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globalconnect-my.sharepoint.com/personal/tonyan_globalconnect_dk/Documents/Hubble H1 2025/DK backlog tracker/"/>
    </mc:Choice>
  </mc:AlternateContent>
  <xr:revisionPtr revIDLastSave="5515" documentId="8_{DB97A823-B595-48B7-851D-8D5CE0343F87}" xr6:coauthVersionLast="47" xr6:coauthVersionMax="47" xr10:uidLastSave="{2D4786BC-F86D-4D11-8DDF-0A4853EDDCC4}"/>
  <bookViews>
    <workbookView xWindow="-30828" yWindow="-108" windowWidth="30936" windowHeight="16896" xr2:uid="{21252052-83E8-43D3-9642-6838CCCFE45F}"/>
  </bookViews>
  <sheets>
    <sheet name="1. Output sheet" sheetId="4" r:id="rId1"/>
    <sheet name="2.1 Overall performance" sheetId="8" r:id="rId2"/>
    <sheet name="2.2 Individual tracker" sheetId="12" r:id="rId3"/>
    <sheet name="Admin" sheetId="7" r:id="rId4"/>
    <sheet name="Definitions" sheetId="11" r:id="rId5"/>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8" l="1"/>
  <c r="D12" i="8"/>
  <c r="Q369" i="8"/>
  <c r="AI369" i="8" s="1"/>
  <c r="Q370" i="8"/>
  <c r="AI370" i="8" s="1"/>
  <c r="Q371" i="8"/>
  <c r="AI371" i="8" s="1"/>
  <c r="Q372" i="8"/>
  <c r="AI372" i="8" s="1"/>
  <c r="Q373" i="8"/>
  <c r="AI373" i="8" s="1"/>
  <c r="Q374" i="8"/>
  <c r="AI374" i="8" s="1"/>
  <c r="Q375" i="8"/>
  <c r="AI375" i="8" s="1"/>
  <c r="Q376" i="8"/>
  <c r="AI376" i="8" s="1"/>
  <c r="Q377" i="8"/>
  <c r="AI377" i="8" s="1"/>
  <c r="Q378" i="8"/>
  <c r="AI378" i="8" s="1"/>
  <c r="Q379" i="8"/>
  <c r="AI379" i="8" s="1"/>
  <c r="Q380" i="8"/>
  <c r="AI380" i="8" s="1"/>
  <c r="Q381" i="8"/>
  <c r="AI381" i="8" s="1"/>
  <c r="Q382" i="8"/>
  <c r="AI382" i="8" s="1"/>
  <c r="Q383" i="8"/>
  <c r="AI383" i="8" s="1"/>
  <c r="Q384" i="8"/>
  <c r="AI384" i="8" s="1"/>
  <c r="Q368" i="8"/>
  <c r="AI368" i="8" s="1"/>
  <c r="D369" i="8"/>
  <c r="V369" i="8" s="1"/>
  <c r="E369" i="8"/>
  <c r="W369" i="8" s="1"/>
  <c r="F369" i="8"/>
  <c r="X369" i="8" s="1"/>
  <c r="G369" i="8"/>
  <c r="Y369" i="8" s="1"/>
  <c r="H369" i="8"/>
  <c r="Z369" i="8" s="1"/>
  <c r="I369" i="8"/>
  <c r="AA369" i="8" s="1"/>
  <c r="J369" i="8"/>
  <c r="AB369" i="8" s="1"/>
  <c r="K369" i="8"/>
  <c r="AC369" i="8" s="1"/>
  <c r="L369" i="8"/>
  <c r="AD369" i="8" s="1"/>
  <c r="M369" i="8"/>
  <c r="AE369" i="8" s="1"/>
  <c r="N369" i="8"/>
  <c r="AF369" i="8" s="1"/>
  <c r="O369" i="8"/>
  <c r="AG369" i="8" s="1"/>
  <c r="D370" i="8"/>
  <c r="V370" i="8" s="1"/>
  <c r="E370" i="8"/>
  <c r="W370" i="8" s="1"/>
  <c r="F370" i="8"/>
  <c r="X370" i="8" s="1"/>
  <c r="G370" i="8"/>
  <c r="Y370" i="8" s="1"/>
  <c r="H370" i="8"/>
  <c r="Z370" i="8" s="1"/>
  <c r="I370" i="8"/>
  <c r="AA370" i="8" s="1"/>
  <c r="J370" i="8"/>
  <c r="AB370" i="8" s="1"/>
  <c r="K370" i="8"/>
  <c r="AC370" i="8" s="1"/>
  <c r="L370" i="8"/>
  <c r="AD370" i="8" s="1"/>
  <c r="M370" i="8"/>
  <c r="AE370" i="8" s="1"/>
  <c r="N370" i="8"/>
  <c r="AF370" i="8" s="1"/>
  <c r="O370" i="8"/>
  <c r="AG370" i="8" s="1"/>
  <c r="D371" i="8"/>
  <c r="V371" i="8" s="1"/>
  <c r="E371" i="8"/>
  <c r="W371" i="8" s="1"/>
  <c r="F371" i="8"/>
  <c r="X371" i="8" s="1"/>
  <c r="G371" i="8"/>
  <c r="Y371" i="8" s="1"/>
  <c r="H371" i="8"/>
  <c r="Z371" i="8" s="1"/>
  <c r="I371" i="8"/>
  <c r="AA371" i="8" s="1"/>
  <c r="J371" i="8"/>
  <c r="AB371" i="8" s="1"/>
  <c r="K371" i="8"/>
  <c r="AC371" i="8" s="1"/>
  <c r="L371" i="8"/>
  <c r="AD371" i="8" s="1"/>
  <c r="M371" i="8"/>
  <c r="AE371" i="8" s="1"/>
  <c r="N371" i="8"/>
  <c r="AF371" i="8" s="1"/>
  <c r="O371" i="8"/>
  <c r="AG371" i="8" s="1"/>
  <c r="D372" i="8"/>
  <c r="V372" i="8" s="1"/>
  <c r="E372" i="8"/>
  <c r="W372" i="8" s="1"/>
  <c r="F372" i="8"/>
  <c r="X372" i="8" s="1"/>
  <c r="G372" i="8"/>
  <c r="Y372" i="8" s="1"/>
  <c r="H372" i="8"/>
  <c r="Z372" i="8" s="1"/>
  <c r="I372" i="8"/>
  <c r="AA372" i="8" s="1"/>
  <c r="J372" i="8"/>
  <c r="AB372" i="8" s="1"/>
  <c r="K372" i="8"/>
  <c r="AC372" i="8" s="1"/>
  <c r="L372" i="8"/>
  <c r="AD372" i="8" s="1"/>
  <c r="M372" i="8"/>
  <c r="AE372" i="8" s="1"/>
  <c r="N372" i="8"/>
  <c r="AF372" i="8" s="1"/>
  <c r="O372" i="8"/>
  <c r="AG372" i="8" s="1"/>
  <c r="D373" i="8"/>
  <c r="V373" i="8" s="1"/>
  <c r="E373" i="8"/>
  <c r="W373" i="8" s="1"/>
  <c r="F373" i="8"/>
  <c r="X373" i="8" s="1"/>
  <c r="G373" i="8"/>
  <c r="Y373" i="8" s="1"/>
  <c r="H373" i="8"/>
  <c r="Z373" i="8" s="1"/>
  <c r="I373" i="8"/>
  <c r="AA373" i="8" s="1"/>
  <c r="J373" i="8"/>
  <c r="AB373" i="8" s="1"/>
  <c r="K373" i="8"/>
  <c r="AC373" i="8" s="1"/>
  <c r="L373" i="8"/>
  <c r="AD373" i="8" s="1"/>
  <c r="M373" i="8"/>
  <c r="AE373" i="8" s="1"/>
  <c r="N373" i="8"/>
  <c r="AF373" i="8" s="1"/>
  <c r="O373" i="8"/>
  <c r="AG373" i="8" s="1"/>
  <c r="D374" i="8"/>
  <c r="V374" i="8" s="1"/>
  <c r="E374" i="8"/>
  <c r="W374" i="8" s="1"/>
  <c r="F374" i="8"/>
  <c r="X374" i="8" s="1"/>
  <c r="G374" i="8"/>
  <c r="Y374" i="8" s="1"/>
  <c r="H374" i="8"/>
  <c r="Z374" i="8" s="1"/>
  <c r="I374" i="8"/>
  <c r="AA374" i="8" s="1"/>
  <c r="J374" i="8"/>
  <c r="AB374" i="8" s="1"/>
  <c r="K374" i="8"/>
  <c r="AC374" i="8" s="1"/>
  <c r="L374" i="8"/>
  <c r="AD374" i="8" s="1"/>
  <c r="M374" i="8"/>
  <c r="AE374" i="8" s="1"/>
  <c r="N374" i="8"/>
  <c r="AF374" i="8" s="1"/>
  <c r="O374" i="8"/>
  <c r="AG374" i="8" s="1"/>
  <c r="D375" i="8"/>
  <c r="V375" i="8" s="1"/>
  <c r="E375" i="8"/>
  <c r="W375" i="8" s="1"/>
  <c r="F375" i="8"/>
  <c r="X375" i="8" s="1"/>
  <c r="G375" i="8"/>
  <c r="Y375" i="8" s="1"/>
  <c r="H375" i="8"/>
  <c r="Z375" i="8" s="1"/>
  <c r="I375" i="8"/>
  <c r="AA375" i="8" s="1"/>
  <c r="J375" i="8"/>
  <c r="AB375" i="8" s="1"/>
  <c r="K375" i="8"/>
  <c r="AC375" i="8" s="1"/>
  <c r="L375" i="8"/>
  <c r="AD375" i="8" s="1"/>
  <c r="M375" i="8"/>
  <c r="AE375" i="8" s="1"/>
  <c r="N375" i="8"/>
  <c r="AF375" i="8" s="1"/>
  <c r="O375" i="8"/>
  <c r="AG375" i="8" s="1"/>
  <c r="D376" i="8"/>
  <c r="V376" i="8" s="1"/>
  <c r="E376" i="8"/>
  <c r="W376" i="8" s="1"/>
  <c r="F376" i="8"/>
  <c r="X376" i="8" s="1"/>
  <c r="G376" i="8"/>
  <c r="Y376" i="8" s="1"/>
  <c r="H376" i="8"/>
  <c r="Z376" i="8" s="1"/>
  <c r="I376" i="8"/>
  <c r="AA376" i="8" s="1"/>
  <c r="J376" i="8"/>
  <c r="AB376" i="8" s="1"/>
  <c r="K376" i="8"/>
  <c r="AC376" i="8" s="1"/>
  <c r="L376" i="8"/>
  <c r="AD376" i="8" s="1"/>
  <c r="M376" i="8"/>
  <c r="AE376" i="8" s="1"/>
  <c r="N376" i="8"/>
  <c r="AF376" i="8" s="1"/>
  <c r="O376" i="8"/>
  <c r="AG376" i="8" s="1"/>
  <c r="D377" i="8"/>
  <c r="V377" i="8" s="1"/>
  <c r="E377" i="8"/>
  <c r="W377" i="8" s="1"/>
  <c r="F377" i="8"/>
  <c r="X377" i="8" s="1"/>
  <c r="G377" i="8"/>
  <c r="Y377" i="8" s="1"/>
  <c r="H377" i="8"/>
  <c r="Z377" i="8" s="1"/>
  <c r="I377" i="8"/>
  <c r="AA377" i="8" s="1"/>
  <c r="J377" i="8"/>
  <c r="AB377" i="8" s="1"/>
  <c r="K377" i="8"/>
  <c r="AC377" i="8" s="1"/>
  <c r="L377" i="8"/>
  <c r="AD377" i="8" s="1"/>
  <c r="M377" i="8"/>
  <c r="AE377" i="8" s="1"/>
  <c r="N377" i="8"/>
  <c r="AF377" i="8" s="1"/>
  <c r="O377" i="8"/>
  <c r="AG377" i="8" s="1"/>
  <c r="D378" i="8"/>
  <c r="V378" i="8" s="1"/>
  <c r="E378" i="8"/>
  <c r="W378" i="8" s="1"/>
  <c r="F378" i="8"/>
  <c r="X378" i="8" s="1"/>
  <c r="G378" i="8"/>
  <c r="Y378" i="8" s="1"/>
  <c r="H378" i="8"/>
  <c r="Z378" i="8" s="1"/>
  <c r="I378" i="8"/>
  <c r="AA378" i="8" s="1"/>
  <c r="J378" i="8"/>
  <c r="AB378" i="8" s="1"/>
  <c r="K378" i="8"/>
  <c r="AC378" i="8" s="1"/>
  <c r="L378" i="8"/>
  <c r="AD378" i="8" s="1"/>
  <c r="M378" i="8"/>
  <c r="AE378" i="8" s="1"/>
  <c r="N378" i="8"/>
  <c r="AF378" i="8" s="1"/>
  <c r="O378" i="8"/>
  <c r="AG378" i="8" s="1"/>
  <c r="D379" i="8"/>
  <c r="V379" i="8" s="1"/>
  <c r="E379" i="8"/>
  <c r="W379" i="8" s="1"/>
  <c r="F379" i="8"/>
  <c r="X379" i="8" s="1"/>
  <c r="G379" i="8"/>
  <c r="Y379" i="8" s="1"/>
  <c r="H379" i="8"/>
  <c r="Z379" i="8" s="1"/>
  <c r="I379" i="8"/>
  <c r="AA379" i="8" s="1"/>
  <c r="J379" i="8"/>
  <c r="AB379" i="8" s="1"/>
  <c r="K379" i="8"/>
  <c r="AC379" i="8" s="1"/>
  <c r="L379" i="8"/>
  <c r="AD379" i="8" s="1"/>
  <c r="M379" i="8"/>
  <c r="AE379" i="8" s="1"/>
  <c r="N379" i="8"/>
  <c r="AF379" i="8" s="1"/>
  <c r="O379" i="8"/>
  <c r="AG379" i="8" s="1"/>
  <c r="D380" i="8"/>
  <c r="V380" i="8" s="1"/>
  <c r="E380" i="8"/>
  <c r="W380" i="8" s="1"/>
  <c r="F380" i="8"/>
  <c r="X380" i="8" s="1"/>
  <c r="G380" i="8"/>
  <c r="Y380" i="8" s="1"/>
  <c r="H380" i="8"/>
  <c r="Z380" i="8" s="1"/>
  <c r="I380" i="8"/>
  <c r="AA380" i="8" s="1"/>
  <c r="J380" i="8"/>
  <c r="AB380" i="8" s="1"/>
  <c r="K380" i="8"/>
  <c r="AC380" i="8" s="1"/>
  <c r="L380" i="8"/>
  <c r="AD380" i="8" s="1"/>
  <c r="M380" i="8"/>
  <c r="AE380" i="8" s="1"/>
  <c r="N380" i="8"/>
  <c r="AF380" i="8" s="1"/>
  <c r="O380" i="8"/>
  <c r="AG380" i="8" s="1"/>
  <c r="D381" i="8"/>
  <c r="V381" i="8" s="1"/>
  <c r="E381" i="8"/>
  <c r="W381" i="8" s="1"/>
  <c r="F381" i="8"/>
  <c r="X381" i="8" s="1"/>
  <c r="G381" i="8"/>
  <c r="Y381" i="8" s="1"/>
  <c r="H381" i="8"/>
  <c r="Z381" i="8" s="1"/>
  <c r="I381" i="8"/>
  <c r="AA381" i="8" s="1"/>
  <c r="J381" i="8"/>
  <c r="AB381" i="8" s="1"/>
  <c r="K381" i="8"/>
  <c r="AC381" i="8" s="1"/>
  <c r="L381" i="8"/>
  <c r="AD381" i="8" s="1"/>
  <c r="M381" i="8"/>
  <c r="AE381" i="8" s="1"/>
  <c r="N381" i="8"/>
  <c r="AF381" i="8" s="1"/>
  <c r="O381" i="8"/>
  <c r="AG381" i="8" s="1"/>
  <c r="D382" i="8"/>
  <c r="V382" i="8" s="1"/>
  <c r="E382" i="8"/>
  <c r="W382" i="8" s="1"/>
  <c r="F382" i="8"/>
  <c r="X382" i="8" s="1"/>
  <c r="G382" i="8"/>
  <c r="Y382" i="8" s="1"/>
  <c r="H382" i="8"/>
  <c r="Z382" i="8" s="1"/>
  <c r="I382" i="8"/>
  <c r="AA382" i="8" s="1"/>
  <c r="J382" i="8"/>
  <c r="AB382" i="8" s="1"/>
  <c r="K382" i="8"/>
  <c r="AC382" i="8" s="1"/>
  <c r="L382" i="8"/>
  <c r="AD382" i="8" s="1"/>
  <c r="M382" i="8"/>
  <c r="AE382" i="8" s="1"/>
  <c r="N382" i="8"/>
  <c r="AF382" i="8" s="1"/>
  <c r="O382" i="8"/>
  <c r="AG382" i="8" s="1"/>
  <c r="D383" i="8"/>
  <c r="V383" i="8" s="1"/>
  <c r="E383" i="8"/>
  <c r="W383" i="8" s="1"/>
  <c r="F383" i="8"/>
  <c r="X383" i="8" s="1"/>
  <c r="G383" i="8"/>
  <c r="Y383" i="8" s="1"/>
  <c r="H383" i="8"/>
  <c r="Z383" i="8" s="1"/>
  <c r="I383" i="8"/>
  <c r="AA383" i="8" s="1"/>
  <c r="J383" i="8"/>
  <c r="AB383" i="8" s="1"/>
  <c r="K383" i="8"/>
  <c r="AC383" i="8" s="1"/>
  <c r="L383" i="8"/>
  <c r="AD383" i="8" s="1"/>
  <c r="M383" i="8"/>
  <c r="AE383" i="8" s="1"/>
  <c r="N383" i="8"/>
  <c r="AF383" i="8" s="1"/>
  <c r="O383" i="8"/>
  <c r="AG383" i="8" s="1"/>
  <c r="D384" i="8"/>
  <c r="V384" i="8" s="1"/>
  <c r="E384" i="8"/>
  <c r="W384" i="8" s="1"/>
  <c r="F384" i="8"/>
  <c r="X384" i="8" s="1"/>
  <c r="G384" i="8"/>
  <c r="Y384" i="8" s="1"/>
  <c r="H384" i="8"/>
  <c r="Z384" i="8" s="1"/>
  <c r="I384" i="8"/>
  <c r="AA384" i="8" s="1"/>
  <c r="J384" i="8"/>
  <c r="AB384" i="8" s="1"/>
  <c r="K384" i="8"/>
  <c r="AC384" i="8" s="1"/>
  <c r="L384" i="8"/>
  <c r="AD384" i="8" s="1"/>
  <c r="M384" i="8"/>
  <c r="AE384" i="8" s="1"/>
  <c r="N384" i="8"/>
  <c r="AF384" i="8" s="1"/>
  <c r="O384" i="8"/>
  <c r="AG384" i="8" s="1"/>
  <c r="E368" i="8"/>
  <c r="W368" i="8" s="1"/>
  <c r="F368" i="8"/>
  <c r="X368" i="8" s="1"/>
  <c r="G368" i="8"/>
  <c r="Y368" i="8" s="1"/>
  <c r="H368" i="8"/>
  <c r="Z368" i="8" s="1"/>
  <c r="I368" i="8"/>
  <c r="AA368" i="8" s="1"/>
  <c r="J368" i="8"/>
  <c r="AB368" i="8" s="1"/>
  <c r="K368" i="8"/>
  <c r="AC368" i="8" s="1"/>
  <c r="L368" i="8"/>
  <c r="AD368" i="8" s="1"/>
  <c r="M368" i="8"/>
  <c r="AE368" i="8" s="1"/>
  <c r="N368" i="8"/>
  <c r="AF368" i="8" s="1"/>
  <c r="O368" i="8"/>
  <c r="AG368" i="8" s="1"/>
  <c r="D368" i="8"/>
  <c r="V368" i="8" s="1"/>
  <c r="Q307" i="8"/>
  <c r="AI307" i="8" s="1"/>
  <c r="Q308" i="8"/>
  <c r="AI308" i="8" s="1"/>
  <c r="Q309" i="8"/>
  <c r="AI309" i="8" s="1"/>
  <c r="Q310" i="8"/>
  <c r="AI310" i="8" s="1"/>
  <c r="Q311" i="8"/>
  <c r="AI311" i="8" s="1"/>
  <c r="Q312" i="8"/>
  <c r="AI312" i="8" s="1"/>
  <c r="Q313" i="8"/>
  <c r="AI313" i="8" s="1"/>
  <c r="Q314" i="8"/>
  <c r="AI314" i="8" s="1"/>
  <c r="Q315" i="8"/>
  <c r="AI315" i="8" s="1"/>
  <c r="Q316" i="8"/>
  <c r="AI316" i="8" s="1"/>
  <c r="Q317" i="8"/>
  <c r="AI317" i="8" s="1"/>
  <c r="Q318" i="8"/>
  <c r="AI318" i="8" s="1"/>
  <c r="Q319" i="8"/>
  <c r="AI319" i="8" s="1"/>
  <c r="Q320" i="8"/>
  <c r="AI320" i="8" s="1"/>
  <c r="Q321" i="8"/>
  <c r="AI321" i="8" s="1"/>
  <c r="Q322" i="8"/>
  <c r="AI322" i="8" s="1"/>
  <c r="Q306" i="8"/>
  <c r="AI306" i="8" s="1"/>
  <c r="D307" i="8"/>
  <c r="V307" i="8" s="1"/>
  <c r="E307" i="8"/>
  <c r="W307" i="8" s="1"/>
  <c r="F307" i="8"/>
  <c r="X307" i="8" s="1"/>
  <c r="G307" i="8"/>
  <c r="Y307" i="8" s="1"/>
  <c r="H307" i="8"/>
  <c r="Z307" i="8" s="1"/>
  <c r="I307" i="8"/>
  <c r="AA307" i="8" s="1"/>
  <c r="J307" i="8"/>
  <c r="AB307" i="8" s="1"/>
  <c r="K307" i="8"/>
  <c r="AC307" i="8" s="1"/>
  <c r="L307" i="8"/>
  <c r="AD307" i="8" s="1"/>
  <c r="M307" i="8"/>
  <c r="AE307" i="8" s="1"/>
  <c r="N307" i="8"/>
  <c r="AF307" i="8" s="1"/>
  <c r="O307" i="8"/>
  <c r="AG307" i="8" s="1"/>
  <c r="D308" i="8"/>
  <c r="V308" i="8" s="1"/>
  <c r="E308" i="8"/>
  <c r="W308" i="8" s="1"/>
  <c r="F308" i="8"/>
  <c r="X308" i="8" s="1"/>
  <c r="G308" i="8"/>
  <c r="Y308" i="8" s="1"/>
  <c r="H308" i="8"/>
  <c r="Z308" i="8" s="1"/>
  <c r="I308" i="8"/>
  <c r="AA308" i="8" s="1"/>
  <c r="J308" i="8"/>
  <c r="AB308" i="8" s="1"/>
  <c r="K308" i="8"/>
  <c r="AC308" i="8" s="1"/>
  <c r="L308" i="8"/>
  <c r="AD308" i="8" s="1"/>
  <c r="M308" i="8"/>
  <c r="AE308" i="8" s="1"/>
  <c r="N308" i="8"/>
  <c r="AF308" i="8" s="1"/>
  <c r="O308" i="8"/>
  <c r="AG308" i="8" s="1"/>
  <c r="D309" i="8"/>
  <c r="V309" i="8" s="1"/>
  <c r="E309" i="8"/>
  <c r="W309" i="8" s="1"/>
  <c r="F309" i="8"/>
  <c r="X309" i="8" s="1"/>
  <c r="G309" i="8"/>
  <c r="Y309" i="8" s="1"/>
  <c r="H309" i="8"/>
  <c r="Z309" i="8" s="1"/>
  <c r="I309" i="8"/>
  <c r="AA309" i="8" s="1"/>
  <c r="J309" i="8"/>
  <c r="AB309" i="8" s="1"/>
  <c r="K309" i="8"/>
  <c r="AC309" i="8" s="1"/>
  <c r="L309" i="8"/>
  <c r="AD309" i="8" s="1"/>
  <c r="M309" i="8"/>
  <c r="AE309" i="8" s="1"/>
  <c r="N309" i="8"/>
  <c r="AF309" i="8" s="1"/>
  <c r="O309" i="8"/>
  <c r="AG309" i="8" s="1"/>
  <c r="D310" i="8"/>
  <c r="V310" i="8" s="1"/>
  <c r="E310" i="8"/>
  <c r="W310" i="8" s="1"/>
  <c r="F310" i="8"/>
  <c r="X310" i="8" s="1"/>
  <c r="G310" i="8"/>
  <c r="Y310" i="8" s="1"/>
  <c r="H310" i="8"/>
  <c r="Z310" i="8" s="1"/>
  <c r="I310" i="8"/>
  <c r="AA310" i="8" s="1"/>
  <c r="J310" i="8"/>
  <c r="AB310" i="8" s="1"/>
  <c r="K310" i="8"/>
  <c r="AC310" i="8" s="1"/>
  <c r="L310" i="8"/>
  <c r="AD310" i="8" s="1"/>
  <c r="M310" i="8"/>
  <c r="AE310" i="8" s="1"/>
  <c r="N310" i="8"/>
  <c r="AF310" i="8" s="1"/>
  <c r="O310" i="8"/>
  <c r="AG310" i="8" s="1"/>
  <c r="D311" i="8"/>
  <c r="V311" i="8" s="1"/>
  <c r="E311" i="8"/>
  <c r="W311" i="8" s="1"/>
  <c r="F311" i="8"/>
  <c r="X311" i="8" s="1"/>
  <c r="G311" i="8"/>
  <c r="Y311" i="8" s="1"/>
  <c r="H311" i="8"/>
  <c r="Z311" i="8" s="1"/>
  <c r="I311" i="8"/>
  <c r="AA311" i="8" s="1"/>
  <c r="J311" i="8"/>
  <c r="AB311" i="8" s="1"/>
  <c r="K311" i="8"/>
  <c r="AC311" i="8" s="1"/>
  <c r="L311" i="8"/>
  <c r="AD311" i="8" s="1"/>
  <c r="M311" i="8"/>
  <c r="AE311" i="8" s="1"/>
  <c r="N311" i="8"/>
  <c r="AF311" i="8" s="1"/>
  <c r="O311" i="8"/>
  <c r="AG311" i="8" s="1"/>
  <c r="D312" i="8"/>
  <c r="V312" i="8" s="1"/>
  <c r="E312" i="8"/>
  <c r="W312" i="8" s="1"/>
  <c r="F312" i="8"/>
  <c r="X312" i="8" s="1"/>
  <c r="G312" i="8"/>
  <c r="Y312" i="8" s="1"/>
  <c r="H312" i="8"/>
  <c r="Z312" i="8" s="1"/>
  <c r="I312" i="8"/>
  <c r="AA312" i="8" s="1"/>
  <c r="J312" i="8"/>
  <c r="AB312" i="8" s="1"/>
  <c r="K312" i="8"/>
  <c r="AC312" i="8" s="1"/>
  <c r="L312" i="8"/>
  <c r="AD312" i="8" s="1"/>
  <c r="M312" i="8"/>
  <c r="AE312" i="8" s="1"/>
  <c r="N312" i="8"/>
  <c r="AF312" i="8" s="1"/>
  <c r="O312" i="8"/>
  <c r="AG312" i="8" s="1"/>
  <c r="D313" i="8"/>
  <c r="V313" i="8" s="1"/>
  <c r="E313" i="8"/>
  <c r="W313" i="8" s="1"/>
  <c r="F313" i="8"/>
  <c r="X313" i="8" s="1"/>
  <c r="G313" i="8"/>
  <c r="Y313" i="8" s="1"/>
  <c r="H313" i="8"/>
  <c r="Z313" i="8" s="1"/>
  <c r="I313" i="8"/>
  <c r="AA313" i="8" s="1"/>
  <c r="J313" i="8"/>
  <c r="AB313" i="8" s="1"/>
  <c r="K313" i="8"/>
  <c r="AC313" i="8" s="1"/>
  <c r="L313" i="8"/>
  <c r="AD313" i="8" s="1"/>
  <c r="M313" i="8"/>
  <c r="AE313" i="8" s="1"/>
  <c r="N313" i="8"/>
  <c r="AF313" i="8" s="1"/>
  <c r="O313" i="8"/>
  <c r="AG313" i="8" s="1"/>
  <c r="D314" i="8"/>
  <c r="V314" i="8" s="1"/>
  <c r="E314" i="8"/>
  <c r="W314" i="8" s="1"/>
  <c r="F314" i="8"/>
  <c r="X314" i="8" s="1"/>
  <c r="G314" i="8"/>
  <c r="Y314" i="8" s="1"/>
  <c r="H314" i="8"/>
  <c r="Z314" i="8" s="1"/>
  <c r="I314" i="8"/>
  <c r="AA314" i="8" s="1"/>
  <c r="J314" i="8"/>
  <c r="AB314" i="8" s="1"/>
  <c r="K314" i="8"/>
  <c r="AC314" i="8" s="1"/>
  <c r="L314" i="8"/>
  <c r="AD314" i="8" s="1"/>
  <c r="M314" i="8"/>
  <c r="AE314" i="8" s="1"/>
  <c r="N314" i="8"/>
  <c r="AF314" i="8" s="1"/>
  <c r="O314" i="8"/>
  <c r="AG314" i="8" s="1"/>
  <c r="D315" i="8"/>
  <c r="V315" i="8" s="1"/>
  <c r="E315" i="8"/>
  <c r="W315" i="8" s="1"/>
  <c r="F315" i="8"/>
  <c r="X315" i="8" s="1"/>
  <c r="G315" i="8"/>
  <c r="Y315" i="8" s="1"/>
  <c r="H315" i="8"/>
  <c r="Z315" i="8" s="1"/>
  <c r="I315" i="8"/>
  <c r="AA315" i="8" s="1"/>
  <c r="J315" i="8"/>
  <c r="AB315" i="8" s="1"/>
  <c r="K315" i="8"/>
  <c r="AC315" i="8" s="1"/>
  <c r="L315" i="8"/>
  <c r="AD315" i="8" s="1"/>
  <c r="M315" i="8"/>
  <c r="AE315" i="8" s="1"/>
  <c r="N315" i="8"/>
  <c r="AF315" i="8" s="1"/>
  <c r="O315" i="8"/>
  <c r="AG315" i="8" s="1"/>
  <c r="D316" i="8"/>
  <c r="V316" i="8" s="1"/>
  <c r="E316" i="8"/>
  <c r="W316" i="8" s="1"/>
  <c r="F316" i="8"/>
  <c r="X316" i="8" s="1"/>
  <c r="G316" i="8"/>
  <c r="Y316" i="8" s="1"/>
  <c r="H316" i="8"/>
  <c r="Z316" i="8" s="1"/>
  <c r="I316" i="8"/>
  <c r="AA316" i="8" s="1"/>
  <c r="J316" i="8"/>
  <c r="AB316" i="8" s="1"/>
  <c r="K316" i="8"/>
  <c r="AC316" i="8" s="1"/>
  <c r="L316" i="8"/>
  <c r="AD316" i="8" s="1"/>
  <c r="M316" i="8"/>
  <c r="AE316" i="8" s="1"/>
  <c r="N316" i="8"/>
  <c r="AF316" i="8" s="1"/>
  <c r="O316" i="8"/>
  <c r="AG316" i="8" s="1"/>
  <c r="D317" i="8"/>
  <c r="V317" i="8" s="1"/>
  <c r="E317" i="8"/>
  <c r="W317" i="8" s="1"/>
  <c r="F317" i="8"/>
  <c r="X317" i="8" s="1"/>
  <c r="G317" i="8"/>
  <c r="Y317" i="8" s="1"/>
  <c r="H317" i="8"/>
  <c r="Z317" i="8" s="1"/>
  <c r="I317" i="8"/>
  <c r="AA317" i="8" s="1"/>
  <c r="J317" i="8"/>
  <c r="AB317" i="8" s="1"/>
  <c r="K317" i="8"/>
  <c r="AC317" i="8" s="1"/>
  <c r="L317" i="8"/>
  <c r="AD317" i="8" s="1"/>
  <c r="M317" i="8"/>
  <c r="AE317" i="8" s="1"/>
  <c r="N317" i="8"/>
  <c r="AF317" i="8" s="1"/>
  <c r="O317" i="8"/>
  <c r="AG317" i="8" s="1"/>
  <c r="D318" i="8"/>
  <c r="V318" i="8" s="1"/>
  <c r="E318" i="8"/>
  <c r="W318" i="8" s="1"/>
  <c r="F318" i="8"/>
  <c r="X318" i="8" s="1"/>
  <c r="G318" i="8"/>
  <c r="Y318" i="8" s="1"/>
  <c r="H318" i="8"/>
  <c r="Z318" i="8" s="1"/>
  <c r="I318" i="8"/>
  <c r="AA318" i="8" s="1"/>
  <c r="J318" i="8"/>
  <c r="AB318" i="8" s="1"/>
  <c r="K318" i="8"/>
  <c r="AC318" i="8" s="1"/>
  <c r="L318" i="8"/>
  <c r="AD318" i="8" s="1"/>
  <c r="M318" i="8"/>
  <c r="AE318" i="8" s="1"/>
  <c r="N318" i="8"/>
  <c r="AF318" i="8" s="1"/>
  <c r="O318" i="8"/>
  <c r="AG318" i="8" s="1"/>
  <c r="D319" i="8"/>
  <c r="V319" i="8" s="1"/>
  <c r="E319" i="8"/>
  <c r="W319" i="8" s="1"/>
  <c r="F319" i="8"/>
  <c r="X319" i="8" s="1"/>
  <c r="G319" i="8"/>
  <c r="Y319" i="8" s="1"/>
  <c r="H319" i="8"/>
  <c r="Z319" i="8" s="1"/>
  <c r="I319" i="8"/>
  <c r="AA319" i="8" s="1"/>
  <c r="J319" i="8"/>
  <c r="AB319" i="8" s="1"/>
  <c r="K319" i="8"/>
  <c r="AC319" i="8" s="1"/>
  <c r="L319" i="8"/>
  <c r="AD319" i="8" s="1"/>
  <c r="M319" i="8"/>
  <c r="AE319" i="8" s="1"/>
  <c r="N319" i="8"/>
  <c r="AF319" i="8" s="1"/>
  <c r="O319" i="8"/>
  <c r="AG319" i="8" s="1"/>
  <c r="D320" i="8"/>
  <c r="V320" i="8" s="1"/>
  <c r="E320" i="8"/>
  <c r="W320" i="8" s="1"/>
  <c r="F320" i="8"/>
  <c r="X320" i="8" s="1"/>
  <c r="G320" i="8"/>
  <c r="Y320" i="8" s="1"/>
  <c r="H320" i="8"/>
  <c r="Z320" i="8" s="1"/>
  <c r="I320" i="8"/>
  <c r="AA320" i="8" s="1"/>
  <c r="J320" i="8"/>
  <c r="AB320" i="8" s="1"/>
  <c r="K320" i="8"/>
  <c r="AC320" i="8" s="1"/>
  <c r="L320" i="8"/>
  <c r="AD320" i="8" s="1"/>
  <c r="M320" i="8"/>
  <c r="AE320" i="8" s="1"/>
  <c r="N320" i="8"/>
  <c r="AF320" i="8" s="1"/>
  <c r="O320" i="8"/>
  <c r="AG320" i="8" s="1"/>
  <c r="D321" i="8"/>
  <c r="V321" i="8" s="1"/>
  <c r="E321" i="8"/>
  <c r="W321" i="8" s="1"/>
  <c r="F321" i="8"/>
  <c r="X321" i="8" s="1"/>
  <c r="G321" i="8"/>
  <c r="Y321" i="8" s="1"/>
  <c r="H321" i="8"/>
  <c r="Z321" i="8" s="1"/>
  <c r="I321" i="8"/>
  <c r="AA321" i="8" s="1"/>
  <c r="J321" i="8"/>
  <c r="AB321" i="8" s="1"/>
  <c r="K321" i="8"/>
  <c r="AC321" i="8" s="1"/>
  <c r="L321" i="8"/>
  <c r="AD321" i="8" s="1"/>
  <c r="M321" i="8"/>
  <c r="AE321" i="8" s="1"/>
  <c r="N321" i="8"/>
  <c r="AF321" i="8" s="1"/>
  <c r="O321" i="8"/>
  <c r="AG321" i="8" s="1"/>
  <c r="D322" i="8"/>
  <c r="V322" i="8" s="1"/>
  <c r="E322" i="8"/>
  <c r="W322" i="8" s="1"/>
  <c r="F322" i="8"/>
  <c r="X322" i="8" s="1"/>
  <c r="G322" i="8"/>
  <c r="Y322" i="8" s="1"/>
  <c r="H322" i="8"/>
  <c r="Z322" i="8" s="1"/>
  <c r="I322" i="8"/>
  <c r="AA322" i="8" s="1"/>
  <c r="J322" i="8"/>
  <c r="AB322" i="8" s="1"/>
  <c r="K322" i="8"/>
  <c r="AC322" i="8" s="1"/>
  <c r="L322" i="8"/>
  <c r="AD322" i="8" s="1"/>
  <c r="M322" i="8"/>
  <c r="AE322" i="8" s="1"/>
  <c r="N322" i="8"/>
  <c r="AF322" i="8" s="1"/>
  <c r="O322" i="8"/>
  <c r="AG322" i="8" s="1"/>
  <c r="E306" i="8"/>
  <c r="F306" i="8"/>
  <c r="X306" i="8" s="1"/>
  <c r="G306" i="8"/>
  <c r="Y306" i="8" s="1"/>
  <c r="H306" i="8"/>
  <c r="Z306" i="8" s="1"/>
  <c r="I306" i="8"/>
  <c r="AA306" i="8" s="1"/>
  <c r="J306" i="8"/>
  <c r="AB306" i="8" s="1"/>
  <c r="K306" i="8"/>
  <c r="AC306" i="8" s="1"/>
  <c r="L306" i="8"/>
  <c r="AD306" i="8" s="1"/>
  <c r="M306" i="8"/>
  <c r="AE306" i="8" s="1"/>
  <c r="N306" i="8"/>
  <c r="AF306" i="8" s="1"/>
  <c r="O306" i="8"/>
  <c r="AG306" i="8" s="1"/>
  <c r="D306" i="8"/>
  <c r="Q245" i="8"/>
  <c r="AI245" i="8" s="1"/>
  <c r="Q246" i="8"/>
  <c r="AI246" i="8" s="1"/>
  <c r="Q247" i="8"/>
  <c r="AI247" i="8" s="1"/>
  <c r="Q248" i="8"/>
  <c r="AI248" i="8" s="1"/>
  <c r="Q249" i="8"/>
  <c r="AI249" i="8" s="1"/>
  <c r="Q250" i="8"/>
  <c r="AI250" i="8" s="1"/>
  <c r="Q251" i="8"/>
  <c r="AI251" i="8" s="1"/>
  <c r="Q252" i="8"/>
  <c r="AI252" i="8" s="1"/>
  <c r="Q253" i="8"/>
  <c r="AI253" i="8" s="1"/>
  <c r="Q254" i="8"/>
  <c r="AI254" i="8" s="1"/>
  <c r="Q255" i="8"/>
  <c r="AI255" i="8" s="1"/>
  <c r="Q256" i="8"/>
  <c r="AI256" i="8" s="1"/>
  <c r="Q257" i="8"/>
  <c r="AI257" i="8" s="1"/>
  <c r="Q258" i="8"/>
  <c r="AI258" i="8" s="1"/>
  <c r="Q259" i="8"/>
  <c r="AI259" i="8" s="1"/>
  <c r="Q260" i="8"/>
  <c r="AI260" i="8" s="1"/>
  <c r="Q244" i="8"/>
  <c r="AI244" i="8" s="1"/>
  <c r="D245" i="8"/>
  <c r="V245" i="8" s="1"/>
  <c r="E245" i="8"/>
  <c r="W245" i="8" s="1"/>
  <c r="F245" i="8"/>
  <c r="X245" i="8" s="1"/>
  <c r="G245" i="8"/>
  <c r="Y245" i="8" s="1"/>
  <c r="H245" i="8"/>
  <c r="Z245" i="8" s="1"/>
  <c r="I245" i="8"/>
  <c r="AA245" i="8" s="1"/>
  <c r="J245" i="8"/>
  <c r="AB245" i="8" s="1"/>
  <c r="K245" i="8"/>
  <c r="AC245" i="8" s="1"/>
  <c r="L245" i="8"/>
  <c r="AD245" i="8" s="1"/>
  <c r="M245" i="8"/>
  <c r="AE245" i="8" s="1"/>
  <c r="N245" i="8"/>
  <c r="AF245" i="8" s="1"/>
  <c r="O245" i="8"/>
  <c r="AG245" i="8" s="1"/>
  <c r="D246" i="8"/>
  <c r="V246" i="8" s="1"/>
  <c r="E246" i="8"/>
  <c r="W246" i="8" s="1"/>
  <c r="F246" i="8"/>
  <c r="X246" i="8" s="1"/>
  <c r="G246" i="8"/>
  <c r="Y246" i="8" s="1"/>
  <c r="H246" i="8"/>
  <c r="Z246" i="8" s="1"/>
  <c r="I246" i="8"/>
  <c r="AA246" i="8" s="1"/>
  <c r="J246" i="8"/>
  <c r="AB246" i="8" s="1"/>
  <c r="K246" i="8"/>
  <c r="AC246" i="8" s="1"/>
  <c r="L246" i="8"/>
  <c r="AD246" i="8" s="1"/>
  <c r="M246" i="8"/>
  <c r="AE246" i="8" s="1"/>
  <c r="N246" i="8"/>
  <c r="AF246" i="8" s="1"/>
  <c r="O246" i="8"/>
  <c r="AG246" i="8" s="1"/>
  <c r="D247" i="8"/>
  <c r="V247" i="8" s="1"/>
  <c r="E247" i="8"/>
  <c r="W247" i="8" s="1"/>
  <c r="F247" i="8"/>
  <c r="X247" i="8" s="1"/>
  <c r="G247" i="8"/>
  <c r="Y247" i="8" s="1"/>
  <c r="H247" i="8"/>
  <c r="Z247" i="8" s="1"/>
  <c r="I247" i="8"/>
  <c r="AA247" i="8" s="1"/>
  <c r="J247" i="8"/>
  <c r="AB247" i="8" s="1"/>
  <c r="K247" i="8"/>
  <c r="AC247" i="8" s="1"/>
  <c r="L247" i="8"/>
  <c r="AD247" i="8" s="1"/>
  <c r="M247" i="8"/>
  <c r="AE247" i="8" s="1"/>
  <c r="N247" i="8"/>
  <c r="AF247" i="8" s="1"/>
  <c r="O247" i="8"/>
  <c r="AG247" i="8" s="1"/>
  <c r="D248" i="8"/>
  <c r="V248" i="8" s="1"/>
  <c r="E248" i="8"/>
  <c r="W248" i="8" s="1"/>
  <c r="F248" i="8"/>
  <c r="X248" i="8" s="1"/>
  <c r="G248" i="8"/>
  <c r="Y248" i="8" s="1"/>
  <c r="H248" i="8"/>
  <c r="Z248" i="8" s="1"/>
  <c r="I248" i="8"/>
  <c r="AA248" i="8" s="1"/>
  <c r="J248" i="8"/>
  <c r="AB248" i="8" s="1"/>
  <c r="K248" i="8"/>
  <c r="AC248" i="8" s="1"/>
  <c r="L248" i="8"/>
  <c r="AD248" i="8" s="1"/>
  <c r="M248" i="8"/>
  <c r="AE248" i="8" s="1"/>
  <c r="N248" i="8"/>
  <c r="AF248" i="8" s="1"/>
  <c r="O248" i="8"/>
  <c r="AG248" i="8" s="1"/>
  <c r="D249" i="8"/>
  <c r="V249" i="8" s="1"/>
  <c r="E249" i="8"/>
  <c r="W249" i="8" s="1"/>
  <c r="F249" i="8"/>
  <c r="X249" i="8" s="1"/>
  <c r="G249" i="8"/>
  <c r="Y249" i="8" s="1"/>
  <c r="H249" i="8"/>
  <c r="Z249" i="8" s="1"/>
  <c r="I249" i="8"/>
  <c r="AA249" i="8" s="1"/>
  <c r="J249" i="8"/>
  <c r="AB249" i="8" s="1"/>
  <c r="K249" i="8"/>
  <c r="AC249" i="8" s="1"/>
  <c r="L249" i="8"/>
  <c r="AD249" i="8" s="1"/>
  <c r="M249" i="8"/>
  <c r="AE249" i="8" s="1"/>
  <c r="N249" i="8"/>
  <c r="AF249" i="8" s="1"/>
  <c r="O249" i="8"/>
  <c r="AG249" i="8" s="1"/>
  <c r="D250" i="8"/>
  <c r="V250" i="8" s="1"/>
  <c r="E250" i="8"/>
  <c r="W250" i="8" s="1"/>
  <c r="F250" i="8"/>
  <c r="X250" i="8" s="1"/>
  <c r="G250" i="8"/>
  <c r="Y250" i="8" s="1"/>
  <c r="H250" i="8"/>
  <c r="Z250" i="8" s="1"/>
  <c r="I250" i="8"/>
  <c r="AA250" i="8" s="1"/>
  <c r="J250" i="8"/>
  <c r="AB250" i="8" s="1"/>
  <c r="K250" i="8"/>
  <c r="AC250" i="8" s="1"/>
  <c r="L250" i="8"/>
  <c r="AD250" i="8" s="1"/>
  <c r="M250" i="8"/>
  <c r="AE250" i="8" s="1"/>
  <c r="N250" i="8"/>
  <c r="AF250" i="8" s="1"/>
  <c r="O250" i="8"/>
  <c r="AG250" i="8" s="1"/>
  <c r="D251" i="8"/>
  <c r="V251" i="8" s="1"/>
  <c r="E251" i="8"/>
  <c r="W251" i="8" s="1"/>
  <c r="F251" i="8"/>
  <c r="X251" i="8" s="1"/>
  <c r="G251" i="8"/>
  <c r="Y251" i="8" s="1"/>
  <c r="H251" i="8"/>
  <c r="Z251" i="8" s="1"/>
  <c r="I251" i="8"/>
  <c r="AA251" i="8" s="1"/>
  <c r="J251" i="8"/>
  <c r="AB251" i="8" s="1"/>
  <c r="K251" i="8"/>
  <c r="AC251" i="8" s="1"/>
  <c r="L251" i="8"/>
  <c r="AD251" i="8" s="1"/>
  <c r="M251" i="8"/>
  <c r="AE251" i="8" s="1"/>
  <c r="N251" i="8"/>
  <c r="AF251" i="8" s="1"/>
  <c r="O251" i="8"/>
  <c r="AG251" i="8" s="1"/>
  <c r="D252" i="8"/>
  <c r="V252" i="8" s="1"/>
  <c r="E252" i="8"/>
  <c r="W252" i="8" s="1"/>
  <c r="F252" i="8"/>
  <c r="X252" i="8" s="1"/>
  <c r="G252" i="8"/>
  <c r="Y252" i="8" s="1"/>
  <c r="H252" i="8"/>
  <c r="Z252" i="8" s="1"/>
  <c r="I252" i="8"/>
  <c r="AA252" i="8" s="1"/>
  <c r="J252" i="8"/>
  <c r="AB252" i="8" s="1"/>
  <c r="K252" i="8"/>
  <c r="AC252" i="8" s="1"/>
  <c r="L252" i="8"/>
  <c r="AD252" i="8" s="1"/>
  <c r="M252" i="8"/>
  <c r="AE252" i="8" s="1"/>
  <c r="N252" i="8"/>
  <c r="AF252" i="8" s="1"/>
  <c r="O252" i="8"/>
  <c r="AG252" i="8" s="1"/>
  <c r="D253" i="8"/>
  <c r="V253" i="8" s="1"/>
  <c r="E253" i="8"/>
  <c r="W253" i="8" s="1"/>
  <c r="F253" i="8"/>
  <c r="X253" i="8" s="1"/>
  <c r="G253" i="8"/>
  <c r="Y253" i="8" s="1"/>
  <c r="H253" i="8"/>
  <c r="Z253" i="8" s="1"/>
  <c r="I253" i="8"/>
  <c r="AA253" i="8" s="1"/>
  <c r="J253" i="8"/>
  <c r="AB253" i="8" s="1"/>
  <c r="K253" i="8"/>
  <c r="AC253" i="8" s="1"/>
  <c r="L253" i="8"/>
  <c r="AD253" i="8" s="1"/>
  <c r="M253" i="8"/>
  <c r="AE253" i="8" s="1"/>
  <c r="N253" i="8"/>
  <c r="AF253" i="8" s="1"/>
  <c r="O253" i="8"/>
  <c r="AG253" i="8" s="1"/>
  <c r="D254" i="8"/>
  <c r="V254" i="8" s="1"/>
  <c r="E254" i="8"/>
  <c r="W254" i="8" s="1"/>
  <c r="F254" i="8"/>
  <c r="X254" i="8" s="1"/>
  <c r="G254" i="8"/>
  <c r="Y254" i="8" s="1"/>
  <c r="H254" i="8"/>
  <c r="Z254" i="8" s="1"/>
  <c r="I254" i="8"/>
  <c r="AA254" i="8" s="1"/>
  <c r="J254" i="8"/>
  <c r="AB254" i="8" s="1"/>
  <c r="K254" i="8"/>
  <c r="AC254" i="8" s="1"/>
  <c r="L254" i="8"/>
  <c r="AD254" i="8" s="1"/>
  <c r="M254" i="8"/>
  <c r="AE254" i="8" s="1"/>
  <c r="N254" i="8"/>
  <c r="AF254" i="8" s="1"/>
  <c r="O254" i="8"/>
  <c r="AG254" i="8" s="1"/>
  <c r="D255" i="8"/>
  <c r="V255" i="8" s="1"/>
  <c r="E255" i="8"/>
  <c r="W255" i="8" s="1"/>
  <c r="F255" i="8"/>
  <c r="X255" i="8" s="1"/>
  <c r="G255" i="8"/>
  <c r="Y255" i="8" s="1"/>
  <c r="H255" i="8"/>
  <c r="Z255" i="8" s="1"/>
  <c r="I255" i="8"/>
  <c r="AA255" i="8" s="1"/>
  <c r="J255" i="8"/>
  <c r="AB255" i="8" s="1"/>
  <c r="K255" i="8"/>
  <c r="AC255" i="8" s="1"/>
  <c r="L255" i="8"/>
  <c r="AD255" i="8" s="1"/>
  <c r="M255" i="8"/>
  <c r="AE255" i="8" s="1"/>
  <c r="N255" i="8"/>
  <c r="AF255" i="8" s="1"/>
  <c r="O255" i="8"/>
  <c r="AG255" i="8" s="1"/>
  <c r="D256" i="8"/>
  <c r="V256" i="8" s="1"/>
  <c r="E256" i="8"/>
  <c r="W256" i="8" s="1"/>
  <c r="F256" i="8"/>
  <c r="X256" i="8" s="1"/>
  <c r="G256" i="8"/>
  <c r="Y256" i="8" s="1"/>
  <c r="H256" i="8"/>
  <c r="Z256" i="8" s="1"/>
  <c r="I256" i="8"/>
  <c r="AA256" i="8" s="1"/>
  <c r="J256" i="8"/>
  <c r="AB256" i="8" s="1"/>
  <c r="K256" i="8"/>
  <c r="AC256" i="8" s="1"/>
  <c r="L256" i="8"/>
  <c r="AD256" i="8" s="1"/>
  <c r="M256" i="8"/>
  <c r="AE256" i="8" s="1"/>
  <c r="N256" i="8"/>
  <c r="AF256" i="8" s="1"/>
  <c r="O256" i="8"/>
  <c r="AG256" i="8" s="1"/>
  <c r="D257" i="8"/>
  <c r="V257" i="8" s="1"/>
  <c r="E257" i="8"/>
  <c r="W257" i="8" s="1"/>
  <c r="F257" i="8"/>
  <c r="X257" i="8" s="1"/>
  <c r="G257" i="8"/>
  <c r="Y257" i="8" s="1"/>
  <c r="H257" i="8"/>
  <c r="Z257" i="8" s="1"/>
  <c r="I257" i="8"/>
  <c r="AA257" i="8" s="1"/>
  <c r="J257" i="8"/>
  <c r="AB257" i="8" s="1"/>
  <c r="K257" i="8"/>
  <c r="AC257" i="8" s="1"/>
  <c r="L257" i="8"/>
  <c r="AD257" i="8" s="1"/>
  <c r="M257" i="8"/>
  <c r="AE257" i="8" s="1"/>
  <c r="N257" i="8"/>
  <c r="AF257" i="8" s="1"/>
  <c r="O257" i="8"/>
  <c r="AG257" i="8" s="1"/>
  <c r="D258" i="8"/>
  <c r="V258" i="8" s="1"/>
  <c r="E258" i="8"/>
  <c r="F258" i="8"/>
  <c r="X258" i="8" s="1"/>
  <c r="G258" i="8"/>
  <c r="Y258" i="8" s="1"/>
  <c r="H258" i="8"/>
  <c r="Z258" i="8" s="1"/>
  <c r="I258" i="8"/>
  <c r="AA258" i="8" s="1"/>
  <c r="J258" i="8"/>
  <c r="AB258" i="8" s="1"/>
  <c r="K258" i="8"/>
  <c r="AC258" i="8" s="1"/>
  <c r="L258" i="8"/>
  <c r="AD258" i="8" s="1"/>
  <c r="M258" i="8"/>
  <c r="AE258" i="8" s="1"/>
  <c r="N258" i="8"/>
  <c r="AF258" i="8" s="1"/>
  <c r="O258" i="8"/>
  <c r="AG258" i="8" s="1"/>
  <c r="D259" i="8"/>
  <c r="V259" i="8" s="1"/>
  <c r="E259" i="8"/>
  <c r="W259" i="8" s="1"/>
  <c r="F259" i="8"/>
  <c r="X259" i="8" s="1"/>
  <c r="G259" i="8"/>
  <c r="Y259" i="8" s="1"/>
  <c r="H259" i="8"/>
  <c r="Z259" i="8" s="1"/>
  <c r="I259" i="8"/>
  <c r="AA259" i="8" s="1"/>
  <c r="J259" i="8"/>
  <c r="AB259" i="8" s="1"/>
  <c r="K259" i="8"/>
  <c r="AC259" i="8" s="1"/>
  <c r="L259" i="8"/>
  <c r="AD259" i="8" s="1"/>
  <c r="M259" i="8"/>
  <c r="AE259" i="8" s="1"/>
  <c r="N259" i="8"/>
  <c r="AF259" i="8" s="1"/>
  <c r="O259" i="8"/>
  <c r="AG259" i="8" s="1"/>
  <c r="D260" i="8"/>
  <c r="V260" i="8" s="1"/>
  <c r="E260" i="8"/>
  <c r="W260" i="8" s="1"/>
  <c r="F260" i="8"/>
  <c r="X260" i="8" s="1"/>
  <c r="G260" i="8"/>
  <c r="Y260" i="8" s="1"/>
  <c r="H260" i="8"/>
  <c r="Z260" i="8" s="1"/>
  <c r="I260" i="8"/>
  <c r="AA260" i="8" s="1"/>
  <c r="J260" i="8"/>
  <c r="AB260" i="8" s="1"/>
  <c r="K260" i="8"/>
  <c r="AC260" i="8" s="1"/>
  <c r="L260" i="8"/>
  <c r="AD260" i="8" s="1"/>
  <c r="M260" i="8"/>
  <c r="AE260" i="8" s="1"/>
  <c r="N260" i="8"/>
  <c r="AF260" i="8" s="1"/>
  <c r="O260" i="8"/>
  <c r="AG260" i="8" s="1"/>
  <c r="E244" i="8"/>
  <c r="W244" i="8" s="1"/>
  <c r="F244" i="8"/>
  <c r="X244" i="8" s="1"/>
  <c r="G244" i="8"/>
  <c r="Y244" i="8" s="1"/>
  <c r="H244" i="8"/>
  <c r="Z244" i="8" s="1"/>
  <c r="I244" i="8"/>
  <c r="AA244" i="8" s="1"/>
  <c r="J244" i="8"/>
  <c r="AB244" i="8" s="1"/>
  <c r="K244" i="8"/>
  <c r="AC244" i="8" s="1"/>
  <c r="L244" i="8"/>
  <c r="AD244" i="8" s="1"/>
  <c r="M244" i="8"/>
  <c r="AE244" i="8" s="1"/>
  <c r="N244" i="8"/>
  <c r="AF244" i="8" s="1"/>
  <c r="O244" i="8"/>
  <c r="AG244" i="8" s="1"/>
  <c r="D244" i="8"/>
  <c r="V244" i="8" s="1"/>
  <c r="Q182" i="8"/>
  <c r="AI182" i="8" s="1"/>
  <c r="D183" i="8"/>
  <c r="V183" i="8" s="1"/>
  <c r="E183" i="8"/>
  <c r="W183" i="8" s="1"/>
  <c r="F183" i="8"/>
  <c r="X183" i="8" s="1"/>
  <c r="G183" i="8"/>
  <c r="Y183" i="8" s="1"/>
  <c r="H183" i="8"/>
  <c r="Z183" i="8" s="1"/>
  <c r="I183" i="8"/>
  <c r="AA183" i="8" s="1"/>
  <c r="J183" i="8"/>
  <c r="AB183" i="8" s="1"/>
  <c r="K183" i="8"/>
  <c r="AC183" i="8" s="1"/>
  <c r="L183" i="8"/>
  <c r="AD183" i="8" s="1"/>
  <c r="M183" i="8"/>
  <c r="AE183" i="8" s="1"/>
  <c r="N183" i="8"/>
  <c r="AF183" i="8" s="1"/>
  <c r="O183" i="8"/>
  <c r="AG183" i="8" s="1"/>
  <c r="D184" i="8"/>
  <c r="V184" i="8" s="1"/>
  <c r="E184" i="8"/>
  <c r="W184" i="8" s="1"/>
  <c r="F184" i="8"/>
  <c r="X184" i="8" s="1"/>
  <c r="G184" i="8"/>
  <c r="Y184" i="8" s="1"/>
  <c r="H184" i="8"/>
  <c r="Z184" i="8" s="1"/>
  <c r="I184" i="8"/>
  <c r="AA184" i="8" s="1"/>
  <c r="J184" i="8"/>
  <c r="AB184" i="8" s="1"/>
  <c r="K184" i="8"/>
  <c r="AC184" i="8" s="1"/>
  <c r="L184" i="8"/>
  <c r="AD184" i="8" s="1"/>
  <c r="M184" i="8"/>
  <c r="AE184" i="8" s="1"/>
  <c r="N184" i="8"/>
  <c r="AF184" i="8" s="1"/>
  <c r="O184" i="8"/>
  <c r="AG184" i="8" s="1"/>
  <c r="D185" i="8"/>
  <c r="V185" i="8" s="1"/>
  <c r="E185" i="8"/>
  <c r="W185" i="8" s="1"/>
  <c r="F185" i="8"/>
  <c r="X185" i="8" s="1"/>
  <c r="G185" i="8"/>
  <c r="Y185" i="8" s="1"/>
  <c r="H185" i="8"/>
  <c r="Z185" i="8" s="1"/>
  <c r="I185" i="8"/>
  <c r="AA185" i="8" s="1"/>
  <c r="J185" i="8"/>
  <c r="AB185" i="8" s="1"/>
  <c r="K185" i="8"/>
  <c r="AC185" i="8" s="1"/>
  <c r="L185" i="8"/>
  <c r="AD185" i="8" s="1"/>
  <c r="M185" i="8"/>
  <c r="AE185" i="8" s="1"/>
  <c r="N185" i="8"/>
  <c r="AF185" i="8" s="1"/>
  <c r="O185" i="8"/>
  <c r="AG185" i="8" s="1"/>
  <c r="D186" i="8"/>
  <c r="V186" i="8" s="1"/>
  <c r="E186" i="8"/>
  <c r="W186" i="8" s="1"/>
  <c r="F186" i="8"/>
  <c r="X186" i="8" s="1"/>
  <c r="G186" i="8"/>
  <c r="Y186" i="8" s="1"/>
  <c r="H186" i="8"/>
  <c r="Z186" i="8" s="1"/>
  <c r="I186" i="8"/>
  <c r="AA186" i="8" s="1"/>
  <c r="J186" i="8"/>
  <c r="AB186" i="8" s="1"/>
  <c r="K186" i="8"/>
  <c r="AC186" i="8" s="1"/>
  <c r="L186" i="8"/>
  <c r="AD186" i="8" s="1"/>
  <c r="M186" i="8"/>
  <c r="AE186" i="8" s="1"/>
  <c r="N186" i="8"/>
  <c r="AF186" i="8" s="1"/>
  <c r="O186" i="8"/>
  <c r="AG186" i="8" s="1"/>
  <c r="D187" i="8"/>
  <c r="V187" i="8" s="1"/>
  <c r="E187" i="8"/>
  <c r="W187" i="8" s="1"/>
  <c r="F187" i="8"/>
  <c r="X187" i="8" s="1"/>
  <c r="G187" i="8"/>
  <c r="Y187" i="8" s="1"/>
  <c r="H187" i="8"/>
  <c r="Z187" i="8" s="1"/>
  <c r="I187" i="8"/>
  <c r="AA187" i="8" s="1"/>
  <c r="J187" i="8"/>
  <c r="AB187" i="8" s="1"/>
  <c r="K187" i="8"/>
  <c r="AC187" i="8" s="1"/>
  <c r="L187" i="8"/>
  <c r="AD187" i="8" s="1"/>
  <c r="M187" i="8"/>
  <c r="AE187" i="8" s="1"/>
  <c r="N187" i="8"/>
  <c r="AF187" i="8" s="1"/>
  <c r="O187" i="8"/>
  <c r="AG187" i="8" s="1"/>
  <c r="D188" i="8"/>
  <c r="V188" i="8" s="1"/>
  <c r="E188" i="8"/>
  <c r="W188" i="8" s="1"/>
  <c r="F188" i="8"/>
  <c r="X188" i="8" s="1"/>
  <c r="G188" i="8"/>
  <c r="Y188" i="8" s="1"/>
  <c r="H188" i="8"/>
  <c r="Z188" i="8" s="1"/>
  <c r="I188" i="8"/>
  <c r="AA188" i="8" s="1"/>
  <c r="J188" i="8"/>
  <c r="AB188" i="8" s="1"/>
  <c r="K188" i="8"/>
  <c r="AC188" i="8" s="1"/>
  <c r="L188" i="8"/>
  <c r="AD188" i="8" s="1"/>
  <c r="M188" i="8"/>
  <c r="AE188" i="8" s="1"/>
  <c r="N188" i="8"/>
  <c r="AF188" i="8" s="1"/>
  <c r="O188" i="8"/>
  <c r="AG188" i="8" s="1"/>
  <c r="D189" i="8"/>
  <c r="V189" i="8" s="1"/>
  <c r="E189" i="8"/>
  <c r="W189" i="8" s="1"/>
  <c r="F189" i="8"/>
  <c r="X189" i="8" s="1"/>
  <c r="G189" i="8"/>
  <c r="Y189" i="8" s="1"/>
  <c r="H189" i="8"/>
  <c r="Z189" i="8" s="1"/>
  <c r="I189" i="8"/>
  <c r="AA189" i="8" s="1"/>
  <c r="J189" i="8"/>
  <c r="AB189" i="8" s="1"/>
  <c r="K189" i="8"/>
  <c r="AC189" i="8" s="1"/>
  <c r="L189" i="8"/>
  <c r="AD189" i="8" s="1"/>
  <c r="M189" i="8"/>
  <c r="AE189" i="8" s="1"/>
  <c r="N189" i="8"/>
  <c r="AF189" i="8" s="1"/>
  <c r="O189" i="8"/>
  <c r="AG189" i="8" s="1"/>
  <c r="D190" i="8"/>
  <c r="V190" i="8" s="1"/>
  <c r="E190" i="8"/>
  <c r="W190" i="8" s="1"/>
  <c r="F190" i="8"/>
  <c r="X190" i="8" s="1"/>
  <c r="G190" i="8"/>
  <c r="Y190" i="8" s="1"/>
  <c r="H190" i="8"/>
  <c r="Z190" i="8" s="1"/>
  <c r="I190" i="8"/>
  <c r="AA190" i="8" s="1"/>
  <c r="J190" i="8"/>
  <c r="AB190" i="8" s="1"/>
  <c r="K190" i="8"/>
  <c r="AC190" i="8" s="1"/>
  <c r="L190" i="8"/>
  <c r="AD190" i="8" s="1"/>
  <c r="M190" i="8"/>
  <c r="AE190" i="8" s="1"/>
  <c r="N190" i="8"/>
  <c r="AF190" i="8" s="1"/>
  <c r="O190" i="8"/>
  <c r="AG190" i="8" s="1"/>
  <c r="D191" i="8"/>
  <c r="V191" i="8" s="1"/>
  <c r="E191" i="8"/>
  <c r="W191" i="8" s="1"/>
  <c r="F191" i="8"/>
  <c r="X191" i="8" s="1"/>
  <c r="G191" i="8"/>
  <c r="Y191" i="8" s="1"/>
  <c r="H191" i="8"/>
  <c r="Z191" i="8" s="1"/>
  <c r="I191" i="8"/>
  <c r="AA191" i="8" s="1"/>
  <c r="J191" i="8"/>
  <c r="AB191" i="8" s="1"/>
  <c r="K191" i="8"/>
  <c r="AC191" i="8" s="1"/>
  <c r="L191" i="8"/>
  <c r="AD191" i="8" s="1"/>
  <c r="M191" i="8"/>
  <c r="AE191" i="8" s="1"/>
  <c r="N191" i="8"/>
  <c r="AF191" i="8" s="1"/>
  <c r="O191" i="8"/>
  <c r="AG191" i="8" s="1"/>
  <c r="D192" i="8"/>
  <c r="V192" i="8" s="1"/>
  <c r="E192" i="8"/>
  <c r="W192" i="8" s="1"/>
  <c r="F192" i="8"/>
  <c r="X192" i="8" s="1"/>
  <c r="G192" i="8"/>
  <c r="Y192" i="8" s="1"/>
  <c r="H192" i="8"/>
  <c r="Z192" i="8" s="1"/>
  <c r="I192" i="8"/>
  <c r="AA192" i="8" s="1"/>
  <c r="J192" i="8"/>
  <c r="AB192" i="8" s="1"/>
  <c r="K192" i="8"/>
  <c r="AC192" i="8" s="1"/>
  <c r="L192" i="8"/>
  <c r="AD192" i="8" s="1"/>
  <c r="M192" i="8"/>
  <c r="AE192" i="8" s="1"/>
  <c r="N192" i="8"/>
  <c r="AF192" i="8" s="1"/>
  <c r="O192" i="8"/>
  <c r="AG192" i="8" s="1"/>
  <c r="D193" i="8"/>
  <c r="V193" i="8" s="1"/>
  <c r="E193" i="8"/>
  <c r="W193" i="8" s="1"/>
  <c r="F193" i="8"/>
  <c r="X193" i="8" s="1"/>
  <c r="G193" i="8"/>
  <c r="Y193" i="8" s="1"/>
  <c r="H193" i="8"/>
  <c r="Z193" i="8" s="1"/>
  <c r="I193" i="8"/>
  <c r="AA193" i="8" s="1"/>
  <c r="J193" i="8"/>
  <c r="AB193" i="8" s="1"/>
  <c r="K193" i="8"/>
  <c r="AC193" i="8" s="1"/>
  <c r="L193" i="8"/>
  <c r="AD193" i="8" s="1"/>
  <c r="M193" i="8"/>
  <c r="AE193" i="8" s="1"/>
  <c r="N193" i="8"/>
  <c r="AF193" i="8" s="1"/>
  <c r="O193" i="8"/>
  <c r="AG193" i="8" s="1"/>
  <c r="D194" i="8"/>
  <c r="V194" i="8" s="1"/>
  <c r="E194" i="8"/>
  <c r="W194" i="8" s="1"/>
  <c r="F194" i="8"/>
  <c r="X194" i="8" s="1"/>
  <c r="G194" i="8"/>
  <c r="Y194" i="8" s="1"/>
  <c r="H194" i="8"/>
  <c r="Z194" i="8" s="1"/>
  <c r="I194" i="8"/>
  <c r="AA194" i="8" s="1"/>
  <c r="J194" i="8"/>
  <c r="AB194" i="8" s="1"/>
  <c r="K194" i="8"/>
  <c r="AC194" i="8" s="1"/>
  <c r="L194" i="8"/>
  <c r="AD194" i="8" s="1"/>
  <c r="M194" i="8"/>
  <c r="AE194" i="8" s="1"/>
  <c r="N194" i="8"/>
  <c r="AF194" i="8" s="1"/>
  <c r="O194" i="8"/>
  <c r="AG194" i="8" s="1"/>
  <c r="D195" i="8"/>
  <c r="V195" i="8" s="1"/>
  <c r="E195" i="8"/>
  <c r="W195" i="8" s="1"/>
  <c r="F195" i="8"/>
  <c r="X195" i="8" s="1"/>
  <c r="G195" i="8"/>
  <c r="Y195" i="8" s="1"/>
  <c r="H195" i="8"/>
  <c r="Z195" i="8" s="1"/>
  <c r="I195" i="8"/>
  <c r="AA195" i="8" s="1"/>
  <c r="J195" i="8"/>
  <c r="AB195" i="8" s="1"/>
  <c r="K195" i="8"/>
  <c r="AC195" i="8" s="1"/>
  <c r="L195" i="8"/>
  <c r="AD195" i="8" s="1"/>
  <c r="M195" i="8"/>
  <c r="AE195" i="8" s="1"/>
  <c r="N195" i="8"/>
  <c r="AF195" i="8" s="1"/>
  <c r="O195" i="8"/>
  <c r="AG195" i="8" s="1"/>
  <c r="D196" i="8"/>
  <c r="V196" i="8" s="1"/>
  <c r="E196" i="8"/>
  <c r="W196" i="8" s="1"/>
  <c r="F196" i="8"/>
  <c r="X196" i="8" s="1"/>
  <c r="G196" i="8"/>
  <c r="Y196" i="8" s="1"/>
  <c r="H196" i="8"/>
  <c r="Z196" i="8" s="1"/>
  <c r="I196" i="8"/>
  <c r="AA196" i="8" s="1"/>
  <c r="J196" i="8"/>
  <c r="AB196" i="8" s="1"/>
  <c r="K196" i="8"/>
  <c r="AC196" i="8" s="1"/>
  <c r="L196" i="8"/>
  <c r="AD196" i="8" s="1"/>
  <c r="M196" i="8"/>
  <c r="AE196" i="8" s="1"/>
  <c r="N196" i="8"/>
  <c r="AF196" i="8" s="1"/>
  <c r="O196" i="8"/>
  <c r="AG196" i="8" s="1"/>
  <c r="D197" i="8"/>
  <c r="V197" i="8" s="1"/>
  <c r="E197" i="8"/>
  <c r="W197" i="8" s="1"/>
  <c r="F197" i="8"/>
  <c r="X197" i="8" s="1"/>
  <c r="G197" i="8"/>
  <c r="Y197" i="8" s="1"/>
  <c r="H197" i="8"/>
  <c r="Z197" i="8" s="1"/>
  <c r="I197" i="8"/>
  <c r="AA197" i="8" s="1"/>
  <c r="J197" i="8"/>
  <c r="AB197" i="8" s="1"/>
  <c r="K197" i="8"/>
  <c r="AC197" i="8" s="1"/>
  <c r="L197" i="8"/>
  <c r="AD197" i="8" s="1"/>
  <c r="M197" i="8"/>
  <c r="AE197" i="8" s="1"/>
  <c r="N197" i="8"/>
  <c r="AF197" i="8" s="1"/>
  <c r="O197" i="8"/>
  <c r="AG197" i="8" s="1"/>
  <c r="D198" i="8"/>
  <c r="V198" i="8" s="1"/>
  <c r="E198" i="8"/>
  <c r="W198" i="8" s="1"/>
  <c r="F198" i="8"/>
  <c r="X198" i="8" s="1"/>
  <c r="G198" i="8"/>
  <c r="Y198" i="8" s="1"/>
  <c r="H198" i="8"/>
  <c r="Z198" i="8" s="1"/>
  <c r="I198" i="8"/>
  <c r="AA198" i="8" s="1"/>
  <c r="J198" i="8"/>
  <c r="AB198" i="8" s="1"/>
  <c r="K198" i="8"/>
  <c r="AC198" i="8" s="1"/>
  <c r="L198" i="8"/>
  <c r="AD198" i="8" s="1"/>
  <c r="M198" i="8"/>
  <c r="AE198" i="8" s="1"/>
  <c r="N198" i="8"/>
  <c r="AF198" i="8" s="1"/>
  <c r="O198" i="8"/>
  <c r="AG198" i="8" s="1"/>
  <c r="E182" i="8"/>
  <c r="W182" i="8" s="1"/>
  <c r="F182" i="8"/>
  <c r="X182" i="8" s="1"/>
  <c r="G182" i="8"/>
  <c r="Y182" i="8" s="1"/>
  <c r="H182" i="8"/>
  <c r="Z182" i="8" s="1"/>
  <c r="I182" i="8"/>
  <c r="AA182" i="8" s="1"/>
  <c r="J182" i="8"/>
  <c r="AB182" i="8" s="1"/>
  <c r="K182" i="8"/>
  <c r="AC182" i="8" s="1"/>
  <c r="L182" i="8"/>
  <c r="AD182" i="8" s="1"/>
  <c r="M182" i="8"/>
  <c r="AE182" i="8" s="1"/>
  <c r="N182" i="8"/>
  <c r="AF182" i="8" s="1"/>
  <c r="O182" i="8"/>
  <c r="AG182" i="8" s="1"/>
  <c r="D182" i="8"/>
  <c r="V182" i="8" s="1"/>
  <c r="Q183" i="8"/>
  <c r="AI183" i="8" s="1"/>
  <c r="Q184" i="8"/>
  <c r="AI184" i="8" s="1"/>
  <c r="Q185" i="8"/>
  <c r="AI185" i="8" s="1"/>
  <c r="Q186" i="8"/>
  <c r="AI186" i="8" s="1"/>
  <c r="Q187" i="8"/>
  <c r="AI187" i="8" s="1"/>
  <c r="Q188" i="8"/>
  <c r="AI188" i="8" s="1"/>
  <c r="Q189" i="8"/>
  <c r="AI189" i="8" s="1"/>
  <c r="Q190" i="8"/>
  <c r="AI190" i="8" s="1"/>
  <c r="Q191" i="8"/>
  <c r="AI191" i="8" s="1"/>
  <c r="Q192" i="8"/>
  <c r="AI192" i="8" s="1"/>
  <c r="Q193" i="8"/>
  <c r="AI193" i="8" s="1"/>
  <c r="Q194" i="8"/>
  <c r="AI194" i="8" s="1"/>
  <c r="Q195" i="8"/>
  <c r="AI195" i="8" s="1"/>
  <c r="Q196" i="8"/>
  <c r="AI196" i="8" s="1"/>
  <c r="Q197" i="8"/>
  <c r="AI197" i="8" s="1"/>
  <c r="Q198" i="8"/>
  <c r="AI198" i="8" s="1"/>
  <c r="Q121" i="8"/>
  <c r="AI121" i="8" s="1"/>
  <c r="Q122" i="8"/>
  <c r="AI122" i="8" s="1"/>
  <c r="Q123" i="8"/>
  <c r="AI123" i="8" s="1"/>
  <c r="Q124" i="8"/>
  <c r="AI124" i="8" s="1"/>
  <c r="Q125" i="8"/>
  <c r="AI125" i="8" s="1"/>
  <c r="Q126" i="8"/>
  <c r="AI126" i="8" s="1"/>
  <c r="Q127" i="8"/>
  <c r="AI127" i="8" s="1"/>
  <c r="Q128" i="8"/>
  <c r="AI128" i="8" s="1"/>
  <c r="Q129" i="8"/>
  <c r="AI129" i="8" s="1"/>
  <c r="Q130" i="8"/>
  <c r="AI130" i="8" s="1"/>
  <c r="Q131" i="8"/>
  <c r="AI131" i="8" s="1"/>
  <c r="Q132" i="8"/>
  <c r="AI132" i="8" s="1"/>
  <c r="Q133" i="8"/>
  <c r="AI133" i="8" s="1"/>
  <c r="Q134" i="8"/>
  <c r="AI134" i="8" s="1"/>
  <c r="Q135" i="8"/>
  <c r="AI135" i="8" s="1"/>
  <c r="Q136" i="8"/>
  <c r="AI136" i="8" s="1"/>
  <c r="Q120" i="8"/>
  <c r="AI120" i="8" s="1"/>
  <c r="D120" i="8"/>
  <c r="V120" i="8" s="1"/>
  <c r="D121" i="8"/>
  <c r="V121" i="8" s="1"/>
  <c r="E121" i="8"/>
  <c r="W121" i="8" s="1"/>
  <c r="F121" i="8"/>
  <c r="X121" i="8" s="1"/>
  <c r="G121" i="8"/>
  <c r="Y121" i="8" s="1"/>
  <c r="H121" i="8"/>
  <c r="Z121" i="8" s="1"/>
  <c r="I121" i="8"/>
  <c r="AA121" i="8" s="1"/>
  <c r="J121" i="8"/>
  <c r="AB121" i="8" s="1"/>
  <c r="K121" i="8"/>
  <c r="AC121" i="8" s="1"/>
  <c r="L121" i="8"/>
  <c r="AD121" i="8" s="1"/>
  <c r="M121" i="8"/>
  <c r="AE121" i="8" s="1"/>
  <c r="N121" i="8"/>
  <c r="AF121" i="8" s="1"/>
  <c r="O121" i="8"/>
  <c r="AG121" i="8" s="1"/>
  <c r="D122" i="8"/>
  <c r="V122" i="8" s="1"/>
  <c r="E122" i="8"/>
  <c r="W122" i="8" s="1"/>
  <c r="F122" i="8"/>
  <c r="X122" i="8" s="1"/>
  <c r="G122" i="8"/>
  <c r="Y122" i="8" s="1"/>
  <c r="H122" i="8"/>
  <c r="Z122" i="8" s="1"/>
  <c r="I122" i="8"/>
  <c r="AA122" i="8" s="1"/>
  <c r="J122" i="8"/>
  <c r="AB122" i="8" s="1"/>
  <c r="K122" i="8"/>
  <c r="AC122" i="8" s="1"/>
  <c r="L122" i="8"/>
  <c r="AD122" i="8" s="1"/>
  <c r="M122" i="8"/>
  <c r="AE122" i="8" s="1"/>
  <c r="N122" i="8"/>
  <c r="AF122" i="8" s="1"/>
  <c r="O122" i="8"/>
  <c r="AG122" i="8" s="1"/>
  <c r="D123" i="8"/>
  <c r="V123" i="8" s="1"/>
  <c r="E123" i="8"/>
  <c r="W123" i="8" s="1"/>
  <c r="F123" i="8"/>
  <c r="X123" i="8" s="1"/>
  <c r="G123" i="8"/>
  <c r="Y123" i="8" s="1"/>
  <c r="H123" i="8"/>
  <c r="Z123" i="8" s="1"/>
  <c r="I123" i="8"/>
  <c r="AA123" i="8" s="1"/>
  <c r="J123" i="8"/>
  <c r="AB123" i="8" s="1"/>
  <c r="K123" i="8"/>
  <c r="AC123" i="8" s="1"/>
  <c r="L123" i="8"/>
  <c r="AD123" i="8" s="1"/>
  <c r="M123" i="8"/>
  <c r="AE123" i="8" s="1"/>
  <c r="N123" i="8"/>
  <c r="AF123" i="8" s="1"/>
  <c r="O123" i="8"/>
  <c r="AG123" i="8" s="1"/>
  <c r="D124" i="8"/>
  <c r="V124" i="8" s="1"/>
  <c r="E124" i="8"/>
  <c r="W124" i="8" s="1"/>
  <c r="F124" i="8"/>
  <c r="X124" i="8" s="1"/>
  <c r="G124" i="8"/>
  <c r="Y124" i="8" s="1"/>
  <c r="H124" i="8"/>
  <c r="Z124" i="8" s="1"/>
  <c r="I124" i="8"/>
  <c r="AA124" i="8" s="1"/>
  <c r="J124" i="8"/>
  <c r="AB124" i="8" s="1"/>
  <c r="K124" i="8"/>
  <c r="AC124" i="8" s="1"/>
  <c r="L124" i="8"/>
  <c r="AD124" i="8" s="1"/>
  <c r="M124" i="8"/>
  <c r="AE124" i="8" s="1"/>
  <c r="N124" i="8"/>
  <c r="AF124" i="8" s="1"/>
  <c r="O124" i="8"/>
  <c r="AG124" i="8" s="1"/>
  <c r="D125" i="8"/>
  <c r="V125" i="8" s="1"/>
  <c r="E125" i="8"/>
  <c r="W125" i="8" s="1"/>
  <c r="F125" i="8"/>
  <c r="X125" i="8" s="1"/>
  <c r="G125" i="8"/>
  <c r="Y125" i="8" s="1"/>
  <c r="H125" i="8"/>
  <c r="Z125" i="8" s="1"/>
  <c r="I125" i="8"/>
  <c r="AA125" i="8" s="1"/>
  <c r="J125" i="8"/>
  <c r="AB125" i="8" s="1"/>
  <c r="K125" i="8"/>
  <c r="AC125" i="8" s="1"/>
  <c r="L125" i="8"/>
  <c r="AD125" i="8" s="1"/>
  <c r="M125" i="8"/>
  <c r="AE125" i="8" s="1"/>
  <c r="N125" i="8"/>
  <c r="AF125" i="8" s="1"/>
  <c r="O125" i="8"/>
  <c r="AG125" i="8" s="1"/>
  <c r="D126" i="8"/>
  <c r="V126" i="8" s="1"/>
  <c r="E126" i="8"/>
  <c r="W126" i="8" s="1"/>
  <c r="F126" i="8"/>
  <c r="X126" i="8" s="1"/>
  <c r="G126" i="8"/>
  <c r="Y126" i="8" s="1"/>
  <c r="H126" i="8"/>
  <c r="Z126" i="8" s="1"/>
  <c r="I126" i="8"/>
  <c r="AA126" i="8" s="1"/>
  <c r="J126" i="8"/>
  <c r="AB126" i="8" s="1"/>
  <c r="K126" i="8"/>
  <c r="AC126" i="8" s="1"/>
  <c r="L126" i="8"/>
  <c r="AD126" i="8" s="1"/>
  <c r="M126" i="8"/>
  <c r="AE126" i="8" s="1"/>
  <c r="N126" i="8"/>
  <c r="AF126" i="8" s="1"/>
  <c r="O126" i="8"/>
  <c r="AG126" i="8" s="1"/>
  <c r="D127" i="8"/>
  <c r="V127" i="8" s="1"/>
  <c r="E127" i="8"/>
  <c r="W127" i="8" s="1"/>
  <c r="F127" i="8"/>
  <c r="X127" i="8" s="1"/>
  <c r="G127" i="8"/>
  <c r="Y127" i="8" s="1"/>
  <c r="H127" i="8"/>
  <c r="Z127" i="8" s="1"/>
  <c r="I127" i="8"/>
  <c r="AA127" i="8" s="1"/>
  <c r="J127" i="8"/>
  <c r="AB127" i="8" s="1"/>
  <c r="K127" i="8"/>
  <c r="AC127" i="8" s="1"/>
  <c r="L127" i="8"/>
  <c r="AD127" i="8" s="1"/>
  <c r="M127" i="8"/>
  <c r="AE127" i="8" s="1"/>
  <c r="N127" i="8"/>
  <c r="AF127" i="8" s="1"/>
  <c r="O127" i="8"/>
  <c r="AG127" i="8" s="1"/>
  <c r="D128" i="8"/>
  <c r="V128" i="8" s="1"/>
  <c r="E128" i="8"/>
  <c r="W128" i="8" s="1"/>
  <c r="F128" i="8"/>
  <c r="X128" i="8" s="1"/>
  <c r="G128" i="8"/>
  <c r="Y128" i="8" s="1"/>
  <c r="H128" i="8"/>
  <c r="Z128" i="8" s="1"/>
  <c r="I128" i="8"/>
  <c r="AA128" i="8" s="1"/>
  <c r="J128" i="8"/>
  <c r="AB128" i="8" s="1"/>
  <c r="K128" i="8"/>
  <c r="AC128" i="8" s="1"/>
  <c r="L128" i="8"/>
  <c r="AD128" i="8" s="1"/>
  <c r="M128" i="8"/>
  <c r="AE128" i="8" s="1"/>
  <c r="N128" i="8"/>
  <c r="AF128" i="8" s="1"/>
  <c r="O128" i="8"/>
  <c r="AG128" i="8" s="1"/>
  <c r="D129" i="8"/>
  <c r="V129" i="8" s="1"/>
  <c r="E129" i="8"/>
  <c r="W129" i="8" s="1"/>
  <c r="F129" i="8"/>
  <c r="X129" i="8" s="1"/>
  <c r="G129" i="8"/>
  <c r="Y129" i="8" s="1"/>
  <c r="H129" i="8"/>
  <c r="Z129" i="8" s="1"/>
  <c r="I129" i="8"/>
  <c r="AA129" i="8" s="1"/>
  <c r="J129" i="8"/>
  <c r="AB129" i="8" s="1"/>
  <c r="K129" i="8"/>
  <c r="AC129" i="8" s="1"/>
  <c r="L129" i="8"/>
  <c r="AD129" i="8" s="1"/>
  <c r="M129" i="8"/>
  <c r="AE129" i="8" s="1"/>
  <c r="N129" i="8"/>
  <c r="AF129" i="8" s="1"/>
  <c r="O129" i="8"/>
  <c r="AG129" i="8" s="1"/>
  <c r="D130" i="8"/>
  <c r="V130" i="8" s="1"/>
  <c r="E130" i="8"/>
  <c r="W130" i="8" s="1"/>
  <c r="F130" i="8"/>
  <c r="X130" i="8" s="1"/>
  <c r="G130" i="8"/>
  <c r="Y130" i="8" s="1"/>
  <c r="H130" i="8"/>
  <c r="Z130" i="8" s="1"/>
  <c r="I130" i="8"/>
  <c r="AA130" i="8" s="1"/>
  <c r="J130" i="8"/>
  <c r="AB130" i="8" s="1"/>
  <c r="K130" i="8"/>
  <c r="AC130" i="8" s="1"/>
  <c r="L130" i="8"/>
  <c r="AD130" i="8" s="1"/>
  <c r="M130" i="8"/>
  <c r="AE130" i="8" s="1"/>
  <c r="N130" i="8"/>
  <c r="AF130" i="8" s="1"/>
  <c r="O130" i="8"/>
  <c r="AG130" i="8" s="1"/>
  <c r="D131" i="8"/>
  <c r="V131" i="8" s="1"/>
  <c r="E131" i="8"/>
  <c r="W131" i="8" s="1"/>
  <c r="F131" i="8"/>
  <c r="X131" i="8" s="1"/>
  <c r="G131" i="8"/>
  <c r="Y131" i="8" s="1"/>
  <c r="H131" i="8"/>
  <c r="Z131" i="8" s="1"/>
  <c r="I131" i="8"/>
  <c r="AA131" i="8" s="1"/>
  <c r="J131" i="8"/>
  <c r="AB131" i="8" s="1"/>
  <c r="K131" i="8"/>
  <c r="AC131" i="8" s="1"/>
  <c r="L131" i="8"/>
  <c r="AD131" i="8" s="1"/>
  <c r="M131" i="8"/>
  <c r="AE131" i="8" s="1"/>
  <c r="N131" i="8"/>
  <c r="AF131" i="8" s="1"/>
  <c r="O131" i="8"/>
  <c r="AG131" i="8" s="1"/>
  <c r="D132" i="8"/>
  <c r="V132" i="8" s="1"/>
  <c r="E132" i="8"/>
  <c r="W132" i="8" s="1"/>
  <c r="F132" i="8"/>
  <c r="X132" i="8" s="1"/>
  <c r="G132" i="8"/>
  <c r="Y132" i="8" s="1"/>
  <c r="H132" i="8"/>
  <c r="Z132" i="8" s="1"/>
  <c r="I132" i="8"/>
  <c r="AA132" i="8" s="1"/>
  <c r="J132" i="8"/>
  <c r="AB132" i="8" s="1"/>
  <c r="K132" i="8"/>
  <c r="AC132" i="8" s="1"/>
  <c r="L132" i="8"/>
  <c r="AD132" i="8" s="1"/>
  <c r="M132" i="8"/>
  <c r="AE132" i="8" s="1"/>
  <c r="N132" i="8"/>
  <c r="AF132" i="8" s="1"/>
  <c r="O132" i="8"/>
  <c r="AG132" i="8" s="1"/>
  <c r="D133" i="8"/>
  <c r="V133" i="8" s="1"/>
  <c r="E133" i="8"/>
  <c r="W133" i="8" s="1"/>
  <c r="F133" i="8"/>
  <c r="X133" i="8" s="1"/>
  <c r="G133" i="8"/>
  <c r="Y133" i="8" s="1"/>
  <c r="H133" i="8"/>
  <c r="Z133" i="8" s="1"/>
  <c r="I133" i="8"/>
  <c r="AA133" i="8" s="1"/>
  <c r="J133" i="8"/>
  <c r="AB133" i="8" s="1"/>
  <c r="K133" i="8"/>
  <c r="AC133" i="8" s="1"/>
  <c r="L133" i="8"/>
  <c r="AD133" i="8" s="1"/>
  <c r="M133" i="8"/>
  <c r="AE133" i="8" s="1"/>
  <c r="N133" i="8"/>
  <c r="AF133" i="8" s="1"/>
  <c r="O133" i="8"/>
  <c r="AG133" i="8" s="1"/>
  <c r="D134" i="8"/>
  <c r="V134" i="8" s="1"/>
  <c r="E134" i="8"/>
  <c r="W134" i="8" s="1"/>
  <c r="F134" i="8"/>
  <c r="X134" i="8" s="1"/>
  <c r="G134" i="8"/>
  <c r="Y134" i="8" s="1"/>
  <c r="H134" i="8"/>
  <c r="Z134" i="8" s="1"/>
  <c r="I134" i="8"/>
  <c r="AA134" i="8" s="1"/>
  <c r="J134" i="8"/>
  <c r="AB134" i="8" s="1"/>
  <c r="K134" i="8"/>
  <c r="AC134" i="8" s="1"/>
  <c r="L134" i="8"/>
  <c r="AD134" i="8" s="1"/>
  <c r="M134" i="8"/>
  <c r="AE134" i="8" s="1"/>
  <c r="N134" i="8"/>
  <c r="AF134" i="8" s="1"/>
  <c r="O134" i="8"/>
  <c r="AG134" i="8" s="1"/>
  <c r="D135" i="8"/>
  <c r="V135" i="8" s="1"/>
  <c r="E135" i="8"/>
  <c r="W135" i="8" s="1"/>
  <c r="F135" i="8"/>
  <c r="X135" i="8" s="1"/>
  <c r="G135" i="8"/>
  <c r="Y135" i="8" s="1"/>
  <c r="H135" i="8"/>
  <c r="Z135" i="8" s="1"/>
  <c r="I135" i="8"/>
  <c r="AA135" i="8" s="1"/>
  <c r="J135" i="8"/>
  <c r="AB135" i="8" s="1"/>
  <c r="K135" i="8"/>
  <c r="AC135" i="8" s="1"/>
  <c r="L135" i="8"/>
  <c r="AD135" i="8" s="1"/>
  <c r="M135" i="8"/>
  <c r="AE135" i="8" s="1"/>
  <c r="N135" i="8"/>
  <c r="AF135" i="8" s="1"/>
  <c r="O135" i="8"/>
  <c r="AG135" i="8" s="1"/>
  <c r="D136" i="8"/>
  <c r="V136" i="8" s="1"/>
  <c r="E136" i="8"/>
  <c r="W136" i="8" s="1"/>
  <c r="F136" i="8"/>
  <c r="X136" i="8" s="1"/>
  <c r="G136" i="8"/>
  <c r="Y136" i="8" s="1"/>
  <c r="H136" i="8"/>
  <c r="Z136" i="8" s="1"/>
  <c r="I136" i="8"/>
  <c r="AA136" i="8" s="1"/>
  <c r="J136" i="8"/>
  <c r="AB136" i="8" s="1"/>
  <c r="K136" i="8"/>
  <c r="AC136" i="8" s="1"/>
  <c r="L136" i="8"/>
  <c r="AD136" i="8" s="1"/>
  <c r="M136" i="8"/>
  <c r="AE136" i="8" s="1"/>
  <c r="N136" i="8"/>
  <c r="AF136" i="8" s="1"/>
  <c r="O136" i="8"/>
  <c r="AG136" i="8" s="1"/>
  <c r="E120" i="8"/>
  <c r="W120" i="8" s="1"/>
  <c r="F120" i="8"/>
  <c r="X120" i="8" s="1"/>
  <c r="G120" i="8"/>
  <c r="Y120" i="8" s="1"/>
  <c r="H120" i="8"/>
  <c r="Z120" i="8" s="1"/>
  <c r="I120" i="8"/>
  <c r="AA120" i="8" s="1"/>
  <c r="J120" i="8"/>
  <c r="AB120" i="8" s="1"/>
  <c r="K120" i="8"/>
  <c r="AC120" i="8" s="1"/>
  <c r="L120" i="8"/>
  <c r="AD120" i="8" s="1"/>
  <c r="M120" i="8"/>
  <c r="AE120" i="8" s="1"/>
  <c r="N120" i="8"/>
  <c r="AF120" i="8" s="1"/>
  <c r="O120" i="8"/>
  <c r="AG120" i="8" s="1"/>
  <c r="D59" i="8"/>
  <c r="V59" i="8" s="1"/>
  <c r="E59" i="8"/>
  <c r="W59" i="8" s="1"/>
  <c r="F59" i="8"/>
  <c r="X59" i="8" s="1"/>
  <c r="G59" i="8"/>
  <c r="Y59" i="8" s="1"/>
  <c r="H59" i="8"/>
  <c r="Z59" i="8" s="1"/>
  <c r="I59" i="8"/>
  <c r="AA59" i="8" s="1"/>
  <c r="J59" i="8"/>
  <c r="AB59" i="8" s="1"/>
  <c r="K59" i="8"/>
  <c r="AC59" i="8" s="1"/>
  <c r="L59" i="8"/>
  <c r="AD59" i="8" s="1"/>
  <c r="M59" i="8"/>
  <c r="AE59" i="8" s="1"/>
  <c r="N59" i="8"/>
  <c r="AF59" i="8" s="1"/>
  <c r="O59" i="8"/>
  <c r="AG59" i="8" s="1"/>
  <c r="D60" i="8"/>
  <c r="V60" i="8" s="1"/>
  <c r="E60" i="8"/>
  <c r="W60" i="8" s="1"/>
  <c r="F60" i="8"/>
  <c r="X60" i="8" s="1"/>
  <c r="G60" i="8"/>
  <c r="Y60" i="8" s="1"/>
  <c r="H60" i="8"/>
  <c r="Z60" i="8" s="1"/>
  <c r="I60" i="8"/>
  <c r="AA60" i="8" s="1"/>
  <c r="J60" i="8"/>
  <c r="AB60" i="8" s="1"/>
  <c r="K60" i="8"/>
  <c r="AC60" i="8" s="1"/>
  <c r="L60" i="8"/>
  <c r="AD60" i="8" s="1"/>
  <c r="M60" i="8"/>
  <c r="AE60" i="8" s="1"/>
  <c r="N60" i="8"/>
  <c r="AF60" i="8" s="1"/>
  <c r="O60" i="8"/>
  <c r="AG60" i="8" s="1"/>
  <c r="D61" i="8"/>
  <c r="V61" i="8" s="1"/>
  <c r="E61" i="8"/>
  <c r="W61" i="8" s="1"/>
  <c r="F61" i="8"/>
  <c r="X61" i="8" s="1"/>
  <c r="G61" i="8"/>
  <c r="Y61" i="8" s="1"/>
  <c r="H61" i="8"/>
  <c r="Z61" i="8" s="1"/>
  <c r="I61" i="8"/>
  <c r="AA61" i="8" s="1"/>
  <c r="J61" i="8"/>
  <c r="AB61" i="8" s="1"/>
  <c r="K61" i="8"/>
  <c r="AC61" i="8" s="1"/>
  <c r="L61" i="8"/>
  <c r="AD61" i="8" s="1"/>
  <c r="M61" i="8"/>
  <c r="AE61" i="8" s="1"/>
  <c r="N61" i="8"/>
  <c r="AF61" i="8" s="1"/>
  <c r="O61" i="8"/>
  <c r="AG61" i="8" s="1"/>
  <c r="D62" i="8"/>
  <c r="V62" i="8" s="1"/>
  <c r="E62" i="8"/>
  <c r="W62" i="8" s="1"/>
  <c r="F62" i="8"/>
  <c r="X62" i="8" s="1"/>
  <c r="G62" i="8"/>
  <c r="Y62" i="8" s="1"/>
  <c r="H62" i="8"/>
  <c r="Z62" i="8" s="1"/>
  <c r="I62" i="8"/>
  <c r="AA62" i="8" s="1"/>
  <c r="J62" i="8"/>
  <c r="AB62" i="8" s="1"/>
  <c r="K62" i="8"/>
  <c r="AC62" i="8" s="1"/>
  <c r="L62" i="8"/>
  <c r="AD62" i="8" s="1"/>
  <c r="M62" i="8"/>
  <c r="AE62" i="8" s="1"/>
  <c r="N62" i="8"/>
  <c r="AF62" i="8" s="1"/>
  <c r="O62" i="8"/>
  <c r="AG62" i="8" s="1"/>
  <c r="D63" i="8"/>
  <c r="V63" i="8" s="1"/>
  <c r="E63" i="8"/>
  <c r="W63" i="8" s="1"/>
  <c r="F63" i="8"/>
  <c r="X63" i="8" s="1"/>
  <c r="G63" i="8"/>
  <c r="Y63" i="8" s="1"/>
  <c r="H63" i="8"/>
  <c r="Z63" i="8" s="1"/>
  <c r="I63" i="8"/>
  <c r="AA63" i="8" s="1"/>
  <c r="J63" i="8"/>
  <c r="AB63" i="8" s="1"/>
  <c r="K63" i="8"/>
  <c r="AC63" i="8" s="1"/>
  <c r="L63" i="8"/>
  <c r="AD63" i="8" s="1"/>
  <c r="M63" i="8"/>
  <c r="AE63" i="8" s="1"/>
  <c r="N63" i="8"/>
  <c r="AF63" i="8" s="1"/>
  <c r="O63" i="8"/>
  <c r="AG63" i="8" s="1"/>
  <c r="D64" i="8"/>
  <c r="V64" i="8" s="1"/>
  <c r="E64" i="8"/>
  <c r="W64" i="8" s="1"/>
  <c r="F64" i="8"/>
  <c r="X64" i="8" s="1"/>
  <c r="G64" i="8"/>
  <c r="Y64" i="8" s="1"/>
  <c r="H64" i="8"/>
  <c r="Z64" i="8" s="1"/>
  <c r="I64" i="8"/>
  <c r="AA64" i="8" s="1"/>
  <c r="J64" i="8"/>
  <c r="AB64" i="8" s="1"/>
  <c r="K64" i="8"/>
  <c r="AC64" i="8" s="1"/>
  <c r="L64" i="8"/>
  <c r="AD64" i="8" s="1"/>
  <c r="M64" i="8"/>
  <c r="AE64" i="8" s="1"/>
  <c r="N64" i="8"/>
  <c r="AF64" i="8" s="1"/>
  <c r="O64" i="8"/>
  <c r="AG64" i="8" s="1"/>
  <c r="D65" i="8"/>
  <c r="V65" i="8" s="1"/>
  <c r="E65" i="8"/>
  <c r="W65" i="8" s="1"/>
  <c r="F65" i="8"/>
  <c r="X65" i="8" s="1"/>
  <c r="G65" i="8"/>
  <c r="Y65" i="8" s="1"/>
  <c r="H65" i="8"/>
  <c r="Z65" i="8" s="1"/>
  <c r="I65" i="8"/>
  <c r="AA65" i="8" s="1"/>
  <c r="J65" i="8"/>
  <c r="AB65" i="8" s="1"/>
  <c r="K65" i="8"/>
  <c r="AC65" i="8" s="1"/>
  <c r="L65" i="8"/>
  <c r="AD65" i="8" s="1"/>
  <c r="M65" i="8"/>
  <c r="AE65" i="8" s="1"/>
  <c r="N65" i="8"/>
  <c r="AF65" i="8" s="1"/>
  <c r="O65" i="8"/>
  <c r="AG65" i="8" s="1"/>
  <c r="D66" i="8"/>
  <c r="V66" i="8" s="1"/>
  <c r="E66" i="8"/>
  <c r="W66" i="8" s="1"/>
  <c r="F66" i="8"/>
  <c r="X66" i="8" s="1"/>
  <c r="G66" i="8"/>
  <c r="Y66" i="8" s="1"/>
  <c r="H66" i="8"/>
  <c r="Z66" i="8" s="1"/>
  <c r="I66" i="8"/>
  <c r="AA66" i="8" s="1"/>
  <c r="J66" i="8"/>
  <c r="AB66" i="8" s="1"/>
  <c r="K66" i="8"/>
  <c r="AC66" i="8" s="1"/>
  <c r="L66" i="8"/>
  <c r="AD66" i="8" s="1"/>
  <c r="M66" i="8"/>
  <c r="AE66" i="8" s="1"/>
  <c r="N66" i="8"/>
  <c r="AF66" i="8" s="1"/>
  <c r="O66" i="8"/>
  <c r="AG66" i="8" s="1"/>
  <c r="D67" i="8"/>
  <c r="V67" i="8" s="1"/>
  <c r="E67" i="8"/>
  <c r="W67" i="8" s="1"/>
  <c r="F67" i="8"/>
  <c r="X67" i="8" s="1"/>
  <c r="G67" i="8"/>
  <c r="Y67" i="8" s="1"/>
  <c r="H67" i="8"/>
  <c r="Z67" i="8" s="1"/>
  <c r="I67" i="8"/>
  <c r="AA67" i="8" s="1"/>
  <c r="J67" i="8"/>
  <c r="AB67" i="8" s="1"/>
  <c r="K67" i="8"/>
  <c r="AC67" i="8" s="1"/>
  <c r="L67" i="8"/>
  <c r="AD67" i="8" s="1"/>
  <c r="M67" i="8"/>
  <c r="AE67" i="8" s="1"/>
  <c r="N67" i="8"/>
  <c r="AF67" i="8" s="1"/>
  <c r="O67" i="8"/>
  <c r="AG67" i="8" s="1"/>
  <c r="D68" i="8"/>
  <c r="V68" i="8" s="1"/>
  <c r="E68" i="8"/>
  <c r="W68" i="8" s="1"/>
  <c r="F68" i="8"/>
  <c r="X68" i="8" s="1"/>
  <c r="G68" i="8"/>
  <c r="Y68" i="8" s="1"/>
  <c r="H68" i="8"/>
  <c r="Z68" i="8" s="1"/>
  <c r="I68" i="8"/>
  <c r="AA68" i="8" s="1"/>
  <c r="J68" i="8"/>
  <c r="AB68" i="8" s="1"/>
  <c r="K68" i="8"/>
  <c r="AC68" i="8" s="1"/>
  <c r="L68" i="8"/>
  <c r="AD68" i="8" s="1"/>
  <c r="M68" i="8"/>
  <c r="AE68" i="8" s="1"/>
  <c r="N68" i="8"/>
  <c r="AF68" i="8" s="1"/>
  <c r="O68" i="8"/>
  <c r="AG68" i="8" s="1"/>
  <c r="D69" i="8"/>
  <c r="V69" i="8" s="1"/>
  <c r="E69" i="8"/>
  <c r="W69" i="8" s="1"/>
  <c r="F69" i="8"/>
  <c r="X69" i="8" s="1"/>
  <c r="G69" i="8"/>
  <c r="Y69" i="8" s="1"/>
  <c r="H69" i="8"/>
  <c r="Z69" i="8" s="1"/>
  <c r="I69" i="8"/>
  <c r="AA69" i="8" s="1"/>
  <c r="J69" i="8"/>
  <c r="AB69" i="8" s="1"/>
  <c r="K69" i="8"/>
  <c r="AC69" i="8" s="1"/>
  <c r="L69" i="8"/>
  <c r="AD69" i="8" s="1"/>
  <c r="M69" i="8"/>
  <c r="AE69" i="8" s="1"/>
  <c r="N69" i="8"/>
  <c r="AF69" i="8" s="1"/>
  <c r="O69" i="8"/>
  <c r="AG69" i="8" s="1"/>
  <c r="D70" i="8"/>
  <c r="V70" i="8" s="1"/>
  <c r="E70" i="8"/>
  <c r="W70" i="8" s="1"/>
  <c r="F70" i="8"/>
  <c r="X70" i="8" s="1"/>
  <c r="G70" i="8"/>
  <c r="Y70" i="8" s="1"/>
  <c r="H70" i="8"/>
  <c r="Z70" i="8" s="1"/>
  <c r="I70" i="8"/>
  <c r="AA70" i="8" s="1"/>
  <c r="J70" i="8"/>
  <c r="AB70" i="8" s="1"/>
  <c r="K70" i="8"/>
  <c r="AC70" i="8" s="1"/>
  <c r="L70" i="8"/>
  <c r="AD70" i="8" s="1"/>
  <c r="M70" i="8"/>
  <c r="AE70" i="8" s="1"/>
  <c r="N70" i="8"/>
  <c r="AF70" i="8" s="1"/>
  <c r="O70" i="8"/>
  <c r="AG70" i="8" s="1"/>
  <c r="D71" i="8"/>
  <c r="V71" i="8" s="1"/>
  <c r="E71" i="8"/>
  <c r="W71" i="8" s="1"/>
  <c r="F71" i="8"/>
  <c r="X71" i="8" s="1"/>
  <c r="G71" i="8"/>
  <c r="Y71" i="8" s="1"/>
  <c r="H71" i="8"/>
  <c r="Z71" i="8" s="1"/>
  <c r="I71" i="8"/>
  <c r="AA71" i="8" s="1"/>
  <c r="J71" i="8"/>
  <c r="AB71" i="8" s="1"/>
  <c r="K71" i="8"/>
  <c r="AC71" i="8" s="1"/>
  <c r="L71" i="8"/>
  <c r="AD71" i="8" s="1"/>
  <c r="M71" i="8"/>
  <c r="AE71" i="8" s="1"/>
  <c r="N71" i="8"/>
  <c r="AF71" i="8" s="1"/>
  <c r="O71" i="8"/>
  <c r="AG71" i="8" s="1"/>
  <c r="D72" i="8"/>
  <c r="V72" i="8" s="1"/>
  <c r="E72" i="8"/>
  <c r="W72" i="8" s="1"/>
  <c r="F72" i="8"/>
  <c r="X72" i="8" s="1"/>
  <c r="G72" i="8"/>
  <c r="Y72" i="8" s="1"/>
  <c r="H72" i="8"/>
  <c r="Z72" i="8" s="1"/>
  <c r="I72" i="8"/>
  <c r="AA72" i="8" s="1"/>
  <c r="J72" i="8"/>
  <c r="AB72" i="8" s="1"/>
  <c r="K72" i="8"/>
  <c r="AC72" i="8" s="1"/>
  <c r="L72" i="8"/>
  <c r="AD72" i="8" s="1"/>
  <c r="M72" i="8"/>
  <c r="AE72" i="8" s="1"/>
  <c r="N72" i="8"/>
  <c r="AF72" i="8" s="1"/>
  <c r="O72" i="8"/>
  <c r="AG72" i="8" s="1"/>
  <c r="D73" i="8"/>
  <c r="V73" i="8" s="1"/>
  <c r="E73" i="8"/>
  <c r="W73" i="8" s="1"/>
  <c r="F73" i="8"/>
  <c r="X73" i="8" s="1"/>
  <c r="G73" i="8"/>
  <c r="Y73" i="8" s="1"/>
  <c r="H73" i="8"/>
  <c r="Z73" i="8" s="1"/>
  <c r="I73" i="8"/>
  <c r="AA73" i="8" s="1"/>
  <c r="J73" i="8"/>
  <c r="AB73" i="8" s="1"/>
  <c r="K73" i="8"/>
  <c r="AC73" i="8" s="1"/>
  <c r="L73" i="8"/>
  <c r="AD73" i="8" s="1"/>
  <c r="M73" i="8"/>
  <c r="AE73" i="8" s="1"/>
  <c r="N73" i="8"/>
  <c r="AF73" i="8" s="1"/>
  <c r="O73" i="8"/>
  <c r="AG73" i="8" s="1"/>
  <c r="D74" i="8"/>
  <c r="V74" i="8" s="1"/>
  <c r="E74" i="8"/>
  <c r="W74" i="8" s="1"/>
  <c r="F74" i="8"/>
  <c r="X74" i="8" s="1"/>
  <c r="G74" i="8"/>
  <c r="Y74" i="8" s="1"/>
  <c r="H74" i="8"/>
  <c r="Z74" i="8" s="1"/>
  <c r="I74" i="8"/>
  <c r="AA74" i="8" s="1"/>
  <c r="J74" i="8"/>
  <c r="AB74" i="8" s="1"/>
  <c r="K74" i="8"/>
  <c r="AC74" i="8" s="1"/>
  <c r="L74" i="8"/>
  <c r="AD74" i="8" s="1"/>
  <c r="M74" i="8"/>
  <c r="AE74" i="8" s="1"/>
  <c r="N74" i="8"/>
  <c r="AF74" i="8" s="1"/>
  <c r="O74" i="8"/>
  <c r="AG74" i="8" s="1"/>
  <c r="E58" i="8"/>
  <c r="W58" i="8" s="1"/>
  <c r="F58" i="8"/>
  <c r="X58" i="8" s="1"/>
  <c r="G58" i="8"/>
  <c r="Y58" i="8" s="1"/>
  <c r="H58" i="8"/>
  <c r="Z58" i="8" s="1"/>
  <c r="I58" i="8"/>
  <c r="AA58" i="8" s="1"/>
  <c r="J58" i="8"/>
  <c r="AB58" i="8" s="1"/>
  <c r="K58" i="8"/>
  <c r="AC58" i="8" s="1"/>
  <c r="L58" i="8"/>
  <c r="AD58" i="8" s="1"/>
  <c r="M58" i="8"/>
  <c r="AE58" i="8" s="1"/>
  <c r="N58" i="8"/>
  <c r="AF58" i="8" s="1"/>
  <c r="O58" i="8"/>
  <c r="AG58" i="8" s="1"/>
  <c r="D58" i="8"/>
  <c r="V58" i="8" s="1"/>
  <c r="Q59" i="8"/>
  <c r="AI59" i="8" s="1"/>
  <c r="Q60" i="8"/>
  <c r="AI60" i="8" s="1"/>
  <c r="Q61" i="8"/>
  <c r="AI61" i="8" s="1"/>
  <c r="Q62" i="8"/>
  <c r="AI62" i="8" s="1"/>
  <c r="Q63" i="8"/>
  <c r="AI63" i="8" s="1"/>
  <c r="Q64" i="8"/>
  <c r="AI64" i="8" s="1"/>
  <c r="Q65" i="8"/>
  <c r="AI65" i="8" s="1"/>
  <c r="Q66" i="8"/>
  <c r="AI66" i="8" s="1"/>
  <c r="Q67" i="8"/>
  <c r="AI67" i="8" s="1"/>
  <c r="Q68" i="8"/>
  <c r="AI68" i="8" s="1"/>
  <c r="Q69" i="8"/>
  <c r="AI69" i="8" s="1"/>
  <c r="Q70" i="8"/>
  <c r="AI70" i="8" s="1"/>
  <c r="Q71" i="8"/>
  <c r="AI71" i="8" s="1"/>
  <c r="Q72" i="8"/>
  <c r="AI72" i="8" s="1"/>
  <c r="Q73" i="8"/>
  <c r="AI73" i="8" s="1"/>
  <c r="Q74" i="8"/>
  <c r="AI74" i="8" s="1"/>
  <c r="Q58" i="8"/>
  <c r="AI58" i="8" s="1"/>
  <c r="G17" i="12"/>
  <c r="H17" i="12"/>
  <c r="D18" i="12"/>
  <c r="E6" i="12"/>
  <c r="F6" i="12" s="1"/>
  <c r="G6" i="12" s="1"/>
  <c r="H6" i="12" s="1"/>
  <c r="I6" i="12" s="1"/>
  <c r="D1041" i="12"/>
  <c r="T1041" i="12" s="1"/>
  <c r="E1041" i="12"/>
  <c r="U1041" i="12" s="1"/>
  <c r="F1041" i="12"/>
  <c r="V1041" i="12" s="1"/>
  <c r="G1041" i="12"/>
  <c r="H1041" i="12"/>
  <c r="X1041" i="12" s="1"/>
  <c r="I1041" i="12"/>
  <c r="Y1041" i="12" s="1"/>
  <c r="J1041" i="12"/>
  <c r="Z1041" i="12" s="1"/>
  <c r="K1041" i="12"/>
  <c r="AA1041" i="12" s="1"/>
  <c r="L1041" i="12"/>
  <c r="AB1041" i="12" s="1"/>
  <c r="M1041" i="12"/>
  <c r="AC1041" i="12" s="1"/>
  <c r="N1041" i="12"/>
  <c r="O1041" i="12"/>
  <c r="AE1041" i="12" s="1"/>
  <c r="D1042" i="12"/>
  <c r="T1042" i="12" s="1"/>
  <c r="E1042" i="12"/>
  <c r="U1042" i="12" s="1"/>
  <c r="F1042" i="12"/>
  <c r="V1042" i="12" s="1"/>
  <c r="G1042" i="12"/>
  <c r="W1042" i="12" s="1"/>
  <c r="H1042" i="12"/>
  <c r="X1042" i="12" s="1"/>
  <c r="I1042" i="12"/>
  <c r="Y1042" i="12" s="1"/>
  <c r="J1042" i="12"/>
  <c r="Z1042" i="12" s="1"/>
  <c r="K1042" i="12"/>
  <c r="AA1042" i="12" s="1"/>
  <c r="L1042" i="12"/>
  <c r="AB1042" i="12" s="1"/>
  <c r="M1042" i="12"/>
  <c r="AC1042" i="12" s="1"/>
  <c r="N1042" i="12"/>
  <c r="AD1042" i="12" s="1"/>
  <c r="O1042" i="12"/>
  <c r="AE1042" i="12" s="1"/>
  <c r="D1043" i="12"/>
  <c r="E1043" i="12"/>
  <c r="U1043" i="12" s="1"/>
  <c r="F1043" i="12"/>
  <c r="V1043" i="12" s="1"/>
  <c r="G1043" i="12"/>
  <c r="W1043" i="12" s="1"/>
  <c r="H1043" i="12"/>
  <c r="X1043" i="12" s="1"/>
  <c r="I1043" i="12"/>
  <c r="Y1043" i="12" s="1"/>
  <c r="J1043" i="12"/>
  <c r="Z1043" i="12" s="1"/>
  <c r="K1043" i="12"/>
  <c r="AA1043" i="12" s="1"/>
  <c r="L1043" i="12"/>
  <c r="AB1043" i="12" s="1"/>
  <c r="M1043" i="12"/>
  <c r="AC1043" i="12" s="1"/>
  <c r="N1043" i="12"/>
  <c r="AD1043" i="12" s="1"/>
  <c r="O1043" i="12"/>
  <c r="AE1043" i="12" s="1"/>
  <c r="D1044" i="12"/>
  <c r="T1044" i="12" s="1"/>
  <c r="E1044" i="12"/>
  <c r="U1044" i="12" s="1"/>
  <c r="F1044" i="12"/>
  <c r="V1044" i="12" s="1"/>
  <c r="G1044" i="12"/>
  <c r="W1044" i="12" s="1"/>
  <c r="H1044" i="12"/>
  <c r="X1044" i="12" s="1"/>
  <c r="I1044" i="12"/>
  <c r="Y1044" i="12" s="1"/>
  <c r="J1044" i="12"/>
  <c r="Z1044" i="12" s="1"/>
  <c r="K1044" i="12"/>
  <c r="AA1044" i="12" s="1"/>
  <c r="L1044" i="12"/>
  <c r="AB1044" i="12" s="1"/>
  <c r="M1044" i="12"/>
  <c r="AC1044" i="12" s="1"/>
  <c r="N1044" i="12"/>
  <c r="AD1044" i="12" s="1"/>
  <c r="O1044" i="12"/>
  <c r="AE1044" i="12" s="1"/>
  <c r="D1045" i="12"/>
  <c r="T1045" i="12" s="1"/>
  <c r="E1045" i="12"/>
  <c r="U1045" i="12" s="1"/>
  <c r="F1045" i="12"/>
  <c r="V1045" i="12" s="1"/>
  <c r="G1045" i="12"/>
  <c r="W1045" i="12" s="1"/>
  <c r="H1045" i="12"/>
  <c r="X1045" i="12" s="1"/>
  <c r="I1045" i="12"/>
  <c r="Y1045" i="12" s="1"/>
  <c r="J1045" i="12"/>
  <c r="Z1045" i="12" s="1"/>
  <c r="K1045" i="12"/>
  <c r="AA1045" i="12" s="1"/>
  <c r="L1045" i="12"/>
  <c r="AB1045" i="12" s="1"/>
  <c r="M1045" i="12"/>
  <c r="AC1045" i="12" s="1"/>
  <c r="N1045" i="12"/>
  <c r="AD1045" i="12" s="1"/>
  <c r="O1045" i="12"/>
  <c r="D1046" i="12"/>
  <c r="T1046" i="12" s="1"/>
  <c r="E1046" i="12"/>
  <c r="U1046" i="12" s="1"/>
  <c r="F1046" i="12"/>
  <c r="V1046" i="12" s="1"/>
  <c r="G1046" i="12"/>
  <c r="W1046" i="12" s="1"/>
  <c r="H1046" i="12"/>
  <c r="X1046" i="12" s="1"/>
  <c r="I1046" i="12"/>
  <c r="Y1046" i="12" s="1"/>
  <c r="J1046" i="12"/>
  <c r="Z1046" i="12" s="1"/>
  <c r="K1046" i="12"/>
  <c r="AA1046" i="12" s="1"/>
  <c r="L1046" i="12"/>
  <c r="AB1046" i="12" s="1"/>
  <c r="M1046" i="12"/>
  <c r="AC1046" i="12" s="1"/>
  <c r="N1046" i="12"/>
  <c r="AD1046" i="12" s="1"/>
  <c r="O1046" i="12"/>
  <c r="AE1046" i="12" s="1"/>
  <c r="D1047" i="12"/>
  <c r="T1047" i="12" s="1"/>
  <c r="E1047" i="12"/>
  <c r="U1047" i="12" s="1"/>
  <c r="F1047" i="12"/>
  <c r="V1047" i="12" s="1"/>
  <c r="G1047" i="12"/>
  <c r="W1047" i="12" s="1"/>
  <c r="H1047" i="12"/>
  <c r="X1047" i="12" s="1"/>
  <c r="I1047" i="12"/>
  <c r="Y1047" i="12" s="1"/>
  <c r="J1047" i="12"/>
  <c r="Z1047" i="12" s="1"/>
  <c r="K1047" i="12"/>
  <c r="AA1047" i="12" s="1"/>
  <c r="L1047" i="12"/>
  <c r="AB1047" i="12" s="1"/>
  <c r="M1047" i="12"/>
  <c r="AC1047" i="12" s="1"/>
  <c r="N1047" i="12"/>
  <c r="AD1047" i="12" s="1"/>
  <c r="O1047" i="12"/>
  <c r="AE1047" i="12" s="1"/>
  <c r="D1048" i="12"/>
  <c r="T1048" i="12" s="1"/>
  <c r="E1048" i="12"/>
  <c r="U1048" i="12" s="1"/>
  <c r="F1048" i="12"/>
  <c r="V1048" i="12" s="1"/>
  <c r="G1048" i="12"/>
  <c r="W1048" i="12" s="1"/>
  <c r="H1048" i="12"/>
  <c r="X1048" i="12" s="1"/>
  <c r="I1048" i="12"/>
  <c r="Y1048" i="12" s="1"/>
  <c r="J1048" i="12"/>
  <c r="Z1048" i="12" s="1"/>
  <c r="K1048" i="12"/>
  <c r="AA1048" i="12" s="1"/>
  <c r="L1048" i="12"/>
  <c r="AB1048" i="12" s="1"/>
  <c r="M1048" i="12"/>
  <c r="AC1048" i="12" s="1"/>
  <c r="N1048" i="12"/>
  <c r="AD1048" i="12" s="1"/>
  <c r="O1048" i="12"/>
  <c r="AE1048" i="12" s="1"/>
  <c r="D1049" i="12"/>
  <c r="T1049" i="12" s="1"/>
  <c r="E1049" i="12"/>
  <c r="U1049" i="12" s="1"/>
  <c r="F1049" i="12"/>
  <c r="V1049" i="12" s="1"/>
  <c r="G1049" i="12"/>
  <c r="H1049" i="12"/>
  <c r="X1049" i="12" s="1"/>
  <c r="I1049" i="12"/>
  <c r="Y1049" i="12" s="1"/>
  <c r="J1049" i="12"/>
  <c r="Z1049" i="12" s="1"/>
  <c r="K1049" i="12"/>
  <c r="AA1049" i="12" s="1"/>
  <c r="L1049" i="12"/>
  <c r="AB1049" i="12" s="1"/>
  <c r="M1049" i="12"/>
  <c r="AC1049" i="12" s="1"/>
  <c r="N1049" i="12"/>
  <c r="AD1049" i="12" s="1"/>
  <c r="O1049" i="12"/>
  <c r="AE1049" i="12" s="1"/>
  <c r="D1050" i="12"/>
  <c r="E1050" i="12"/>
  <c r="U1050" i="12" s="1"/>
  <c r="F1050" i="12"/>
  <c r="V1050" i="12" s="1"/>
  <c r="G1050" i="12"/>
  <c r="W1050" i="12" s="1"/>
  <c r="H1050" i="12"/>
  <c r="X1050" i="12" s="1"/>
  <c r="I1050" i="12"/>
  <c r="Y1050" i="12" s="1"/>
  <c r="J1050" i="12"/>
  <c r="Z1050" i="12" s="1"/>
  <c r="K1050" i="12"/>
  <c r="AA1050" i="12" s="1"/>
  <c r="L1050" i="12"/>
  <c r="AB1050" i="12" s="1"/>
  <c r="M1050" i="12"/>
  <c r="AC1050" i="12" s="1"/>
  <c r="N1050" i="12"/>
  <c r="AD1050" i="12" s="1"/>
  <c r="O1050" i="12"/>
  <c r="AE1050" i="12" s="1"/>
  <c r="D1051" i="12"/>
  <c r="E1051" i="12"/>
  <c r="U1051" i="12" s="1"/>
  <c r="F1051" i="12"/>
  <c r="V1051" i="12" s="1"/>
  <c r="G1051" i="12"/>
  <c r="W1051" i="12" s="1"/>
  <c r="H1051" i="12"/>
  <c r="X1051" i="12" s="1"/>
  <c r="I1051" i="12"/>
  <c r="Y1051" i="12" s="1"/>
  <c r="J1051" i="12"/>
  <c r="Z1051" i="12" s="1"/>
  <c r="K1051" i="12"/>
  <c r="AA1051" i="12" s="1"/>
  <c r="L1051" i="12"/>
  <c r="AB1051" i="12" s="1"/>
  <c r="M1051" i="12"/>
  <c r="AC1051" i="12" s="1"/>
  <c r="N1051" i="12"/>
  <c r="AD1051" i="12" s="1"/>
  <c r="O1051" i="12"/>
  <c r="AE1051" i="12" s="1"/>
  <c r="D1052" i="12"/>
  <c r="T1052" i="12" s="1"/>
  <c r="E1052" i="12"/>
  <c r="U1052" i="12" s="1"/>
  <c r="F1052" i="12"/>
  <c r="V1052" i="12" s="1"/>
  <c r="G1052" i="12"/>
  <c r="W1052" i="12" s="1"/>
  <c r="H1052" i="12"/>
  <c r="X1052" i="12" s="1"/>
  <c r="I1052" i="12"/>
  <c r="Y1052" i="12" s="1"/>
  <c r="J1052" i="12"/>
  <c r="Z1052" i="12" s="1"/>
  <c r="K1052" i="12"/>
  <c r="AA1052" i="12" s="1"/>
  <c r="L1052" i="12"/>
  <c r="AB1052" i="12" s="1"/>
  <c r="M1052" i="12"/>
  <c r="AC1052" i="12" s="1"/>
  <c r="N1052" i="12"/>
  <c r="AD1052" i="12" s="1"/>
  <c r="O1052" i="12"/>
  <c r="AE1052" i="12" s="1"/>
  <c r="D1053" i="12"/>
  <c r="T1053" i="12" s="1"/>
  <c r="E1053" i="12"/>
  <c r="U1053" i="12" s="1"/>
  <c r="F1053" i="12"/>
  <c r="V1053" i="12" s="1"/>
  <c r="G1053" i="12"/>
  <c r="W1053" i="12" s="1"/>
  <c r="H1053" i="12"/>
  <c r="X1053" i="12" s="1"/>
  <c r="I1053" i="12"/>
  <c r="Y1053" i="12" s="1"/>
  <c r="J1053" i="12"/>
  <c r="Z1053" i="12" s="1"/>
  <c r="K1053" i="12"/>
  <c r="AA1053" i="12" s="1"/>
  <c r="L1053" i="12"/>
  <c r="AB1053" i="12" s="1"/>
  <c r="M1053" i="12"/>
  <c r="AC1053" i="12" s="1"/>
  <c r="N1053" i="12"/>
  <c r="AD1053" i="12" s="1"/>
  <c r="O1053" i="12"/>
  <c r="AE1053" i="12" s="1"/>
  <c r="D1054" i="12"/>
  <c r="T1054" i="12" s="1"/>
  <c r="E1054" i="12"/>
  <c r="U1054" i="12" s="1"/>
  <c r="F1054" i="12"/>
  <c r="V1054" i="12" s="1"/>
  <c r="G1054" i="12"/>
  <c r="W1054" i="12" s="1"/>
  <c r="H1054" i="12"/>
  <c r="X1054" i="12" s="1"/>
  <c r="I1054" i="12"/>
  <c r="Y1054" i="12" s="1"/>
  <c r="J1054" i="12"/>
  <c r="Z1054" i="12" s="1"/>
  <c r="K1054" i="12"/>
  <c r="AA1054" i="12" s="1"/>
  <c r="L1054" i="12"/>
  <c r="AB1054" i="12" s="1"/>
  <c r="M1054" i="12"/>
  <c r="AC1054" i="12" s="1"/>
  <c r="N1054" i="12"/>
  <c r="AD1054" i="12" s="1"/>
  <c r="O1054" i="12"/>
  <c r="AE1054" i="12" s="1"/>
  <c r="D1055" i="12"/>
  <c r="T1055" i="12" s="1"/>
  <c r="E1055" i="12"/>
  <c r="U1055" i="12" s="1"/>
  <c r="F1055" i="12"/>
  <c r="V1055" i="12" s="1"/>
  <c r="G1055" i="12"/>
  <c r="W1055" i="12" s="1"/>
  <c r="H1055" i="12"/>
  <c r="X1055" i="12" s="1"/>
  <c r="I1055" i="12"/>
  <c r="Y1055" i="12" s="1"/>
  <c r="J1055" i="12"/>
  <c r="Z1055" i="12" s="1"/>
  <c r="K1055" i="12"/>
  <c r="AA1055" i="12" s="1"/>
  <c r="L1055" i="12"/>
  <c r="AB1055" i="12" s="1"/>
  <c r="M1055" i="12"/>
  <c r="AC1055" i="12" s="1"/>
  <c r="N1055" i="12"/>
  <c r="AD1055" i="12" s="1"/>
  <c r="O1055" i="12"/>
  <c r="AE1055" i="12" s="1"/>
  <c r="D1056" i="12"/>
  <c r="T1056" i="12" s="1"/>
  <c r="E1056" i="12"/>
  <c r="F1056" i="12"/>
  <c r="V1056" i="12" s="1"/>
  <c r="G1056" i="12"/>
  <c r="W1056" i="12" s="1"/>
  <c r="H1056" i="12"/>
  <c r="X1056" i="12" s="1"/>
  <c r="I1056" i="12"/>
  <c r="Y1056" i="12" s="1"/>
  <c r="J1056" i="12"/>
  <c r="Z1056" i="12" s="1"/>
  <c r="K1056" i="12"/>
  <c r="AA1056" i="12" s="1"/>
  <c r="L1056" i="12"/>
  <c r="AB1056" i="12" s="1"/>
  <c r="M1056" i="12"/>
  <c r="AC1056" i="12" s="1"/>
  <c r="N1056" i="12"/>
  <c r="AD1056" i="12" s="1"/>
  <c r="O1056" i="12"/>
  <c r="AE1056" i="12" s="1"/>
  <c r="D1057" i="12"/>
  <c r="T1057" i="12" s="1"/>
  <c r="E1057" i="12"/>
  <c r="U1057" i="12" s="1"/>
  <c r="F1057" i="12"/>
  <c r="V1057" i="12" s="1"/>
  <c r="G1057" i="12"/>
  <c r="H1057" i="12"/>
  <c r="X1057" i="12" s="1"/>
  <c r="I1057" i="12"/>
  <c r="Y1057" i="12" s="1"/>
  <c r="J1057" i="12"/>
  <c r="Z1057" i="12" s="1"/>
  <c r="K1057" i="12"/>
  <c r="AA1057" i="12" s="1"/>
  <c r="L1057" i="12"/>
  <c r="AB1057" i="12" s="1"/>
  <c r="M1057" i="12"/>
  <c r="AC1057" i="12" s="1"/>
  <c r="N1057" i="12"/>
  <c r="AD1057" i="12" s="1"/>
  <c r="O1057" i="12"/>
  <c r="AE1057" i="12" s="1"/>
  <c r="D1058" i="12"/>
  <c r="E1058" i="12"/>
  <c r="U1058" i="12" s="1"/>
  <c r="F1058" i="12"/>
  <c r="V1058" i="12" s="1"/>
  <c r="G1058" i="12"/>
  <c r="W1058" i="12" s="1"/>
  <c r="H1058" i="12"/>
  <c r="X1058" i="12" s="1"/>
  <c r="I1058" i="12"/>
  <c r="Y1058" i="12" s="1"/>
  <c r="J1058" i="12"/>
  <c r="Z1058" i="12" s="1"/>
  <c r="K1058" i="12"/>
  <c r="AA1058" i="12" s="1"/>
  <c r="L1058" i="12"/>
  <c r="AB1058" i="12" s="1"/>
  <c r="M1058" i="12"/>
  <c r="AC1058" i="12" s="1"/>
  <c r="N1058" i="12"/>
  <c r="AD1058" i="12" s="1"/>
  <c r="O1058" i="12"/>
  <c r="AE1058" i="12" s="1"/>
  <c r="D1059" i="12"/>
  <c r="T1059" i="12" s="1"/>
  <c r="E1059" i="12"/>
  <c r="U1059" i="12" s="1"/>
  <c r="F1059" i="12"/>
  <c r="V1059" i="12" s="1"/>
  <c r="G1059" i="12"/>
  <c r="W1059" i="12" s="1"/>
  <c r="H1059" i="12"/>
  <c r="X1059" i="12" s="1"/>
  <c r="I1059" i="12"/>
  <c r="Y1059" i="12" s="1"/>
  <c r="J1059" i="12"/>
  <c r="Z1059" i="12" s="1"/>
  <c r="K1059" i="12"/>
  <c r="AA1059" i="12" s="1"/>
  <c r="L1059" i="12"/>
  <c r="AB1059" i="12" s="1"/>
  <c r="M1059" i="12"/>
  <c r="AC1059" i="12" s="1"/>
  <c r="N1059" i="12"/>
  <c r="AD1059" i="12" s="1"/>
  <c r="O1059" i="12"/>
  <c r="AE1059" i="12" s="1"/>
  <c r="D1060" i="12"/>
  <c r="T1060" i="12" s="1"/>
  <c r="E1060" i="12"/>
  <c r="U1060" i="12" s="1"/>
  <c r="F1060" i="12"/>
  <c r="V1060" i="12" s="1"/>
  <c r="G1060" i="12"/>
  <c r="W1060" i="12" s="1"/>
  <c r="H1060" i="12"/>
  <c r="X1060" i="12" s="1"/>
  <c r="I1060" i="12"/>
  <c r="J1060" i="12"/>
  <c r="Z1060" i="12" s="1"/>
  <c r="K1060" i="12"/>
  <c r="AA1060" i="12" s="1"/>
  <c r="L1060" i="12"/>
  <c r="AB1060" i="12" s="1"/>
  <c r="M1060" i="12"/>
  <c r="AC1060" i="12" s="1"/>
  <c r="N1060" i="12"/>
  <c r="AD1060" i="12" s="1"/>
  <c r="O1060" i="12"/>
  <c r="AE1060" i="12" s="1"/>
  <c r="D1061" i="12"/>
  <c r="T1061" i="12" s="1"/>
  <c r="E1061" i="12"/>
  <c r="U1061" i="12" s="1"/>
  <c r="F1061" i="12"/>
  <c r="V1061" i="12" s="1"/>
  <c r="G1061" i="12"/>
  <c r="W1061" i="12" s="1"/>
  <c r="H1061" i="12"/>
  <c r="X1061" i="12" s="1"/>
  <c r="I1061" i="12"/>
  <c r="Y1061" i="12" s="1"/>
  <c r="J1061" i="12"/>
  <c r="Z1061" i="12" s="1"/>
  <c r="K1061" i="12"/>
  <c r="AA1061" i="12" s="1"/>
  <c r="L1061" i="12"/>
  <c r="AB1061" i="12" s="1"/>
  <c r="M1061" i="12"/>
  <c r="AC1061" i="12" s="1"/>
  <c r="N1061" i="12"/>
  <c r="AD1061" i="12" s="1"/>
  <c r="O1061" i="12"/>
  <c r="AE1061" i="12" s="1"/>
  <c r="D1062" i="12"/>
  <c r="T1062" i="12" s="1"/>
  <c r="E1062" i="12"/>
  <c r="U1062" i="12" s="1"/>
  <c r="F1062" i="12"/>
  <c r="V1062" i="12" s="1"/>
  <c r="G1062" i="12"/>
  <c r="W1062" i="12" s="1"/>
  <c r="H1062" i="12"/>
  <c r="X1062" i="12" s="1"/>
  <c r="I1062" i="12"/>
  <c r="Y1062" i="12" s="1"/>
  <c r="J1062" i="12"/>
  <c r="Z1062" i="12" s="1"/>
  <c r="K1062" i="12"/>
  <c r="AA1062" i="12" s="1"/>
  <c r="L1062" i="12"/>
  <c r="AB1062" i="12" s="1"/>
  <c r="M1062" i="12"/>
  <c r="AC1062" i="12" s="1"/>
  <c r="N1062" i="12"/>
  <c r="AD1062" i="12" s="1"/>
  <c r="O1062" i="12"/>
  <c r="AE1062" i="12" s="1"/>
  <c r="D1063" i="12"/>
  <c r="T1063" i="12" s="1"/>
  <c r="E1063" i="12"/>
  <c r="U1063" i="12" s="1"/>
  <c r="F1063" i="12"/>
  <c r="V1063" i="12" s="1"/>
  <c r="G1063" i="12"/>
  <c r="W1063" i="12" s="1"/>
  <c r="H1063" i="12"/>
  <c r="X1063" i="12" s="1"/>
  <c r="I1063" i="12"/>
  <c r="Y1063" i="12" s="1"/>
  <c r="J1063" i="12"/>
  <c r="Z1063" i="12" s="1"/>
  <c r="K1063" i="12"/>
  <c r="AA1063" i="12" s="1"/>
  <c r="L1063" i="12"/>
  <c r="AB1063" i="12" s="1"/>
  <c r="M1063" i="12"/>
  <c r="AC1063" i="12" s="1"/>
  <c r="N1063" i="12"/>
  <c r="AD1063" i="12" s="1"/>
  <c r="O1063" i="12"/>
  <c r="AE1063" i="12" s="1"/>
  <c r="D1064" i="12"/>
  <c r="T1064" i="12" s="1"/>
  <c r="E1064" i="12"/>
  <c r="U1064" i="12" s="1"/>
  <c r="F1064" i="12"/>
  <c r="V1064" i="12" s="1"/>
  <c r="G1064" i="12"/>
  <c r="W1064" i="12" s="1"/>
  <c r="H1064" i="12"/>
  <c r="X1064" i="12" s="1"/>
  <c r="I1064" i="12"/>
  <c r="Y1064" i="12" s="1"/>
  <c r="J1064" i="12"/>
  <c r="Z1064" i="12" s="1"/>
  <c r="K1064" i="12"/>
  <c r="AA1064" i="12" s="1"/>
  <c r="L1064" i="12"/>
  <c r="AB1064" i="12" s="1"/>
  <c r="M1064" i="12"/>
  <c r="AC1064" i="12" s="1"/>
  <c r="N1064" i="12"/>
  <c r="AD1064" i="12" s="1"/>
  <c r="O1064" i="12"/>
  <c r="AE1064" i="12" s="1"/>
  <c r="D1065" i="12"/>
  <c r="T1065" i="12" s="1"/>
  <c r="E1065" i="12"/>
  <c r="U1065" i="12" s="1"/>
  <c r="F1065" i="12"/>
  <c r="V1065" i="12" s="1"/>
  <c r="G1065" i="12"/>
  <c r="W1065" i="12" s="1"/>
  <c r="H1065" i="12"/>
  <c r="X1065" i="12" s="1"/>
  <c r="I1065" i="12"/>
  <c r="Y1065" i="12" s="1"/>
  <c r="J1065" i="12"/>
  <c r="Z1065" i="12" s="1"/>
  <c r="K1065" i="12"/>
  <c r="AA1065" i="12" s="1"/>
  <c r="L1065" i="12"/>
  <c r="AB1065" i="12" s="1"/>
  <c r="M1065" i="12"/>
  <c r="AC1065" i="12" s="1"/>
  <c r="N1065" i="12"/>
  <c r="AD1065" i="12" s="1"/>
  <c r="O1065" i="12"/>
  <c r="AE1065" i="12" s="1"/>
  <c r="D1066" i="12"/>
  <c r="T1066" i="12" s="1"/>
  <c r="E1066" i="12"/>
  <c r="U1066" i="12" s="1"/>
  <c r="F1066" i="12"/>
  <c r="V1066" i="12" s="1"/>
  <c r="G1066" i="12"/>
  <c r="W1066" i="12" s="1"/>
  <c r="H1066" i="12"/>
  <c r="X1066" i="12" s="1"/>
  <c r="I1066" i="12"/>
  <c r="Y1066" i="12" s="1"/>
  <c r="J1066" i="12"/>
  <c r="Z1066" i="12" s="1"/>
  <c r="K1066" i="12"/>
  <c r="AA1066" i="12" s="1"/>
  <c r="L1066" i="12"/>
  <c r="AB1066" i="12" s="1"/>
  <c r="M1066" i="12"/>
  <c r="AC1066" i="12" s="1"/>
  <c r="N1066" i="12"/>
  <c r="AD1066" i="12" s="1"/>
  <c r="O1066" i="12"/>
  <c r="AE1066" i="12" s="1"/>
  <c r="D1067" i="12"/>
  <c r="T1067" i="12" s="1"/>
  <c r="E1067" i="12"/>
  <c r="U1067" i="12" s="1"/>
  <c r="F1067" i="12"/>
  <c r="V1067" i="12" s="1"/>
  <c r="G1067" i="12"/>
  <c r="W1067" i="12" s="1"/>
  <c r="H1067" i="12"/>
  <c r="X1067" i="12" s="1"/>
  <c r="I1067" i="12"/>
  <c r="Y1067" i="12" s="1"/>
  <c r="J1067" i="12"/>
  <c r="Z1067" i="12" s="1"/>
  <c r="K1067" i="12"/>
  <c r="AA1067" i="12" s="1"/>
  <c r="L1067" i="12"/>
  <c r="AB1067" i="12" s="1"/>
  <c r="M1067" i="12"/>
  <c r="AC1067" i="12" s="1"/>
  <c r="N1067" i="12"/>
  <c r="AD1067" i="12" s="1"/>
  <c r="O1067" i="12"/>
  <c r="AE1067" i="12" s="1"/>
  <c r="D1068" i="12"/>
  <c r="T1068" i="12" s="1"/>
  <c r="E1068" i="12"/>
  <c r="U1068" i="12" s="1"/>
  <c r="F1068" i="12"/>
  <c r="V1068" i="12" s="1"/>
  <c r="G1068" i="12"/>
  <c r="W1068" i="12" s="1"/>
  <c r="H1068" i="12"/>
  <c r="X1068" i="12" s="1"/>
  <c r="I1068" i="12"/>
  <c r="Y1068" i="12" s="1"/>
  <c r="J1068" i="12"/>
  <c r="Z1068" i="12" s="1"/>
  <c r="K1068" i="12"/>
  <c r="AA1068" i="12" s="1"/>
  <c r="L1068" i="12"/>
  <c r="AB1068" i="12" s="1"/>
  <c r="M1068" i="12"/>
  <c r="AC1068" i="12" s="1"/>
  <c r="N1068" i="12"/>
  <c r="AD1068" i="12" s="1"/>
  <c r="O1068" i="12"/>
  <c r="AE1068" i="12" s="1"/>
  <c r="E1040" i="12"/>
  <c r="F1040" i="12"/>
  <c r="V1040" i="12" s="1"/>
  <c r="G1040" i="12"/>
  <c r="H1040" i="12"/>
  <c r="X1040" i="12" s="1"/>
  <c r="I1040" i="12"/>
  <c r="Y1040" i="12" s="1"/>
  <c r="J1040" i="12"/>
  <c r="Z1040" i="12" s="1"/>
  <c r="K1040" i="12"/>
  <c r="AA1040" i="12" s="1"/>
  <c r="L1040" i="12"/>
  <c r="M1040" i="12"/>
  <c r="AC1040" i="12" s="1"/>
  <c r="N1040" i="12"/>
  <c r="AD1040" i="12" s="1"/>
  <c r="O1040" i="12"/>
  <c r="AE1040" i="12" s="1"/>
  <c r="D1040" i="12"/>
  <c r="D1007" i="12"/>
  <c r="T1007" i="12" s="1"/>
  <c r="E1007" i="12"/>
  <c r="U1007" i="12" s="1"/>
  <c r="F1007" i="12"/>
  <c r="V1007" i="12" s="1"/>
  <c r="G1007" i="12"/>
  <c r="W1007" i="12" s="1"/>
  <c r="H1007" i="12"/>
  <c r="X1007" i="12" s="1"/>
  <c r="I1007" i="12"/>
  <c r="Y1007" i="12" s="1"/>
  <c r="J1007" i="12"/>
  <c r="Z1007" i="12" s="1"/>
  <c r="K1007" i="12"/>
  <c r="AA1007" i="12" s="1"/>
  <c r="L1007" i="12"/>
  <c r="AB1007" i="12" s="1"/>
  <c r="M1007" i="12"/>
  <c r="AC1007" i="12" s="1"/>
  <c r="N1007" i="12"/>
  <c r="AD1007" i="12" s="1"/>
  <c r="O1007" i="12"/>
  <c r="D1008" i="12"/>
  <c r="T1008" i="12" s="1"/>
  <c r="E1008" i="12"/>
  <c r="U1008" i="12" s="1"/>
  <c r="F1008" i="12"/>
  <c r="V1008" i="12" s="1"/>
  <c r="G1008" i="12"/>
  <c r="W1008" i="12" s="1"/>
  <c r="H1008" i="12"/>
  <c r="X1008" i="12" s="1"/>
  <c r="I1008" i="12"/>
  <c r="Y1008" i="12" s="1"/>
  <c r="J1008" i="12"/>
  <c r="Z1008" i="12" s="1"/>
  <c r="K1008" i="12"/>
  <c r="AA1008" i="12" s="1"/>
  <c r="L1008" i="12"/>
  <c r="AB1008" i="12" s="1"/>
  <c r="M1008" i="12"/>
  <c r="AC1008" i="12" s="1"/>
  <c r="N1008" i="12"/>
  <c r="AD1008" i="12" s="1"/>
  <c r="O1008" i="12"/>
  <c r="D1009" i="12"/>
  <c r="T1009" i="12" s="1"/>
  <c r="E1009" i="12"/>
  <c r="U1009" i="12" s="1"/>
  <c r="F1009" i="12"/>
  <c r="V1009" i="12" s="1"/>
  <c r="G1009" i="12"/>
  <c r="W1009" i="12" s="1"/>
  <c r="H1009" i="12"/>
  <c r="X1009" i="12" s="1"/>
  <c r="I1009" i="12"/>
  <c r="Y1009" i="12" s="1"/>
  <c r="J1009" i="12"/>
  <c r="Z1009" i="12" s="1"/>
  <c r="K1009" i="12"/>
  <c r="AA1009" i="12" s="1"/>
  <c r="L1009" i="12"/>
  <c r="AB1009" i="12" s="1"/>
  <c r="M1009" i="12"/>
  <c r="AC1009" i="12" s="1"/>
  <c r="N1009" i="12"/>
  <c r="AD1009" i="12" s="1"/>
  <c r="O1009" i="12"/>
  <c r="D1010" i="12"/>
  <c r="T1010" i="12" s="1"/>
  <c r="E1010" i="12"/>
  <c r="U1010" i="12" s="1"/>
  <c r="F1010" i="12"/>
  <c r="V1010" i="12" s="1"/>
  <c r="G1010" i="12"/>
  <c r="W1010" i="12" s="1"/>
  <c r="H1010" i="12"/>
  <c r="X1010" i="12" s="1"/>
  <c r="I1010" i="12"/>
  <c r="Y1010" i="12" s="1"/>
  <c r="J1010" i="12"/>
  <c r="Z1010" i="12" s="1"/>
  <c r="K1010" i="12"/>
  <c r="AA1010" i="12" s="1"/>
  <c r="L1010" i="12"/>
  <c r="AB1010" i="12" s="1"/>
  <c r="M1010" i="12"/>
  <c r="AC1010" i="12" s="1"/>
  <c r="N1010" i="12"/>
  <c r="AD1010" i="12" s="1"/>
  <c r="O1010" i="12"/>
  <c r="D1011" i="12"/>
  <c r="T1011" i="12" s="1"/>
  <c r="E1011" i="12"/>
  <c r="U1011" i="12" s="1"/>
  <c r="F1011" i="12"/>
  <c r="V1011" i="12" s="1"/>
  <c r="G1011" i="12"/>
  <c r="W1011" i="12" s="1"/>
  <c r="H1011" i="12"/>
  <c r="X1011" i="12" s="1"/>
  <c r="I1011" i="12"/>
  <c r="Y1011" i="12" s="1"/>
  <c r="J1011" i="12"/>
  <c r="Z1011" i="12" s="1"/>
  <c r="K1011" i="12"/>
  <c r="AA1011" i="12" s="1"/>
  <c r="L1011" i="12"/>
  <c r="AB1011" i="12" s="1"/>
  <c r="M1011" i="12"/>
  <c r="AC1011" i="12" s="1"/>
  <c r="N1011" i="12"/>
  <c r="AD1011" i="12" s="1"/>
  <c r="O1011" i="12"/>
  <c r="D1012" i="12"/>
  <c r="T1012" i="12" s="1"/>
  <c r="E1012" i="12"/>
  <c r="U1012" i="12" s="1"/>
  <c r="F1012" i="12"/>
  <c r="V1012" i="12" s="1"/>
  <c r="G1012" i="12"/>
  <c r="W1012" i="12" s="1"/>
  <c r="H1012" i="12"/>
  <c r="X1012" i="12" s="1"/>
  <c r="I1012" i="12"/>
  <c r="Y1012" i="12" s="1"/>
  <c r="J1012" i="12"/>
  <c r="Z1012" i="12" s="1"/>
  <c r="K1012" i="12"/>
  <c r="AA1012" i="12" s="1"/>
  <c r="L1012" i="12"/>
  <c r="AB1012" i="12" s="1"/>
  <c r="M1012" i="12"/>
  <c r="AC1012" i="12" s="1"/>
  <c r="N1012" i="12"/>
  <c r="AD1012" i="12" s="1"/>
  <c r="O1012" i="12"/>
  <c r="D1013" i="12"/>
  <c r="T1013" i="12" s="1"/>
  <c r="E1013" i="12"/>
  <c r="U1013" i="12" s="1"/>
  <c r="F1013" i="12"/>
  <c r="V1013" i="12" s="1"/>
  <c r="G1013" i="12"/>
  <c r="W1013" i="12" s="1"/>
  <c r="H1013" i="12"/>
  <c r="X1013" i="12" s="1"/>
  <c r="I1013" i="12"/>
  <c r="Y1013" i="12" s="1"/>
  <c r="J1013" i="12"/>
  <c r="Z1013" i="12" s="1"/>
  <c r="K1013" i="12"/>
  <c r="AA1013" i="12" s="1"/>
  <c r="L1013" i="12"/>
  <c r="AB1013" i="12" s="1"/>
  <c r="M1013" i="12"/>
  <c r="AC1013" i="12" s="1"/>
  <c r="N1013" i="12"/>
  <c r="AD1013" i="12" s="1"/>
  <c r="O1013" i="12"/>
  <c r="D1014" i="12"/>
  <c r="T1014" i="12" s="1"/>
  <c r="E1014" i="12"/>
  <c r="U1014" i="12" s="1"/>
  <c r="F1014" i="12"/>
  <c r="V1014" i="12" s="1"/>
  <c r="G1014" i="12"/>
  <c r="W1014" i="12" s="1"/>
  <c r="H1014" i="12"/>
  <c r="X1014" i="12" s="1"/>
  <c r="I1014" i="12"/>
  <c r="Y1014" i="12" s="1"/>
  <c r="J1014" i="12"/>
  <c r="Z1014" i="12" s="1"/>
  <c r="K1014" i="12"/>
  <c r="AA1014" i="12" s="1"/>
  <c r="L1014" i="12"/>
  <c r="AB1014" i="12" s="1"/>
  <c r="M1014" i="12"/>
  <c r="AC1014" i="12" s="1"/>
  <c r="N1014" i="12"/>
  <c r="AD1014" i="12" s="1"/>
  <c r="O1014" i="12"/>
  <c r="D1015" i="12"/>
  <c r="T1015" i="12" s="1"/>
  <c r="E1015" i="12"/>
  <c r="U1015" i="12" s="1"/>
  <c r="F1015" i="12"/>
  <c r="V1015" i="12" s="1"/>
  <c r="G1015" i="12"/>
  <c r="W1015" i="12" s="1"/>
  <c r="H1015" i="12"/>
  <c r="X1015" i="12" s="1"/>
  <c r="I1015" i="12"/>
  <c r="Y1015" i="12" s="1"/>
  <c r="J1015" i="12"/>
  <c r="Z1015" i="12" s="1"/>
  <c r="K1015" i="12"/>
  <c r="AA1015" i="12" s="1"/>
  <c r="L1015" i="12"/>
  <c r="AB1015" i="12" s="1"/>
  <c r="M1015" i="12"/>
  <c r="AC1015" i="12" s="1"/>
  <c r="N1015" i="12"/>
  <c r="AD1015" i="12" s="1"/>
  <c r="O1015" i="12"/>
  <c r="D1016" i="12"/>
  <c r="T1016" i="12" s="1"/>
  <c r="E1016" i="12"/>
  <c r="U1016" i="12" s="1"/>
  <c r="F1016" i="12"/>
  <c r="V1016" i="12" s="1"/>
  <c r="G1016" i="12"/>
  <c r="W1016" i="12" s="1"/>
  <c r="H1016" i="12"/>
  <c r="X1016" i="12" s="1"/>
  <c r="I1016" i="12"/>
  <c r="Y1016" i="12" s="1"/>
  <c r="J1016" i="12"/>
  <c r="Z1016" i="12" s="1"/>
  <c r="K1016" i="12"/>
  <c r="AA1016" i="12" s="1"/>
  <c r="L1016" i="12"/>
  <c r="AB1016" i="12" s="1"/>
  <c r="M1016" i="12"/>
  <c r="AC1016" i="12" s="1"/>
  <c r="N1016" i="12"/>
  <c r="AD1016" i="12" s="1"/>
  <c r="O1016" i="12"/>
  <c r="D1017" i="12"/>
  <c r="T1017" i="12" s="1"/>
  <c r="E1017" i="12"/>
  <c r="U1017" i="12" s="1"/>
  <c r="F1017" i="12"/>
  <c r="V1017" i="12" s="1"/>
  <c r="G1017" i="12"/>
  <c r="W1017" i="12" s="1"/>
  <c r="H1017" i="12"/>
  <c r="X1017" i="12" s="1"/>
  <c r="I1017" i="12"/>
  <c r="Y1017" i="12" s="1"/>
  <c r="J1017" i="12"/>
  <c r="Z1017" i="12" s="1"/>
  <c r="K1017" i="12"/>
  <c r="AA1017" i="12" s="1"/>
  <c r="L1017" i="12"/>
  <c r="AB1017" i="12" s="1"/>
  <c r="M1017" i="12"/>
  <c r="AC1017" i="12" s="1"/>
  <c r="N1017" i="12"/>
  <c r="AD1017" i="12" s="1"/>
  <c r="O1017" i="12"/>
  <c r="D1018" i="12"/>
  <c r="T1018" i="12" s="1"/>
  <c r="E1018" i="12"/>
  <c r="U1018" i="12" s="1"/>
  <c r="F1018" i="12"/>
  <c r="V1018" i="12" s="1"/>
  <c r="G1018" i="12"/>
  <c r="W1018" i="12" s="1"/>
  <c r="H1018" i="12"/>
  <c r="X1018" i="12" s="1"/>
  <c r="I1018" i="12"/>
  <c r="Y1018" i="12" s="1"/>
  <c r="J1018" i="12"/>
  <c r="Z1018" i="12" s="1"/>
  <c r="K1018" i="12"/>
  <c r="AA1018" i="12" s="1"/>
  <c r="L1018" i="12"/>
  <c r="AB1018" i="12" s="1"/>
  <c r="M1018" i="12"/>
  <c r="AC1018" i="12" s="1"/>
  <c r="N1018" i="12"/>
  <c r="AD1018" i="12" s="1"/>
  <c r="O1018" i="12"/>
  <c r="D1019" i="12"/>
  <c r="T1019" i="12" s="1"/>
  <c r="E1019" i="12"/>
  <c r="U1019" i="12" s="1"/>
  <c r="F1019" i="12"/>
  <c r="V1019" i="12" s="1"/>
  <c r="G1019" i="12"/>
  <c r="W1019" i="12" s="1"/>
  <c r="H1019" i="12"/>
  <c r="X1019" i="12" s="1"/>
  <c r="I1019" i="12"/>
  <c r="Y1019" i="12" s="1"/>
  <c r="J1019" i="12"/>
  <c r="Z1019" i="12" s="1"/>
  <c r="K1019" i="12"/>
  <c r="AA1019" i="12" s="1"/>
  <c r="L1019" i="12"/>
  <c r="AB1019" i="12" s="1"/>
  <c r="M1019" i="12"/>
  <c r="AC1019" i="12" s="1"/>
  <c r="N1019" i="12"/>
  <c r="AD1019" i="12" s="1"/>
  <c r="O1019" i="12"/>
  <c r="D1020" i="12"/>
  <c r="T1020" i="12" s="1"/>
  <c r="E1020" i="12"/>
  <c r="U1020" i="12" s="1"/>
  <c r="F1020" i="12"/>
  <c r="V1020" i="12" s="1"/>
  <c r="G1020" i="12"/>
  <c r="W1020" i="12" s="1"/>
  <c r="H1020" i="12"/>
  <c r="X1020" i="12" s="1"/>
  <c r="I1020" i="12"/>
  <c r="Y1020" i="12" s="1"/>
  <c r="J1020" i="12"/>
  <c r="Z1020" i="12" s="1"/>
  <c r="K1020" i="12"/>
  <c r="AA1020" i="12" s="1"/>
  <c r="L1020" i="12"/>
  <c r="AB1020" i="12" s="1"/>
  <c r="M1020" i="12"/>
  <c r="AC1020" i="12" s="1"/>
  <c r="N1020" i="12"/>
  <c r="AD1020" i="12" s="1"/>
  <c r="O1020" i="12"/>
  <c r="D1021" i="12"/>
  <c r="T1021" i="12" s="1"/>
  <c r="E1021" i="12"/>
  <c r="U1021" i="12" s="1"/>
  <c r="F1021" i="12"/>
  <c r="V1021" i="12" s="1"/>
  <c r="G1021" i="12"/>
  <c r="W1021" i="12" s="1"/>
  <c r="H1021" i="12"/>
  <c r="X1021" i="12" s="1"/>
  <c r="I1021" i="12"/>
  <c r="Y1021" i="12" s="1"/>
  <c r="J1021" i="12"/>
  <c r="Z1021" i="12" s="1"/>
  <c r="K1021" i="12"/>
  <c r="AA1021" i="12" s="1"/>
  <c r="L1021" i="12"/>
  <c r="AB1021" i="12" s="1"/>
  <c r="M1021" i="12"/>
  <c r="AC1021" i="12" s="1"/>
  <c r="N1021" i="12"/>
  <c r="AD1021" i="12" s="1"/>
  <c r="O1021" i="12"/>
  <c r="D1022" i="12"/>
  <c r="T1022" i="12" s="1"/>
  <c r="E1022" i="12"/>
  <c r="U1022" i="12" s="1"/>
  <c r="F1022" i="12"/>
  <c r="V1022" i="12" s="1"/>
  <c r="G1022" i="12"/>
  <c r="W1022" i="12" s="1"/>
  <c r="H1022" i="12"/>
  <c r="X1022" i="12" s="1"/>
  <c r="I1022" i="12"/>
  <c r="Y1022" i="12" s="1"/>
  <c r="J1022" i="12"/>
  <c r="Z1022" i="12" s="1"/>
  <c r="K1022" i="12"/>
  <c r="AA1022" i="12" s="1"/>
  <c r="L1022" i="12"/>
  <c r="AB1022" i="12" s="1"/>
  <c r="M1022" i="12"/>
  <c r="AC1022" i="12" s="1"/>
  <c r="N1022" i="12"/>
  <c r="AD1022" i="12" s="1"/>
  <c r="O1022" i="12"/>
  <c r="D1023" i="12"/>
  <c r="T1023" i="12" s="1"/>
  <c r="E1023" i="12"/>
  <c r="U1023" i="12" s="1"/>
  <c r="F1023" i="12"/>
  <c r="V1023" i="12" s="1"/>
  <c r="G1023" i="12"/>
  <c r="W1023" i="12" s="1"/>
  <c r="H1023" i="12"/>
  <c r="X1023" i="12" s="1"/>
  <c r="I1023" i="12"/>
  <c r="Y1023" i="12" s="1"/>
  <c r="J1023" i="12"/>
  <c r="Z1023" i="12" s="1"/>
  <c r="K1023" i="12"/>
  <c r="AA1023" i="12" s="1"/>
  <c r="L1023" i="12"/>
  <c r="AB1023" i="12" s="1"/>
  <c r="M1023" i="12"/>
  <c r="AC1023" i="12" s="1"/>
  <c r="N1023" i="12"/>
  <c r="AD1023" i="12" s="1"/>
  <c r="O1023" i="12"/>
  <c r="D1024" i="12"/>
  <c r="T1024" i="12" s="1"/>
  <c r="E1024" i="12"/>
  <c r="U1024" i="12" s="1"/>
  <c r="F1024" i="12"/>
  <c r="V1024" i="12" s="1"/>
  <c r="G1024" i="12"/>
  <c r="W1024" i="12" s="1"/>
  <c r="H1024" i="12"/>
  <c r="X1024" i="12" s="1"/>
  <c r="I1024" i="12"/>
  <c r="Y1024" i="12" s="1"/>
  <c r="J1024" i="12"/>
  <c r="Z1024" i="12" s="1"/>
  <c r="K1024" i="12"/>
  <c r="AA1024" i="12" s="1"/>
  <c r="L1024" i="12"/>
  <c r="AB1024" i="12" s="1"/>
  <c r="M1024" i="12"/>
  <c r="AC1024" i="12" s="1"/>
  <c r="N1024" i="12"/>
  <c r="AD1024" i="12" s="1"/>
  <c r="O1024" i="12"/>
  <c r="D1025" i="12"/>
  <c r="T1025" i="12" s="1"/>
  <c r="E1025" i="12"/>
  <c r="U1025" i="12" s="1"/>
  <c r="F1025" i="12"/>
  <c r="V1025" i="12" s="1"/>
  <c r="G1025" i="12"/>
  <c r="W1025" i="12" s="1"/>
  <c r="H1025" i="12"/>
  <c r="X1025" i="12" s="1"/>
  <c r="I1025" i="12"/>
  <c r="Y1025" i="12" s="1"/>
  <c r="J1025" i="12"/>
  <c r="Z1025" i="12" s="1"/>
  <c r="K1025" i="12"/>
  <c r="AA1025" i="12" s="1"/>
  <c r="L1025" i="12"/>
  <c r="AB1025" i="12" s="1"/>
  <c r="M1025" i="12"/>
  <c r="AC1025" i="12" s="1"/>
  <c r="N1025" i="12"/>
  <c r="AD1025" i="12" s="1"/>
  <c r="O1025" i="12"/>
  <c r="D1026" i="12"/>
  <c r="T1026" i="12" s="1"/>
  <c r="E1026" i="12"/>
  <c r="U1026" i="12" s="1"/>
  <c r="F1026" i="12"/>
  <c r="V1026" i="12" s="1"/>
  <c r="G1026" i="12"/>
  <c r="W1026" i="12" s="1"/>
  <c r="H1026" i="12"/>
  <c r="X1026" i="12" s="1"/>
  <c r="I1026" i="12"/>
  <c r="Y1026" i="12" s="1"/>
  <c r="J1026" i="12"/>
  <c r="Z1026" i="12" s="1"/>
  <c r="K1026" i="12"/>
  <c r="AA1026" i="12" s="1"/>
  <c r="L1026" i="12"/>
  <c r="AB1026" i="12" s="1"/>
  <c r="M1026" i="12"/>
  <c r="AC1026" i="12" s="1"/>
  <c r="N1026" i="12"/>
  <c r="AD1026" i="12" s="1"/>
  <c r="O1026" i="12"/>
  <c r="D1027" i="12"/>
  <c r="T1027" i="12" s="1"/>
  <c r="E1027" i="12"/>
  <c r="U1027" i="12" s="1"/>
  <c r="F1027" i="12"/>
  <c r="V1027" i="12" s="1"/>
  <c r="G1027" i="12"/>
  <c r="W1027" i="12" s="1"/>
  <c r="H1027" i="12"/>
  <c r="X1027" i="12" s="1"/>
  <c r="I1027" i="12"/>
  <c r="Y1027" i="12" s="1"/>
  <c r="J1027" i="12"/>
  <c r="Z1027" i="12" s="1"/>
  <c r="K1027" i="12"/>
  <c r="AA1027" i="12" s="1"/>
  <c r="L1027" i="12"/>
  <c r="AB1027" i="12" s="1"/>
  <c r="M1027" i="12"/>
  <c r="AC1027" i="12" s="1"/>
  <c r="N1027" i="12"/>
  <c r="AD1027" i="12" s="1"/>
  <c r="O1027" i="12"/>
  <c r="D1028" i="12"/>
  <c r="T1028" i="12" s="1"/>
  <c r="E1028" i="12"/>
  <c r="U1028" i="12" s="1"/>
  <c r="F1028" i="12"/>
  <c r="G1028" i="12"/>
  <c r="W1028" i="12" s="1"/>
  <c r="H1028" i="12"/>
  <c r="X1028" i="12" s="1"/>
  <c r="I1028" i="12"/>
  <c r="Y1028" i="12" s="1"/>
  <c r="J1028" i="12"/>
  <c r="Z1028" i="12" s="1"/>
  <c r="K1028" i="12"/>
  <c r="AA1028" i="12" s="1"/>
  <c r="L1028" i="12"/>
  <c r="AB1028" i="12" s="1"/>
  <c r="M1028" i="12"/>
  <c r="AC1028" i="12" s="1"/>
  <c r="N1028" i="12"/>
  <c r="AD1028" i="12" s="1"/>
  <c r="O1028" i="12"/>
  <c r="D1029" i="12"/>
  <c r="T1029" i="12" s="1"/>
  <c r="E1029" i="12"/>
  <c r="U1029" i="12" s="1"/>
  <c r="F1029" i="12"/>
  <c r="V1029" i="12" s="1"/>
  <c r="G1029" i="12"/>
  <c r="W1029" i="12" s="1"/>
  <c r="H1029" i="12"/>
  <c r="X1029" i="12" s="1"/>
  <c r="I1029" i="12"/>
  <c r="Y1029" i="12" s="1"/>
  <c r="J1029" i="12"/>
  <c r="Z1029" i="12" s="1"/>
  <c r="K1029" i="12"/>
  <c r="AA1029" i="12" s="1"/>
  <c r="L1029" i="12"/>
  <c r="AB1029" i="12" s="1"/>
  <c r="M1029" i="12"/>
  <c r="AC1029" i="12" s="1"/>
  <c r="N1029" i="12"/>
  <c r="AD1029" i="12" s="1"/>
  <c r="O1029" i="12"/>
  <c r="D1030" i="12"/>
  <c r="T1030" i="12" s="1"/>
  <c r="E1030" i="12"/>
  <c r="U1030" i="12" s="1"/>
  <c r="F1030" i="12"/>
  <c r="V1030" i="12" s="1"/>
  <c r="G1030" i="12"/>
  <c r="W1030" i="12" s="1"/>
  <c r="H1030" i="12"/>
  <c r="X1030" i="12" s="1"/>
  <c r="I1030" i="12"/>
  <c r="Y1030" i="12" s="1"/>
  <c r="J1030" i="12"/>
  <c r="Z1030" i="12" s="1"/>
  <c r="K1030" i="12"/>
  <c r="AA1030" i="12" s="1"/>
  <c r="L1030" i="12"/>
  <c r="AB1030" i="12" s="1"/>
  <c r="M1030" i="12"/>
  <c r="AC1030" i="12" s="1"/>
  <c r="N1030" i="12"/>
  <c r="AD1030" i="12" s="1"/>
  <c r="O1030" i="12"/>
  <c r="D1031" i="12"/>
  <c r="T1031" i="12" s="1"/>
  <c r="E1031" i="12"/>
  <c r="U1031" i="12" s="1"/>
  <c r="F1031" i="12"/>
  <c r="V1031" i="12" s="1"/>
  <c r="G1031" i="12"/>
  <c r="W1031" i="12" s="1"/>
  <c r="H1031" i="12"/>
  <c r="X1031" i="12" s="1"/>
  <c r="I1031" i="12"/>
  <c r="Y1031" i="12" s="1"/>
  <c r="J1031" i="12"/>
  <c r="Z1031" i="12" s="1"/>
  <c r="K1031" i="12"/>
  <c r="AA1031" i="12" s="1"/>
  <c r="L1031" i="12"/>
  <c r="AB1031" i="12" s="1"/>
  <c r="M1031" i="12"/>
  <c r="AC1031" i="12" s="1"/>
  <c r="N1031" i="12"/>
  <c r="AD1031" i="12" s="1"/>
  <c r="O1031" i="12"/>
  <c r="D1032" i="12"/>
  <c r="T1032" i="12" s="1"/>
  <c r="E1032" i="12"/>
  <c r="U1032" i="12" s="1"/>
  <c r="F1032" i="12"/>
  <c r="V1032" i="12" s="1"/>
  <c r="G1032" i="12"/>
  <c r="W1032" i="12" s="1"/>
  <c r="H1032" i="12"/>
  <c r="X1032" i="12" s="1"/>
  <c r="I1032" i="12"/>
  <c r="Y1032" i="12" s="1"/>
  <c r="J1032" i="12"/>
  <c r="Z1032" i="12" s="1"/>
  <c r="K1032" i="12"/>
  <c r="AA1032" i="12" s="1"/>
  <c r="L1032" i="12"/>
  <c r="AB1032" i="12" s="1"/>
  <c r="M1032" i="12"/>
  <c r="AC1032" i="12" s="1"/>
  <c r="N1032" i="12"/>
  <c r="AD1032" i="12" s="1"/>
  <c r="O1032" i="12"/>
  <c r="D1033" i="12"/>
  <c r="T1033" i="12" s="1"/>
  <c r="E1033" i="12"/>
  <c r="U1033" i="12" s="1"/>
  <c r="F1033" i="12"/>
  <c r="V1033" i="12" s="1"/>
  <c r="G1033" i="12"/>
  <c r="W1033" i="12" s="1"/>
  <c r="H1033" i="12"/>
  <c r="X1033" i="12" s="1"/>
  <c r="I1033" i="12"/>
  <c r="Y1033" i="12" s="1"/>
  <c r="J1033" i="12"/>
  <c r="Z1033" i="12" s="1"/>
  <c r="K1033" i="12"/>
  <c r="AA1033" i="12" s="1"/>
  <c r="L1033" i="12"/>
  <c r="AB1033" i="12" s="1"/>
  <c r="M1033" i="12"/>
  <c r="AC1033" i="12" s="1"/>
  <c r="N1033" i="12"/>
  <c r="AD1033" i="12" s="1"/>
  <c r="O1033" i="12"/>
  <c r="D1034" i="12"/>
  <c r="T1034" i="12" s="1"/>
  <c r="E1034" i="12"/>
  <c r="F1034" i="12"/>
  <c r="V1034" i="12" s="1"/>
  <c r="G1034" i="12"/>
  <c r="W1034" i="12" s="1"/>
  <c r="H1034" i="12"/>
  <c r="X1034" i="12" s="1"/>
  <c r="I1034" i="12"/>
  <c r="Y1034" i="12" s="1"/>
  <c r="J1034" i="12"/>
  <c r="Z1034" i="12" s="1"/>
  <c r="K1034" i="12"/>
  <c r="AA1034" i="12" s="1"/>
  <c r="L1034" i="12"/>
  <c r="AB1034" i="12" s="1"/>
  <c r="M1034" i="12"/>
  <c r="AC1034" i="12" s="1"/>
  <c r="N1034" i="12"/>
  <c r="AD1034" i="12" s="1"/>
  <c r="O1034" i="12"/>
  <c r="E1006" i="12"/>
  <c r="U1006" i="12" s="1"/>
  <c r="F1006" i="12"/>
  <c r="G1006" i="12"/>
  <c r="W1006" i="12" s="1"/>
  <c r="H1006" i="12"/>
  <c r="X1006" i="12" s="1"/>
  <c r="I1006" i="12"/>
  <c r="J1006" i="12"/>
  <c r="Z1006" i="12" s="1"/>
  <c r="K1006" i="12"/>
  <c r="AA1006" i="12" s="1"/>
  <c r="L1006" i="12"/>
  <c r="AB1006" i="12" s="1"/>
  <c r="M1006" i="12"/>
  <c r="AC1006" i="12" s="1"/>
  <c r="N1006" i="12"/>
  <c r="AD1006" i="12" s="1"/>
  <c r="O1006" i="12"/>
  <c r="D1006" i="12"/>
  <c r="T1006" i="12" s="1"/>
  <c r="D977" i="12"/>
  <c r="T977" i="12" s="1"/>
  <c r="E977" i="12"/>
  <c r="U977" i="12" s="1"/>
  <c r="F977" i="12"/>
  <c r="V977" i="12" s="1"/>
  <c r="G977" i="12"/>
  <c r="W977" i="12" s="1"/>
  <c r="H977" i="12"/>
  <c r="X977" i="12" s="1"/>
  <c r="I977" i="12"/>
  <c r="Y977" i="12" s="1"/>
  <c r="J977" i="12"/>
  <c r="Z977" i="12" s="1"/>
  <c r="K977" i="12"/>
  <c r="AA977" i="12" s="1"/>
  <c r="L977" i="12"/>
  <c r="AB977" i="12" s="1"/>
  <c r="M977" i="12"/>
  <c r="N977" i="12"/>
  <c r="AD977" i="12" s="1"/>
  <c r="O977" i="12"/>
  <c r="D978" i="12"/>
  <c r="T978" i="12" s="1"/>
  <c r="E978" i="12"/>
  <c r="U978" i="12" s="1"/>
  <c r="F978" i="12"/>
  <c r="V978" i="12" s="1"/>
  <c r="G978" i="12"/>
  <c r="W978" i="12" s="1"/>
  <c r="H978" i="12"/>
  <c r="X978" i="12" s="1"/>
  <c r="I978" i="12"/>
  <c r="Y978" i="12" s="1"/>
  <c r="J978" i="12"/>
  <c r="Z978" i="12" s="1"/>
  <c r="K978" i="12"/>
  <c r="AA978" i="12" s="1"/>
  <c r="L978" i="12"/>
  <c r="AB978" i="12" s="1"/>
  <c r="M978" i="12"/>
  <c r="AC978" i="12" s="1"/>
  <c r="N978" i="12"/>
  <c r="AD978" i="12" s="1"/>
  <c r="O978" i="12"/>
  <c r="D979" i="12"/>
  <c r="T979" i="12" s="1"/>
  <c r="E979" i="12"/>
  <c r="U979" i="12" s="1"/>
  <c r="F979" i="12"/>
  <c r="V979" i="12" s="1"/>
  <c r="G979" i="12"/>
  <c r="W979" i="12" s="1"/>
  <c r="H979" i="12"/>
  <c r="I979" i="12"/>
  <c r="Y979" i="12" s="1"/>
  <c r="J979" i="12"/>
  <c r="Z979" i="12" s="1"/>
  <c r="K979" i="12"/>
  <c r="AA979" i="12" s="1"/>
  <c r="L979" i="12"/>
  <c r="AB979" i="12" s="1"/>
  <c r="M979" i="12"/>
  <c r="AC979" i="12" s="1"/>
  <c r="N979" i="12"/>
  <c r="AD979" i="12" s="1"/>
  <c r="O979" i="12"/>
  <c r="D980" i="12"/>
  <c r="T980" i="12" s="1"/>
  <c r="E980" i="12"/>
  <c r="U980" i="12" s="1"/>
  <c r="F980" i="12"/>
  <c r="V980" i="12" s="1"/>
  <c r="G980" i="12"/>
  <c r="W980" i="12" s="1"/>
  <c r="H980" i="12"/>
  <c r="X980" i="12" s="1"/>
  <c r="I980" i="12"/>
  <c r="Y980" i="12" s="1"/>
  <c r="J980" i="12"/>
  <c r="Z980" i="12" s="1"/>
  <c r="K980" i="12"/>
  <c r="AA980" i="12" s="1"/>
  <c r="L980" i="12"/>
  <c r="AB980" i="12" s="1"/>
  <c r="M980" i="12"/>
  <c r="AC980" i="12" s="1"/>
  <c r="N980" i="12"/>
  <c r="AD980" i="12" s="1"/>
  <c r="O980" i="12"/>
  <c r="D981" i="12"/>
  <c r="T981" i="12" s="1"/>
  <c r="E981" i="12"/>
  <c r="U981" i="12" s="1"/>
  <c r="F981" i="12"/>
  <c r="V981" i="12" s="1"/>
  <c r="G981" i="12"/>
  <c r="W981" i="12" s="1"/>
  <c r="H981" i="12"/>
  <c r="X981" i="12" s="1"/>
  <c r="I981" i="12"/>
  <c r="J981" i="12"/>
  <c r="Z981" i="12" s="1"/>
  <c r="K981" i="12"/>
  <c r="L981" i="12"/>
  <c r="AB981" i="12" s="1"/>
  <c r="M981" i="12"/>
  <c r="AC981" i="12" s="1"/>
  <c r="N981" i="12"/>
  <c r="AD981" i="12" s="1"/>
  <c r="O981" i="12"/>
  <c r="D982" i="12"/>
  <c r="T982" i="12" s="1"/>
  <c r="E982" i="12"/>
  <c r="U982" i="12" s="1"/>
  <c r="F982" i="12"/>
  <c r="V982" i="12" s="1"/>
  <c r="G982" i="12"/>
  <c r="W982" i="12" s="1"/>
  <c r="H982" i="12"/>
  <c r="X982" i="12" s="1"/>
  <c r="I982" i="12"/>
  <c r="Y982" i="12" s="1"/>
  <c r="J982" i="12"/>
  <c r="Z982" i="12" s="1"/>
  <c r="K982" i="12"/>
  <c r="AA982" i="12" s="1"/>
  <c r="L982" i="12"/>
  <c r="AB982" i="12" s="1"/>
  <c r="M982" i="12"/>
  <c r="AC982" i="12" s="1"/>
  <c r="N982" i="12"/>
  <c r="AD982" i="12" s="1"/>
  <c r="O982" i="12"/>
  <c r="D983" i="12"/>
  <c r="T983" i="12" s="1"/>
  <c r="E983" i="12"/>
  <c r="U983" i="12" s="1"/>
  <c r="F983" i="12"/>
  <c r="V983" i="12" s="1"/>
  <c r="G983" i="12"/>
  <c r="W983" i="12" s="1"/>
  <c r="H983" i="12"/>
  <c r="X983" i="12" s="1"/>
  <c r="I983" i="12"/>
  <c r="Y983" i="12" s="1"/>
  <c r="J983" i="12"/>
  <c r="Z983" i="12" s="1"/>
  <c r="K983" i="12"/>
  <c r="AA983" i="12" s="1"/>
  <c r="L983" i="12"/>
  <c r="AB983" i="12" s="1"/>
  <c r="M983" i="12"/>
  <c r="AC983" i="12" s="1"/>
  <c r="N983" i="12"/>
  <c r="AD983" i="12" s="1"/>
  <c r="O983" i="12"/>
  <c r="D984" i="12"/>
  <c r="T984" i="12" s="1"/>
  <c r="E984" i="12"/>
  <c r="U984" i="12" s="1"/>
  <c r="F984" i="12"/>
  <c r="V984" i="12" s="1"/>
  <c r="G984" i="12"/>
  <c r="W984" i="12" s="1"/>
  <c r="H984" i="12"/>
  <c r="X984" i="12" s="1"/>
  <c r="I984" i="12"/>
  <c r="Y984" i="12" s="1"/>
  <c r="J984" i="12"/>
  <c r="Z984" i="12" s="1"/>
  <c r="K984" i="12"/>
  <c r="AA984" i="12" s="1"/>
  <c r="L984" i="12"/>
  <c r="AB984" i="12" s="1"/>
  <c r="M984" i="12"/>
  <c r="AC984" i="12" s="1"/>
  <c r="N984" i="12"/>
  <c r="AD984" i="12" s="1"/>
  <c r="O984" i="12"/>
  <c r="D985" i="12"/>
  <c r="T985" i="12" s="1"/>
  <c r="E985" i="12"/>
  <c r="U985" i="12" s="1"/>
  <c r="F985" i="12"/>
  <c r="V985" i="12" s="1"/>
  <c r="G985" i="12"/>
  <c r="W985" i="12" s="1"/>
  <c r="H985" i="12"/>
  <c r="X985" i="12" s="1"/>
  <c r="I985" i="12"/>
  <c r="Y985" i="12" s="1"/>
  <c r="J985" i="12"/>
  <c r="Z985" i="12" s="1"/>
  <c r="K985" i="12"/>
  <c r="AA985" i="12" s="1"/>
  <c r="L985" i="12"/>
  <c r="AB985" i="12" s="1"/>
  <c r="M985" i="12"/>
  <c r="AC985" i="12" s="1"/>
  <c r="N985" i="12"/>
  <c r="AD985" i="12" s="1"/>
  <c r="O985" i="12"/>
  <c r="D986" i="12"/>
  <c r="T986" i="12" s="1"/>
  <c r="E986" i="12"/>
  <c r="U986" i="12" s="1"/>
  <c r="F986" i="12"/>
  <c r="V986" i="12" s="1"/>
  <c r="G986" i="12"/>
  <c r="W986" i="12" s="1"/>
  <c r="H986" i="12"/>
  <c r="X986" i="12" s="1"/>
  <c r="I986" i="12"/>
  <c r="Y986" i="12" s="1"/>
  <c r="J986" i="12"/>
  <c r="Z986" i="12" s="1"/>
  <c r="K986" i="12"/>
  <c r="AA986" i="12" s="1"/>
  <c r="L986" i="12"/>
  <c r="AB986" i="12" s="1"/>
  <c r="M986" i="12"/>
  <c r="AC986" i="12" s="1"/>
  <c r="N986" i="12"/>
  <c r="AD986" i="12" s="1"/>
  <c r="O986" i="12"/>
  <c r="D987" i="12"/>
  <c r="E987" i="12"/>
  <c r="U987" i="12" s="1"/>
  <c r="F987" i="12"/>
  <c r="V987" i="12" s="1"/>
  <c r="G987" i="12"/>
  <c r="W987" i="12" s="1"/>
  <c r="H987" i="12"/>
  <c r="X987" i="12" s="1"/>
  <c r="I987" i="12"/>
  <c r="Y987" i="12" s="1"/>
  <c r="J987" i="12"/>
  <c r="Z987" i="12" s="1"/>
  <c r="K987" i="12"/>
  <c r="AA987" i="12" s="1"/>
  <c r="L987" i="12"/>
  <c r="AB987" i="12" s="1"/>
  <c r="M987" i="12"/>
  <c r="AC987" i="12" s="1"/>
  <c r="N987" i="12"/>
  <c r="AD987" i="12" s="1"/>
  <c r="O987" i="12"/>
  <c r="D988" i="12"/>
  <c r="T988" i="12" s="1"/>
  <c r="E988" i="12"/>
  <c r="U988" i="12" s="1"/>
  <c r="F988" i="12"/>
  <c r="V988" i="12" s="1"/>
  <c r="G988" i="12"/>
  <c r="W988" i="12" s="1"/>
  <c r="H988" i="12"/>
  <c r="X988" i="12" s="1"/>
  <c r="I988" i="12"/>
  <c r="Y988" i="12" s="1"/>
  <c r="J988" i="12"/>
  <c r="Z988" i="12" s="1"/>
  <c r="K988" i="12"/>
  <c r="AA988" i="12" s="1"/>
  <c r="L988" i="12"/>
  <c r="AB988" i="12" s="1"/>
  <c r="M988" i="12"/>
  <c r="AC988" i="12" s="1"/>
  <c r="N988" i="12"/>
  <c r="AD988" i="12" s="1"/>
  <c r="O988" i="12"/>
  <c r="D989" i="12"/>
  <c r="T989" i="12" s="1"/>
  <c r="E989" i="12"/>
  <c r="U989" i="12" s="1"/>
  <c r="F989" i="12"/>
  <c r="V989" i="12" s="1"/>
  <c r="G989" i="12"/>
  <c r="W989" i="12" s="1"/>
  <c r="H989" i="12"/>
  <c r="X989" i="12" s="1"/>
  <c r="I989" i="12"/>
  <c r="Y989" i="12" s="1"/>
  <c r="J989" i="12"/>
  <c r="Z989" i="12" s="1"/>
  <c r="K989" i="12"/>
  <c r="AA989" i="12" s="1"/>
  <c r="L989" i="12"/>
  <c r="AB989" i="12" s="1"/>
  <c r="M989" i="12"/>
  <c r="AC989" i="12" s="1"/>
  <c r="N989" i="12"/>
  <c r="AD989" i="12" s="1"/>
  <c r="O989" i="12"/>
  <c r="D990" i="12"/>
  <c r="T990" i="12" s="1"/>
  <c r="E990" i="12"/>
  <c r="U990" i="12" s="1"/>
  <c r="F990" i="12"/>
  <c r="V990" i="12" s="1"/>
  <c r="G990" i="12"/>
  <c r="W990" i="12" s="1"/>
  <c r="H990" i="12"/>
  <c r="X990" i="12" s="1"/>
  <c r="I990" i="12"/>
  <c r="Y990" i="12" s="1"/>
  <c r="J990" i="12"/>
  <c r="Z990" i="12" s="1"/>
  <c r="K990" i="12"/>
  <c r="AA990" i="12" s="1"/>
  <c r="L990" i="12"/>
  <c r="AB990" i="12" s="1"/>
  <c r="M990" i="12"/>
  <c r="AC990" i="12" s="1"/>
  <c r="N990" i="12"/>
  <c r="AD990" i="12" s="1"/>
  <c r="O990" i="12"/>
  <c r="D991" i="12"/>
  <c r="T991" i="12" s="1"/>
  <c r="E991" i="12"/>
  <c r="U991" i="12" s="1"/>
  <c r="F991" i="12"/>
  <c r="V991" i="12" s="1"/>
  <c r="G991" i="12"/>
  <c r="W991" i="12" s="1"/>
  <c r="H991" i="12"/>
  <c r="X991" i="12" s="1"/>
  <c r="I991" i="12"/>
  <c r="Y991" i="12" s="1"/>
  <c r="J991" i="12"/>
  <c r="Z991" i="12" s="1"/>
  <c r="K991" i="12"/>
  <c r="AA991" i="12" s="1"/>
  <c r="L991" i="12"/>
  <c r="AB991" i="12" s="1"/>
  <c r="M991" i="12"/>
  <c r="N991" i="12"/>
  <c r="AD991" i="12" s="1"/>
  <c r="O991" i="12"/>
  <c r="D992" i="12"/>
  <c r="E992" i="12"/>
  <c r="U992" i="12" s="1"/>
  <c r="F992" i="12"/>
  <c r="V992" i="12" s="1"/>
  <c r="G992" i="12"/>
  <c r="W992" i="12" s="1"/>
  <c r="H992" i="12"/>
  <c r="X992" i="12" s="1"/>
  <c r="I992" i="12"/>
  <c r="Y992" i="12" s="1"/>
  <c r="J992" i="12"/>
  <c r="Z992" i="12" s="1"/>
  <c r="K992" i="12"/>
  <c r="AA992" i="12" s="1"/>
  <c r="L992" i="12"/>
  <c r="AB992" i="12" s="1"/>
  <c r="M992" i="12"/>
  <c r="AC992" i="12" s="1"/>
  <c r="N992" i="12"/>
  <c r="AD992" i="12" s="1"/>
  <c r="O992" i="12"/>
  <c r="D993" i="12"/>
  <c r="T993" i="12" s="1"/>
  <c r="E993" i="12"/>
  <c r="U993" i="12" s="1"/>
  <c r="F993" i="12"/>
  <c r="V993" i="12" s="1"/>
  <c r="G993" i="12"/>
  <c r="W993" i="12" s="1"/>
  <c r="H993" i="12"/>
  <c r="X993" i="12" s="1"/>
  <c r="I993" i="12"/>
  <c r="Y993" i="12" s="1"/>
  <c r="J993" i="12"/>
  <c r="Z993" i="12" s="1"/>
  <c r="K993" i="12"/>
  <c r="AA993" i="12" s="1"/>
  <c r="L993" i="12"/>
  <c r="AB993" i="12" s="1"/>
  <c r="M993" i="12"/>
  <c r="AC993" i="12" s="1"/>
  <c r="N993" i="12"/>
  <c r="AD993" i="12" s="1"/>
  <c r="O993" i="12"/>
  <c r="D994" i="12"/>
  <c r="E994" i="12"/>
  <c r="U994" i="12" s="1"/>
  <c r="F994" i="12"/>
  <c r="V994" i="12" s="1"/>
  <c r="G994" i="12"/>
  <c r="W994" i="12" s="1"/>
  <c r="H994" i="12"/>
  <c r="X994" i="12" s="1"/>
  <c r="I994" i="12"/>
  <c r="Y994" i="12" s="1"/>
  <c r="J994" i="12"/>
  <c r="Z994" i="12" s="1"/>
  <c r="K994" i="12"/>
  <c r="AA994" i="12" s="1"/>
  <c r="L994" i="12"/>
  <c r="AB994" i="12" s="1"/>
  <c r="M994" i="12"/>
  <c r="AC994" i="12" s="1"/>
  <c r="N994" i="12"/>
  <c r="AD994" i="12" s="1"/>
  <c r="O994" i="12"/>
  <c r="D995" i="12"/>
  <c r="T995" i="12" s="1"/>
  <c r="E995" i="12"/>
  <c r="U995" i="12" s="1"/>
  <c r="F995" i="12"/>
  <c r="V995" i="12" s="1"/>
  <c r="G995" i="12"/>
  <c r="W995" i="12" s="1"/>
  <c r="H995" i="12"/>
  <c r="X995" i="12" s="1"/>
  <c r="I995" i="12"/>
  <c r="Y995" i="12" s="1"/>
  <c r="J995" i="12"/>
  <c r="Z995" i="12" s="1"/>
  <c r="K995" i="12"/>
  <c r="AA995" i="12" s="1"/>
  <c r="L995" i="12"/>
  <c r="AB995" i="12" s="1"/>
  <c r="M995" i="12"/>
  <c r="AC995" i="12" s="1"/>
  <c r="N995" i="12"/>
  <c r="AD995" i="12" s="1"/>
  <c r="O995" i="12"/>
  <c r="D996" i="12"/>
  <c r="E996" i="12"/>
  <c r="U996" i="12" s="1"/>
  <c r="F996" i="12"/>
  <c r="V996" i="12" s="1"/>
  <c r="G996" i="12"/>
  <c r="W996" i="12" s="1"/>
  <c r="H996" i="12"/>
  <c r="X996" i="12" s="1"/>
  <c r="I996" i="12"/>
  <c r="Y996" i="12" s="1"/>
  <c r="J996" i="12"/>
  <c r="Z996" i="12" s="1"/>
  <c r="K996" i="12"/>
  <c r="AA996" i="12" s="1"/>
  <c r="L996" i="12"/>
  <c r="AB996" i="12" s="1"/>
  <c r="M996" i="12"/>
  <c r="AC996" i="12" s="1"/>
  <c r="N996" i="12"/>
  <c r="AD996" i="12" s="1"/>
  <c r="O996" i="12"/>
  <c r="D997" i="12"/>
  <c r="T997" i="12" s="1"/>
  <c r="E997" i="12"/>
  <c r="U997" i="12" s="1"/>
  <c r="F997" i="12"/>
  <c r="V997" i="12" s="1"/>
  <c r="G997" i="12"/>
  <c r="W997" i="12" s="1"/>
  <c r="H997" i="12"/>
  <c r="X997" i="12" s="1"/>
  <c r="I997" i="12"/>
  <c r="Y997" i="12" s="1"/>
  <c r="J997" i="12"/>
  <c r="Z997" i="12" s="1"/>
  <c r="K997" i="12"/>
  <c r="AA997" i="12" s="1"/>
  <c r="L997" i="12"/>
  <c r="AB997" i="12" s="1"/>
  <c r="M997" i="12"/>
  <c r="AC997" i="12" s="1"/>
  <c r="N997" i="12"/>
  <c r="AD997" i="12" s="1"/>
  <c r="O997" i="12"/>
  <c r="D998" i="12"/>
  <c r="E998" i="12"/>
  <c r="U998" i="12" s="1"/>
  <c r="F998" i="12"/>
  <c r="V998" i="12" s="1"/>
  <c r="G998" i="12"/>
  <c r="W998" i="12" s="1"/>
  <c r="H998" i="12"/>
  <c r="X998" i="12" s="1"/>
  <c r="I998" i="12"/>
  <c r="Y998" i="12" s="1"/>
  <c r="J998" i="12"/>
  <c r="Z998" i="12" s="1"/>
  <c r="K998" i="12"/>
  <c r="AA998" i="12" s="1"/>
  <c r="L998" i="12"/>
  <c r="AB998" i="12" s="1"/>
  <c r="M998" i="12"/>
  <c r="AC998" i="12" s="1"/>
  <c r="N998" i="12"/>
  <c r="AD998" i="12" s="1"/>
  <c r="O998" i="12"/>
  <c r="D999" i="12"/>
  <c r="T999" i="12" s="1"/>
  <c r="E999" i="12"/>
  <c r="U999" i="12" s="1"/>
  <c r="F999" i="12"/>
  <c r="V999" i="12" s="1"/>
  <c r="G999" i="12"/>
  <c r="W999" i="12" s="1"/>
  <c r="H999" i="12"/>
  <c r="X999" i="12" s="1"/>
  <c r="I999" i="12"/>
  <c r="Y999" i="12" s="1"/>
  <c r="J999" i="12"/>
  <c r="Z999" i="12" s="1"/>
  <c r="K999" i="12"/>
  <c r="AA999" i="12" s="1"/>
  <c r="L999" i="12"/>
  <c r="AB999" i="12" s="1"/>
  <c r="M999" i="12"/>
  <c r="AC999" i="12" s="1"/>
  <c r="N999" i="12"/>
  <c r="AD999" i="12" s="1"/>
  <c r="O999" i="12"/>
  <c r="D1000" i="12"/>
  <c r="E1000" i="12"/>
  <c r="U1000" i="12" s="1"/>
  <c r="F1000" i="12"/>
  <c r="V1000" i="12" s="1"/>
  <c r="G1000" i="12"/>
  <c r="W1000" i="12" s="1"/>
  <c r="H1000" i="12"/>
  <c r="X1000" i="12" s="1"/>
  <c r="I1000" i="12"/>
  <c r="Y1000" i="12" s="1"/>
  <c r="J1000" i="12"/>
  <c r="Z1000" i="12" s="1"/>
  <c r="K1000" i="12"/>
  <c r="AA1000" i="12" s="1"/>
  <c r="L1000" i="12"/>
  <c r="AB1000" i="12" s="1"/>
  <c r="M1000" i="12"/>
  <c r="AC1000" i="12" s="1"/>
  <c r="N1000" i="12"/>
  <c r="AD1000" i="12" s="1"/>
  <c r="O1000" i="12"/>
  <c r="D1001" i="12"/>
  <c r="T1001" i="12" s="1"/>
  <c r="E1001" i="12"/>
  <c r="U1001" i="12" s="1"/>
  <c r="F1001" i="12"/>
  <c r="V1001" i="12" s="1"/>
  <c r="G1001" i="12"/>
  <c r="W1001" i="12" s="1"/>
  <c r="H1001" i="12"/>
  <c r="X1001" i="12" s="1"/>
  <c r="I1001" i="12"/>
  <c r="Y1001" i="12" s="1"/>
  <c r="J1001" i="12"/>
  <c r="Z1001" i="12" s="1"/>
  <c r="K1001" i="12"/>
  <c r="AA1001" i="12" s="1"/>
  <c r="L1001" i="12"/>
  <c r="AB1001" i="12" s="1"/>
  <c r="M1001" i="12"/>
  <c r="AC1001" i="12" s="1"/>
  <c r="N1001" i="12"/>
  <c r="AD1001" i="12" s="1"/>
  <c r="O1001" i="12"/>
  <c r="D1002" i="12"/>
  <c r="E1002" i="12"/>
  <c r="U1002" i="12" s="1"/>
  <c r="F1002" i="12"/>
  <c r="V1002" i="12" s="1"/>
  <c r="G1002" i="12"/>
  <c r="W1002" i="12" s="1"/>
  <c r="H1002" i="12"/>
  <c r="X1002" i="12" s="1"/>
  <c r="I1002" i="12"/>
  <c r="Y1002" i="12" s="1"/>
  <c r="J1002" i="12"/>
  <c r="Z1002" i="12" s="1"/>
  <c r="K1002" i="12"/>
  <c r="AA1002" i="12" s="1"/>
  <c r="L1002" i="12"/>
  <c r="AB1002" i="12" s="1"/>
  <c r="M1002" i="12"/>
  <c r="AC1002" i="12" s="1"/>
  <c r="N1002" i="12"/>
  <c r="AD1002" i="12" s="1"/>
  <c r="O1002" i="12"/>
  <c r="D1003" i="12"/>
  <c r="T1003" i="12" s="1"/>
  <c r="E1003" i="12"/>
  <c r="U1003" i="12" s="1"/>
  <c r="F1003" i="12"/>
  <c r="V1003" i="12" s="1"/>
  <c r="G1003" i="12"/>
  <c r="W1003" i="12" s="1"/>
  <c r="H1003" i="12"/>
  <c r="X1003" i="12" s="1"/>
  <c r="I1003" i="12"/>
  <c r="Y1003" i="12" s="1"/>
  <c r="J1003" i="12"/>
  <c r="Z1003" i="12" s="1"/>
  <c r="K1003" i="12"/>
  <c r="AA1003" i="12" s="1"/>
  <c r="L1003" i="12"/>
  <c r="AB1003" i="12" s="1"/>
  <c r="M1003" i="12"/>
  <c r="AC1003" i="12" s="1"/>
  <c r="N1003" i="12"/>
  <c r="AD1003" i="12" s="1"/>
  <c r="O1003" i="12"/>
  <c r="D1004" i="12"/>
  <c r="T1004" i="12" s="1"/>
  <c r="E1004" i="12"/>
  <c r="U1004" i="12" s="1"/>
  <c r="F1004" i="12"/>
  <c r="V1004" i="12" s="1"/>
  <c r="G1004" i="12"/>
  <c r="W1004" i="12" s="1"/>
  <c r="H1004" i="12"/>
  <c r="X1004" i="12" s="1"/>
  <c r="I1004" i="12"/>
  <c r="Y1004" i="12" s="1"/>
  <c r="J1004" i="12"/>
  <c r="Z1004" i="12" s="1"/>
  <c r="K1004" i="12"/>
  <c r="AA1004" i="12" s="1"/>
  <c r="L1004" i="12"/>
  <c r="AB1004" i="12" s="1"/>
  <c r="M1004" i="12"/>
  <c r="AC1004" i="12" s="1"/>
  <c r="N1004" i="12"/>
  <c r="AD1004" i="12" s="1"/>
  <c r="O1004" i="12"/>
  <c r="E976" i="12"/>
  <c r="U976" i="12" s="1"/>
  <c r="F976" i="12"/>
  <c r="V976" i="12" s="1"/>
  <c r="G976" i="12"/>
  <c r="W976" i="12" s="1"/>
  <c r="H976" i="12"/>
  <c r="X976" i="12" s="1"/>
  <c r="I976" i="12"/>
  <c r="Y976" i="12" s="1"/>
  <c r="J976" i="12"/>
  <c r="Z976" i="12" s="1"/>
  <c r="K976" i="12"/>
  <c r="AA976" i="12" s="1"/>
  <c r="L976" i="12"/>
  <c r="M976" i="12"/>
  <c r="AC976" i="12" s="1"/>
  <c r="N976" i="12"/>
  <c r="O976" i="12"/>
  <c r="D976" i="12"/>
  <c r="D942" i="12"/>
  <c r="E942" i="12"/>
  <c r="F942" i="12"/>
  <c r="G942" i="12"/>
  <c r="H942" i="12"/>
  <c r="I942" i="12"/>
  <c r="J942" i="12"/>
  <c r="K942" i="12"/>
  <c r="L942" i="12"/>
  <c r="M942" i="12"/>
  <c r="N942" i="12"/>
  <c r="O942" i="12"/>
  <c r="D943" i="12"/>
  <c r="E943" i="12"/>
  <c r="F943" i="12"/>
  <c r="G943" i="12"/>
  <c r="H943" i="12"/>
  <c r="I943" i="12"/>
  <c r="J943" i="12"/>
  <c r="K943" i="12"/>
  <c r="L943" i="12"/>
  <c r="M943" i="12"/>
  <c r="N943" i="12"/>
  <c r="O943" i="12"/>
  <c r="D944" i="12"/>
  <c r="E944" i="12"/>
  <c r="F944" i="12"/>
  <c r="G944" i="12"/>
  <c r="H944" i="12"/>
  <c r="I944" i="12"/>
  <c r="J944" i="12"/>
  <c r="K944" i="12"/>
  <c r="L944" i="12"/>
  <c r="M944" i="12"/>
  <c r="N944" i="12"/>
  <c r="O944" i="12"/>
  <c r="D945" i="12"/>
  <c r="E945" i="12"/>
  <c r="F945" i="12"/>
  <c r="G945" i="12"/>
  <c r="H945" i="12"/>
  <c r="I945" i="12"/>
  <c r="J945" i="12"/>
  <c r="K945" i="12"/>
  <c r="L945" i="12"/>
  <c r="M945" i="12"/>
  <c r="N945" i="12"/>
  <c r="O945" i="12"/>
  <c r="D946" i="12"/>
  <c r="E946" i="12"/>
  <c r="F946" i="12"/>
  <c r="G946" i="12"/>
  <c r="H946" i="12"/>
  <c r="I946" i="12"/>
  <c r="J946" i="12"/>
  <c r="K946" i="12"/>
  <c r="L946" i="12"/>
  <c r="M946" i="12"/>
  <c r="N946" i="12"/>
  <c r="O946" i="12"/>
  <c r="D947" i="12"/>
  <c r="E947" i="12"/>
  <c r="F947" i="12"/>
  <c r="G947" i="12"/>
  <c r="H947" i="12"/>
  <c r="I947" i="12"/>
  <c r="J947" i="12"/>
  <c r="K947" i="12"/>
  <c r="L947" i="12"/>
  <c r="M947" i="12"/>
  <c r="N947" i="12"/>
  <c r="O947" i="12"/>
  <c r="D948" i="12"/>
  <c r="E948" i="12"/>
  <c r="F948" i="12"/>
  <c r="G948" i="12"/>
  <c r="H948" i="12"/>
  <c r="I948" i="12"/>
  <c r="J948" i="12"/>
  <c r="K948" i="12"/>
  <c r="L948" i="12"/>
  <c r="M948" i="12"/>
  <c r="N948" i="12"/>
  <c r="O948" i="12"/>
  <c r="D949" i="12"/>
  <c r="E949" i="12"/>
  <c r="F949" i="12"/>
  <c r="G949" i="12"/>
  <c r="H949" i="12"/>
  <c r="I949" i="12"/>
  <c r="J949" i="12"/>
  <c r="K949" i="12"/>
  <c r="L949" i="12"/>
  <c r="M949" i="12"/>
  <c r="N949" i="12"/>
  <c r="O949" i="12"/>
  <c r="D950" i="12"/>
  <c r="E950" i="12"/>
  <c r="F950" i="12"/>
  <c r="G950" i="12"/>
  <c r="H950" i="12"/>
  <c r="I950" i="12"/>
  <c r="J950" i="12"/>
  <c r="K950" i="12"/>
  <c r="L950" i="12"/>
  <c r="M950" i="12"/>
  <c r="N950" i="12"/>
  <c r="O950" i="12"/>
  <c r="D951" i="12"/>
  <c r="E951" i="12"/>
  <c r="F951" i="12"/>
  <c r="G951" i="12"/>
  <c r="H951" i="12"/>
  <c r="I951" i="12"/>
  <c r="J951" i="12"/>
  <c r="K951" i="12"/>
  <c r="L951" i="12"/>
  <c r="M951" i="12"/>
  <c r="N951" i="12"/>
  <c r="O951" i="12"/>
  <c r="D952" i="12"/>
  <c r="E952" i="12"/>
  <c r="F952" i="12"/>
  <c r="G952" i="12"/>
  <c r="H952" i="12"/>
  <c r="I952" i="12"/>
  <c r="J952" i="12"/>
  <c r="K952" i="12"/>
  <c r="L952" i="12"/>
  <c r="M952" i="12"/>
  <c r="N952" i="12"/>
  <c r="O952" i="12"/>
  <c r="D953" i="12"/>
  <c r="E953" i="12"/>
  <c r="F953" i="12"/>
  <c r="G953" i="12"/>
  <c r="H953" i="12"/>
  <c r="I953" i="12"/>
  <c r="J953" i="12"/>
  <c r="K953" i="12"/>
  <c r="L953" i="12"/>
  <c r="M953" i="12"/>
  <c r="N953" i="12"/>
  <c r="O953" i="12"/>
  <c r="D954" i="12"/>
  <c r="E954" i="12"/>
  <c r="F954" i="12"/>
  <c r="G954" i="12"/>
  <c r="H954" i="12"/>
  <c r="I954" i="12"/>
  <c r="J954" i="12"/>
  <c r="K954" i="12"/>
  <c r="L954" i="12"/>
  <c r="M954" i="12"/>
  <c r="N954" i="12"/>
  <c r="O954" i="12"/>
  <c r="D955" i="12"/>
  <c r="E955" i="12"/>
  <c r="F955" i="12"/>
  <c r="G955" i="12"/>
  <c r="H955" i="12"/>
  <c r="I955" i="12"/>
  <c r="J955" i="12"/>
  <c r="K955" i="12"/>
  <c r="L955" i="12"/>
  <c r="M955" i="12"/>
  <c r="N955" i="12"/>
  <c r="O955" i="12"/>
  <c r="D956" i="12"/>
  <c r="E956" i="12"/>
  <c r="F956" i="12"/>
  <c r="G956" i="12"/>
  <c r="H956" i="12"/>
  <c r="I956" i="12"/>
  <c r="J956" i="12"/>
  <c r="K956" i="12"/>
  <c r="L956" i="12"/>
  <c r="M956" i="12"/>
  <c r="N956" i="12"/>
  <c r="O956" i="12"/>
  <c r="D957" i="12"/>
  <c r="E957" i="12"/>
  <c r="F957" i="12"/>
  <c r="G957" i="12"/>
  <c r="H957" i="12"/>
  <c r="I957" i="12"/>
  <c r="J957" i="12"/>
  <c r="K957" i="12"/>
  <c r="L957" i="12"/>
  <c r="M957" i="12"/>
  <c r="N957" i="12"/>
  <c r="O957" i="12"/>
  <c r="D958" i="12"/>
  <c r="E958" i="12"/>
  <c r="F958" i="12"/>
  <c r="G958" i="12"/>
  <c r="H958" i="12"/>
  <c r="I958" i="12"/>
  <c r="J958" i="12"/>
  <c r="K958" i="12"/>
  <c r="L958" i="12"/>
  <c r="M958" i="12"/>
  <c r="N958" i="12"/>
  <c r="O958" i="12"/>
  <c r="D959" i="12"/>
  <c r="E959" i="12"/>
  <c r="F959" i="12"/>
  <c r="G959" i="12"/>
  <c r="H959" i="12"/>
  <c r="I959" i="12"/>
  <c r="J959" i="12"/>
  <c r="K959" i="12"/>
  <c r="L959" i="12"/>
  <c r="M959" i="12"/>
  <c r="N959" i="12"/>
  <c r="O959" i="12"/>
  <c r="D960" i="12"/>
  <c r="E960" i="12"/>
  <c r="F960" i="12"/>
  <c r="G960" i="12"/>
  <c r="H960" i="12"/>
  <c r="I960" i="12"/>
  <c r="J960" i="12"/>
  <c r="K960" i="12"/>
  <c r="L960" i="12"/>
  <c r="M960" i="12"/>
  <c r="N960" i="12"/>
  <c r="O960" i="12"/>
  <c r="D961" i="12"/>
  <c r="E961" i="12"/>
  <c r="F961" i="12"/>
  <c r="G961" i="12"/>
  <c r="H961" i="12"/>
  <c r="I961" i="12"/>
  <c r="J961" i="12"/>
  <c r="K961" i="12"/>
  <c r="L961" i="12"/>
  <c r="M961" i="12"/>
  <c r="N961" i="12"/>
  <c r="O961" i="12"/>
  <c r="D962" i="12"/>
  <c r="E962" i="12"/>
  <c r="F962" i="12"/>
  <c r="G962" i="12"/>
  <c r="H962" i="12"/>
  <c r="I962" i="12"/>
  <c r="J962" i="12"/>
  <c r="K962" i="12"/>
  <c r="L962" i="12"/>
  <c r="M962" i="12"/>
  <c r="N962" i="12"/>
  <c r="O962" i="12"/>
  <c r="D963" i="12"/>
  <c r="E963" i="12"/>
  <c r="F963" i="12"/>
  <c r="G963" i="12"/>
  <c r="H963" i="12"/>
  <c r="I963" i="12"/>
  <c r="J963" i="12"/>
  <c r="K963" i="12"/>
  <c r="L963" i="12"/>
  <c r="M963" i="12"/>
  <c r="N963" i="12"/>
  <c r="O963" i="12"/>
  <c r="D964" i="12"/>
  <c r="E964" i="12"/>
  <c r="F964" i="12"/>
  <c r="G964" i="12"/>
  <c r="H964" i="12"/>
  <c r="I964" i="12"/>
  <c r="J964" i="12"/>
  <c r="K964" i="12"/>
  <c r="L964" i="12"/>
  <c r="M964" i="12"/>
  <c r="N964" i="12"/>
  <c r="O964" i="12"/>
  <c r="D965" i="12"/>
  <c r="E965" i="12"/>
  <c r="F965" i="12"/>
  <c r="G965" i="12"/>
  <c r="H965" i="12"/>
  <c r="I965" i="12"/>
  <c r="J965" i="12"/>
  <c r="K965" i="12"/>
  <c r="L965" i="12"/>
  <c r="M965" i="12"/>
  <c r="N965" i="12"/>
  <c r="O965" i="12"/>
  <c r="D966" i="12"/>
  <c r="E966" i="12"/>
  <c r="F966" i="12"/>
  <c r="G966" i="12"/>
  <c r="H966" i="12"/>
  <c r="I966" i="12"/>
  <c r="J966" i="12"/>
  <c r="K966" i="12"/>
  <c r="L966" i="12"/>
  <c r="M966" i="12"/>
  <c r="N966" i="12"/>
  <c r="O966" i="12"/>
  <c r="D967" i="12"/>
  <c r="E967" i="12"/>
  <c r="F967" i="12"/>
  <c r="G967" i="12"/>
  <c r="H967" i="12"/>
  <c r="I967" i="12"/>
  <c r="J967" i="12"/>
  <c r="K967" i="12"/>
  <c r="L967" i="12"/>
  <c r="M967" i="12"/>
  <c r="N967" i="12"/>
  <c r="O967" i="12"/>
  <c r="D968" i="12"/>
  <c r="E968" i="12"/>
  <c r="F968" i="12"/>
  <c r="G968" i="12"/>
  <c r="H968" i="12"/>
  <c r="I968" i="12"/>
  <c r="J968" i="12"/>
  <c r="K968" i="12"/>
  <c r="L968" i="12"/>
  <c r="M968" i="12"/>
  <c r="N968" i="12"/>
  <c r="O968" i="12"/>
  <c r="D969" i="12"/>
  <c r="E969" i="12"/>
  <c r="F969" i="12"/>
  <c r="G969" i="12"/>
  <c r="H969" i="12"/>
  <c r="I969" i="12"/>
  <c r="J969" i="12"/>
  <c r="K969" i="12"/>
  <c r="L969" i="12"/>
  <c r="M969" i="12"/>
  <c r="N969" i="12"/>
  <c r="O969" i="12"/>
  <c r="E941" i="12"/>
  <c r="F941" i="12"/>
  <c r="G941" i="12"/>
  <c r="H941" i="12"/>
  <c r="I941" i="12"/>
  <c r="J941" i="12"/>
  <c r="K941" i="12"/>
  <c r="L941" i="12"/>
  <c r="M941" i="12"/>
  <c r="N941" i="12"/>
  <c r="O941" i="12"/>
  <c r="D941" i="12"/>
  <c r="D912" i="12"/>
  <c r="E912" i="12"/>
  <c r="F912" i="12"/>
  <c r="G912" i="12"/>
  <c r="H912" i="12"/>
  <c r="I912" i="12"/>
  <c r="J912" i="12"/>
  <c r="K912" i="12"/>
  <c r="L912" i="12"/>
  <c r="M912" i="12"/>
  <c r="N912" i="12"/>
  <c r="O912" i="12"/>
  <c r="D913" i="12"/>
  <c r="E913" i="12"/>
  <c r="F913" i="12"/>
  <c r="G913" i="12"/>
  <c r="H913" i="12"/>
  <c r="I913" i="12"/>
  <c r="J913" i="12"/>
  <c r="K913" i="12"/>
  <c r="L913" i="12"/>
  <c r="M913" i="12"/>
  <c r="N913" i="12"/>
  <c r="O913" i="12"/>
  <c r="D914" i="12"/>
  <c r="E914" i="12"/>
  <c r="F914" i="12"/>
  <c r="G914" i="12"/>
  <c r="H914" i="12"/>
  <c r="I914" i="12"/>
  <c r="J914" i="12"/>
  <c r="K914" i="12"/>
  <c r="L914" i="12"/>
  <c r="M914" i="12"/>
  <c r="N914" i="12"/>
  <c r="O914" i="12"/>
  <c r="D915" i="12"/>
  <c r="E915" i="12"/>
  <c r="F915" i="12"/>
  <c r="G915" i="12"/>
  <c r="H915" i="12"/>
  <c r="I915" i="12"/>
  <c r="J915" i="12"/>
  <c r="K915" i="12"/>
  <c r="L915" i="12"/>
  <c r="M915" i="12"/>
  <c r="N915" i="12"/>
  <c r="O915" i="12"/>
  <c r="D916" i="12"/>
  <c r="E916" i="12"/>
  <c r="F916" i="12"/>
  <c r="G916" i="12"/>
  <c r="H916" i="12"/>
  <c r="I916" i="12"/>
  <c r="J916" i="12"/>
  <c r="K916" i="12"/>
  <c r="L916" i="12"/>
  <c r="M916" i="12"/>
  <c r="N916" i="12"/>
  <c r="O916" i="12"/>
  <c r="D917" i="12"/>
  <c r="E917" i="12"/>
  <c r="F917" i="12"/>
  <c r="G917" i="12"/>
  <c r="H917" i="12"/>
  <c r="I917" i="12"/>
  <c r="J917" i="12"/>
  <c r="K917" i="12"/>
  <c r="L917" i="12"/>
  <c r="M917" i="12"/>
  <c r="N917" i="12"/>
  <c r="O917" i="12"/>
  <c r="D918" i="12"/>
  <c r="E918" i="12"/>
  <c r="F918" i="12"/>
  <c r="G918" i="12"/>
  <c r="H918" i="12"/>
  <c r="I918" i="12"/>
  <c r="J918" i="12"/>
  <c r="K918" i="12"/>
  <c r="L918" i="12"/>
  <c r="M918" i="12"/>
  <c r="N918" i="12"/>
  <c r="O918" i="12"/>
  <c r="D919" i="12"/>
  <c r="E919" i="12"/>
  <c r="F919" i="12"/>
  <c r="G919" i="12"/>
  <c r="H919" i="12"/>
  <c r="I919" i="12"/>
  <c r="J919" i="12"/>
  <c r="K919" i="12"/>
  <c r="L919" i="12"/>
  <c r="M919" i="12"/>
  <c r="N919" i="12"/>
  <c r="O919" i="12"/>
  <c r="D920" i="12"/>
  <c r="E920" i="12"/>
  <c r="F920" i="12"/>
  <c r="G920" i="12"/>
  <c r="H920" i="12"/>
  <c r="I920" i="12"/>
  <c r="J920" i="12"/>
  <c r="K920" i="12"/>
  <c r="L920" i="12"/>
  <c r="M920" i="12"/>
  <c r="N920" i="12"/>
  <c r="O920" i="12"/>
  <c r="D921" i="12"/>
  <c r="E921" i="12"/>
  <c r="F921" i="12"/>
  <c r="G921" i="12"/>
  <c r="H921" i="12"/>
  <c r="I921" i="12"/>
  <c r="J921" i="12"/>
  <c r="K921" i="12"/>
  <c r="L921" i="12"/>
  <c r="M921" i="12"/>
  <c r="N921" i="12"/>
  <c r="O921" i="12"/>
  <c r="D922" i="12"/>
  <c r="E922" i="12"/>
  <c r="F922" i="12"/>
  <c r="G922" i="12"/>
  <c r="H922" i="12"/>
  <c r="I922" i="12"/>
  <c r="J922" i="12"/>
  <c r="K922" i="12"/>
  <c r="L922" i="12"/>
  <c r="M922" i="12"/>
  <c r="N922" i="12"/>
  <c r="O922" i="12"/>
  <c r="D923" i="12"/>
  <c r="E923" i="12"/>
  <c r="F923" i="12"/>
  <c r="G923" i="12"/>
  <c r="H923" i="12"/>
  <c r="I923" i="12"/>
  <c r="J923" i="12"/>
  <c r="K923" i="12"/>
  <c r="L923" i="12"/>
  <c r="M923" i="12"/>
  <c r="N923" i="12"/>
  <c r="O923" i="12"/>
  <c r="D924" i="12"/>
  <c r="E924" i="12"/>
  <c r="F924" i="12"/>
  <c r="G924" i="12"/>
  <c r="H924" i="12"/>
  <c r="I924" i="12"/>
  <c r="J924" i="12"/>
  <c r="K924" i="12"/>
  <c r="L924" i="12"/>
  <c r="M924" i="12"/>
  <c r="N924" i="12"/>
  <c r="O924" i="12"/>
  <c r="D925" i="12"/>
  <c r="E925" i="12"/>
  <c r="F925" i="12"/>
  <c r="G925" i="12"/>
  <c r="H925" i="12"/>
  <c r="I925" i="12"/>
  <c r="J925" i="12"/>
  <c r="K925" i="12"/>
  <c r="L925" i="12"/>
  <c r="M925" i="12"/>
  <c r="N925" i="12"/>
  <c r="O925" i="12"/>
  <c r="D926" i="12"/>
  <c r="E926" i="12"/>
  <c r="F926" i="12"/>
  <c r="G926" i="12"/>
  <c r="H926" i="12"/>
  <c r="I926" i="12"/>
  <c r="J926" i="12"/>
  <c r="K926" i="12"/>
  <c r="L926" i="12"/>
  <c r="M926" i="12"/>
  <c r="N926" i="12"/>
  <c r="O926" i="12"/>
  <c r="D927" i="12"/>
  <c r="E927" i="12"/>
  <c r="F927" i="12"/>
  <c r="G927" i="12"/>
  <c r="H927" i="12"/>
  <c r="I927" i="12"/>
  <c r="J927" i="12"/>
  <c r="K927" i="12"/>
  <c r="L927" i="12"/>
  <c r="M927" i="12"/>
  <c r="N927" i="12"/>
  <c r="O927" i="12"/>
  <c r="D928" i="12"/>
  <c r="E928" i="12"/>
  <c r="F928" i="12"/>
  <c r="G928" i="12"/>
  <c r="H928" i="12"/>
  <c r="I928" i="12"/>
  <c r="J928" i="12"/>
  <c r="K928" i="12"/>
  <c r="L928" i="12"/>
  <c r="M928" i="12"/>
  <c r="N928" i="12"/>
  <c r="O928" i="12"/>
  <c r="D929" i="12"/>
  <c r="E929" i="12"/>
  <c r="F929" i="12"/>
  <c r="G929" i="12"/>
  <c r="H929" i="12"/>
  <c r="I929" i="12"/>
  <c r="J929" i="12"/>
  <c r="K929" i="12"/>
  <c r="L929" i="12"/>
  <c r="M929" i="12"/>
  <c r="N929" i="12"/>
  <c r="O929" i="12"/>
  <c r="D930" i="12"/>
  <c r="E930" i="12"/>
  <c r="F930" i="12"/>
  <c r="G930" i="12"/>
  <c r="H930" i="12"/>
  <c r="I930" i="12"/>
  <c r="J930" i="12"/>
  <c r="K930" i="12"/>
  <c r="L930" i="12"/>
  <c r="M930" i="12"/>
  <c r="N930" i="12"/>
  <c r="O930" i="12"/>
  <c r="D931" i="12"/>
  <c r="E931" i="12"/>
  <c r="F931" i="12"/>
  <c r="G931" i="12"/>
  <c r="H931" i="12"/>
  <c r="I931" i="12"/>
  <c r="J931" i="12"/>
  <c r="K931" i="12"/>
  <c r="L931" i="12"/>
  <c r="M931" i="12"/>
  <c r="N931" i="12"/>
  <c r="O931" i="12"/>
  <c r="D932" i="12"/>
  <c r="E932" i="12"/>
  <c r="F932" i="12"/>
  <c r="G932" i="12"/>
  <c r="H932" i="12"/>
  <c r="I932" i="12"/>
  <c r="J932" i="12"/>
  <c r="K932" i="12"/>
  <c r="L932" i="12"/>
  <c r="M932" i="12"/>
  <c r="N932" i="12"/>
  <c r="O932" i="12"/>
  <c r="D933" i="12"/>
  <c r="E933" i="12"/>
  <c r="F933" i="12"/>
  <c r="G933" i="12"/>
  <c r="H933" i="12"/>
  <c r="I933" i="12"/>
  <c r="J933" i="12"/>
  <c r="K933" i="12"/>
  <c r="L933" i="12"/>
  <c r="M933" i="12"/>
  <c r="N933" i="12"/>
  <c r="O933" i="12"/>
  <c r="D934" i="12"/>
  <c r="E934" i="12"/>
  <c r="F934" i="12"/>
  <c r="G934" i="12"/>
  <c r="H934" i="12"/>
  <c r="I934" i="12"/>
  <c r="J934" i="12"/>
  <c r="K934" i="12"/>
  <c r="L934" i="12"/>
  <c r="M934" i="12"/>
  <c r="N934" i="12"/>
  <c r="O934" i="12"/>
  <c r="D935" i="12"/>
  <c r="E935" i="12"/>
  <c r="F935" i="12"/>
  <c r="G935" i="12"/>
  <c r="H935" i="12"/>
  <c r="I935" i="12"/>
  <c r="J935" i="12"/>
  <c r="K935" i="12"/>
  <c r="L935" i="12"/>
  <c r="M935" i="12"/>
  <c r="N935" i="12"/>
  <c r="O935" i="12"/>
  <c r="D936" i="12"/>
  <c r="E936" i="12"/>
  <c r="F936" i="12"/>
  <c r="G936" i="12"/>
  <c r="H936" i="12"/>
  <c r="I936" i="12"/>
  <c r="J936" i="12"/>
  <c r="K936" i="12"/>
  <c r="L936" i="12"/>
  <c r="M936" i="12"/>
  <c r="N936" i="12"/>
  <c r="O936" i="12"/>
  <c r="D937" i="12"/>
  <c r="E937" i="12"/>
  <c r="F937" i="12"/>
  <c r="G937" i="12"/>
  <c r="H937" i="12"/>
  <c r="I937" i="12"/>
  <c r="J937" i="12"/>
  <c r="K937" i="12"/>
  <c r="L937" i="12"/>
  <c r="M937" i="12"/>
  <c r="N937" i="12"/>
  <c r="O937" i="12"/>
  <c r="D938" i="12"/>
  <c r="E938" i="12"/>
  <c r="F938" i="12"/>
  <c r="G938" i="12"/>
  <c r="H938" i="12"/>
  <c r="I938" i="12"/>
  <c r="J938" i="12"/>
  <c r="K938" i="12"/>
  <c r="L938" i="12"/>
  <c r="M938" i="12"/>
  <c r="N938" i="12"/>
  <c r="O938" i="12"/>
  <c r="D939" i="12"/>
  <c r="E939" i="12"/>
  <c r="F939" i="12"/>
  <c r="G939" i="12"/>
  <c r="H939" i="12"/>
  <c r="I939" i="12"/>
  <c r="J939" i="12"/>
  <c r="K939" i="12"/>
  <c r="L939" i="12"/>
  <c r="M939" i="12"/>
  <c r="N939" i="12"/>
  <c r="O939" i="12"/>
  <c r="E911" i="12"/>
  <c r="F911" i="12"/>
  <c r="G911" i="12"/>
  <c r="H911" i="12"/>
  <c r="I911" i="12"/>
  <c r="J911" i="12"/>
  <c r="K911" i="12"/>
  <c r="L911" i="12"/>
  <c r="M911" i="12"/>
  <c r="N911" i="12"/>
  <c r="O911" i="12"/>
  <c r="D911" i="12"/>
  <c r="AF1040" i="12"/>
  <c r="D875" i="12"/>
  <c r="T875" i="12" s="1"/>
  <c r="E875" i="12"/>
  <c r="U875" i="12" s="1"/>
  <c r="F875" i="12"/>
  <c r="V875" i="12" s="1"/>
  <c r="G875" i="12"/>
  <c r="W875" i="12" s="1"/>
  <c r="H875" i="12"/>
  <c r="X875" i="12" s="1"/>
  <c r="I875" i="12"/>
  <c r="J875" i="12"/>
  <c r="Z875" i="12" s="1"/>
  <c r="K875" i="12"/>
  <c r="AA875" i="12" s="1"/>
  <c r="L875" i="12"/>
  <c r="AB875" i="12" s="1"/>
  <c r="M875" i="12"/>
  <c r="N875" i="12"/>
  <c r="AD875" i="12" s="1"/>
  <c r="O875" i="12"/>
  <c r="AE875" i="12" s="1"/>
  <c r="D876" i="12"/>
  <c r="T876" i="12" s="1"/>
  <c r="E876" i="12"/>
  <c r="U876" i="12" s="1"/>
  <c r="F876" i="12"/>
  <c r="V876" i="12" s="1"/>
  <c r="G876" i="12"/>
  <c r="W876" i="12" s="1"/>
  <c r="H876" i="12"/>
  <c r="X876" i="12" s="1"/>
  <c r="I876" i="12"/>
  <c r="Y876" i="12" s="1"/>
  <c r="J876" i="12"/>
  <c r="K876" i="12"/>
  <c r="AA876" i="12" s="1"/>
  <c r="L876" i="12"/>
  <c r="AB876" i="12" s="1"/>
  <c r="M876" i="12"/>
  <c r="AC876" i="12" s="1"/>
  <c r="N876" i="12"/>
  <c r="AD876" i="12" s="1"/>
  <c r="O876" i="12"/>
  <c r="AE876" i="12" s="1"/>
  <c r="D877" i="12"/>
  <c r="T877" i="12" s="1"/>
  <c r="E877" i="12"/>
  <c r="U877" i="12" s="1"/>
  <c r="F877" i="12"/>
  <c r="V877" i="12" s="1"/>
  <c r="G877" i="12"/>
  <c r="W877" i="12" s="1"/>
  <c r="H877" i="12"/>
  <c r="X877" i="12" s="1"/>
  <c r="I877" i="12"/>
  <c r="Y877" i="12" s="1"/>
  <c r="J877" i="12"/>
  <c r="Z877" i="12" s="1"/>
  <c r="K877" i="12"/>
  <c r="AA877" i="12" s="1"/>
  <c r="L877" i="12"/>
  <c r="AB877" i="12" s="1"/>
  <c r="M877" i="12"/>
  <c r="AC877" i="12" s="1"/>
  <c r="N877" i="12"/>
  <c r="AD877" i="12" s="1"/>
  <c r="O877" i="12"/>
  <c r="AE877" i="12" s="1"/>
  <c r="D878" i="12"/>
  <c r="T878" i="12" s="1"/>
  <c r="E878" i="12"/>
  <c r="U878" i="12" s="1"/>
  <c r="F878" i="12"/>
  <c r="V878" i="12" s="1"/>
  <c r="G878" i="12"/>
  <c r="W878" i="12" s="1"/>
  <c r="H878" i="12"/>
  <c r="X878" i="12" s="1"/>
  <c r="I878" i="12"/>
  <c r="Y878" i="12" s="1"/>
  <c r="J878" i="12"/>
  <c r="Z878" i="12" s="1"/>
  <c r="K878" i="12"/>
  <c r="AA878" i="12" s="1"/>
  <c r="L878" i="12"/>
  <c r="AB878" i="12" s="1"/>
  <c r="M878" i="12"/>
  <c r="AC878" i="12" s="1"/>
  <c r="N878" i="12"/>
  <c r="AD878" i="12" s="1"/>
  <c r="O878" i="12"/>
  <c r="AE878" i="12" s="1"/>
  <c r="D879" i="12"/>
  <c r="T879" i="12" s="1"/>
  <c r="E879" i="12"/>
  <c r="F879" i="12"/>
  <c r="V879" i="12" s="1"/>
  <c r="G879" i="12"/>
  <c r="W879" i="12" s="1"/>
  <c r="H879" i="12"/>
  <c r="X879" i="12" s="1"/>
  <c r="I879" i="12"/>
  <c r="Y879" i="12" s="1"/>
  <c r="J879" i="12"/>
  <c r="Z879" i="12" s="1"/>
  <c r="K879" i="12"/>
  <c r="AA879" i="12" s="1"/>
  <c r="L879" i="12"/>
  <c r="AB879" i="12" s="1"/>
  <c r="M879" i="12"/>
  <c r="AC879" i="12" s="1"/>
  <c r="N879" i="12"/>
  <c r="AD879" i="12" s="1"/>
  <c r="O879" i="12"/>
  <c r="AE879" i="12" s="1"/>
  <c r="D880" i="12"/>
  <c r="T880" i="12" s="1"/>
  <c r="E880" i="12"/>
  <c r="U880" i="12" s="1"/>
  <c r="F880" i="12"/>
  <c r="V880" i="12" s="1"/>
  <c r="G880" i="12"/>
  <c r="W880" i="12" s="1"/>
  <c r="H880" i="12"/>
  <c r="X880" i="12" s="1"/>
  <c r="I880" i="12"/>
  <c r="Y880" i="12" s="1"/>
  <c r="J880" i="12"/>
  <c r="Z880" i="12" s="1"/>
  <c r="K880" i="12"/>
  <c r="AA880" i="12" s="1"/>
  <c r="L880" i="12"/>
  <c r="AB880" i="12" s="1"/>
  <c r="M880" i="12"/>
  <c r="AC880" i="12" s="1"/>
  <c r="N880" i="12"/>
  <c r="AD880" i="12" s="1"/>
  <c r="O880" i="12"/>
  <c r="AE880" i="12" s="1"/>
  <c r="D881" i="12"/>
  <c r="T881" i="12" s="1"/>
  <c r="E881" i="12"/>
  <c r="U881" i="12" s="1"/>
  <c r="F881" i="12"/>
  <c r="V881" i="12" s="1"/>
  <c r="G881" i="12"/>
  <c r="W881" i="12" s="1"/>
  <c r="H881" i="12"/>
  <c r="X881" i="12" s="1"/>
  <c r="I881" i="12"/>
  <c r="Y881" i="12" s="1"/>
  <c r="J881" i="12"/>
  <c r="Z881" i="12" s="1"/>
  <c r="K881" i="12"/>
  <c r="AA881" i="12" s="1"/>
  <c r="L881" i="12"/>
  <c r="AB881" i="12" s="1"/>
  <c r="M881" i="12"/>
  <c r="AC881" i="12" s="1"/>
  <c r="N881" i="12"/>
  <c r="AD881" i="12" s="1"/>
  <c r="O881" i="12"/>
  <c r="AE881" i="12" s="1"/>
  <c r="D882" i="12"/>
  <c r="T882" i="12" s="1"/>
  <c r="E882" i="12"/>
  <c r="U882" i="12" s="1"/>
  <c r="F882" i="12"/>
  <c r="V882" i="12" s="1"/>
  <c r="G882" i="12"/>
  <c r="W882" i="12" s="1"/>
  <c r="H882" i="12"/>
  <c r="X882" i="12" s="1"/>
  <c r="I882" i="12"/>
  <c r="Y882" i="12" s="1"/>
  <c r="J882" i="12"/>
  <c r="Z882" i="12" s="1"/>
  <c r="K882" i="12"/>
  <c r="AA882" i="12" s="1"/>
  <c r="L882" i="12"/>
  <c r="AB882" i="12" s="1"/>
  <c r="M882" i="12"/>
  <c r="AC882" i="12" s="1"/>
  <c r="N882" i="12"/>
  <c r="AD882" i="12" s="1"/>
  <c r="O882" i="12"/>
  <c r="AE882" i="12" s="1"/>
  <c r="D883" i="12"/>
  <c r="T883" i="12" s="1"/>
  <c r="E883" i="12"/>
  <c r="U883" i="12" s="1"/>
  <c r="F883" i="12"/>
  <c r="V883" i="12" s="1"/>
  <c r="G883" i="12"/>
  <c r="W883" i="12" s="1"/>
  <c r="H883" i="12"/>
  <c r="X883" i="12" s="1"/>
  <c r="I883" i="12"/>
  <c r="J883" i="12"/>
  <c r="Z883" i="12" s="1"/>
  <c r="K883" i="12"/>
  <c r="AA883" i="12" s="1"/>
  <c r="L883" i="12"/>
  <c r="AB883" i="12" s="1"/>
  <c r="M883" i="12"/>
  <c r="AC883" i="12" s="1"/>
  <c r="N883" i="12"/>
  <c r="AD883" i="12" s="1"/>
  <c r="O883" i="12"/>
  <c r="AE883" i="12" s="1"/>
  <c r="D884" i="12"/>
  <c r="T884" i="12" s="1"/>
  <c r="E884" i="12"/>
  <c r="U884" i="12" s="1"/>
  <c r="F884" i="12"/>
  <c r="V884" i="12" s="1"/>
  <c r="G884" i="12"/>
  <c r="W884" i="12" s="1"/>
  <c r="H884" i="12"/>
  <c r="X884" i="12" s="1"/>
  <c r="I884" i="12"/>
  <c r="Y884" i="12" s="1"/>
  <c r="J884" i="12"/>
  <c r="Z884" i="12" s="1"/>
  <c r="K884" i="12"/>
  <c r="AA884" i="12" s="1"/>
  <c r="L884" i="12"/>
  <c r="AB884" i="12" s="1"/>
  <c r="M884" i="12"/>
  <c r="AC884" i="12" s="1"/>
  <c r="N884" i="12"/>
  <c r="AD884" i="12" s="1"/>
  <c r="O884" i="12"/>
  <c r="AE884" i="12" s="1"/>
  <c r="D885" i="12"/>
  <c r="T885" i="12" s="1"/>
  <c r="E885" i="12"/>
  <c r="U885" i="12" s="1"/>
  <c r="F885" i="12"/>
  <c r="V885" i="12" s="1"/>
  <c r="G885" i="12"/>
  <c r="W885" i="12" s="1"/>
  <c r="H885" i="12"/>
  <c r="X885" i="12" s="1"/>
  <c r="I885" i="12"/>
  <c r="Y885" i="12" s="1"/>
  <c r="J885" i="12"/>
  <c r="Z885" i="12" s="1"/>
  <c r="K885" i="12"/>
  <c r="AA885" i="12" s="1"/>
  <c r="L885" i="12"/>
  <c r="AB885" i="12" s="1"/>
  <c r="M885" i="12"/>
  <c r="AC885" i="12" s="1"/>
  <c r="N885" i="12"/>
  <c r="AD885" i="12" s="1"/>
  <c r="O885" i="12"/>
  <c r="AE885" i="12" s="1"/>
  <c r="D886" i="12"/>
  <c r="T886" i="12" s="1"/>
  <c r="E886" i="12"/>
  <c r="U886" i="12" s="1"/>
  <c r="F886" i="12"/>
  <c r="V886" i="12" s="1"/>
  <c r="G886" i="12"/>
  <c r="W886" i="12" s="1"/>
  <c r="H886" i="12"/>
  <c r="X886" i="12" s="1"/>
  <c r="I886" i="12"/>
  <c r="Y886" i="12" s="1"/>
  <c r="J886" i="12"/>
  <c r="Z886" i="12" s="1"/>
  <c r="K886" i="12"/>
  <c r="AA886" i="12" s="1"/>
  <c r="L886" i="12"/>
  <c r="AB886" i="12" s="1"/>
  <c r="M886" i="12"/>
  <c r="AC886" i="12" s="1"/>
  <c r="N886" i="12"/>
  <c r="AD886" i="12" s="1"/>
  <c r="O886" i="12"/>
  <c r="AE886" i="12" s="1"/>
  <c r="D887" i="12"/>
  <c r="T887" i="12" s="1"/>
  <c r="E887" i="12"/>
  <c r="F887" i="12"/>
  <c r="V887" i="12" s="1"/>
  <c r="G887" i="12"/>
  <c r="W887" i="12" s="1"/>
  <c r="H887" i="12"/>
  <c r="X887" i="12" s="1"/>
  <c r="I887" i="12"/>
  <c r="Y887" i="12" s="1"/>
  <c r="J887" i="12"/>
  <c r="Z887" i="12" s="1"/>
  <c r="K887" i="12"/>
  <c r="AA887" i="12" s="1"/>
  <c r="L887" i="12"/>
  <c r="AB887" i="12" s="1"/>
  <c r="M887" i="12"/>
  <c r="AC887" i="12" s="1"/>
  <c r="N887" i="12"/>
  <c r="AD887" i="12" s="1"/>
  <c r="O887" i="12"/>
  <c r="AE887" i="12" s="1"/>
  <c r="D888" i="12"/>
  <c r="T888" i="12" s="1"/>
  <c r="E888" i="12"/>
  <c r="U888" i="12" s="1"/>
  <c r="F888" i="12"/>
  <c r="V888" i="12" s="1"/>
  <c r="G888" i="12"/>
  <c r="W888" i="12" s="1"/>
  <c r="H888" i="12"/>
  <c r="X888" i="12" s="1"/>
  <c r="I888" i="12"/>
  <c r="Y888" i="12" s="1"/>
  <c r="J888" i="12"/>
  <c r="Z888" i="12" s="1"/>
  <c r="K888" i="12"/>
  <c r="AA888" i="12" s="1"/>
  <c r="L888" i="12"/>
  <c r="AB888" i="12" s="1"/>
  <c r="M888" i="12"/>
  <c r="AC888" i="12" s="1"/>
  <c r="N888" i="12"/>
  <c r="AD888" i="12" s="1"/>
  <c r="O888" i="12"/>
  <c r="AE888" i="12" s="1"/>
  <c r="D889" i="12"/>
  <c r="T889" i="12" s="1"/>
  <c r="E889" i="12"/>
  <c r="U889" i="12" s="1"/>
  <c r="F889" i="12"/>
  <c r="V889" i="12" s="1"/>
  <c r="G889" i="12"/>
  <c r="W889" i="12" s="1"/>
  <c r="H889" i="12"/>
  <c r="X889" i="12" s="1"/>
  <c r="I889" i="12"/>
  <c r="Y889" i="12" s="1"/>
  <c r="J889" i="12"/>
  <c r="Z889" i="12" s="1"/>
  <c r="K889" i="12"/>
  <c r="AA889" i="12" s="1"/>
  <c r="L889" i="12"/>
  <c r="AB889" i="12" s="1"/>
  <c r="M889" i="12"/>
  <c r="AC889" i="12" s="1"/>
  <c r="N889" i="12"/>
  <c r="AD889" i="12" s="1"/>
  <c r="O889" i="12"/>
  <c r="AE889" i="12" s="1"/>
  <c r="D890" i="12"/>
  <c r="T890" i="12" s="1"/>
  <c r="E890" i="12"/>
  <c r="U890" i="12" s="1"/>
  <c r="F890" i="12"/>
  <c r="V890" i="12" s="1"/>
  <c r="G890" i="12"/>
  <c r="W890" i="12" s="1"/>
  <c r="H890" i="12"/>
  <c r="X890" i="12" s="1"/>
  <c r="I890" i="12"/>
  <c r="Y890" i="12" s="1"/>
  <c r="J890" i="12"/>
  <c r="Z890" i="12" s="1"/>
  <c r="K890" i="12"/>
  <c r="AA890" i="12" s="1"/>
  <c r="L890" i="12"/>
  <c r="AB890" i="12" s="1"/>
  <c r="M890" i="12"/>
  <c r="AC890" i="12" s="1"/>
  <c r="N890" i="12"/>
  <c r="AD890" i="12" s="1"/>
  <c r="O890" i="12"/>
  <c r="AE890" i="12" s="1"/>
  <c r="D891" i="12"/>
  <c r="T891" i="12" s="1"/>
  <c r="E891" i="12"/>
  <c r="U891" i="12" s="1"/>
  <c r="F891" i="12"/>
  <c r="V891" i="12" s="1"/>
  <c r="G891" i="12"/>
  <c r="W891" i="12" s="1"/>
  <c r="H891" i="12"/>
  <c r="X891" i="12" s="1"/>
  <c r="I891" i="12"/>
  <c r="J891" i="12"/>
  <c r="Z891" i="12" s="1"/>
  <c r="K891" i="12"/>
  <c r="AA891" i="12" s="1"/>
  <c r="L891" i="12"/>
  <c r="AB891" i="12" s="1"/>
  <c r="M891" i="12"/>
  <c r="AC891" i="12" s="1"/>
  <c r="N891" i="12"/>
  <c r="AD891" i="12" s="1"/>
  <c r="O891" i="12"/>
  <c r="AE891" i="12" s="1"/>
  <c r="D892" i="12"/>
  <c r="T892" i="12" s="1"/>
  <c r="E892" i="12"/>
  <c r="U892" i="12" s="1"/>
  <c r="F892" i="12"/>
  <c r="V892" i="12" s="1"/>
  <c r="G892" i="12"/>
  <c r="W892" i="12" s="1"/>
  <c r="H892" i="12"/>
  <c r="X892" i="12" s="1"/>
  <c r="I892" i="12"/>
  <c r="Y892" i="12" s="1"/>
  <c r="J892" i="12"/>
  <c r="Z892" i="12" s="1"/>
  <c r="K892" i="12"/>
  <c r="AA892" i="12" s="1"/>
  <c r="L892" i="12"/>
  <c r="AB892" i="12" s="1"/>
  <c r="M892" i="12"/>
  <c r="AC892" i="12" s="1"/>
  <c r="N892" i="12"/>
  <c r="AD892" i="12" s="1"/>
  <c r="O892" i="12"/>
  <c r="AE892" i="12" s="1"/>
  <c r="D893" i="12"/>
  <c r="T893" i="12" s="1"/>
  <c r="E893" i="12"/>
  <c r="U893" i="12" s="1"/>
  <c r="F893" i="12"/>
  <c r="V893" i="12" s="1"/>
  <c r="G893" i="12"/>
  <c r="W893" i="12" s="1"/>
  <c r="H893" i="12"/>
  <c r="X893" i="12" s="1"/>
  <c r="I893" i="12"/>
  <c r="Y893" i="12" s="1"/>
  <c r="J893" i="12"/>
  <c r="Z893" i="12" s="1"/>
  <c r="K893" i="12"/>
  <c r="AA893" i="12" s="1"/>
  <c r="L893" i="12"/>
  <c r="AB893" i="12" s="1"/>
  <c r="M893" i="12"/>
  <c r="AC893" i="12" s="1"/>
  <c r="N893" i="12"/>
  <c r="AD893" i="12" s="1"/>
  <c r="O893" i="12"/>
  <c r="AE893" i="12" s="1"/>
  <c r="D894" i="12"/>
  <c r="T894" i="12" s="1"/>
  <c r="E894" i="12"/>
  <c r="U894" i="12" s="1"/>
  <c r="F894" i="12"/>
  <c r="V894" i="12" s="1"/>
  <c r="G894" i="12"/>
  <c r="W894" i="12" s="1"/>
  <c r="H894" i="12"/>
  <c r="X894" i="12" s="1"/>
  <c r="I894" i="12"/>
  <c r="Y894" i="12" s="1"/>
  <c r="J894" i="12"/>
  <c r="Z894" i="12" s="1"/>
  <c r="K894" i="12"/>
  <c r="AA894" i="12" s="1"/>
  <c r="L894" i="12"/>
  <c r="AB894" i="12" s="1"/>
  <c r="M894" i="12"/>
  <c r="AC894" i="12" s="1"/>
  <c r="N894" i="12"/>
  <c r="AD894" i="12" s="1"/>
  <c r="O894" i="12"/>
  <c r="AE894" i="12" s="1"/>
  <c r="D895" i="12"/>
  <c r="T895" i="12" s="1"/>
  <c r="E895" i="12"/>
  <c r="F895" i="12"/>
  <c r="V895" i="12" s="1"/>
  <c r="G895" i="12"/>
  <c r="W895" i="12" s="1"/>
  <c r="H895" i="12"/>
  <c r="X895" i="12" s="1"/>
  <c r="I895" i="12"/>
  <c r="Y895" i="12" s="1"/>
  <c r="J895" i="12"/>
  <c r="Z895" i="12" s="1"/>
  <c r="K895" i="12"/>
  <c r="AA895" i="12" s="1"/>
  <c r="L895" i="12"/>
  <c r="AB895" i="12" s="1"/>
  <c r="M895" i="12"/>
  <c r="AC895" i="12" s="1"/>
  <c r="N895" i="12"/>
  <c r="O895" i="12"/>
  <c r="AE895" i="12" s="1"/>
  <c r="D896" i="12"/>
  <c r="T896" i="12" s="1"/>
  <c r="E896" i="12"/>
  <c r="U896" i="12" s="1"/>
  <c r="F896" i="12"/>
  <c r="V896" i="12" s="1"/>
  <c r="G896" i="12"/>
  <c r="W896" i="12" s="1"/>
  <c r="H896" i="12"/>
  <c r="X896" i="12" s="1"/>
  <c r="I896" i="12"/>
  <c r="Y896" i="12" s="1"/>
  <c r="J896" i="12"/>
  <c r="Z896" i="12" s="1"/>
  <c r="K896" i="12"/>
  <c r="AA896" i="12" s="1"/>
  <c r="L896" i="12"/>
  <c r="AB896" i="12" s="1"/>
  <c r="M896" i="12"/>
  <c r="AC896" i="12" s="1"/>
  <c r="N896" i="12"/>
  <c r="AD896" i="12" s="1"/>
  <c r="O896" i="12"/>
  <c r="AE896" i="12" s="1"/>
  <c r="D897" i="12"/>
  <c r="T897" i="12" s="1"/>
  <c r="E897" i="12"/>
  <c r="U897" i="12" s="1"/>
  <c r="F897" i="12"/>
  <c r="V897" i="12" s="1"/>
  <c r="G897" i="12"/>
  <c r="W897" i="12" s="1"/>
  <c r="H897" i="12"/>
  <c r="X897" i="12" s="1"/>
  <c r="I897" i="12"/>
  <c r="Y897" i="12" s="1"/>
  <c r="J897" i="12"/>
  <c r="Z897" i="12" s="1"/>
  <c r="K897" i="12"/>
  <c r="AA897" i="12" s="1"/>
  <c r="L897" i="12"/>
  <c r="AB897" i="12" s="1"/>
  <c r="M897" i="12"/>
  <c r="AC897" i="12" s="1"/>
  <c r="N897" i="12"/>
  <c r="AD897" i="12" s="1"/>
  <c r="O897" i="12"/>
  <c r="AE897" i="12" s="1"/>
  <c r="D898" i="12"/>
  <c r="T898" i="12" s="1"/>
  <c r="E898" i="12"/>
  <c r="U898" i="12" s="1"/>
  <c r="F898" i="12"/>
  <c r="V898" i="12" s="1"/>
  <c r="G898" i="12"/>
  <c r="W898" i="12" s="1"/>
  <c r="H898" i="12"/>
  <c r="X898" i="12" s="1"/>
  <c r="I898" i="12"/>
  <c r="Y898" i="12" s="1"/>
  <c r="J898" i="12"/>
  <c r="Z898" i="12" s="1"/>
  <c r="K898" i="12"/>
  <c r="AA898" i="12" s="1"/>
  <c r="L898" i="12"/>
  <c r="AB898" i="12" s="1"/>
  <c r="M898" i="12"/>
  <c r="AC898" i="12" s="1"/>
  <c r="N898" i="12"/>
  <c r="AD898" i="12" s="1"/>
  <c r="O898" i="12"/>
  <c r="AE898" i="12" s="1"/>
  <c r="D899" i="12"/>
  <c r="T899" i="12" s="1"/>
  <c r="E899" i="12"/>
  <c r="U899" i="12" s="1"/>
  <c r="F899" i="12"/>
  <c r="V899" i="12" s="1"/>
  <c r="G899" i="12"/>
  <c r="W899" i="12" s="1"/>
  <c r="H899" i="12"/>
  <c r="I899" i="12"/>
  <c r="J899" i="12"/>
  <c r="Z899" i="12" s="1"/>
  <c r="K899" i="12"/>
  <c r="AA899" i="12" s="1"/>
  <c r="L899" i="12"/>
  <c r="AB899" i="12" s="1"/>
  <c r="M899" i="12"/>
  <c r="AC899" i="12" s="1"/>
  <c r="N899" i="12"/>
  <c r="AD899" i="12" s="1"/>
  <c r="O899" i="12"/>
  <c r="AE899" i="12" s="1"/>
  <c r="D900" i="12"/>
  <c r="T900" i="12" s="1"/>
  <c r="E900" i="12"/>
  <c r="U900" i="12" s="1"/>
  <c r="F900" i="12"/>
  <c r="V900" i="12" s="1"/>
  <c r="G900" i="12"/>
  <c r="W900" i="12" s="1"/>
  <c r="H900" i="12"/>
  <c r="X900" i="12" s="1"/>
  <c r="I900" i="12"/>
  <c r="Y900" i="12" s="1"/>
  <c r="J900" i="12"/>
  <c r="Z900" i="12" s="1"/>
  <c r="K900" i="12"/>
  <c r="AA900" i="12" s="1"/>
  <c r="L900" i="12"/>
  <c r="AB900" i="12" s="1"/>
  <c r="M900" i="12"/>
  <c r="AC900" i="12" s="1"/>
  <c r="N900" i="12"/>
  <c r="AD900" i="12" s="1"/>
  <c r="O900" i="12"/>
  <c r="AE900" i="12" s="1"/>
  <c r="D901" i="12"/>
  <c r="T901" i="12" s="1"/>
  <c r="E901" i="12"/>
  <c r="U901" i="12" s="1"/>
  <c r="F901" i="12"/>
  <c r="V901" i="12" s="1"/>
  <c r="G901" i="12"/>
  <c r="W901" i="12" s="1"/>
  <c r="H901" i="12"/>
  <c r="X901" i="12" s="1"/>
  <c r="I901" i="12"/>
  <c r="Y901" i="12" s="1"/>
  <c r="J901" i="12"/>
  <c r="Z901" i="12" s="1"/>
  <c r="K901" i="12"/>
  <c r="AA901" i="12" s="1"/>
  <c r="L901" i="12"/>
  <c r="AB901" i="12" s="1"/>
  <c r="M901" i="12"/>
  <c r="AC901" i="12" s="1"/>
  <c r="N901" i="12"/>
  <c r="AD901" i="12" s="1"/>
  <c r="O901" i="12"/>
  <c r="AE901" i="12" s="1"/>
  <c r="D902" i="12"/>
  <c r="T902" i="12" s="1"/>
  <c r="E902" i="12"/>
  <c r="U902" i="12" s="1"/>
  <c r="F902" i="12"/>
  <c r="V902" i="12" s="1"/>
  <c r="G902" i="12"/>
  <c r="W902" i="12" s="1"/>
  <c r="H902" i="12"/>
  <c r="X902" i="12" s="1"/>
  <c r="I902" i="12"/>
  <c r="Y902" i="12" s="1"/>
  <c r="J902" i="12"/>
  <c r="Z902" i="12" s="1"/>
  <c r="K902" i="12"/>
  <c r="AA902" i="12" s="1"/>
  <c r="L902" i="12"/>
  <c r="M902" i="12"/>
  <c r="AC902" i="12" s="1"/>
  <c r="N902" i="12"/>
  <c r="AD902" i="12" s="1"/>
  <c r="O902" i="12"/>
  <c r="AE902" i="12" s="1"/>
  <c r="E874" i="12"/>
  <c r="U874" i="12" s="1"/>
  <c r="F874" i="12"/>
  <c r="V874" i="12" s="1"/>
  <c r="G874" i="12"/>
  <c r="W874" i="12" s="1"/>
  <c r="H874" i="12"/>
  <c r="X874" i="12" s="1"/>
  <c r="I874" i="12"/>
  <c r="J874" i="12"/>
  <c r="Z874" i="12" s="1"/>
  <c r="K874" i="12"/>
  <c r="AA874" i="12" s="1"/>
  <c r="L874" i="12"/>
  <c r="AB874" i="12" s="1"/>
  <c r="M874" i="12"/>
  <c r="AC874" i="12" s="1"/>
  <c r="N874" i="12"/>
  <c r="AD874" i="12" s="1"/>
  <c r="O874" i="12"/>
  <c r="AE874" i="12" s="1"/>
  <c r="D874" i="12"/>
  <c r="T874" i="12" s="1"/>
  <c r="D841" i="12"/>
  <c r="T841" i="12" s="1"/>
  <c r="E841" i="12"/>
  <c r="U841" i="12" s="1"/>
  <c r="F841" i="12"/>
  <c r="V841" i="12" s="1"/>
  <c r="G841" i="12"/>
  <c r="W841" i="12" s="1"/>
  <c r="H841" i="12"/>
  <c r="X841" i="12" s="1"/>
  <c r="I841" i="12"/>
  <c r="Y841" i="12" s="1"/>
  <c r="J841" i="12"/>
  <c r="K841" i="12"/>
  <c r="AA841" i="12" s="1"/>
  <c r="L841" i="12"/>
  <c r="AB841" i="12" s="1"/>
  <c r="M841" i="12"/>
  <c r="AC841" i="12" s="1"/>
  <c r="N841" i="12"/>
  <c r="AD841" i="12" s="1"/>
  <c r="O841" i="12"/>
  <c r="D842" i="12"/>
  <c r="T842" i="12" s="1"/>
  <c r="E842" i="12"/>
  <c r="U842" i="12" s="1"/>
  <c r="F842" i="12"/>
  <c r="V842" i="12" s="1"/>
  <c r="G842" i="12"/>
  <c r="W842" i="12" s="1"/>
  <c r="H842" i="12"/>
  <c r="X842" i="12" s="1"/>
  <c r="I842" i="12"/>
  <c r="Y842" i="12" s="1"/>
  <c r="J842" i="12"/>
  <c r="Z842" i="12" s="1"/>
  <c r="K842" i="12"/>
  <c r="AA842" i="12" s="1"/>
  <c r="L842" i="12"/>
  <c r="AB842" i="12" s="1"/>
  <c r="M842" i="12"/>
  <c r="AC842" i="12" s="1"/>
  <c r="N842" i="12"/>
  <c r="AD842" i="12" s="1"/>
  <c r="O842" i="12"/>
  <c r="D843" i="12"/>
  <c r="T843" i="12" s="1"/>
  <c r="E843" i="12"/>
  <c r="U843" i="12" s="1"/>
  <c r="F843" i="12"/>
  <c r="V843" i="12" s="1"/>
  <c r="G843" i="12"/>
  <c r="W843" i="12" s="1"/>
  <c r="H843" i="12"/>
  <c r="X843" i="12" s="1"/>
  <c r="I843" i="12"/>
  <c r="Y843" i="12" s="1"/>
  <c r="J843" i="12"/>
  <c r="Z843" i="12" s="1"/>
  <c r="K843" i="12"/>
  <c r="AA843" i="12" s="1"/>
  <c r="L843" i="12"/>
  <c r="AB843" i="12" s="1"/>
  <c r="M843" i="12"/>
  <c r="AC843" i="12" s="1"/>
  <c r="N843" i="12"/>
  <c r="AD843" i="12" s="1"/>
  <c r="O843" i="12"/>
  <c r="D844" i="12"/>
  <c r="T844" i="12" s="1"/>
  <c r="E844" i="12"/>
  <c r="U844" i="12" s="1"/>
  <c r="F844" i="12"/>
  <c r="V844" i="12" s="1"/>
  <c r="G844" i="12"/>
  <c r="W844" i="12" s="1"/>
  <c r="H844" i="12"/>
  <c r="X844" i="12" s="1"/>
  <c r="I844" i="12"/>
  <c r="Y844" i="12" s="1"/>
  <c r="J844" i="12"/>
  <c r="Z844" i="12" s="1"/>
  <c r="K844" i="12"/>
  <c r="AA844" i="12" s="1"/>
  <c r="L844" i="12"/>
  <c r="AB844" i="12" s="1"/>
  <c r="M844" i="12"/>
  <c r="AC844" i="12" s="1"/>
  <c r="N844" i="12"/>
  <c r="AD844" i="12" s="1"/>
  <c r="O844" i="12"/>
  <c r="D845" i="12"/>
  <c r="T845" i="12" s="1"/>
  <c r="E845" i="12"/>
  <c r="U845" i="12" s="1"/>
  <c r="F845" i="12"/>
  <c r="V845" i="12" s="1"/>
  <c r="G845" i="12"/>
  <c r="W845" i="12" s="1"/>
  <c r="H845" i="12"/>
  <c r="X845" i="12" s="1"/>
  <c r="I845" i="12"/>
  <c r="Y845" i="12" s="1"/>
  <c r="J845" i="12"/>
  <c r="Z845" i="12" s="1"/>
  <c r="K845" i="12"/>
  <c r="AA845" i="12" s="1"/>
  <c r="L845" i="12"/>
  <c r="AB845" i="12" s="1"/>
  <c r="M845" i="12"/>
  <c r="AC845" i="12" s="1"/>
  <c r="N845" i="12"/>
  <c r="AD845" i="12" s="1"/>
  <c r="O845" i="12"/>
  <c r="D846" i="12"/>
  <c r="T846" i="12" s="1"/>
  <c r="E846" i="12"/>
  <c r="U846" i="12" s="1"/>
  <c r="F846" i="12"/>
  <c r="V846" i="12" s="1"/>
  <c r="G846" i="12"/>
  <c r="W846" i="12" s="1"/>
  <c r="H846" i="12"/>
  <c r="X846" i="12" s="1"/>
  <c r="I846" i="12"/>
  <c r="Y846" i="12" s="1"/>
  <c r="J846" i="12"/>
  <c r="Z846" i="12" s="1"/>
  <c r="K846" i="12"/>
  <c r="AA846" i="12" s="1"/>
  <c r="L846" i="12"/>
  <c r="AB846" i="12" s="1"/>
  <c r="M846" i="12"/>
  <c r="AC846" i="12" s="1"/>
  <c r="N846" i="12"/>
  <c r="AD846" i="12" s="1"/>
  <c r="O846" i="12"/>
  <c r="D847" i="12"/>
  <c r="T847" i="12" s="1"/>
  <c r="E847" i="12"/>
  <c r="U847" i="12" s="1"/>
  <c r="F847" i="12"/>
  <c r="V847" i="12" s="1"/>
  <c r="G847" i="12"/>
  <c r="W847" i="12" s="1"/>
  <c r="H847" i="12"/>
  <c r="X847" i="12" s="1"/>
  <c r="I847" i="12"/>
  <c r="Y847" i="12" s="1"/>
  <c r="J847" i="12"/>
  <c r="Z847" i="12" s="1"/>
  <c r="K847" i="12"/>
  <c r="AA847" i="12" s="1"/>
  <c r="L847" i="12"/>
  <c r="AB847" i="12" s="1"/>
  <c r="M847" i="12"/>
  <c r="AC847" i="12" s="1"/>
  <c r="N847" i="12"/>
  <c r="AD847" i="12" s="1"/>
  <c r="O847" i="12"/>
  <c r="D848" i="12"/>
  <c r="T848" i="12" s="1"/>
  <c r="E848" i="12"/>
  <c r="U848" i="12" s="1"/>
  <c r="F848" i="12"/>
  <c r="V848" i="12" s="1"/>
  <c r="G848" i="12"/>
  <c r="W848" i="12" s="1"/>
  <c r="H848" i="12"/>
  <c r="X848" i="12" s="1"/>
  <c r="I848" i="12"/>
  <c r="Y848" i="12" s="1"/>
  <c r="J848" i="12"/>
  <c r="Z848" i="12" s="1"/>
  <c r="K848" i="12"/>
  <c r="AA848" i="12" s="1"/>
  <c r="L848" i="12"/>
  <c r="AB848" i="12" s="1"/>
  <c r="M848" i="12"/>
  <c r="AC848" i="12" s="1"/>
  <c r="N848" i="12"/>
  <c r="AD848" i="12" s="1"/>
  <c r="O848" i="12"/>
  <c r="D849" i="12"/>
  <c r="T849" i="12" s="1"/>
  <c r="E849" i="12"/>
  <c r="U849" i="12" s="1"/>
  <c r="F849" i="12"/>
  <c r="V849" i="12" s="1"/>
  <c r="G849" i="12"/>
  <c r="W849" i="12" s="1"/>
  <c r="H849" i="12"/>
  <c r="X849" i="12" s="1"/>
  <c r="I849" i="12"/>
  <c r="Y849" i="12" s="1"/>
  <c r="J849" i="12"/>
  <c r="Z849" i="12" s="1"/>
  <c r="K849" i="12"/>
  <c r="AA849" i="12" s="1"/>
  <c r="L849" i="12"/>
  <c r="AB849" i="12" s="1"/>
  <c r="M849" i="12"/>
  <c r="AC849" i="12" s="1"/>
  <c r="N849" i="12"/>
  <c r="AD849" i="12" s="1"/>
  <c r="O849" i="12"/>
  <c r="D850" i="12"/>
  <c r="E850" i="12"/>
  <c r="U850" i="12" s="1"/>
  <c r="F850" i="12"/>
  <c r="V850" i="12" s="1"/>
  <c r="G850" i="12"/>
  <c r="W850" i="12" s="1"/>
  <c r="H850" i="12"/>
  <c r="X850" i="12" s="1"/>
  <c r="I850" i="12"/>
  <c r="Y850" i="12" s="1"/>
  <c r="J850" i="12"/>
  <c r="Z850" i="12" s="1"/>
  <c r="K850" i="12"/>
  <c r="AA850" i="12" s="1"/>
  <c r="L850" i="12"/>
  <c r="AB850" i="12" s="1"/>
  <c r="M850" i="12"/>
  <c r="AC850" i="12" s="1"/>
  <c r="N850" i="12"/>
  <c r="AD850" i="12" s="1"/>
  <c r="O850" i="12"/>
  <c r="D851" i="12"/>
  <c r="T851" i="12" s="1"/>
  <c r="E851" i="12"/>
  <c r="U851" i="12" s="1"/>
  <c r="F851" i="12"/>
  <c r="V851" i="12" s="1"/>
  <c r="G851" i="12"/>
  <c r="W851" i="12" s="1"/>
  <c r="H851" i="12"/>
  <c r="X851" i="12" s="1"/>
  <c r="I851" i="12"/>
  <c r="Y851" i="12" s="1"/>
  <c r="J851" i="12"/>
  <c r="Z851" i="12" s="1"/>
  <c r="K851" i="12"/>
  <c r="AA851" i="12" s="1"/>
  <c r="L851" i="12"/>
  <c r="AB851" i="12" s="1"/>
  <c r="M851" i="12"/>
  <c r="AC851" i="12" s="1"/>
  <c r="N851" i="12"/>
  <c r="AD851" i="12" s="1"/>
  <c r="O851" i="12"/>
  <c r="D852" i="12"/>
  <c r="E852" i="12"/>
  <c r="U852" i="12" s="1"/>
  <c r="F852" i="12"/>
  <c r="V852" i="12" s="1"/>
  <c r="G852" i="12"/>
  <c r="W852" i="12" s="1"/>
  <c r="H852" i="12"/>
  <c r="X852" i="12" s="1"/>
  <c r="I852" i="12"/>
  <c r="Y852" i="12" s="1"/>
  <c r="J852" i="12"/>
  <c r="Z852" i="12" s="1"/>
  <c r="K852" i="12"/>
  <c r="AA852" i="12" s="1"/>
  <c r="L852" i="12"/>
  <c r="AB852" i="12" s="1"/>
  <c r="M852" i="12"/>
  <c r="AC852" i="12" s="1"/>
  <c r="N852" i="12"/>
  <c r="AD852" i="12" s="1"/>
  <c r="O852" i="12"/>
  <c r="D853" i="12"/>
  <c r="T853" i="12" s="1"/>
  <c r="E853" i="12"/>
  <c r="F853" i="12"/>
  <c r="V853" i="12" s="1"/>
  <c r="G853" i="12"/>
  <c r="W853" i="12" s="1"/>
  <c r="H853" i="12"/>
  <c r="X853" i="12" s="1"/>
  <c r="I853" i="12"/>
  <c r="Y853" i="12" s="1"/>
  <c r="J853" i="12"/>
  <c r="Z853" i="12" s="1"/>
  <c r="K853" i="12"/>
  <c r="AA853" i="12" s="1"/>
  <c r="L853" i="12"/>
  <c r="AB853" i="12" s="1"/>
  <c r="M853" i="12"/>
  <c r="AC853" i="12" s="1"/>
  <c r="N853" i="12"/>
  <c r="AD853" i="12" s="1"/>
  <c r="O853" i="12"/>
  <c r="D854" i="12"/>
  <c r="T854" i="12" s="1"/>
  <c r="E854" i="12"/>
  <c r="U854" i="12" s="1"/>
  <c r="F854" i="12"/>
  <c r="V854" i="12" s="1"/>
  <c r="G854" i="12"/>
  <c r="W854" i="12" s="1"/>
  <c r="H854" i="12"/>
  <c r="X854" i="12" s="1"/>
  <c r="I854" i="12"/>
  <c r="Y854" i="12" s="1"/>
  <c r="J854" i="12"/>
  <c r="Z854" i="12" s="1"/>
  <c r="K854" i="12"/>
  <c r="AA854" i="12" s="1"/>
  <c r="L854" i="12"/>
  <c r="AB854" i="12" s="1"/>
  <c r="M854" i="12"/>
  <c r="AC854" i="12" s="1"/>
  <c r="N854" i="12"/>
  <c r="AD854" i="12" s="1"/>
  <c r="O854" i="12"/>
  <c r="D855" i="12"/>
  <c r="T855" i="12" s="1"/>
  <c r="E855" i="12"/>
  <c r="U855" i="12" s="1"/>
  <c r="F855" i="12"/>
  <c r="V855" i="12" s="1"/>
  <c r="G855" i="12"/>
  <c r="W855" i="12" s="1"/>
  <c r="H855" i="12"/>
  <c r="X855" i="12" s="1"/>
  <c r="I855" i="12"/>
  <c r="Y855" i="12" s="1"/>
  <c r="J855" i="12"/>
  <c r="Z855" i="12" s="1"/>
  <c r="K855" i="12"/>
  <c r="AA855" i="12" s="1"/>
  <c r="L855" i="12"/>
  <c r="AB855" i="12" s="1"/>
  <c r="M855" i="12"/>
  <c r="AC855" i="12" s="1"/>
  <c r="N855" i="12"/>
  <c r="AD855" i="12" s="1"/>
  <c r="O855" i="12"/>
  <c r="D856" i="12"/>
  <c r="T856" i="12" s="1"/>
  <c r="E856" i="12"/>
  <c r="U856" i="12" s="1"/>
  <c r="F856" i="12"/>
  <c r="V856" i="12" s="1"/>
  <c r="G856" i="12"/>
  <c r="W856" i="12" s="1"/>
  <c r="H856" i="12"/>
  <c r="X856" i="12" s="1"/>
  <c r="I856" i="12"/>
  <c r="Y856" i="12" s="1"/>
  <c r="J856" i="12"/>
  <c r="Z856" i="12" s="1"/>
  <c r="K856" i="12"/>
  <c r="AA856" i="12" s="1"/>
  <c r="L856" i="12"/>
  <c r="AB856" i="12" s="1"/>
  <c r="M856" i="12"/>
  <c r="AC856" i="12" s="1"/>
  <c r="N856" i="12"/>
  <c r="AD856" i="12" s="1"/>
  <c r="O856" i="12"/>
  <c r="D857" i="12"/>
  <c r="T857" i="12" s="1"/>
  <c r="E857" i="12"/>
  <c r="U857" i="12" s="1"/>
  <c r="F857" i="12"/>
  <c r="V857" i="12" s="1"/>
  <c r="G857" i="12"/>
  <c r="W857" i="12" s="1"/>
  <c r="H857" i="12"/>
  <c r="X857" i="12" s="1"/>
  <c r="I857" i="12"/>
  <c r="Y857" i="12" s="1"/>
  <c r="J857" i="12"/>
  <c r="Z857" i="12" s="1"/>
  <c r="K857" i="12"/>
  <c r="AA857" i="12" s="1"/>
  <c r="L857" i="12"/>
  <c r="AB857" i="12" s="1"/>
  <c r="M857" i="12"/>
  <c r="AC857" i="12" s="1"/>
  <c r="N857" i="12"/>
  <c r="AD857" i="12" s="1"/>
  <c r="O857" i="12"/>
  <c r="D858" i="12"/>
  <c r="E858" i="12"/>
  <c r="U858" i="12" s="1"/>
  <c r="F858" i="12"/>
  <c r="V858" i="12" s="1"/>
  <c r="G858" i="12"/>
  <c r="W858" i="12" s="1"/>
  <c r="H858" i="12"/>
  <c r="X858" i="12" s="1"/>
  <c r="I858" i="12"/>
  <c r="Y858" i="12" s="1"/>
  <c r="J858" i="12"/>
  <c r="Z858" i="12" s="1"/>
  <c r="K858" i="12"/>
  <c r="AA858" i="12" s="1"/>
  <c r="L858" i="12"/>
  <c r="AB858" i="12" s="1"/>
  <c r="M858" i="12"/>
  <c r="AC858" i="12" s="1"/>
  <c r="N858" i="12"/>
  <c r="AD858" i="12" s="1"/>
  <c r="O858" i="12"/>
  <c r="D859" i="12"/>
  <c r="T859" i="12" s="1"/>
  <c r="E859" i="12"/>
  <c r="U859" i="12" s="1"/>
  <c r="F859" i="12"/>
  <c r="V859" i="12" s="1"/>
  <c r="G859" i="12"/>
  <c r="W859" i="12" s="1"/>
  <c r="H859" i="12"/>
  <c r="X859" i="12" s="1"/>
  <c r="I859" i="12"/>
  <c r="Y859" i="12" s="1"/>
  <c r="J859" i="12"/>
  <c r="Z859" i="12" s="1"/>
  <c r="K859" i="12"/>
  <c r="AA859" i="12" s="1"/>
  <c r="L859" i="12"/>
  <c r="AB859" i="12" s="1"/>
  <c r="M859" i="12"/>
  <c r="AC859" i="12" s="1"/>
  <c r="N859" i="12"/>
  <c r="AD859" i="12" s="1"/>
  <c r="O859" i="12"/>
  <c r="D860" i="12"/>
  <c r="E860" i="12"/>
  <c r="U860" i="12" s="1"/>
  <c r="F860" i="12"/>
  <c r="V860" i="12" s="1"/>
  <c r="G860" i="12"/>
  <c r="W860" i="12" s="1"/>
  <c r="H860" i="12"/>
  <c r="X860" i="12" s="1"/>
  <c r="I860" i="12"/>
  <c r="Y860" i="12" s="1"/>
  <c r="J860" i="12"/>
  <c r="Z860" i="12" s="1"/>
  <c r="K860" i="12"/>
  <c r="AA860" i="12" s="1"/>
  <c r="L860" i="12"/>
  <c r="AB860" i="12" s="1"/>
  <c r="M860" i="12"/>
  <c r="AC860" i="12" s="1"/>
  <c r="N860" i="12"/>
  <c r="AD860" i="12" s="1"/>
  <c r="O860" i="12"/>
  <c r="D861" i="12"/>
  <c r="T861" i="12" s="1"/>
  <c r="E861" i="12"/>
  <c r="U861" i="12" s="1"/>
  <c r="F861" i="12"/>
  <c r="V861" i="12" s="1"/>
  <c r="G861" i="12"/>
  <c r="W861" i="12" s="1"/>
  <c r="H861" i="12"/>
  <c r="X861" i="12" s="1"/>
  <c r="I861" i="12"/>
  <c r="Y861" i="12" s="1"/>
  <c r="J861" i="12"/>
  <c r="Z861" i="12" s="1"/>
  <c r="K861" i="12"/>
  <c r="AA861" i="12" s="1"/>
  <c r="L861" i="12"/>
  <c r="AB861" i="12" s="1"/>
  <c r="M861" i="12"/>
  <c r="AC861" i="12" s="1"/>
  <c r="N861" i="12"/>
  <c r="AD861" i="12" s="1"/>
  <c r="O861" i="12"/>
  <c r="D862" i="12"/>
  <c r="E862" i="12"/>
  <c r="U862" i="12" s="1"/>
  <c r="F862" i="12"/>
  <c r="V862" i="12" s="1"/>
  <c r="G862" i="12"/>
  <c r="W862" i="12" s="1"/>
  <c r="H862" i="12"/>
  <c r="X862" i="12" s="1"/>
  <c r="I862" i="12"/>
  <c r="Y862" i="12" s="1"/>
  <c r="J862" i="12"/>
  <c r="Z862" i="12" s="1"/>
  <c r="K862" i="12"/>
  <c r="AA862" i="12" s="1"/>
  <c r="L862" i="12"/>
  <c r="AB862" i="12" s="1"/>
  <c r="M862" i="12"/>
  <c r="AC862" i="12" s="1"/>
  <c r="N862" i="12"/>
  <c r="AD862" i="12" s="1"/>
  <c r="O862" i="12"/>
  <c r="D863" i="12"/>
  <c r="T863" i="12" s="1"/>
  <c r="E863" i="12"/>
  <c r="U863" i="12" s="1"/>
  <c r="F863" i="12"/>
  <c r="V863" i="12" s="1"/>
  <c r="G863" i="12"/>
  <c r="W863" i="12" s="1"/>
  <c r="H863" i="12"/>
  <c r="X863" i="12" s="1"/>
  <c r="I863" i="12"/>
  <c r="Y863" i="12" s="1"/>
  <c r="J863" i="12"/>
  <c r="Z863" i="12" s="1"/>
  <c r="K863" i="12"/>
  <c r="AA863" i="12" s="1"/>
  <c r="L863" i="12"/>
  <c r="AB863" i="12" s="1"/>
  <c r="M863" i="12"/>
  <c r="AC863" i="12" s="1"/>
  <c r="N863" i="12"/>
  <c r="AD863" i="12" s="1"/>
  <c r="O863" i="12"/>
  <c r="D864" i="12"/>
  <c r="E864" i="12"/>
  <c r="U864" i="12" s="1"/>
  <c r="F864" i="12"/>
  <c r="V864" i="12" s="1"/>
  <c r="G864" i="12"/>
  <c r="W864" i="12" s="1"/>
  <c r="H864" i="12"/>
  <c r="X864" i="12" s="1"/>
  <c r="I864" i="12"/>
  <c r="Y864" i="12" s="1"/>
  <c r="J864" i="12"/>
  <c r="Z864" i="12" s="1"/>
  <c r="K864" i="12"/>
  <c r="AA864" i="12" s="1"/>
  <c r="L864" i="12"/>
  <c r="AB864" i="12" s="1"/>
  <c r="M864" i="12"/>
  <c r="AC864" i="12" s="1"/>
  <c r="N864" i="12"/>
  <c r="AD864" i="12" s="1"/>
  <c r="O864" i="12"/>
  <c r="D865" i="12"/>
  <c r="T865" i="12" s="1"/>
  <c r="E865" i="12"/>
  <c r="U865" i="12" s="1"/>
  <c r="F865" i="12"/>
  <c r="V865" i="12" s="1"/>
  <c r="G865" i="12"/>
  <c r="W865" i="12" s="1"/>
  <c r="H865" i="12"/>
  <c r="X865" i="12" s="1"/>
  <c r="I865" i="12"/>
  <c r="Y865" i="12" s="1"/>
  <c r="J865" i="12"/>
  <c r="Z865" i="12" s="1"/>
  <c r="K865" i="12"/>
  <c r="AA865" i="12" s="1"/>
  <c r="L865" i="12"/>
  <c r="AB865" i="12" s="1"/>
  <c r="M865" i="12"/>
  <c r="AC865" i="12" s="1"/>
  <c r="N865" i="12"/>
  <c r="AD865" i="12" s="1"/>
  <c r="O865" i="12"/>
  <c r="D866" i="12"/>
  <c r="E866" i="12"/>
  <c r="U866" i="12" s="1"/>
  <c r="F866" i="12"/>
  <c r="V866" i="12" s="1"/>
  <c r="G866" i="12"/>
  <c r="W866" i="12" s="1"/>
  <c r="H866" i="12"/>
  <c r="X866" i="12" s="1"/>
  <c r="I866" i="12"/>
  <c r="Y866" i="12" s="1"/>
  <c r="J866" i="12"/>
  <c r="Z866" i="12" s="1"/>
  <c r="K866" i="12"/>
  <c r="AA866" i="12" s="1"/>
  <c r="L866" i="12"/>
  <c r="AB866" i="12" s="1"/>
  <c r="M866" i="12"/>
  <c r="AC866" i="12" s="1"/>
  <c r="N866" i="12"/>
  <c r="AD866" i="12" s="1"/>
  <c r="O866" i="12"/>
  <c r="D867" i="12"/>
  <c r="T867" i="12" s="1"/>
  <c r="E867" i="12"/>
  <c r="U867" i="12" s="1"/>
  <c r="F867" i="12"/>
  <c r="V867" i="12" s="1"/>
  <c r="G867" i="12"/>
  <c r="W867" i="12" s="1"/>
  <c r="H867" i="12"/>
  <c r="X867" i="12" s="1"/>
  <c r="I867" i="12"/>
  <c r="Y867" i="12" s="1"/>
  <c r="J867" i="12"/>
  <c r="Z867" i="12" s="1"/>
  <c r="K867" i="12"/>
  <c r="AA867" i="12" s="1"/>
  <c r="L867" i="12"/>
  <c r="AB867" i="12" s="1"/>
  <c r="M867" i="12"/>
  <c r="AC867" i="12" s="1"/>
  <c r="N867" i="12"/>
  <c r="AD867" i="12" s="1"/>
  <c r="O867" i="12"/>
  <c r="D868" i="12"/>
  <c r="E868" i="12"/>
  <c r="U868" i="12" s="1"/>
  <c r="F868" i="12"/>
  <c r="V868" i="12" s="1"/>
  <c r="G868" i="12"/>
  <c r="W868" i="12" s="1"/>
  <c r="H868" i="12"/>
  <c r="X868" i="12" s="1"/>
  <c r="I868" i="12"/>
  <c r="Y868" i="12" s="1"/>
  <c r="J868" i="12"/>
  <c r="Z868" i="12" s="1"/>
  <c r="K868" i="12"/>
  <c r="AA868" i="12" s="1"/>
  <c r="L868" i="12"/>
  <c r="AB868" i="12" s="1"/>
  <c r="M868" i="12"/>
  <c r="AC868" i="12" s="1"/>
  <c r="N868" i="12"/>
  <c r="AD868" i="12" s="1"/>
  <c r="O868" i="12"/>
  <c r="E840" i="12"/>
  <c r="F840" i="12"/>
  <c r="V840" i="12" s="1"/>
  <c r="G840" i="12"/>
  <c r="W840" i="12" s="1"/>
  <c r="H840" i="12"/>
  <c r="I840" i="12"/>
  <c r="Y840" i="12" s="1"/>
  <c r="J840" i="12"/>
  <c r="Z840" i="12" s="1"/>
  <c r="K840" i="12"/>
  <c r="AA840" i="12" s="1"/>
  <c r="L840" i="12"/>
  <c r="AB840" i="12" s="1"/>
  <c r="M840" i="12"/>
  <c r="AC840" i="12" s="1"/>
  <c r="N840" i="12"/>
  <c r="AD840" i="12" s="1"/>
  <c r="O840" i="12"/>
  <c r="D840" i="12"/>
  <c r="D811" i="12"/>
  <c r="T811" i="12" s="1"/>
  <c r="E811" i="12"/>
  <c r="U811" i="12" s="1"/>
  <c r="F811" i="12"/>
  <c r="V811" i="12" s="1"/>
  <c r="G811" i="12"/>
  <c r="W811" i="12" s="1"/>
  <c r="H811" i="12"/>
  <c r="X811" i="12" s="1"/>
  <c r="I811" i="12"/>
  <c r="Y811" i="12" s="1"/>
  <c r="J811" i="12"/>
  <c r="Z811" i="12" s="1"/>
  <c r="K811" i="12"/>
  <c r="AA811" i="12" s="1"/>
  <c r="L811" i="12"/>
  <c r="AB811" i="12" s="1"/>
  <c r="M811" i="12"/>
  <c r="N811" i="12"/>
  <c r="AD811" i="12" s="1"/>
  <c r="O811" i="12"/>
  <c r="D812" i="12"/>
  <c r="T812" i="12" s="1"/>
  <c r="E812" i="12"/>
  <c r="U812" i="12" s="1"/>
  <c r="F812" i="12"/>
  <c r="V812" i="12" s="1"/>
  <c r="G812" i="12"/>
  <c r="W812" i="12" s="1"/>
  <c r="H812" i="12"/>
  <c r="X812" i="12" s="1"/>
  <c r="I812" i="12"/>
  <c r="Y812" i="12" s="1"/>
  <c r="J812" i="12"/>
  <c r="Z812" i="12" s="1"/>
  <c r="K812" i="12"/>
  <c r="AA812" i="12" s="1"/>
  <c r="L812" i="12"/>
  <c r="AB812" i="12" s="1"/>
  <c r="M812" i="12"/>
  <c r="AC812" i="12" s="1"/>
  <c r="N812" i="12"/>
  <c r="AD812" i="12" s="1"/>
  <c r="O812" i="12"/>
  <c r="D813" i="12"/>
  <c r="T813" i="12" s="1"/>
  <c r="E813" i="12"/>
  <c r="U813" i="12" s="1"/>
  <c r="F813" i="12"/>
  <c r="V813" i="12" s="1"/>
  <c r="G813" i="12"/>
  <c r="W813" i="12" s="1"/>
  <c r="H813" i="12"/>
  <c r="X813" i="12" s="1"/>
  <c r="I813" i="12"/>
  <c r="Y813" i="12" s="1"/>
  <c r="J813" i="12"/>
  <c r="Z813" i="12" s="1"/>
  <c r="K813" i="12"/>
  <c r="AA813" i="12" s="1"/>
  <c r="L813" i="12"/>
  <c r="AB813" i="12" s="1"/>
  <c r="M813" i="12"/>
  <c r="AC813" i="12" s="1"/>
  <c r="N813" i="12"/>
  <c r="AD813" i="12" s="1"/>
  <c r="O813" i="12"/>
  <c r="D814" i="12"/>
  <c r="T814" i="12" s="1"/>
  <c r="E814" i="12"/>
  <c r="U814" i="12" s="1"/>
  <c r="F814" i="12"/>
  <c r="V814" i="12" s="1"/>
  <c r="G814" i="12"/>
  <c r="W814" i="12" s="1"/>
  <c r="H814" i="12"/>
  <c r="X814" i="12" s="1"/>
  <c r="I814" i="12"/>
  <c r="Y814" i="12" s="1"/>
  <c r="J814" i="12"/>
  <c r="Z814" i="12" s="1"/>
  <c r="K814" i="12"/>
  <c r="AA814" i="12" s="1"/>
  <c r="L814" i="12"/>
  <c r="AB814" i="12" s="1"/>
  <c r="M814" i="12"/>
  <c r="AC814" i="12" s="1"/>
  <c r="N814" i="12"/>
  <c r="O814" i="12"/>
  <c r="D815" i="12"/>
  <c r="T815" i="12" s="1"/>
  <c r="E815" i="12"/>
  <c r="U815" i="12" s="1"/>
  <c r="F815" i="12"/>
  <c r="V815" i="12" s="1"/>
  <c r="G815" i="12"/>
  <c r="W815" i="12" s="1"/>
  <c r="H815" i="12"/>
  <c r="X815" i="12" s="1"/>
  <c r="I815" i="12"/>
  <c r="Y815" i="12" s="1"/>
  <c r="J815" i="12"/>
  <c r="Z815" i="12" s="1"/>
  <c r="K815" i="12"/>
  <c r="AA815" i="12" s="1"/>
  <c r="L815" i="12"/>
  <c r="AB815" i="12" s="1"/>
  <c r="M815" i="12"/>
  <c r="AC815" i="12" s="1"/>
  <c r="N815" i="12"/>
  <c r="AD815" i="12" s="1"/>
  <c r="O815" i="12"/>
  <c r="D816" i="12"/>
  <c r="T816" i="12" s="1"/>
  <c r="E816" i="12"/>
  <c r="U816" i="12" s="1"/>
  <c r="F816" i="12"/>
  <c r="V816" i="12" s="1"/>
  <c r="G816" i="12"/>
  <c r="W816" i="12" s="1"/>
  <c r="H816" i="12"/>
  <c r="X816" i="12" s="1"/>
  <c r="I816" i="12"/>
  <c r="Y816" i="12" s="1"/>
  <c r="J816" i="12"/>
  <c r="Z816" i="12" s="1"/>
  <c r="K816" i="12"/>
  <c r="AA816" i="12" s="1"/>
  <c r="L816" i="12"/>
  <c r="AB816" i="12" s="1"/>
  <c r="M816" i="12"/>
  <c r="AC816" i="12" s="1"/>
  <c r="N816" i="12"/>
  <c r="AD816" i="12" s="1"/>
  <c r="O816" i="12"/>
  <c r="D817" i="12"/>
  <c r="T817" i="12" s="1"/>
  <c r="E817" i="12"/>
  <c r="U817" i="12" s="1"/>
  <c r="F817" i="12"/>
  <c r="V817" i="12" s="1"/>
  <c r="G817" i="12"/>
  <c r="W817" i="12" s="1"/>
  <c r="H817" i="12"/>
  <c r="X817" i="12" s="1"/>
  <c r="I817" i="12"/>
  <c r="Y817" i="12" s="1"/>
  <c r="J817" i="12"/>
  <c r="Z817" i="12" s="1"/>
  <c r="K817" i="12"/>
  <c r="AA817" i="12" s="1"/>
  <c r="L817" i="12"/>
  <c r="AB817" i="12" s="1"/>
  <c r="M817" i="12"/>
  <c r="AC817" i="12" s="1"/>
  <c r="N817" i="12"/>
  <c r="AD817" i="12" s="1"/>
  <c r="O817" i="12"/>
  <c r="D818" i="12"/>
  <c r="T818" i="12" s="1"/>
  <c r="E818" i="12"/>
  <c r="U818" i="12" s="1"/>
  <c r="F818" i="12"/>
  <c r="V818" i="12" s="1"/>
  <c r="G818" i="12"/>
  <c r="W818" i="12" s="1"/>
  <c r="H818" i="12"/>
  <c r="X818" i="12" s="1"/>
  <c r="I818" i="12"/>
  <c r="Y818" i="12" s="1"/>
  <c r="J818" i="12"/>
  <c r="Z818" i="12" s="1"/>
  <c r="K818" i="12"/>
  <c r="AA818" i="12" s="1"/>
  <c r="L818" i="12"/>
  <c r="AB818" i="12" s="1"/>
  <c r="M818" i="12"/>
  <c r="AC818" i="12" s="1"/>
  <c r="N818" i="12"/>
  <c r="AD818" i="12" s="1"/>
  <c r="O818" i="12"/>
  <c r="D819" i="12"/>
  <c r="T819" i="12" s="1"/>
  <c r="E819" i="12"/>
  <c r="U819" i="12" s="1"/>
  <c r="F819" i="12"/>
  <c r="V819" i="12" s="1"/>
  <c r="G819" i="12"/>
  <c r="W819" i="12" s="1"/>
  <c r="H819" i="12"/>
  <c r="X819" i="12" s="1"/>
  <c r="I819" i="12"/>
  <c r="Y819" i="12" s="1"/>
  <c r="J819" i="12"/>
  <c r="Z819" i="12" s="1"/>
  <c r="K819" i="12"/>
  <c r="AA819" i="12" s="1"/>
  <c r="L819" i="12"/>
  <c r="AB819" i="12" s="1"/>
  <c r="M819" i="12"/>
  <c r="AC819" i="12" s="1"/>
  <c r="N819" i="12"/>
  <c r="AD819" i="12" s="1"/>
  <c r="O819" i="12"/>
  <c r="D820" i="12"/>
  <c r="T820" i="12" s="1"/>
  <c r="E820" i="12"/>
  <c r="U820" i="12" s="1"/>
  <c r="F820" i="12"/>
  <c r="V820" i="12" s="1"/>
  <c r="G820" i="12"/>
  <c r="W820" i="12" s="1"/>
  <c r="H820" i="12"/>
  <c r="X820" i="12" s="1"/>
  <c r="I820" i="12"/>
  <c r="Y820" i="12" s="1"/>
  <c r="J820" i="12"/>
  <c r="Z820" i="12" s="1"/>
  <c r="K820" i="12"/>
  <c r="AA820" i="12" s="1"/>
  <c r="L820" i="12"/>
  <c r="AB820" i="12" s="1"/>
  <c r="M820" i="12"/>
  <c r="AC820" i="12" s="1"/>
  <c r="N820" i="12"/>
  <c r="AD820" i="12" s="1"/>
  <c r="O820" i="12"/>
  <c r="D821" i="12"/>
  <c r="T821" i="12" s="1"/>
  <c r="E821" i="12"/>
  <c r="U821" i="12" s="1"/>
  <c r="F821" i="12"/>
  <c r="V821" i="12" s="1"/>
  <c r="G821" i="12"/>
  <c r="W821" i="12" s="1"/>
  <c r="H821" i="12"/>
  <c r="X821" i="12" s="1"/>
  <c r="I821" i="12"/>
  <c r="Y821" i="12" s="1"/>
  <c r="J821" i="12"/>
  <c r="Z821" i="12" s="1"/>
  <c r="K821" i="12"/>
  <c r="AA821" i="12" s="1"/>
  <c r="L821" i="12"/>
  <c r="AB821" i="12" s="1"/>
  <c r="M821" i="12"/>
  <c r="AC821" i="12" s="1"/>
  <c r="N821" i="12"/>
  <c r="AD821" i="12" s="1"/>
  <c r="O821" i="12"/>
  <c r="D822" i="12"/>
  <c r="T822" i="12" s="1"/>
  <c r="E822" i="12"/>
  <c r="U822" i="12" s="1"/>
  <c r="F822" i="12"/>
  <c r="V822" i="12" s="1"/>
  <c r="G822" i="12"/>
  <c r="W822" i="12" s="1"/>
  <c r="H822" i="12"/>
  <c r="X822" i="12" s="1"/>
  <c r="I822" i="12"/>
  <c r="Y822" i="12" s="1"/>
  <c r="J822" i="12"/>
  <c r="Z822" i="12" s="1"/>
  <c r="K822" i="12"/>
  <c r="L822" i="12"/>
  <c r="AB822" i="12" s="1"/>
  <c r="M822" i="12"/>
  <c r="AC822" i="12" s="1"/>
  <c r="N822" i="12"/>
  <c r="AD822" i="12" s="1"/>
  <c r="O822" i="12"/>
  <c r="D823" i="12"/>
  <c r="T823" i="12" s="1"/>
  <c r="E823" i="12"/>
  <c r="U823" i="12" s="1"/>
  <c r="F823" i="12"/>
  <c r="V823" i="12" s="1"/>
  <c r="G823" i="12"/>
  <c r="W823" i="12" s="1"/>
  <c r="H823" i="12"/>
  <c r="X823" i="12" s="1"/>
  <c r="I823" i="12"/>
  <c r="Y823" i="12" s="1"/>
  <c r="J823" i="12"/>
  <c r="Z823" i="12" s="1"/>
  <c r="K823" i="12"/>
  <c r="AA823" i="12" s="1"/>
  <c r="L823" i="12"/>
  <c r="AB823" i="12" s="1"/>
  <c r="M823" i="12"/>
  <c r="AC823" i="12" s="1"/>
  <c r="N823" i="12"/>
  <c r="AD823" i="12" s="1"/>
  <c r="O823" i="12"/>
  <c r="D824" i="12"/>
  <c r="T824" i="12" s="1"/>
  <c r="E824" i="12"/>
  <c r="U824" i="12" s="1"/>
  <c r="F824" i="12"/>
  <c r="V824" i="12" s="1"/>
  <c r="G824" i="12"/>
  <c r="W824" i="12" s="1"/>
  <c r="H824" i="12"/>
  <c r="X824" i="12" s="1"/>
  <c r="I824" i="12"/>
  <c r="Y824" i="12" s="1"/>
  <c r="J824" i="12"/>
  <c r="Z824" i="12" s="1"/>
  <c r="K824" i="12"/>
  <c r="AA824" i="12" s="1"/>
  <c r="L824" i="12"/>
  <c r="AB824" i="12" s="1"/>
  <c r="M824" i="12"/>
  <c r="AC824" i="12" s="1"/>
  <c r="N824" i="12"/>
  <c r="AD824" i="12" s="1"/>
  <c r="O824" i="12"/>
  <c r="D825" i="12"/>
  <c r="T825" i="12" s="1"/>
  <c r="E825" i="12"/>
  <c r="U825" i="12" s="1"/>
  <c r="F825" i="12"/>
  <c r="V825" i="12" s="1"/>
  <c r="G825" i="12"/>
  <c r="W825" i="12" s="1"/>
  <c r="H825" i="12"/>
  <c r="X825" i="12" s="1"/>
  <c r="I825" i="12"/>
  <c r="Y825" i="12" s="1"/>
  <c r="J825" i="12"/>
  <c r="Z825" i="12" s="1"/>
  <c r="K825" i="12"/>
  <c r="AA825" i="12" s="1"/>
  <c r="L825" i="12"/>
  <c r="AB825" i="12" s="1"/>
  <c r="M825" i="12"/>
  <c r="AC825" i="12" s="1"/>
  <c r="N825" i="12"/>
  <c r="AD825" i="12" s="1"/>
  <c r="O825" i="12"/>
  <c r="D826" i="12"/>
  <c r="T826" i="12" s="1"/>
  <c r="E826" i="12"/>
  <c r="U826" i="12" s="1"/>
  <c r="F826" i="12"/>
  <c r="V826" i="12" s="1"/>
  <c r="G826" i="12"/>
  <c r="W826" i="12" s="1"/>
  <c r="H826" i="12"/>
  <c r="X826" i="12" s="1"/>
  <c r="I826" i="12"/>
  <c r="Y826" i="12" s="1"/>
  <c r="J826" i="12"/>
  <c r="Z826" i="12" s="1"/>
  <c r="K826" i="12"/>
  <c r="L826" i="12"/>
  <c r="AB826" i="12" s="1"/>
  <c r="M826" i="12"/>
  <c r="AC826" i="12" s="1"/>
  <c r="N826" i="12"/>
  <c r="AD826" i="12" s="1"/>
  <c r="O826" i="12"/>
  <c r="D827" i="12"/>
  <c r="T827" i="12" s="1"/>
  <c r="E827" i="12"/>
  <c r="U827" i="12" s="1"/>
  <c r="F827" i="12"/>
  <c r="V827" i="12" s="1"/>
  <c r="G827" i="12"/>
  <c r="W827" i="12" s="1"/>
  <c r="H827" i="12"/>
  <c r="X827" i="12" s="1"/>
  <c r="I827" i="12"/>
  <c r="Y827" i="12" s="1"/>
  <c r="J827" i="12"/>
  <c r="Z827" i="12" s="1"/>
  <c r="K827" i="12"/>
  <c r="AA827" i="12" s="1"/>
  <c r="L827" i="12"/>
  <c r="AB827" i="12" s="1"/>
  <c r="M827" i="12"/>
  <c r="AC827" i="12" s="1"/>
  <c r="N827" i="12"/>
  <c r="AD827" i="12" s="1"/>
  <c r="O827" i="12"/>
  <c r="D828" i="12"/>
  <c r="T828" i="12" s="1"/>
  <c r="E828" i="12"/>
  <c r="U828" i="12" s="1"/>
  <c r="F828" i="12"/>
  <c r="V828" i="12" s="1"/>
  <c r="G828" i="12"/>
  <c r="W828" i="12" s="1"/>
  <c r="H828" i="12"/>
  <c r="X828" i="12" s="1"/>
  <c r="I828" i="12"/>
  <c r="Y828" i="12" s="1"/>
  <c r="J828" i="12"/>
  <c r="Z828" i="12" s="1"/>
  <c r="K828" i="12"/>
  <c r="AA828" i="12" s="1"/>
  <c r="L828" i="12"/>
  <c r="AB828" i="12" s="1"/>
  <c r="M828" i="12"/>
  <c r="AC828" i="12" s="1"/>
  <c r="N828" i="12"/>
  <c r="AD828" i="12" s="1"/>
  <c r="O828" i="12"/>
  <c r="D829" i="12"/>
  <c r="T829" i="12" s="1"/>
  <c r="E829" i="12"/>
  <c r="U829" i="12" s="1"/>
  <c r="F829" i="12"/>
  <c r="V829" i="12" s="1"/>
  <c r="G829" i="12"/>
  <c r="W829" i="12" s="1"/>
  <c r="H829" i="12"/>
  <c r="X829" i="12" s="1"/>
  <c r="I829" i="12"/>
  <c r="Y829" i="12" s="1"/>
  <c r="J829" i="12"/>
  <c r="Z829" i="12" s="1"/>
  <c r="K829" i="12"/>
  <c r="AA829" i="12" s="1"/>
  <c r="L829" i="12"/>
  <c r="AB829" i="12" s="1"/>
  <c r="M829" i="12"/>
  <c r="AC829" i="12" s="1"/>
  <c r="N829" i="12"/>
  <c r="AD829" i="12" s="1"/>
  <c r="O829" i="12"/>
  <c r="D830" i="12"/>
  <c r="T830" i="12" s="1"/>
  <c r="E830" i="12"/>
  <c r="U830" i="12" s="1"/>
  <c r="F830" i="12"/>
  <c r="V830" i="12" s="1"/>
  <c r="G830" i="12"/>
  <c r="W830" i="12" s="1"/>
  <c r="H830" i="12"/>
  <c r="X830" i="12" s="1"/>
  <c r="I830" i="12"/>
  <c r="Y830" i="12" s="1"/>
  <c r="J830" i="12"/>
  <c r="Z830" i="12" s="1"/>
  <c r="K830" i="12"/>
  <c r="AA830" i="12" s="1"/>
  <c r="L830" i="12"/>
  <c r="AB830" i="12" s="1"/>
  <c r="M830" i="12"/>
  <c r="AC830" i="12" s="1"/>
  <c r="N830" i="12"/>
  <c r="AD830" i="12" s="1"/>
  <c r="O830" i="12"/>
  <c r="D831" i="12"/>
  <c r="T831" i="12" s="1"/>
  <c r="E831" i="12"/>
  <c r="U831" i="12" s="1"/>
  <c r="F831" i="12"/>
  <c r="V831" i="12" s="1"/>
  <c r="G831" i="12"/>
  <c r="W831" i="12" s="1"/>
  <c r="H831" i="12"/>
  <c r="X831" i="12" s="1"/>
  <c r="I831" i="12"/>
  <c r="Y831" i="12" s="1"/>
  <c r="J831" i="12"/>
  <c r="Z831" i="12" s="1"/>
  <c r="K831" i="12"/>
  <c r="AA831" i="12" s="1"/>
  <c r="L831" i="12"/>
  <c r="AB831" i="12" s="1"/>
  <c r="M831" i="12"/>
  <c r="N831" i="12"/>
  <c r="AD831" i="12" s="1"/>
  <c r="O831" i="12"/>
  <c r="D832" i="12"/>
  <c r="T832" i="12" s="1"/>
  <c r="E832" i="12"/>
  <c r="U832" i="12" s="1"/>
  <c r="F832" i="12"/>
  <c r="V832" i="12" s="1"/>
  <c r="G832" i="12"/>
  <c r="W832" i="12" s="1"/>
  <c r="H832" i="12"/>
  <c r="X832" i="12" s="1"/>
  <c r="I832" i="12"/>
  <c r="Y832" i="12" s="1"/>
  <c r="J832" i="12"/>
  <c r="Z832" i="12" s="1"/>
  <c r="K832" i="12"/>
  <c r="AA832" i="12" s="1"/>
  <c r="L832" i="12"/>
  <c r="AB832" i="12" s="1"/>
  <c r="M832" i="12"/>
  <c r="AC832" i="12" s="1"/>
  <c r="N832" i="12"/>
  <c r="AD832" i="12" s="1"/>
  <c r="O832" i="12"/>
  <c r="D833" i="12"/>
  <c r="T833" i="12" s="1"/>
  <c r="E833" i="12"/>
  <c r="U833" i="12" s="1"/>
  <c r="F833" i="12"/>
  <c r="V833" i="12" s="1"/>
  <c r="G833" i="12"/>
  <c r="W833" i="12" s="1"/>
  <c r="H833" i="12"/>
  <c r="X833" i="12" s="1"/>
  <c r="I833" i="12"/>
  <c r="Y833" i="12" s="1"/>
  <c r="J833" i="12"/>
  <c r="Z833" i="12" s="1"/>
  <c r="K833" i="12"/>
  <c r="AA833" i="12" s="1"/>
  <c r="L833" i="12"/>
  <c r="AB833" i="12" s="1"/>
  <c r="M833" i="12"/>
  <c r="AC833" i="12" s="1"/>
  <c r="N833" i="12"/>
  <c r="AD833" i="12" s="1"/>
  <c r="O833" i="12"/>
  <c r="D834" i="12"/>
  <c r="E834" i="12"/>
  <c r="U834" i="12" s="1"/>
  <c r="F834" i="12"/>
  <c r="V834" i="12" s="1"/>
  <c r="G834" i="12"/>
  <c r="W834" i="12" s="1"/>
  <c r="H834" i="12"/>
  <c r="X834" i="12" s="1"/>
  <c r="I834" i="12"/>
  <c r="Y834" i="12" s="1"/>
  <c r="J834" i="12"/>
  <c r="Z834" i="12" s="1"/>
  <c r="K834" i="12"/>
  <c r="AA834" i="12" s="1"/>
  <c r="L834" i="12"/>
  <c r="AB834" i="12" s="1"/>
  <c r="M834" i="12"/>
  <c r="AC834" i="12" s="1"/>
  <c r="N834" i="12"/>
  <c r="AD834" i="12" s="1"/>
  <c r="O834" i="12"/>
  <c r="D835" i="12"/>
  <c r="T835" i="12" s="1"/>
  <c r="E835" i="12"/>
  <c r="U835" i="12" s="1"/>
  <c r="F835" i="12"/>
  <c r="V835" i="12" s="1"/>
  <c r="G835" i="12"/>
  <c r="W835" i="12" s="1"/>
  <c r="H835" i="12"/>
  <c r="X835" i="12" s="1"/>
  <c r="I835" i="12"/>
  <c r="Y835" i="12" s="1"/>
  <c r="J835" i="12"/>
  <c r="Z835" i="12" s="1"/>
  <c r="K835" i="12"/>
  <c r="AA835" i="12" s="1"/>
  <c r="L835" i="12"/>
  <c r="AB835" i="12" s="1"/>
  <c r="M835" i="12"/>
  <c r="AC835" i="12" s="1"/>
  <c r="N835" i="12"/>
  <c r="AD835" i="12" s="1"/>
  <c r="O835" i="12"/>
  <c r="D836" i="12"/>
  <c r="T836" i="12" s="1"/>
  <c r="E836" i="12"/>
  <c r="U836" i="12" s="1"/>
  <c r="F836" i="12"/>
  <c r="V836" i="12" s="1"/>
  <c r="G836" i="12"/>
  <c r="W836" i="12" s="1"/>
  <c r="H836" i="12"/>
  <c r="X836" i="12" s="1"/>
  <c r="I836" i="12"/>
  <c r="Y836" i="12" s="1"/>
  <c r="J836" i="12"/>
  <c r="Z836" i="12" s="1"/>
  <c r="K836" i="12"/>
  <c r="AA836" i="12" s="1"/>
  <c r="L836" i="12"/>
  <c r="AB836" i="12" s="1"/>
  <c r="M836" i="12"/>
  <c r="AC836" i="12" s="1"/>
  <c r="N836" i="12"/>
  <c r="AD836" i="12" s="1"/>
  <c r="O836" i="12"/>
  <c r="D837" i="12"/>
  <c r="T837" i="12" s="1"/>
  <c r="E837" i="12"/>
  <c r="U837" i="12" s="1"/>
  <c r="F837" i="12"/>
  <c r="V837" i="12" s="1"/>
  <c r="G837" i="12"/>
  <c r="W837" i="12" s="1"/>
  <c r="H837" i="12"/>
  <c r="X837" i="12" s="1"/>
  <c r="I837" i="12"/>
  <c r="Y837" i="12" s="1"/>
  <c r="J837" i="12"/>
  <c r="Z837" i="12" s="1"/>
  <c r="K837" i="12"/>
  <c r="AA837" i="12" s="1"/>
  <c r="L837" i="12"/>
  <c r="AB837" i="12" s="1"/>
  <c r="M837" i="12"/>
  <c r="AC837" i="12" s="1"/>
  <c r="N837" i="12"/>
  <c r="AD837" i="12" s="1"/>
  <c r="O837" i="12"/>
  <c r="D838" i="12"/>
  <c r="T838" i="12" s="1"/>
  <c r="E838" i="12"/>
  <c r="U838" i="12" s="1"/>
  <c r="F838" i="12"/>
  <c r="V838" i="12" s="1"/>
  <c r="G838" i="12"/>
  <c r="W838" i="12" s="1"/>
  <c r="H838" i="12"/>
  <c r="X838" i="12" s="1"/>
  <c r="I838" i="12"/>
  <c r="Y838" i="12" s="1"/>
  <c r="J838" i="12"/>
  <c r="Z838" i="12" s="1"/>
  <c r="K838" i="12"/>
  <c r="AA838" i="12" s="1"/>
  <c r="L838" i="12"/>
  <c r="AB838" i="12" s="1"/>
  <c r="M838" i="12"/>
  <c r="AC838" i="12" s="1"/>
  <c r="N838" i="12"/>
  <c r="AD838" i="12" s="1"/>
  <c r="O838" i="12"/>
  <c r="E810" i="12"/>
  <c r="U810" i="12" s="1"/>
  <c r="F810" i="12"/>
  <c r="V810" i="12" s="1"/>
  <c r="G810" i="12"/>
  <c r="W810" i="12" s="1"/>
  <c r="H810" i="12"/>
  <c r="X810" i="12" s="1"/>
  <c r="I810" i="12"/>
  <c r="Y810" i="12" s="1"/>
  <c r="J810" i="12"/>
  <c r="Z810" i="12" s="1"/>
  <c r="K810" i="12"/>
  <c r="AA810" i="12" s="1"/>
  <c r="L810" i="12"/>
  <c r="AB810" i="12" s="1"/>
  <c r="M810" i="12"/>
  <c r="AC810" i="12" s="1"/>
  <c r="N810" i="12"/>
  <c r="O810" i="12"/>
  <c r="D810" i="12"/>
  <c r="T810" i="12" s="1"/>
  <c r="D776" i="12"/>
  <c r="E776" i="12"/>
  <c r="F776" i="12"/>
  <c r="G776" i="12"/>
  <c r="H776" i="12"/>
  <c r="I776" i="12"/>
  <c r="J776" i="12"/>
  <c r="K776" i="12"/>
  <c r="L776" i="12"/>
  <c r="M776" i="12"/>
  <c r="N776" i="12"/>
  <c r="O776" i="12"/>
  <c r="D777" i="12"/>
  <c r="E777" i="12"/>
  <c r="F777" i="12"/>
  <c r="G777" i="12"/>
  <c r="H777" i="12"/>
  <c r="I777" i="12"/>
  <c r="J777" i="12"/>
  <c r="K777" i="12"/>
  <c r="L777" i="12"/>
  <c r="M777" i="12"/>
  <c r="N777" i="12"/>
  <c r="O777" i="12"/>
  <c r="D778" i="12"/>
  <c r="E778" i="12"/>
  <c r="F778" i="12"/>
  <c r="G778" i="12"/>
  <c r="H778" i="12"/>
  <c r="I778" i="12"/>
  <c r="J778" i="12"/>
  <c r="K778" i="12"/>
  <c r="L778" i="12"/>
  <c r="M778" i="12"/>
  <c r="N778" i="12"/>
  <c r="O778" i="12"/>
  <c r="D779" i="12"/>
  <c r="E779" i="12"/>
  <c r="F779" i="12"/>
  <c r="G779" i="12"/>
  <c r="H779" i="12"/>
  <c r="I779" i="12"/>
  <c r="J779" i="12"/>
  <c r="K779" i="12"/>
  <c r="L779" i="12"/>
  <c r="M779" i="12"/>
  <c r="N779" i="12"/>
  <c r="O779" i="12"/>
  <c r="D780" i="12"/>
  <c r="E780" i="12"/>
  <c r="F780" i="12"/>
  <c r="G780" i="12"/>
  <c r="H780" i="12"/>
  <c r="I780" i="12"/>
  <c r="J780" i="12"/>
  <c r="K780" i="12"/>
  <c r="L780" i="12"/>
  <c r="M780" i="12"/>
  <c r="N780" i="12"/>
  <c r="O780" i="12"/>
  <c r="D781" i="12"/>
  <c r="E781" i="12"/>
  <c r="F781" i="12"/>
  <c r="G781" i="12"/>
  <c r="H781" i="12"/>
  <c r="I781" i="12"/>
  <c r="J781" i="12"/>
  <c r="K781" i="12"/>
  <c r="L781" i="12"/>
  <c r="M781" i="12"/>
  <c r="N781" i="12"/>
  <c r="O781" i="12"/>
  <c r="D782" i="12"/>
  <c r="E782" i="12"/>
  <c r="F782" i="12"/>
  <c r="G782" i="12"/>
  <c r="H782" i="12"/>
  <c r="I782" i="12"/>
  <c r="J782" i="12"/>
  <c r="K782" i="12"/>
  <c r="L782" i="12"/>
  <c r="M782" i="12"/>
  <c r="N782" i="12"/>
  <c r="O782" i="12"/>
  <c r="D783" i="12"/>
  <c r="E783" i="12"/>
  <c r="F783" i="12"/>
  <c r="G783" i="12"/>
  <c r="H783" i="12"/>
  <c r="I783" i="12"/>
  <c r="J783" i="12"/>
  <c r="K783" i="12"/>
  <c r="L783" i="12"/>
  <c r="M783" i="12"/>
  <c r="N783" i="12"/>
  <c r="O783" i="12"/>
  <c r="D784" i="12"/>
  <c r="E784" i="12"/>
  <c r="F784" i="12"/>
  <c r="G784" i="12"/>
  <c r="H784" i="12"/>
  <c r="I784" i="12"/>
  <c r="J784" i="12"/>
  <c r="K784" i="12"/>
  <c r="L784" i="12"/>
  <c r="M784" i="12"/>
  <c r="N784" i="12"/>
  <c r="O784" i="12"/>
  <c r="D785" i="12"/>
  <c r="E785" i="12"/>
  <c r="F785" i="12"/>
  <c r="G785" i="12"/>
  <c r="H785" i="12"/>
  <c r="I785" i="12"/>
  <c r="J785" i="12"/>
  <c r="K785" i="12"/>
  <c r="L785" i="12"/>
  <c r="M785" i="12"/>
  <c r="N785" i="12"/>
  <c r="O785" i="12"/>
  <c r="D786" i="12"/>
  <c r="E786" i="12"/>
  <c r="F786" i="12"/>
  <c r="G786" i="12"/>
  <c r="H786" i="12"/>
  <c r="I786" i="12"/>
  <c r="J786" i="12"/>
  <c r="K786" i="12"/>
  <c r="L786" i="12"/>
  <c r="M786" i="12"/>
  <c r="N786" i="12"/>
  <c r="O786" i="12"/>
  <c r="D787" i="12"/>
  <c r="E787" i="12"/>
  <c r="F787" i="12"/>
  <c r="G787" i="12"/>
  <c r="H787" i="12"/>
  <c r="I787" i="12"/>
  <c r="J787" i="12"/>
  <c r="K787" i="12"/>
  <c r="L787" i="12"/>
  <c r="M787" i="12"/>
  <c r="N787" i="12"/>
  <c r="O787" i="12"/>
  <c r="D788" i="12"/>
  <c r="E788" i="12"/>
  <c r="F788" i="12"/>
  <c r="G788" i="12"/>
  <c r="H788" i="12"/>
  <c r="I788" i="12"/>
  <c r="J788" i="12"/>
  <c r="K788" i="12"/>
  <c r="L788" i="12"/>
  <c r="M788" i="12"/>
  <c r="N788" i="12"/>
  <c r="O788" i="12"/>
  <c r="D789" i="12"/>
  <c r="E789" i="12"/>
  <c r="F789" i="12"/>
  <c r="G789" i="12"/>
  <c r="H789" i="12"/>
  <c r="I789" i="12"/>
  <c r="J789" i="12"/>
  <c r="K789" i="12"/>
  <c r="L789" i="12"/>
  <c r="M789" i="12"/>
  <c r="N789" i="12"/>
  <c r="O789" i="12"/>
  <c r="D790" i="12"/>
  <c r="E790" i="12"/>
  <c r="F790" i="12"/>
  <c r="G790" i="12"/>
  <c r="H790" i="12"/>
  <c r="I790" i="12"/>
  <c r="J790" i="12"/>
  <c r="K790" i="12"/>
  <c r="L790" i="12"/>
  <c r="M790" i="12"/>
  <c r="N790" i="12"/>
  <c r="O790" i="12"/>
  <c r="D791" i="12"/>
  <c r="E791" i="12"/>
  <c r="F791" i="12"/>
  <c r="G791" i="12"/>
  <c r="H791" i="12"/>
  <c r="I791" i="12"/>
  <c r="J791" i="12"/>
  <c r="K791" i="12"/>
  <c r="L791" i="12"/>
  <c r="M791" i="12"/>
  <c r="N791" i="12"/>
  <c r="O791" i="12"/>
  <c r="D792" i="12"/>
  <c r="E792" i="12"/>
  <c r="F792" i="12"/>
  <c r="G792" i="12"/>
  <c r="H792" i="12"/>
  <c r="I792" i="12"/>
  <c r="J792" i="12"/>
  <c r="K792" i="12"/>
  <c r="L792" i="12"/>
  <c r="M792" i="12"/>
  <c r="N792" i="12"/>
  <c r="O792" i="12"/>
  <c r="D793" i="12"/>
  <c r="E793" i="12"/>
  <c r="F793" i="12"/>
  <c r="G793" i="12"/>
  <c r="H793" i="12"/>
  <c r="I793" i="12"/>
  <c r="J793" i="12"/>
  <c r="K793" i="12"/>
  <c r="L793" i="12"/>
  <c r="M793" i="12"/>
  <c r="N793" i="12"/>
  <c r="O793" i="12"/>
  <c r="D794" i="12"/>
  <c r="E794" i="12"/>
  <c r="F794" i="12"/>
  <c r="G794" i="12"/>
  <c r="H794" i="12"/>
  <c r="I794" i="12"/>
  <c r="J794" i="12"/>
  <c r="K794" i="12"/>
  <c r="L794" i="12"/>
  <c r="M794" i="12"/>
  <c r="N794" i="12"/>
  <c r="O794" i="12"/>
  <c r="D795" i="12"/>
  <c r="E795" i="12"/>
  <c r="F795" i="12"/>
  <c r="G795" i="12"/>
  <c r="H795" i="12"/>
  <c r="I795" i="12"/>
  <c r="J795" i="12"/>
  <c r="K795" i="12"/>
  <c r="L795" i="12"/>
  <c r="M795" i="12"/>
  <c r="N795" i="12"/>
  <c r="O795" i="12"/>
  <c r="D796" i="12"/>
  <c r="E796" i="12"/>
  <c r="F796" i="12"/>
  <c r="G796" i="12"/>
  <c r="H796" i="12"/>
  <c r="I796" i="12"/>
  <c r="J796" i="12"/>
  <c r="K796" i="12"/>
  <c r="L796" i="12"/>
  <c r="M796" i="12"/>
  <c r="N796" i="12"/>
  <c r="O796" i="12"/>
  <c r="D797" i="12"/>
  <c r="E797" i="12"/>
  <c r="F797" i="12"/>
  <c r="G797" i="12"/>
  <c r="H797" i="12"/>
  <c r="I797" i="12"/>
  <c r="J797" i="12"/>
  <c r="K797" i="12"/>
  <c r="L797" i="12"/>
  <c r="M797" i="12"/>
  <c r="N797" i="12"/>
  <c r="O797" i="12"/>
  <c r="D798" i="12"/>
  <c r="E798" i="12"/>
  <c r="F798" i="12"/>
  <c r="G798" i="12"/>
  <c r="H798" i="12"/>
  <c r="I798" i="12"/>
  <c r="J798" i="12"/>
  <c r="K798" i="12"/>
  <c r="L798" i="12"/>
  <c r="M798" i="12"/>
  <c r="N798" i="12"/>
  <c r="O798" i="12"/>
  <c r="D799" i="12"/>
  <c r="E799" i="12"/>
  <c r="F799" i="12"/>
  <c r="G799" i="12"/>
  <c r="H799" i="12"/>
  <c r="I799" i="12"/>
  <c r="J799" i="12"/>
  <c r="K799" i="12"/>
  <c r="L799" i="12"/>
  <c r="M799" i="12"/>
  <c r="N799" i="12"/>
  <c r="O799" i="12"/>
  <c r="D800" i="12"/>
  <c r="E800" i="12"/>
  <c r="F800" i="12"/>
  <c r="G800" i="12"/>
  <c r="H800" i="12"/>
  <c r="I800" i="12"/>
  <c r="J800" i="12"/>
  <c r="K800" i="12"/>
  <c r="L800" i="12"/>
  <c r="M800" i="12"/>
  <c r="N800" i="12"/>
  <c r="O800" i="12"/>
  <c r="D801" i="12"/>
  <c r="E801" i="12"/>
  <c r="F801" i="12"/>
  <c r="G801" i="12"/>
  <c r="H801" i="12"/>
  <c r="I801" i="12"/>
  <c r="J801" i="12"/>
  <c r="K801" i="12"/>
  <c r="L801" i="12"/>
  <c r="M801" i="12"/>
  <c r="N801" i="12"/>
  <c r="O801" i="12"/>
  <c r="D802" i="12"/>
  <c r="E802" i="12"/>
  <c r="F802" i="12"/>
  <c r="G802" i="12"/>
  <c r="H802" i="12"/>
  <c r="I802" i="12"/>
  <c r="J802" i="12"/>
  <c r="K802" i="12"/>
  <c r="L802" i="12"/>
  <c r="M802" i="12"/>
  <c r="N802" i="12"/>
  <c r="O802" i="12"/>
  <c r="D803" i="12"/>
  <c r="E803" i="12"/>
  <c r="F803" i="12"/>
  <c r="G803" i="12"/>
  <c r="H803" i="12"/>
  <c r="I803" i="12"/>
  <c r="J803" i="12"/>
  <c r="K803" i="12"/>
  <c r="L803" i="12"/>
  <c r="M803" i="12"/>
  <c r="N803" i="12"/>
  <c r="O803" i="12"/>
  <c r="E775" i="12"/>
  <c r="F775" i="12"/>
  <c r="G775" i="12"/>
  <c r="H775" i="12"/>
  <c r="I775" i="12"/>
  <c r="J775" i="12"/>
  <c r="K775" i="12"/>
  <c r="L775" i="12"/>
  <c r="M775" i="12"/>
  <c r="N775" i="12"/>
  <c r="O775" i="12"/>
  <c r="D775" i="12"/>
  <c r="D746" i="12"/>
  <c r="E746" i="12"/>
  <c r="F746" i="12"/>
  <c r="G746" i="12"/>
  <c r="H746" i="12"/>
  <c r="I746" i="12"/>
  <c r="J746" i="12"/>
  <c r="K746" i="12"/>
  <c r="L746" i="12"/>
  <c r="M746" i="12"/>
  <c r="N746" i="12"/>
  <c r="O746" i="12"/>
  <c r="D747" i="12"/>
  <c r="E747" i="12"/>
  <c r="F747" i="12"/>
  <c r="G747" i="12"/>
  <c r="H747" i="12"/>
  <c r="I747" i="12"/>
  <c r="J747" i="12"/>
  <c r="K747" i="12"/>
  <c r="L747" i="12"/>
  <c r="M747" i="12"/>
  <c r="N747" i="12"/>
  <c r="O747" i="12"/>
  <c r="D748" i="12"/>
  <c r="E748" i="12"/>
  <c r="F748" i="12"/>
  <c r="G748" i="12"/>
  <c r="H748" i="12"/>
  <c r="I748" i="12"/>
  <c r="J748" i="12"/>
  <c r="K748" i="12"/>
  <c r="L748" i="12"/>
  <c r="M748" i="12"/>
  <c r="N748" i="12"/>
  <c r="O748" i="12"/>
  <c r="D749" i="12"/>
  <c r="E749" i="12"/>
  <c r="F749" i="12"/>
  <c r="G749" i="12"/>
  <c r="H749" i="12"/>
  <c r="I749" i="12"/>
  <c r="J749" i="12"/>
  <c r="K749" i="12"/>
  <c r="L749" i="12"/>
  <c r="M749" i="12"/>
  <c r="N749" i="12"/>
  <c r="O749" i="12"/>
  <c r="D750" i="12"/>
  <c r="E750" i="12"/>
  <c r="F750" i="12"/>
  <c r="G750" i="12"/>
  <c r="H750" i="12"/>
  <c r="I750" i="12"/>
  <c r="J750" i="12"/>
  <c r="K750" i="12"/>
  <c r="L750" i="12"/>
  <c r="M750" i="12"/>
  <c r="N750" i="12"/>
  <c r="O750" i="12"/>
  <c r="D751" i="12"/>
  <c r="E751" i="12"/>
  <c r="F751" i="12"/>
  <c r="G751" i="12"/>
  <c r="H751" i="12"/>
  <c r="I751" i="12"/>
  <c r="J751" i="12"/>
  <c r="K751" i="12"/>
  <c r="L751" i="12"/>
  <c r="M751" i="12"/>
  <c r="N751" i="12"/>
  <c r="O751" i="12"/>
  <c r="D752" i="12"/>
  <c r="E752" i="12"/>
  <c r="F752" i="12"/>
  <c r="G752" i="12"/>
  <c r="H752" i="12"/>
  <c r="I752" i="12"/>
  <c r="J752" i="12"/>
  <c r="K752" i="12"/>
  <c r="L752" i="12"/>
  <c r="M752" i="12"/>
  <c r="N752" i="12"/>
  <c r="O752" i="12"/>
  <c r="D753" i="12"/>
  <c r="E753" i="12"/>
  <c r="F753" i="12"/>
  <c r="G753" i="12"/>
  <c r="H753" i="12"/>
  <c r="I753" i="12"/>
  <c r="J753" i="12"/>
  <c r="K753" i="12"/>
  <c r="L753" i="12"/>
  <c r="M753" i="12"/>
  <c r="N753" i="12"/>
  <c r="O753" i="12"/>
  <c r="D754" i="12"/>
  <c r="E754" i="12"/>
  <c r="F754" i="12"/>
  <c r="G754" i="12"/>
  <c r="H754" i="12"/>
  <c r="I754" i="12"/>
  <c r="J754" i="12"/>
  <c r="K754" i="12"/>
  <c r="L754" i="12"/>
  <c r="M754" i="12"/>
  <c r="N754" i="12"/>
  <c r="O754" i="12"/>
  <c r="D755" i="12"/>
  <c r="E755" i="12"/>
  <c r="F755" i="12"/>
  <c r="G755" i="12"/>
  <c r="H755" i="12"/>
  <c r="I755" i="12"/>
  <c r="J755" i="12"/>
  <c r="K755" i="12"/>
  <c r="L755" i="12"/>
  <c r="M755" i="12"/>
  <c r="N755" i="12"/>
  <c r="O755" i="12"/>
  <c r="D756" i="12"/>
  <c r="E756" i="12"/>
  <c r="F756" i="12"/>
  <c r="G756" i="12"/>
  <c r="H756" i="12"/>
  <c r="I756" i="12"/>
  <c r="J756" i="12"/>
  <c r="K756" i="12"/>
  <c r="L756" i="12"/>
  <c r="M756" i="12"/>
  <c r="N756" i="12"/>
  <c r="O756" i="12"/>
  <c r="D757" i="12"/>
  <c r="E757" i="12"/>
  <c r="F757" i="12"/>
  <c r="G757" i="12"/>
  <c r="H757" i="12"/>
  <c r="I757" i="12"/>
  <c r="J757" i="12"/>
  <c r="K757" i="12"/>
  <c r="L757" i="12"/>
  <c r="M757" i="12"/>
  <c r="N757" i="12"/>
  <c r="O757" i="12"/>
  <c r="D758" i="12"/>
  <c r="E758" i="12"/>
  <c r="F758" i="12"/>
  <c r="G758" i="12"/>
  <c r="H758" i="12"/>
  <c r="I758" i="12"/>
  <c r="J758" i="12"/>
  <c r="K758" i="12"/>
  <c r="L758" i="12"/>
  <c r="M758" i="12"/>
  <c r="N758" i="12"/>
  <c r="O758" i="12"/>
  <c r="D759" i="12"/>
  <c r="E759" i="12"/>
  <c r="F759" i="12"/>
  <c r="G759" i="12"/>
  <c r="H759" i="12"/>
  <c r="I759" i="12"/>
  <c r="J759" i="12"/>
  <c r="K759" i="12"/>
  <c r="L759" i="12"/>
  <c r="M759" i="12"/>
  <c r="N759" i="12"/>
  <c r="O759" i="12"/>
  <c r="D760" i="12"/>
  <c r="E760" i="12"/>
  <c r="F760" i="12"/>
  <c r="G760" i="12"/>
  <c r="H760" i="12"/>
  <c r="I760" i="12"/>
  <c r="J760" i="12"/>
  <c r="K760" i="12"/>
  <c r="L760" i="12"/>
  <c r="M760" i="12"/>
  <c r="N760" i="12"/>
  <c r="O760" i="12"/>
  <c r="D761" i="12"/>
  <c r="E761" i="12"/>
  <c r="F761" i="12"/>
  <c r="G761" i="12"/>
  <c r="H761" i="12"/>
  <c r="I761" i="12"/>
  <c r="J761" i="12"/>
  <c r="K761" i="12"/>
  <c r="L761" i="12"/>
  <c r="M761" i="12"/>
  <c r="N761" i="12"/>
  <c r="O761" i="12"/>
  <c r="D762" i="12"/>
  <c r="E762" i="12"/>
  <c r="F762" i="12"/>
  <c r="G762" i="12"/>
  <c r="H762" i="12"/>
  <c r="I762" i="12"/>
  <c r="J762" i="12"/>
  <c r="K762" i="12"/>
  <c r="L762" i="12"/>
  <c r="M762" i="12"/>
  <c r="N762" i="12"/>
  <c r="O762" i="12"/>
  <c r="D763" i="12"/>
  <c r="E763" i="12"/>
  <c r="F763" i="12"/>
  <c r="G763" i="12"/>
  <c r="H763" i="12"/>
  <c r="I763" i="12"/>
  <c r="J763" i="12"/>
  <c r="K763" i="12"/>
  <c r="L763" i="12"/>
  <c r="M763" i="12"/>
  <c r="N763" i="12"/>
  <c r="O763" i="12"/>
  <c r="D764" i="12"/>
  <c r="E764" i="12"/>
  <c r="F764" i="12"/>
  <c r="G764" i="12"/>
  <c r="H764" i="12"/>
  <c r="I764" i="12"/>
  <c r="J764" i="12"/>
  <c r="K764" i="12"/>
  <c r="L764" i="12"/>
  <c r="M764" i="12"/>
  <c r="N764" i="12"/>
  <c r="O764" i="12"/>
  <c r="D765" i="12"/>
  <c r="E765" i="12"/>
  <c r="F765" i="12"/>
  <c r="G765" i="12"/>
  <c r="H765" i="12"/>
  <c r="I765" i="12"/>
  <c r="J765" i="12"/>
  <c r="K765" i="12"/>
  <c r="L765" i="12"/>
  <c r="M765" i="12"/>
  <c r="N765" i="12"/>
  <c r="O765" i="12"/>
  <c r="D766" i="12"/>
  <c r="E766" i="12"/>
  <c r="F766" i="12"/>
  <c r="G766" i="12"/>
  <c r="H766" i="12"/>
  <c r="I766" i="12"/>
  <c r="J766" i="12"/>
  <c r="K766" i="12"/>
  <c r="L766" i="12"/>
  <c r="M766" i="12"/>
  <c r="N766" i="12"/>
  <c r="O766" i="12"/>
  <c r="D767" i="12"/>
  <c r="E767" i="12"/>
  <c r="F767" i="12"/>
  <c r="G767" i="12"/>
  <c r="H767" i="12"/>
  <c r="I767" i="12"/>
  <c r="J767" i="12"/>
  <c r="K767" i="12"/>
  <c r="L767" i="12"/>
  <c r="M767" i="12"/>
  <c r="N767" i="12"/>
  <c r="O767" i="12"/>
  <c r="D768" i="12"/>
  <c r="E768" i="12"/>
  <c r="F768" i="12"/>
  <c r="G768" i="12"/>
  <c r="H768" i="12"/>
  <c r="I768" i="12"/>
  <c r="J768" i="12"/>
  <c r="K768" i="12"/>
  <c r="L768" i="12"/>
  <c r="M768" i="12"/>
  <c r="N768" i="12"/>
  <c r="O768" i="12"/>
  <c r="D769" i="12"/>
  <c r="E769" i="12"/>
  <c r="F769" i="12"/>
  <c r="G769" i="12"/>
  <c r="H769" i="12"/>
  <c r="I769" i="12"/>
  <c r="J769" i="12"/>
  <c r="K769" i="12"/>
  <c r="L769" i="12"/>
  <c r="M769" i="12"/>
  <c r="N769" i="12"/>
  <c r="O769" i="12"/>
  <c r="D770" i="12"/>
  <c r="E770" i="12"/>
  <c r="F770" i="12"/>
  <c r="G770" i="12"/>
  <c r="H770" i="12"/>
  <c r="I770" i="12"/>
  <c r="J770" i="12"/>
  <c r="K770" i="12"/>
  <c r="L770" i="12"/>
  <c r="M770" i="12"/>
  <c r="N770" i="12"/>
  <c r="O770" i="12"/>
  <c r="D771" i="12"/>
  <c r="E771" i="12"/>
  <c r="F771" i="12"/>
  <c r="G771" i="12"/>
  <c r="H771" i="12"/>
  <c r="I771" i="12"/>
  <c r="J771" i="12"/>
  <c r="K771" i="12"/>
  <c r="L771" i="12"/>
  <c r="M771" i="12"/>
  <c r="N771" i="12"/>
  <c r="O771" i="12"/>
  <c r="D772" i="12"/>
  <c r="E772" i="12"/>
  <c r="F772" i="12"/>
  <c r="G772" i="12"/>
  <c r="H772" i="12"/>
  <c r="I772" i="12"/>
  <c r="J772" i="12"/>
  <c r="K772" i="12"/>
  <c r="L772" i="12"/>
  <c r="M772" i="12"/>
  <c r="N772" i="12"/>
  <c r="O772" i="12"/>
  <c r="D773" i="12"/>
  <c r="E773" i="12"/>
  <c r="F773" i="12"/>
  <c r="G773" i="12"/>
  <c r="H773" i="12"/>
  <c r="I773" i="12"/>
  <c r="J773" i="12"/>
  <c r="K773" i="12"/>
  <c r="L773" i="12"/>
  <c r="M773" i="12"/>
  <c r="N773" i="12"/>
  <c r="O773" i="12"/>
  <c r="E745" i="12"/>
  <c r="F745" i="12"/>
  <c r="G745" i="12"/>
  <c r="H745" i="12"/>
  <c r="I745" i="12"/>
  <c r="J745" i="12"/>
  <c r="K745" i="12"/>
  <c r="L745" i="12"/>
  <c r="M745" i="12"/>
  <c r="N745" i="12"/>
  <c r="O745" i="12"/>
  <c r="D745" i="12"/>
  <c r="AB902" i="12"/>
  <c r="AF874" i="12"/>
  <c r="D709" i="12"/>
  <c r="E709" i="12"/>
  <c r="U709" i="12" s="1"/>
  <c r="F709" i="12"/>
  <c r="V709" i="12" s="1"/>
  <c r="G709" i="12"/>
  <c r="W709" i="12" s="1"/>
  <c r="H709" i="12"/>
  <c r="X709" i="12" s="1"/>
  <c r="I709" i="12"/>
  <c r="Y709" i="12" s="1"/>
  <c r="J709" i="12"/>
  <c r="Z709" i="12" s="1"/>
  <c r="K709" i="12"/>
  <c r="AA709" i="12" s="1"/>
  <c r="L709" i="12"/>
  <c r="AB709" i="12" s="1"/>
  <c r="M709" i="12"/>
  <c r="AC709" i="12" s="1"/>
  <c r="N709" i="12"/>
  <c r="AD709" i="12" s="1"/>
  <c r="O709" i="12"/>
  <c r="AE709" i="12" s="1"/>
  <c r="D710" i="12"/>
  <c r="T710" i="12" s="1"/>
  <c r="E710" i="12"/>
  <c r="U710" i="12" s="1"/>
  <c r="F710" i="12"/>
  <c r="V710" i="12" s="1"/>
  <c r="G710" i="12"/>
  <c r="W710" i="12" s="1"/>
  <c r="H710" i="12"/>
  <c r="X710" i="12" s="1"/>
  <c r="I710" i="12"/>
  <c r="Y710" i="12" s="1"/>
  <c r="J710" i="12"/>
  <c r="Z710" i="12" s="1"/>
  <c r="K710" i="12"/>
  <c r="AA710" i="12" s="1"/>
  <c r="L710" i="12"/>
  <c r="AB710" i="12" s="1"/>
  <c r="M710" i="12"/>
  <c r="AC710" i="12" s="1"/>
  <c r="N710" i="12"/>
  <c r="AD710" i="12" s="1"/>
  <c r="O710" i="12"/>
  <c r="AE710" i="12" s="1"/>
  <c r="D711" i="12"/>
  <c r="T711" i="12" s="1"/>
  <c r="E711" i="12"/>
  <c r="U711" i="12" s="1"/>
  <c r="F711" i="12"/>
  <c r="V711" i="12" s="1"/>
  <c r="G711" i="12"/>
  <c r="W711" i="12" s="1"/>
  <c r="H711" i="12"/>
  <c r="X711" i="12" s="1"/>
  <c r="I711" i="12"/>
  <c r="Y711" i="12" s="1"/>
  <c r="J711" i="12"/>
  <c r="Z711" i="12" s="1"/>
  <c r="K711" i="12"/>
  <c r="AA711" i="12" s="1"/>
  <c r="L711" i="12"/>
  <c r="AB711" i="12" s="1"/>
  <c r="M711" i="12"/>
  <c r="AC711" i="12" s="1"/>
  <c r="N711" i="12"/>
  <c r="AD711" i="12" s="1"/>
  <c r="O711" i="12"/>
  <c r="AE711" i="12" s="1"/>
  <c r="D712" i="12"/>
  <c r="T712" i="12" s="1"/>
  <c r="E712" i="12"/>
  <c r="U712" i="12" s="1"/>
  <c r="F712" i="12"/>
  <c r="G712" i="12"/>
  <c r="W712" i="12" s="1"/>
  <c r="H712" i="12"/>
  <c r="X712" i="12" s="1"/>
  <c r="I712" i="12"/>
  <c r="Y712" i="12" s="1"/>
  <c r="J712" i="12"/>
  <c r="Z712" i="12" s="1"/>
  <c r="K712" i="12"/>
  <c r="AA712" i="12" s="1"/>
  <c r="L712" i="12"/>
  <c r="AB712" i="12" s="1"/>
  <c r="M712" i="12"/>
  <c r="AC712" i="12" s="1"/>
  <c r="N712" i="12"/>
  <c r="AD712" i="12" s="1"/>
  <c r="O712" i="12"/>
  <c r="AE712" i="12" s="1"/>
  <c r="D713" i="12"/>
  <c r="T713" i="12" s="1"/>
  <c r="E713" i="12"/>
  <c r="U713" i="12" s="1"/>
  <c r="F713" i="12"/>
  <c r="V713" i="12" s="1"/>
  <c r="G713" i="12"/>
  <c r="W713" i="12" s="1"/>
  <c r="H713" i="12"/>
  <c r="X713" i="12" s="1"/>
  <c r="I713" i="12"/>
  <c r="Y713" i="12" s="1"/>
  <c r="J713" i="12"/>
  <c r="Z713" i="12" s="1"/>
  <c r="K713" i="12"/>
  <c r="AA713" i="12" s="1"/>
  <c r="L713" i="12"/>
  <c r="AB713" i="12" s="1"/>
  <c r="M713" i="12"/>
  <c r="AC713" i="12" s="1"/>
  <c r="N713" i="12"/>
  <c r="AD713" i="12" s="1"/>
  <c r="O713" i="12"/>
  <c r="AE713" i="12" s="1"/>
  <c r="D714" i="12"/>
  <c r="T714" i="12" s="1"/>
  <c r="E714" i="12"/>
  <c r="U714" i="12" s="1"/>
  <c r="F714" i="12"/>
  <c r="V714" i="12" s="1"/>
  <c r="G714" i="12"/>
  <c r="W714" i="12" s="1"/>
  <c r="H714" i="12"/>
  <c r="I714" i="12"/>
  <c r="Y714" i="12" s="1"/>
  <c r="J714" i="12"/>
  <c r="Z714" i="12" s="1"/>
  <c r="K714" i="12"/>
  <c r="AA714" i="12" s="1"/>
  <c r="L714" i="12"/>
  <c r="AB714" i="12" s="1"/>
  <c r="M714" i="12"/>
  <c r="AC714" i="12" s="1"/>
  <c r="N714" i="12"/>
  <c r="AD714" i="12" s="1"/>
  <c r="O714" i="12"/>
  <c r="AE714" i="12" s="1"/>
  <c r="D715" i="12"/>
  <c r="T715" i="12" s="1"/>
  <c r="E715" i="12"/>
  <c r="U715" i="12" s="1"/>
  <c r="F715" i="12"/>
  <c r="V715" i="12" s="1"/>
  <c r="G715" i="12"/>
  <c r="W715" i="12" s="1"/>
  <c r="H715" i="12"/>
  <c r="X715" i="12" s="1"/>
  <c r="I715" i="12"/>
  <c r="Y715" i="12" s="1"/>
  <c r="J715" i="12"/>
  <c r="Z715" i="12" s="1"/>
  <c r="K715" i="12"/>
  <c r="AA715" i="12" s="1"/>
  <c r="L715" i="12"/>
  <c r="AB715" i="12" s="1"/>
  <c r="M715" i="12"/>
  <c r="AC715" i="12" s="1"/>
  <c r="N715" i="12"/>
  <c r="O715" i="12"/>
  <c r="AE715" i="12" s="1"/>
  <c r="D716" i="12"/>
  <c r="E716" i="12"/>
  <c r="U716" i="12" s="1"/>
  <c r="F716" i="12"/>
  <c r="V716" i="12" s="1"/>
  <c r="G716" i="12"/>
  <c r="W716" i="12" s="1"/>
  <c r="H716" i="12"/>
  <c r="X716" i="12" s="1"/>
  <c r="I716" i="12"/>
  <c r="Y716" i="12" s="1"/>
  <c r="J716" i="12"/>
  <c r="Z716" i="12" s="1"/>
  <c r="K716" i="12"/>
  <c r="AA716" i="12" s="1"/>
  <c r="L716" i="12"/>
  <c r="AB716" i="12" s="1"/>
  <c r="M716" i="12"/>
  <c r="AC716" i="12" s="1"/>
  <c r="N716" i="12"/>
  <c r="AD716" i="12" s="1"/>
  <c r="O716" i="12"/>
  <c r="AE716" i="12" s="1"/>
  <c r="D717" i="12"/>
  <c r="T717" i="12" s="1"/>
  <c r="E717" i="12"/>
  <c r="U717" i="12" s="1"/>
  <c r="F717" i="12"/>
  <c r="V717" i="12" s="1"/>
  <c r="G717" i="12"/>
  <c r="W717" i="12" s="1"/>
  <c r="H717" i="12"/>
  <c r="X717" i="12" s="1"/>
  <c r="I717" i="12"/>
  <c r="Y717" i="12" s="1"/>
  <c r="J717" i="12"/>
  <c r="Z717" i="12" s="1"/>
  <c r="K717" i="12"/>
  <c r="AA717" i="12" s="1"/>
  <c r="L717" i="12"/>
  <c r="AB717" i="12" s="1"/>
  <c r="M717" i="12"/>
  <c r="AC717" i="12" s="1"/>
  <c r="N717" i="12"/>
  <c r="AD717" i="12" s="1"/>
  <c r="O717" i="12"/>
  <c r="AE717" i="12" s="1"/>
  <c r="D718" i="12"/>
  <c r="T718" i="12" s="1"/>
  <c r="E718" i="12"/>
  <c r="F718" i="12"/>
  <c r="V718" i="12" s="1"/>
  <c r="G718" i="12"/>
  <c r="W718" i="12" s="1"/>
  <c r="H718" i="12"/>
  <c r="X718" i="12" s="1"/>
  <c r="I718" i="12"/>
  <c r="Y718" i="12" s="1"/>
  <c r="J718" i="12"/>
  <c r="Z718" i="12" s="1"/>
  <c r="K718" i="12"/>
  <c r="AA718" i="12" s="1"/>
  <c r="L718" i="12"/>
  <c r="AB718" i="12" s="1"/>
  <c r="M718" i="12"/>
  <c r="AC718" i="12" s="1"/>
  <c r="N718" i="12"/>
  <c r="AD718" i="12" s="1"/>
  <c r="O718" i="12"/>
  <c r="AE718" i="12" s="1"/>
  <c r="D719" i="12"/>
  <c r="T719" i="12" s="1"/>
  <c r="E719" i="12"/>
  <c r="U719" i="12" s="1"/>
  <c r="F719" i="12"/>
  <c r="V719" i="12" s="1"/>
  <c r="G719" i="12"/>
  <c r="W719" i="12" s="1"/>
  <c r="H719" i="12"/>
  <c r="X719" i="12" s="1"/>
  <c r="I719" i="12"/>
  <c r="Y719" i="12" s="1"/>
  <c r="J719" i="12"/>
  <c r="Z719" i="12" s="1"/>
  <c r="K719" i="12"/>
  <c r="AA719" i="12" s="1"/>
  <c r="L719" i="12"/>
  <c r="AB719" i="12" s="1"/>
  <c r="M719" i="12"/>
  <c r="AC719" i="12" s="1"/>
  <c r="N719" i="12"/>
  <c r="AD719" i="12" s="1"/>
  <c r="O719" i="12"/>
  <c r="AE719" i="12" s="1"/>
  <c r="D720" i="12"/>
  <c r="T720" i="12" s="1"/>
  <c r="E720" i="12"/>
  <c r="U720" i="12" s="1"/>
  <c r="F720" i="12"/>
  <c r="V720" i="12" s="1"/>
  <c r="G720" i="12"/>
  <c r="W720" i="12" s="1"/>
  <c r="H720" i="12"/>
  <c r="X720" i="12" s="1"/>
  <c r="I720" i="12"/>
  <c r="Y720" i="12" s="1"/>
  <c r="J720" i="12"/>
  <c r="Z720" i="12" s="1"/>
  <c r="K720" i="12"/>
  <c r="AA720" i="12" s="1"/>
  <c r="L720" i="12"/>
  <c r="AB720" i="12" s="1"/>
  <c r="M720" i="12"/>
  <c r="AC720" i="12" s="1"/>
  <c r="N720" i="12"/>
  <c r="AD720" i="12" s="1"/>
  <c r="O720" i="12"/>
  <c r="AE720" i="12" s="1"/>
  <c r="D721" i="12"/>
  <c r="T721" i="12" s="1"/>
  <c r="E721" i="12"/>
  <c r="U721" i="12" s="1"/>
  <c r="F721" i="12"/>
  <c r="V721" i="12" s="1"/>
  <c r="G721" i="12"/>
  <c r="W721" i="12" s="1"/>
  <c r="H721" i="12"/>
  <c r="X721" i="12" s="1"/>
  <c r="I721" i="12"/>
  <c r="Y721" i="12" s="1"/>
  <c r="J721" i="12"/>
  <c r="K721" i="12"/>
  <c r="AA721" i="12" s="1"/>
  <c r="L721" i="12"/>
  <c r="AB721" i="12" s="1"/>
  <c r="M721" i="12"/>
  <c r="AC721" i="12" s="1"/>
  <c r="N721" i="12"/>
  <c r="AD721" i="12" s="1"/>
  <c r="O721" i="12"/>
  <c r="AE721" i="12" s="1"/>
  <c r="D722" i="12"/>
  <c r="T722" i="12" s="1"/>
  <c r="E722" i="12"/>
  <c r="U722" i="12" s="1"/>
  <c r="F722" i="12"/>
  <c r="V722" i="12" s="1"/>
  <c r="G722" i="12"/>
  <c r="W722" i="12" s="1"/>
  <c r="H722" i="12"/>
  <c r="X722" i="12" s="1"/>
  <c r="I722" i="12"/>
  <c r="Y722" i="12" s="1"/>
  <c r="J722" i="12"/>
  <c r="Z722" i="12" s="1"/>
  <c r="K722" i="12"/>
  <c r="AA722" i="12" s="1"/>
  <c r="L722" i="12"/>
  <c r="AB722" i="12" s="1"/>
  <c r="M722" i="12"/>
  <c r="AC722" i="12" s="1"/>
  <c r="N722" i="12"/>
  <c r="AD722" i="12" s="1"/>
  <c r="O722" i="12"/>
  <c r="AE722" i="12" s="1"/>
  <c r="D723" i="12"/>
  <c r="T723" i="12" s="1"/>
  <c r="E723" i="12"/>
  <c r="U723" i="12" s="1"/>
  <c r="F723" i="12"/>
  <c r="V723" i="12" s="1"/>
  <c r="G723" i="12"/>
  <c r="W723" i="12" s="1"/>
  <c r="H723" i="12"/>
  <c r="X723" i="12" s="1"/>
  <c r="I723" i="12"/>
  <c r="Y723" i="12" s="1"/>
  <c r="J723" i="12"/>
  <c r="Z723" i="12" s="1"/>
  <c r="K723" i="12"/>
  <c r="AA723" i="12" s="1"/>
  <c r="L723" i="12"/>
  <c r="AB723" i="12" s="1"/>
  <c r="M723" i="12"/>
  <c r="AC723" i="12" s="1"/>
  <c r="N723" i="12"/>
  <c r="AD723" i="12" s="1"/>
  <c r="O723" i="12"/>
  <c r="AE723" i="12" s="1"/>
  <c r="D724" i="12"/>
  <c r="E724" i="12"/>
  <c r="U724" i="12" s="1"/>
  <c r="F724" i="12"/>
  <c r="V724" i="12" s="1"/>
  <c r="G724" i="12"/>
  <c r="W724" i="12" s="1"/>
  <c r="H724" i="12"/>
  <c r="X724" i="12" s="1"/>
  <c r="I724" i="12"/>
  <c r="Y724" i="12" s="1"/>
  <c r="J724" i="12"/>
  <c r="Z724" i="12" s="1"/>
  <c r="K724" i="12"/>
  <c r="AA724" i="12" s="1"/>
  <c r="L724" i="12"/>
  <c r="AB724" i="12" s="1"/>
  <c r="M724" i="12"/>
  <c r="AC724" i="12" s="1"/>
  <c r="N724" i="12"/>
  <c r="AD724" i="12" s="1"/>
  <c r="O724" i="12"/>
  <c r="AE724" i="12" s="1"/>
  <c r="D725" i="12"/>
  <c r="T725" i="12" s="1"/>
  <c r="E725" i="12"/>
  <c r="U725" i="12" s="1"/>
  <c r="F725" i="12"/>
  <c r="V725" i="12" s="1"/>
  <c r="G725" i="12"/>
  <c r="W725" i="12" s="1"/>
  <c r="H725" i="12"/>
  <c r="X725" i="12" s="1"/>
  <c r="I725" i="12"/>
  <c r="Y725" i="12" s="1"/>
  <c r="J725" i="12"/>
  <c r="K725" i="12"/>
  <c r="AA725" i="12" s="1"/>
  <c r="L725" i="12"/>
  <c r="AB725" i="12" s="1"/>
  <c r="M725" i="12"/>
  <c r="AC725" i="12" s="1"/>
  <c r="N725" i="12"/>
  <c r="AD725" i="12" s="1"/>
  <c r="O725" i="12"/>
  <c r="AE725" i="12" s="1"/>
  <c r="D726" i="12"/>
  <c r="T726" i="12" s="1"/>
  <c r="E726" i="12"/>
  <c r="U726" i="12" s="1"/>
  <c r="F726" i="12"/>
  <c r="V726" i="12" s="1"/>
  <c r="G726" i="12"/>
  <c r="W726" i="12" s="1"/>
  <c r="H726" i="12"/>
  <c r="X726" i="12" s="1"/>
  <c r="I726" i="12"/>
  <c r="Y726" i="12" s="1"/>
  <c r="J726" i="12"/>
  <c r="Z726" i="12" s="1"/>
  <c r="K726" i="12"/>
  <c r="AA726" i="12" s="1"/>
  <c r="L726" i="12"/>
  <c r="AB726" i="12" s="1"/>
  <c r="M726" i="12"/>
  <c r="AC726" i="12" s="1"/>
  <c r="N726" i="12"/>
  <c r="AD726" i="12" s="1"/>
  <c r="O726" i="12"/>
  <c r="AE726" i="12" s="1"/>
  <c r="D727" i="12"/>
  <c r="T727" i="12" s="1"/>
  <c r="E727" i="12"/>
  <c r="U727" i="12" s="1"/>
  <c r="F727" i="12"/>
  <c r="V727" i="12" s="1"/>
  <c r="G727" i="12"/>
  <c r="W727" i="12" s="1"/>
  <c r="H727" i="12"/>
  <c r="X727" i="12" s="1"/>
  <c r="I727" i="12"/>
  <c r="Y727" i="12" s="1"/>
  <c r="J727" i="12"/>
  <c r="Z727" i="12" s="1"/>
  <c r="K727" i="12"/>
  <c r="AA727" i="12" s="1"/>
  <c r="L727" i="12"/>
  <c r="AB727" i="12" s="1"/>
  <c r="M727" i="12"/>
  <c r="AC727" i="12" s="1"/>
  <c r="N727" i="12"/>
  <c r="AD727" i="12" s="1"/>
  <c r="O727" i="12"/>
  <c r="AE727" i="12" s="1"/>
  <c r="D728" i="12"/>
  <c r="T728" i="12" s="1"/>
  <c r="E728" i="12"/>
  <c r="U728" i="12" s="1"/>
  <c r="F728" i="12"/>
  <c r="V728" i="12" s="1"/>
  <c r="G728" i="12"/>
  <c r="W728" i="12" s="1"/>
  <c r="H728" i="12"/>
  <c r="X728" i="12" s="1"/>
  <c r="I728" i="12"/>
  <c r="Y728" i="12" s="1"/>
  <c r="J728" i="12"/>
  <c r="Z728" i="12" s="1"/>
  <c r="K728" i="12"/>
  <c r="AA728" i="12" s="1"/>
  <c r="L728" i="12"/>
  <c r="AB728" i="12" s="1"/>
  <c r="M728" i="12"/>
  <c r="AC728" i="12" s="1"/>
  <c r="N728" i="12"/>
  <c r="AD728" i="12" s="1"/>
  <c r="O728" i="12"/>
  <c r="AE728" i="12" s="1"/>
  <c r="D729" i="12"/>
  <c r="T729" i="12" s="1"/>
  <c r="E729" i="12"/>
  <c r="U729" i="12" s="1"/>
  <c r="F729" i="12"/>
  <c r="V729" i="12" s="1"/>
  <c r="G729" i="12"/>
  <c r="W729" i="12" s="1"/>
  <c r="H729" i="12"/>
  <c r="X729" i="12" s="1"/>
  <c r="I729" i="12"/>
  <c r="Y729" i="12" s="1"/>
  <c r="J729" i="12"/>
  <c r="Z729" i="12" s="1"/>
  <c r="K729" i="12"/>
  <c r="AA729" i="12" s="1"/>
  <c r="L729" i="12"/>
  <c r="AB729" i="12" s="1"/>
  <c r="M729" i="12"/>
  <c r="AC729" i="12" s="1"/>
  <c r="N729" i="12"/>
  <c r="AD729" i="12" s="1"/>
  <c r="O729" i="12"/>
  <c r="AE729" i="12" s="1"/>
  <c r="D730" i="12"/>
  <c r="T730" i="12" s="1"/>
  <c r="E730" i="12"/>
  <c r="U730" i="12" s="1"/>
  <c r="F730" i="12"/>
  <c r="V730" i="12" s="1"/>
  <c r="G730" i="12"/>
  <c r="W730" i="12" s="1"/>
  <c r="H730" i="12"/>
  <c r="X730" i="12" s="1"/>
  <c r="I730" i="12"/>
  <c r="Y730" i="12" s="1"/>
  <c r="J730" i="12"/>
  <c r="Z730" i="12" s="1"/>
  <c r="K730" i="12"/>
  <c r="AA730" i="12" s="1"/>
  <c r="L730" i="12"/>
  <c r="AB730" i="12" s="1"/>
  <c r="M730" i="12"/>
  <c r="AC730" i="12" s="1"/>
  <c r="N730" i="12"/>
  <c r="AD730" i="12" s="1"/>
  <c r="O730" i="12"/>
  <c r="AE730" i="12" s="1"/>
  <c r="D731" i="12"/>
  <c r="T731" i="12" s="1"/>
  <c r="E731" i="12"/>
  <c r="U731" i="12" s="1"/>
  <c r="F731" i="12"/>
  <c r="V731" i="12" s="1"/>
  <c r="G731" i="12"/>
  <c r="W731" i="12" s="1"/>
  <c r="H731" i="12"/>
  <c r="X731" i="12" s="1"/>
  <c r="I731" i="12"/>
  <c r="Y731" i="12" s="1"/>
  <c r="J731" i="12"/>
  <c r="Z731" i="12" s="1"/>
  <c r="K731" i="12"/>
  <c r="AA731" i="12" s="1"/>
  <c r="L731" i="12"/>
  <c r="AB731" i="12" s="1"/>
  <c r="M731" i="12"/>
  <c r="AC731" i="12" s="1"/>
  <c r="N731" i="12"/>
  <c r="AD731" i="12" s="1"/>
  <c r="O731" i="12"/>
  <c r="AE731" i="12" s="1"/>
  <c r="D732" i="12"/>
  <c r="T732" i="12" s="1"/>
  <c r="E732" i="12"/>
  <c r="U732" i="12" s="1"/>
  <c r="F732" i="12"/>
  <c r="V732" i="12" s="1"/>
  <c r="G732" i="12"/>
  <c r="W732" i="12" s="1"/>
  <c r="H732" i="12"/>
  <c r="X732" i="12" s="1"/>
  <c r="I732" i="12"/>
  <c r="Y732" i="12" s="1"/>
  <c r="J732" i="12"/>
  <c r="Z732" i="12" s="1"/>
  <c r="K732" i="12"/>
  <c r="AA732" i="12" s="1"/>
  <c r="L732" i="12"/>
  <c r="AB732" i="12" s="1"/>
  <c r="M732" i="12"/>
  <c r="AC732" i="12" s="1"/>
  <c r="N732" i="12"/>
  <c r="AD732" i="12" s="1"/>
  <c r="O732" i="12"/>
  <c r="AE732" i="12" s="1"/>
  <c r="D733" i="12"/>
  <c r="T733" i="12" s="1"/>
  <c r="E733" i="12"/>
  <c r="U733" i="12" s="1"/>
  <c r="F733" i="12"/>
  <c r="V733" i="12" s="1"/>
  <c r="G733" i="12"/>
  <c r="W733" i="12" s="1"/>
  <c r="H733" i="12"/>
  <c r="X733" i="12" s="1"/>
  <c r="I733" i="12"/>
  <c r="Y733" i="12" s="1"/>
  <c r="J733" i="12"/>
  <c r="Z733" i="12" s="1"/>
  <c r="K733" i="12"/>
  <c r="AA733" i="12" s="1"/>
  <c r="L733" i="12"/>
  <c r="AB733" i="12" s="1"/>
  <c r="M733" i="12"/>
  <c r="AC733" i="12" s="1"/>
  <c r="N733" i="12"/>
  <c r="AD733" i="12" s="1"/>
  <c r="O733" i="12"/>
  <c r="AE733" i="12" s="1"/>
  <c r="D734" i="12"/>
  <c r="T734" i="12" s="1"/>
  <c r="E734" i="12"/>
  <c r="U734" i="12" s="1"/>
  <c r="F734" i="12"/>
  <c r="V734" i="12" s="1"/>
  <c r="G734" i="12"/>
  <c r="W734" i="12" s="1"/>
  <c r="H734" i="12"/>
  <c r="X734" i="12" s="1"/>
  <c r="I734" i="12"/>
  <c r="Y734" i="12" s="1"/>
  <c r="J734" i="12"/>
  <c r="Z734" i="12" s="1"/>
  <c r="K734" i="12"/>
  <c r="AA734" i="12" s="1"/>
  <c r="L734" i="12"/>
  <c r="AB734" i="12" s="1"/>
  <c r="M734" i="12"/>
  <c r="AC734" i="12" s="1"/>
  <c r="N734" i="12"/>
  <c r="AD734" i="12" s="1"/>
  <c r="O734" i="12"/>
  <c r="AE734" i="12" s="1"/>
  <c r="D735" i="12"/>
  <c r="T735" i="12" s="1"/>
  <c r="E735" i="12"/>
  <c r="U735" i="12" s="1"/>
  <c r="F735" i="12"/>
  <c r="V735" i="12" s="1"/>
  <c r="G735" i="12"/>
  <c r="W735" i="12" s="1"/>
  <c r="H735" i="12"/>
  <c r="X735" i="12" s="1"/>
  <c r="I735" i="12"/>
  <c r="Y735" i="12" s="1"/>
  <c r="J735" i="12"/>
  <c r="Z735" i="12" s="1"/>
  <c r="K735" i="12"/>
  <c r="AA735" i="12" s="1"/>
  <c r="L735" i="12"/>
  <c r="AB735" i="12" s="1"/>
  <c r="M735" i="12"/>
  <c r="AC735" i="12" s="1"/>
  <c r="N735" i="12"/>
  <c r="AD735" i="12" s="1"/>
  <c r="O735" i="12"/>
  <c r="AE735" i="12" s="1"/>
  <c r="D736" i="12"/>
  <c r="T736" i="12" s="1"/>
  <c r="E736" i="12"/>
  <c r="U736" i="12" s="1"/>
  <c r="F736" i="12"/>
  <c r="V736" i="12" s="1"/>
  <c r="G736" i="12"/>
  <c r="W736" i="12" s="1"/>
  <c r="H736" i="12"/>
  <c r="X736" i="12" s="1"/>
  <c r="I736" i="12"/>
  <c r="Y736" i="12" s="1"/>
  <c r="J736" i="12"/>
  <c r="Z736" i="12" s="1"/>
  <c r="K736" i="12"/>
  <c r="AA736" i="12" s="1"/>
  <c r="L736" i="12"/>
  <c r="AB736" i="12" s="1"/>
  <c r="M736" i="12"/>
  <c r="AC736" i="12" s="1"/>
  <c r="N736" i="12"/>
  <c r="AD736" i="12" s="1"/>
  <c r="O736" i="12"/>
  <c r="AE736" i="12" s="1"/>
  <c r="E708" i="12"/>
  <c r="U708" i="12" s="1"/>
  <c r="F708" i="12"/>
  <c r="V708" i="12" s="1"/>
  <c r="G708" i="12"/>
  <c r="H708" i="12"/>
  <c r="X708" i="12" s="1"/>
  <c r="I708" i="12"/>
  <c r="Y708" i="12" s="1"/>
  <c r="J708" i="12"/>
  <c r="Z708" i="12" s="1"/>
  <c r="K708" i="12"/>
  <c r="AA708" i="12" s="1"/>
  <c r="L708" i="12"/>
  <c r="AB708" i="12" s="1"/>
  <c r="M708" i="12"/>
  <c r="AC708" i="12" s="1"/>
  <c r="N708" i="12"/>
  <c r="AD708" i="12" s="1"/>
  <c r="O708" i="12"/>
  <c r="AE708" i="12" s="1"/>
  <c r="D708" i="12"/>
  <c r="T708" i="12" s="1"/>
  <c r="D675" i="12"/>
  <c r="T675" i="12" s="1"/>
  <c r="E675" i="12"/>
  <c r="U675" i="12" s="1"/>
  <c r="F675" i="12"/>
  <c r="V675" i="12" s="1"/>
  <c r="G675" i="12"/>
  <c r="H675" i="12"/>
  <c r="X675" i="12" s="1"/>
  <c r="I675" i="12"/>
  <c r="Y675" i="12" s="1"/>
  <c r="J675" i="12"/>
  <c r="Z675" i="12" s="1"/>
  <c r="K675" i="12"/>
  <c r="AA675" i="12" s="1"/>
  <c r="L675" i="12"/>
  <c r="AB675" i="12" s="1"/>
  <c r="M675" i="12"/>
  <c r="AC675" i="12" s="1"/>
  <c r="N675" i="12"/>
  <c r="AD675" i="12" s="1"/>
  <c r="O675" i="12"/>
  <c r="D676" i="12"/>
  <c r="E676" i="12"/>
  <c r="U676" i="12" s="1"/>
  <c r="F676" i="12"/>
  <c r="V676" i="12" s="1"/>
  <c r="G676" i="12"/>
  <c r="H676" i="12"/>
  <c r="X676" i="12" s="1"/>
  <c r="I676" i="12"/>
  <c r="Y676" i="12" s="1"/>
  <c r="J676" i="12"/>
  <c r="Z676" i="12" s="1"/>
  <c r="K676" i="12"/>
  <c r="AA676" i="12" s="1"/>
  <c r="L676" i="12"/>
  <c r="AB676" i="12" s="1"/>
  <c r="M676" i="12"/>
  <c r="AC676" i="12" s="1"/>
  <c r="N676" i="12"/>
  <c r="AD676" i="12" s="1"/>
  <c r="O676" i="12"/>
  <c r="D677" i="12"/>
  <c r="T677" i="12" s="1"/>
  <c r="E677" i="12"/>
  <c r="U677" i="12" s="1"/>
  <c r="F677" i="12"/>
  <c r="V677" i="12" s="1"/>
  <c r="G677" i="12"/>
  <c r="W677" i="12" s="1"/>
  <c r="H677" i="12"/>
  <c r="X677" i="12" s="1"/>
  <c r="I677" i="12"/>
  <c r="Y677" i="12" s="1"/>
  <c r="J677" i="12"/>
  <c r="Z677" i="12" s="1"/>
  <c r="K677" i="12"/>
  <c r="L677" i="12"/>
  <c r="AB677" i="12" s="1"/>
  <c r="M677" i="12"/>
  <c r="AC677" i="12" s="1"/>
  <c r="N677" i="12"/>
  <c r="AD677" i="12" s="1"/>
  <c r="O677" i="12"/>
  <c r="D678" i="12"/>
  <c r="E678" i="12"/>
  <c r="U678" i="12" s="1"/>
  <c r="F678" i="12"/>
  <c r="V678" i="12" s="1"/>
  <c r="G678" i="12"/>
  <c r="W678" i="12" s="1"/>
  <c r="H678" i="12"/>
  <c r="X678" i="12" s="1"/>
  <c r="I678" i="12"/>
  <c r="Y678" i="12" s="1"/>
  <c r="J678" i="12"/>
  <c r="Z678" i="12" s="1"/>
  <c r="K678" i="12"/>
  <c r="AA678" i="12" s="1"/>
  <c r="L678" i="12"/>
  <c r="AB678" i="12" s="1"/>
  <c r="M678" i="12"/>
  <c r="AC678" i="12" s="1"/>
  <c r="N678" i="12"/>
  <c r="AD678" i="12" s="1"/>
  <c r="O678" i="12"/>
  <c r="D679" i="12"/>
  <c r="T679" i="12" s="1"/>
  <c r="E679" i="12"/>
  <c r="U679" i="12" s="1"/>
  <c r="F679" i="12"/>
  <c r="V679" i="12" s="1"/>
  <c r="G679" i="12"/>
  <c r="W679" i="12" s="1"/>
  <c r="H679" i="12"/>
  <c r="X679" i="12" s="1"/>
  <c r="I679" i="12"/>
  <c r="Y679" i="12" s="1"/>
  <c r="J679" i="12"/>
  <c r="Z679" i="12" s="1"/>
  <c r="K679" i="12"/>
  <c r="AA679" i="12" s="1"/>
  <c r="L679" i="12"/>
  <c r="AB679" i="12" s="1"/>
  <c r="M679" i="12"/>
  <c r="AC679" i="12" s="1"/>
  <c r="N679" i="12"/>
  <c r="AD679" i="12" s="1"/>
  <c r="O679" i="12"/>
  <c r="D680" i="12"/>
  <c r="E680" i="12"/>
  <c r="U680" i="12" s="1"/>
  <c r="F680" i="12"/>
  <c r="V680" i="12" s="1"/>
  <c r="G680" i="12"/>
  <c r="W680" i="12" s="1"/>
  <c r="H680" i="12"/>
  <c r="X680" i="12" s="1"/>
  <c r="I680" i="12"/>
  <c r="Y680" i="12" s="1"/>
  <c r="J680" i="12"/>
  <c r="Z680" i="12" s="1"/>
  <c r="K680" i="12"/>
  <c r="AA680" i="12" s="1"/>
  <c r="L680" i="12"/>
  <c r="AB680" i="12" s="1"/>
  <c r="M680" i="12"/>
  <c r="AC680" i="12" s="1"/>
  <c r="N680" i="12"/>
  <c r="AD680" i="12" s="1"/>
  <c r="O680" i="12"/>
  <c r="D681" i="12"/>
  <c r="T681" i="12" s="1"/>
  <c r="E681" i="12"/>
  <c r="U681" i="12" s="1"/>
  <c r="F681" i="12"/>
  <c r="V681" i="12" s="1"/>
  <c r="G681" i="12"/>
  <c r="W681" i="12" s="1"/>
  <c r="H681" i="12"/>
  <c r="X681" i="12" s="1"/>
  <c r="I681" i="12"/>
  <c r="Y681" i="12" s="1"/>
  <c r="J681" i="12"/>
  <c r="Z681" i="12" s="1"/>
  <c r="K681" i="12"/>
  <c r="AA681" i="12" s="1"/>
  <c r="L681" i="12"/>
  <c r="AB681" i="12" s="1"/>
  <c r="M681" i="12"/>
  <c r="AC681" i="12" s="1"/>
  <c r="N681" i="12"/>
  <c r="AD681" i="12" s="1"/>
  <c r="O681" i="12"/>
  <c r="D682" i="12"/>
  <c r="E682" i="12"/>
  <c r="U682" i="12" s="1"/>
  <c r="F682" i="12"/>
  <c r="V682" i="12" s="1"/>
  <c r="G682" i="12"/>
  <c r="W682" i="12" s="1"/>
  <c r="H682" i="12"/>
  <c r="X682" i="12" s="1"/>
  <c r="I682" i="12"/>
  <c r="Y682" i="12" s="1"/>
  <c r="J682" i="12"/>
  <c r="Z682" i="12" s="1"/>
  <c r="K682" i="12"/>
  <c r="AA682" i="12" s="1"/>
  <c r="L682" i="12"/>
  <c r="AB682" i="12" s="1"/>
  <c r="M682" i="12"/>
  <c r="AC682" i="12" s="1"/>
  <c r="N682" i="12"/>
  <c r="AD682" i="12" s="1"/>
  <c r="O682" i="12"/>
  <c r="D683" i="12"/>
  <c r="T683" i="12" s="1"/>
  <c r="E683" i="12"/>
  <c r="U683" i="12" s="1"/>
  <c r="F683" i="12"/>
  <c r="V683" i="12" s="1"/>
  <c r="G683" i="12"/>
  <c r="W683" i="12" s="1"/>
  <c r="H683" i="12"/>
  <c r="X683" i="12" s="1"/>
  <c r="I683" i="12"/>
  <c r="Y683" i="12" s="1"/>
  <c r="J683" i="12"/>
  <c r="Z683" i="12" s="1"/>
  <c r="K683" i="12"/>
  <c r="AA683" i="12" s="1"/>
  <c r="L683" i="12"/>
  <c r="AB683" i="12" s="1"/>
  <c r="M683" i="12"/>
  <c r="AC683" i="12" s="1"/>
  <c r="N683" i="12"/>
  <c r="AD683" i="12" s="1"/>
  <c r="O683" i="12"/>
  <c r="D684" i="12"/>
  <c r="E684" i="12"/>
  <c r="U684" i="12" s="1"/>
  <c r="F684" i="12"/>
  <c r="V684" i="12" s="1"/>
  <c r="G684" i="12"/>
  <c r="W684" i="12" s="1"/>
  <c r="H684" i="12"/>
  <c r="X684" i="12" s="1"/>
  <c r="I684" i="12"/>
  <c r="Y684" i="12" s="1"/>
  <c r="J684" i="12"/>
  <c r="Z684" i="12" s="1"/>
  <c r="K684" i="12"/>
  <c r="AA684" i="12" s="1"/>
  <c r="L684" i="12"/>
  <c r="AB684" i="12" s="1"/>
  <c r="M684" i="12"/>
  <c r="AC684" i="12" s="1"/>
  <c r="N684" i="12"/>
  <c r="AD684" i="12" s="1"/>
  <c r="O684" i="12"/>
  <c r="D685" i="12"/>
  <c r="T685" i="12" s="1"/>
  <c r="E685" i="12"/>
  <c r="U685" i="12" s="1"/>
  <c r="F685" i="12"/>
  <c r="V685" i="12" s="1"/>
  <c r="G685" i="12"/>
  <c r="W685" i="12" s="1"/>
  <c r="H685" i="12"/>
  <c r="X685" i="12" s="1"/>
  <c r="I685" i="12"/>
  <c r="Y685" i="12" s="1"/>
  <c r="J685" i="12"/>
  <c r="Z685" i="12" s="1"/>
  <c r="K685" i="12"/>
  <c r="AA685" i="12" s="1"/>
  <c r="L685" i="12"/>
  <c r="AB685" i="12" s="1"/>
  <c r="M685" i="12"/>
  <c r="AC685" i="12" s="1"/>
  <c r="N685" i="12"/>
  <c r="AD685" i="12" s="1"/>
  <c r="O685" i="12"/>
  <c r="D686" i="12"/>
  <c r="E686" i="12"/>
  <c r="U686" i="12" s="1"/>
  <c r="F686" i="12"/>
  <c r="V686" i="12" s="1"/>
  <c r="G686" i="12"/>
  <c r="W686" i="12" s="1"/>
  <c r="H686" i="12"/>
  <c r="X686" i="12" s="1"/>
  <c r="I686" i="12"/>
  <c r="Y686" i="12" s="1"/>
  <c r="J686" i="12"/>
  <c r="Z686" i="12" s="1"/>
  <c r="K686" i="12"/>
  <c r="AA686" i="12" s="1"/>
  <c r="L686" i="12"/>
  <c r="AB686" i="12" s="1"/>
  <c r="M686" i="12"/>
  <c r="AC686" i="12" s="1"/>
  <c r="N686" i="12"/>
  <c r="AD686" i="12" s="1"/>
  <c r="O686" i="12"/>
  <c r="D687" i="12"/>
  <c r="T687" i="12" s="1"/>
  <c r="E687" i="12"/>
  <c r="U687" i="12" s="1"/>
  <c r="F687" i="12"/>
  <c r="V687" i="12" s="1"/>
  <c r="G687" i="12"/>
  <c r="W687" i="12" s="1"/>
  <c r="H687" i="12"/>
  <c r="X687" i="12" s="1"/>
  <c r="I687" i="12"/>
  <c r="Y687" i="12" s="1"/>
  <c r="J687" i="12"/>
  <c r="Z687" i="12" s="1"/>
  <c r="K687" i="12"/>
  <c r="AA687" i="12" s="1"/>
  <c r="L687" i="12"/>
  <c r="AB687" i="12" s="1"/>
  <c r="M687" i="12"/>
  <c r="AC687" i="12" s="1"/>
  <c r="N687" i="12"/>
  <c r="AD687" i="12" s="1"/>
  <c r="O687" i="12"/>
  <c r="D688" i="12"/>
  <c r="E688" i="12"/>
  <c r="U688" i="12" s="1"/>
  <c r="F688" i="12"/>
  <c r="V688" i="12" s="1"/>
  <c r="G688" i="12"/>
  <c r="W688" i="12" s="1"/>
  <c r="H688" i="12"/>
  <c r="X688" i="12" s="1"/>
  <c r="I688" i="12"/>
  <c r="Y688" i="12" s="1"/>
  <c r="J688" i="12"/>
  <c r="Z688" i="12" s="1"/>
  <c r="K688" i="12"/>
  <c r="AA688" i="12" s="1"/>
  <c r="L688" i="12"/>
  <c r="AB688" i="12" s="1"/>
  <c r="M688" i="12"/>
  <c r="AC688" i="12" s="1"/>
  <c r="N688" i="12"/>
  <c r="AD688" i="12" s="1"/>
  <c r="O688" i="12"/>
  <c r="D689" i="12"/>
  <c r="T689" i="12" s="1"/>
  <c r="E689" i="12"/>
  <c r="U689" i="12" s="1"/>
  <c r="F689" i="12"/>
  <c r="V689" i="12" s="1"/>
  <c r="G689" i="12"/>
  <c r="W689" i="12" s="1"/>
  <c r="H689" i="12"/>
  <c r="X689" i="12" s="1"/>
  <c r="I689" i="12"/>
  <c r="Y689" i="12" s="1"/>
  <c r="J689" i="12"/>
  <c r="Z689" i="12" s="1"/>
  <c r="K689" i="12"/>
  <c r="AA689" i="12" s="1"/>
  <c r="L689" i="12"/>
  <c r="AB689" i="12" s="1"/>
  <c r="M689" i="12"/>
  <c r="AC689" i="12" s="1"/>
  <c r="N689" i="12"/>
  <c r="AD689" i="12" s="1"/>
  <c r="O689" i="12"/>
  <c r="D690" i="12"/>
  <c r="E690" i="12"/>
  <c r="U690" i="12" s="1"/>
  <c r="F690" i="12"/>
  <c r="V690" i="12" s="1"/>
  <c r="G690" i="12"/>
  <c r="W690" i="12" s="1"/>
  <c r="H690" i="12"/>
  <c r="X690" i="12" s="1"/>
  <c r="I690" i="12"/>
  <c r="Y690" i="12" s="1"/>
  <c r="J690" i="12"/>
  <c r="Z690" i="12" s="1"/>
  <c r="K690" i="12"/>
  <c r="AA690" i="12" s="1"/>
  <c r="L690" i="12"/>
  <c r="AB690" i="12" s="1"/>
  <c r="M690" i="12"/>
  <c r="AC690" i="12" s="1"/>
  <c r="N690" i="12"/>
  <c r="AD690" i="12" s="1"/>
  <c r="O690" i="12"/>
  <c r="D691" i="12"/>
  <c r="T691" i="12" s="1"/>
  <c r="E691" i="12"/>
  <c r="U691" i="12" s="1"/>
  <c r="F691" i="12"/>
  <c r="V691" i="12" s="1"/>
  <c r="G691" i="12"/>
  <c r="W691" i="12" s="1"/>
  <c r="H691" i="12"/>
  <c r="I691" i="12"/>
  <c r="Y691" i="12" s="1"/>
  <c r="J691" i="12"/>
  <c r="Z691" i="12" s="1"/>
  <c r="K691" i="12"/>
  <c r="AA691" i="12" s="1"/>
  <c r="L691" i="12"/>
  <c r="AB691" i="12" s="1"/>
  <c r="M691" i="12"/>
  <c r="AC691" i="12" s="1"/>
  <c r="N691" i="12"/>
  <c r="AD691" i="12" s="1"/>
  <c r="O691" i="12"/>
  <c r="D692" i="12"/>
  <c r="E692" i="12"/>
  <c r="U692" i="12" s="1"/>
  <c r="F692" i="12"/>
  <c r="V692" i="12" s="1"/>
  <c r="G692" i="12"/>
  <c r="W692" i="12" s="1"/>
  <c r="H692" i="12"/>
  <c r="X692" i="12" s="1"/>
  <c r="I692" i="12"/>
  <c r="Y692" i="12" s="1"/>
  <c r="J692" i="12"/>
  <c r="Z692" i="12" s="1"/>
  <c r="K692" i="12"/>
  <c r="AA692" i="12" s="1"/>
  <c r="L692" i="12"/>
  <c r="AB692" i="12" s="1"/>
  <c r="M692" i="12"/>
  <c r="AC692" i="12" s="1"/>
  <c r="N692" i="12"/>
  <c r="AD692" i="12" s="1"/>
  <c r="O692" i="12"/>
  <c r="D693" i="12"/>
  <c r="T693" i="12" s="1"/>
  <c r="E693" i="12"/>
  <c r="U693" i="12" s="1"/>
  <c r="F693" i="12"/>
  <c r="V693" i="12" s="1"/>
  <c r="G693" i="12"/>
  <c r="W693" i="12" s="1"/>
  <c r="H693" i="12"/>
  <c r="X693" i="12" s="1"/>
  <c r="I693" i="12"/>
  <c r="Y693" i="12" s="1"/>
  <c r="J693" i="12"/>
  <c r="Z693" i="12" s="1"/>
  <c r="K693" i="12"/>
  <c r="AA693" i="12" s="1"/>
  <c r="L693" i="12"/>
  <c r="AB693" i="12" s="1"/>
  <c r="M693" i="12"/>
  <c r="AC693" i="12" s="1"/>
  <c r="N693" i="12"/>
  <c r="AD693" i="12" s="1"/>
  <c r="O693" i="12"/>
  <c r="D694" i="12"/>
  <c r="E694" i="12"/>
  <c r="U694" i="12" s="1"/>
  <c r="F694" i="12"/>
  <c r="V694" i="12" s="1"/>
  <c r="G694" i="12"/>
  <c r="W694" i="12" s="1"/>
  <c r="H694" i="12"/>
  <c r="X694" i="12" s="1"/>
  <c r="I694" i="12"/>
  <c r="Y694" i="12" s="1"/>
  <c r="J694" i="12"/>
  <c r="Z694" i="12" s="1"/>
  <c r="K694" i="12"/>
  <c r="AA694" i="12" s="1"/>
  <c r="L694" i="12"/>
  <c r="AB694" i="12" s="1"/>
  <c r="M694" i="12"/>
  <c r="AC694" i="12" s="1"/>
  <c r="N694" i="12"/>
  <c r="AD694" i="12" s="1"/>
  <c r="O694" i="12"/>
  <c r="D695" i="12"/>
  <c r="T695" i="12" s="1"/>
  <c r="E695" i="12"/>
  <c r="U695" i="12" s="1"/>
  <c r="F695" i="12"/>
  <c r="V695" i="12" s="1"/>
  <c r="G695" i="12"/>
  <c r="W695" i="12" s="1"/>
  <c r="H695" i="12"/>
  <c r="X695" i="12" s="1"/>
  <c r="I695" i="12"/>
  <c r="Y695" i="12" s="1"/>
  <c r="J695" i="12"/>
  <c r="Z695" i="12" s="1"/>
  <c r="K695" i="12"/>
  <c r="AA695" i="12" s="1"/>
  <c r="L695" i="12"/>
  <c r="AB695" i="12" s="1"/>
  <c r="M695" i="12"/>
  <c r="AC695" i="12" s="1"/>
  <c r="N695" i="12"/>
  <c r="AD695" i="12" s="1"/>
  <c r="O695" i="12"/>
  <c r="D696" i="12"/>
  <c r="E696" i="12"/>
  <c r="U696" i="12" s="1"/>
  <c r="F696" i="12"/>
  <c r="V696" i="12" s="1"/>
  <c r="G696" i="12"/>
  <c r="W696" i="12" s="1"/>
  <c r="H696" i="12"/>
  <c r="X696" i="12" s="1"/>
  <c r="I696" i="12"/>
  <c r="Y696" i="12" s="1"/>
  <c r="J696" i="12"/>
  <c r="Z696" i="12" s="1"/>
  <c r="K696" i="12"/>
  <c r="AA696" i="12" s="1"/>
  <c r="L696" i="12"/>
  <c r="AB696" i="12" s="1"/>
  <c r="M696" i="12"/>
  <c r="AC696" i="12" s="1"/>
  <c r="N696" i="12"/>
  <c r="AD696" i="12" s="1"/>
  <c r="O696" i="12"/>
  <c r="D697" i="12"/>
  <c r="T697" i="12" s="1"/>
  <c r="E697" i="12"/>
  <c r="U697" i="12" s="1"/>
  <c r="F697" i="12"/>
  <c r="V697" i="12" s="1"/>
  <c r="G697" i="12"/>
  <c r="W697" i="12" s="1"/>
  <c r="H697" i="12"/>
  <c r="X697" i="12" s="1"/>
  <c r="I697" i="12"/>
  <c r="Y697" i="12" s="1"/>
  <c r="J697" i="12"/>
  <c r="Z697" i="12" s="1"/>
  <c r="K697" i="12"/>
  <c r="AA697" i="12" s="1"/>
  <c r="L697" i="12"/>
  <c r="AB697" i="12" s="1"/>
  <c r="M697" i="12"/>
  <c r="AC697" i="12" s="1"/>
  <c r="N697" i="12"/>
  <c r="AD697" i="12" s="1"/>
  <c r="O697" i="12"/>
  <c r="D698" i="12"/>
  <c r="E698" i="12"/>
  <c r="U698" i="12" s="1"/>
  <c r="F698" i="12"/>
  <c r="V698" i="12" s="1"/>
  <c r="G698" i="12"/>
  <c r="W698" i="12" s="1"/>
  <c r="H698" i="12"/>
  <c r="X698" i="12" s="1"/>
  <c r="I698" i="12"/>
  <c r="Y698" i="12" s="1"/>
  <c r="J698" i="12"/>
  <c r="Z698" i="12" s="1"/>
  <c r="K698" i="12"/>
  <c r="AA698" i="12" s="1"/>
  <c r="L698" i="12"/>
  <c r="AB698" i="12" s="1"/>
  <c r="M698" i="12"/>
  <c r="AC698" i="12" s="1"/>
  <c r="N698" i="12"/>
  <c r="AD698" i="12" s="1"/>
  <c r="O698" i="12"/>
  <c r="D699" i="12"/>
  <c r="T699" i="12" s="1"/>
  <c r="E699" i="12"/>
  <c r="U699" i="12" s="1"/>
  <c r="F699" i="12"/>
  <c r="V699" i="12" s="1"/>
  <c r="G699" i="12"/>
  <c r="W699" i="12" s="1"/>
  <c r="H699" i="12"/>
  <c r="X699" i="12" s="1"/>
  <c r="I699" i="12"/>
  <c r="Y699" i="12" s="1"/>
  <c r="J699" i="12"/>
  <c r="Z699" i="12" s="1"/>
  <c r="K699" i="12"/>
  <c r="AA699" i="12" s="1"/>
  <c r="L699" i="12"/>
  <c r="AB699" i="12" s="1"/>
  <c r="M699" i="12"/>
  <c r="AC699" i="12" s="1"/>
  <c r="N699" i="12"/>
  <c r="AD699" i="12" s="1"/>
  <c r="O699" i="12"/>
  <c r="D700" i="12"/>
  <c r="E700" i="12"/>
  <c r="U700" i="12" s="1"/>
  <c r="F700" i="12"/>
  <c r="V700" i="12" s="1"/>
  <c r="G700" i="12"/>
  <c r="W700" i="12" s="1"/>
  <c r="H700" i="12"/>
  <c r="X700" i="12" s="1"/>
  <c r="I700" i="12"/>
  <c r="Y700" i="12" s="1"/>
  <c r="J700" i="12"/>
  <c r="Z700" i="12" s="1"/>
  <c r="K700" i="12"/>
  <c r="AA700" i="12" s="1"/>
  <c r="L700" i="12"/>
  <c r="AB700" i="12" s="1"/>
  <c r="M700" i="12"/>
  <c r="AC700" i="12" s="1"/>
  <c r="N700" i="12"/>
  <c r="AD700" i="12" s="1"/>
  <c r="O700" i="12"/>
  <c r="D701" i="12"/>
  <c r="T701" i="12" s="1"/>
  <c r="E701" i="12"/>
  <c r="U701" i="12" s="1"/>
  <c r="F701" i="12"/>
  <c r="V701" i="12" s="1"/>
  <c r="G701" i="12"/>
  <c r="H701" i="12"/>
  <c r="X701" i="12" s="1"/>
  <c r="I701" i="12"/>
  <c r="Y701" i="12" s="1"/>
  <c r="J701" i="12"/>
  <c r="Z701" i="12" s="1"/>
  <c r="K701" i="12"/>
  <c r="AA701" i="12" s="1"/>
  <c r="L701" i="12"/>
  <c r="AB701" i="12" s="1"/>
  <c r="M701" i="12"/>
  <c r="AC701" i="12" s="1"/>
  <c r="N701" i="12"/>
  <c r="AD701" i="12" s="1"/>
  <c r="O701" i="12"/>
  <c r="D702" i="12"/>
  <c r="E702" i="12"/>
  <c r="U702" i="12" s="1"/>
  <c r="F702" i="12"/>
  <c r="V702" i="12" s="1"/>
  <c r="G702" i="12"/>
  <c r="W702" i="12" s="1"/>
  <c r="H702" i="12"/>
  <c r="X702" i="12" s="1"/>
  <c r="I702" i="12"/>
  <c r="Y702" i="12" s="1"/>
  <c r="J702" i="12"/>
  <c r="Z702" i="12" s="1"/>
  <c r="K702" i="12"/>
  <c r="AA702" i="12" s="1"/>
  <c r="L702" i="12"/>
  <c r="AB702" i="12" s="1"/>
  <c r="M702" i="12"/>
  <c r="AC702" i="12" s="1"/>
  <c r="N702" i="12"/>
  <c r="AD702" i="12" s="1"/>
  <c r="O702" i="12"/>
  <c r="E674" i="12"/>
  <c r="F674" i="12"/>
  <c r="V674" i="12" s="1"/>
  <c r="G674" i="12"/>
  <c r="W674" i="12" s="1"/>
  <c r="H674" i="12"/>
  <c r="X674" i="12" s="1"/>
  <c r="I674" i="12"/>
  <c r="Y674" i="12" s="1"/>
  <c r="J674" i="12"/>
  <c r="Z674" i="12" s="1"/>
  <c r="K674" i="12"/>
  <c r="AA674" i="12" s="1"/>
  <c r="L674" i="12"/>
  <c r="AB674" i="12" s="1"/>
  <c r="M674" i="12"/>
  <c r="AC674" i="12" s="1"/>
  <c r="N674" i="12"/>
  <c r="AD674" i="12" s="1"/>
  <c r="O674" i="12"/>
  <c r="D674" i="12"/>
  <c r="D645" i="12"/>
  <c r="T645" i="12" s="1"/>
  <c r="E645" i="12"/>
  <c r="U645" i="12" s="1"/>
  <c r="F645" i="12"/>
  <c r="V645" i="12" s="1"/>
  <c r="G645" i="12"/>
  <c r="W645" i="12" s="1"/>
  <c r="H645" i="12"/>
  <c r="X645" i="12" s="1"/>
  <c r="I645" i="12"/>
  <c r="Y645" i="12" s="1"/>
  <c r="J645" i="12"/>
  <c r="Z645" i="12" s="1"/>
  <c r="K645" i="12"/>
  <c r="AA645" i="12" s="1"/>
  <c r="L645" i="12"/>
  <c r="AB645" i="12" s="1"/>
  <c r="M645" i="12"/>
  <c r="AC645" i="12" s="1"/>
  <c r="N645" i="12"/>
  <c r="AD645" i="12" s="1"/>
  <c r="O645" i="12"/>
  <c r="D646" i="12"/>
  <c r="T646" i="12" s="1"/>
  <c r="E646" i="12"/>
  <c r="U646" i="12" s="1"/>
  <c r="F646" i="12"/>
  <c r="V646" i="12" s="1"/>
  <c r="G646" i="12"/>
  <c r="W646" i="12" s="1"/>
  <c r="H646" i="12"/>
  <c r="X646" i="12" s="1"/>
  <c r="I646" i="12"/>
  <c r="Y646" i="12" s="1"/>
  <c r="J646" i="12"/>
  <c r="Z646" i="12" s="1"/>
  <c r="K646" i="12"/>
  <c r="AA646" i="12" s="1"/>
  <c r="L646" i="12"/>
  <c r="AB646" i="12" s="1"/>
  <c r="M646" i="12"/>
  <c r="AC646" i="12" s="1"/>
  <c r="N646" i="12"/>
  <c r="AD646" i="12" s="1"/>
  <c r="O646" i="12"/>
  <c r="D647" i="12"/>
  <c r="T647" i="12" s="1"/>
  <c r="E647" i="12"/>
  <c r="U647" i="12" s="1"/>
  <c r="F647" i="12"/>
  <c r="V647" i="12" s="1"/>
  <c r="G647" i="12"/>
  <c r="W647" i="12" s="1"/>
  <c r="H647" i="12"/>
  <c r="X647" i="12" s="1"/>
  <c r="I647" i="12"/>
  <c r="Y647" i="12" s="1"/>
  <c r="J647" i="12"/>
  <c r="Z647" i="12" s="1"/>
  <c r="K647" i="12"/>
  <c r="AA647" i="12" s="1"/>
  <c r="L647" i="12"/>
  <c r="AB647" i="12" s="1"/>
  <c r="M647" i="12"/>
  <c r="AC647" i="12" s="1"/>
  <c r="N647" i="12"/>
  <c r="AD647" i="12" s="1"/>
  <c r="O647" i="12"/>
  <c r="D648" i="12"/>
  <c r="T648" i="12" s="1"/>
  <c r="E648" i="12"/>
  <c r="U648" i="12" s="1"/>
  <c r="F648" i="12"/>
  <c r="V648" i="12" s="1"/>
  <c r="G648" i="12"/>
  <c r="W648" i="12" s="1"/>
  <c r="H648" i="12"/>
  <c r="X648" i="12" s="1"/>
  <c r="I648" i="12"/>
  <c r="Y648" i="12" s="1"/>
  <c r="J648" i="12"/>
  <c r="Z648" i="12" s="1"/>
  <c r="K648" i="12"/>
  <c r="AA648" i="12" s="1"/>
  <c r="L648" i="12"/>
  <c r="AB648" i="12" s="1"/>
  <c r="M648" i="12"/>
  <c r="AC648" i="12" s="1"/>
  <c r="N648" i="12"/>
  <c r="AD648" i="12" s="1"/>
  <c r="O648" i="12"/>
  <c r="D649" i="12"/>
  <c r="T649" i="12" s="1"/>
  <c r="E649" i="12"/>
  <c r="U649" i="12" s="1"/>
  <c r="F649" i="12"/>
  <c r="V649" i="12" s="1"/>
  <c r="G649" i="12"/>
  <c r="W649" i="12" s="1"/>
  <c r="H649" i="12"/>
  <c r="X649" i="12" s="1"/>
  <c r="I649" i="12"/>
  <c r="Y649" i="12" s="1"/>
  <c r="J649" i="12"/>
  <c r="Z649" i="12" s="1"/>
  <c r="K649" i="12"/>
  <c r="AA649" i="12" s="1"/>
  <c r="L649" i="12"/>
  <c r="AB649" i="12" s="1"/>
  <c r="M649" i="12"/>
  <c r="AC649" i="12" s="1"/>
  <c r="N649" i="12"/>
  <c r="AD649" i="12" s="1"/>
  <c r="O649" i="12"/>
  <c r="D650" i="12"/>
  <c r="T650" i="12" s="1"/>
  <c r="E650" i="12"/>
  <c r="U650" i="12" s="1"/>
  <c r="F650" i="12"/>
  <c r="V650" i="12" s="1"/>
  <c r="G650" i="12"/>
  <c r="W650" i="12" s="1"/>
  <c r="H650" i="12"/>
  <c r="X650" i="12" s="1"/>
  <c r="I650" i="12"/>
  <c r="Y650" i="12" s="1"/>
  <c r="J650" i="12"/>
  <c r="Z650" i="12" s="1"/>
  <c r="K650" i="12"/>
  <c r="AA650" i="12" s="1"/>
  <c r="L650" i="12"/>
  <c r="AB650" i="12" s="1"/>
  <c r="M650" i="12"/>
  <c r="AC650" i="12" s="1"/>
  <c r="N650" i="12"/>
  <c r="AD650" i="12" s="1"/>
  <c r="O650" i="12"/>
  <c r="D651" i="12"/>
  <c r="T651" i="12" s="1"/>
  <c r="E651" i="12"/>
  <c r="U651" i="12" s="1"/>
  <c r="F651" i="12"/>
  <c r="V651" i="12" s="1"/>
  <c r="G651" i="12"/>
  <c r="W651" i="12" s="1"/>
  <c r="H651" i="12"/>
  <c r="X651" i="12" s="1"/>
  <c r="I651" i="12"/>
  <c r="Y651" i="12" s="1"/>
  <c r="J651" i="12"/>
  <c r="Z651" i="12" s="1"/>
  <c r="K651" i="12"/>
  <c r="AA651" i="12" s="1"/>
  <c r="L651" i="12"/>
  <c r="AB651" i="12" s="1"/>
  <c r="M651" i="12"/>
  <c r="AC651" i="12" s="1"/>
  <c r="N651" i="12"/>
  <c r="AD651" i="12" s="1"/>
  <c r="O651" i="12"/>
  <c r="D652" i="12"/>
  <c r="E652" i="12"/>
  <c r="U652" i="12" s="1"/>
  <c r="F652" i="12"/>
  <c r="V652" i="12" s="1"/>
  <c r="G652" i="12"/>
  <c r="W652" i="12" s="1"/>
  <c r="H652" i="12"/>
  <c r="X652" i="12" s="1"/>
  <c r="I652" i="12"/>
  <c r="Y652" i="12" s="1"/>
  <c r="J652" i="12"/>
  <c r="Z652" i="12" s="1"/>
  <c r="K652" i="12"/>
  <c r="AA652" i="12" s="1"/>
  <c r="L652" i="12"/>
  <c r="AB652" i="12" s="1"/>
  <c r="M652" i="12"/>
  <c r="AC652" i="12" s="1"/>
  <c r="N652" i="12"/>
  <c r="AD652" i="12" s="1"/>
  <c r="O652" i="12"/>
  <c r="D653" i="12"/>
  <c r="T653" i="12" s="1"/>
  <c r="E653" i="12"/>
  <c r="U653" i="12" s="1"/>
  <c r="F653" i="12"/>
  <c r="V653" i="12" s="1"/>
  <c r="G653" i="12"/>
  <c r="W653" i="12" s="1"/>
  <c r="H653" i="12"/>
  <c r="X653" i="12" s="1"/>
  <c r="I653" i="12"/>
  <c r="Y653" i="12" s="1"/>
  <c r="J653" i="12"/>
  <c r="Z653" i="12" s="1"/>
  <c r="K653" i="12"/>
  <c r="AA653" i="12" s="1"/>
  <c r="L653" i="12"/>
  <c r="AB653" i="12" s="1"/>
  <c r="M653" i="12"/>
  <c r="AC653" i="12" s="1"/>
  <c r="N653" i="12"/>
  <c r="AD653" i="12" s="1"/>
  <c r="O653" i="12"/>
  <c r="D654" i="12"/>
  <c r="E654" i="12"/>
  <c r="U654" i="12" s="1"/>
  <c r="F654" i="12"/>
  <c r="V654" i="12" s="1"/>
  <c r="G654" i="12"/>
  <c r="W654" i="12" s="1"/>
  <c r="H654" i="12"/>
  <c r="X654" i="12" s="1"/>
  <c r="I654" i="12"/>
  <c r="Y654" i="12" s="1"/>
  <c r="J654" i="12"/>
  <c r="Z654" i="12" s="1"/>
  <c r="K654" i="12"/>
  <c r="AA654" i="12" s="1"/>
  <c r="L654" i="12"/>
  <c r="AB654" i="12" s="1"/>
  <c r="M654" i="12"/>
  <c r="AC654" i="12" s="1"/>
  <c r="N654" i="12"/>
  <c r="AD654" i="12" s="1"/>
  <c r="O654" i="12"/>
  <c r="D655" i="12"/>
  <c r="T655" i="12" s="1"/>
  <c r="E655" i="12"/>
  <c r="U655" i="12" s="1"/>
  <c r="F655" i="12"/>
  <c r="V655" i="12" s="1"/>
  <c r="G655" i="12"/>
  <c r="W655" i="12" s="1"/>
  <c r="H655" i="12"/>
  <c r="X655" i="12" s="1"/>
  <c r="I655" i="12"/>
  <c r="Y655" i="12" s="1"/>
  <c r="J655" i="12"/>
  <c r="Z655" i="12" s="1"/>
  <c r="K655" i="12"/>
  <c r="AA655" i="12" s="1"/>
  <c r="L655" i="12"/>
  <c r="AB655" i="12" s="1"/>
  <c r="M655" i="12"/>
  <c r="AC655" i="12" s="1"/>
  <c r="N655" i="12"/>
  <c r="AD655" i="12" s="1"/>
  <c r="O655" i="12"/>
  <c r="D656" i="12"/>
  <c r="E656" i="12"/>
  <c r="U656" i="12" s="1"/>
  <c r="F656" i="12"/>
  <c r="V656" i="12" s="1"/>
  <c r="G656" i="12"/>
  <c r="W656" i="12" s="1"/>
  <c r="H656" i="12"/>
  <c r="X656" i="12" s="1"/>
  <c r="I656" i="12"/>
  <c r="Y656" i="12" s="1"/>
  <c r="J656" i="12"/>
  <c r="Z656" i="12" s="1"/>
  <c r="K656" i="12"/>
  <c r="AA656" i="12" s="1"/>
  <c r="L656" i="12"/>
  <c r="AB656" i="12" s="1"/>
  <c r="M656" i="12"/>
  <c r="AC656" i="12" s="1"/>
  <c r="N656" i="12"/>
  <c r="AD656" i="12" s="1"/>
  <c r="O656" i="12"/>
  <c r="D657" i="12"/>
  <c r="T657" i="12" s="1"/>
  <c r="E657" i="12"/>
  <c r="U657" i="12" s="1"/>
  <c r="F657" i="12"/>
  <c r="V657" i="12" s="1"/>
  <c r="G657" i="12"/>
  <c r="W657" i="12" s="1"/>
  <c r="H657" i="12"/>
  <c r="X657" i="12" s="1"/>
  <c r="I657" i="12"/>
  <c r="Y657" i="12" s="1"/>
  <c r="J657" i="12"/>
  <c r="Z657" i="12" s="1"/>
  <c r="K657" i="12"/>
  <c r="AA657" i="12" s="1"/>
  <c r="L657" i="12"/>
  <c r="AB657" i="12" s="1"/>
  <c r="M657" i="12"/>
  <c r="AC657" i="12" s="1"/>
  <c r="N657" i="12"/>
  <c r="AD657" i="12" s="1"/>
  <c r="O657" i="12"/>
  <c r="D658" i="12"/>
  <c r="E658" i="12"/>
  <c r="U658" i="12" s="1"/>
  <c r="F658" i="12"/>
  <c r="V658" i="12" s="1"/>
  <c r="G658" i="12"/>
  <c r="W658" i="12" s="1"/>
  <c r="H658" i="12"/>
  <c r="X658" i="12" s="1"/>
  <c r="I658" i="12"/>
  <c r="Y658" i="12" s="1"/>
  <c r="J658" i="12"/>
  <c r="Z658" i="12" s="1"/>
  <c r="K658" i="12"/>
  <c r="AA658" i="12" s="1"/>
  <c r="L658" i="12"/>
  <c r="AB658" i="12" s="1"/>
  <c r="M658" i="12"/>
  <c r="AC658" i="12" s="1"/>
  <c r="N658" i="12"/>
  <c r="AD658" i="12" s="1"/>
  <c r="O658" i="12"/>
  <c r="D659" i="12"/>
  <c r="T659" i="12" s="1"/>
  <c r="E659" i="12"/>
  <c r="U659" i="12" s="1"/>
  <c r="F659" i="12"/>
  <c r="V659" i="12" s="1"/>
  <c r="G659" i="12"/>
  <c r="W659" i="12" s="1"/>
  <c r="H659" i="12"/>
  <c r="X659" i="12" s="1"/>
  <c r="I659" i="12"/>
  <c r="Y659" i="12" s="1"/>
  <c r="J659" i="12"/>
  <c r="Z659" i="12" s="1"/>
  <c r="K659" i="12"/>
  <c r="AA659" i="12" s="1"/>
  <c r="L659" i="12"/>
  <c r="AB659" i="12" s="1"/>
  <c r="M659" i="12"/>
  <c r="AC659" i="12" s="1"/>
  <c r="N659" i="12"/>
  <c r="AD659" i="12" s="1"/>
  <c r="O659" i="12"/>
  <c r="D660" i="12"/>
  <c r="E660" i="12"/>
  <c r="U660" i="12" s="1"/>
  <c r="F660" i="12"/>
  <c r="V660" i="12" s="1"/>
  <c r="G660" i="12"/>
  <c r="W660" i="12" s="1"/>
  <c r="H660" i="12"/>
  <c r="X660" i="12" s="1"/>
  <c r="I660" i="12"/>
  <c r="Y660" i="12" s="1"/>
  <c r="J660" i="12"/>
  <c r="Z660" i="12" s="1"/>
  <c r="K660" i="12"/>
  <c r="AA660" i="12" s="1"/>
  <c r="L660" i="12"/>
  <c r="AB660" i="12" s="1"/>
  <c r="M660" i="12"/>
  <c r="AC660" i="12" s="1"/>
  <c r="N660" i="12"/>
  <c r="AD660" i="12" s="1"/>
  <c r="O660" i="12"/>
  <c r="D661" i="12"/>
  <c r="T661" i="12" s="1"/>
  <c r="E661" i="12"/>
  <c r="U661" i="12" s="1"/>
  <c r="F661" i="12"/>
  <c r="V661" i="12" s="1"/>
  <c r="G661" i="12"/>
  <c r="W661" i="12" s="1"/>
  <c r="H661" i="12"/>
  <c r="X661" i="12" s="1"/>
  <c r="I661" i="12"/>
  <c r="Y661" i="12" s="1"/>
  <c r="J661" i="12"/>
  <c r="Z661" i="12" s="1"/>
  <c r="K661" i="12"/>
  <c r="AA661" i="12" s="1"/>
  <c r="L661" i="12"/>
  <c r="AB661" i="12" s="1"/>
  <c r="M661" i="12"/>
  <c r="AC661" i="12" s="1"/>
  <c r="N661" i="12"/>
  <c r="AD661" i="12" s="1"/>
  <c r="O661" i="12"/>
  <c r="D662" i="12"/>
  <c r="E662" i="12"/>
  <c r="U662" i="12" s="1"/>
  <c r="F662" i="12"/>
  <c r="V662" i="12" s="1"/>
  <c r="G662" i="12"/>
  <c r="W662" i="12" s="1"/>
  <c r="H662" i="12"/>
  <c r="X662" i="12" s="1"/>
  <c r="I662" i="12"/>
  <c r="Y662" i="12" s="1"/>
  <c r="J662" i="12"/>
  <c r="Z662" i="12" s="1"/>
  <c r="K662" i="12"/>
  <c r="AA662" i="12" s="1"/>
  <c r="L662" i="12"/>
  <c r="AB662" i="12" s="1"/>
  <c r="M662" i="12"/>
  <c r="AC662" i="12" s="1"/>
  <c r="N662" i="12"/>
  <c r="AD662" i="12" s="1"/>
  <c r="O662" i="12"/>
  <c r="D663" i="12"/>
  <c r="T663" i="12" s="1"/>
  <c r="E663" i="12"/>
  <c r="U663" i="12" s="1"/>
  <c r="F663" i="12"/>
  <c r="V663" i="12" s="1"/>
  <c r="G663" i="12"/>
  <c r="W663" i="12" s="1"/>
  <c r="H663" i="12"/>
  <c r="X663" i="12" s="1"/>
  <c r="I663" i="12"/>
  <c r="Y663" i="12" s="1"/>
  <c r="J663" i="12"/>
  <c r="Z663" i="12" s="1"/>
  <c r="K663" i="12"/>
  <c r="AA663" i="12" s="1"/>
  <c r="L663" i="12"/>
  <c r="AB663" i="12" s="1"/>
  <c r="M663" i="12"/>
  <c r="AC663" i="12" s="1"/>
  <c r="N663" i="12"/>
  <c r="AD663" i="12" s="1"/>
  <c r="O663" i="12"/>
  <c r="D664" i="12"/>
  <c r="E664" i="12"/>
  <c r="U664" i="12" s="1"/>
  <c r="F664" i="12"/>
  <c r="V664" i="12" s="1"/>
  <c r="G664" i="12"/>
  <c r="W664" i="12" s="1"/>
  <c r="H664" i="12"/>
  <c r="X664" i="12" s="1"/>
  <c r="I664" i="12"/>
  <c r="Y664" i="12" s="1"/>
  <c r="J664" i="12"/>
  <c r="Z664" i="12" s="1"/>
  <c r="K664" i="12"/>
  <c r="AA664" i="12" s="1"/>
  <c r="L664" i="12"/>
  <c r="AB664" i="12" s="1"/>
  <c r="M664" i="12"/>
  <c r="AC664" i="12" s="1"/>
  <c r="N664" i="12"/>
  <c r="AD664" i="12" s="1"/>
  <c r="O664" i="12"/>
  <c r="D665" i="12"/>
  <c r="T665" i="12" s="1"/>
  <c r="E665" i="12"/>
  <c r="U665" i="12" s="1"/>
  <c r="F665" i="12"/>
  <c r="V665" i="12" s="1"/>
  <c r="G665" i="12"/>
  <c r="W665" i="12" s="1"/>
  <c r="H665" i="12"/>
  <c r="X665" i="12" s="1"/>
  <c r="I665" i="12"/>
  <c r="Y665" i="12" s="1"/>
  <c r="J665" i="12"/>
  <c r="Z665" i="12" s="1"/>
  <c r="K665" i="12"/>
  <c r="AA665" i="12" s="1"/>
  <c r="L665" i="12"/>
  <c r="AB665" i="12" s="1"/>
  <c r="M665" i="12"/>
  <c r="AC665" i="12" s="1"/>
  <c r="N665" i="12"/>
  <c r="AD665" i="12" s="1"/>
  <c r="O665" i="12"/>
  <c r="D666" i="12"/>
  <c r="E666" i="12"/>
  <c r="U666" i="12" s="1"/>
  <c r="F666" i="12"/>
  <c r="V666" i="12" s="1"/>
  <c r="G666" i="12"/>
  <c r="W666" i="12" s="1"/>
  <c r="H666" i="12"/>
  <c r="X666" i="12" s="1"/>
  <c r="I666" i="12"/>
  <c r="Y666" i="12" s="1"/>
  <c r="J666" i="12"/>
  <c r="Z666" i="12" s="1"/>
  <c r="K666" i="12"/>
  <c r="AA666" i="12" s="1"/>
  <c r="L666" i="12"/>
  <c r="AB666" i="12" s="1"/>
  <c r="M666" i="12"/>
  <c r="AC666" i="12" s="1"/>
  <c r="N666" i="12"/>
  <c r="AD666" i="12" s="1"/>
  <c r="O666" i="12"/>
  <c r="D667" i="12"/>
  <c r="T667" i="12" s="1"/>
  <c r="E667" i="12"/>
  <c r="U667" i="12" s="1"/>
  <c r="F667" i="12"/>
  <c r="V667" i="12" s="1"/>
  <c r="G667" i="12"/>
  <c r="W667" i="12" s="1"/>
  <c r="H667" i="12"/>
  <c r="X667" i="12" s="1"/>
  <c r="I667" i="12"/>
  <c r="Y667" i="12" s="1"/>
  <c r="J667" i="12"/>
  <c r="K667" i="12"/>
  <c r="AA667" i="12" s="1"/>
  <c r="L667" i="12"/>
  <c r="AB667" i="12" s="1"/>
  <c r="M667" i="12"/>
  <c r="AC667" i="12" s="1"/>
  <c r="N667" i="12"/>
  <c r="AD667" i="12" s="1"/>
  <c r="O667" i="12"/>
  <c r="D668" i="12"/>
  <c r="E668" i="12"/>
  <c r="U668" i="12" s="1"/>
  <c r="F668" i="12"/>
  <c r="V668" i="12" s="1"/>
  <c r="G668" i="12"/>
  <c r="W668" i="12" s="1"/>
  <c r="H668" i="12"/>
  <c r="X668" i="12" s="1"/>
  <c r="I668" i="12"/>
  <c r="Y668" i="12" s="1"/>
  <c r="J668" i="12"/>
  <c r="Z668" i="12" s="1"/>
  <c r="K668" i="12"/>
  <c r="AA668" i="12" s="1"/>
  <c r="L668" i="12"/>
  <c r="AB668" i="12" s="1"/>
  <c r="M668" i="12"/>
  <c r="AC668" i="12" s="1"/>
  <c r="N668" i="12"/>
  <c r="AD668" i="12" s="1"/>
  <c r="O668" i="12"/>
  <c r="D669" i="12"/>
  <c r="T669" i="12" s="1"/>
  <c r="E669" i="12"/>
  <c r="U669" i="12" s="1"/>
  <c r="F669" i="12"/>
  <c r="V669" i="12" s="1"/>
  <c r="G669" i="12"/>
  <c r="W669" i="12" s="1"/>
  <c r="H669" i="12"/>
  <c r="X669" i="12" s="1"/>
  <c r="I669" i="12"/>
  <c r="Y669" i="12" s="1"/>
  <c r="J669" i="12"/>
  <c r="Z669" i="12" s="1"/>
  <c r="K669" i="12"/>
  <c r="AA669" i="12" s="1"/>
  <c r="L669" i="12"/>
  <c r="AB669" i="12" s="1"/>
  <c r="M669" i="12"/>
  <c r="AC669" i="12" s="1"/>
  <c r="N669" i="12"/>
  <c r="AD669" i="12" s="1"/>
  <c r="O669" i="12"/>
  <c r="D670" i="12"/>
  <c r="E670" i="12"/>
  <c r="U670" i="12" s="1"/>
  <c r="F670" i="12"/>
  <c r="V670" i="12" s="1"/>
  <c r="G670" i="12"/>
  <c r="W670" i="12" s="1"/>
  <c r="H670" i="12"/>
  <c r="X670" i="12" s="1"/>
  <c r="I670" i="12"/>
  <c r="Y670" i="12" s="1"/>
  <c r="J670" i="12"/>
  <c r="Z670" i="12" s="1"/>
  <c r="K670" i="12"/>
  <c r="AA670" i="12" s="1"/>
  <c r="L670" i="12"/>
  <c r="AB670" i="12" s="1"/>
  <c r="M670" i="12"/>
  <c r="AC670" i="12" s="1"/>
  <c r="N670" i="12"/>
  <c r="AD670" i="12" s="1"/>
  <c r="O670" i="12"/>
  <c r="D671" i="12"/>
  <c r="T671" i="12" s="1"/>
  <c r="E671" i="12"/>
  <c r="U671" i="12" s="1"/>
  <c r="F671" i="12"/>
  <c r="V671" i="12" s="1"/>
  <c r="G671" i="12"/>
  <c r="W671" i="12" s="1"/>
  <c r="H671" i="12"/>
  <c r="X671" i="12" s="1"/>
  <c r="I671" i="12"/>
  <c r="Y671" i="12" s="1"/>
  <c r="J671" i="12"/>
  <c r="Z671" i="12" s="1"/>
  <c r="K671" i="12"/>
  <c r="AA671" i="12" s="1"/>
  <c r="L671" i="12"/>
  <c r="AB671" i="12" s="1"/>
  <c r="M671" i="12"/>
  <c r="AC671" i="12" s="1"/>
  <c r="N671" i="12"/>
  <c r="AD671" i="12" s="1"/>
  <c r="O671" i="12"/>
  <c r="D672" i="12"/>
  <c r="E672" i="12"/>
  <c r="U672" i="12" s="1"/>
  <c r="F672" i="12"/>
  <c r="V672" i="12" s="1"/>
  <c r="G672" i="12"/>
  <c r="W672" i="12" s="1"/>
  <c r="H672" i="12"/>
  <c r="X672" i="12" s="1"/>
  <c r="I672" i="12"/>
  <c r="Y672" i="12" s="1"/>
  <c r="J672" i="12"/>
  <c r="Z672" i="12" s="1"/>
  <c r="K672" i="12"/>
  <c r="AA672" i="12" s="1"/>
  <c r="L672" i="12"/>
  <c r="AB672" i="12" s="1"/>
  <c r="M672" i="12"/>
  <c r="AC672" i="12" s="1"/>
  <c r="N672" i="12"/>
  <c r="AD672" i="12" s="1"/>
  <c r="O672" i="12"/>
  <c r="E644" i="12"/>
  <c r="F644" i="12"/>
  <c r="G644" i="12"/>
  <c r="W644" i="12" s="1"/>
  <c r="H644" i="12"/>
  <c r="X644" i="12" s="1"/>
  <c r="I644" i="12"/>
  <c r="J644" i="12"/>
  <c r="Z644" i="12" s="1"/>
  <c r="K644" i="12"/>
  <c r="AA644" i="12" s="1"/>
  <c r="L644" i="12"/>
  <c r="AB644" i="12" s="1"/>
  <c r="M644" i="12"/>
  <c r="AC644" i="12" s="1"/>
  <c r="N644" i="12"/>
  <c r="AD644" i="12" s="1"/>
  <c r="O644" i="12"/>
  <c r="D644" i="12"/>
  <c r="D610" i="12"/>
  <c r="E610" i="12"/>
  <c r="F610" i="12"/>
  <c r="G610" i="12"/>
  <c r="H610" i="12"/>
  <c r="I610" i="12"/>
  <c r="J610" i="12"/>
  <c r="K610" i="12"/>
  <c r="L610" i="12"/>
  <c r="M610" i="12"/>
  <c r="N610" i="12"/>
  <c r="O610" i="12"/>
  <c r="D611" i="12"/>
  <c r="E611" i="12"/>
  <c r="F611" i="12"/>
  <c r="G611" i="12"/>
  <c r="H611" i="12"/>
  <c r="I611" i="12"/>
  <c r="J611" i="12"/>
  <c r="K611" i="12"/>
  <c r="L611" i="12"/>
  <c r="M611" i="12"/>
  <c r="N611" i="12"/>
  <c r="O611" i="12"/>
  <c r="D612" i="12"/>
  <c r="E612" i="12"/>
  <c r="F612" i="12"/>
  <c r="G612" i="12"/>
  <c r="H612" i="12"/>
  <c r="I612" i="12"/>
  <c r="J612" i="12"/>
  <c r="K612" i="12"/>
  <c r="L612" i="12"/>
  <c r="M612" i="12"/>
  <c r="N612" i="12"/>
  <c r="O612" i="12"/>
  <c r="D613" i="12"/>
  <c r="E613" i="12"/>
  <c r="F613" i="12"/>
  <c r="G613" i="12"/>
  <c r="H613" i="12"/>
  <c r="I613" i="12"/>
  <c r="J613" i="12"/>
  <c r="K613" i="12"/>
  <c r="L613" i="12"/>
  <c r="M613" i="12"/>
  <c r="N613" i="12"/>
  <c r="O613" i="12"/>
  <c r="D614" i="12"/>
  <c r="E614" i="12"/>
  <c r="F614" i="12"/>
  <c r="G614" i="12"/>
  <c r="H614" i="12"/>
  <c r="I614" i="12"/>
  <c r="J614" i="12"/>
  <c r="K614" i="12"/>
  <c r="L614" i="12"/>
  <c r="M614" i="12"/>
  <c r="N614" i="12"/>
  <c r="O614" i="12"/>
  <c r="D615" i="12"/>
  <c r="E615" i="12"/>
  <c r="F615" i="12"/>
  <c r="G615" i="12"/>
  <c r="H615" i="12"/>
  <c r="I615" i="12"/>
  <c r="J615" i="12"/>
  <c r="K615" i="12"/>
  <c r="L615" i="12"/>
  <c r="M615" i="12"/>
  <c r="N615" i="12"/>
  <c r="O615" i="12"/>
  <c r="D616" i="12"/>
  <c r="E616" i="12"/>
  <c r="F616" i="12"/>
  <c r="G616" i="12"/>
  <c r="H616" i="12"/>
  <c r="I616" i="12"/>
  <c r="J616" i="12"/>
  <c r="K616" i="12"/>
  <c r="L616" i="12"/>
  <c r="M616" i="12"/>
  <c r="N616" i="12"/>
  <c r="O616" i="12"/>
  <c r="D617" i="12"/>
  <c r="E617" i="12"/>
  <c r="F617" i="12"/>
  <c r="G617" i="12"/>
  <c r="H617" i="12"/>
  <c r="I617" i="12"/>
  <c r="J617" i="12"/>
  <c r="K617" i="12"/>
  <c r="L617" i="12"/>
  <c r="M617" i="12"/>
  <c r="N617" i="12"/>
  <c r="O617" i="12"/>
  <c r="D618" i="12"/>
  <c r="E618" i="12"/>
  <c r="F618" i="12"/>
  <c r="G618" i="12"/>
  <c r="H618" i="12"/>
  <c r="I618" i="12"/>
  <c r="J618" i="12"/>
  <c r="K618" i="12"/>
  <c r="L618" i="12"/>
  <c r="M618" i="12"/>
  <c r="N618" i="12"/>
  <c r="O618" i="12"/>
  <c r="D619" i="12"/>
  <c r="E619" i="12"/>
  <c r="F619" i="12"/>
  <c r="G619" i="12"/>
  <c r="H619" i="12"/>
  <c r="I619" i="12"/>
  <c r="J619" i="12"/>
  <c r="K619" i="12"/>
  <c r="L619" i="12"/>
  <c r="M619" i="12"/>
  <c r="N619" i="12"/>
  <c r="O619" i="12"/>
  <c r="D620" i="12"/>
  <c r="E620" i="12"/>
  <c r="F620" i="12"/>
  <c r="G620" i="12"/>
  <c r="H620" i="12"/>
  <c r="I620" i="12"/>
  <c r="J620" i="12"/>
  <c r="K620" i="12"/>
  <c r="L620" i="12"/>
  <c r="M620" i="12"/>
  <c r="N620" i="12"/>
  <c r="O620" i="12"/>
  <c r="D621" i="12"/>
  <c r="E621" i="12"/>
  <c r="F621" i="12"/>
  <c r="G621" i="12"/>
  <c r="H621" i="12"/>
  <c r="I621" i="12"/>
  <c r="J621" i="12"/>
  <c r="K621" i="12"/>
  <c r="L621" i="12"/>
  <c r="M621" i="12"/>
  <c r="N621" i="12"/>
  <c r="O621" i="12"/>
  <c r="D622" i="12"/>
  <c r="E622" i="12"/>
  <c r="F622" i="12"/>
  <c r="G622" i="12"/>
  <c r="H622" i="12"/>
  <c r="I622" i="12"/>
  <c r="J622" i="12"/>
  <c r="K622" i="12"/>
  <c r="L622" i="12"/>
  <c r="M622" i="12"/>
  <c r="N622" i="12"/>
  <c r="O622" i="12"/>
  <c r="D623" i="12"/>
  <c r="E623" i="12"/>
  <c r="F623" i="12"/>
  <c r="G623" i="12"/>
  <c r="H623" i="12"/>
  <c r="I623" i="12"/>
  <c r="J623" i="12"/>
  <c r="K623" i="12"/>
  <c r="L623" i="12"/>
  <c r="M623" i="12"/>
  <c r="N623" i="12"/>
  <c r="O623" i="12"/>
  <c r="D624" i="12"/>
  <c r="E624" i="12"/>
  <c r="F624" i="12"/>
  <c r="G624" i="12"/>
  <c r="H624" i="12"/>
  <c r="I624" i="12"/>
  <c r="J624" i="12"/>
  <c r="K624" i="12"/>
  <c r="L624" i="12"/>
  <c r="M624" i="12"/>
  <c r="N624" i="12"/>
  <c r="O624" i="12"/>
  <c r="D625" i="12"/>
  <c r="E625" i="12"/>
  <c r="F625" i="12"/>
  <c r="G625" i="12"/>
  <c r="H625" i="12"/>
  <c r="I625" i="12"/>
  <c r="J625" i="12"/>
  <c r="K625" i="12"/>
  <c r="L625" i="12"/>
  <c r="M625" i="12"/>
  <c r="N625" i="12"/>
  <c r="O625" i="12"/>
  <c r="D626" i="12"/>
  <c r="E626" i="12"/>
  <c r="F626" i="12"/>
  <c r="G626" i="12"/>
  <c r="H626" i="12"/>
  <c r="I626" i="12"/>
  <c r="J626" i="12"/>
  <c r="K626" i="12"/>
  <c r="L626" i="12"/>
  <c r="M626" i="12"/>
  <c r="N626" i="12"/>
  <c r="O626" i="12"/>
  <c r="D627" i="12"/>
  <c r="E627" i="12"/>
  <c r="F627" i="12"/>
  <c r="G627" i="12"/>
  <c r="H627" i="12"/>
  <c r="I627" i="12"/>
  <c r="J627" i="12"/>
  <c r="K627" i="12"/>
  <c r="L627" i="12"/>
  <c r="M627" i="12"/>
  <c r="N627" i="12"/>
  <c r="O627" i="12"/>
  <c r="D628" i="12"/>
  <c r="E628" i="12"/>
  <c r="F628" i="12"/>
  <c r="G628" i="12"/>
  <c r="H628" i="12"/>
  <c r="I628" i="12"/>
  <c r="J628" i="12"/>
  <c r="K628" i="12"/>
  <c r="L628" i="12"/>
  <c r="M628" i="12"/>
  <c r="N628" i="12"/>
  <c r="O628" i="12"/>
  <c r="D629" i="12"/>
  <c r="E629" i="12"/>
  <c r="F629" i="12"/>
  <c r="G629" i="12"/>
  <c r="H629" i="12"/>
  <c r="I629" i="12"/>
  <c r="J629" i="12"/>
  <c r="K629" i="12"/>
  <c r="L629" i="12"/>
  <c r="M629" i="12"/>
  <c r="N629" i="12"/>
  <c r="O629" i="12"/>
  <c r="D630" i="12"/>
  <c r="E630" i="12"/>
  <c r="F630" i="12"/>
  <c r="G630" i="12"/>
  <c r="H630" i="12"/>
  <c r="I630" i="12"/>
  <c r="J630" i="12"/>
  <c r="K630" i="12"/>
  <c r="L630" i="12"/>
  <c r="M630" i="12"/>
  <c r="N630" i="12"/>
  <c r="O630" i="12"/>
  <c r="D631" i="12"/>
  <c r="E631" i="12"/>
  <c r="F631" i="12"/>
  <c r="G631" i="12"/>
  <c r="H631" i="12"/>
  <c r="I631" i="12"/>
  <c r="J631" i="12"/>
  <c r="K631" i="12"/>
  <c r="L631" i="12"/>
  <c r="M631" i="12"/>
  <c r="N631" i="12"/>
  <c r="O631" i="12"/>
  <c r="D632" i="12"/>
  <c r="E632" i="12"/>
  <c r="F632" i="12"/>
  <c r="G632" i="12"/>
  <c r="H632" i="12"/>
  <c r="I632" i="12"/>
  <c r="J632" i="12"/>
  <c r="K632" i="12"/>
  <c r="L632" i="12"/>
  <c r="M632" i="12"/>
  <c r="N632" i="12"/>
  <c r="O632" i="12"/>
  <c r="D633" i="12"/>
  <c r="E633" i="12"/>
  <c r="F633" i="12"/>
  <c r="G633" i="12"/>
  <c r="H633" i="12"/>
  <c r="I633" i="12"/>
  <c r="J633" i="12"/>
  <c r="K633" i="12"/>
  <c r="L633" i="12"/>
  <c r="M633" i="12"/>
  <c r="N633" i="12"/>
  <c r="O633" i="12"/>
  <c r="D634" i="12"/>
  <c r="E634" i="12"/>
  <c r="F634" i="12"/>
  <c r="G634" i="12"/>
  <c r="H634" i="12"/>
  <c r="I634" i="12"/>
  <c r="J634" i="12"/>
  <c r="K634" i="12"/>
  <c r="L634" i="12"/>
  <c r="M634" i="12"/>
  <c r="N634" i="12"/>
  <c r="O634" i="12"/>
  <c r="D635" i="12"/>
  <c r="E635" i="12"/>
  <c r="F635" i="12"/>
  <c r="G635" i="12"/>
  <c r="H635" i="12"/>
  <c r="I635" i="12"/>
  <c r="J635" i="12"/>
  <c r="K635" i="12"/>
  <c r="L635" i="12"/>
  <c r="M635" i="12"/>
  <c r="N635" i="12"/>
  <c r="O635" i="12"/>
  <c r="D636" i="12"/>
  <c r="E636" i="12"/>
  <c r="F636" i="12"/>
  <c r="G636" i="12"/>
  <c r="H636" i="12"/>
  <c r="I636" i="12"/>
  <c r="J636" i="12"/>
  <c r="K636" i="12"/>
  <c r="L636" i="12"/>
  <c r="M636" i="12"/>
  <c r="N636" i="12"/>
  <c r="O636" i="12"/>
  <c r="D637" i="12"/>
  <c r="E637" i="12"/>
  <c r="F637" i="12"/>
  <c r="G637" i="12"/>
  <c r="H637" i="12"/>
  <c r="I637" i="12"/>
  <c r="J637" i="12"/>
  <c r="K637" i="12"/>
  <c r="L637" i="12"/>
  <c r="M637" i="12"/>
  <c r="N637" i="12"/>
  <c r="O637" i="12"/>
  <c r="E609" i="12"/>
  <c r="F609" i="12"/>
  <c r="G609" i="12"/>
  <c r="H609" i="12"/>
  <c r="I609" i="12"/>
  <c r="J609" i="12"/>
  <c r="K609" i="12"/>
  <c r="L609" i="12"/>
  <c r="M609" i="12"/>
  <c r="N609" i="12"/>
  <c r="O609" i="12"/>
  <c r="D609" i="12"/>
  <c r="D580" i="12"/>
  <c r="E580" i="12"/>
  <c r="F580" i="12"/>
  <c r="G580" i="12"/>
  <c r="H580" i="12"/>
  <c r="I580" i="12"/>
  <c r="J580" i="12"/>
  <c r="K580" i="12"/>
  <c r="L580" i="12"/>
  <c r="M580" i="12"/>
  <c r="N580" i="12"/>
  <c r="O580" i="12"/>
  <c r="D581" i="12"/>
  <c r="E581" i="12"/>
  <c r="F581" i="12"/>
  <c r="G581" i="12"/>
  <c r="H581" i="12"/>
  <c r="I581" i="12"/>
  <c r="J581" i="12"/>
  <c r="K581" i="12"/>
  <c r="L581" i="12"/>
  <c r="M581" i="12"/>
  <c r="N581" i="12"/>
  <c r="O581" i="12"/>
  <c r="D582" i="12"/>
  <c r="E582" i="12"/>
  <c r="F582" i="12"/>
  <c r="G582" i="12"/>
  <c r="H582" i="12"/>
  <c r="I582" i="12"/>
  <c r="J582" i="12"/>
  <c r="K582" i="12"/>
  <c r="L582" i="12"/>
  <c r="M582" i="12"/>
  <c r="N582" i="12"/>
  <c r="O582" i="12"/>
  <c r="D583" i="12"/>
  <c r="E583" i="12"/>
  <c r="F583" i="12"/>
  <c r="G583" i="12"/>
  <c r="H583" i="12"/>
  <c r="I583" i="12"/>
  <c r="J583" i="12"/>
  <c r="K583" i="12"/>
  <c r="L583" i="12"/>
  <c r="M583" i="12"/>
  <c r="N583" i="12"/>
  <c r="O583" i="12"/>
  <c r="D584" i="12"/>
  <c r="E584" i="12"/>
  <c r="F584" i="12"/>
  <c r="G584" i="12"/>
  <c r="H584" i="12"/>
  <c r="I584" i="12"/>
  <c r="J584" i="12"/>
  <c r="K584" i="12"/>
  <c r="L584" i="12"/>
  <c r="M584" i="12"/>
  <c r="N584" i="12"/>
  <c r="O584" i="12"/>
  <c r="D585" i="12"/>
  <c r="E585" i="12"/>
  <c r="F585" i="12"/>
  <c r="G585" i="12"/>
  <c r="H585" i="12"/>
  <c r="I585" i="12"/>
  <c r="J585" i="12"/>
  <c r="K585" i="12"/>
  <c r="L585" i="12"/>
  <c r="M585" i="12"/>
  <c r="N585" i="12"/>
  <c r="O585" i="12"/>
  <c r="D586" i="12"/>
  <c r="E586" i="12"/>
  <c r="F586" i="12"/>
  <c r="G586" i="12"/>
  <c r="H586" i="12"/>
  <c r="I586" i="12"/>
  <c r="J586" i="12"/>
  <c r="K586" i="12"/>
  <c r="L586" i="12"/>
  <c r="M586" i="12"/>
  <c r="N586" i="12"/>
  <c r="O586" i="12"/>
  <c r="D587" i="12"/>
  <c r="E587" i="12"/>
  <c r="F587" i="12"/>
  <c r="G587" i="12"/>
  <c r="H587" i="12"/>
  <c r="I587" i="12"/>
  <c r="J587" i="12"/>
  <c r="K587" i="12"/>
  <c r="L587" i="12"/>
  <c r="M587" i="12"/>
  <c r="N587" i="12"/>
  <c r="O587" i="12"/>
  <c r="D588" i="12"/>
  <c r="E588" i="12"/>
  <c r="F588" i="12"/>
  <c r="G588" i="12"/>
  <c r="H588" i="12"/>
  <c r="I588" i="12"/>
  <c r="J588" i="12"/>
  <c r="K588" i="12"/>
  <c r="L588" i="12"/>
  <c r="M588" i="12"/>
  <c r="N588" i="12"/>
  <c r="O588" i="12"/>
  <c r="D589" i="12"/>
  <c r="E589" i="12"/>
  <c r="F589" i="12"/>
  <c r="G589" i="12"/>
  <c r="H589" i="12"/>
  <c r="I589" i="12"/>
  <c r="J589" i="12"/>
  <c r="K589" i="12"/>
  <c r="L589" i="12"/>
  <c r="M589" i="12"/>
  <c r="N589" i="12"/>
  <c r="O589" i="12"/>
  <c r="D590" i="12"/>
  <c r="E590" i="12"/>
  <c r="F590" i="12"/>
  <c r="G590" i="12"/>
  <c r="H590" i="12"/>
  <c r="I590" i="12"/>
  <c r="J590" i="12"/>
  <c r="K590" i="12"/>
  <c r="L590" i="12"/>
  <c r="M590" i="12"/>
  <c r="N590" i="12"/>
  <c r="O590" i="12"/>
  <c r="D591" i="12"/>
  <c r="E591" i="12"/>
  <c r="F591" i="12"/>
  <c r="G591" i="12"/>
  <c r="H591" i="12"/>
  <c r="I591" i="12"/>
  <c r="J591" i="12"/>
  <c r="K591" i="12"/>
  <c r="L591" i="12"/>
  <c r="M591" i="12"/>
  <c r="N591" i="12"/>
  <c r="O591" i="12"/>
  <c r="D592" i="12"/>
  <c r="E592" i="12"/>
  <c r="F592" i="12"/>
  <c r="G592" i="12"/>
  <c r="H592" i="12"/>
  <c r="I592" i="12"/>
  <c r="J592" i="12"/>
  <c r="K592" i="12"/>
  <c r="L592" i="12"/>
  <c r="M592" i="12"/>
  <c r="N592" i="12"/>
  <c r="O592" i="12"/>
  <c r="D593" i="12"/>
  <c r="E593" i="12"/>
  <c r="F593" i="12"/>
  <c r="G593" i="12"/>
  <c r="H593" i="12"/>
  <c r="I593" i="12"/>
  <c r="J593" i="12"/>
  <c r="K593" i="12"/>
  <c r="L593" i="12"/>
  <c r="M593" i="12"/>
  <c r="N593" i="12"/>
  <c r="O593" i="12"/>
  <c r="D594" i="12"/>
  <c r="E594" i="12"/>
  <c r="F594" i="12"/>
  <c r="G594" i="12"/>
  <c r="H594" i="12"/>
  <c r="I594" i="12"/>
  <c r="J594" i="12"/>
  <c r="K594" i="12"/>
  <c r="L594" i="12"/>
  <c r="M594" i="12"/>
  <c r="N594" i="12"/>
  <c r="O594" i="12"/>
  <c r="D595" i="12"/>
  <c r="E595" i="12"/>
  <c r="F595" i="12"/>
  <c r="G595" i="12"/>
  <c r="H595" i="12"/>
  <c r="I595" i="12"/>
  <c r="J595" i="12"/>
  <c r="K595" i="12"/>
  <c r="L595" i="12"/>
  <c r="M595" i="12"/>
  <c r="N595" i="12"/>
  <c r="O595" i="12"/>
  <c r="D596" i="12"/>
  <c r="E596" i="12"/>
  <c r="F596" i="12"/>
  <c r="G596" i="12"/>
  <c r="H596" i="12"/>
  <c r="I596" i="12"/>
  <c r="J596" i="12"/>
  <c r="K596" i="12"/>
  <c r="L596" i="12"/>
  <c r="M596" i="12"/>
  <c r="N596" i="12"/>
  <c r="O596" i="12"/>
  <c r="D597" i="12"/>
  <c r="E597" i="12"/>
  <c r="F597" i="12"/>
  <c r="G597" i="12"/>
  <c r="H597" i="12"/>
  <c r="I597" i="12"/>
  <c r="J597" i="12"/>
  <c r="K597" i="12"/>
  <c r="L597" i="12"/>
  <c r="M597" i="12"/>
  <c r="N597" i="12"/>
  <c r="O597" i="12"/>
  <c r="D598" i="12"/>
  <c r="E598" i="12"/>
  <c r="F598" i="12"/>
  <c r="G598" i="12"/>
  <c r="H598" i="12"/>
  <c r="I598" i="12"/>
  <c r="J598" i="12"/>
  <c r="K598" i="12"/>
  <c r="L598" i="12"/>
  <c r="M598" i="12"/>
  <c r="N598" i="12"/>
  <c r="O598" i="12"/>
  <c r="D599" i="12"/>
  <c r="E599" i="12"/>
  <c r="F599" i="12"/>
  <c r="G599" i="12"/>
  <c r="H599" i="12"/>
  <c r="I599" i="12"/>
  <c r="J599" i="12"/>
  <c r="K599" i="12"/>
  <c r="L599" i="12"/>
  <c r="M599" i="12"/>
  <c r="N599" i="12"/>
  <c r="O599" i="12"/>
  <c r="D600" i="12"/>
  <c r="E600" i="12"/>
  <c r="F600" i="12"/>
  <c r="G600" i="12"/>
  <c r="H600" i="12"/>
  <c r="I600" i="12"/>
  <c r="J600" i="12"/>
  <c r="K600" i="12"/>
  <c r="L600" i="12"/>
  <c r="M600" i="12"/>
  <c r="N600" i="12"/>
  <c r="O600" i="12"/>
  <c r="D601" i="12"/>
  <c r="E601" i="12"/>
  <c r="F601" i="12"/>
  <c r="G601" i="12"/>
  <c r="H601" i="12"/>
  <c r="I601" i="12"/>
  <c r="J601" i="12"/>
  <c r="K601" i="12"/>
  <c r="L601" i="12"/>
  <c r="M601" i="12"/>
  <c r="N601" i="12"/>
  <c r="O601" i="12"/>
  <c r="D602" i="12"/>
  <c r="E602" i="12"/>
  <c r="F602" i="12"/>
  <c r="G602" i="12"/>
  <c r="H602" i="12"/>
  <c r="I602" i="12"/>
  <c r="J602" i="12"/>
  <c r="K602" i="12"/>
  <c r="L602" i="12"/>
  <c r="M602" i="12"/>
  <c r="N602" i="12"/>
  <c r="O602" i="12"/>
  <c r="D603" i="12"/>
  <c r="E603" i="12"/>
  <c r="F603" i="12"/>
  <c r="G603" i="12"/>
  <c r="H603" i="12"/>
  <c r="I603" i="12"/>
  <c r="J603" i="12"/>
  <c r="K603" i="12"/>
  <c r="L603" i="12"/>
  <c r="M603" i="12"/>
  <c r="N603" i="12"/>
  <c r="O603" i="12"/>
  <c r="D604" i="12"/>
  <c r="E604" i="12"/>
  <c r="F604" i="12"/>
  <c r="G604" i="12"/>
  <c r="H604" i="12"/>
  <c r="I604" i="12"/>
  <c r="J604" i="12"/>
  <c r="K604" i="12"/>
  <c r="L604" i="12"/>
  <c r="M604" i="12"/>
  <c r="N604" i="12"/>
  <c r="O604" i="12"/>
  <c r="D605" i="12"/>
  <c r="E605" i="12"/>
  <c r="F605" i="12"/>
  <c r="G605" i="12"/>
  <c r="H605" i="12"/>
  <c r="I605" i="12"/>
  <c r="J605" i="12"/>
  <c r="K605" i="12"/>
  <c r="L605" i="12"/>
  <c r="M605" i="12"/>
  <c r="N605" i="12"/>
  <c r="O605" i="12"/>
  <c r="D606" i="12"/>
  <c r="E606" i="12"/>
  <c r="F606" i="12"/>
  <c r="G606" i="12"/>
  <c r="H606" i="12"/>
  <c r="I606" i="12"/>
  <c r="J606" i="12"/>
  <c r="K606" i="12"/>
  <c r="L606" i="12"/>
  <c r="M606" i="12"/>
  <c r="N606" i="12"/>
  <c r="O606" i="12"/>
  <c r="D607" i="12"/>
  <c r="E607" i="12"/>
  <c r="F607" i="12"/>
  <c r="G607" i="12"/>
  <c r="H607" i="12"/>
  <c r="I607" i="12"/>
  <c r="J607" i="12"/>
  <c r="K607" i="12"/>
  <c r="L607" i="12"/>
  <c r="M607" i="12"/>
  <c r="N607" i="12"/>
  <c r="O607" i="12"/>
  <c r="E579" i="12"/>
  <c r="F579" i="12"/>
  <c r="G579" i="12"/>
  <c r="H579" i="12"/>
  <c r="I579" i="12"/>
  <c r="J579" i="12"/>
  <c r="K579" i="12"/>
  <c r="L579" i="12"/>
  <c r="M579" i="12"/>
  <c r="N579" i="12"/>
  <c r="O579" i="12"/>
  <c r="D579" i="12"/>
  <c r="AF708" i="12"/>
  <c r="E541" i="12"/>
  <c r="U541" i="12" s="1"/>
  <c r="F541" i="12"/>
  <c r="V541" i="12" s="1"/>
  <c r="G541" i="12"/>
  <c r="W541" i="12" s="1"/>
  <c r="H541" i="12"/>
  <c r="X541" i="12" s="1"/>
  <c r="I541" i="12"/>
  <c r="Y541" i="12" s="1"/>
  <c r="J541" i="12"/>
  <c r="K541" i="12"/>
  <c r="AA541" i="12" s="1"/>
  <c r="L541" i="12"/>
  <c r="AB541" i="12" s="1"/>
  <c r="M541" i="12"/>
  <c r="AC541" i="12" s="1"/>
  <c r="N541" i="12"/>
  <c r="AD541" i="12" s="1"/>
  <c r="O541" i="12"/>
  <c r="AE541" i="12" s="1"/>
  <c r="E542" i="12"/>
  <c r="U542" i="12" s="1"/>
  <c r="F542" i="12"/>
  <c r="V542" i="12" s="1"/>
  <c r="G542" i="12"/>
  <c r="W542" i="12" s="1"/>
  <c r="H542" i="12"/>
  <c r="I542" i="12"/>
  <c r="Y542" i="12" s="1"/>
  <c r="J542" i="12"/>
  <c r="Z542" i="12" s="1"/>
  <c r="K542" i="12"/>
  <c r="L542" i="12"/>
  <c r="AB542" i="12" s="1"/>
  <c r="M542" i="12"/>
  <c r="AC542" i="12" s="1"/>
  <c r="N542" i="12"/>
  <c r="AD542" i="12" s="1"/>
  <c r="O542" i="12"/>
  <c r="AE542" i="12" s="1"/>
  <c r="E543" i="12"/>
  <c r="U543" i="12" s="1"/>
  <c r="F543" i="12"/>
  <c r="G543" i="12"/>
  <c r="H543" i="12"/>
  <c r="X543" i="12" s="1"/>
  <c r="I543" i="12"/>
  <c r="Y543" i="12" s="1"/>
  <c r="J543" i="12"/>
  <c r="Z543" i="12" s="1"/>
  <c r="K543" i="12"/>
  <c r="AA543" i="12" s="1"/>
  <c r="L543" i="12"/>
  <c r="AB543" i="12" s="1"/>
  <c r="M543" i="12"/>
  <c r="AC543" i="12" s="1"/>
  <c r="N543" i="12"/>
  <c r="AD543" i="12" s="1"/>
  <c r="O543" i="12"/>
  <c r="AE543" i="12" s="1"/>
  <c r="E544" i="12"/>
  <c r="U544" i="12" s="1"/>
  <c r="F544" i="12"/>
  <c r="V544" i="12" s="1"/>
  <c r="G544" i="12"/>
  <c r="W544" i="12" s="1"/>
  <c r="H544" i="12"/>
  <c r="X544" i="12" s="1"/>
  <c r="I544" i="12"/>
  <c r="Y544" i="12" s="1"/>
  <c r="J544" i="12"/>
  <c r="Z544" i="12" s="1"/>
  <c r="K544" i="12"/>
  <c r="AA544" i="12" s="1"/>
  <c r="L544" i="12"/>
  <c r="AB544" i="12" s="1"/>
  <c r="M544" i="12"/>
  <c r="N544" i="12"/>
  <c r="AD544" i="12" s="1"/>
  <c r="O544" i="12"/>
  <c r="AE544" i="12" s="1"/>
  <c r="E545" i="12"/>
  <c r="U545" i="12" s="1"/>
  <c r="F545" i="12"/>
  <c r="V545" i="12" s="1"/>
  <c r="G545" i="12"/>
  <c r="W545" i="12" s="1"/>
  <c r="H545" i="12"/>
  <c r="X545" i="12" s="1"/>
  <c r="I545" i="12"/>
  <c r="Y545" i="12" s="1"/>
  <c r="J545" i="12"/>
  <c r="Z545" i="12" s="1"/>
  <c r="K545" i="12"/>
  <c r="AA545" i="12" s="1"/>
  <c r="L545" i="12"/>
  <c r="AB545" i="12" s="1"/>
  <c r="M545" i="12"/>
  <c r="AC545" i="12" s="1"/>
  <c r="N545" i="12"/>
  <c r="O545" i="12"/>
  <c r="AE545" i="12" s="1"/>
  <c r="E546" i="12"/>
  <c r="U546" i="12" s="1"/>
  <c r="F546" i="12"/>
  <c r="V546" i="12" s="1"/>
  <c r="G546" i="12"/>
  <c r="W546" i="12" s="1"/>
  <c r="H546" i="12"/>
  <c r="X546" i="12" s="1"/>
  <c r="I546" i="12"/>
  <c r="Y546" i="12" s="1"/>
  <c r="J546" i="12"/>
  <c r="Z546" i="12" s="1"/>
  <c r="K546" i="12"/>
  <c r="AA546" i="12" s="1"/>
  <c r="L546" i="12"/>
  <c r="AB546" i="12" s="1"/>
  <c r="M546" i="12"/>
  <c r="AC546" i="12" s="1"/>
  <c r="N546" i="12"/>
  <c r="AD546" i="12" s="1"/>
  <c r="O546" i="12"/>
  <c r="AE546" i="12" s="1"/>
  <c r="E547" i="12"/>
  <c r="U547" i="12" s="1"/>
  <c r="F547" i="12"/>
  <c r="V547" i="12" s="1"/>
  <c r="G547" i="12"/>
  <c r="W547" i="12" s="1"/>
  <c r="H547" i="12"/>
  <c r="X547" i="12" s="1"/>
  <c r="I547" i="12"/>
  <c r="Y547" i="12" s="1"/>
  <c r="J547" i="12"/>
  <c r="Z547" i="12" s="1"/>
  <c r="K547" i="12"/>
  <c r="AA547" i="12" s="1"/>
  <c r="L547" i="12"/>
  <c r="AB547" i="12" s="1"/>
  <c r="M547" i="12"/>
  <c r="AC547" i="12" s="1"/>
  <c r="N547" i="12"/>
  <c r="AD547" i="12" s="1"/>
  <c r="O547" i="12"/>
  <c r="AE547" i="12" s="1"/>
  <c r="E548" i="12"/>
  <c r="U548" i="12" s="1"/>
  <c r="F548" i="12"/>
  <c r="V548" i="12" s="1"/>
  <c r="G548" i="12"/>
  <c r="W548" i="12" s="1"/>
  <c r="H548" i="12"/>
  <c r="X548" i="12" s="1"/>
  <c r="I548" i="12"/>
  <c r="J548" i="12"/>
  <c r="Z548" i="12" s="1"/>
  <c r="K548" i="12"/>
  <c r="AA548" i="12" s="1"/>
  <c r="L548" i="12"/>
  <c r="AB548" i="12" s="1"/>
  <c r="M548" i="12"/>
  <c r="AC548" i="12" s="1"/>
  <c r="N548" i="12"/>
  <c r="AD548" i="12" s="1"/>
  <c r="O548" i="12"/>
  <c r="AE548" i="12" s="1"/>
  <c r="E549" i="12"/>
  <c r="U549" i="12" s="1"/>
  <c r="F549" i="12"/>
  <c r="V549" i="12" s="1"/>
  <c r="G549" i="12"/>
  <c r="W549" i="12" s="1"/>
  <c r="H549" i="12"/>
  <c r="X549" i="12" s="1"/>
  <c r="I549" i="12"/>
  <c r="Y549" i="12" s="1"/>
  <c r="J549" i="12"/>
  <c r="Z549" i="12" s="1"/>
  <c r="K549" i="12"/>
  <c r="AA549" i="12" s="1"/>
  <c r="L549" i="12"/>
  <c r="AB549" i="12" s="1"/>
  <c r="M549" i="12"/>
  <c r="AC549" i="12" s="1"/>
  <c r="N549" i="12"/>
  <c r="AD549" i="12" s="1"/>
  <c r="O549" i="12"/>
  <c r="AE549" i="12" s="1"/>
  <c r="E550" i="12"/>
  <c r="U550" i="12" s="1"/>
  <c r="F550" i="12"/>
  <c r="V550" i="12" s="1"/>
  <c r="G550" i="12"/>
  <c r="W550" i="12" s="1"/>
  <c r="H550" i="12"/>
  <c r="I550" i="12"/>
  <c r="Y550" i="12" s="1"/>
  <c r="J550" i="12"/>
  <c r="Z550" i="12" s="1"/>
  <c r="K550" i="12"/>
  <c r="AA550" i="12" s="1"/>
  <c r="L550" i="12"/>
  <c r="AB550" i="12" s="1"/>
  <c r="M550" i="12"/>
  <c r="AC550" i="12" s="1"/>
  <c r="N550" i="12"/>
  <c r="AD550" i="12" s="1"/>
  <c r="O550" i="12"/>
  <c r="AE550" i="12" s="1"/>
  <c r="E551" i="12"/>
  <c r="U551" i="12" s="1"/>
  <c r="F551" i="12"/>
  <c r="G551" i="12"/>
  <c r="W551" i="12" s="1"/>
  <c r="H551" i="12"/>
  <c r="X551" i="12" s="1"/>
  <c r="I551" i="12"/>
  <c r="Y551" i="12" s="1"/>
  <c r="J551" i="12"/>
  <c r="Z551" i="12" s="1"/>
  <c r="K551" i="12"/>
  <c r="AA551" i="12" s="1"/>
  <c r="L551" i="12"/>
  <c r="AB551" i="12" s="1"/>
  <c r="M551" i="12"/>
  <c r="AC551" i="12" s="1"/>
  <c r="N551" i="12"/>
  <c r="AD551" i="12" s="1"/>
  <c r="O551" i="12"/>
  <c r="AE551" i="12" s="1"/>
  <c r="E552" i="12"/>
  <c r="U552" i="12" s="1"/>
  <c r="F552" i="12"/>
  <c r="V552" i="12" s="1"/>
  <c r="G552" i="12"/>
  <c r="W552" i="12" s="1"/>
  <c r="H552" i="12"/>
  <c r="X552" i="12" s="1"/>
  <c r="I552" i="12"/>
  <c r="Y552" i="12" s="1"/>
  <c r="J552" i="12"/>
  <c r="Z552" i="12" s="1"/>
  <c r="K552" i="12"/>
  <c r="AA552" i="12" s="1"/>
  <c r="L552" i="12"/>
  <c r="AB552" i="12" s="1"/>
  <c r="M552" i="12"/>
  <c r="AC552" i="12" s="1"/>
  <c r="N552" i="12"/>
  <c r="AD552" i="12" s="1"/>
  <c r="O552" i="12"/>
  <c r="AE552" i="12" s="1"/>
  <c r="E553" i="12"/>
  <c r="U553" i="12" s="1"/>
  <c r="F553" i="12"/>
  <c r="V553" i="12" s="1"/>
  <c r="G553" i="12"/>
  <c r="W553" i="12" s="1"/>
  <c r="H553" i="12"/>
  <c r="X553" i="12" s="1"/>
  <c r="I553" i="12"/>
  <c r="Y553" i="12" s="1"/>
  <c r="J553" i="12"/>
  <c r="Z553" i="12" s="1"/>
  <c r="K553" i="12"/>
  <c r="AA553" i="12" s="1"/>
  <c r="L553" i="12"/>
  <c r="AB553" i="12" s="1"/>
  <c r="M553" i="12"/>
  <c r="AC553" i="12" s="1"/>
  <c r="N553" i="12"/>
  <c r="AD553" i="12" s="1"/>
  <c r="O553" i="12"/>
  <c r="AE553" i="12" s="1"/>
  <c r="E554" i="12"/>
  <c r="U554" i="12" s="1"/>
  <c r="F554" i="12"/>
  <c r="V554" i="12" s="1"/>
  <c r="G554" i="12"/>
  <c r="W554" i="12" s="1"/>
  <c r="H554" i="12"/>
  <c r="X554" i="12" s="1"/>
  <c r="I554" i="12"/>
  <c r="Y554" i="12" s="1"/>
  <c r="J554" i="12"/>
  <c r="Z554" i="12" s="1"/>
  <c r="K554" i="12"/>
  <c r="AA554" i="12" s="1"/>
  <c r="L554" i="12"/>
  <c r="AB554" i="12" s="1"/>
  <c r="M554" i="12"/>
  <c r="AC554" i="12" s="1"/>
  <c r="N554" i="12"/>
  <c r="AD554" i="12" s="1"/>
  <c r="O554" i="12"/>
  <c r="AE554" i="12" s="1"/>
  <c r="E555" i="12"/>
  <c r="U555" i="12" s="1"/>
  <c r="F555" i="12"/>
  <c r="V555" i="12" s="1"/>
  <c r="G555" i="12"/>
  <c r="W555" i="12" s="1"/>
  <c r="H555" i="12"/>
  <c r="X555" i="12" s="1"/>
  <c r="I555" i="12"/>
  <c r="Y555" i="12" s="1"/>
  <c r="J555" i="12"/>
  <c r="Z555" i="12" s="1"/>
  <c r="K555" i="12"/>
  <c r="AA555" i="12" s="1"/>
  <c r="L555" i="12"/>
  <c r="M555" i="12"/>
  <c r="AC555" i="12" s="1"/>
  <c r="N555" i="12"/>
  <c r="AD555" i="12" s="1"/>
  <c r="O555" i="12"/>
  <c r="AE555" i="12" s="1"/>
  <c r="E556" i="12"/>
  <c r="U556" i="12" s="1"/>
  <c r="F556" i="12"/>
  <c r="V556" i="12" s="1"/>
  <c r="G556" i="12"/>
  <c r="W556" i="12" s="1"/>
  <c r="H556" i="12"/>
  <c r="X556" i="12" s="1"/>
  <c r="I556" i="12"/>
  <c r="Y556" i="12" s="1"/>
  <c r="J556" i="12"/>
  <c r="Z556" i="12" s="1"/>
  <c r="K556" i="12"/>
  <c r="AA556" i="12" s="1"/>
  <c r="L556" i="12"/>
  <c r="M556" i="12"/>
  <c r="AC556" i="12" s="1"/>
  <c r="N556" i="12"/>
  <c r="AD556" i="12" s="1"/>
  <c r="O556" i="12"/>
  <c r="AE556" i="12" s="1"/>
  <c r="E557" i="12"/>
  <c r="U557" i="12" s="1"/>
  <c r="F557" i="12"/>
  <c r="V557" i="12" s="1"/>
  <c r="G557" i="12"/>
  <c r="W557" i="12" s="1"/>
  <c r="H557" i="12"/>
  <c r="X557" i="12" s="1"/>
  <c r="I557" i="12"/>
  <c r="Y557" i="12" s="1"/>
  <c r="J557" i="12"/>
  <c r="Z557" i="12" s="1"/>
  <c r="K557" i="12"/>
  <c r="AA557" i="12" s="1"/>
  <c r="L557" i="12"/>
  <c r="AB557" i="12" s="1"/>
  <c r="M557" i="12"/>
  <c r="AC557" i="12" s="1"/>
  <c r="N557" i="12"/>
  <c r="AD557" i="12" s="1"/>
  <c r="O557" i="12"/>
  <c r="AE557" i="12" s="1"/>
  <c r="E558" i="12"/>
  <c r="U558" i="12" s="1"/>
  <c r="F558" i="12"/>
  <c r="V558" i="12" s="1"/>
  <c r="G558" i="12"/>
  <c r="W558" i="12" s="1"/>
  <c r="H558" i="12"/>
  <c r="I558" i="12"/>
  <c r="Y558" i="12" s="1"/>
  <c r="J558" i="12"/>
  <c r="Z558" i="12" s="1"/>
  <c r="K558" i="12"/>
  <c r="AA558" i="12" s="1"/>
  <c r="L558" i="12"/>
  <c r="AB558" i="12" s="1"/>
  <c r="M558" i="12"/>
  <c r="AC558" i="12" s="1"/>
  <c r="N558" i="12"/>
  <c r="AD558" i="12" s="1"/>
  <c r="O558" i="12"/>
  <c r="AE558" i="12" s="1"/>
  <c r="E559" i="12"/>
  <c r="U559" i="12" s="1"/>
  <c r="F559" i="12"/>
  <c r="G559" i="12"/>
  <c r="W559" i="12" s="1"/>
  <c r="H559" i="12"/>
  <c r="X559" i="12" s="1"/>
  <c r="I559" i="12"/>
  <c r="Y559" i="12" s="1"/>
  <c r="J559" i="12"/>
  <c r="Z559" i="12" s="1"/>
  <c r="K559" i="12"/>
  <c r="AA559" i="12" s="1"/>
  <c r="L559" i="12"/>
  <c r="AB559" i="12" s="1"/>
  <c r="M559" i="12"/>
  <c r="AC559" i="12" s="1"/>
  <c r="N559" i="12"/>
  <c r="AD559" i="12" s="1"/>
  <c r="O559" i="12"/>
  <c r="AE559" i="12" s="1"/>
  <c r="E560" i="12"/>
  <c r="U560" i="12" s="1"/>
  <c r="F560" i="12"/>
  <c r="V560" i="12" s="1"/>
  <c r="G560" i="12"/>
  <c r="W560" i="12" s="1"/>
  <c r="H560" i="12"/>
  <c r="X560" i="12" s="1"/>
  <c r="I560" i="12"/>
  <c r="Y560" i="12" s="1"/>
  <c r="J560" i="12"/>
  <c r="Z560" i="12" s="1"/>
  <c r="K560" i="12"/>
  <c r="AA560" i="12" s="1"/>
  <c r="L560" i="12"/>
  <c r="AB560" i="12" s="1"/>
  <c r="M560" i="12"/>
  <c r="AC560" i="12" s="1"/>
  <c r="N560" i="12"/>
  <c r="AD560" i="12" s="1"/>
  <c r="O560" i="12"/>
  <c r="AE560" i="12" s="1"/>
  <c r="E561" i="12"/>
  <c r="U561" i="12" s="1"/>
  <c r="F561" i="12"/>
  <c r="V561" i="12" s="1"/>
  <c r="G561" i="12"/>
  <c r="W561" i="12" s="1"/>
  <c r="H561" i="12"/>
  <c r="X561" i="12" s="1"/>
  <c r="I561" i="12"/>
  <c r="Y561" i="12" s="1"/>
  <c r="J561" i="12"/>
  <c r="Z561" i="12" s="1"/>
  <c r="K561" i="12"/>
  <c r="AA561" i="12" s="1"/>
  <c r="L561" i="12"/>
  <c r="AB561" i="12" s="1"/>
  <c r="M561" i="12"/>
  <c r="AC561" i="12" s="1"/>
  <c r="N561" i="12"/>
  <c r="AD561" i="12" s="1"/>
  <c r="O561" i="12"/>
  <c r="AE561" i="12" s="1"/>
  <c r="E562" i="12"/>
  <c r="U562" i="12" s="1"/>
  <c r="F562" i="12"/>
  <c r="V562" i="12" s="1"/>
  <c r="G562" i="12"/>
  <c r="W562" i="12" s="1"/>
  <c r="H562" i="12"/>
  <c r="X562" i="12" s="1"/>
  <c r="I562" i="12"/>
  <c r="Y562" i="12" s="1"/>
  <c r="J562" i="12"/>
  <c r="Z562" i="12" s="1"/>
  <c r="K562" i="12"/>
  <c r="AA562" i="12" s="1"/>
  <c r="L562" i="12"/>
  <c r="AB562" i="12" s="1"/>
  <c r="M562" i="12"/>
  <c r="AC562" i="12" s="1"/>
  <c r="N562" i="12"/>
  <c r="AD562" i="12" s="1"/>
  <c r="O562" i="12"/>
  <c r="AE562" i="12" s="1"/>
  <c r="E563" i="12"/>
  <c r="U563" i="12" s="1"/>
  <c r="F563" i="12"/>
  <c r="V563" i="12" s="1"/>
  <c r="G563" i="12"/>
  <c r="W563" i="12" s="1"/>
  <c r="H563" i="12"/>
  <c r="X563" i="12" s="1"/>
  <c r="I563" i="12"/>
  <c r="Y563" i="12" s="1"/>
  <c r="J563" i="12"/>
  <c r="Z563" i="12" s="1"/>
  <c r="K563" i="12"/>
  <c r="AA563" i="12" s="1"/>
  <c r="L563" i="12"/>
  <c r="AB563" i="12" s="1"/>
  <c r="M563" i="12"/>
  <c r="AC563" i="12" s="1"/>
  <c r="N563" i="12"/>
  <c r="AD563" i="12" s="1"/>
  <c r="O563" i="12"/>
  <c r="AE563" i="12" s="1"/>
  <c r="E564" i="12"/>
  <c r="U564" i="12" s="1"/>
  <c r="F564" i="12"/>
  <c r="V564" i="12" s="1"/>
  <c r="G564" i="12"/>
  <c r="W564" i="12" s="1"/>
  <c r="H564" i="12"/>
  <c r="X564" i="12" s="1"/>
  <c r="I564" i="12"/>
  <c r="Y564" i="12" s="1"/>
  <c r="J564" i="12"/>
  <c r="Z564" i="12" s="1"/>
  <c r="K564" i="12"/>
  <c r="AA564" i="12" s="1"/>
  <c r="L564" i="12"/>
  <c r="M564" i="12"/>
  <c r="AC564" i="12" s="1"/>
  <c r="N564" i="12"/>
  <c r="AD564" i="12" s="1"/>
  <c r="O564" i="12"/>
  <c r="AE564" i="12" s="1"/>
  <c r="E565" i="12"/>
  <c r="U565" i="12" s="1"/>
  <c r="F565" i="12"/>
  <c r="V565" i="12" s="1"/>
  <c r="G565" i="12"/>
  <c r="W565" i="12" s="1"/>
  <c r="H565" i="12"/>
  <c r="X565" i="12" s="1"/>
  <c r="I565" i="12"/>
  <c r="Y565" i="12" s="1"/>
  <c r="J565" i="12"/>
  <c r="Z565" i="12" s="1"/>
  <c r="K565" i="12"/>
  <c r="AA565" i="12" s="1"/>
  <c r="L565" i="12"/>
  <c r="AB565" i="12" s="1"/>
  <c r="M565" i="12"/>
  <c r="AC565" i="12" s="1"/>
  <c r="N565" i="12"/>
  <c r="AD565" i="12" s="1"/>
  <c r="O565" i="12"/>
  <c r="AE565" i="12" s="1"/>
  <c r="E566" i="12"/>
  <c r="U566" i="12" s="1"/>
  <c r="F566" i="12"/>
  <c r="V566" i="12" s="1"/>
  <c r="G566" i="12"/>
  <c r="W566" i="12" s="1"/>
  <c r="H566" i="12"/>
  <c r="I566" i="12"/>
  <c r="Y566" i="12" s="1"/>
  <c r="J566" i="12"/>
  <c r="Z566" i="12" s="1"/>
  <c r="K566" i="12"/>
  <c r="AA566" i="12" s="1"/>
  <c r="L566" i="12"/>
  <c r="AB566" i="12" s="1"/>
  <c r="M566" i="12"/>
  <c r="AC566" i="12" s="1"/>
  <c r="N566" i="12"/>
  <c r="AD566" i="12" s="1"/>
  <c r="O566" i="12"/>
  <c r="AE566" i="12" s="1"/>
  <c r="E567" i="12"/>
  <c r="U567" i="12" s="1"/>
  <c r="F567" i="12"/>
  <c r="G567" i="12"/>
  <c r="W567" i="12" s="1"/>
  <c r="H567" i="12"/>
  <c r="X567" i="12" s="1"/>
  <c r="I567" i="12"/>
  <c r="Y567" i="12" s="1"/>
  <c r="J567" i="12"/>
  <c r="Z567" i="12" s="1"/>
  <c r="K567" i="12"/>
  <c r="AA567" i="12" s="1"/>
  <c r="L567" i="12"/>
  <c r="AB567" i="12" s="1"/>
  <c r="M567" i="12"/>
  <c r="AC567" i="12" s="1"/>
  <c r="N567" i="12"/>
  <c r="AD567" i="12" s="1"/>
  <c r="O567" i="12"/>
  <c r="AE567" i="12" s="1"/>
  <c r="E568" i="12"/>
  <c r="U568" i="12" s="1"/>
  <c r="F568" i="12"/>
  <c r="V568" i="12" s="1"/>
  <c r="G568" i="12"/>
  <c r="W568" i="12" s="1"/>
  <c r="H568" i="12"/>
  <c r="X568" i="12" s="1"/>
  <c r="I568" i="12"/>
  <c r="Y568" i="12" s="1"/>
  <c r="J568" i="12"/>
  <c r="Z568" i="12" s="1"/>
  <c r="K568" i="12"/>
  <c r="AA568" i="12" s="1"/>
  <c r="L568" i="12"/>
  <c r="AB568" i="12" s="1"/>
  <c r="M568" i="12"/>
  <c r="AC568" i="12" s="1"/>
  <c r="N568" i="12"/>
  <c r="AD568" i="12" s="1"/>
  <c r="O568" i="12"/>
  <c r="AE568" i="12" s="1"/>
  <c r="E569" i="12"/>
  <c r="U569" i="12" s="1"/>
  <c r="F569" i="12"/>
  <c r="V569" i="12" s="1"/>
  <c r="G569" i="12"/>
  <c r="W569" i="12" s="1"/>
  <c r="H569" i="12"/>
  <c r="X569" i="12" s="1"/>
  <c r="I569" i="12"/>
  <c r="Y569" i="12" s="1"/>
  <c r="J569" i="12"/>
  <c r="Z569" i="12" s="1"/>
  <c r="K569" i="12"/>
  <c r="AA569" i="12" s="1"/>
  <c r="L569" i="12"/>
  <c r="AB569" i="12" s="1"/>
  <c r="M569" i="12"/>
  <c r="AC569" i="12" s="1"/>
  <c r="N569" i="12"/>
  <c r="AD569" i="12" s="1"/>
  <c r="O569" i="12"/>
  <c r="AE569" i="12" s="1"/>
  <c r="D542" i="12"/>
  <c r="T542" i="12" s="1"/>
  <c r="D543" i="12"/>
  <c r="T543" i="12" s="1"/>
  <c r="D544" i="12"/>
  <c r="D545" i="12"/>
  <c r="T545" i="12" s="1"/>
  <c r="D546" i="12"/>
  <c r="T546" i="12" s="1"/>
  <c r="D547" i="12"/>
  <c r="T547" i="12" s="1"/>
  <c r="D548" i="12"/>
  <c r="T548" i="12" s="1"/>
  <c r="D549" i="12"/>
  <c r="T549" i="12" s="1"/>
  <c r="D550" i="12"/>
  <c r="T550" i="12" s="1"/>
  <c r="D551" i="12"/>
  <c r="T551" i="12" s="1"/>
  <c r="D552" i="12"/>
  <c r="D553" i="12"/>
  <c r="T553" i="12" s="1"/>
  <c r="D554" i="12"/>
  <c r="T554" i="12" s="1"/>
  <c r="D555" i="12"/>
  <c r="T555" i="12" s="1"/>
  <c r="D556" i="12"/>
  <c r="T556" i="12" s="1"/>
  <c r="D557" i="12"/>
  <c r="T557" i="12" s="1"/>
  <c r="D558" i="12"/>
  <c r="T558" i="12" s="1"/>
  <c r="D559" i="12"/>
  <c r="T559" i="12" s="1"/>
  <c r="D560" i="12"/>
  <c r="D561" i="12"/>
  <c r="T561" i="12" s="1"/>
  <c r="D562" i="12"/>
  <c r="D563" i="12"/>
  <c r="T563" i="12" s="1"/>
  <c r="D564" i="12"/>
  <c r="T564" i="12" s="1"/>
  <c r="D565" i="12"/>
  <c r="T565" i="12" s="1"/>
  <c r="D566" i="12"/>
  <c r="T566" i="12" s="1"/>
  <c r="D567" i="12"/>
  <c r="T567" i="12" s="1"/>
  <c r="D568" i="12"/>
  <c r="T568" i="12" s="1"/>
  <c r="D569" i="12"/>
  <c r="T569" i="12" s="1"/>
  <c r="D541" i="12"/>
  <c r="D508" i="12"/>
  <c r="E508" i="12"/>
  <c r="U508" i="12" s="1"/>
  <c r="F508" i="12"/>
  <c r="V508" i="12" s="1"/>
  <c r="G508" i="12"/>
  <c r="W508" i="12" s="1"/>
  <c r="H508" i="12"/>
  <c r="X508" i="12" s="1"/>
  <c r="I508" i="12"/>
  <c r="Y508" i="12" s="1"/>
  <c r="J508" i="12"/>
  <c r="Z508" i="12" s="1"/>
  <c r="K508" i="12"/>
  <c r="AA508" i="12" s="1"/>
  <c r="L508" i="12"/>
  <c r="AB508" i="12" s="1"/>
  <c r="M508" i="12"/>
  <c r="AC508" i="12" s="1"/>
  <c r="N508" i="12"/>
  <c r="AD508" i="12" s="1"/>
  <c r="O508" i="12"/>
  <c r="D509" i="12"/>
  <c r="E509" i="12"/>
  <c r="U509" i="12" s="1"/>
  <c r="F509" i="12"/>
  <c r="V509" i="12" s="1"/>
  <c r="G509" i="12"/>
  <c r="W509" i="12" s="1"/>
  <c r="H509" i="12"/>
  <c r="X509" i="12" s="1"/>
  <c r="I509" i="12"/>
  <c r="Y509" i="12" s="1"/>
  <c r="J509" i="12"/>
  <c r="Z509" i="12" s="1"/>
  <c r="K509" i="12"/>
  <c r="AA509" i="12" s="1"/>
  <c r="L509" i="12"/>
  <c r="AB509" i="12" s="1"/>
  <c r="M509" i="12"/>
  <c r="AC509" i="12" s="1"/>
  <c r="N509" i="12"/>
  <c r="AD509" i="12" s="1"/>
  <c r="O509" i="12"/>
  <c r="D510" i="12"/>
  <c r="E510" i="12"/>
  <c r="U510" i="12" s="1"/>
  <c r="F510" i="12"/>
  <c r="V510" i="12" s="1"/>
  <c r="G510" i="12"/>
  <c r="W510" i="12" s="1"/>
  <c r="H510" i="12"/>
  <c r="I510" i="12"/>
  <c r="Y510" i="12" s="1"/>
  <c r="J510" i="12"/>
  <c r="Z510" i="12" s="1"/>
  <c r="K510" i="12"/>
  <c r="AA510" i="12" s="1"/>
  <c r="L510" i="12"/>
  <c r="AB510" i="12" s="1"/>
  <c r="M510" i="12"/>
  <c r="AC510" i="12" s="1"/>
  <c r="N510" i="12"/>
  <c r="AD510" i="12" s="1"/>
  <c r="O510" i="12"/>
  <c r="D511" i="12"/>
  <c r="E511" i="12"/>
  <c r="U511" i="12" s="1"/>
  <c r="F511" i="12"/>
  <c r="V511" i="12" s="1"/>
  <c r="G511" i="12"/>
  <c r="W511" i="12" s="1"/>
  <c r="H511" i="12"/>
  <c r="X511" i="12" s="1"/>
  <c r="I511" i="12"/>
  <c r="Y511" i="12" s="1"/>
  <c r="J511" i="12"/>
  <c r="Z511" i="12" s="1"/>
  <c r="K511" i="12"/>
  <c r="AA511" i="12" s="1"/>
  <c r="L511" i="12"/>
  <c r="AB511" i="12" s="1"/>
  <c r="M511" i="12"/>
  <c r="AC511" i="12" s="1"/>
  <c r="N511" i="12"/>
  <c r="AD511" i="12" s="1"/>
  <c r="O511" i="12"/>
  <c r="D512" i="12"/>
  <c r="E512" i="12"/>
  <c r="U512" i="12" s="1"/>
  <c r="F512" i="12"/>
  <c r="V512" i="12" s="1"/>
  <c r="G512" i="12"/>
  <c r="W512" i="12" s="1"/>
  <c r="H512" i="12"/>
  <c r="X512" i="12" s="1"/>
  <c r="I512" i="12"/>
  <c r="Y512" i="12" s="1"/>
  <c r="J512" i="12"/>
  <c r="Z512" i="12" s="1"/>
  <c r="K512" i="12"/>
  <c r="AA512" i="12" s="1"/>
  <c r="L512" i="12"/>
  <c r="AB512" i="12" s="1"/>
  <c r="M512" i="12"/>
  <c r="AC512" i="12" s="1"/>
  <c r="N512" i="12"/>
  <c r="AD512" i="12" s="1"/>
  <c r="O512" i="12"/>
  <c r="D513" i="12"/>
  <c r="E513" i="12"/>
  <c r="U513" i="12" s="1"/>
  <c r="F513" i="12"/>
  <c r="V513" i="12" s="1"/>
  <c r="G513" i="12"/>
  <c r="W513" i="12" s="1"/>
  <c r="H513" i="12"/>
  <c r="X513" i="12" s="1"/>
  <c r="I513" i="12"/>
  <c r="Y513" i="12" s="1"/>
  <c r="J513" i="12"/>
  <c r="Z513" i="12" s="1"/>
  <c r="K513" i="12"/>
  <c r="AA513" i="12" s="1"/>
  <c r="L513" i="12"/>
  <c r="AB513" i="12" s="1"/>
  <c r="M513" i="12"/>
  <c r="AC513" i="12" s="1"/>
  <c r="N513" i="12"/>
  <c r="AD513" i="12" s="1"/>
  <c r="O513" i="12"/>
  <c r="D514" i="12"/>
  <c r="E514" i="12"/>
  <c r="U514" i="12" s="1"/>
  <c r="F514" i="12"/>
  <c r="V514" i="12" s="1"/>
  <c r="G514" i="12"/>
  <c r="W514" i="12" s="1"/>
  <c r="H514" i="12"/>
  <c r="X514" i="12" s="1"/>
  <c r="I514" i="12"/>
  <c r="Y514" i="12" s="1"/>
  <c r="J514" i="12"/>
  <c r="Z514" i="12" s="1"/>
  <c r="K514" i="12"/>
  <c r="AA514" i="12" s="1"/>
  <c r="L514" i="12"/>
  <c r="AB514" i="12" s="1"/>
  <c r="M514" i="12"/>
  <c r="AC514" i="12" s="1"/>
  <c r="N514" i="12"/>
  <c r="AD514" i="12" s="1"/>
  <c r="O514" i="12"/>
  <c r="D515" i="12"/>
  <c r="E515" i="12"/>
  <c r="U515" i="12" s="1"/>
  <c r="F515" i="12"/>
  <c r="V515" i="12" s="1"/>
  <c r="G515" i="12"/>
  <c r="W515" i="12" s="1"/>
  <c r="H515" i="12"/>
  <c r="X515" i="12" s="1"/>
  <c r="I515" i="12"/>
  <c r="Y515" i="12" s="1"/>
  <c r="J515" i="12"/>
  <c r="Z515" i="12" s="1"/>
  <c r="K515" i="12"/>
  <c r="AA515" i="12" s="1"/>
  <c r="L515" i="12"/>
  <c r="AB515" i="12" s="1"/>
  <c r="M515" i="12"/>
  <c r="AC515" i="12" s="1"/>
  <c r="N515" i="12"/>
  <c r="AD515" i="12" s="1"/>
  <c r="O515" i="12"/>
  <c r="D516" i="12"/>
  <c r="E516" i="12"/>
  <c r="U516" i="12" s="1"/>
  <c r="F516" i="12"/>
  <c r="V516" i="12" s="1"/>
  <c r="G516" i="12"/>
  <c r="W516" i="12" s="1"/>
  <c r="H516" i="12"/>
  <c r="X516" i="12" s="1"/>
  <c r="I516" i="12"/>
  <c r="Y516" i="12" s="1"/>
  <c r="J516" i="12"/>
  <c r="Z516" i="12" s="1"/>
  <c r="K516" i="12"/>
  <c r="AA516" i="12" s="1"/>
  <c r="L516" i="12"/>
  <c r="AB516" i="12" s="1"/>
  <c r="M516" i="12"/>
  <c r="AC516" i="12" s="1"/>
  <c r="N516" i="12"/>
  <c r="AD516" i="12" s="1"/>
  <c r="O516" i="12"/>
  <c r="D517" i="12"/>
  <c r="E517" i="12"/>
  <c r="U517" i="12" s="1"/>
  <c r="F517" i="12"/>
  <c r="V517" i="12" s="1"/>
  <c r="G517" i="12"/>
  <c r="W517" i="12" s="1"/>
  <c r="H517" i="12"/>
  <c r="X517" i="12" s="1"/>
  <c r="I517" i="12"/>
  <c r="Y517" i="12" s="1"/>
  <c r="J517" i="12"/>
  <c r="Z517" i="12" s="1"/>
  <c r="K517" i="12"/>
  <c r="AA517" i="12" s="1"/>
  <c r="L517" i="12"/>
  <c r="AB517" i="12" s="1"/>
  <c r="M517" i="12"/>
  <c r="AC517" i="12" s="1"/>
  <c r="N517" i="12"/>
  <c r="AD517" i="12" s="1"/>
  <c r="O517" i="12"/>
  <c r="D518" i="12"/>
  <c r="E518" i="12"/>
  <c r="U518" i="12" s="1"/>
  <c r="F518" i="12"/>
  <c r="V518" i="12" s="1"/>
  <c r="G518" i="12"/>
  <c r="W518" i="12" s="1"/>
  <c r="H518" i="12"/>
  <c r="X518" i="12" s="1"/>
  <c r="I518" i="12"/>
  <c r="Y518" i="12" s="1"/>
  <c r="J518" i="12"/>
  <c r="Z518" i="12" s="1"/>
  <c r="K518" i="12"/>
  <c r="AA518" i="12" s="1"/>
  <c r="L518" i="12"/>
  <c r="AB518" i="12" s="1"/>
  <c r="M518" i="12"/>
  <c r="AC518" i="12" s="1"/>
  <c r="N518" i="12"/>
  <c r="AD518" i="12" s="1"/>
  <c r="O518" i="12"/>
  <c r="D519" i="12"/>
  <c r="E519" i="12"/>
  <c r="U519" i="12" s="1"/>
  <c r="F519" i="12"/>
  <c r="V519" i="12" s="1"/>
  <c r="G519" i="12"/>
  <c r="W519" i="12" s="1"/>
  <c r="H519" i="12"/>
  <c r="X519" i="12" s="1"/>
  <c r="I519" i="12"/>
  <c r="Y519" i="12" s="1"/>
  <c r="J519" i="12"/>
  <c r="Z519" i="12" s="1"/>
  <c r="K519" i="12"/>
  <c r="AA519" i="12" s="1"/>
  <c r="L519" i="12"/>
  <c r="AB519" i="12" s="1"/>
  <c r="M519" i="12"/>
  <c r="AC519" i="12" s="1"/>
  <c r="N519" i="12"/>
  <c r="AD519" i="12" s="1"/>
  <c r="O519" i="12"/>
  <c r="D520" i="12"/>
  <c r="E520" i="12"/>
  <c r="U520" i="12" s="1"/>
  <c r="F520" i="12"/>
  <c r="V520" i="12" s="1"/>
  <c r="G520" i="12"/>
  <c r="W520" i="12" s="1"/>
  <c r="H520" i="12"/>
  <c r="X520" i="12" s="1"/>
  <c r="I520" i="12"/>
  <c r="Y520" i="12" s="1"/>
  <c r="J520" i="12"/>
  <c r="Z520" i="12" s="1"/>
  <c r="K520" i="12"/>
  <c r="AA520" i="12" s="1"/>
  <c r="L520" i="12"/>
  <c r="AB520" i="12" s="1"/>
  <c r="M520" i="12"/>
  <c r="AC520" i="12" s="1"/>
  <c r="N520" i="12"/>
  <c r="AD520" i="12" s="1"/>
  <c r="O520" i="12"/>
  <c r="D521" i="12"/>
  <c r="E521" i="12"/>
  <c r="U521" i="12" s="1"/>
  <c r="F521" i="12"/>
  <c r="V521" i="12" s="1"/>
  <c r="G521" i="12"/>
  <c r="W521" i="12" s="1"/>
  <c r="H521" i="12"/>
  <c r="X521" i="12" s="1"/>
  <c r="I521" i="12"/>
  <c r="Y521" i="12" s="1"/>
  <c r="J521" i="12"/>
  <c r="Z521" i="12" s="1"/>
  <c r="K521" i="12"/>
  <c r="AA521" i="12" s="1"/>
  <c r="L521" i="12"/>
  <c r="AB521" i="12" s="1"/>
  <c r="M521" i="12"/>
  <c r="AC521" i="12" s="1"/>
  <c r="N521" i="12"/>
  <c r="AD521" i="12" s="1"/>
  <c r="O521" i="12"/>
  <c r="D522" i="12"/>
  <c r="E522" i="12"/>
  <c r="U522" i="12" s="1"/>
  <c r="F522" i="12"/>
  <c r="V522" i="12" s="1"/>
  <c r="G522" i="12"/>
  <c r="W522" i="12" s="1"/>
  <c r="H522" i="12"/>
  <c r="X522" i="12" s="1"/>
  <c r="I522" i="12"/>
  <c r="Y522" i="12" s="1"/>
  <c r="J522" i="12"/>
  <c r="Z522" i="12" s="1"/>
  <c r="K522" i="12"/>
  <c r="AA522" i="12" s="1"/>
  <c r="L522" i="12"/>
  <c r="AB522" i="12" s="1"/>
  <c r="M522" i="12"/>
  <c r="AC522" i="12" s="1"/>
  <c r="N522" i="12"/>
  <c r="AD522" i="12" s="1"/>
  <c r="O522" i="12"/>
  <c r="D523" i="12"/>
  <c r="E523" i="12"/>
  <c r="U523" i="12" s="1"/>
  <c r="F523" i="12"/>
  <c r="V523" i="12" s="1"/>
  <c r="G523" i="12"/>
  <c r="W523" i="12" s="1"/>
  <c r="H523" i="12"/>
  <c r="X523" i="12" s="1"/>
  <c r="I523" i="12"/>
  <c r="Y523" i="12" s="1"/>
  <c r="J523" i="12"/>
  <c r="Z523" i="12" s="1"/>
  <c r="K523" i="12"/>
  <c r="AA523" i="12" s="1"/>
  <c r="L523" i="12"/>
  <c r="AB523" i="12" s="1"/>
  <c r="M523" i="12"/>
  <c r="AC523" i="12" s="1"/>
  <c r="N523" i="12"/>
  <c r="AD523" i="12" s="1"/>
  <c r="O523" i="12"/>
  <c r="D524" i="12"/>
  <c r="E524" i="12"/>
  <c r="U524" i="12" s="1"/>
  <c r="F524" i="12"/>
  <c r="V524" i="12" s="1"/>
  <c r="G524" i="12"/>
  <c r="W524" i="12" s="1"/>
  <c r="H524" i="12"/>
  <c r="X524" i="12" s="1"/>
  <c r="I524" i="12"/>
  <c r="Y524" i="12" s="1"/>
  <c r="J524" i="12"/>
  <c r="Z524" i="12" s="1"/>
  <c r="K524" i="12"/>
  <c r="AA524" i="12" s="1"/>
  <c r="L524" i="12"/>
  <c r="AB524" i="12" s="1"/>
  <c r="M524" i="12"/>
  <c r="AC524" i="12" s="1"/>
  <c r="N524" i="12"/>
  <c r="AD524" i="12" s="1"/>
  <c r="O524" i="12"/>
  <c r="D525" i="12"/>
  <c r="E525" i="12"/>
  <c r="U525" i="12" s="1"/>
  <c r="F525" i="12"/>
  <c r="V525" i="12" s="1"/>
  <c r="G525" i="12"/>
  <c r="W525" i="12" s="1"/>
  <c r="H525" i="12"/>
  <c r="X525" i="12" s="1"/>
  <c r="I525" i="12"/>
  <c r="Y525" i="12" s="1"/>
  <c r="J525" i="12"/>
  <c r="Z525" i="12" s="1"/>
  <c r="K525" i="12"/>
  <c r="AA525" i="12" s="1"/>
  <c r="L525" i="12"/>
  <c r="AB525" i="12" s="1"/>
  <c r="M525" i="12"/>
  <c r="AC525" i="12" s="1"/>
  <c r="N525" i="12"/>
  <c r="AD525" i="12" s="1"/>
  <c r="O525" i="12"/>
  <c r="D526" i="12"/>
  <c r="E526" i="12"/>
  <c r="U526" i="12" s="1"/>
  <c r="F526" i="12"/>
  <c r="V526" i="12" s="1"/>
  <c r="G526" i="12"/>
  <c r="W526" i="12" s="1"/>
  <c r="H526" i="12"/>
  <c r="X526" i="12" s="1"/>
  <c r="I526" i="12"/>
  <c r="Y526" i="12" s="1"/>
  <c r="J526" i="12"/>
  <c r="Z526" i="12" s="1"/>
  <c r="K526" i="12"/>
  <c r="AA526" i="12" s="1"/>
  <c r="L526" i="12"/>
  <c r="AB526" i="12" s="1"/>
  <c r="M526" i="12"/>
  <c r="AC526" i="12" s="1"/>
  <c r="N526" i="12"/>
  <c r="AD526" i="12" s="1"/>
  <c r="O526" i="12"/>
  <c r="D527" i="12"/>
  <c r="E527" i="12"/>
  <c r="U527" i="12" s="1"/>
  <c r="F527" i="12"/>
  <c r="V527" i="12" s="1"/>
  <c r="G527" i="12"/>
  <c r="W527" i="12" s="1"/>
  <c r="H527" i="12"/>
  <c r="X527" i="12" s="1"/>
  <c r="I527" i="12"/>
  <c r="Y527" i="12" s="1"/>
  <c r="J527" i="12"/>
  <c r="Z527" i="12" s="1"/>
  <c r="K527" i="12"/>
  <c r="AA527" i="12" s="1"/>
  <c r="L527" i="12"/>
  <c r="AB527" i="12" s="1"/>
  <c r="M527" i="12"/>
  <c r="AC527" i="12" s="1"/>
  <c r="N527" i="12"/>
  <c r="AD527" i="12" s="1"/>
  <c r="O527" i="12"/>
  <c r="D528" i="12"/>
  <c r="E528" i="12"/>
  <c r="U528" i="12" s="1"/>
  <c r="F528" i="12"/>
  <c r="V528" i="12" s="1"/>
  <c r="G528" i="12"/>
  <c r="W528" i="12" s="1"/>
  <c r="H528" i="12"/>
  <c r="X528" i="12" s="1"/>
  <c r="I528" i="12"/>
  <c r="Y528" i="12" s="1"/>
  <c r="J528" i="12"/>
  <c r="Z528" i="12" s="1"/>
  <c r="K528" i="12"/>
  <c r="AA528" i="12" s="1"/>
  <c r="L528" i="12"/>
  <c r="AB528" i="12" s="1"/>
  <c r="M528" i="12"/>
  <c r="AC528" i="12" s="1"/>
  <c r="N528" i="12"/>
  <c r="AD528" i="12" s="1"/>
  <c r="O528" i="12"/>
  <c r="D529" i="12"/>
  <c r="E529" i="12"/>
  <c r="U529" i="12" s="1"/>
  <c r="F529" i="12"/>
  <c r="V529" i="12" s="1"/>
  <c r="G529" i="12"/>
  <c r="W529" i="12" s="1"/>
  <c r="H529" i="12"/>
  <c r="X529" i="12" s="1"/>
  <c r="I529" i="12"/>
  <c r="Y529" i="12" s="1"/>
  <c r="J529" i="12"/>
  <c r="Z529" i="12" s="1"/>
  <c r="K529" i="12"/>
  <c r="AA529" i="12" s="1"/>
  <c r="L529" i="12"/>
  <c r="AB529" i="12" s="1"/>
  <c r="M529" i="12"/>
  <c r="AC529" i="12" s="1"/>
  <c r="N529" i="12"/>
  <c r="AD529" i="12" s="1"/>
  <c r="O529" i="12"/>
  <c r="D530" i="12"/>
  <c r="T530" i="12" s="1"/>
  <c r="E530" i="12"/>
  <c r="U530" i="12" s="1"/>
  <c r="F530" i="12"/>
  <c r="V530" i="12" s="1"/>
  <c r="G530" i="12"/>
  <c r="W530" i="12" s="1"/>
  <c r="H530" i="12"/>
  <c r="X530" i="12" s="1"/>
  <c r="I530" i="12"/>
  <c r="Y530" i="12" s="1"/>
  <c r="J530" i="12"/>
  <c r="Z530" i="12" s="1"/>
  <c r="K530" i="12"/>
  <c r="AA530" i="12" s="1"/>
  <c r="L530" i="12"/>
  <c r="AB530" i="12" s="1"/>
  <c r="M530" i="12"/>
  <c r="AC530" i="12" s="1"/>
  <c r="N530" i="12"/>
  <c r="AD530" i="12" s="1"/>
  <c r="O530" i="12"/>
  <c r="D531" i="12"/>
  <c r="E531" i="12"/>
  <c r="U531" i="12" s="1"/>
  <c r="F531" i="12"/>
  <c r="V531" i="12" s="1"/>
  <c r="G531" i="12"/>
  <c r="W531" i="12" s="1"/>
  <c r="H531" i="12"/>
  <c r="X531" i="12" s="1"/>
  <c r="I531" i="12"/>
  <c r="Y531" i="12" s="1"/>
  <c r="J531" i="12"/>
  <c r="Z531" i="12" s="1"/>
  <c r="K531" i="12"/>
  <c r="AA531" i="12" s="1"/>
  <c r="L531" i="12"/>
  <c r="AB531" i="12" s="1"/>
  <c r="M531" i="12"/>
  <c r="AC531" i="12" s="1"/>
  <c r="N531" i="12"/>
  <c r="AD531" i="12" s="1"/>
  <c r="O531" i="12"/>
  <c r="D532" i="12"/>
  <c r="T532" i="12" s="1"/>
  <c r="E532" i="12"/>
  <c r="U532" i="12" s="1"/>
  <c r="F532" i="12"/>
  <c r="V532" i="12" s="1"/>
  <c r="G532" i="12"/>
  <c r="W532" i="12" s="1"/>
  <c r="H532" i="12"/>
  <c r="X532" i="12" s="1"/>
  <c r="I532" i="12"/>
  <c r="Y532" i="12" s="1"/>
  <c r="J532" i="12"/>
  <c r="Z532" i="12" s="1"/>
  <c r="K532" i="12"/>
  <c r="AA532" i="12" s="1"/>
  <c r="L532" i="12"/>
  <c r="AB532" i="12" s="1"/>
  <c r="M532" i="12"/>
  <c r="AC532" i="12" s="1"/>
  <c r="N532" i="12"/>
  <c r="AD532" i="12" s="1"/>
  <c r="O532" i="12"/>
  <c r="D533" i="12"/>
  <c r="E533" i="12"/>
  <c r="U533" i="12" s="1"/>
  <c r="F533" i="12"/>
  <c r="V533" i="12" s="1"/>
  <c r="G533" i="12"/>
  <c r="W533" i="12" s="1"/>
  <c r="H533" i="12"/>
  <c r="X533" i="12" s="1"/>
  <c r="I533" i="12"/>
  <c r="Y533" i="12" s="1"/>
  <c r="J533" i="12"/>
  <c r="Z533" i="12" s="1"/>
  <c r="K533" i="12"/>
  <c r="AA533" i="12" s="1"/>
  <c r="L533" i="12"/>
  <c r="AB533" i="12" s="1"/>
  <c r="M533" i="12"/>
  <c r="AC533" i="12" s="1"/>
  <c r="N533" i="12"/>
  <c r="AD533" i="12" s="1"/>
  <c r="O533" i="12"/>
  <c r="D534" i="12"/>
  <c r="T534" i="12" s="1"/>
  <c r="E534" i="12"/>
  <c r="U534" i="12" s="1"/>
  <c r="F534" i="12"/>
  <c r="V534" i="12" s="1"/>
  <c r="G534" i="12"/>
  <c r="W534" i="12" s="1"/>
  <c r="H534" i="12"/>
  <c r="X534" i="12" s="1"/>
  <c r="I534" i="12"/>
  <c r="Y534" i="12" s="1"/>
  <c r="J534" i="12"/>
  <c r="Z534" i="12" s="1"/>
  <c r="K534" i="12"/>
  <c r="AA534" i="12" s="1"/>
  <c r="L534" i="12"/>
  <c r="AB534" i="12" s="1"/>
  <c r="M534" i="12"/>
  <c r="AC534" i="12" s="1"/>
  <c r="N534" i="12"/>
  <c r="AD534" i="12" s="1"/>
  <c r="O534" i="12"/>
  <c r="D535" i="12"/>
  <c r="E535" i="12"/>
  <c r="U535" i="12" s="1"/>
  <c r="F535" i="12"/>
  <c r="V535" i="12" s="1"/>
  <c r="G535" i="12"/>
  <c r="W535" i="12" s="1"/>
  <c r="H535" i="12"/>
  <c r="X535" i="12" s="1"/>
  <c r="I535" i="12"/>
  <c r="Y535" i="12" s="1"/>
  <c r="J535" i="12"/>
  <c r="Z535" i="12" s="1"/>
  <c r="K535" i="12"/>
  <c r="AA535" i="12" s="1"/>
  <c r="L535" i="12"/>
  <c r="AB535" i="12" s="1"/>
  <c r="M535" i="12"/>
  <c r="AC535" i="12" s="1"/>
  <c r="N535" i="12"/>
  <c r="AD535" i="12" s="1"/>
  <c r="O535" i="12"/>
  <c r="E507" i="12"/>
  <c r="F507" i="12"/>
  <c r="V507" i="12" s="1"/>
  <c r="G507" i="12"/>
  <c r="H507" i="12"/>
  <c r="X507" i="12" s="1"/>
  <c r="I507" i="12"/>
  <c r="J507" i="12"/>
  <c r="Z507" i="12" s="1"/>
  <c r="K507" i="12"/>
  <c r="AA507" i="12" s="1"/>
  <c r="L507" i="12"/>
  <c r="AB507" i="12" s="1"/>
  <c r="M507" i="12"/>
  <c r="AC507" i="12" s="1"/>
  <c r="N507" i="12"/>
  <c r="AD507" i="12" s="1"/>
  <c r="O507" i="12"/>
  <c r="D507" i="12"/>
  <c r="D478" i="12"/>
  <c r="T478" i="12" s="1"/>
  <c r="E478" i="12"/>
  <c r="F478" i="12"/>
  <c r="V478" i="12" s="1"/>
  <c r="G478" i="12"/>
  <c r="W478" i="12" s="1"/>
  <c r="H478" i="12"/>
  <c r="X478" i="12" s="1"/>
  <c r="I478" i="12"/>
  <c r="Y478" i="12" s="1"/>
  <c r="J478" i="12"/>
  <c r="Z478" i="12" s="1"/>
  <c r="K478" i="12"/>
  <c r="AA478" i="12" s="1"/>
  <c r="L478" i="12"/>
  <c r="AB478" i="12" s="1"/>
  <c r="M478" i="12"/>
  <c r="AC478" i="12" s="1"/>
  <c r="N478" i="12"/>
  <c r="AD478" i="12" s="1"/>
  <c r="O478" i="12"/>
  <c r="D479" i="12"/>
  <c r="T479" i="12" s="1"/>
  <c r="E479" i="12"/>
  <c r="U479" i="12" s="1"/>
  <c r="F479" i="12"/>
  <c r="V479" i="12" s="1"/>
  <c r="G479" i="12"/>
  <c r="W479" i="12" s="1"/>
  <c r="H479" i="12"/>
  <c r="X479" i="12" s="1"/>
  <c r="I479" i="12"/>
  <c r="Y479" i="12" s="1"/>
  <c r="J479" i="12"/>
  <c r="Z479" i="12" s="1"/>
  <c r="K479" i="12"/>
  <c r="AA479" i="12" s="1"/>
  <c r="L479" i="12"/>
  <c r="AB479" i="12" s="1"/>
  <c r="M479" i="12"/>
  <c r="AC479" i="12" s="1"/>
  <c r="N479" i="12"/>
  <c r="AD479" i="12" s="1"/>
  <c r="O479" i="12"/>
  <c r="D480" i="12"/>
  <c r="T480" i="12" s="1"/>
  <c r="E480" i="12"/>
  <c r="U480" i="12" s="1"/>
  <c r="F480" i="12"/>
  <c r="V480" i="12" s="1"/>
  <c r="G480" i="12"/>
  <c r="W480" i="12" s="1"/>
  <c r="H480" i="12"/>
  <c r="X480" i="12" s="1"/>
  <c r="I480" i="12"/>
  <c r="Y480" i="12" s="1"/>
  <c r="J480" i="12"/>
  <c r="Z480" i="12" s="1"/>
  <c r="K480" i="12"/>
  <c r="AA480" i="12" s="1"/>
  <c r="L480" i="12"/>
  <c r="AB480" i="12" s="1"/>
  <c r="M480" i="12"/>
  <c r="AC480" i="12" s="1"/>
  <c r="N480" i="12"/>
  <c r="AD480" i="12" s="1"/>
  <c r="O480" i="12"/>
  <c r="D481" i="12"/>
  <c r="T481" i="12" s="1"/>
  <c r="E481" i="12"/>
  <c r="U481" i="12" s="1"/>
  <c r="F481" i="12"/>
  <c r="V481" i="12" s="1"/>
  <c r="G481" i="12"/>
  <c r="W481" i="12" s="1"/>
  <c r="H481" i="12"/>
  <c r="X481" i="12" s="1"/>
  <c r="I481" i="12"/>
  <c r="Y481" i="12" s="1"/>
  <c r="J481" i="12"/>
  <c r="Z481" i="12" s="1"/>
  <c r="K481" i="12"/>
  <c r="AA481" i="12" s="1"/>
  <c r="L481" i="12"/>
  <c r="AB481" i="12" s="1"/>
  <c r="M481" i="12"/>
  <c r="AC481" i="12" s="1"/>
  <c r="N481" i="12"/>
  <c r="AD481" i="12" s="1"/>
  <c r="O481" i="12"/>
  <c r="D482" i="12"/>
  <c r="T482" i="12" s="1"/>
  <c r="E482" i="12"/>
  <c r="U482" i="12" s="1"/>
  <c r="F482" i="12"/>
  <c r="G482" i="12"/>
  <c r="W482" i="12" s="1"/>
  <c r="H482" i="12"/>
  <c r="X482" i="12" s="1"/>
  <c r="I482" i="12"/>
  <c r="Y482" i="12" s="1"/>
  <c r="J482" i="12"/>
  <c r="Z482" i="12" s="1"/>
  <c r="K482" i="12"/>
  <c r="AA482" i="12" s="1"/>
  <c r="L482" i="12"/>
  <c r="AB482" i="12" s="1"/>
  <c r="M482" i="12"/>
  <c r="AC482" i="12" s="1"/>
  <c r="N482" i="12"/>
  <c r="AD482" i="12" s="1"/>
  <c r="O482" i="12"/>
  <c r="D483" i="12"/>
  <c r="T483" i="12" s="1"/>
  <c r="E483" i="12"/>
  <c r="U483" i="12" s="1"/>
  <c r="F483" i="12"/>
  <c r="V483" i="12" s="1"/>
  <c r="G483" i="12"/>
  <c r="W483" i="12" s="1"/>
  <c r="H483" i="12"/>
  <c r="X483" i="12" s="1"/>
  <c r="I483" i="12"/>
  <c r="Y483" i="12" s="1"/>
  <c r="J483" i="12"/>
  <c r="Z483" i="12" s="1"/>
  <c r="K483" i="12"/>
  <c r="AA483" i="12" s="1"/>
  <c r="L483" i="12"/>
  <c r="AB483" i="12" s="1"/>
  <c r="M483" i="12"/>
  <c r="AC483" i="12" s="1"/>
  <c r="N483" i="12"/>
  <c r="AD483" i="12" s="1"/>
  <c r="O483" i="12"/>
  <c r="D484" i="12"/>
  <c r="T484" i="12" s="1"/>
  <c r="E484" i="12"/>
  <c r="U484" i="12" s="1"/>
  <c r="F484" i="12"/>
  <c r="V484" i="12" s="1"/>
  <c r="G484" i="12"/>
  <c r="W484" i="12" s="1"/>
  <c r="H484" i="12"/>
  <c r="X484" i="12" s="1"/>
  <c r="I484" i="12"/>
  <c r="Y484" i="12" s="1"/>
  <c r="J484" i="12"/>
  <c r="Z484" i="12" s="1"/>
  <c r="K484" i="12"/>
  <c r="AA484" i="12" s="1"/>
  <c r="L484" i="12"/>
  <c r="AB484" i="12" s="1"/>
  <c r="M484" i="12"/>
  <c r="AC484" i="12" s="1"/>
  <c r="N484" i="12"/>
  <c r="AD484" i="12" s="1"/>
  <c r="O484" i="12"/>
  <c r="D485" i="12"/>
  <c r="E485" i="12"/>
  <c r="U485" i="12" s="1"/>
  <c r="F485" i="12"/>
  <c r="V485" i="12" s="1"/>
  <c r="G485" i="12"/>
  <c r="W485" i="12" s="1"/>
  <c r="H485" i="12"/>
  <c r="X485" i="12" s="1"/>
  <c r="I485" i="12"/>
  <c r="Y485" i="12" s="1"/>
  <c r="J485" i="12"/>
  <c r="Z485" i="12" s="1"/>
  <c r="K485" i="12"/>
  <c r="AA485" i="12" s="1"/>
  <c r="L485" i="12"/>
  <c r="AB485" i="12" s="1"/>
  <c r="M485" i="12"/>
  <c r="AC485" i="12" s="1"/>
  <c r="N485" i="12"/>
  <c r="AD485" i="12" s="1"/>
  <c r="O485" i="12"/>
  <c r="D486" i="12"/>
  <c r="T486" i="12" s="1"/>
  <c r="E486" i="12"/>
  <c r="U486" i="12" s="1"/>
  <c r="F486" i="12"/>
  <c r="V486" i="12" s="1"/>
  <c r="G486" i="12"/>
  <c r="W486" i="12" s="1"/>
  <c r="H486" i="12"/>
  <c r="X486" i="12" s="1"/>
  <c r="I486" i="12"/>
  <c r="Y486" i="12" s="1"/>
  <c r="J486" i="12"/>
  <c r="Z486" i="12" s="1"/>
  <c r="K486" i="12"/>
  <c r="AA486" i="12" s="1"/>
  <c r="L486" i="12"/>
  <c r="AB486" i="12" s="1"/>
  <c r="M486" i="12"/>
  <c r="AC486" i="12" s="1"/>
  <c r="N486" i="12"/>
  <c r="AD486" i="12" s="1"/>
  <c r="O486" i="12"/>
  <c r="D487" i="12"/>
  <c r="E487" i="12"/>
  <c r="U487" i="12" s="1"/>
  <c r="F487" i="12"/>
  <c r="V487" i="12" s="1"/>
  <c r="G487" i="12"/>
  <c r="W487" i="12" s="1"/>
  <c r="H487" i="12"/>
  <c r="X487" i="12" s="1"/>
  <c r="I487" i="12"/>
  <c r="Y487" i="12" s="1"/>
  <c r="J487" i="12"/>
  <c r="Z487" i="12" s="1"/>
  <c r="K487" i="12"/>
  <c r="AA487" i="12" s="1"/>
  <c r="L487" i="12"/>
  <c r="AB487" i="12" s="1"/>
  <c r="M487" i="12"/>
  <c r="AC487" i="12" s="1"/>
  <c r="N487" i="12"/>
  <c r="AD487" i="12" s="1"/>
  <c r="O487" i="12"/>
  <c r="D488" i="12"/>
  <c r="E488" i="12"/>
  <c r="U488" i="12" s="1"/>
  <c r="F488" i="12"/>
  <c r="V488" i="12" s="1"/>
  <c r="G488" i="12"/>
  <c r="H488" i="12"/>
  <c r="X488" i="12" s="1"/>
  <c r="I488" i="12"/>
  <c r="Y488" i="12" s="1"/>
  <c r="J488" i="12"/>
  <c r="Z488" i="12" s="1"/>
  <c r="K488" i="12"/>
  <c r="AA488" i="12" s="1"/>
  <c r="L488" i="12"/>
  <c r="AB488" i="12" s="1"/>
  <c r="M488" i="12"/>
  <c r="AC488" i="12" s="1"/>
  <c r="N488" i="12"/>
  <c r="AD488" i="12" s="1"/>
  <c r="O488" i="12"/>
  <c r="D489" i="12"/>
  <c r="E489" i="12"/>
  <c r="U489" i="12" s="1"/>
  <c r="F489" i="12"/>
  <c r="V489" i="12" s="1"/>
  <c r="G489" i="12"/>
  <c r="W489" i="12" s="1"/>
  <c r="H489" i="12"/>
  <c r="X489" i="12" s="1"/>
  <c r="I489" i="12"/>
  <c r="Y489" i="12" s="1"/>
  <c r="J489" i="12"/>
  <c r="Z489" i="12" s="1"/>
  <c r="K489" i="12"/>
  <c r="AA489" i="12" s="1"/>
  <c r="L489" i="12"/>
  <c r="AB489" i="12" s="1"/>
  <c r="M489" i="12"/>
  <c r="AC489" i="12" s="1"/>
  <c r="N489" i="12"/>
  <c r="AD489" i="12" s="1"/>
  <c r="O489" i="12"/>
  <c r="D490" i="12"/>
  <c r="E490" i="12"/>
  <c r="U490" i="12" s="1"/>
  <c r="F490" i="12"/>
  <c r="V490" i="12" s="1"/>
  <c r="G490" i="12"/>
  <c r="W490" i="12" s="1"/>
  <c r="H490" i="12"/>
  <c r="X490" i="12" s="1"/>
  <c r="I490" i="12"/>
  <c r="Y490" i="12" s="1"/>
  <c r="J490" i="12"/>
  <c r="Z490" i="12" s="1"/>
  <c r="K490" i="12"/>
  <c r="AA490" i="12" s="1"/>
  <c r="L490" i="12"/>
  <c r="AB490" i="12" s="1"/>
  <c r="M490" i="12"/>
  <c r="AC490" i="12" s="1"/>
  <c r="N490" i="12"/>
  <c r="AD490" i="12" s="1"/>
  <c r="O490" i="12"/>
  <c r="D491" i="12"/>
  <c r="E491" i="12"/>
  <c r="U491" i="12" s="1"/>
  <c r="F491" i="12"/>
  <c r="V491" i="12" s="1"/>
  <c r="G491" i="12"/>
  <c r="W491" i="12" s="1"/>
  <c r="H491" i="12"/>
  <c r="X491" i="12" s="1"/>
  <c r="I491" i="12"/>
  <c r="Y491" i="12" s="1"/>
  <c r="J491" i="12"/>
  <c r="Z491" i="12" s="1"/>
  <c r="K491" i="12"/>
  <c r="AA491" i="12" s="1"/>
  <c r="L491" i="12"/>
  <c r="AB491" i="12" s="1"/>
  <c r="M491" i="12"/>
  <c r="AC491" i="12" s="1"/>
  <c r="N491" i="12"/>
  <c r="AD491" i="12" s="1"/>
  <c r="O491" i="12"/>
  <c r="D492" i="12"/>
  <c r="E492" i="12"/>
  <c r="U492" i="12" s="1"/>
  <c r="F492" i="12"/>
  <c r="V492" i="12" s="1"/>
  <c r="G492" i="12"/>
  <c r="W492" i="12" s="1"/>
  <c r="H492" i="12"/>
  <c r="X492" i="12" s="1"/>
  <c r="I492" i="12"/>
  <c r="Y492" i="12" s="1"/>
  <c r="J492" i="12"/>
  <c r="Z492" i="12" s="1"/>
  <c r="K492" i="12"/>
  <c r="AA492" i="12" s="1"/>
  <c r="L492" i="12"/>
  <c r="AB492" i="12" s="1"/>
  <c r="M492" i="12"/>
  <c r="AC492" i="12" s="1"/>
  <c r="N492" i="12"/>
  <c r="AD492" i="12" s="1"/>
  <c r="O492" i="12"/>
  <c r="D493" i="12"/>
  <c r="E493" i="12"/>
  <c r="U493" i="12" s="1"/>
  <c r="F493" i="12"/>
  <c r="V493" i="12" s="1"/>
  <c r="G493" i="12"/>
  <c r="W493" i="12" s="1"/>
  <c r="H493" i="12"/>
  <c r="X493" i="12" s="1"/>
  <c r="I493" i="12"/>
  <c r="Y493" i="12" s="1"/>
  <c r="J493" i="12"/>
  <c r="Z493" i="12" s="1"/>
  <c r="K493" i="12"/>
  <c r="AA493" i="12" s="1"/>
  <c r="L493" i="12"/>
  <c r="AB493" i="12" s="1"/>
  <c r="M493" i="12"/>
  <c r="AC493" i="12" s="1"/>
  <c r="N493" i="12"/>
  <c r="AD493" i="12" s="1"/>
  <c r="O493" i="12"/>
  <c r="D494" i="12"/>
  <c r="E494" i="12"/>
  <c r="U494" i="12" s="1"/>
  <c r="F494" i="12"/>
  <c r="V494" i="12" s="1"/>
  <c r="G494" i="12"/>
  <c r="W494" i="12" s="1"/>
  <c r="H494" i="12"/>
  <c r="X494" i="12" s="1"/>
  <c r="I494" i="12"/>
  <c r="Y494" i="12" s="1"/>
  <c r="J494" i="12"/>
  <c r="Z494" i="12" s="1"/>
  <c r="K494" i="12"/>
  <c r="AA494" i="12" s="1"/>
  <c r="L494" i="12"/>
  <c r="AB494" i="12" s="1"/>
  <c r="M494" i="12"/>
  <c r="AC494" i="12" s="1"/>
  <c r="N494" i="12"/>
  <c r="AD494" i="12" s="1"/>
  <c r="O494" i="12"/>
  <c r="D495" i="12"/>
  <c r="E495" i="12"/>
  <c r="U495" i="12" s="1"/>
  <c r="F495" i="12"/>
  <c r="V495" i="12" s="1"/>
  <c r="G495" i="12"/>
  <c r="W495" i="12" s="1"/>
  <c r="H495" i="12"/>
  <c r="X495" i="12" s="1"/>
  <c r="I495" i="12"/>
  <c r="Y495" i="12" s="1"/>
  <c r="J495" i="12"/>
  <c r="Z495" i="12" s="1"/>
  <c r="K495" i="12"/>
  <c r="AA495" i="12" s="1"/>
  <c r="L495" i="12"/>
  <c r="AB495" i="12" s="1"/>
  <c r="M495" i="12"/>
  <c r="AC495" i="12" s="1"/>
  <c r="N495" i="12"/>
  <c r="AD495" i="12" s="1"/>
  <c r="O495" i="12"/>
  <c r="D496" i="12"/>
  <c r="E496" i="12"/>
  <c r="U496" i="12" s="1"/>
  <c r="F496" i="12"/>
  <c r="V496" i="12" s="1"/>
  <c r="G496" i="12"/>
  <c r="W496" i="12" s="1"/>
  <c r="H496" i="12"/>
  <c r="X496" i="12" s="1"/>
  <c r="I496" i="12"/>
  <c r="Y496" i="12" s="1"/>
  <c r="J496" i="12"/>
  <c r="Z496" i="12" s="1"/>
  <c r="K496" i="12"/>
  <c r="AA496" i="12" s="1"/>
  <c r="L496" i="12"/>
  <c r="AB496" i="12" s="1"/>
  <c r="M496" i="12"/>
  <c r="AC496" i="12" s="1"/>
  <c r="N496" i="12"/>
  <c r="AD496" i="12" s="1"/>
  <c r="O496" i="12"/>
  <c r="D497" i="12"/>
  <c r="E497" i="12"/>
  <c r="U497" i="12" s="1"/>
  <c r="F497" i="12"/>
  <c r="V497" i="12" s="1"/>
  <c r="G497" i="12"/>
  <c r="W497" i="12" s="1"/>
  <c r="H497" i="12"/>
  <c r="X497" i="12" s="1"/>
  <c r="I497" i="12"/>
  <c r="Y497" i="12" s="1"/>
  <c r="J497" i="12"/>
  <c r="Z497" i="12" s="1"/>
  <c r="K497" i="12"/>
  <c r="AA497" i="12" s="1"/>
  <c r="L497" i="12"/>
  <c r="AB497" i="12" s="1"/>
  <c r="M497" i="12"/>
  <c r="AC497" i="12" s="1"/>
  <c r="N497" i="12"/>
  <c r="AD497" i="12" s="1"/>
  <c r="O497" i="12"/>
  <c r="D498" i="12"/>
  <c r="E498" i="12"/>
  <c r="U498" i="12" s="1"/>
  <c r="F498" i="12"/>
  <c r="V498" i="12" s="1"/>
  <c r="G498" i="12"/>
  <c r="W498" i="12" s="1"/>
  <c r="H498" i="12"/>
  <c r="X498" i="12" s="1"/>
  <c r="I498" i="12"/>
  <c r="Y498" i="12" s="1"/>
  <c r="J498" i="12"/>
  <c r="Z498" i="12" s="1"/>
  <c r="K498" i="12"/>
  <c r="AA498" i="12" s="1"/>
  <c r="L498" i="12"/>
  <c r="AB498" i="12" s="1"/>
  <c r="M498" i="12"/>
  <c r="AC498" i="12" s="1"/>
  <c r="N498" i="12"/>
  <c r="AD498" i="12" s="1"/>
  <c r="O498" i="12"/>
  <c r="D499" i="12"/>
  <c r="E499" i="12"/>
  <c r="U499" i="12" s="1"/>
  <c r="F499" i="12"/>
  <c r="V499" i="12" s="1"/>
  <c r="G499" i="12"/>
  <c r="W499" i="12" s="1"/>
  <c r="H499" i="12"/>
  <c r="X499" i="12" s="1"/>
  <c r="I499" i="12"/>
  <c r="Y499" i="12" s="1"/>
  <c r="J499" i="12"/>
  <c r="Z499" i="12" s="1"/>
  <c r="K499" i="12"/>
  <c r="AA499" i="12" s="1"/>
  <c r="L499" i="12"/>
  <c r="AB499" i="12" s="1"/>
  <c r="M499" i="12"/>
  <c r="AC499" i="12" s="1"/>
  <c r="N499" i="12"/>
  <c r="AD499" i="12" s="1"/>
  <c r="O499" i="12"/>
  <c r="D500" i="12"/>
  <c r="E500" i="12"/>
  <c r="U500" i="12" s="1"/>
  <c r="F500" i="12"/>
  <c r="V500" i="12" s="1"/>
  <c r="G500" i="12"/>
  <c r="W500" i="12" s="1"/>
  <c r="H500" i="12"/>
  <c r="X500" i="12" s="1"/>
  <c r="I500" i="12"/>
  <c r="Y500" i="12" s="1"/>
  <c r="J500" i="12"/>
  <c r="Z500" i="12" s="1"/>
  <c r="K500" i="12"/>
  <c r="AA500" i="12" s="1"/>
  <c r="L500" i="12"/>
  <c r="AB500" i="12" s="1"/>
  <c r="M500" i="12"/>
  <c r="AC500" i="12" s="1"/>
  <c r="N500" i="12"/>
  <c r="AD500" i="12" s="1"/>
  <c r="O500" i="12"/>
  <c r="D501" i="12"/>
  <c r="E501" i="12"/>
  <c r="U501" i="12" s="1"/>
  <c r="F501" i="12"/>
  <c r="V501" i="12" s="1"/>
  <c r="G501" i="12"/>
  <c r="W501" i="12" s="1"/>
  <c r="H501" i="12"/>
  <c r="X501" i="12" s="1"/>
  <c r="I501" i="12"/>
  <c r="Y501" i="12" s="1"/>
  <c r="J501" i="12"/>
  <c r="Z501" i="12" s="1"/>
  <c r="K501" i="12"/>
  <c r="AA501" i="12" s="1"/>
  <c r="L501" i="12"/>
  <c r="AB501" i="12" s="1"/>
  <c r="M501" i="12"/>
  <c r="AC501" i="12" s="1"/>
  <c r="N501" i="12"/>
  <c r="AD501" i="12" s="1"/>
  <c r="O501" i="12"/>
  <c r="D502" i="12"/>
  <c r="E502" i="12"/>
  <c r="U502" i="12" s="1"/>
  <c r="F502" i="12"/>
  <c r="V502" i="12" s="1"/>
  <c r="G502" i="12"/>
  <c r="W502" i="12" s="1"/>
  <c r="H502" i="12"/>
  <c r="X502" i="12" s="1"/>
  <c r="I502" i="12"/>
  <c r="Y502" i="12" s="1"/>
  <c r="J502" i="12"/>
  <c r="Z502" i="12" s="1"/>
  <c r="K502" i="12"/>
  <c r="AA502" i="12" s="1"/>
  <c r="L502" i="12"/>
  <c r="AB502" i="12" s="1"/>
  <c r="M502" i="12"/>
  <c r="AC502" i="12" s="1"/>
  <c r="N502" i="12"/>
  <c r="AD502" i="12" s="1"/>
  <c r="O502" i="12"/>
  <c r="D503" i="12"/>
  <c r="E503" i="12"/>
  <c r="U503" i="12" s="1"/>
  <c r="F503" i="12"/>
  <c r="V503" i="12" s="1"/>
  <c r="G503" i="12"/>
  <c r="W503" i="12" s="1"/>
  <c r="H503" i="12"/>
  <c r="X503" i="12" s="1"/>
  <c r="I503" i="12"/>
  <c r="Y503" i="12" s="1"/>
  <c r="J503" i="12"/>
  <c r="Z503" i="12" s="1"/>
  <c r="K503" i="12"/>
  <c r="AA503" i="12" s="1"/>
  <c r="L503" i="12"/>
  <c r="AB503" i="12" s="1"/>
  <c r="M503" i="12"/>
  <c r="AC503" i="12" s="1"/>
  <c r="N503" i="12"/>
  <c r="AD503" i="12" s="1"/>
  <c r="O503" i="12"/>
  <c r="D504" i="12"/>
  <c r="E504" i="12"/>
  <c r="U504" i="12" s="1"/>
  <c r="F504" i="12"/>
  <c r="V504" i="12" s="1"/>
  <c r="G504" i="12"/>
  <c r="W504" i="12" s="1"/>
  <c r="H504" i="12"/>
  <c r="X504" i="12" s="1"/>
  <c r="I504" i="12"/>
  <c r="Y504" i="12" s="1"/>
  <c r="J504" i="12"/>
  <c r="Z504" i="12" s="1"/>
  <c r="K504" i="12"/>
  <c r="AA504" i="12" s="1"/>
  <c r="L504" i="12"/>
  <c r="AB504" i="12" s="1"/>
  <c r="M504" i="12"/>
  <c r="AC504" i="12" s="1"/>
  <c r="N504" i="12"/>
  <c r="AD504" i="12" s="1"/>
  <c r="O504" i="12"/>
  <c r="D505" i="12"/>
  <c r="E505" i="12"/>
  <c r="U505" i="12" s="1"/>
  <c r="F505" i="12"/>
  <c r="V505" i="12" s="1"/>
  <c r="G505" i="12"/>
  <c r="W505" i="12" s="1"/>
  <c r="H505" i="12"/>
  <c r="X505" i="12" s="1"/>
  <c r="I505" i="12"/>
  <c r="Y505" i="12" s="1"/>
  <c r="J505" i="12"/>
  <c r="Z505" i="12" s="1"/>
  <c r="K505" i="12"/>
  <c r="AA505" i="12" s="1"/>
  <c r="L505" i="12"/>
  <c r="AB505" i="12" s="1"/>
  <c r="M505" i="12"/>
  <c r="AC505" i="12" s="1"/>
  <c r="N505" i="12"/>
  <c r="AD505" i="12" s="1"/>
  <c r="O505" i="12"/>
  <c r="E477" i="12"/>
  <c r="F477" i="12"/>
  <c r="G477" i="12"/>
  <c r="W477" i="12" s="1"/>
  <c r="H477" i="12"/>
  <c r="X477" i="12" s="1"/>
  <c r="I477" i="12"/>
  <c r="Y477" i="12" s="1"/>
  <c r="J477" i="12"/>
  <c r="Z477" i="12" s="1"/>
  <c r="K477" i="12"/>
  <c r="AA477" i="12" s="1"/>
  <c r="L477" i="12"/>
  <c r="AB477" i="12" s="1"/>
  <c r="M477" i="12"/>
  <c r="AC477" i="12" s="1"/>
  <c r="N477" i="12"/>
  <c r="AD477" i="12" s="1"/>
  <c r="O477" i="12"/>
  <c r="D477" i="12"/>
  <c r="D443" i="12"/>
  <c r="E443" i="12"/>
  <c r="F443" i="12"/>
  <c r="G443" i="12"/>
  <c r="H443" i="12"/>
  <c r="I443" i="12"/>
  <c r="J443" i="12"/>
  <c r="K443" i="12"/>
  <c r="L443" i="12"/>
  <c r="M443" i="12"/>
  <c r="N443" i="12"/>
  <c r="O443" i="12"/>
  <c r="D444" i="12"/>
  <c r="E444" i="12"/>
  <c r="F444" i="12"/>
  <c r="G444" i="12"/>
  <c r="H444" i="12"/>
  <c r="I444" i="12"/>
  <c r="J444" i="12"/>
  <c r="K444" i="12"/>
  <c r="L444" i="12"/>
  <c r="M444" i="12"/>
  <c r="N444" i="12"/>
  <c r="O444" i="12"/>
  <c r="D445" i="12"/>
  <c r="E445" i="12"/>
  <c r="F445" i="12"/>
  <c r="G445" i="12"/>
  <c r="H445" i="12"/>
  <c r="I445" i="12"/>
  <c r="J445" i="12"/>
  <c r="K445" i="12"/>
  <c r="L445" i="12"/>
  <c r="M445" i="12"/>
  <c r="N445" i="12"/>
  <c r="O445" i="12"/>
  <c r="D446" i="12"/>
  <c r="E446" i="12"/>
  <c r="F446" i="12"/>
  <c r="G446" i="12"/>
  <c r="H446" i="12"/>
  <c r="I446" i="12"/>
  <c r="J446" i="12"/>
  <c r="K446" i="12"/>
  <c r="L446" i="12"/>
  <c r="M446" i="12"/>
  <c r="N446" i="12"/>
  <c r="O446" i="12"/>
  <c r="D447" i="12"/>
  <c r="E447" i="12"/>
  <c r="F447" i="12"/>
  <c r="G447" i="12"/>
  <c r="H447" i="12"/>
  <c r="I447" i="12"/>
  <c r="J447" i="12"/>
  <c r="K447" i="12"/>
  <c r="L447" i="12"/>
  <c r="M447" i="12"/>
  <c r="N447" i="12"/>
  <c r="O447" i="12"/>
  <c r="D448" i="12"/>
  <c r="E448" i="12"/>
  <c r="F448" i="12"/>
  <c r="G448" i="12"/>
  <c r="H448" i="12"/>
  <c r="I448" i="12"/>
  <c r="J448" i="12"/>
  <c r="K448" i="12"/>
  <c r="L448" i="12"/>
  <c r="M448" i="12"/>
  <c r="N448" i="12"/>
  <c r="O448" i="12"/>
  <c r="D449" i="12"/>
  <c r="E449" i="12"/>
  <c r="F449" i="12"/>
  <c r="G449" i="12"/>
  <c r="H449" i="12"/>
  <c r="I449" i="12"/>
  <c r="J449" i="12"/>
  <c r="K449" i="12"/>
  <c r="L449" i="12"/>
  <c r="M449" i="12"/>
  <c r="N449" i="12"/>
  <c r="O449" i="12"/>
  <c r="D450" i="12"/>
  <c r="E450" i="12"/>
  <c r="F450" i="12"/>
  <c r="G450" i="12"/>
  <c r="H450" i="12"/>
  <c r="I450" i="12"/>
  <c r="J450" i="12"/>
  <c r="K450" i="12"/>
  <c r="L450" i="12"/>
  <c r="M450" i="12"/>
  <c r="N450" i="12"/>
  <c r="O450" i="12"/>
  <c r="D451" i="12"/>
  <c r="E451" i="12"/>
  <c r="F451" i="12"/>
  <c r="G451" i="12"/>
  <c r="H451" i="12"/>
  <c r="I451" i="12"/>
  <c r="J451" i="12"/>
  <c r="K451" i="12"/>
  <c r="L451" i="12"/>
  <c r="M451" i="12"/>
  <c r="N451" i="12"/>
  <c r="O451" i="12"/>
  <c r="D452" i="12"/>
  <c r="E452" i="12"/>
  <c r="F452" i="12"/>
  <c r="G452" i="12"/>
  <c r="H452" i="12"/>
  <c r="I452" i="12"/>
  <c r="J452" i="12"/>
  <c r="K452" i="12"/>
  <c r="L452" i="12"/>
  <c r="M452" i="12"/>
  <c r="N452" i="12"/>
  <c r="O452" i="12"/>
  <c r="D453" i="12"/>
  <c r="E453" i="12"/>
  <c r="F453" i="12"/>
  <c r="G453" i="12"/>
  <c r="H453" i="12"/>
  <c r="I453" i="12"/>
  <c r="J453" i="12"/>
  <c r="K453" i="12"/>
  <c r="L453" i="12"/>
  <c r="M453" i="12"/>
  <c r="N453" i="12"/>
  <c r="O453" i="12"/>
  <c r="D454" i="12"/>
  <c r="E454" i="12"/>
  <c r="F454" i="12"/>
  <c r="G454" i="12"/>
  <c r="H454" i="12"/>
  <c r="I454" i="12"/>
  <c r="J454" i="12"/>
  <c r="K454" i="12"/>
  <c r="L454" i="12"/>
  <c r="M454" i="12"/>
  <c r="N454" i="12"/>
  <c r="O454" i="12"/>
  <c r="D455" i="12"/>
  <c r="E455" i="12"/>
  <c r="F455" i="12"/>
  <c r="G455" i="12"/>
  <c r="H455" i="12"/>
  <c r="I455" i="12"/>
  <c r="J455" i="12"/>
  <c r="K455" i="12"/>
  <c r="L455" i="12"/>
  <c r="M455" i="12"/>
  <c r="N455" i="12"/>
  <c r="O455" i="12"/>
  <c r="D456" i="12"/>
  <c r="E456" i="12"/>
  <c r="F456" i="12"/>
  <c r="G456" i="12"/>
  <c r="H456" i="12"/>
  <c r="I456" i="12"/>
  <c r="J456" i="12"/>
  <c r="K456" i="12"/>
  <c r="L456" i="12"/>
  <c r="M456" i="12"/>
  <c r="N456" i="12"/>
  <c r="O456" i="12"/>
  <c r="D457" i="12"/>
  <c r="E457" i="12"/>
  <c r="F457" i="12"/>
  <c r="G457" i="12"/>
  <c r="H457" i="12"/>
  <c r="I457" i="12"/>
  <c r="J457" i="12"/>
  <c r="K457" i="12"/>
  <c r="L457" i="12"/>
  <c r="M457" i="12"/>
  <c r="N457" i="12"/>
  <c r="O457" i="12"/>
  <c r="D458" i="12"/>
  <c r="E458" i="12"/>
  <c r="F458" i="12"/>
  <c r="G458" i="12"/>
  <c r="H458" i="12"/>
  <c r="I458" i="12"/>
  <c r="J458" i="12"/>
  <c r="K458" i="12"/>
  <c r="L458" i="12"/>
  <c r="M458" i="12"/>
  <c r="N458" i="12"/>
  <c r="O458" i="12"/>
  <c r="D459" i="12"/>
  <c r="E459" i="12"/>
  <c r="F459" i="12"/>
  <c r="G459" i="12"/>
  <c r="H459" i="12"/>
  <c r="I459" i="12"/>
  <c r="J459" i="12"/>
  <c r="K459" i="12"/>
  <c r="L459" i="12"/>
  <c r="M459" i="12"/>
  <c r="N459" i="12"/>
  <c r="O459" i="12"/>
  <c r="D460" i="12"/>
  <c r="E460" i="12"/>
  <c r="F460" i="12"/>
  <c r="G460" i="12"/>
  <c r="H460" i="12"/>
  <c r="I460" i="12"/>
  <c r="J460" i="12"/>
  <c r="K460" i="12"/>
  <c r="L460" i="12"/>
  <c r="M460" i="12"/>
  <c r="N460" i="12"/>
  <c r="O460" i="12"/>
  <c r="D461" i="12"/>
  <c r="E461" i="12"/>
  <c r="F461" i="12"/>
  <c r="G461" i="12"/>
  <c r="H461" i="12"/>
  <c r="I461" i="12"/>
  <c r="J461" i="12"/>
  <c r="K461" i="12"/>
  <c r="L461" i="12"/>
  <c r="M461" i="12"/>
  <c r="N461" i="12"/>
  <c r="O461" i="12"/>
  <c r="D462" i="12"/>
  <c r="E462" i="12"/>
  <c r="F462" i="12"/>
  <c r="G462" i="12"/>
  <c r="H462" i="12"/>
  <c r="I462" i="12"/>
  <c r="J462" i="12"/>
  <c r="K462" i="12"/>
  <c r="L462" i="12"/>
  <c r="M462" i="12"/>
  <c r="N462" i="12"/>
  <c r="O462" i="12"/>
  <c r="D463" i="12"/>
  <c r="E463" i="12"/>
  <c r="F463" i="12"/>
  <c r="G463" i="12"/>
  <c r="H463" i="12"/>
  <c r="I463" i="12"/>
  <c r="J463" i="12"/>
  <c r="K463" i="12"/>
  <c r="L463" i="12"/>
  <c r="M463" i="12"/>
  <c r="N463" i="12"/>
  <c r="O463" i="12"/>
  <c r="D464" i="12"/>
  <c r="E464" i="12"/>
  <c r="F464" i="12"/>
  <c r="G464" i="12"/>
  <c r="H464" i="12"/>
  <c r="I464" i="12"/>
  <c r="J464" i="12"/>
  <c r="K464" i="12"/>
  <c r="L464" i="12"/>
  <c r="M464" i="12"/>
  <c r="N464" i="12"/>
  <c r="O464" i="12"/>
  <c r="D465" i="12"/>
  <c r="E465" i="12"/>
  <c r="F465" i="12"/>
  <c r="G465" i="12"/>
  <c r="H465" i="12"/>
  <c r="I465" i="12"/>
  <c r="J465" i="12"/>
  <c r="K465" i="12"/>
  <c r="L465" i="12"/>
  <c r="M465" i="12"/>
  <c r="N465" i="12"/>
  <c r="O465" i="12"/>
  <c r="D466" i="12"/>
  <c r="E466" i="12"/>
  <c r="F466" i="12"/>
  <c r="G466" i="12"/>
  <c r="H466" i="12"/>
  <c r="I466" i="12"/>
  <c r="J466" i="12"/>
  <c r="K466" i="12"/>
  <c r="L466" i="12"/>
  <c r="M466" i="12"/>
  <c r="N466" i="12"/>
  <c r="O466" i="12"/>
  <c r="D467" i="12"/>
  <c r="E467" i="12"/>
  <c r="F467" i="12"/>
  <c r="G467" i="12"/>
  <c r="H467" i="12"/>
  <c r="I467" i="12"/>
  <c r="J467" i="12"/>
  <c r="K467" i="12"/>
  <c r="L467" i="12"/>
  <c r="M467" i="12"/>
  <c r="N467" i="12"/>
  <c r="O467" i="12"/>
  <c r="D468" i="12"/>
  <c r="E468" i="12"/>
  <c r="F468" i="12"/>
  <c r="G468" i="12"/>
  <c r="H468" i="12"/>
  <c r="I468" i="12"/>
  <c r="J468" i="12"/>
  <c r="K468" i="12"/>
  <c r="L468" i="12"/>
  <c r="M468" i="12"/>
  <c r="N468" i="12"/>
  <c r="O468" i="12"/>
  <c r="D469" i="12"/>
  <c r="E469" i="12"/>
  <c r="F469" i="12"/>
  <c r="G469" i="12"/>
  <c r="H469" i="12"/>
  <c r="I469" i="12"/>
  <c r="J469" i="12"/>
  <c r="K469" i="12"/>
  <c r="L469" i="12"/>
  <c r="M469" i="12"/>
  <c r="N469" i="12"/>
  <c r="O469" i="12"/>
  <c r="D470" i="12"/>
  <c r="E470" i="12"/>
  <c r="F470" i="12"/>
  <c r="G470" i="12"/>
  <c r="H470" i="12"/>
  <c r="I470" i="12"/>
  <c r="J470" i="12"/>
  <c r="K470" i="12"/>
  <c r="L470" i="12"/>
  <c r="M470" i="12"/>
  <c r="N470" i="12"/>
  <c r="O470" i="12"/>
  <c r="E442" i="12"/>
  <c r="F442" i="12"/>
  <c r="G442" i="12"/>
  <c r="H442" i="12"/>
  <c r="I442" i="12"/>
  <c r="J442" i="12"/>
  <c r="K442" i="12"/>
  <c r="L442" i="12"/>
  <c r="M442" i="12"/>
  <c r="N442" i="12"/>
  <c r="O442" i="12"/>
  <c r="D442" i="12"/>
  <c r="D413" i="12"/>
  <c r="E413" i="12"/>
  <c r="F413" i="12"/>
  <c r="G413" i="12"/>
  <c r="H413" i="12"/>
  <c r="I413" i="12"/>
  <c r="J413" i="12"/>
  <c r="K413" i="12"/>
  <c r="L413" i="12"/>
  <c r="M413" i="12"/>
  <c r="N413" i="12"/>
  <c r="O413" i="12"/>
  <c r="D414" i="12"/>
  <c r="E414" i="12"/>
  <c r="F414" i="12"/>
  <c r="G414" i="12"/>
  <c r="H414" i="12"/>
  <c r="I414" i="12"/>
  <c r="J414" i="12"/>
  <c r="K414" i="12"/>
  <c r="L414" i="12"/>
  <c r="M414" i="12"/>
  <c r="N414" i="12"/>
  <c r="O414" i="12"/>
  <c r="D415" i="12"/>
  <c r="E415" i="12"/>
  <c r="F415" i="12"/>
  <c r="G415" i="12"/>
  <c r="H415" i="12"/>
  <c r="I415" i="12"/>
  <c r="J415" i="12"/>
  <c r="K415" i="12"/>
  <c r="L415" i="12"/>
  <c r="M415" i="12"/>
  <c r="N415" i="12"/>
  <c r="O415" i="12"/>
  <c r="D416" i="12"/>
  <c r="E416" i="12"/>
  <c r="F416" i="12"/>
  <c r="G416" i="12"/>
  <c r="H416" i="12"/>
  <c r="I416" i="12"/>
  <c r="J416" i="12"/>
  <c r="K416" i="12"/>
  <c r="L416" i="12"/>
  <c r="M416" i="12"/>
  <c r="N416" i="12"/>
  <c r="O416" i="12"/>
  <c r="D417" i="12"/>
  <c r="E417" i="12"/>
  <c r="F417" i="12"/>
  <c r="G417" i="12"/>
  <c r="H417" i="12"/>
  <c r="I417" i="12"/>
  <c r="J417" i="12"/>
  <c r="K417" i="12"/>
  <c r="L417" i="12"/>
  <c r="M417" i="12"/>
  <c r="N417" i="12"/>
  <c r="O417" i="12"/>
  <c r="D418" i="12"/>
  <c r="E418" i="12"/>
  <c r="F418" i="12"/>
  <c r="G418" i="12"/>
  <c r="H418" i="12"/>
  <c r="I418" i="12"/>
  <c r="J418" i="12"/>
  <c r="K418" i="12"/>
  <c r="L418" i="12"/>
  <c r="M418" i="12"/>
  <c r="N418" i="12"/>
  <c r="O418" i="12"/>
  <c r="D419" i="12"/>
  <c r="E419" i="12"/>
  <c r="F419" i="12"/>
  <c r="G419" i="12"/>
  <c r="H419" i="12"/>
  <c r="I419" i="12"/>
  <c r="J419" i="12"/>
  <c r="K419" i="12"/>
  <c r="L419" i="12"/>
  <c r="M419" i="12"/>
  <c r="N419" i="12"/>
  <c r="O419" i="12"/>
  <c r="D420" i="12"/>
  <c r="E420" i="12"/>
  <c r="F420" i="12"/>
  <c r="G420" i="12"/>
  <c r="H420" i="12"/>
  <c r="I420" i="12"/>
  <c r="J420" i="12"/>
  <c r="K420" i="12"/>
  <c r="L420" i="12"/>
  <c r="M420" i="12"/>
  <c r="N420" i="12"/>
  <c r="O420" i="12"/>
  <c r="D421" i="12"/>
  <c r="E421" i="12"/>
  <c r="F421" i="12"/>
  <c r="G421" i="12"/>
  <c r="H421" i="12"/>
  <c r="I421" i="12"/>
  <c r="J421" i="12"/>
  <c r="K421" i="12"/>
  <c r="L421" i="12"/>
  <c r="M421" i="12"/>
  <c r="N421" i="12"/>
  <c r="O421" i="12"/>
  <c r="D422" i="12"/>
  <c r="E422" i="12"/>
  <c r="F422" i="12"/>
  <c r="G422" i="12"/>
  <c r="H422" i="12"/>
  <c r="I422" i="12"/>
  <c r="J422" i="12"/>
  <c r="K422" i="12"/>
  <c r="L422" i="12"/>
  <c r="M422" i="12"/>
  <c r="N422" i="12"/>
  <c r="O422" i="12"/>
  <c r="D423" i="12"/>
  <c r="E423" i="12"/>
  <c r="F423" i="12"/>
  <c r="G423" i="12"/>
  <c r="H423" i="12"/>
  <c r="I423" i="12"/>
  <c r="J423" i="12"/>
  <c r="K423" i="12"/>
  <c r="L423" i="12"/>
  <c r="M423" i="12"/>
  <c r="N423" i="12"/>
  <c r="O423" i="12"/>
  <c r="D424" i="12"/>
  <c r="E424" i="12"/>
  <c r="F424" i="12"/>
  <c r="G424" i="12"/>
  <c r="H424" i="12"/>
  <c r="I424" i="12"/>
  <c r="J424" i="12"/>
  <c r="K424" i="12"/>
  <c r="L424" i="12"/>
  <c r="M424" i="12"/>
  <c r="N424" i="12"/>
  <c r="O424" i="12"/>
  <c r="D425" i="12"/>
  <c r="E425" i="12"/>
  <c r="F425" i="12"/>
  <c r="G425" i="12"/>
  <c r="H425" i="12"/>
  <c r="I425" i="12"/>
  <c r="J425" i="12"/>
  <c r="K425" i="12"/>
  <c r="L425" i="12"/>
  <c r="M425" i="12"/>
  <c r="N425" i="12"/>
  <c r="O425" i="12"/>
  <c r="D426" i="12"/>
  <c r="E426" i="12"/>
  <c r="F426" i="12"/>
  <c r="G426" i="12"/>
  <c r="H426" i="12"/>
  <c r="I426" i="12"/>
  <c r="J426" i="12"/>
  <c r="K426" i="12"/>
  <c r="L426" i="12"/>
  <c r="M426" i="12"/>
  <c r="N426" i="12"/>
  <c r="O426" i="12"/>
  <c r="D427" i="12"/>
  <c r="E427" i="12"/>
  <c r="F427" i="12"/>
  <c r="G427" i="12"/>
  <c r="H427" i="12"/>
  <c r="I427" i="12"/>
  <c r="J427" i="12"/>
  <c r="K427" i="12"/>
  <c r="L427" i="12"/>
  <c r="M427" i="12"/>
  <c r="N427" i="12"/>
  <c r="O427" i="12"/>
  <c r="D428" i="12"/>
  <c r="E428" i="12"/>
  <c r="F428" i="12"/>
  <c r="G428" i="12"/>
  <c r="H428" i="12"/>
  <c r="I428" i="12"/>
  <c r="J428" i="12"/>
  <c r="K428" i="12"/>
  <c r="L428" i="12"/>
  <c r="M428" i="12"/>
  <c r="N428" i="12"/>
  <c r="O428" i="12"/>
  <c r="D429" i="12"/>
  <c r="E429" i="12"/>
  <c r="F429" i="12"/>
  <c r="G429" i="12"/>
  <c r="H429" i="12"/>
  <c r="I429" i="12"/>
  <c r="J429" i="12"/>
  <c r="K429" i="12"/>
  <c r="L429" i="12"/>
  <c r="M429" i="12"/>
  <c r="N429" i="12"/>
  <c r="O429" i="12"/>
  <c r="D430" i="12"/>
  <c r="E430" i="12"/>
  <c r="F430" i="12"/>
  <c r="G430" i="12"/>
  <c r="H430" i="12"/>
  <c r="I430" i="12"/>
  <c r="J430" i="12"/>
  <c r="K430" i="12"/>
  <c r="L430" i="12"/>
  <c r="M430" i="12"/>
  <c r="N430" i="12"/>
  <c r="O430" i="12"/>
  <c r="D431" i="12"/>
  <c r="E431" i="12"/>
  <c r="F431" i="12"/>
  <c r="G431" i="12"/>
  <c r="H431" i="12"/>
  <c r="I431" i="12"/>
  <c r="J431" i="12"/>
  <c r="K431" i="12"/>
  <c r="L431" i="12"/>
  <c r="M431" i="12"/>
  <c r="N431" i="12"/>
  <c r="O431" i="12"/>
  <c r="D432" i="12"/>
  <c r="E432" i="12"/>
  <c r="F432" i="12"/>
  <c r="G432" i="12"/>
  <c r="H432" i="12"/>
  <c r="I432" i="12"/>
  <c r="J432" i="12"/>
  <c r="K432" i="12"/>
  <c r="L432" i="12"/>
  <c r="M432" i="12"/>
  <c r="N432" i="12"/>
  <c r="O432" i="12"/>
  <c r="D433" i="12"/>
  <c r="E433" i="12"/>
  <c r="F433" i="12"/>
  <c r="G433" i="12"/>
  <c r="H433" i="12"/>
  <c r="I433" i="12"/>
  <c r="J433" i="12"/>
  <c r="K433" i="12"/>
  <c r="L433" i="12"/>
  <c r="M433" i="12"/>
  <c r="N433" i="12"/>
  <c r="O433" i="12"/>
  <c r="D434" i="12"/>
  <c r="E434" i="12"/>
  <c r="F434" i="12"/>
  <c r="G434" i="12"/>
  <c r="H434" i="12"/>
  <c r="I434" i="12"/>
  <c r="J434" i="12"/>
  <c r="K434" i="12"/>
  <c r="L434" i="12"/>
  <c r="M434" i="12"/>
  <c r="N434" i="12"/>
  <c r="O434" i="12"/>
  <c r="D435" i="12"/>
  <c r="E435" i="12"/>
  <c r="F435" i="12"/>
  <c r="G435" i="12"/>
  <c r="H435" i="12"/>
  <c r="I435" i="12"/>
  <c r="J435" i="12"/>
  <c r="K435" i="12"/>
  <c r="L435" i="12"/>
  <c r="M435" i="12"/>
  <c r="N435" i="12"/>
  <c r="O435" i="12"/>
  <c r="D436" i="12"/>
  <c r="E436" i="12"/>
  <c r="F436" i="12"/>
  <c r="G436" i="12"/>
  <c r="H436" i="12"/>
  <c r="I436" i="12"/>
  <c r="J436" i="12"/>
  <c r="K436" i="12"/>
  <c r="L436" i="12"/>
  <c r="M436" i="12"/>
  <c r="N436" i="12"/>
  <c r="O436" i="12"/>
  <c r="D437" i="12"/>
  <c r="E437" i="12"/>
  <c r="F437" i="12"/>
  <c r="G437" i="12"/>
  <c r="H437" i="12"/>
  <c r="I437" i="12"/>
  <c r="J437" i="12"/>
  <c r="K437" i="12"/>
  <c r="L437" i="12"/>
  <c r="M437" i="12"/>
  <c r="N437" i="12"/>
  <c r="O437" i="12"/>
  <c r="D438" i="12"/>
  <c r="E438" i="12"/>
  <c r="F438" i="12"/>
  <c r="G438" i="12"/>
  <c r="H438" i="12"/>
  <c r="I438" i="12"/>
  <c r="J438" i="12"/>
  <c r="K438" i="12"/>
  <c r="L438" i="12"/>
  <c r="M438" i="12"/>
  <c r="N438" i="12"/>
  <c r="O438" i="12"/>
  <c r="D439" i="12"/>
  <c r="E439" i="12"/>
  <c r="F439" i="12"/>
  <c r="G439" i="12"/>
  <c r="H439" i="12"/>
  <c r="I439" i="12"/>
  <c r="J439" i="12"/>
  <c r="K439" i="12"/>
  <c r="L439" i="12"/>
  <c r="M439" i="12"/>
  <c r="N439" i="12"/>
  <c r="O439" i="12"/>
  <c r="D440" i="12"/>
  <c r="E440" i="12"/>
  <c r="F440" i="12"/>
  <c r="G440" i="12"/>
  <c r="H440" i="12"/>
  <c r="I440" i="12"/>
  <c r="J440" i="12"/>
  <c r="K440" i="12"/>
  <c r="L440" i="12"/>
  <c r="M440" i="12"/>
  <c r="N440" i="12"/>
  <c r="O440" i="12"/>
  <c r="E412" i="12"/>
  <c r="F412" i="12"/>
  <c r="G412" i="12"/>
  <c r="H412" i="12"/>
  <c r="I412" i="12"/>
  <c r="J412" i="12"/>
  <c r="K412" i="12"/>
  <c r="L412" i="12"/>
  <c r="M412" i="12"/>
  <c r="N412" i="12"/>
  <c r="O412" i="12"/>
  <c r="D412" i="12"/>
  <c r="AF541" i="12"/>
  <c r="D94" i="8"/>
  <c r="E6" i="8"/>
  <c r="D363" i="8"/>
  <c r="V363" i="8" s="1"/>
  <c r="E363" i="8"/>
  <c r="W363" i="8" s="1"/>
  <c r="F363" i="8"/>
  <c r="X363" i="8" s="1"/>
  <c r="G363" i="8"/>
  <c r="Y363" i="8" s="1"/>
  <c r="H363" i="8"/>
  <c r="Z363" i="8" s="1"/>
  <c r="I363" i="8"/>
  <c r="AA363" i="8" s="1"/>
  <c r="J363" i="8"/>
  <c r="AB363" i="8" s="1"/>
  <c r="K363" i="8"/>
  <c r="AC363" i="8" s="1"/>
  <c r="L363" i="8"/>
  <c r="AD363" i="8" s="1"/>
  <c r="M363" i="8"/>
  <c r="AE363" i="8" s="1"/>
  <c r="N363" i="8"/>
  <c r="AF363" i="8" s="1"/>
  <c r="O363" i="8"/>
  <c r="AG363" i="8" s="1"/>
  <c r="E362" i="8"/>
  <c r="W362" i="8" s="1"/>
  <c r="F362" i="8"/>
  <c r="G362" i="8"/>
  <c r="Y362" i="8" s="1"/>
  <c r="H362" i="8"/>
  <c r="Z362" i="8" s="1"/>
  <c r="I362" i="8"/>
  <c r="J362" i="8"/>
  <c r="AB362" i="8" s="1"/>
  <c r="K362" i="8"/>
  <c r="AC362" i="8" s="1"/>
  <c r="L362" i="8"/>
  <c r="AD362" i="8" s="1"/>
  <c r="M362" i="8"/>
  <c r="N362" i="8"/>
  <c r="AF362" i="8" s="1"/>
  <c r="O362" i="8"/>
  <c r="AG362" i="8" s="1"/>
  <c r="D362" i="8"/>
  <c r="V362" i="8" s="1"/>
  <c r="D339" i="8"/>
  <c r="E339" i="8"/>
  <c r="F339" i="8"/>
  <c r="G339" i="8"/>
  <c r="H339" i="8"/>
  <c r="I339" i="8"/>
  <c r="J339" i="8"/>
  <c r="K339" i="8"/>
  <c r="L339" i="8"/>
  <c r="M339" i="8"/>
  <c r="N339" i="8"/>
  <c r="O339" i="8"/>
  <c r="D340" i="8"/>
  <c r="E340" i="8"/>
  <c r="F340" i="8"/>
  <c r="G340" i="8"/>
  <c r="H340" i="8"/>
  <c r="I340" i="8"/>
  <c r="J340" i="8"/>
  <c r="K340" i="8"/>
  <c r="L340" i="8"/>
  <c r="M340" i="8"/>
  <c r="N340" i="8"/>
  <c r="O340" i="8"/>
  <c r="D341" i="8"/>
  <c r="E341" i="8"/>
  <c r="F341" i="8"/>
  <c r="G341" i="8"/>
  <c r="H341" i="8"/>
  <c r="I341" i="8"/>
  <c r="J341" i="8"/>
  <c r="K341" i="8"/>
  <c r="L341" i="8"/>
  <c r="M341" i="8"/>
  <c r="N341" i="8"/>
  <c r="O341" i="8"/>
  <c r="D342" i="8"/>
  <c r="E342" i="8"/>
  <c r="F342" i="8"/>
  <c r="G342" i="8"/>
  <c r="H342" i="8"/>
  <c r="I342" i="8"/>
  <c r="J342" i="8"/>
  <c r="K342" i="8"/>
  <c r="L342" i="8"/>
  <c r="M342" i="8"/>
  <c r="N342" i="8"/>
  <c r="O342" i="8"/>
  <c r="D343" i="8"/>
  <c r="E343" i="8"/>
  <c r="F343" i="8"/>
  <c r="G343" i="8"/>
  <c r="H343" i="8"/>
  <c r="I343" i="8"/>
  <c r="J343" i="8"/>
  <c r="K343" i="8"/>
  <c r="L343" i="8"/>
  <c r="M343" i="8"/>
  <c r="N343" i="8"/>
  <c r="O343" i="8"/>
  <c r="D344" i="8"/>
  <c r="E344" i="8"/>
  <c r="F344" i="8"/>
  <c r="G344" i="8"/>
  <c r="H344" i="8"/>
  <c r="I344" i="8"/>
  <c r="J344" i="8"/>
  <c r="K344" i="8"/>
  <c r="L344" i="8"/>
  <c r="M344" i="8"/>
  <c r="N344" i="8"/>
  <c r="O344" i="8"/>
  <c r="D345" i="8"/>
  <c r="E345" i="8"/>
  <c r="F345" i="8"/>
  <c r="G345" i="8"/>
  <c r="H345" i="8"/>
  <c r="I345" i="8"/>
  <c r="J345" i="8"/>
  <c r="K345" i="8"/>
  <c r="L345" i="8"/>
  <c r="M345" i="8"/>
  <c r="N345" i="8"/>
  <c r="O345" i="8"/>
  <c r="D346" i="8"/>
  <c r="E346" i="8"/>
  <c r="F346" i="8"/>
  <c r="G346" i="8"/>
  <c r="H346" i="8"/>
  <c r="I346" i="8"/>
  <c r="J346" i="8"/>
  <c r="K346" i="8"/>
  <c r="L346" i="8"/>
  <c r="M346" i="8"/>
  <c r="N346" i="8"/>
  <c r="O346" i="8"/>
  <c r="D347" i="8"/>
  <c r="E347" i="8"/>
  <c r="F347" i="8"/>
  <c r="G347" i="8"/>
  <c r="H347" i="8"/>
  <c r="I347" i="8"/>
  <c r="J347" i="8"/>
  <c r="K347" i="8"/>
  <c r="L347" i="8"/>
  <c r="M347" i="8"/>
  <c r="N347" i="8"/>
  <c r="O347" i="8"/>
  <c r="D348" i="8"/>
  <c r="E348" i="8"/>
  <c r="F348" i="8"/>
  <c r="G348" i="8"/>
  <c r="H348" i="8"/>
  <c r="I348" i="8"/>
  <c r="J348" i="8"/>
  <c r="K348" i="8"/>
  <c r="L348" i="8"/>
  <c r="M348" i="8"/>
  <c r="N348" i="8"/>
  <c r="O348" i="8"/>
  <c r="D349" i="8"/>
  <c r="E349" i="8"/>
  <c r="F349" i="8"/>
  <c r="G349" i="8"/>
  <c r="H349" i="8"/>
  <c r="I349" i="8"/>
  <c r="J349" i="8"/>
  <c r="K349" i="8"/>
  <c r="L349" i="8"/>
  <c r="M349" i="8"/>
  <c r="N349" i="8"/>
  <c r="O349" i="8"/>
  <c r="D350" i="8"/>
  <c r="E350" i="8"/>
  <c r="F350" i="8"/>
  <c r="G350" i="8"/>
  <c r="H350" i="8"/>
  <c r="I350" i="8"/>
  <c r="J350" i="8"/>
  <c r="K350" i="8"/>
  <c r="L350" i="8"/>
  <c r="M350" i="8"/>
  <c r="N350" i="8"/>
  <c r="O350" i="8"/>
  <c r="D351" i="8"/>
  <c r="E351" i="8"/>
  <c r="F351" i="8"/>
  <c r="G351" i="8"/>
  <c r="H351" i="8"/>
  <c r="I351" i="8"/>
  <c r="J351" i="8"/>
  <c r="K351" i="8"/>
  <c r="L351" i="8"/>
  <c r="M351" i="8"/>
  <c r="N351" i="8"/>
  <c r="O351" i="8"/>
  <c r="D352" i="8"/>
  <c r="E352" i="8"/>
  <c r="F352" i="8"/>
  <c r="G352" i="8"/>
  <c r="H352" i="8"/>
  <c r="I352" i="8"/>
  <c r="J352" i="8"/>
  <c r="K352" i="8"/>
  <c r="L352" i="8"/>
  <c r="M352" i="8"/>
  <c r="N352" i="8"/>
  <c r="O352" i="8"/>
  <c r="D353" i="8"/>
  <c r="E353" i="8"/>
  <c r="F353" i="8"/>
  <c r="G353" i="8"/>
  <c r="H353" i="8"/>
  <c r="I353" i="8"/>
  <c r="J353" i="8"/>
  <c r="K353" i="8"/>
  <c r="L353" i="8"/>
  <c r="M353" i="8"/>
  <c r="N353" i="8"/>
  <c r="O353" i="8"/>
  <c r="D354" i="8"/>
  <c r="E354" i="8"/>
  <c r="F354" i="8"/>
  <c r="G354" i="8"/>
  <c r="H354" i="8"/>
  <c r="I354" i="8"/>
  <c r="J354" i="8"/>
  <c r="K354" i="8"/>
  <c r="L354" i="8"/>
  <c r="M354" i="8"/>
  <c r="N354" i="8"/>
  <c r="O354" i="8"/>
  <c r="E338" i="8"/>
  <c r="F338" i="8"/>
  <c r="G338" i="8"/>
  <c r="H338" i="8"/>
  <c r="I338" i="8"/>
  <c r="J338" i="8"/>
  <c r="K338" i="8"/>
  <c r="L338" i="8"/>
  <c r="M338" i="8"/>
  <c r="N338" i="8"/>
  <c r="O338" i="8"/>
  <c r="D338" i="8"/>
  <c r="D333" i="8"/>
  <c r="E333" i="8"/>
  <c r="F333" i="8"/>
  <c r="G333" i="8"/>
  <c r="H333" i="8"/>
  <c r="I333" i="8"/>
  <c r="J333" i="8"/>
  <c r="K333" i="8"/>
  <c r="L333" i="8"/>
  <c r="M333" i="8"/>
  <c r="N333" i="8"/>
  <c r="O333" i="8"/>
  <c r="E332" i="8"/>
  <c r="F332" i="8"/>
  <c r="G332" i="8"/>
  <c r="H332" i="8"/>
  <c r="I332" i="8"/>
  <c r="J332" i="8"/>
  <c r="K332" i="8"/>
  <c r="L332" i="8"/>
  <c r="M332" i="8"/>
  <c r="N332" i="8"/>
  <c r="O332" i="8"/>
  <c r="D332" i="8"/>
  <c r="Q363" i="8"/>
  <c r="Q362" i="8"/>
  <c r="Q354" i="8"/>
  <c r="Q353" i="8"/>
  <c r="Q352" i="8"/>
  <c r="Q351" i="8"/>
  <c r="Q350" i="8"/>
  <c r="Q349" i="8"/>
  <c r="Q348" i="8"/>
  <c r="Q347" i="8"/>
  <c r="Q346" i="8"/>
  <c r="Q345" i="8"/>
  <c r="Q344" i="8"/>
  <c r="Q343" i="8"/>
  <c r="Q342" i="8"/>
  <c r="Q341" i="8"/>
  <c r="Q340" i="8"/>
  <c r="Q339" i="8"/>
  <c r="Q338" i="8"/>
  <c r="Q333" i="8"/>
  <c r="Q332" i="8"/>
  <c r="D301" i="8"/>
  <c r="V301" i="8" s="1"/>
  <c r="E301" i="8"/>
  <c r="W301" i="8" s="1"/>
  <c r="F301" i="8"/>
  <c r="X301" i="8" s="1"/>
  <c r="G301" i="8"/>
  <c r="Y301" i="8" s="1"/>
  <c r="H301" i="8"/>
  <c r="Z301" i="8" s="1"/>
  <c r="I301" i="8"/>
  <c r="AA301" i="8" s="1"/>
  <c r="J301" i="8"/>
  <c r="AB301" i="8" s="1"/>
  <c r="K301" i="8"/>
  <c r="AC301" i="8" s="1"/>
  <c r="L301" i="8"/>
  <c r="AD301" i="8" s="1"/>
  <c r="M301" i="8"/>
  <c r="AE301" i="8" s="1"/>
  <c r="N301" i="8"/>
  <c r="AF301" i="8" s="1"/>
  <c r="O301" i="8"/>
  <c r="AG301" i="8" s="1"/>
  <c r="E300" i="8"/>
  <c r="W300" i="8" s="1"/>
  <c r="F300" i="8"/>
  <c r="G300" i="8"/>
  <c r="Y300" i="8" s="1"/>
  <c r="H300" i="8"/>
  <c r="Z300" i="8" s="1"/>
  <c r="I300" i="8"/>
  <c r="AA300" i="8" s="1"/>
  <c r="J300" i="8"/>
  <c r="AB300" i="8" s="1"/>
  <c r="K300" i="8"/>
  <c r="AC300" i="8" s="1"/>
  <c r="L300" i="8"/>
  <c r="AD300" i="8" s="1"/>
  <c r="M300" i="8"/>
  <c r="N300" i="8"/>
  <c r="O300" i="8"/>
  <c r="D300" i="8"/>
  <c r="D277" i="8"/>
  <c r="E277" i="8"/>
  <c r="F277" i="8"/>
  <c r="G277" i="8"/>
  <c r="H277" i="8"/>
  <c r="I277" i="8"/>
  <c r="J277" i="8"/>
  <c r="K277" i="8"/>
  <c r="L277" i="8"/>
  <c r="M277" i="8"/>
  <c r="N277" i="8"/>
  <c r="O277" i="8"/>
  <c r="D278" i="8"/>
  <c r="E278" i="8"/>
  <c r="F278" i="8"/>
  <c r="G278" i="8"/>
  <c r="H278" i="8"/>
  <c r="I278" i="8"/>
  <c r="J278" i="8"/>
  <c r="K278" i="8"/>
  <c r="L278" i="8"/>
  <c r="M278" i="8"/>
  <c r="N278" i="8"/>
  <c r="O278" i="8"/>
  <c r="D279" i="8"/>
  <c r="E279" i="8"/>
  <c r="F279" i="8"/>
  <c r="G279" i="8"/>
  <c r="H279" i="8"/>
  <c r="I279" i="8"/>
  <c r="J279" i="8"/>
  <c r="K279" i="8"/>
  <c r="L279" i="8"/>
  <c r="M279" i="8"/>
  <c r="N279" i="8"/>
  <c r="O279" i="8"/>
  <c r="D280" i="8"/>
  <c r="E280" i="8"/>
  <c r="F280" i="8"/>
  <c r="G280" i="8"/>
  <c r="H280" i="8"/>
  <c r="I280" i="8"/>
  <c r="J280" i="8"/>
  <c r="K280" i="8"/>
  <c r="L280" i="8"/>
  <c r="M280" i="8"/>
  <c r="N280" i="8"/>
  <c r="O280" i="8"/>
  <c r="D281" i="8"/>
  <c r="E281" i="8"/>
  <c r="F281" i="8"/>
  <c r="G281" i="8"/>
  <c r="H281" i="8"/>
  <c r="I281" i="8"/>
  <c r="J281" i="8"/>
  <c r="K281" i="8"/>
  <c r="L281" i="8"/>
  <c r="M281" i="8"/>
  <c r="N281" i="8"/>
  <c r="O281" i="8"/>
  <c r="D282" i="8"/>
  <c r="E282" i="8"/>
  <c r="F282" i="8"/>
  <c r="G282" i="8"/>
  <c r="H282" i="8"/>
  <c r="I282" i="8"/>
  <c r="J282" i="8"/>
  <c r="K282" i="8"/>
  <c r="L282" i="8"/>
  <c r="M282" i="8"/>
  <c r="N282" i="8"/>
  <c r="O282" i="8"/>
  <c r="D283" i="8"/>
  <c r="E283" i="8"/>
  <c r="F283" i="8"/>
  <c r="G283" i="8"/>
  <c r="H283" i="8"/>
  <c r="I283" i="8"/>
  <c r="J283" i="8"/>
  <c r="K283" i="8"/>
  <c r="L283" i="8"/>
  <c r="M283" i="8"/>
  <c r="N283" i="8"/>
  <c r="O283" i="8"/>
  <c r="D284" i="8"/>
  <c r="E284" i="8"/>
  <c r="F284" i="8"/>
  <c r="G284" i="8"/>
  <c r="H284" i="8"/>
  <c r="I284" i="8"/>
  <c r="J284" i="8"/>
  <c r="K284" i="8"/>
  <c r="L284" i="8"/>
  <c r="M284" i="8"/>
  <c r="N284" i="8"/>
  <c r="O284" i="8"/>
  <c r="D285" i="8"/>
  <c r="E285" i="8"/>
  <c r="F285" i="8"/>
  <c r="G285" i="8"/>
  <c r="H285" i="8"/>
  <c r="I285" i="8"/>
  <c r="J285" i="8"/>
  <c r="K285" i="8"/>
  <c r="L285" i="8"/>
  <c r="M285" i="8"/>
  <c r="N285" i="8"/>
  <c r="O285" i="8"/>
  <c r="D286" i="8"/>
  <c r="E286" i="8"/>
  <c r="F286" i="8"/>
  <c r="G286" i="8"/>
  <c r="H286" i="8"/>
  <c r="I286" i="8"/>
  <c r="J286" i="8"/>
  <c r="K286" i="8"/>
  <c r="L286" i="8"/>
  <c r="M286" i="8"/>
  <c r="N286" i="8"/>
  <c r="O286" i="8"/>
  <c r="D287" i="8"/>
  <c r="E287" i="8"/>
  <c r="F287" i="8"/>
  <c r="G287" i="8"/>
  <c r="H287" i="8"/>
  <c r="I287" i="8"/>
  <c r="J287" i="8"/>
  <c r="K287" i="8"/>
  <c r="L287" i="8"/>
  <c r="M287" i="8"/>
  <c r="N287" i="8"/>
  <c r="O287" i="8"/>
  <c r="D288" i="8"/>
  <c r="E288" i="8"/>
  <c r="F288" i="8"/>
  <c r="G288" i="8"/>
  <c r="H288" i="8"/>
  <c r="I288" i="8"/>
  <c r="J288" i="8"/>
  <c r="K288" i="8"/>
  <c r="L288" i="8"/>
  <c r="M288" i="8"/>
  <c r="N288" i="8"/>
  <c r="O288" i="8"/>
  <c r="D289" i="8"/>
  <c r="E289" i="8"/>
  <c r="F289" i="8"/>
  <c r="G289" i="8"/>
  <c r="H289" i="8"/>
  <c r="I289" i="8"/>
  <c r="J289" i="8"/>
  <c r="K289" i="8"/>
  <c r="L289" i="8"/>
  <c r="M289" i="8"/>
  <c r="N289" i="8"/>
  <c r="O289" i="8"/>
  <c r="D290" i="8"/>
  <c r="E290" i="8"/>
  <c r="F290" i="8"/>
  <c r="G290" i="8"/>
  <c r="H290" i="8"/>
  <c r="I290" i="8"/>
  <c r="J290" i="8"/>
  <c r="K290" i="8"/>
  <c r="L290" i="8"/>
  <c r="M290" i="8"/>
  <c r="N290" i="8"/>
  <c r="O290" i="8"/>
  <c r="D291" i="8"/>
  <c r="E291" i="8"/>
  <c r="F291" i="8"/>
  <c r="G291" i="8"/>
  <c r="H291" i="8"/>
  <c r="I291" i="8"/>
  <c r="J291" i="8"/>
  <c r="K291" i="8"/>
  <c r="L291" i="8"/>
  <c r="M291" i="8"/>
  <c r="N291" i="8"/>
  <c r="O291" i="8"/>
  <c r="D292" i="8"/>
  <c r="E292" i="8"/>
  <c r="F292" i="8"/>
  <c r="G292" i="8"/>
  <c r="H292" i="8"/>
  <c r="I292" i="8"/>
  <c r="J292" i="8"/>
  <c r="K292" i="8"/>
  <c r="L292" i="8"/>
  <c r="M292" i="8"/>
  <c r="N292" i="8"/>
  <c r="O292" i="8"/>
  <c r="E276" i="8"/>
  <c r="F276" i="8"/>
  <c r="G276" i="8"/>
  <c r="H276" i="8"/>
  <c r="I276" i="8"/>
  <c r="J276" i="8"/>
  <c r="K276" i="8"/>
  <c r="L276" i="8"/>
  <c r="M276" i="8"/>
  <c r="N276" i="8"/>
  <c r="O276" i="8"/>
  <c r="D276" i="8"/>
  <c r="Q271" i="8"/>
  <c r="Q270" i="8"/>
  <c r="D271" i="8"/>
  <c r="E271" i="8"/>
  <c r="F271" i="8"/>
  <c r="G271" i="8"/>
  <c r="H271" i="8"/>
  <c r="I271" i="8"/>
  <c r="J271" i="8"/>
  <c r="K271" i="8"/>
  <c r="L271" i="8"/>
  <c r="M271" i="8"/>
  <c r="N271" i="8"/>
  <c r="O271" i="8"/>
  <c r="E270" i="8"/>
  <c r="F270" i="8"/>
  <c r="G270" i="8"/>
  <c r="H270" i="8"/>
  <c r="I270" i="8"/>
  <c r="J270" i="8"/>
  <c r="K270" i="8"/>
  <c r="L270" i="8"/>
  <c r="M270" i="8"/>
  <c r="N270" i="8"/>
  <c r="O270" i="8"/>
  <c r="D270" i="8"/>
  <c r="Q301" i="8"/>
  <c r="Q300" i="8"/>
  <c r="Q292" i="8"/>
  <c r="Q291" i="8"/>
  <c r="Q290" i="8"/>
  <c r="Q289" i="8"/>
  <c r="Q288" i="8"/>
  <c r="Q287" i="8"/>
  <c r="Q286" i="8"/>
  <c r="Q285" i="8"/>
  <c r="Q284" i="8"/>
  <c r="Q283" i="8"/>
  <c r="Q282" i="8"/>
  <c r="Q281" i="8"/>
  <c r="Q280" i="8"/>
  <c r="Q279" i="8"/>
  <c r="Q278" i="8"/>
  <c r="Q277" i="8"/>
  <c r="Q276" i="8"/>
  <c r="Q239" i="8"/>
  <c r="Q238" i="8"/>
  <c r="D239" i="8"/>
  <c r="E239" i="8"/>
  <c r="W239" i="8" s="1"/>
  <c r="F239" i="8"/>
  <c r="X239" i="8" s="1"/>
  <c r="G239" i="8"/>
  <c r="Y239" i="8" s="1"/>
  <c r="H239" i="8"/>
  <c r="Z239" i="8" s="1"/>
  <c r="I239" i="8"/>
  <c r="AA239" i="8" s="1"/>
  <c r="J239" i="8"/>
  <c r="AB239" i="8" s="1"/>
  <c r="K239" i="8"/>
  <c r="AC239" i="8" s="1"/>
  <c r="L239" i="8"/>
  <c r="AD239" i="8" s="1"/>
  <c r="M239" i="8"/>
  <c r="AE239" i="8" s="1"/>
  <c r="N239" i="8"/>
  <c r="AF239" i="8" s="1"/>
  <c r="O239" i="8"/>
  <c r="AG239" i="8" s="1"/>
  <c r="E238" i="8"/>
  <c r="W238" i="8" s="1"/>
  <c r="F238" i="8"/>
  <c r="X238" i="8" s="1"/>
  <c r="G238" i="8"/>
  <c r="H238" i="8"/>
  <c r="I238" i="8"/>
  <c r="J238" i="8"/>
  <c r="AB238" i="8" s="1"/>
  <c r="K238" i="8"/>
  <c r="AC238" i="8" s="1"/>
  <c r="L238" i="8"/>
  <c r="AD238" i="8" s="1"/>
  <c r="M238" i="8"/>
  <c r="AE238" i="8" s="1"/>
  <c r="N238" i="8"/>
  <c r="AF238" i="8" s="1"/>
  <c r="O238" i="8"/>
  <c r="D238" i="8"/>
  <c r="V238" i="8" s="1"/>
  <c r="D215" i="8"/>
  <c r="E215" i="8"/>
  <c r="F215" i="8"/>
  <c r="G215" i="8"/>
  <c r="H215" i="8"/>
  <c r="I215" i="8"/>
  <c r="J215" i="8"/>
  <c r="K215" i="8"/>
  <c r="L215" i="8"/>
  <c r="M215" i="8"/>
  <c r="N215" i="8"/>
  <c r="O215" i="8"/>
  <c r="D216" i="8"/>
  <c r="E216" i="8"/>
  <c r="F216" i="8"/>
  <c r="G216" i="8"/>
  <c r="H216" i="8"/>
  <c r="I216" i="8"/>
  <c r="J216" i="8"/>
  <c r="K216" i="8"/>
  <c r="L216" i="8"/>
  <c r="M216" i="8"/>
  <c r="N216" i="8"/>
  <c r="O216" i="8"/>
  <c r="D217" i="8"/>
  <c r="E217" i="8"/>
  <c r="F217" i="8"/>
  <c r="G217" i="8"/>
  <c r="H217" i="8"/>
  <c r="I217" i="8"/>
  <c r="J217" i="8"/>
  <c r="K217" i="8"/>
  <c r="L217" i="8"/>
  <c r="M217" i="8"/>
  <c r="N217" i="8"/>
  <c r="O217" i="8"/>
  <c r="D218" i="8"/>
  <c r="E218" i="8"/>
  <c r="F218" i="8"/>
  <c r="G218" i="8"/>
  <c r="H218" i="8"/>
  <c r="I218" i="8"/>
  <c r="J218" i="8"/>
  <c r="K218" i="8"/>
  <c r="L218" i="8"/>
  <c r="M218" i="8"/>
  <c r="N218" i="8"/>
  <c r="O218" i="8"/>
  <c r="D219" i="8"/>
  <c r="E219" i="8"/>
  <c r="F219" i="8"/>
  <c r="G219" i="8"/>
  <c r="H219" i="8"/>
  <c r="I219" i="8"/>
  <c r="J219" i="8"/>
  <c r="K219" i="8"/>
  <c r="L219" i="8"/>
  <c r="M219" i="8"/>
  <c r="N219" i="8"/>
  <c r="O219" i="8"/>
  <c r="D220" i="8"/>
  <c r="E220" i="8"/>
  <c r="F220" i="8"/>
  <c r="G220" i="8"/>
  <c r="H220" i="8"/>
  <c r="I220" i="8"/>
  <c r="J220" i="8"/>
  <c r="K220" i="8"/>
  <c r="L220" i="8"/>
  <c r="M220" i="8"/>
  <c r="N220" i="8"/>
  <c r="O220" i="8"/>
  <c r="D221" i="8"/>
  <c r="E221" i="8"/>
  <c r="F221" i="8"/>
  <c r="G221" i="8"/>
  <c r="H221" i="8"/>
  <c r="I221" i="8"/>
  <c r="J221" i="8"/>
  <c r="K221" i="8"/>
  <c r="L221" i="8"/>
  <c r="M221" i="8"/>
  <c r="N221" i="8"/>
  <c r="O221" i="8"/>
  <c r="D222" i="8"/>
  <c r="E222" i="8"/>
  <c r="F222" i="8"/>
  <c r="G222" i="8"/>
  <c r="H222" i="8"/>
  <c r="I222" i="8"/>
  <c r="J222" i="8"/>
  <c r="K222" i="8"/>
  <c r="L222" i="8"/>
  <c r="M222" i="8"/>
  <c r="N222" i="8"/>
  <c r="O222" i="8"/>
  <c r="D223" i="8"/>
  <c r="E223" i="8"/>
  <c r="F223" i="8"/>
  <c r="G223" i="8"/>
  <c r="H223" i="8"/>
  <c r="I223" i="8"/>
  <c r="J223" i="8"/>
  <c r="K223" i="8"/>
  <c r="L223" i="8"/>
  <c r="M223" i="8"/>
  <c r="N223" i="8"/>
  <c r="O223" i="8"/>
  <c r="D224" i="8"/>
  <c r="E224" i="8"/>
  <c r="F224" i="8"/>
  <c r="G224" i="8"/>
  <c r="H224" i="8"/>
  <c r="I224" i="8"/>
  <c r="J224" i="8"/>
  <c r="K224" i="8"/>
  <c r="L224" i="8"/>
  <c r="M224" i="8"/>
  <c r="N224" i="8"/>
  <c r="O224" i="8"/>
  <c r="D225" i="8"/>
  <c r="E225" i="8"/>
  <c r="F225" i="8"/>
  <c r="G225" i="8"/>
  <c r="H225" i="8"/>
  <c r="I225" i="8"/>
  <c r="J225" i="8"/>
  <c r="K225" i="8"/>
  <c r="L225" i="8"/>
  <c r="M225" i="8"/>
  <c r="N225" i="8"/>
  <c r="O225" i="8"/>
  <c r="D226" i="8"/>
  <c r="E226" i="8"/>
  <c r="F226" i="8"/>
  <c r="G226" i="8"/>
  <c r="H226" i="8"/>
  <c r="I226" i="8"/>
  <c r="J226" i="8"/>
  <c r="K226" i="8"/>
  <c r="L226" i="8"/>
  <c r="M226" i="8"/>
  <c r="N226" i="8"/>
  <c r="O226" i="8"/>
  <c r="D227" i="8"/>
  <c r="E227" i="8"/>
  <c r="F227" i="8"/>
  <c r="G227" i="8"/>
  <c r="H227" i="8"/>
  <c r="I227" i="8"/>
  <c r="J227" i="8"/>
  <c r="K227" i="8"/>
  <c r="L227" i="8"/>
  <c r="M227" i="8"/>
  <c r="N227" i="8"/>
  <c r="O227" i="8"/>
  <c r="D228" i="8"/>
  <c r="E228" i="8"/>
  <c r="F228" i="8"/>
  <c r="G228" i="8"/>
  <c r="H228" i="8"/>
  <c r="I228" i="8"/>
  <c r="J228" i="8"/>
  <c r="K228" i="8"/>
  <c r="L228" i="8"/>
  <c r="M228" i="8"/>
  <c r="N228" i="8"/>
  <c r="O228" i="8"/>
  <c r="D229" i="8"/>
  <c r="E229" i="8"/>
  <c r="F229" i="8"/>
  <c r="G229" i="8"/>
  <c r="H229" i="8"/>
  <c r="I229" i="8"/>
  <c r="J229" i="8"/>
  <c r="K229" i="8"/>
  <c r="L229" i="8"/>
  <c r="M229" i="8"/>
  <c r="N229" i="8"/>
  <c r="O229" i="8"/>
  <c r="D230" i="8"/>
  <c r="E230" i="8"/>
  <c r="F230" i="8"/>
  <c r="G230" i="8"/>
  <c r="H230" i="8"/>
  <c r="I230" i="8"/>
  <c r="J230" i="8"/>
  <c r="K230" i="8"/>
  <c r="L230" i="8"/>
  <c r="M230" i="8"/>
  <c r="N230" i="8"/>
  <c r="O230" i="8"/>
  <c r="E214" i="8"/>
  <c r="F214" i="8"/>
  <c r="G214" i="8"/>
  <c r="H214" i="8"/>
  <c r="I214" i="8"/>
  <c r="J214" i="8"/>
  <c r="K214" i="8"/>
  <c r="L214" i="8"/>
  <c r="M214" i="8"/>
  <c r="N214" i="8"/>
  <c r="O214" i="8"/>
  <c r="D214" i="8"/>
  <c r="Q208" i="8"/>
  <c r="Q209" i="8"/>
  <c r="D209" i="8"/>
  <c r="E209" i="8"/>
  <c r="F209" i="8"/>
  <c r="G209" i="8"/>
  <c r="H209" i="8"/>
  <c r="I209" i="8"/>
  <c r="J209" i="8"/>
  <c r="K209" i="8"/>
  <c r="L209" i="8"/>
  <c r="M209" i="8"/>
  <c r="N209" i="8"/>
  <c r="O209" i="8"/>
  <c r="E208" i="8"/>
  <c r="F208" i="8"/>
  <c r="G208" i="8"/>
  <c r="H208" i="8"/>
  <c r="I208" i="8"/>
  <c r="J208" i="8"/>
  <c r="K208" i="8"/>
  <c r="L208" i="8"/>
  <c r="M208" i="8"/>
  <c r="N208" i="8"/>
  <c r="O208" i="8"/>
  <c r="D208" i="8"/>
  <c r="Q230" i="8"/>
  <c r="Q229" i="8"/>
  <c r="Q228" i="8"/>
  <c r="Q227" i="8"/>
  <c r="Q226" i="8"/>
  <c r="Q225" i="8"/>
  <c r="Q224" i="8"/>
  <c r="Q223" i="8"/>
  <c r="Q222" i="8"/>
  <c r="Q221" i="8"/>
  <c r="Q220" i="8"/>
  <c r="Q219" i="8"/>
  <c r="Q218" i="8"/>
  <c r="Q217" i="8"/>
  <c r="Q216" i="8"/>
  <c r="Q215" i="8"/>
  <c r="Q214" i="8"/>
  <c r="D80" i="12"/>
  <c r="D374" i="12"/>
  <c r="T374" i="12" s="1"/>
  <c r="E374" i="12"/>
  <c r="U374" i="12" s="1"/>
  <c r="F374" i="12"/>
  <c r="V374" i="12" s="1"/>
  <c r="G374" i="12"/>
  <c r="W374" i="12" s="1"/>
  <c r="H374" i="12"/>
  <c r="X374" i="12" s="1"/>
  <c r="I374" i="12"/>
  <c r="Y374" i="12" s="1"/>
  <c r="J374" i="12"/>
  <c r="Z374" i="12" s="1"/>
  <c r="K374" i="12"/>
  <c r="AA374" i="12" s="1"/>
  <c r="L374" i="12"/>
  <c r="AB374" i="12" s="1"/>
  <c r="M374" i="12"/>
  <c r="AC374" i="12" s="1"/>
  <c r="N374" i="12"/>
  <c r="AD374" i="12" s="1"/>
  <c r="O374" i="12"/>
  <c r="AE374" i="12" s="1"/>
  <c r="D375" i="12"/>
  <c r="T375" i="12" s="1"/>
  <c r="E375" i="12"/>
  <c r="U375" i="12" s="1"/>
  <c r="F375" i="12"/>
  <c r="V375" i="12" s="1"/>
  <c r="G375" i="12"/>
  <c r="W375" i="12" s="1"/>
  <c r="H375" i="12"/>
  <c r="X375" i="12" s="1"/>
  <c r="I375" i="12"/>
  <c r="Y375" i="12" s="1"/>
  <c r="J375" i="12"/>
  <c r="Z375" i="12" s="1"/>
  <c r="K375" i="12"/>
  <c r="AA375" i="12" s="1"/>
  <c r="L375" i="12"/>
  <c r="AB375" i="12" s="1"/>
  <c r="M375" i="12"/>
  <c r="AC375" i="12" s="1"/>
  <c r="N375" i="12"/>
  <c r="AD375" i="12" s="1"/>
  <c r="O375" i="12"/>
  <c r="AE375" i="12" s="1"/>
  <c r="D376" i="12"/>
  <c r="T376" i="12" s="1"/>
  <c r="E376" i="12"/>
  <c r="U376" i="12" s="1"/>
  <c r="F376" i="12"/>
  <c r="V376" i="12" s="1"/>
  <c r="G376" i="12"/>
  <c r="W376" i="12" s="1"/>
  <c r="H376" i="12"/>
  <c r="X376" i="12" s="1"/>
  <c r="I376" i="12"/>
  <c r="Y376" i="12" s="1"/>
  <c r="J376" i="12"/>
  <c r="Z376" i="12" s="1"/>
  <c r="K376" i="12"/>
  <c r="AA376" i="12" s="1"/>
  <c r="L376" i="12"/>
  <c r="AB376" i="12" s="1"/>
  <c r="M376" i="12"/>
  <c r="AC376" i="12" s="1"/>
  <c r="N376" i="12"/>
  <c r="AD376" i="12" s="1"/>
  <c r="O376" i="12"/>
  <c r="AE376" i="12" s="1"/>
  <c r="D377" i="12"/>
  <c r="T377" i="12" s="1"/>
  <c r="E377" i="12"/>
  <c r="U377" i="12" s="1"/>
  <c r="F377" i="12"/>
  <c r="V377" i="12" s="1"/>
  <c r="G377" i="12"/>
  <c r="W377" i="12" s="1"/>
  <c r="H377" i="12"/>
  <c r="X377" i="12" s="1"/>
  <c r="I377" i="12"/>
  <c r="Y377" i="12" s="1"/>
  <c r="J377" i="12"/>
  <c r="Z377" i="12" s="1"/>
  <c r="K377" i="12"/>
  <c r="AA377" i="12" s="1"/>
  <c r="L377" i="12"/>
  <c r="AB377" i="12" s="1"/>
  <c r="M377" i="12"/>
  <c r="AC377" i="12" s="1"/>
  <c r="N377" i="12"/>
  <c r="AD377" i="12" s="1"/>
  <c r="O377" i="12"/>
  <c r="AE377" i="12" s="1"/>
  <c r="D378" i="12"/>
  <c r="T378" i="12" s="1"/>
  <c r="E378" i="12"/>
  <c r="U378" i="12" s="1"/>
  <c r="F378" i="12"/>
  <c r="V378" i="12" s="1"/>
  <c r="G378" i="12"/>
  <c r="W378" i="12" s="1"/>
  <c r="H378" i="12"/>
  <c r="X378" i="12" s="1"/>
  <c r="I378" i="12"/>
  <c r="Y378" i="12" s="1"/>
  <c r="J378" i="12"/>
  <c r="Z378" i="12" s="1"/>
  <c r="K378" i="12"/>
  <c r="AA378" i="12" s="1"/>
  <c r="L378" i="12"/>
  <c r="AB378" i="12" s="1"/>
  <c r="M378" i="12"/>
  <c r="AC378" i="12" s="1"/>
  <c r="N378" i="12"/>
  <c r="AD378" i="12" s="1"/>
  <c r="O378" i="12"/>
  <c r="AE378" i="12" s="1"/>
  <c r="D379" i="12"/>
  <c r="T379" i="12" s="1"/>
  <c r="E379" i="12"/>
  <c r="U379" i="12" s="1"/>
  <c r="F379" i="12"/>
  <c r="V379" i="12" s="1"/>
  <c r="G379" i="12"/>
  <c r="W379" i="12" s="1"/>
  <c r="H379" i="12"/>
  <c r="X379" i="12" s="1"/>
  <c r="I379" i="12"/>
  <c r="Y379" i="12" s="1"/>
  <c r="J379" i="12"/>
  <c r="Z379" i="12" s="1"/>
  <c r="K379" i="12"/>
  <c r="AA379" i="12" s="1"/>
  <c r="L379" i="12"/>
  <c r="AB379" i="12" s="1"/>
  <c r="M379" i="12"/>
  <c r="AC379" i="12" s="1"/>
  <c r="N379" i="12"/>
  <c r="AD379" i="12" s="1"/>
  <c r="O379" i="12"/>
  <c r="AE379" i="12" s="1"/>
  <c r="D380" i="12"/>
  <c r="T380" i="12" s="1"/>
  <c r="E380" i="12"/>
  <c r="U380" i="12" s="1"/>
  <c r="F380" i="12"/>
  <c r="V380" i="12" s="1"/>
  <c r="G380" i="12"/>
  <c r="W380" i="12" s="1"/>
  <c r="H380" i="12"/>
  <c r="X380" i="12" s="1"/>
  <c r="I380" i="12"/>
  <c r="Y380" i="12" s="1"/>
  <c r="J380" i="12"/>
  <c r="Z380" i="12" s="1"/>
  <c r="K380" i="12"/>
  <c r="AA380" i="12" s="1"/>
  <c r="L380" i="12"/>
  <c r="AB380" i="12" s="1"/>
  <c r="M380" i="12"/>
  <c r="AC380" i="12" s="1"/>
  <c r="N380" i="12"/>
  <c r="AD380" i="12" s="1"/>
  <c r="O380" i="12"/>
  <c r="AE380" i="12" s="1"/>
  <c r="D381" i="12"/>
  <c r="T381" i="12" s="1"/>
  <c r="E381" i="12"/>
  <c r="U381" i="12" s="1"/>
  <c r="F381" i="12"/>
  <c r="V381" i="12" s="1"/>
  <c r="G381" i="12"/>
  <c r="W381" i="12" s="1"/>
  <c r="H381" i="12"/>
  <c r="X381" i="12" s="1"/>
  <c r="I381" i="12"/>
  <c r="Y381" i="12" s="1"/>
  <c r="J381" i="12"/>
  <c r="Z381" i="12" s="1"/>
  <c r="K381" i="12"/>
  <c r="AA381" i="12" s="1"/>
  <c r="L381" i="12"/>
  <c r="AB381" i="12" s="1"/>
  <c r="M381" i="12"/>
  <c r="AC381" i="12" s="1"/>
  <c r="N381" i="12"/>
  <c r="AD381" i="12" s="1"/>
  <c r="O381" i="12"/>
  <c r="AE381" i="12" s="1"/>
  <c r="D382" i="12"/>
  <c r="T382" i="12" s="1"/>
  <c r="E382" i="12"/>
  <c r="U382" i="12" s="1"/>
  <c r="F382" i="12"/>
  <c r="V382" i="12" s="1"/>
  <c r="G382" i="12"/>
  <c r="W382" i="12" s="1"/>
  <c r="H382" i="12"/>
  <c r="X382" i="12" s="1"/>
  <c r="I382" i="12"/>
  <c r="Y382" i="12" s="1"/>
  <c r="J382" i="12"/>
  <c r="Z382" i="12" s="1"/>
  <c r="K382" i="12"/>
  <c r="AA382" i="12" s="1"/>
  <c r="L382" i="12"/>
  <c r="AB382" i="12" s="1"/>
  <c r="M382" i="12"/>
  <c r="AC382" i="12" s="1"/>
  <c r="N382" i="12"/>
  <c r="AD382" i="12" s="1"/>
  <c r="O382" i="12"/>
  <c r="AE382" i="12" s="1"/>
  <c r="D383" i="12"/>
  <c r="T383" i="12" s="1"/>
  <c r="E383" i="12"/>
  <c r="U383" i="12" s="1"/>
  <c r="F383" i="12"/>
  <c r="V383" i="12" s="1"/>
  <c r="G383" i="12"/>
  <c r="W383" i="12" s="1"/>
  <c r="H383" i="12"/>
  <c r="X383" i="12" s="1"/>
  <c r="I383" i="12"/>
  <c r="Y383" i="12" s="1"/>
  <c r="J383" i="12"/>
  <c r="Z383" i="12" s="1"/>
  <c r="K383" i="12"/>
  <c r="AA383" i="12" s="1"/>
  <c r="L383" i="12"/>
  <c r="AB383" i="12" s="1"/>
  <c r="M383" i="12"/>
  <c r="AC383" i="12" s="1"/>
  <c r="N383" i="12"/>
  <c r="AD383" i="12" s="1"/>
  <c r="O383" i="12"/>
  <c r="AE383" i="12" s="1"/>
  <c r="D384" i="12"/>
  <c r="T384" i="12" s="1"/>
  <c r="E384" i="12"/>
  <c r="U384" i="12" s="1"/>
  <c r="F384" i="12"/>
  <c r="V384" i="12" s="1"/>
  <c r="G384" i="12"/>
  <c r="W384" i="12" s="1"/>
  <c r="H384" i="12"/>
  <c r="X384" i="12" s="1"/>
  <c r="I384" i="12"/>
  <c r="Y384" i="12" s="1"/>
  <c r="J384" i="12"/>
  <c r="Z384" i="12" s="1"/>
  <c r="K384" i="12"/>
  <c r="AA384" i="12" s="1"/>
  <c r="L384" i="12"/>
  <c r="AB384" i="12" s="1"/>
  <c r="M384" i="12"/>
  <c r="AC384" i="12" s="1"/>
  <c r="N384" i="12"/>
  <c r="AD384" i="12" s="1"/>
  <c r="O384" i="12"/>
  <c r="AE384" i="12" s="1"/>
  <c r="D385" i="12"/>
  <c r="T385" i="12" s="1"/>
  <c r="E385" i="12"/>
  <c r="U385" i="12" s="1"/>
  <c r="F385" i="12"/>
  <c r="V385" i="12" s="1"/>
  <c r="G385" i="12"/>
  <c r="W385" i="12" s="1"/>
  <c r="H385" i="12"/>
  <c r="X385" i="12" s="1"/>
  <c r="I385" i="12"/>
  <c r="Y385" i="12" s="1"/>
  <c r="J385" i="12"/>
  <c r="Z385" i="12" s="1"/>
  <c r="K385" i="12"/>
  <c r="AA385" i="12" s="1"/>
  <c r="L385" i="12"/>
  <c r="AB385" i="12" s="1"/>
  <c r="M385" i="12"/>
  <c r="AC385" i="12" s="1"/>
  <c r="N385" i="12"/>
  <c r="O385" i="12"/>
  <c r="AE385" i="12" s="1"/>
  <c r="D386" i="12"/>
  <c r="T386" i="12" s="1"/>
  <c r="E386" i="12"/>
  <c r="U386" i="12" s="1"/>
  <c r="F386" i="12"/>
  <c r="V386" i="12" s="1"/>
  <c r="G386" i="12"/>
  <c r="W386" i="12" s="1"/>
  <c r="H386" i="12"/>
  <c r="X386" i="12" s="1"/>
  <c r="I386" i="12"/>
  <c r="Y386" i="12" s="1"/>
  <c r="J386" i="12"/>
  <c r="Z386" i="12" s="1"/>
  <c r="K386" i="12"/>
  <c r="AA386" i="12" s="1"/>
  <c r="L386" i="12"/>
  <c r="AB386" i="12" s="1"/>
  <c r="M386" i="12"/>
  <c r="AC386" i="12" s="1"/>
  <c r="N386" i="12"/>
  <c r="AD386" i="12" s="1"/>
  <c r="O386" i="12"/>
  <c r="AE386" i="12" s="1"/>
  <c r="D387" i="12"/>
  <c r="T387" i="12" s="1"/>
  <c r="E387" i="12"/>
  <c r="U387" i="12" s="1"/>
  <c r="F387" i="12"/>
  <c r="V387" i="12" s="1"/>
  <c r="G387" i="12"/>
  <c r="W387" i="12" s="1"/>
  <c r="H387" i="12"/>
  <c r="X387" i="12" s="1"/>
  <c r="I387" i="12"/>
  <c r="Y387" i="12" s="1"/>
  <c r="J387" i="12"/>
  <c r="Z387" i="12" s="1"/>
  <c r="K387" i="12"/>
  <c r="AA387" i="12" s="1"/>
  <c r="L387" i="12"/>
  <c r="AB387" i="12" s="1"/>
  <c r="M387" i="12"/>
  <c r="AC387" i="12" s="1"/>
  <c r="N387" i="12"/>
  <c r="AD387" i="12" s="1"/>
  <c r="O387" i="12"/>
  <c r="AE387" i="12" s="1"/>
  <c r="D388" i="12"/>
  <c r="T388" i="12" s="1"/>
  <c r="E388" i="12"/>
  <c r="U388" i="12" s="1"/>
  <c r="F388" i="12"/>
  <c r="V388" i="12" s="1"/>
  <c r="G388" i="12"/>
  <c r="W388" i="12" s="1"/>
  <c r="H388" i="12"/>
  <c r="X388" i="12" s="1"/>
  <c r="I388" i="12"/>
  <c r="Y388" i="12" s="1"/>
  <c r="J388" i="12"/>
  <c r="Z388" i="12" s="1"/>
  <c r="K388" i="12"/>
  <c r="AA388" i="12" s="1"/>
  <c r="L388" i="12"/>
  <c r="AB388" i="12" s="1"/>
  <c r="M388" i="12"/>
  <c r="AC388" i="12" s="1"/>
  <c r="N388" i="12"/>
  <c r="AD388" i="12" s="1"/>
  <c r="O388" i="12"/>
  <c r="AE388" i="12" s="1"/>
  <c r="D389" i="12"/>
  <c r="T389" i="12" s="1"/>
  <c r="E389" i="12"/>
  <c r="U389" i="12" s="1"/>
  <c r="F389" i="12"/>
  <c r="V389" i="12" s="1"/>
  <c r="G389" i="12"/>
  <c r="W389" i="12" s="1"/>
  <c r="H389" i="12"/>
  <c r="X389" i="12" s="1"/>
  <c r="I389" i="12"/>
  <c r="Y389" i="12" s="1"/>
  <c r="J389" i="12"/>
  <c r="Z389" i="12" s="1"/>
  <c r="K389" i="12"/>
  <c r="AA389" i="12" s="1"/>
  <c r="L389" i="12"/>
  <c r="AB389" i="12" s="1"/>
  <c r="M389" i="12"/>
  <c r="AC389" i="12" s="1"/>
  <c r="N389" i="12"/>
  <c r="AD389" i="12" s="1"/>
  <c r="O389" i="12"/>
  <c r="AE389" i="12" s="1"/>
  <c r="D390" i="12"/>
  <c r="T390" i="12" s="1"/>
  <c r="E390" i="12"/>
  <c r="U390" i="12" s="1"/>
  <c r="F390" i="12"/>
  <c r="V390" i="12" s="1"/>
  <c r="G390" i="12"/>
  <c r="W390" i="12" s="1"/>
  <c r="H390" i="12"/>
  <c r="X390" i="12" s="1"/>
  <c r="I390" i="12"/>
  <c r="Y390" i="12" s="1"/>
  <c r="J390" i="12"/>
  <c r="Z390" i="12" s="1"/>
  <c r="K390" i="12"/>
  <c r="AA390" i="12" s="1"/>
  <c r="L390" i="12"/>
  <c r="AB390" i="12" s="1"/>
  <c r="M390" i="12"/>
  <c r="AC390" i="12" s="1"/>
  <c r="N390" i="12"/>
  <c r="AD390" i="12" s="1"/>
  <c r="O390" i="12"/>
  <c r="AE390" i="12" s="1"/>
  <c r="D391" i="12"/>
  <c r="T391" i="12" s="1"/>
  <c r="E391" i="12"/>
  <c r="U391" i="12" s="1"/>
  <c r="F391" i="12"/>
  <c r="V391" i="12" s="1"/>
  <c r="G391" i="12"/>
  <c r="W391" i="12" s="1"/>
  <c r="H391" i="12"/>
  <c r="X391" i="12" s="1"/>
  <c r="I391" i="12"/>
  <c r="Y391" i="12" s="1"/>
  <c r="J391" i="12"/>
  <c r="Z391" i="12" s="1"/>
  <c r="K391" i="12"/>
  <c r="AA391" i="12" s="1"/>
  <c r="L391" i="12"/>
  <c r="AB391" i="12" s="1"/>
  <c r="M391" i="12"/>
  <c r="AC391" i="12" s="1"/>
  <c r="N391" i="12"/>
  <c r="AD391" i="12" s="1"/>
  <c r="O391" i="12"/>
  <c r="AE391" i="12" s="1"/>
  <c r="D392" i="12"/>
  <c r="T392" i="12" s="1"/>
  <c r="E392" i="12"/>
  <c r="U392" i="12" s="1"/>
  <c r="F392" i="12"/>
  <c r="V392" i="12" s="1"/>
  <c r="G392" i="12"/>
  <c r="W392" i="12" s="1"/>
  <c r="H392" i="12"/>
  <c r="X392" i="12" s="1"/>
  <c r="I392" i="12"/>
  <c r="Y392" i="12" s="1"/>
  <c r="J392" i="12"/>
  <c r="Z392" i="12" s="1"/>
  <c r="K392" i="12"/>
  <c r="AA392" i="12" s="1"/>
  <c r="L392" i="12"/>
  <c r="AB392" i="12" s="1"/>
  <c r="M392" i="12"/>
  <c r="AC392" i="12" s="1"/>
  <c r="N392" i="12"/>
  <c r="AD392" i="12" s="1"/>
  <c r="O392" i="12"/>
  <c r="AE392" i="12" s="1"/>
  <c r="D393" i="12"/>
  <c r="T393" i="12" s="1"/>
  <c r="E393" i="12"/>
  <c r="U393" i="12" s="1"/>
  <c r="F393" i="12"/>
  <c r="V393" i="12" s="1"/>
  <c r="G393" i="12"/>
  <c r="W393" i="12" s="1"/>
  <c r="H393" i="12"/>
  <c r="X393" i="12" s="1"/>
  <c r="I393" i="12"/>
  <c r="Y393" i="12" s="1"/>
  <c r="J393" i="12"/>
  <c r="Z393" i="12" s="1"/>
  <c r="K393" i="12"/>
  <c r="AA393" i="12" s="1"/>
  <c r="L393" i="12"/>
  <c r="AB393" i="12" s="1"/>
  <c r="M393" i="12"/>
  <c r="AC393" i="12" s="1"/>
  <c r="N393" i="12"/>
  <c r="AD393" i="12" s="1"/>
  <c r="O393" i="12"/>
  <c r="AE393" i="12" s="1"/>
  <c r="D394" i="12"/>
  <c r="T394" i="12" s="1"/>
  <c r="E394" i="12"/>
  <c r="U394" i="12" s="1"/>
  <c r="F394" i="12"/>
  <c r="V394" i="12" s="1"/>
  <c r="G394" i="12"/>
  <c r="W394" i="12" s="1"/>
  <c r="H394" i="12"/>
  <c r="X394" i="12" s="1"/>
  <c r="I394" i="12"/>
  <c r="Y394" i="12" s="1"/>
  <c r="J394" i="12"/>
  <c r="Z394" i="12" s="1"/>
  <c r="K394" i="12"/>
  <c r="AA394" i="12" s="1"/>
  <c r="L394" i="12"/>
  <c r="AB394" i="12" s="1"/>
  <c r="M394" i="12"/>
  <c r="AC394" i="12" s="1"/>
  <c r="N394" i="12"/>
  <c r="AD394" i="12" s="1"/>
  <c r="O394" i="12"/>
  <c r="AE394" i="12" s="1"/>
  <c r="D395" i="12"/>
  <c r="T395" i="12" s="1"/>
  <c r="E395" i="12"/>
  <c r="U395" i="12" s="1"/>
  <c r="F395" i="12"/>
  <c r="V395" i="12" s="1"/>
  <c r="G395" i="12"/>
  <c r="W395" i="12" s="1"/>
  <c r="H395" i="12"/>
  <c r="X395" i="12" s="1"/>
  <c r="I395" i="12"/>
  <c r="Y395" i="12" s="1"/>
  <c r="J395" i="12"/>
  <c r="Z395" i="12" s="1"/>
  <c r="K395" i="12"/>
  <c r="AA395" i="12" s="1"/>
  <c r="L395" i="12"/>
  <c r="AB395" i="12" s="1"/>
  <c r="M395" i="12"/>
  <c r="AC395" i="12" s="1"/>
  <c r="N395" i="12"/>
  <c r="AD395" i="12" s="1"/>
  <c r="O395" i="12"/>
  <c r="AE395" i="12" s="1"/>
  <c r="D396" i="12"/>
  <c r="T396" i="12" s="1"/>
  <c r="E396" i="12"/>
  <c r="U396" i="12" s="1"/>
  <c r="F396" i="12"/>
  <c r="V396" i="12" s="1"/>
  <c r="G396" i="12"/>
  <c r="W396" i="12" s="1"/>
  <c r="H396" i="12"/>
  <c r="X396" i="12" s="1"/>
  <c r="I396" i="12"/>
  <c r="Y396" i="12" s="1"/>
  <c r="J396" i="12"/>
  <c r="Z396" i="12" s="1"/>
  <c r="K396" i="12"/>
  <c r="AA396" i="12" s="1"/>
  <c r="L396" i="12"/>
  <c r="AB396" i="12" s="1"/>
  <c r="M396" i="12"/>
  <c r="AC396" i="12" s="1"/>
  <c r="N396" i="12"/>
  <c r="AD396" i="12" s="1"/>
  <c r="O396" i="12"/>
  <c r="AE396" i="12" s="1"/>
  <c r="D397" i="12"/>
  <c r="T397" i="12" s="1"/>
  <c r="E397" i="12"/>
  <c r="U397" i="12" s="1"/>
  <c r="F397" i="12"/>
  <c r="V397" i="12" s="1"/>
  <c r="G397" i="12"/>
  <c r="W397" i="12" s="1"/>
  <c r="H397" i="12"/>
  <c r="X397" i="12" s="1"/>
  <c r="I397" i="12"/>
  <c r="Y397" i="12" s="1"/>
  <c r="J397" i="12"/>
  <c r="Z397" i="12" s="1"/>
  <c r="K397" i="12"/>
  <c r="AA397" i="12" s="1"/>
  <c r="L397" i="12"/>
  <c r="AB397" i="12" s="1"/>
  <c r="M397" i="12"/>
  <c r="AC397" i="12" s="1"/>
  <c r="N397" i="12"/>
  <c r="AD397" i="12" s="1"/>
  <c r="O397" i="12"/>
  <c r="AE397" i="12" s="1"/>
  <c r="D398" i="12"/>
  <c r="T398" i="12" s="1"/>
  <c r="E398" i="12"/>
  <c r="U398" i="12" s="1"/>
  <c r="F398" i="12"/>
  <c r="V398" i="12" s="1"/>
  <c r="G398" i="12"/>
  <c r="W398" i="12" s="1"/>
  <c r="H398" i="12"/>
  <c r="X398" i="12" s="1"/>
  <c r="I398" i="12"/>
  <c r="Y398" i="12" s="1"/>
  <c r="J398" i="12"/>
  <c r="Z398" i="12" s="1"/>
  <c r="K398" i="12"/>
  <c r="AA398" i="12" s="1"/>
  <c r="L398" i="12"/>
  <c r="AB398" i="12" s="1"/>
  <c r="M398" i="12"/>
  <c r="AC398" i="12" s="1"/>
  <c r="N398" i="12"/>
  <c r="AD398" i="12" s="1"/>
  <c r="O398" i="12"/>
  <c r="AE398" i="12" s="1"/>
  <c r="D399" i="12"/>
  <c r="T399" i="12" s="1"/>
  <c r="E399" i="12"/>
  <c r="U399" i="12" s="1"/>
  <c r="F399" i="12"/>
  <c r="V399" i="12" s="1"/>
  <c r="G399" i="12"/>
  <c r="H399" i="12"/>
  <c r="X399" i="12" s="1"/>
  <c r="I399" i="12"/>
  <c r="Y399" i="12" s="1"/>
  <c r="J399" i="12"/>
  <c r="Z399" i="12" s="1"/>
  <c r="K399" i="12"/>
  <c r="AA399" i="12" s="1"/>
  <c r="L399" i="12"/>
  <c r="AB399" i="12" s="1"/>
  <c r="M399" i="12"/>
  <c r="AC399" i="12" s="1"/>
  <c r="N399" i="12"/>
  <c r="AD399" i="12" s="1"/>
  <c r="O399" i="12"/>
  <c r="AE399" i="12" s="1"/>
  <c r="D400" i="12"/>
  <c r="T400" i="12" s="1"/>
  <c r="E400" i="12"/>
  <c r="U400" i="12" s="1"/>
  <c r="F400" i="12"/>
  <c r="V400" i="12" s="1"/>
  <c r="G400" i="12"/>
  <c r="W400" i="12" s="1"/>
  <c r="H400" i="12"/>
  <c r="X400" i="12" s="1"/>
  <c r="I400" i="12"/>
  <c r="Y400" i="12" s="1"/>
  <c r="J400" i="12"/>
  <c r="Z400" i="12" s="1"/>
  <c r="K400" i="12"/>
  <c r="AA400" i="12" s="1"/>
  <c r="L400" i="12"/>
  <c r="AB400" i="12" s="1"/>
  <c r="M400" i="12"/>
  <c r="AC400" i="12" s="1"/>
  <c r="N400" i="12"/>
  <c r="AD400" i="12" s="1"/>
  <c r="O400" i="12"/>
  <c r="AE400" i="12" s="1"/>
  <c r="D401" i="12"/>
  <c r="T401" i="12" s="1"/>
  <c r="E401" i="12"/>
  <c r="U401" i="12" s="1"/>
  <c r="F401" i="12"/>
  <c r="V401" i="12" s="1"/>
  <c r="G401" i="12"/>
  <c r="W401" i="12" s="1"/>
  <c r="H401" i="12"/>
  <c r="X401" i="12" s="1"/>
  <c r="I401" i="12"/>
  <c r="Y401" i="12" s="1"/>
  <c r="J401" i="12"/>
  <c r="Z401" i="12" s="1"/>
  <c r="K401" i="12"/>
  <c r="AA401" i="12" s="1"/>
  <c r="L401" i="12"/>
  <c r="AB401" i="12" s="1"/>
  <c r="M401" i="12"/>
  <c r="AC401" i="12" s="1"/>
  <c r="N401" i="12"/>
  <c r="AD401" i="12" s="1"/>
  <c r="O401" i="12"/>
  <c r="AE401" i="12" s="1"/>
  <c r="E373" i="12"/>
  <c r="F373" i="12"/>
  <c r="V373" i="12" s="1"/>
  <c r="G373" i="12"/>
  <c r="W373" i="12" s="1"/>
  <c r="H373" i="12"/>
  <c r="X373" i="12" s="1"/>
  <c r="I373" i="12"/>
  <c r="Y373" i="12" s="1"/>
  <c r="J373" i="12"/>
  <c r="Z373" i="12" s="1"/>
  <c r="K373" i="12"/>
  <c r="L373" i="12"/>
  <c r="AB373" i="12" s="1"/>
  <c r="M373" i="12"/>
  <c r="AC373" i="12" s="1"/>
  <c r="N373" i="12"/>
  <c r="AD373" i="12" s="1"/>
  <c r="O373" i="12"/>
  <c r="D373" i="12"/>
  <c r="T373" i="12" s="1"/>
  <c r="D340" i="12"/>
  <c r="T340" i="12" s="1"/>
  <c r="E340" i="12"/>
  <c r="U340" i="12" s="1"/>
  <c r="F340" i="12"/>
  <c r="V340" i="12" s="1"/>
  <c r="G340" i="12"/>
  <c r="W340" i="12" s="1"/>
  <c r="H340" i="12"/>
  <c r="X340" i="12" s="1"/>
  <c r="I340" i="12"/>
  <c r="Y340" i="12" s="1"/>
  <c r="J340" i="12"/>
  <c r="Z340" i="12" s="1"/>
  <c r="K340" i="12"/>
  <c r="AA340" i="12" s="1"/>
  <c r="L340" i="12"/>
  <c r="AB340" i="12" s="1"/>
  <c r="M340" i="12"/>
  <c r="AC340" i="12" s="1"/>
  <c r="N340" i="12"/>
  <c r="AD340" i="12" s="1"/>
  <c r="O340" i="12"/>
  <c r="D341" i="12"/>
  <c r="E341" i="12"/>
  <c r="U341" i="12" s="1"/>
  <c r="F341" i="12"/>
  <c r="V341" i="12" s="1"/>
  <c r="G341" i="12"/>
  <c r="W341" i="12" s="1"/>
  <c r="H341" i="12"/>
  <c r="X341" i="12" s="1"/>
  <c r="I341" i="12"/>
  <c r="Y341" i="12" s="1"/>
  <c r="J341" i="12"/>
  <c r="Z341" i="12" s="1"/>
  <c r="K341" i="12"/>
  <c r="AA341" i="12" s="1"/>
  <c r="L341" i="12"/>
  <c r="AB341" i="12" s="1"/>
  <c r="M341" i="12"/>
  <c r="AC341" i="12" s="1"/>
  <c r="N341" i="12"/>
  <c r="AD341" i="12" s="1"/>
  <c r="O341" i="12"/>
  <c r="D342" i="12"/>
  <c r="T342" i="12" s="1"/>
  <c r="E342" i="12"/>
  <c r="U342" i="12" s="1"/>
  <c r="F342" i="12"/>
  <c r="V342" i="12" s="1"/>
  <c r="G342" i="12"/>
  <c r="W342" i="12" s="1"/>
  <c r="H342" i="12"/>
  <c r="X342" i="12" s="1"/>
  <c r="I342" i="12"/>
  <c r="Y342" i="12" s="1"/>
  <c r="J342" i="12"/>
  <c r="Z342" i="12" s="1"/>
  <c r="K342" i="12"/>
  <c r="AA342" i="12" s="1"/>
  <c r="L342" i="12"/>
  <c r="AB342" i="12" s="1"/>
  <c r="M342" i="12"/>
  <c r="AC342" i="12" s="1"/>
  <c r="N342" i="12"/>
  <c r="AD342" i="12" s="1"/>
  <c r="O342" i="12"/>
  <c r="D343" i="12"/>
  <c r="E343" i="12"/>
  <c r="U343" i="12" s="1"/>
  <c r="F343" i="12"/>
  <c r="V343" i="12" s="1"/>
  <c r="G343" i="12"/>
  <c r="W343" i="12" s="1"/>
  <c r="H343" i="12"/>
  <c r="X343" i="12" s="1"/>
  <c r="I343" i="12"/>
  <c r="Y343" i="12" s="1"/>
  <c r="J343" i="12"/>
  <c r="Z343" i="12" s="1"/>
  <c r="K343" i="12"/>
  <c r="AA343" i="12" s="1"/>
  <c r="L343" i="12"/>
  <c r="AB343" i="12" s="1"/>
  <c r="M343" i="12"/>
  <c r="AC343" i="12" s="1"/>
  <c r="N343" i="12"/>
  <c r="AD343" i="12" s="1"/>
  <c r="O343" i="12"/>
  <c r="D344" i="12"/>
  <c r="T344" i="12" s="1"/>
  <c r="E344" i="12"/>
  <c r="U344" i="12" s="1"/>
  <c r="F344" i="12"/>
  <c r="V344" i="12" s="1"/>
  <c r="G344" i="12"/>
  <c r="W344" i="12" s="1"/>
  <c r="H344" i="12"/>
  <c r="X344" i="12" s="1"/>
  <c r="I344" i="12"/>
  <c r="J344" i="12"/>
  <c r="Z344" i="12" s="1"/>
  <c r="K344" i="12"/>
  <c r="AA344" i="12" s="1"/>
  <c r="L344" i="12"/>
  <c r="AB344" i="12" s="1"/>
  <c r="M344" i="12"/>
  <c r="AC344" i="12" s="1"/>
  <c r="N344" i="12"/>
  <c r="AD344" i="12" s="1"/>
  <c r="O344" i="12"/>
  <c r="D345" i="12"/>
  <c r="E345" i="12"/>
  <c r="U345" i="12" s="1"/>
  <c r="F345" i="12"/>
  <c r="V345" i="12" s="1"/>
  <c r="G345" i="12"/>
  <c r="W345" i="12" s="1"/>
  <c r="H345" i="12"/>
  <c r="X345" i="12" s="1"/>
  <c r="I345" i="12"/>
  <c r="Y345" i="12" s="1"/>
  <c r="J345" i="12"/>
  <c r="Z345" i="12" s="1"/>
  <c r="K345" i="12"/>
  <c r="AA345" i="12" s="1"/>
  <c r="L345" i="12"/>
  <c r="AB345" i="12" s="1"/>
  <c r="M345" i="12"/>
  <c r="AC345" i="12" s="1"/>
  <c r="N345" i="12"/>
  <c r="AD345" i="12" s="1"/>
  <c r="O345" i="12"/>
  <c r="D346" i="12"/>
  <c r="T346" i="12" s="1"/>
  <c r="E346" i="12"/>
  <c r="U346" i="12" s="1"/>
  <c r="F346" i="12"/>
  <c r="V346" i="12" s="1"/>
  <c r="G346" i="12"/>
  <c r="W346" i="12" s="1"/>
  <c r="H346" i="12"/>
  <c r="X346" i="12" s="1"/>
  <c r="I346" i="12"/>
  <c r="Y346" i="12" s="1"/>
  <c r="J346" i="12"/>
  <c r="Z346" i="12" s="1"/>
  <c r="K346" i="12"/>
  <c r="AA346" i="12" s="1"/>
  <c r="L346" i="12"/>
  <c r="AB346" i="12" s="1"/>
  <c r="M346" i="12"/>
  <c r="AC346" i="12" s="1"/>
  <c r="N346" i="12"/>
  <c r="AD346" i="12" s="1"/>
  <c r="O346" i="12"/>
  <c r="D347" i="12"/>
  <c r="E347" i="12"/>
  <c r="U347" i="12" s="1"/>
  <c r="F347" i="12"/>
  <c r="V347" i="12" s="1"/>
  <c r="G347" i="12"/>
  <c r="W347" i="12" s="1"/>
  <c r="H347" i="12"/>
  <c r="X347" i="12" s="1"/>
  <c r="I347" i="12"/>
  <c r="Y347" i="12" s="1"/>
  <c r="J347" i="12"/>
  <c r="Z347" i="12" s="1"/>
  <c r="K347" i="12"/>
  <c r="AA347" i="12" s="1"/>
  <c r="L347" i="12"/>
  <c r="AB347" i="12" s="1"/>
  <c r="M347" i="12"/>
  <c r="AC347" i="12" s="1"/>
  <c r="N347" i="12"/>
  <c r="AD347" i="12" s="1"/>
  <c r="O347" i="12"/>
  <c r="D348" i="12"/>
  <c r="T348" i="12" s="1"/>
  <c r="E348" i="12"/>
  <c r="U348" i="12" s="1"/>
  <c r="F348" i="12"/>
  <c r="V348" i="12" s="1"/>
  <c r="G348" i="12"/>
  <c r="W348" i="12" s="1"/>
  <c r="H348" i="12"/>
  <c r="X348" i="12" s="1"/>
  <c r="I348" i="12"/>
  <c r="J348" i="12"/>
  <c r="Z348" i="12" s="1"/>
  <c r="K348" i="12"/>
  <c r="AA348" i="12" s="1"/>
  <c r="L348" i="12"/>
  <c r="AB348" i="12" s="1"/>
  <c r="M348" i="12"/>
  <c r="AC348" i="12" s="1"/>
  <c r="N348" i="12"/>
  <c r="AD348" i="12" s="1"/>
  <c r="O348" i="12"/>
  <c r="D349" i="12"/>
  <c r="E349" i="12"/>
  <c r="U349" i="12" s="1"/>
  <c r="F349" i="12"/>
  <c r="V349" i="12" s="1"/>
  <c r="G349" i="12"/>
  <c r="W349" i="12" s="1"/>
  <c r="H349" i="12"/>
  <c r="X349" i="12" s="1"/>
  <c r="I349" i="12"/>
  <c r="Y349" i="12" s="1"/>
  <c r="J349" i="12"/>
  <c r="Z349" i="12" s="1"/>
  <c r="K349" i="12"/>
  <c r="AA349" i="12" s="1"/>
  <c r="L349" i="12"/>
  <c r="AB349" i="12" s="1"/>
  <c r="M349" i="12"/>
  <c r="AC349" i="12" s="1"/>
  <c r="N349" i="12"/>
  <c r="AD349" i="12" s="1"/>
  <c r="O349" i="12"/>
  <c r="D350" i="12"/>
  <c r="T350" i="12" s="1"/>
  <c r="E350" i="12"/>
  <c r="U350" i="12" s="1"/>
  <c r="F350" i="12"/>
  <c r="V350" i="12" s="1"/>
  <c r="G350" i="12"/>
  <c r="W350" i="12" s="1"/>
  <c r="H350" i="12"/>
  <c r="X350" i="12" s="1"/>
  <c r="I350" i="12"/>
  <c r="Y350" i="12" s="1"/>
  <c r="J350" i="12"/>
  <c r="Z350" i="12" s="1"/>
  <c r="K350" i="12"/>
  <c r="AA350" i="12" s="1"/>
  <c r="L350" i="12"/>
  <c r="AB350" i="12" s="1"/>
  <c r="M350" i="12"/>
  <c r="AC350" i="12" s="1"/>
  <c r="N350" i="12"/>
  <c r="AD350" i="12" s="1"/>
  <c r="O350" i="12"/>
  <c r="D351" i="12"/>
  <c r="E351" i="12"/>
  <c r="U351" i="12" s="1"/>
  <c r="F351" i="12"/>
  <c r="V351" i="12" s="1"/>
  <c r="G351" i="12"/>
  <c r="W351" i="12" s="1"/>
  <c r="H351" i="12"/>
  <c r="X351" i="12" s="1"/>
  <c r="I351" i="12"/>
  <c r="Y351" i="12" s="1"/>
  <c r="J351" i="12"/>
  <c r="Z351" i="12" s="1"/>
  <c r="K351" i="12"/>
  <c r="AA351" i="12" s="1"/>
  <c r="L351" i="12"/>
  <c r="AB351" i="12" s="1"/>
  <c r="M351" i="12"/>
  <c r="AC351" i="12" s="1"/>
  <c r="N351" i="12"/>
  <c r="AD351" i="12" s="1"/>
  <c r="O351" i="12"/>
  <c r="D352" i="12"/>
  <c r="T352" i="12" s="1"/>
  <c r="E352" i="12"/>
  <c r="U352" i="12" s="1"/>
  <c r="F352" i="12"/>
  <c r="V352" i="12" s="1"/>
  <c r="G352" i="12"/>
  <c r="W352" i="12" s="1"/>
  <c r="H352" i="12"/>
  <c r="X352" i="12" s="1"/>
  <c r="I352" i="12"/>
  <c r="Y352" i="12" s="1"/>
  <c r="J352" i="12"/>
  <c r="Z352" i="12" s="1"/>
  <c r="K352" i="12"/>
  <c r="AA352" i="12" s="1"/>
  <c r="L352" i="12"/>
  <c r="AB352" i="12" s="1"/>
  <c r="M352" i="12"/>
  <c r="AC352" i="12" s="1"/>
  <c r="N352" i="12"/>
  <c r="AD352" i="12" s="1"/>
  <c r="O352" i="12"/>
  <c r="D353" i="12"/>
  <c r="E353" i="12"/>
  <c r="U353" i="12" s="1"/>
  <c r="F353" i="12"/>
  <c r="V353" i="12" s="1"/>
  <c r="G353" i="12"/>
  <c r="W353" i="12" s="1"/>
  <c r="H353" i="12"/>
  <c r="X353" i="12" s="1"/>
  <c r="I353" i="12"/>
  <c r="Y353" i="12" s="1"/>
  <c r="J353" i="12"/>
  <c r="Z353" i="12" s="1"/>
  <c r="K353" i="12"/>
  <c r="AA353" i="12" s="1"/>
  <c r="L353" i="12"/>
  <c r="AB353" i="12" s="1"/>
  <c r="M353" i="12"/>
  <c r="AC353" i="12" s="1"/>
  <c r="N353" i="12"/>
  <c r="AD353" i="12" s="1"/>
  <c r="O353" i="12"/>
  <c r="D354" i="12"/>
  <c r="E354" i="12"/>
  <c r="U354" i="12" s="1"/>
  <c r="F354" i="12"/>
  <c r="V354" i="12" s="1"/>
  <c r="G354" i="12"/>
  <c r="W354" i="12" s="1"/>
  <c r="H354" i="12"/>
  <c r="X354" i="12" s="1"/>
  <c r="I354" i="12"/>
  <c r="Y354" i="12" s="1"/>
  <c r="J354" i="12"/>
  <c r="Z354" i="12" s="1"/>
  <c r="K354" i="12"/>
  <c r="AA354" i="12" s="1"/>
  <c r="L354" i="12"/>
  <c r="AB354" i="12" s="1"/>
  <c r="M354" i="12"/>
  <c r="AC354" i="12" s="1"/>
  <c r="N354" i="12"/>
  <c r="AD354" i="12" s="1"/>
  <c r="O354" i="12"/>
  <c r="D355" i="12"/>
  <c r="T355" i="12" s="1"/>
  <c r="E355" i="12"/>
  <c r="U355" i="12" s="1"/>
  <c r="F355" i="12"/>
  <c r="V355" i="12" s="1"/>
  <c r="G355" i="12"/>
  <c r="W355" i="12" s="1"/>
  <c r="H355" i="12"/>
  <c r="X355" i="12" s="1"/>
  <c r="I355" i="12"/>
  <c r="Y355" i="12" s="1"/>
  <c r="J355" i="12"/>
  <c r="Z355" i="12" s="1"/>
  <c r="K355" i="12"/>
  <c r="AA355" i="12" s="1"/>
  <c r="L355" i="12"/>
  <c r="AB355" i="12" s="1"/>
  <c r="M355" i="12"/>
  <c r="AC355" i="12" s="1"/>
  <c r="N355" i="12"/>
  <c r="AD355" i="12" s="1"/>
  <c r="O355" i="12"/>
  <c r="D356" i="12"/>
  <c r="T356" i="12" s="1"/>
  <c r="E356" i="12"/>
  <c r="U356" i="12" s="1"/>
  <c r="F356" i="12"/>
  <c r="V356" i="12" s="1"/>
  <c r="G356" i="12"/>
  <c r="W356" i="12" s="1"/>
  <c r="H356" i="12"/>
  <c r="X356" i="12" s="1"/>
  <c r="I356" i="12"/>
  <c r="Y356" i="12" s="1"/>
  <c r="J356" i="12"/>
  <c r="Z356" i="12" s="1"/>
  <c r="K356" i="12"/>
  <c r="AA356" i="12" s="1"/>
  <c r="L356" i="12"/>
  <c r="AB356" i="12" s="1"/>
  <c r="M356" i="12"/>
  <c r="AC356" i="12" s="1"/>
  <c r="N356" i="12"/>
  <c r="AD356" i="12" s="1"/>
  <c r="O356" i="12"/>
  <c r="D357" i="12"/>
  <c r="T357" i="12" s="1"/>
  <c r="E357" i="12"/>
  <c r="U357" i="12" s="1"/>
  <c r="F357" i="12"/>
  <c r="V357" i="12" s="1"/>
  <c r="G357" i="12"/>
  <c r="W357" i="12" s="1"/>
  <c r="H357" i="12"/>
  <c r="X357" i="12" s="1"/>
  <c r="I357" i="12"/>
  <c r="Y357" i="12" s="1"/>
  <c r="J357" i="12"/>
  <c r="Z357" i="12" s="1"/>
  <c r="K357" i="12"/>
  <c r="AA357" i="12" s="1"/>
  <c r="L357" i="12"/>
  <c r="AB357" i="12" s="1"/>
  <c r="M357" i="12"/>
  <c r="AC357" i="12" s="1"/>
  <c r="N357" i="12"/>
  <c r="AD357" i="12" s="1"/>
  <c r="O357" i="12"/>
  <c r="D358" i="12"/>
  <c r="T358" i="12" s="1"/>
  <c r="E358" i="12"/>
  <c r="U358" i="12" s="1"/>
  <c r="F358" i="12"/>
  <c r="V358" i="12" s="1"/>
  <c r="G358" i="12"/>
  <c r="W358" i="12" s="1"/>
  <c r="H358" i="12"/>
  <c r="X358" i="12" s="1"/>
  <c r="I358" i="12"/>
  <c r="Y358" i="12" s="1"/>
  <c r="J358" i="12"/>
  <c r="Z358" i="12" s="1"/>
  <c r="K358" i="12"/>
  <c r="AA358" i="12" s="1"/>
  <c r="L358" i="12"/>
  <c r="AB358" i="12" s="1"/>
  <c r="M358" i="12"/>
  <c r="AC358" i="12" s="1"/>
  <c r="N358" i="12"/>
  <c r="AD358" i="12" s="1"/>
  <c r="O358" i="12"/>
  <c r="D359" i="12"/>
  <c r="T359" i="12" s="1"/>
  <c r="E359" i="12"/>
  <c r="U359" i="12" s="1"/>
  <c r="F359" i="12"/>
  <c r="V359" i="12" s="1"/>
  <c r="G359" i="12"/>
  <c r="W359" i="12" s="1"/>
  <c r="H359" i="12"/>
  <c r="X359" i="12" s="1"/>
  <c r="I359" i="12"/>
  <c r="Y359" i="12" s="1"/>
  <c r="J359" i="12"/>
  <c r="Z359" i="12" s="1"/>
  <c r="K359" i="12"/>
  <c r="AA359" i="12" s="1"/>
  <c r="L359" i="12"/>
  <c r="AB359" i="12" s="1"/>
  <c r="M359" i="12"/>
  <c r="AC359" i="12" s="1"/>
  <c r="N359" i="12"/>
  <c r="AD359" i="12" s="1"/>
  <c r="O359" i="12"/>
  <c r="D360" i="12"/>
  <c r="T360" i="12" s="1"/>
  <c r="E360" i="12"/>
  <c r="U360" i="12" s="1"/>
  <c r="F360" i="12"/>
  <c r="V360" i="12" s="1"/>
  <c r="G360" i="12"/>
  <c r="W360" i="12" s="1"/>
  <c r="H360" i="12"/>
  <c r="X360" i="12" s="1"/>
  <c r="I360" i="12"/>
  <c r="Y360" i="12" s="1"/>
  <c r="J360" i="12"/>
  <c r="Z360" i="12" s="1"/>
  <c r="K360" i="12"/>
  <c r="AA360" i="12" s="1"/>
  <c r="L360" i="12"/>
  <c r="AB360" i="12" s="1"/>
  <c r="M360" i="12"/>
  <c r="AC360" i="12" s="1"/>
  <c r="N360" i="12"/>
  <c r="AD360" i="12" s="1"/>
  <c r="O360" i="12"/>
  <c r="D361" i="12"/>
  <c r="T361" i="12" s="1"/>
  <c r="E361" i="12"/>
  <c r="U361" i="12" s="1"/>
  <c r="F361" i="12"/>
  <c r="V361" i="12" s="1"/>
  <c r="G361" i="12"/>
  <c r="W361" i="12" s="1"/>
  <c r="H361" i="12"/>
  <c r="X361" i="12" s="1"/>
  <c r="I361" i="12"/>
  <c r="Y361" i="12" s="1"/>
  <c r="J361" i="12"/>
  <c r="Z361" i="12" s="1"/>
  <c r="K361" i="12"/>
  <c r="AA361" i="12" s="1"/>
  <c r="L361" i="12"/>
  <c r="AB361" i="12" s="1"/>
  <c r="M361" i="12"/>
  <c r="AC361" i="12" s="1"/>
  <c r="N361" i="12"/>
  <c r="AD361" i="12" s="1"/>
  <c r="O361" i="12"/>
  <c r="D362" i="12"/>
  <c r="T362" i="12" s="1"/>
  <c r="E362" i="12"/>
  <c r="U362" i="12" s="1"/>
  <c r="F362" i="12"/>
  <c r="V362" i="12" s="1"/>
  <c r="G362" i="12"/>
  <c r="H362" i="12"/>
  <c r="X362" i="12" s="1"/>
  <c r="I362" i="12"/>
  <c r="Y362" i="12" s="1"/>
  <c r="J362" i="12"/>
  <c r="Z362" i="12" s="1"/>
  <c r="K362" i="12"/>
  <c r="AA362" i="12" s="1"/>
  <c r="L362" i="12"/>
  <c r="AB362" i="12" s="1"/>
  <c r="M362" i="12"/>
  <c r="AC362" i="12" s="1"/>
  <c r="N362" i="12"/>
  <c r="AD362" i="12" s="1"/>
  <c r="O362" i="12"/>
  <c r="D363" i="12"/>
  <c r="T363" i="12" s="1"/>
  <c r="E363" i="12"/>
  <c r="F363" i="12"/>
  <c r="V363" i="12" s="1"/>
  <c r="G363" i="12"/>
  <c r="W363" i="12" s="1"/>
  <c r="H363" i="12"/>
  <c r="X363" i="12" s="1"/>
  <c r="I363" i="12"/>
  <c r="Y363" i="12" s="1"/>
  <c r="J363" i="12"/>
  <c r="Z363" i="12" s="1"/>
  <c r="K363" i="12"/>
  <c r="AA363" i="12" s="1"/>
  <c r="L363" i="12"/>
  <c r="AB363" i="12" s="1"/>
  <c r="M363" i="12"/>
  <c r="AC363" i="12" s="1"/>
  <c r="N363" i="12"/>
  <c r="AD363" i="12" s="1"/>
  <c r="O363" i="12"/>
  <c r="D364" i="12"/>
  <c r="T364" i="12" s="1"/>
  <c r="E364" i="12"/>
  <c r="U364" i="12" s="1"/>
  <c r="F364" i="12"/>
  <c r="V364" i="12" s="1"/>
  <c r="G364" i="12"/>
  <c r="W364" i="12" s="1"/>
  <c r="H364" i="12"/>
  <c r="X364" i="12" s="1"/>
  <c r="I364" i="12"/>
  <c r="Y364" i="12" s="1"/>
  <c r="J364" i="12"/>
  <c r="Z364" i="12" s="1"/>
  <c r="K364" i="12"/>
  <c r="AA364" i="12" s="1"/>
  <c r="L364" i="12"/>
  <c r="AB364" i="12" s="1"/>
  <c r="M364" i="12"/>
  <c r="AC364" i="12" s="1"/>
  <c r="N364" i="12"/>
  <c r="AD364" i="12" s="1"/>
  <c r="O364" i="12"/>
  <c r="D365" i="12"/>
  <c r="T365" i="12" s="1"/>
  <c r="E365" i="12"/>
  <c r="U365" i="12" s="1"/>
  <c r="F365" i="12"/>
  <c r="V365" i="12" s="1"/>
  <c r="G365" i="12"/>
  <c r="W365" i="12" s="1"/>
  <c r="H365" i="12"/>
  <c r="X365" i="12" s="1"/>
  <c r="I365" i="12"/>
  <c r="Y365" i="12" s="1"/>
  <c r="J365" i="12"/>
  <c r="Z365" i="12" s="1"/>
  <c r="K365" i="12"/>
  <c r="AA365" i="12" s="1"/>
  <c r="L365" i="12"/>
  <c r="AB365" i="12" s="1"/>
  <c r="M365" i="12"/>
  <c r="AC365" i="12" s="1"/>
  <c r="N365" i="12"/>
  <c r="AD365" i="12" s="1"/>
  <c r="O365" i="12"/>
  <c r="D366" i="12"/>
  <c r="E366" i="12"/>
  <c r="U366" i="12" s="1"/>
  <c r="F366" i="12"/>
  <c r="V366" i="12" s="1"/>
  <c r="G366" i="12"/>
  <c r="W366" i="12" s="1"/>
  <c r="H366" i="12"/>
  <c r="X366" i="12" s="1"/>
  <c r="I366" i="12"/>
  <c r="Y366" i="12" s="1"/>
  <c r="J366" i="12"/>
  <c r="Z366" i="12" s="1"/>
  <c r="K366" i="12"/>
  <c r="AA366" i="12" s="1"/>
  <c r="L366" i="12"/>
  <c r="AB366" i="12" s="1"/>
  <c r="M366" i="12"/>
  <c r="AC366" i="12" s="1"/>
  <c r="N366" i="12"/>
  <c r="AD366" i="12" s="1"/>
  <c r="O366" i="12"/>
  <c r="D367" i="12"/>
  <c r="T367" i="12" s="1"/>
  <c r="E367" i="12"/>
  <c r="U367" i="12" s="1"/>
  <c r="F367" i="12"/>
  <c r="V367" i="12" s="1"/>
  <c r="G367" i="12"/>
  <c r="W367" i="12" s="1"/>
  <c r="H367" i="12"/>
  <c r="X367" i="12" s="1"/>
  <c r="I367" i="12"/>
  <c r="Y367" i="12" s="1"/>
  <c r="J367" i="12"/>
  <c r="Z367" i="12" s="1"/>
  <c r="K367" i="12"/>
  <c r="AA367" i="12" s="1"/>
  <c r="L367" i="12"/>
  <c r="AB367" i="12" s="1"/>
  <c r="M367" i="12"/>
  <c r="AC367" i="12" s="1"/>
  <c r="N367" i="12"/>
  <c r="AD367" i="12" s="1"/>
  <c r="O367" i="12"/>
  <c r="E339" i="12"/>
  <c r="U339" i="12" s="1"/>
  <c r="F339" i="12"/>
  <c r="V339" i="12" s="1"/>
  <c r="G339" i="12"/>
  <c r="W339" i="12" s="1"/>
  <c r="H339" i="12"/>
  <c r="I339" i="12"/>
  <c r="Y339" i="12" s="1"/>
  <c r="J339" i="12"/>
  <c r="K339" i="12"/>
  <c r="AA339" i="12" s="1"/>
  <c r="L339" i="12"/>
  <c r="AB339" i="12" s="1"/>
  <c r="M339" i="12"/>
  <c r="AC339" i="12" s="1"/>
  <c r="N339" i="12"/>
  <c r="AD339" i="12" s="1"/>
  <c r="O339" i="12"/>
  <c r="D339" i="12"/>
  <c r="D310" i="12"/>
  <c r="T310" i="12" s="1"/>
  <c r="E310" i="12"/>
  <c r="U310" i="12" s="1"/>
  <c r="F310" i="12"/>
  <c r="V310" i="12" s="1"/>
  <c r="G310" i="12"/>
  <c r="W310" i="12" s="1"/>
  <c r="H310" i="12"/>
  <c r="X310" i="12" s="1"/>
  <c r="I310" i="12"/>
  <c r="Y310" i="12" s="1"/>
  <c r="J310" i="12"/>
  <c r="Z310" i="12" s="1"/>
  <c r="K310" i="12"/>
  <c r="AA310" i="12" s="1"/>
  <c r="L310" i="12"/>
  <c r="AB310" i="12" s="1"/>
  <c r="M310" i="12"/>
  <c r="AC310" i="12" s="1"/>
  <c r="N310" i="12"/>
  <c r="AD310" i="12" s="1"/>
  <c r="O310" i="12"/>
  <c r="D311" i="12"/>
  <c r="T311" i="12" s="1"/>
  <c r="E311" i="12"/>
  <c r="U311" i="12" s="1"/>
  <c r="F311" i="12"/>
  <c r="V311" i="12" s="1"/>
  <c r="G311" i="12"/>
  <c r="W311" i="12" s="1"/>
  <c r="H311" i="12"/>
  <c r="X311" i="12" s="1"/>
  <c r="I311" i="12"/>
  <c r="Y311" i="12" s="1"/>
  <c r="J311" i="12"/>
  <c r="K311" i="12"/>
  <c r="AA311" i="12" s="1"/>
  <c r="L311" i="12"/>
  <c r="AB311" i="12" s="1"/>
  <c r="M311" i="12"/>
  <c r="AC311" i="12" s="1"/>
  <c r="N311" i="12"/>
  <c r="AD311" i="12" s="1"/>
  <c r="O311" i="12"/>
  <c r="D312" i="12"/>
  <c r="T312" i="12" s="1"/>
  <c r="E312" i="12"/>
  <c r="U312" i="12" s="1"/>
  <c r="F312" i="12"/>
  <c r="V312" i="12" s="1"/>
  <c r="G312" i="12"/>
  <c r="W312" i="12" s="1"/>
  <c r="H312" i="12"/>
  <c r="X312" i="12" s="1"/>
  <c r="I312" i="12"/>
  <c r="Y312" i="12" s="1"/>
  <c r="J312" i="12"/>
  <c r="Z312" i="12" s="1"/>
  <c r="K312" i="12"/>
  <c r="AA312" i="12" s="1"/>
  <c r="L312" i="12"/>
  <c r="AB312" i="12" s="1"/>
  <c r="M312" i="12"/>
  <c r="AC312" i="12" s="1"/>
  <c r="N312" i="12"/>
  <c r="O312" i="12"/>
  <c r="D313" i="12"/>
  <c r="E313" i="12"/>
  <c r="U313" i="12" s="1"/>
  <c r="F313" i="12"/>
  <c r="V313" i="12" s="1"/>
  <c r="G313" i="12"/>
  <c r="W313" i="12" s="1"/>
  <c r="H313" i="12"/>
  <c r="X313" i="12" s="1"/>
  <c r="I313" i="12"/>
  <c r="Y313" i="12" s="1"/>
  <c r="J313" i="12"/>
  <c r="Z313" i="12" s="1"/>
  <c r="K313" i="12"/>
  <c r="AA313" i="12" s="1"/>
  <c r="L313" i="12"/>
  <c r="AB313" i="12" s="1"/>
  <c r="M313" i="12"/>
  <c r="AC313" i="12" s="1"/>
  <c r="N313" i="12"/>
  <c r="AD313" i="12" s="1"/>
  <c r="O313" i="12"/>
  <c r="D314" i="12"/>
  <c r="T314" i="12" s="1"/>
  <c r="E314" i="12"/>
  <c r="U314" i="12" s="1"/>
  <c r="F314" i="12"/>
  <c r="V314" i="12" s="1"/>
  <c r="G314" i="12"/>
  <c r="W314" i="12" s="1"/>
  <c r="H314" i="12"/>
  <c r="X314" i="12" s="1"/>
  <c r="I314" i="12"/>
  <c r="Y314" i="12" s="1"/>
  <c r="J314" i="12"/>
  <c r="Z314" i="12" s="1"/>
  <c r="K314" i="12"/>
  <c r="AA314" i="12" s="1"/>
  <c r="L314" i="12"/>
  <c r="AB314" i="12" s="1"/>
  <c r="M314" i="12"/>
  <c r="AC314" i="12" s="1"/>
  <c r="N314" i="12"/>
  <c r="AD314" i="12" s="1"/>
  <c r="O314" i="12"/>
  <c r="D315" i="12"/>
  <c r="E315" i="12"/>
  <c r="U315" i="12" s="1"/>
  <c r="F315" i="12"/>
  <c r="V315" i="12" s="1"/>
  <c r="G315" i="12"/>
  <c r="W315" i="12" s="1"/>
  <c r="H315" i="12"/>
  <c r="X315" i="12" s="1"/>
  <c r="I315" i="12"/>
  <c r="Y315" i="12" s="1"/>
  <c r="J315" i="12"/>
  <c r="Z315" i="12" s="1"/>
  <c r="K315" i="12"/>
  <c r="AA315" i="12" s="1"/>
  <c r="L315" i="12"/>
  <c r="AB315" i="12" s="1"/>
  <c r="M315" i="12"/>
  <c r="AC315" i="12" s="1"/>
  <c r="N315" i="12"/>
  <c r="AD315" i="12" s="1"/>
  <c r="O315" i="12"/>
  <c r="D316" i="12"/>
  <c r="T316" i="12" s="1"/>
  <c r="E316" i="12"/>
  <c r="F316" i="12"/>
  <c r="V316" i="12" s="1"/>
  <c r="G316" i="12"/>
  <c r="W316" i="12" s="1"/>
  <c r="H316" i="12"/>
  <c r="X316" i="12" s="1"/>
  <c r="I316" i="12"/>
  <c r="Y316" i="12" s="1"/>
  <c r="J316" i="12"/>
  <c r="Z316" i="12" s="1"/>
  <c r="K316" i="12"/>
  <c r="AA316" i="12" s="1"/>
  <c r="L316" i="12"/>
  <c r="AB316" i="12" s="1"/>
  <c r="M316" i="12"/>
  <c r="N316" i="12"/>
  <c r="AD316" i="12" s="1"/>
  <c r="O316" i="12"/>
  <c r="D317" i="12"/>
  <c r="E317" i="12"/>
  <c r="U317" i="12" s="1"/>
  <c r="F317" i="12"/>
  <c r="V317" i="12" s="1"/>
  <c r="G317" i="12"/>
  <c r="W317" i="12" s="1"/>
  <c r="H317" i="12"/>
  <c r="X317" i="12" s="1"/>
  <c r="I317" i="12"/>
  <c r="Y317" i="12" s="1"/>
  <c r="J317" i="12"/>
  <c r="Z317" i="12" s="1"/>
  <c r="K317" i="12"/>
  <c r="AA317" i="12" s="1"/>
  <c r="L317" i="12"/>
  <c r="AB317" i="12" s="1"/>
  <c r="M317" i="12"/>
  <c r="AC317" i="12" s="1"/>
  <c r="N317" i="12"/>
  <c r="AD317" i="12" s="1"/>
  <c r="O317" i="12"/>
  <c r="D318" i="12"/>
  <c r="T318" i="12" s="1"/>
  <c r="E318" i="12"/>
  <c r="F318" i="12"/>
  <c r="V318" i="12" s="1"/>
  <c r="G318" i="12"/>
  <c r="W318" i="12" s="1"/>
  <c r="H318" i="12"/>
  <c r="X318" i="12" s="1"/>
  <c r="I318" i="12"/>
  <c r="Y318" i="12" s="1"/>
  <c r="J318" i="12"/>
  <c r="Z318" i="12" s="1"/>
  <c r="K318" i="12"/>
  <c r="AA318" i="12" s="1"/>
  <c r="L318" i="12"/>
  <c r="AB318" i="12" s="1"/>
  <c r="M318" i="12"/>
  <c r="AC318" i="12" s="1"/>
  <c r="N318" i="12"/>
  <c r="AD318" i="12" s="1"/>
  <c r="O318" i="12"/>
  <c r="D319" i="12"/>
  <c r="E319" i="12"/>
  <c r="U319" i="12" s="1"/>
  <c r="F319" i="12"/>
  <c r="V319" i="12" s="1"/>
  <c r="G319" i="12"/>
  <c r="W319" i="12" s="1"/>
  <c r="H319" i="12"/>
  <c r="X319" i="12" s="1"/>
  <c r="I319" i="12"/>
  <c r="Y319" i="12" s="1"/>
  <c r="J319" i="12"/>
  <c r="Z319" i="12" s="1"/>
  <c r="K319" i="12"/>
  <c r="AA319" i="12" s="1"/>
  <c r="L319" i="12"/>
  <c r="AB319" i="12" s="1"/>
  <c r="M319" i="12"/>
  <c r="AC319" i="12" s="1"/>
  <c r="N319" i="12"/>
  <c r="AD319" i="12" s="1"/>
  <c r="O319" i="12"/>
  <c r="D320" i="12"/>
  <c r="T320" i="12" s="1"/>
  <c r="E320" i="12"/>
  <c r="U320" i="12" s="1"/>
  <c r="F320" i="12"/>
  <c r="V320" i="12" s="1"/>
  <c r="G320" i="12"/>
  <c r="W320" i="12" s="1"/>
  <c r="H320" i="12"/>
  <c r="X320" i="12" s="1"/>
  <c r="I320" i="12"/>
  <c r="Y320" i="12" s="1"/>
  <c r="J320" i="12"/>
  <c r="Z320" i="12" s="1"/>
  <c r="K320" i="12"/>
  <c r="AA320" i="12" s="1"/>
  <c r="L320" i="12"/>
  <c r="AB320" i="12" s="1"/>
  <c r="M320" i="12"/>
  <c r="AC320" i="12" s="1"/>
  <c r="N320" i="12"/>
  <c r="AD320" i="12" s="1"/>
  <c r="O320" i="12"/>
  <c r="D321" i="12"/>
  <c r="E321" i="12"/>
  <c r="U321" i="12" s="1"/>
  <c r="F321" i="12"/>
  <c r="V321" i="12" s="1"/>
  <c r="G321" i="12"/>
  <c r="W321" i="12" s="1"/>
  <c r="H321" i="12"/>
  <c r="X321" i="12" s="1"/>
  <c r="I321" i="12"/>
  <c r="Y321" i="12" s="1"/>
  <c r="J321" i="12"/>
  <c r="Z321" i="12" s="1"/>
  <c r="K321" i="12"/>
  <c r="AA321" i="12" s="1"/>
  <c r="L321" i="12"/>
  <c r="AB321" i="12" s="1"/>
  <c r="M321" i="12"/>
  <c r="AC321" i="12" s="1"/>
  <c r="N321" i="12"/>
  <c r="AD321" i="12" s="1"/>
  <c r="O321" i="12"/>
  <c r="D322" i="12"/>
  <c r="T322" i="12" s="1"/>
  <c r="E322" i="12"/>
  <c r="U322" i="12" s="1"/>
  <c r="F322" i="12"/>
  <c r="V322" i="12" s="1"/>
  <c r="G322" i="12"/>
  <c r="W322" i="12" s="1"/>
  <c r="H322" i="12"/>
  <c r="X322" i="12" s="1"/>
  <c r="I322" i="12"/>
  <c r="Y322" i="12" s="1"/>
  <c r="J322" i="12"/>
  <c r="Z322" i="12" s="1"/>
  <c r="K322" i="12"/>
  <c r="AA322" i="12" s="1"/>
  <c r="L322" i="12"/>
  <c r="AB322" i="12" s="1"/>
  <c r="M322" i="12"/>
  <c r="AC322" i="12" s="1"/>
  <c r="N322" i="12"/>
  <c r="AD322" i="12" s="1"/>
  <c r="O322" i="12"/>
  <c r="D323" i="12"/>
  <c r="E323" i="12"/>
  <c r="U323" i="12" s="1"/>
  <c r="F323" i="12"/>
  <c r="V323" i="12" s="1"/>
  <c r="G323" i="12"/>
  <c r="W323" i="12" s="1"/>
  <c r="H323" i="12"/>
  <c r="X323" i="12" s="1"/>
  <c r="I323" i="12"/>
  <c r="Y323" i="12" s="1"/>
  <c r="J323" i="12"/>
  <c r="Z323" i="12" s="1"/>
  <c r="K323" i="12"/>
  <c r="AA323" i="12" s="1"/>
  <c r="L323" i="12"/>
  <c r="AB323" i="12" s="1"/>
  <c r="M323" i="12"/>
  <c r="AC323" i="12" s="1"/>
  <c r="N323" i="12"/>
  <c r="AD323" i="12" s="1"/>
  <c r="O323" i="12"/>
  <c r="D324" i="12"/>
  <c r="T324" i="12" s="1"/>
  <c r="E324" i="12"/>
  <c r="U324" i="12" s="1"/>
  <c r="F324" i="12"/>
  <c r="V324" i="12" s="1"/>
  <c r="G324" i="12"/>
  <c r="W324" i="12" s="1"/>
  <c r="H324" i="12"/>
  <c r="X324" i="12" s="1"/>
  <c r="I324" i="12"/>
  <c r="Y324" i="12" s="1"/>
  <c r="J324" i="12"/>
  <c r="Z324" i="12" s="1"/>
  <c r="K324" i="12"/>
  <c r="AA324" i="12" s="1"/>
  <c r="L324" i="12"/>
  <c r="AB324" i="12" s="1"/>
  <c r="M324" i="12"/>
  <c r="N324" i="12"/>
  <c r="AD324" i="12" s="1"/>
  <c r="O324" i="12"/>
  <c r="D325" i="12"/>
  <c r="E325" i="12"/>
  <c r="U325" i="12" s="1"/>
  <c r="F325" i="12"/>
  <c r="V325" i="12" s="1"/>
  <c r="G325" i="12"/>
  <c r="W325" i="12" s="1"/>
  <c r="H325" i="12"/>
  <c r="X325" i="12" s="1"/>
  <c r="I325" i="12"/>
  <c r="Y325" i="12" s="1"/>
  <c r="J325" i="12"/>
  <c r="Z325" i="12" s="1"/>
  <c r="K325" i="12"/>
  <c r="AA325" i="12" s="1"/>
  <c r="L325" i="12"/>
  <c r="AB325" i="12" s="1"/>
  <c r="M325" i="12"/>
  <c r="AC325" i="12" s="1"/>
  <c r="N325" i="12"/>
  <c r="AD325" i="12" s="1"/>
  <c r="O325" i="12"/>
  <c r="D326" i="12"/>
  <c r="T326" i="12" s="1"/>
  <c r="E326" i="12"/>
  <c r="U326" i="12" s="1"/>
  <c r="F326" i="12"/>
  <c r="V326" i="12" s="1"/>
  <c r="G326" i="12"/>
  <c r="W326" i="12" s="1"/>
  <c r="H326" i="12"/>
  <c r="X326" i="12" s="1"/>
  <c r="I326" i="12"/>
  <c r="Y326" i="12" s="1"/>
  <c r="J326" i="12"/>
  <c r="Z326" i="12" s="1"/>
  <c r="K326" i="12"/>
  <c r="AA326" i="12" s="1"/>
  <c r="L326" i="12"/>
  <c r="AB326" i="12" s="1"/>
  <c r="M326" i="12"/>
  <c r="AC326" i="12" s="1"/>
  <c r="N326" i="12"/>
  <c r="AD326" i="12" s="1"/>
  <c r="O326" i="12"/>
  <c r="D327" i="12"/>
  <c r="E327" i="12"/>
  <c r="U327" i="12" s="1"/>
  <c r="F327" i="12"/>
  <c r="V327" i="12" s="1"/>
  <c r="G327" i="12"/>
  <c r="W327" i="12" s="1"/>
  <c r="H327" i="12"/>
  <c r="X327" i="12" s="1"/>
  <c r="I327" i="12"/>
  <c r="Y327" i="12" s="1"/>
  <c r="J327" i="12"/>
  <c r="Z327" i="12" s="1"/>
  <c r="K327" i="12"/>
  <c r="AA327" i="12" s="1"/>
  <c r="L327" i="12"/>
  <c r="AB327" i="12" s="1"/>
  <c r="M327" i="12"/>
  <c r="AC327" i="12" s="1"/>
  <c r="N327" i="12"/>
  <c r="AD327" i="12" s="1"/>
  <c r="O327" i="12"/>
  <c r="D328" i="12"/>
  <c r="T328" i="12" s="1"/>
  <c r="E328" i="12"/>
  <c r="U328" i="12" s="1"/>
  <c r="F328" i="12"/>
  <c r="V328" i="12" s="1"/>
  <c r="G328" i="12"/>
  <c r="W328" i="12" s="1"/>
  <c r="H328" i="12"/>
  <c r="X328" i="12" s="1"/>
  <c r="I328" i="12"/>
  <c r="Y328" i="12" s="1"/>
  <c r="J328" i="12"/>
  <c r="Z328" i="12" s="1"/>
  <c r="K328" i="12"/>
  <c r="AA328" i="12" s="1"/>
  <c r="L328" i="12"/>
  <c r="AB328" i="12" s="1"/>
  <c r="M328" i="12"/>
  <c r="AC328" i="12" s="1"/>
  <c r="N328" i="12"/>
  <c r="AD328" i="12" s="1"/>
  <c r="O328" i="12"/>
  <c r="D329" i="12"/>
  <c r="E329" i="12"/>
  <c r="U329" i="12" s="1"/>
  <c r="F329" i="12"/>
  <c r="V329" i="12" s="1"/>
  <c r="G329" i="12"/>
  <c r="W329" i="12" s="1"/>
  <c r="H329" i="12"/>
  <c r="X329" i="12" s="1"/>
  <c r="I329" i="12"/>
  <c r="Y329" i="12" s="1"/>
  <c r="J329" i="12"/>
  <c r="Z329" i="12" s="1"/>
  <c r="K329" i="12"/>
  <c r="AA329" i="12" s="1"/>
  <c r="L329" i="12"/>
  <c r="AB329" i="12" s="1"/>
  <c r="M329" i="12"/>
  <c r="AC329" i="12" s="1"/>
  <c r="N329" i="12"/>
  <c r="AD329" i="12" s="1"/>
  <c r="O329" i="12"/>
  <c r="D330" i="12"/>
  <c r="T330" i="12" s="1"/>
  <c r="E330" i="12"/>
  <c r="U330" i="12" s="1"/>
  <c r="F330" i="12"/>
  <c r="V330" i="12" s="1"/>
  <c r="G330" i="12"/>
  <c r="W330" i="12" s="1"/>
  <c r="H330" i="12"/>
  <c r="X330" i="12" s="1"/>
  <c r="I330" i="12"/>
  <c r="Y330" i="12" s="1"/>
  <c r="J330" i="12"/>
  <c r="Z330" i="12" s="1"/>
  <c r="K330" i="12"/>
  <c r="AA330" i="12" s="1"/>
  <c r="L330" i="12"/>
  <c r="AB330" i="12" s="1"/>
  <c r="M330" i="12"/>
  <c r="AC330" i="12" s="1"/>
  <c r="N330" i="12"/>
  <c r="AD330" i="12" s="1"/>
  <c r="O330" i="12"/>
  <c r="D331" i="12"/>
  <c r="E331" i="12"/>
  <c r="U331" i="12" s="1"/>
  <c r="F331" i="12"/>
  <c r="V331" i="12" s="1"/>
  <c r="G331" i="12"/>
  <c r="W331" i="12" s="1"/>
  <c r="H331" i="12"/>
  <c r="X331" i="12" s="1"/>
  <c r="I331" i="12"/>
  <c r="Y331" i="12" s="1"/>
  <c r="J331" i="12"/>
  <c r="Z331" i="12" s="1"/>
  <c r="K331" i="12"/>
  <c r="AA331" i="12" s="1"/>
  <c r="L331" i="12"/>
  <c r="AB331" i="12" s="1"/>
  <c r="M331" i="12"/>
  <c r="AC331" i="12" s="1"/>
  <c r="N331" i="12"/>
  <c r="AD331" i="12" s="1"/>
  <c r="O331" i="12"/>
  <c r="D332" i="12"/>
  <c r="T332" i="12" s="1"/>
  <c r="E332" i="12"/>
  <c r="U332" i="12" s="1"/>
  <c r="F332" i="12"/>
  <c r="V332" i="12" s="1"/>
  <c r="G332" i="12"/>
  <c r="W332" i="12" s="1"/>
  <c r="H332" i="12"/>
  <c r="X332" i="12" s="1"/>
  <c r="I332" i="12"/>
  <c r="Y332" i="12" s="1"/>
  <c r="J332" i="12"/>
  <c r="Z332" i="12" s="1"/>
  <c r="K332" i="12"/>
  <c r="AA332" i="12" s="1"/>
  <c r="L332" i="12"/>
  <c r="AB332" i="12" s="1"/>
  <c r="M332" i="12"/>
  <c r="AC332" i="12" s="1"/>
  <c r="N332" i="12"/>
  <c r="AD332" i="12" s="1"/>
  <c r="O332" i="12"/>
  <c r="D333" i="12"/>
  <c r="E333" i="12"/>
  <c r="U333" i="12" s="1"/>
  <c r="F333" i="12"/>
  <c r="V333" i="12" s="1"/>
  <c r="G333" i="12"/>
  <c r="W333" i="12" s="1"/>
  <c r="H333" i="12"/>
  <c r="X333" i="12" s="1"/>
  <c r="I333" i="12"/>
  <c r="Y333" i="12" s="1"/>
  <c r="J333" i="12"/>
  <c r="Z333" i="12" s="1"/>
  <c r="K333" i="12"/>
  <c r="AA333" i="12" s="1"/>
  <c r="L333" i="12"/>
  <c r="AB333" i="12" s="1"/>
  <c r="M333" i="12"/>
  <c r="AC333" i="12" s="1"/>
  <c r="N333" i="12"/>
  <c r="AD333" i="12" s="1"/>
  <c r="O333" i="12"/>
  <c r="D334" i="12"/>
  <c r="T334" i="12" s="1"/>
  <c r="E334" i="12"/>
  <c r="U334" i="12" s="1"/>
  <c r="F334" i="12"/>
  <c r="V334" i="12" s="1"/>
  <c r="G334" i="12"/>
  <c r="W334" i="12" s="1"/>
  <c r="H334" i="12"/>
  <c r="X334" i="12" s="1"/>
  <c r="I334" i="12"/>
  <c r="Y334" i="12" s="1"/>
  <c r="J334" i="12"/>
  <c r="Z334" i="12" s="1"/>
  <c r="K334" i="12"/>
  <c r="AA334" i="12" s="1"/>
  <c r="L334" i="12"/>
  <c r="AB334" i="12" s="1"/>
  <c r="M334" i="12"/>
  <c r="AC334" i="12" s="1"/>
  <c r="N334" i="12"/>
  <c r="AD334" i="12" s="1"/>
  <c r="O334" i="12"/>
  <c r="D335" i="12"/>
  <c r="E335" i="12"/>
  <c r="U335" i="12" s="1"/>
  <c r="F335" i="12"/>
  <c r="V335" i="12" s="1"/>
  <c r="G335" i="12"/>
  <c r="W335" i="12" s="1"/>
  <c r="H335" i="12"/>
  <c r="X335" i="12" s="1"/>
  <c r="I335" i="12"/>
  <c r="Y335" i="12" s="1"/>
  <c r="J335" i="12"/>
  <c r="Z335" i="12" s="1"/>
  <c r="K335" i="12"/>
  <c r="AA335" i="12" s="1"/>
  <c r="L335" i="12"/>
  <c r="AB335" i="12" s="1"/>
  <c r="M335" i="12"/>
  <c r="AC335" i="12" s="1"/>
  <c r="N335" i="12"/>
  <c r="AD335" i="12" s="1"/>
  <c r="O335" i="12"/>
  <c r="D336" i="12"/>
  <c r="T336" i="12" s="1"/>
  <c r="E336" i="12"/>
  <c r="U336" i="12" s="1"/>
  <c r="F336" i="12"/>
  <c r="V336" i="12" s="1"/>
  <c r="G336" i="12"/>
  <c r="W336" i="12" s="1"/>
  <c r="H336" i="12"/>
  <c r="X336" i="12" s="1"/>
  <c r="I336" i="12"/>
  <c r="Y336" i="12" s="1"/>
  <c r="J336" i="12"/>
  <c r="Z336" i="12" s="1"/>
  <c r="K336" i="12"/>
  <c r="AA336" i="12" s="1"/>
  <c r="L336" i="12"/>
  <c r="AB336" i="12" s="1"/>
  <c r="M336" i="12"/>
  <c r="AC336" i="12" s="1"/>
  <c r="N336" i="12"/>
  <c r="AD336" i="12" s="1"/>
  <c r="O336" i="12"/>
  <c r="D337" i="12"/>
  <c r="E337" i="12"/>
  <c r="U337" i="12" s="1"/>
  <c r="F337" i="12"/>
  <c r="V337" i="12" s="1"/>
  <c r="G337" i="12"/>
  <c r="W337" i="12" s="1"/>
  <c r="H337" i="12"/>
  <c r="X337" i="12" s="1"/>
  <c r="I337" i="12"/>
  <c r="Y337" i="12" s="1"/>
  <c r="J337" i="12"/>
  <c r="Z337" i="12" s="1"/>
  <c r="K337" i="12"/>
  <c r="AA337" i="12" s="1"/>
  <c r="L337" i="12"/>
  <c r="AB337" i="12" s="1"/>
  <c r="M337" i="12"/>
  <c r="AC337" i="12" s="1"/>
  <c r="N337" i="12"/>
  <c r="AD337" i="12" s="1"/>
  <c r="O337" i="12"/>
  <c r="E309" i="12"/>
  <c r="U309" i="12" s="1"/>
  <c r="F309" i="12"/>
  <c r="V309" i="12" s="1"/>
  <c r="G309" i="12"/>
  <c r="H309" i="12"/>
  <c r="X309" i="12" s="1"/>
  <c r="I309" i="12"/>
  <c r="Y309" i="12" s="1"/>
  <c r="J309" i="12"/>
  <c r="Z309" i="12" s="1"/>
  <c r="K309" i="12"/>
  <c r="AA309" i="12" s="1"/>
  <c r="L309" i="12"/>
  <c r="AB309" i="12" s="1"/>
  <c r="M309" i="12"/>
  <c r="AC309" i="12" s="1"/>
  <c r="N309" i="12"/>
  <c r="AD309" i="12" s="1"/>
  <c r="O309" i="12"/>
  <c r="D309" i="12"/>
  <c r="D278" i="12"/>
  <c r="D275" i="12"/>
  <c r="E275" i="12"/>
  <c r="F275" i="12"/>
  <c r="G275" i="12"/>
  <c r="H275" i="12"/>
  <c r="I275" i="12"/>
  <c r="J275" i="12"/>
  <c r="K275" i="12"/>
  <c r="L275" i="12"/>
  <c r="M275" i="12"/>
  <c r="N275" i="12"/>
  <c r="O275" i="12"/>
  <c r="D276" i="12"/>
  <c r="E276" i="12"/>
  <c r="F276" i="12"/>
  <c r="G276" i="12"/>
  <c r="H276" i="12"/>
  <c r="I276" i="12"/>
  <c r="J276" i="12"/>
  <c r="K276" i="12"/>
  <c r="L276" i="12"/>
  <c r="M276" i="12"/>
  <c r="N276" i="12"/>
  <c r="O276" i="12"/>
  <c r="D277" i="12"/>
  <c r="E277" i="12"/>
  <c r="F277" i="12"/>
  <c r="G277" i="12"/>
  <c r="H277" i="12"/>
  <c r="I277" i="12"/>
  <c r="J277" i="12"/>
  <c r="K277" i="12"/>
  <c r="L277" i="12"/>
  <c r="M277" i="12"/>
  <c r="N277" i="12"/>
  <c r="O277" i="12"/>
  <c r="E278" i="12"/>
  <c r="F278" i="12"/>
  <c r="G278" i="12"/>
  <c r="H278" i="12"/>
  <c r="I278" i="12"/>
  <c r="J278" i="12"/>
  <c r="K278" i="12"/>
  <c r="L278" i="12"/>
  <c r="M278" i="12"/>
  <c r="N278" i="12"/>
  <c r="O278" i="12"/>
  <c r="D279" i="12"/>
  <c r="E279" i="12"/>
  <c r="F279" i="12"/>
  <c r="G279" i="12"/>
  <c r="H279" i="12"/>
  <c r="I279" i="12"/>
  <c r="J279" i="12"/>
  <c r="K279" i="12"/>
  <c r="L279" i="12"/>
  <c r="M279" i="12"/>
  <c r="N279" i="12"/>
  <c r="O279" i="12"/>
  <c r="D280" i="12"/>
  <c r="E280" i="12"/>
  <c r="F280" i="12"/>
  <c r="G280" i="12"/>
  <c r="H280" i="12"/>
  <c r="I280" i="12"/>
  <c r="J280" i="12"/>
  <c r="K280" i="12"/>
  <c r="L280" i="12"/>
  <c r="M280" i="12"/>
  <c r="N280" i="12"/>
  <c r="O280" i="12"/>
  <c r="D281" i="12"/>
  <c r="E281" i="12"/>
  <c r="F281" i="12"/>
  <c r="G281" i="12"/>
  <c r="H281" i="12"/>
  <c r="I281" i="12"/>
  <c r="J281" i="12"/>
  <c r="K281" i="12"/>
  <c r="L281" i="12"/>
  <c r="M281" i="12"/>
  <c r="N281" i="12"/>
  <c r="O281" i="12"/>
  <c r="D282" i="12"/>
  <c r="E282" i="12"/>
  <c r="F282" i="12"/>
  <c r="G282" i="12"/>
  <c r="H282" i="12"/>
  <c r="I282" i="12"/>
  <c r="J282" i="12"/>
  <c r="K282" i="12"/>
  <c r="L282" i="12"/>
  <c r="M282" i="12"/>
  <c r="N282" i="12"/>
  <c r="O282" i="12"/>
  <c r="D283" i="12"/>
  <c r="E283" i="12"/>
  <c r="F283" i="12"/>
  <c r="G283" i="12"/>
  <c r="H283" i="12"/>
  <c r="I283" i="12"/>
  <c r="J283" i="12"/>
  <c r="K283" i="12"/>
  <c r="L283" i="12"/>
  <c r="M283" i="12"/>
  <c r="N283" i="12"/>
  <c r="O283" i="12"/>
  <c r="D284" i="12"/>
  <c r="E284" i="12"/>
  <c r="F284" i="12"/>
  <c r="G284" i="12"/>
  <c r="H284" i="12"/>
  <c r="I284" i="12"/>
  <c r="J284" i="12"/>
  <c r="K284" i="12"/>
  <c r="L284" i="12"/>
  <c r="M284" i="12"/>
  <c r="N284" i="12"/>
  <c r="O284" i="12"/>
  <c r="D285" i="12"/>
  <c r="E285" i="12"/>
  <c r="F285" i="12"/>
  <c r="G285" i="12"/>
  <c r="H285" i="12"/>
  <c r="I285" i="12"/>
  <c r="J285" i="12"/>
  <c r="K285" i="12"/>
  <c r="L285" i="12"/>
  <c r="M285" i="12"/>
  <c r="N285" i="12"/>
  <c r="O285" i="12"/>
  <c r="D286" i="12"/>
  <c r="E286" i="12"/>
  <c r="F286" i="12"/>
  <c r="G286" i="12"/>
  <c r="H286" i="12"/>
  <c r="I286" i="12"/>
  <c r="J286" i="12"/>
  <c r="K286" i="12"/>
  <c r="L286" i="12"/>
  <c r="M286" i="12"/>
  <c r="N286" i="12"/>
  <c r="O286" i="12"/>
  <c r="D287" i="12"/>
  <c r="E287" i="12"/>
  <c r="F287" i="12"/>
  <c r="G287" i="12"/>
  <c r="H287" i="12"/>
  <c r="I287" i="12"/>
  <c r="J287" i="12"/>
  <c r="K287" i="12"/>
  <c r="L287" i="12"/>
  <c r="M287" i="12"/>
  <c r="N287" i="12"/>
  <c r="O287" i="12"/>
  <c r="D288" i="12"/>
  <c r="E288" i="12"/>
  <c r="F288" i="12"/>
  <c r="G288" i="12"/>
  <c r="H288" i="12"/>
  <c r="I288" i="12"/>
  <c r="J288" i="12"/>
  <c r="K288" i="12"/>
  <c r="L288" i="12"/>
  <c r="M288" i="12"/>
  <c r="N288" i="12"/>
  <c r="O288" i="12"/>
  <c r="D289" i="12"/>
  <c r="E289" i="12"/>
  <c r="F289" i="12"/>
  <c r="G289" i="12"/>
  <c r="H289" i="12"/>
  <c r="I289" i="12"/>
  <c r="J289" i="12"/>
  <c r="K289" i="12"/>
  <c r="L289" i="12"/>
  <c r="M289" i="12"/>
  <c r="N289" i="12"/>
  <c r="O289" i="12"/>
  <c r="D290" i="12"/>
  <c r="E290" i="12"/>
  <c r="F290" i="12"/>
  <c r="G290" i="12"/>
  <c r="H290" i="12"/>
  <c r="I290" i="12"/>
  <c r="J290" i="12"/>
  <c r="K290" i="12"/>
  <c r="L290" i="12"/>
  <c r="M290" i="12"/>
  <c r="N290" i="12"/>
  <c r="O290" i="12"/>
  <c r="D291" i="12"/>
  <c r="E291" i="12"/>
  <c r="F291" i="12"/>
  <c r="G291" i="12"/>
  <c r="H291" i="12"/>
  <c r="I291" i="12"/>
  <c r="J291" i="12"/>
  <c r="K291" i="12"/>
  <c r="L291" i="12"/>
  <c r="M291" i="12"/>
  <c r="N291" i="12"/>
  <c r="O291" i="12"/>
  <c r="D292" i="12"/>
  <c r="E292" i="12"/>
  <c r="F292" i="12"/>
  <c r="G292" i="12"/>
  <c r="H292" i="12"/>
  <c r="I292" i="12"/>
  <c r="J292" i="12"/>
  <c r="K292" i="12"/>
  <c r="L292" i="12"/>
  <c r="M292" i="12"/>
  <c r="N292" i="12"/>
  <c r="O292" i="12"/>
  <c r="D293" i="12"/>
  <c r="E293" i="12"/>
  <c r="F293" i="12"/>
  <c r="G293" i="12"/>
  <c r="H293" i="12"/>
  <c r="I293" i="12"/>
  <c r="J293" i="12"/>
  <c r="K293" i="12"/>
  <c r="L293" i="12"/>
  <c r="M293" i="12"/>
  <c r="N293" i="12"/>
  <c r="O293" i="12"/>
  <c r="D294" i="12"/>
  <c r="E294" i="12"/>
  <c r="F294" i="12"/>
  <c r="G294" i="12"/>
  <c r="H294" i="12"/>
  <c r="I294" i="12"/>
  <c r="J294" i="12"/>
  <c r="K294" i="12"/>
  <c r="L294" i="12"/>
  <c r="M294" i="12"/>
  <c r="N294" i="12"/>
  <c r="O294" i="12"/>
  <c r="D295" i="12"/>
  <c r="E295" i="12"/>
  <c r="F295" i="12"/>
  <c r="G295" i="12"/>
  <c r="H295" i="12"/>
  <c r="I295" i="12"/>
  <c r="J295" i="12"/>
  <c r="K295" i="12"/>
  <c r="L295" i="12"/>
  <c r="M295" i="12"/>
  <c r="N295" i="12"/>
  <c r="O295" i="12"/>
  <c r="D296" i="12"/>
  <c r="E296" i="12"/>
  <c r="F296" i="12"/>
  <c r="G296" i="12"/>
  <c r="H296" i="12"/>
  <c r="I296" i="12"/>
  <c r="J296" i="12"/>
  <c r="K296" i="12"/>
  <c r="L296" i="12"/>
  <c r="M296" i="12"/>
  <c r="N296" i="12"/>
  <c r="O296" i="12"/>
  <c r="D297" i="12"/>
  <c r="E297" i="12"/>
  <c r="F297" i="12"/>
  <c r="G297" i="12"/>
  <c r="H297" i="12"/>
  <c r="I297" i="12"/>
  <c r="J297" i="12"/>
  <c r="K297" i="12"/>
  <c r="L297" i="12"/>
  <c r="M297" i="12"/>
  <c r="N297" i="12"/>
  <c r="O297" i="12"/>
  <c r="D298" i="12"/>
  <c r="E298" i="12"/>
  <c r="F298" i="12"/>
  <c r="G298" i="12"/>
  <c r="H298" i="12"/>
  <c r="I298" i="12"/>
  <c r="J298" i="12"/>
  <c r="K298" i="12"/>
  <c r="L298" i="12"/>
  <c r="M298" i="12"/>
  <c r="N298" i="12"/>
  <c r="O298" i="12"/>
  <c r="D299" i="12"/>
  <c r="E299" i="12"/>
  <c r="F299" i="12"/>
  <c r="G299" i="12"/>
  <c r="H299" i="12"/>
  <c r="I299" i="12"/>
  <c r="J299" i="12"/>
  <c r="K299" i="12"/>
  <c r="L299" i="12"/>
  <c r="M299" i="12"/>
  <c r="N299" i="12"/>
  <c r="O299" i="12"/>
  <c r="D300" i="12"/>
  <c r="E300" i="12"/>
  <c r="F300" i="12"/>
  <c r="G300" i="12"/>
  <c r="H300" i="12"/>
  <c r="I300" i="12"/>
  <c r="J300" i="12"/>
  <c r="K300" i="12"/>
  <c r="L300" i="12"/>
  <c r="M300" i="12"/>
  <c r="N300" i="12"/>
  <c r="O300" i="12"/>
  <c r="D301" i="12"/>
  <c r="E301" i="12"/>
  <c r="F301" i="12"/>
  <c r="G301" i="12"/>
  <c r="H301" i="12"/>
  <c r="I301" i="12"/>
  <c r="J301" i="12"/>
  <c r="K301" i="12"/>
  <c r="L301" i="12"/>
  <c r="M301" i="12"/>
  <c r="N301" i="12"/>
  <c r="O301" i="12"/>
  <c r="D302" i="12"/>
  <c r="E302" i="12"/>
  <c r="F302" i="12"/>
  <c r="G302" i="12"/>
  <c r="H302" i="12"/>
  <c r="I302" i="12"/>
  <c r="J302" i="12"/>
  <c r="K302" i="12"/>
  <c r="L302" i="12"/>
  <c r="M302" i="12"/>
  <c r="N302" i="12"/>
  <c r="O302" i="12"/>
  <c r="E274" i="12"/>
  <c r="F274" i="12"/>
  <c r="G274" i="12"/>
  <c r="H274" i="12"/>
  <c r="I274" i="12"/>
  <c r="J274" i="12"/>
  <c r="K274" i="12"/>
  <c r="L274" i="12"/>
  <c r="M274" i="12"/>
  <c r="N274" i="12"/>
  <c r="O274" i="12"/>
  <c r="D274" i="12"/>
  <c r="D244" i="12"/>
  <c r="D269" i="12"/>
  <c r="D245" i="12"/>
  <c r="E245" i="12"/>
  <c r="F245" i="12"/>
  <c r="G245" i="12"/>
  <c r="H245" i="12"/>
  <c r="I245" i="12"/>
  <c r="J245" i="12"/>
  <c r="K245" i="12"/>
  <c r="L245" i="12"/>
  <c r="M245" i="12"/>
  <c r="N245" i="12"/>
  <c r="O245" i="12"/>
  <c r="D246" i="12"/>
  <c r="E246" i="12"/>
  <c r="F246" i="12"/>
  <c r="G246" i="12"/>
  <c r="H246" i="12"/>
  <c r="I246" i="12"/>
  <c r="J246" i="12"/>
  <c r="K246" i="12"/>
  <c r="L246" i="12"/>
  <c r="M246" i="12"/>
  <c r="N246" i="12"/>
  <c r="O246" i="12"/>
  <c r="D247" i="12"/>
  <c r="E247" i="12"/>
  <c r="F247" i="12"/>
  <c r="G247" i="12"/>
  <c r="H247" i="12"/>
  <c r="I247" i="12"/>
  <c r="J247" i="12"/>
  <c r="K247" i="12"/>
  <c r="L247" i="12"/>
  <c r="M247" i="12"/>
  <c r="N247" i="12"/>
  <c r="O247" i="12"/>
  <c r="D248" i="12"/>
  <c r="E248" i="12"/>
  <c r="F248" i="12"/>
  <c r="G248" i="12"/>
  <c r="H248" i="12"/>
  <c r="I248" i="12"/>
  <c r="J248" i="12"/>
  <c r="K248" i="12"/>
  <c r="L248" i="12"/>
  <c r="M248" i="12"/>
  <c r="N248" i="12"/>
  <c r="O248" i="12"/>
  <c r="D249" i="12"/>
  <c r="E249" i="12"/>
  <c r="F249" i="12"/>
  <c r="G249" i="12"/>
  <c r="H249" i="12"/>
  <c r="I249" i="12"/>
  <c r="J249" i="12"/>
  <c r="K249" i="12"/>
  <c r="L249" i="12"/>
  <c r="M249" i="12"/>
  <c r="N249" i="12"/>
  <c r="O249" i="12"/>
  <c r="D250" i="12"/>
  <c r="E250" i="12"/>
  <c r="F250" i="12"/>
  <c r="G250" i="12"/>
  <c r="H250" i="12"/>
  <c r="I250" i="12"/>
  <c r="J250" i="12"/>
  <c r="K250" i="12"/>
  <c r="L250" i="12"/>
  <c r="M250" i="12"/>
  <c r="N250" i="12"/>
  <c r="O250" i="12"/>
  <c r="D251" i="12"/>
  <c r="E251" i="12"/>
  <c r="F251" i="12"/>
  <c r="G251" i="12"/>
  <c r="H251" i="12"/>
  <c r="I251" i="12"/>
  <c r="J251" i="12"/>
  <c r="K251" i="12"/>
  <c r="L251" i="12"/>
  <c r="M251" i="12"/>
  <c r="N251" i="12"/>
  <c r="O251" i="12"/>
  <c r="D252" i="12"/>
  <c r="E252" i="12"/>
  <c r="F252" i="12"/>
  <c r="G252" i="12"/>
  <c r="H252" i="12"/>
  <c r="I252" i="12"/>
  <c r="J252" i="12"/>
  <c r="K252" i="12"/>
  <c r="L252" i="12"/>
  <c r="M252" i="12"/>
  <c r="N252" i="12"/>
  <c r="O252" i="12"/>
  <c r="D253" i="12"/>
  <c r="E253" i="12"/>
  <c r="F253" i="12"/>
  <c r="G253" i="12"/>
  <c r="H253" i="12"/>
  <c r="I253" i="12"/>
  <c r="J253" i="12"/>
  <c r="K253" i="12"/>
  <c r="L253" i="12"/>
  <c r="M253" i="12"/>
  <c r="N253" i="12"/>
  <c r="O253" i="12"/>
  <c r="D254" i="12"/>
  <c r="E254" i="12"/>
  <c r="F254" i="12"/>
  <c r="G254" i="12"/>
  <c r="H254" i="12"/>
  <c r="I254" i="12"/>
  <c r="J254" i="12"/>
  <c r="K254" i="12"/>
  <c r="L254" i="12"/>
  <c r="M254" i="12"/>
  <c r="N254" i="12"/>
  <c r="O254" i="12"/>
  <c r="D255" i="12"/>
  <c r="E255" i="12"/>
  <c r="F255" i="12"/>
  <c r="G255" i="12"/>
  <c r="H255" i="12"/>
  <c r="I255" i="12"/>
  <c r="J255" i="12"/>
  <c r="K255" i="12"/>
  <c r="L255" i="12"/>
  <c r="M255" i="12"/>
  <c r="N255" i="12"/>
  <c r="O255" i="12"/>
  <c r="D256" i="12"/>
  <c r="E256" i="12"/>
  <c r="F256" i="12"/>
  <c r="G256" i="12"/>
  <c r="H256" i="12"/>
  <c r="I256" i="12"/>
  <c r="J256" i="12"/>
  <c r="K256" i="12"/>
  <c r="L256" i="12"/>
  <c r="M256" i="12"/>
  <c r="N256" i="12"/>
  <c r="O256" i="12"/>
  <c r="D257" i="12"/>
  <c r="E257" i="12"/>
  <c r="F257" i="12"/>
  <c r="G257" i="12"/>
  <c r="H257" i="12"/>
  <c r="I257" i="12"/>
  <c r="J257" i="12"/>
  <c r="K257" i="12"/>
  <c r="L257" i="12"/>
  <c r="M257" i="12"/>
  <c r="N257" i="12"/>
  <c r="O257" i="12"/>
  <c r="D258" i="12"/>
  <c r="E258" i="12"/>
  <c r="F258" i="12"/>
  <c r="G258" i="12"/>
  <c r="H258" i="12"/>
  <c r="I258" i="12"/>
  <c r="J258" i="12"/>
  <c r="K258" i="12"/>
  <c r="L258" i="12"/>
  <c r="M258" i="12"/>
  <c r="N258" i="12"/>
  <c r="O258" i="12"/>
  <c r="D259" i="12"/>
  <c r="E259" i="12"/>
  <c r="F259" i="12"/>
  <c r="G259" i="12"/>
  <c r="H259" i="12"/>
  <c r="I259" i="12"/>
  <c r="J259" i="12"/>
  <c r="K259" i="12"/>
  <c r="L259" i="12"/>
  <c r="M259" i="12"/>
  <c r="N259" i="12"/>
  <c r="O259" i="12"/>
  <c r="D260" i="12"/>
  <c r="E260" i="12"/>
  <c r="F260" i="12"/>
  <c r="G260" i="12"/>
  <c r="H260" i="12"/>
  <c r="I260" i="12"/>
  <c r="J260" i="12"/>
  <c r="K260" i="12"/>
  <c r="L260" i="12"/>
  <c r="M260" i="12"/>
  <c r="N260" i="12"/>
  <c r="O260" i="12"/>
  <c r="D261" i="12"/>
  <c r="E261" i="12"/>
  <c r="F261" i="12"/>
  <c r="G261" i="12"/>
  <c r="H261" i="12"/>
  <c r="I261" i="12"/>
  <c r="J261" i="12"/>
  <c r="K261" i="12"/>
  <c r="L261" i="12"/>
  <c r="M261" i="12"/>
  <c r="N261" i="12"/>
  <c r="O261" i="12"/>
  <c r="D262" i="12"/>
  <c r="E262" i="12"/>
  <c r="F262" i="12"/>
  <c r="G262" i="12"/>
  <c r="H262" i="12"/>
  <c r="I262" i="12"/>
  <c r="J262" i="12"/>
  <c r="K262" i="12"/>
  <c r="L262" i="12"/>
  <c r="M262" i="12"/>
  <c r="N262" i="12"/>
  <c r="O262" i="12"/>
  <c r="D263" i="12"/>
  <c r="E263" i="12"/>
  <c r="F263" i="12"/>
  <c r="G263" i="12"/>
  <c r="H263" i="12"/>
  <c r="I263" i="12"/>
  <c r="J263" i="12"/>
  <c r="K263" i="12"/>
  <c r="L263" i="12"/>
  <c r="M263" i="12"/>
  <c r="N263" i="12"/>
  <c r="O263" i="12"/>
  <c r="D264" i="12"/>
  <c r="E264" i="12"/>
  <c r="F264" i="12"/>
  <c r="G264" i="12"/>
  <c r="H264" i="12"/>
  <c r="I264" i="12"/>
  <c r="J264" i="12"/>
  <c r="K264" i="12"/>
  <c r="L264" i="12"/>
  <c r="M264" i="12"/>
  <c r="N264" i="12"/>
  <c r="O264" i="12"/>
  <c r="D265" i="12"/>
  <c r="E265" i="12"/>
  <c r="F265" i="12"/>
  <c r="G265" i="12"/>
  <c r="H265" i="12"/>
  <c r="I265" i="12"/>
  <c r="J265" i="12"/>
  <c r="K265" i="12"/>
  <c r="L265" i="12"/>
  <c r="M265" i="12"/>
  <c r="N265" i="12"/>
  <c r="O265" i="12"/>
  <c r="D266" i="12"/>
  <c r="E266" i="12"/>
  <c r="F266" i="12"/>
  <c r="G266" i="12"/>
  <c r="H266" i="12"/>
  <c r="I266" i="12"/>
  <c r="J266" i="12"/>
  <c r="K266" i="12"/>
  <c r="L266" i="12"/>
  <c r="M266" i="12"/>
  <c r="N266" i="12"/>
  <c r="O266" i="12"/>
  <c r="D267" i="12"/>
  <c r="E267" i="12"/>
  <c r="F267" i="12"/>
  <c r="G267" i="12"/>
  <c r="H267" i="12"/>
  <c r="I267" i="12"/>
  <c r="J267" i="12"/>
  <c r="K267" i="12"/>
  <c r="L267" i="12"/>
  <c r="M267" i="12"/>
  <c r="N267" i="12"/>
  <c r="O267" i="12"/>
  <c r="D268" i="12"/>
  <c r="E268" i="12"/>
  <c r="F268" i="12"/>
  <c r="G268" i="12"/>
  <c r="H268" i="12"/>
  <c r="I268" i="12"/>
  <c r="J268" i="12"/>
  <c r="K268" i="12"/>
  <c r="L268" i="12"/>
  <c r="M268" i="12"/>
  <c r="N268" i="12"/>
  <c r="O268" i="12"/>
  <c r="E269" i="12"/>
  <c r="F269" i="12"/>
  <c r="G269" i="12"/>
  <c r="H269" i="12"/>
  <c r="I269" i="12"/>
  <c r="J269" i="12"/>
  <c r="K269" i="12"/>
  <c r="L269" i="12"/>
  <c r="M269" i="12"/>
  <c r="N269" i="12"/>
  <c r="O269" i="12"/>
  <c r="D270" i="12"/>
  <c r="E270" i="12"/>
  <c r="F270" i="12"/>
  <c r="G270" i="12"/>
  <c r="H270" i="12"/>
  <c r="I270" i="12"/>
  <c r="J270" i="12"/>
  <c r="K270" i="12"/>
  <c r="L270" i="12"/>
  <c r="M270" i="12"/>
  <c r="N270" i="12"/>
  <c r="O270" i="12"/>
  <c r="D271" i="12"/>
  <c r="E271" i="12"/>
  <c r="F271" i="12"/>
  <c r="G271" i="12"/>
  <c r="H271" i="12"/>
  <c r="I271" i="12"/>
  <c r="J271" i="12"/>
  <c r="K271" i="12"/>
  <c r="L271" i="12"/>
  <c r="M271" i="12"/>
  <c r="N271" i="12"/>
  <c r="O271" i="12"/>
  <c r="D272" i="12"/>
  <c r="E272" i="12"/>
  <c r="F272" i="12"/>
  <c r="G272" i="12"/>
  <c r="H272" i="12"/>
  <c r="I272" i="12"/>
  <c r="J272" i="12"/>
  <c r="K272" i="12"/>
  <c r="L272" i="12"/>
  <c r="M272" i="12"/>
  <c r="N272" i="12"/>
  <c r="O272" i="12"/>
  <c r="E244" i="12"/>
  <c r="F244" i="12"/>
  <c r="G244" i="12"/>
  <c r="H244" i="12"/>
  <c r="I244" i="12"/>
  <c r="J244" i="12"/>
  <c r="K244" i="12"/>
  <c r="L244" i="12"/>
  <c r="M244" i="12"/>
  <c r="N244" i="12"/>
  <c r="O244" i="12"/>
  <c r="AF373" i="12"/>
  <c r="AF205" i="12"/>
  <c r="D206" i="12"/>
  <c r="T206" i="12" s="1"/>
  <c r="E206" i="12"/>
  <c r="U206" i="12" s="1"/>
  <c r="F206" i="12"/>
  <c r="V206" i="12" s="1"/>
  <c r="G206" i="12"/>
  <c r="W206" i="12" s="1"/>
  <c r="H206" i="12"/>
  <c r="X206" i="12" s="1"/>
  <c r="I206" i="12"/>
  <c r="Y206" i="12" s="1"/>
  <c r="J206" i="12"/>
  <c r="Z206" i="12" s="1"/>
  <c r="K206" i="12"/>
  <c r="AA206" i="12" s="1"/>
  <c r="L206" i="12"/>
  <c r="AB206" i="12" s="1"/>
  <c r="M206" i="12"/>
  <c r="AC206" i="12" s="1"/>
  <c r="N206" i="12"/>
  <c r="AD206" i="12" s="1"/>
  <c r="O206" i="12"/>
  <c r="AE206" i="12" s="1"/>
  <c r="D207" i="12"/>
  <c r="T207" i="12" s="1"/>
  <c r="E207" i="12"/>
  <c r="U207" i="12" s="1"/>
  <c r="F207" i="12"/>
  <c r="V207" i="12" s="1"/>
  <c r="G207" i="12"/>
  <c r="W207" i="12" s="1"/>
  <c r="H207" i="12"/>
  <c r="X207" i="12" s="1"/>
  <c r="I207" i="12"/>
  <c r="Y207" i="12" s="1"/>
  <c r="J207" i="12"/>
  <c r="Z207" i="12" s="1"/>
  <c r="K207" i="12"/>
  <c r="AA207" i="12" s="1"/>
  <c r="L207" i="12"/>
  <c r="AB207" i="12" s="1"/>
  <c r="M207" i="12"/>
  <c r="AC207" i="12" s="1"/>
  <c r="N207" i="12"/>
  <c r="AD207" i="12" s="1"/>
  <c r="O207" i="12"/>
  <c r="AE207" i="12" s="1"/>
  <c r="D208" i="12"/>
  <c r="T208" i="12" s="1"/>
  <c r="E208" i="12"/>
  <c r="U208" i="12" s="1"/>
  <c r="F208" i="12"/>
  <c r="V208" i="12" s="1"/>
  <c r="G208" i="12"/>
  <c r="W208" i="12" s="1"/>
  <c r="H208" i="12"/>
  <c r="X208" i="12" s="1"/>
  <c r="I208" i="12"/>
  <c r="Y208" i="12" s="1"/>
  <c r="J208" i="12"/>
  <c r="Z208" i="12" s="1"/>
  <c r="K208" i="12"/>
  <c r="AA208" i="12" s="1"/>
  <c r="L208" i="12"/>
  <c r="AB208" i="12" s="1"/>
  <c r="M208" i="12"/>
  <c r="AC208" i="12" s="1"/>
  <c r="N208" i="12"/>
  <c r="AD208" i="12" s="1"/>
  <c r="O208" i="12"/>
  <c r="AE208" i="12" s="1"/>
  <c r="D209" i="12"/>
  <c r="T209" i="12" s="1"/>
  <c r="E209" i="12"/>
  <c r="U209" i="12" s="1"/>
  <c r="F209" i="12"/>
  <c r="V209" i="12" s="1"/>
  <c r="G209" i="12"/>
  <c r="W209" i="12" s="1"/>
  <c r="H209" i="12"/>
  <c r="X209" i="12" s="1"/>
  <c r="I209" i="12"/>
  <c r="Y209" i="12" s="1"/>
  <c r="J209" i="12"/>
  <c r="Z209" i="12" s="1"/>
  <c r="K209" i="12"/>
  <c r="AA209" i="12" s="1"/>
  <c r="L209" i="12"/>
  <c r="AB209" i="12" s="1"/>
  <c r="M209" i="12"/>
  <c r="AC209" i="12" s="1"/>
  <c r="N209" i="12"/>
  <c r="AD209" i="12" s="1"/>
  <c r="O209" i="12"/>
  <c r="AE209" i="12" s="1"/>
  <c r="D210" i="12"/>
  <c r="T210" i="12" s="1"/>
  <c r="E210" i="12"/>
  <c r="U210" i="12" s="1"/>
  <c r="F210" i="12"/>
  <c r="V210" i="12" s="1"/>
  <c r="G210" i="12"/>
  <c r="W210" i="12" s="1"/>
  <c r="H210" i="12"/>
  <c r="X210" i="12" s="1"/>
  <c r="I210" i="12"/>
  <c r="Y210" i="12" s="1"/>
  <c r="J210" i="12"/>
  <c r="Z210" i="12" s="1"/>
  <c r="K210" i="12"/>
  <c r="AA210" i="12" s="1"/>
  <c r="L210" i="12"/>
  <c r="AB210" i="12" s="1"/>
  <c r="M210" i="12"/>
  <c r="AC210" i="12" s="1"/>
  <c r="N210" i="12"/>
  <c r="AD210" i="12" s="1"/>
  <c r="O210" i="12"/>
  <c r="AE210" i="12" s="1"/>
  <c r="D211" i="12"/>
  <c r="T211" i="12" s="1"/>
  <c r="E211" i="12"/>
  <c r="U211" i="12" s="1"/>
  <c r="F211" i="12"/>
  <c r="V211" i="12" s="1"/>
  <c r="G211" i="12"/>
  <c r="W211" i="12" s="1"/>
  <c r="H211" i="12"/>
  <c r="X211" i="12" s="1"/>
  <c r="I211" i="12"/>
  <c r="Y211" i="12" s="1"/>
  <c r="J211" i="12"/>
  <c r="Z211" i="12" s="1"/>
  <c r="K211" i="12"/>
  <c r="AA211" i="12" s="1"/>
  <c r="L211" i="12"/>
  <c r="AB211" i="12" s="1"/>
  <c r="M211" i="12"/>
  <c r="AC211" i="12" s="1"/>
  <c r="N211" i="12"/>
  <c r="AD211" i="12" s="1"/>
  <c r="O211" i="12"/>
  <c r="AE211" i="12" s="1"/>
  <c r="D212" i="12"/>
  <c r="T212" i="12" s="1"/>
  <c r="E212" i="12"/>
  <c r="U212" i="12" s="1"/>
  <c r="F212" i="12"/>
  <c r="V212" i="12" s="1"/>
  <c r="G212" i="12"/>
  <c r="W212" i="12" s="1"/>
  <c r="H212" i="12"/>
  <c r="X212" i="12" s="1"/>
  <c r="I212" i="12"/>
  <c r="Y212" i="12" s="1"/>
  <c r="J212" i="12"/>
  <c r="Z212" i="12" s="1"/>
  <c r="K212" i="12"/>
  <c r="AA212" i="12" s="1"/>
  <c r="L212" i="12"/>
  <c r="AB212" i="12" s="1"/>
  <c r="M212" i="12"/>
  <c r="AC212" i="12" s="1"/>
  <c r="N212" i="12"/>
  <c r="AD212" i="12" s="1"/>
  <c r="O212" i="12"/>
  <c r="AE212" i="12" s="1"/>
  <c r="D213" i="12"/>
  <c r="T213" i="12" s="1"/>
  <c r="E213" i="12"/>
  <c r="U213" i="12" s="1"/>
  <c r="F213" i="12"/>
  <c r="V213" i="12" s="1"/>
  <c r="G213" i="12"/>
  <c r="W213" i="12" s="1"/>
  <c r="H213" i="12"/>
  <c r="X213" i="12" s="1"/>
  <c r="I213" i="12"/>
  <c r="Y213" i="12" s="1"/>
  <c r="J213" i="12"/>
  <c r="Z213" i="12" s="1"/>
  <c r="K213" i="12"/>
  <c r="AA213" i="12" s="1"/>
  <c r="L213" i="12"/>
  <c r="AB213" i="12" s="1"/>
  <c r="M213" i="12"/>
  <c r="AC213" i="12" s="1"/>
  <c r="N213" i="12"/>
  <c r="AD213" i="12" s="1"/>
  <c r="O213" i="12"/>
  <c r="AE213" i="12" s="1"/>
  <c r="D214" i="12"/>
  <c r="T214" i="12" s="1"/>
  <c r="E214" i="12"/>
  <c r="U214" i="12" s="1"/>
  <c r="F214" i="12"/>
  <c r="V214" i="12" s="1"/>
  <c r="G214" i="12"/>
  <c r="W214" i="12" s="1"/>
  <c r="H214" i="12"/>
  <c r="X214" i="12" s="1"/>
  <c r="I214" i="12"/>
  <c r="Y214" i="12" s="1"/>
  <c r="J214" i="12"/>
  <c r="Z214" i="12" s="1"/>
  <c r="K214" i="12"/>
  <c r="AA214" i="12" s="1"/>
  <c r="L214" i="12"/>
  <c r="AB214" i="12" s="1"/>
  <c r="M214" i="12"/>
  <c r="AC214" i="12" s="1"/>
  <c r="N214" i="12"/>
  <c r="AD214" i="12" s="1"/>
  <c r="O214" i="12"/>
  <c r="AE214" i="12" s="1"/>
  <c r="D215" i="12"/>
  <c r="T215" i="12" s="1"/>
  <c r="E215" i="12"/>
  <c r="U215" i="12" s="1"/>
  <c r="F215" i="12"/>
  <c r="V215" i="12" s="1"/>
  <c r="G215" i="12"/>
  <c r="W215" i="12" s="1"/>
  <c r="H215" i="12"/>
  <c r="X215" i="12" s="1"/>
  <c r="I215" i="12"/>
  <c r="Y215" i="12" s="1"/>
  <c r="J215" i="12"/>
  <c r="Z215" i="12" s="1"/>
  <c r="K215" i="12"/>
  <c r="AA215" i="12" s="1"/>
  <c r="L215" i="12"/>
  <c r="AB215" i="12" s="1"/>
  <c r="M215" i="12"/>
  <c r="AC215" i="12" s="1"/>
  <c r="N215" i="12"/>
  <c r="AD215" i="12" s="1"/>
  <c r="O215" i="12"/>
  <c r="AE215" i="12" s="1"/>
  <c r="D216" i="12"/>
  <c r="T216" i="12" s="1"/>
  <c r="E216" i="12"/>
  <c r="U216" i="12" s="1"/>
  <c r="F216" i="12"/>
  <c r="V216" i="12" s="1"/>
  <c r="G216" i="12"/>
  <c r="W216" i="12" s="1"/>
  <c r="H216" i="12"/>
  <c r="X216" i="12" s="1"/>
  <c r="I216" i="12"/>
  <c r="Y216" i="12" s="1"/>
  <c r="J216" i="12"/>
  <c r="Z216" i="12" s="1"/>
  <c r="K216" i="12"/>
  <c r="AA216" i="12" s="1"/>
  <c r="L216" i="12"/>
  <c r="AB216" i="12" s="1"/>
  <c r="M216" i="12"/>
  <c r="AC216" i="12" s="1"/>
  <c r="N216" i="12"/>
  <c r="AD216" i="12" s="1"/>
  <c r="O216" i="12"/>
  <c r="AE216" i="12" s="1"/>
  <c r="D217" i="12"/>
  <c r="T217" i="12" s="1"/>
  <c r="E217" i="12"/>
  <c r="U217" i="12" s="1"/>
  <c r="F217" i="12"/>
  <c r="V217" i="12" s="1"/>
  <c r="G217" i="12"/>
  <c r="W217" i="12" s="1"/>
  <c r="H217" i="12"/>
  <c r="X217" i="12" s="1"/>
  <c r="I217" i="12"/>
  <c r="Y217" i="12" s="1"/>
  <c r="J217" i="12"/>
  <c r="Z217" i="12" s="1"/>
  <c r="K217" i="12"/>
  <c r="AA217" i="12" s="1"/>
  <c r="L217" i="12"/>
  <c r="AB217" i="12" s="1"/>
  <c r="M217" i="12"/>
  <c r="AC217" i="12" s="1"/>
  <c r="N217" i="12"/>
  <c r="AD217" i="12" s="1"/>
  <c r="O217" i="12"/>
  <c r="AE217" i="12" s="1"/>
  <c r="D218" i="12"/>
  <c r="T218" i="12" s="1"/>
  <c r="E218" i="12"/>
  <c r="U218" i="12" s="1"/>
  <c r="F218" i="12"/>
  <c r="V218" i="12" s="1"/>
  <c r="G218" i="12"/>
  <c r="W218" i="12" s="1"/>
  <c r="H218" i="12"/>
  <c r="X218" i="12" s="1"/>
  <c r="I218" i="12"/>
  <c r="Y218" i="12" s="1"/>
  <c r="J218" i="12"/>
  <c r="Z218" i="12" s="1"/>
  <c r="K218" i="12"/>
  <c r="AA218" i="12" s="1"/>
  <c r="L218" i="12"/>
  <c r="AB218" i="12" s="1"/>
  <c r="M218" i="12"/>
  <c r="AC218" i="12" s="1"/>
  <c r="N218" i="12"/>
  <c r="AD218" i="12" s="1"/>
  <c r="O218" i="12"/>
  <c r="AE218" i="12" s="1"/>
  <c r="D219" i="12"/>
  <c r="T219" i="12" s="1"/>
  <c r="E219" i="12"/>
  <c r="U219" i="12" s="1"/>
  <c r="F219" i="12"/>
  <c r="V219" i="12" s="1"/>
  <c r="G219" i="12"/>
  <c r="W219" i="12" s="1"/>
  <c r="H219" i="12"/>
  <c r="X219" i="12" s="1"/>
  <c r="I219" i="12"/>
  <c r="Y219" i="12" s="1"/>
  <c r="J219" i="12"/>
  <c r="Z219" i="12" s="1"/>
  <c r="K219" i="12"/>
  <c r="AA219" i="12" s="1"/>
  <c r="L219" i="12"/>
  <c r="AB219" i="12" s="1"/>
  <c r="M219" i="12"/>
  <c r="AC219" i="12" s="1"/>
  <c r="N219" i="12"/>
  <c r="AD219" i="12" s="1"/>
  <c r="O219" i="12"/>
  <c r="AE219" i="12" s="1"/>
  <c r="D220" i="12"/>
  <c r="T220" i="12" s="1"/>
  <c r="E220" i="12"/>
  <c r="U220" i="12" s="1"/>
  <c r="F220" i="12"/>
  <c r="V220" i="12" s="1"/>
  <c r="G220" i="12"/>
  <c r="W220" i="12" s="1"/>
  <c r="H220" i="12"/>
  <c r="X220" i="12" s="1"/>
  <c r="I220" i="12"/>
  <c r="Y220" i="12" s="1"/>
  <c r="J220" i="12"/>
  <c r="Z220" i="12" s="1"/>
  <c r="K220" i="12"/>
  <c r="AA220" i="12" s="1"/>
  <c r="L220" i="12"/>
  <c r="AB220" i="12" s="1"/>
  <c r="M220" i="12"/>
  <c r="AC220" i="12" s="1"/>
  <c r="N220" i="12"/>
  <c r="AD220" i="12" s="1"/>
  <c r="O220" i="12"/>
  <c r="AE220" i="12" s="1"/>
  <c r="D221" i="12"/>
  <c r="T221" i="12" s="1"/>
  <c r="E221" i="12"/>
  <c r="U221" i="12" s="1"/>
  <c r="F221" i="12"/>
  <c r="V221" i="12" s="1"/>
  <c r="G221" i="12"/>
  <c r="W221" i="12" s="1"/>
  <c r="H221" i="12"/>
  <c r="X221" i="12" s="1"/>
  <c r="I221" i="12"/>
  <c r="Y221" i="12" s="1"/>
  <c r="J221" i="12"/>
  <c r="Z221" i="12" s="1"/>
  <c r="K221" i="12"/>
  <c r="AA221" i="12" s="1"/>
  <c r="L221" i="12"/>
  <c r="AB221" i="12" s="1"/>
  <c r="M221" i="12"/>
  <c r="AC221" i="12" s="1"/>
  <c r="N221" i="12"/>
  <c r="AD221" i="12" s="1"/>
  <c r="O221" i="12"/>
  <c r="AE221" i="12" s="1"/>
  <c r="D222" i="12"/>
  <c r="T222" i="12" s="1"/>
  <c r="E222" i="12"/>
  <c r="U222" i="12" s="1"/>
  <c r="F222" i="12"/>
  <c r="V222" i="12" s="1"/>
  <c r="G222" i="12"/>
  <c r="W222" i="12" s="1"/>
  <c r="H222" i="12"/>
  <c r="X222" i="12" s="1"/>
  <c r="I222" i="12"/>
  <c r="Y222" i="12" s="1"/>
  <c r="J222" i="12"/>
  <c r="Z222" i="12" s="1"/>
  <c r="K222" i="12"/>
  <c r="AA222" i="12" s="1"/>
  <c r="L222" i="12"/>
  <c r="AB222" i="12" s="1"/>
  <c r="M222" i="12"/>
  <c r="AC222" i="12" s="1"/>
  <c r="N222" i="12"/>
  <c r="AD222" i="12" s="1"/>
  <c r="O222" i="12"/>
  <c r="AE222" i="12" s="1"/>
  <c r="D223" i="12"/>
  <c r="T223" i="12" s="1"/>
  <c r="E223" i="12"/>
  <c r="U223" i="12" s="1"/>
  <c r="F223" i="12"/>
  <c r="V223" i="12" s="1"/>
  <c r="G223" i="12"/>
  <c r="W223" i="12" s="1"/>
  <c r="H223" i="12"/>
  <c r="X223" i="12" s="1"/>
  <c r="I223" i="12"/>
  <c r="Y223" i="12" s="1"/>
  <c r="J223" i="12"/>
  <c r="Z223" i="12" s="1"/>
  <c r="K223" i="12"/>
  <c r="AA223" i="12" s="1"/>
  <c r="L223" i="12"/>
  <c r="AB223" i="12" s="1"/>
  <c r="M223" i="12"/>
  <c r="AC223" i="12" s="1"/>
  <c r="N223" i="12"/>
  <c r="AD223" i="12" s="1"/>
  <c r="O223" i="12"/>
  <c r="AE223" i="12" s="1"/>
  <c r="D224" i="12"/>
  <c r="T224" i="12" s="1"/>
  <c r="E224" i="12"/>
  <c r="U224" i="12" s="1"/>
  <c r="F224" i="12"/>
  <c r="V224" i="12" s="1"/>
  <c r="G224" i="12"/>
  <c r="W224" i="12" s="1"/>
  <c r="H224" i="12"/>
  <c r="X224" i="12" s="1"/>
  <c r="I224" i="12"/>
  <c r="Y224" i="12" s="1"/>
  <c r="J224" i="12"/>
  <c r="Z224" i="12" s="1"/>
  <c r="K224" i="12"/>
  <c r="AA224" i="12" s="1"/>
  <c r="L224" i="12"/>
  <c r="AB224" i="12" s="1"/>
  <c r="M224" i="12"/>
  <c r="AC224" i="12" s="1"/>
  <c r="N224" i="12"/>
  <c r="AD224" i="12" s="1"/>
  <c r="O224" i="12"/>
  <c r="AE224" i="12" s="1"/>
  <c r="D225" i="12"/>
  <c r="T225" i="12" s="1"/>
  <c r="E225" i="12"/>
  <c r="U225" i="12" s="1"/>
  <c r="F225" i="12"/>
  <c r="V225" i="12" s="1"/>
  <c r="G225" i="12"/>
  <c r="W225" i="12" s="1"/>
  <c r="H225" i="12"/>
  <c r="X225" i="12" s="1"/>
  <c r="I225" i="12"/>
  <c r="Y225" i="12" s="1"/>
  <c r="J225" i="12"/>
  <c r="Z225" i="12" s="1"/>
  <c r="K225" i="12"/>
  <c r="AA225" i="12" s="1"/>
  <c r="L225" i="12"/>
  <c r="AB225" i="12" s="1"/>
  <c r="M225" i="12"/>
  <c r="AC225" i="12" s="1"/>
  <c r="N225" i="12"/>
  <c r="AD225" i="12" s="1"/>
  <c r="O225" i="12"/>
  <c r="AE225" i="12" s="1"/>
  <c r="D226" i="12"/>
  <c r="T226" i="12" s="1"/>
  <c r="E226" i="12"/>
  <c r="U226" i="12" s="1"/>
  <c r="F226" i="12"/>
  <c r="V226" i="12" s="1"/>
  <c r="G226" i="12"/>
  <c r="W226" i="12" s="1"/>
  <c r="H226" i="12"/>
  <c r="X226" i="12" s="1"/>
  <c r="I226" i="12"/>
  <c r="Y226" i="12" s="1"/>
  <c r="J226" i="12"/>
  <c r="Z226" i="12" s="1"/>
  <c r="K226" i="12"/>
  <c r="AA226" i="12" s="1"/>
  <c r="L226" i="12"/>
  <c r="AB226" i="12" s="1"/>
  <c r="M226" i="12"/>
  <c r="AC226" i="12" s="1"/>
  <c r="N226" i="12"/>
  <c r="AD226" i="12" s="1"/>
  <c r="O226" i="12"/>
  <c r="AE226" i="12" s="1"/>
  <c r="D227" i="12"/>
  <c r="T227" i="12" s="1"/>
  <c r="E227" i="12"/>
  <c r="U227" i="12" s="1"/>
  <c r="F227" i="12"/>
  <c r="V227" i="12" s="1"/>
  <c r="G227" i="12"/>
  <c r="W227" i="12" s="1"/>
  <c r="H227" i="12"/>
  <c r="X227" i="12" s="1"/>
  <c r="I227" i="12"/>
  <c r="Y227" i="12" s="1"/>
  <c r="J227" i="12"/>
  <c r="Z227" i="12" s="1"/>
  <c r="K227" i="12"/>
  <c r="AA227" i="12" s="1"/>
  <c r="L227" i="12"/>
  <c r="AB227" i="12" s="1"/>
  <c r="M227" i="12"/>
  <c r="AC227" i="12" s="1"/>
  <c r="N227" i="12"/>
  <c r="AD227" i="12" s="1"/>
  <c r="O227" i="12"/>
  <c r="AE227" i="12" s="1"/>
  <c r="D228" i="12"/>
  <c r="T228" i="12" s="1"/>
  <c r="E228" i="12"/>
  <c r="U228" i="12" s="1"/>
  <c r="F228" i="12"/>
  <c r="V228" i="12" s="1"/>
  <c r="G228" i="12"/>
  <c r="W228" i="12" s="1"/>
  <c r="H228" i="12"/>
  <c r="X228" i="12" s="1"/>
  <c r="I228" i="12"/>
  <c r="Y228" i="12" s="1"/>
  <c r="J228" i="12"/>
  <c r="Z228" i="12" s="1"/>
  <c r="K228" i="12"/>
  <c r="AA228" i="12" s="1"/>
  <c r="L228" i="12"/>
  <c r="AB228" i="12" s="1"/>
  <c r="M228" i="12"/>
  <c r="AC228" i="12" s="1"/>
  <c r="N228" i="12"/>
  <c r="AD228" i="12" s="1"/>
  <c r="O228" i="12"/>
  <c r="AE228" i="12" s="1"/>
  <c r="D229" i="12"/>
  <c r="T229" i="12" s="1"/>
  <c r="E229" i="12"/>
  <c r="U229" i="12" s="1"/>
  <c r="F229" i="12"/>
  <c r="V229" i="12" s="1"/>
  <c r="G229" i="12"/>
  <c r="W229" i="12" s="1"/>
  <c r="H229" i="12"/>
  <c r="X229" i="12" s="1"/>
  <c r="I229" i="12"/>
  <c r="Y229" i="12" s="1"/>
  <c r="J229" i="12"/>
  <c r="Z229" i="12" s="1"/>
  <c r="K229" i="12"/>
  <c r="AA229" i="12" s="1"/>
  <c r="L229" i="12"/>
  <c r="AB229" i="12" s="1"/>
  <c r="M229" i="12"/>
  <c r="AC229" i="12" s="1"/>
  <c r="N229" i="12"/>
  <c r="AD229" i="12" s="1"/>
  <c r="O229" i="12"/>
  <c r="AE229" i="12" s="1"/>
  <c r="D230" i="12"/>
  <c r="T230" i="12" s="1"/>
  <c r="E230" i="12"/>
  <c r="U230" i="12" s="1"/>
  <c r="F230" i="12"/>
  <c r="V230" i="12" s="1"/>
  <c r="G230" i="12"/>
  <c r="W230" i="12" s="1"/>
  <c r="H230" i="12"/>
  <c r="X230" i="12" s="1"/>
  <c r="I230" i="12"/>
  <c r="Y230" i="12" s="1"/>
  <c r="J230" i="12"/>
  <c r="Z230" i="12" s="1"/>
  <c r="K230" i="12"/>
  <c r="AA230" i="12" s="1"/>
  <c r="L230" i="12"/>
  <c r="AB230" i="12" s="1"/>
  <c r="M230" i="12"/>
  <c r="AC230" i="12" s="1"/>
  <c r="N230" i="12"/>
  <c r="AD230" i="12" s="1"/>
  <c r="O230" i="12"/>
  <c r="AE230" i="12" s="1"/>
  <c r="D231" i="12"/>
  <c r="T231" i="12" s="1"/>
  <c r="E231" i="12"/>
  <c r="U231" i="12" s="1"/>
  <c r="F231" i="12"/>
  <c r="V231" i="12" s="1"/>
  <c r="G231" i="12"/>
  <c r="W231" i="12" s="1"/>
  <c r="H231" i="12"/>
  <c r="X231" i="12" s="1"/>
  <c r="I231" i="12"/>
  <c r="Y231" i="12" s="1"/>
  <c r="J231" i="12"/>
  <c r="Z231" i="12" s="1"/>
  <c r="K231" i="12"/>
  <c r="AA231" i="12" s="1"/>
  <c r="L231" i="12"/>
  <c r="AB231" i="12" s="1"/>
  <c r="M231" i="12"/>
  <c r="AC231" i="12" s="1"/>
  <c r="N231" i="12"/>
  <c r="AD231" i="12" s="1"/>
  <c r="O231" i="12"/>
  <c r="AE231" i="12" s="1"/>
  <c r="D232" i="12"/>
  <c r="T232" i="12" s="1"/>
  <c r="E232" i="12"/>
  <c r="U232" i="12" s="1"/>
  <c r="F232" i="12"/>
  <c r="V232" i="12" s="1"/>
  <c r="G232" i="12"/>
  <c r="W232" i="12" s="1"/>
  <c r="H232" i="12"/>
  <c r="X232" i="12" s="1"/>
  <c r="I232" i="12"/>
  <c r="Y232" i="12" s="1"/>
  <c r="J232" i="12"/>
  <c r="Z232" i="12" s="1"/>
  <c r="K232" i="12"/>
  <c r="AA232" i="12" s="1"/>
  <c r="L232" i="12"/>
  <c r="AB232" i="12" s="1"/>
  <c r="M232" i="12"/>
  <c r="AC232" i="12" s="1"/>
  <c r="N232" i="12"/>
  <c r="AD232" i="12" s="1"/>
  <c r="O232" i="12"/>
  <c r="AE232" i="12" s="1"/>
  <c r="D233" i="12"/>
  <c r="T233" i="12" s="1"/>
  <c r="E233" i="12"/>
  <c r="U233" i="12" s="1"/>
  <c r="F233" i="12"/>
  <c r="V233" i="12" s="1"/>
  <c r="G233" i="12"/>
  <c r="W233" i="12" s="1"/>
  <c r="H233" i="12"/>
  <c r="X233" i="12" s="1"/>
  <c r="I233" i="12"/>
  <c r="Y233" i="12" s="1"/>
  <c r="J233" i="12"/>
  <c r="Z233" i="12" s="1"/>
  <c r="K233" i="12"/>
  <c r="AA233" i="12" s="1"/>
  <c r="L233" i="12"/>
  <c r="AB233" i="12" s="1"/>
  <c r="M233" i="12"/>
  <c r="AC233" i="12" s="1"/>
  <c r="N233" i="12"/>
  <c r="AD233" i="12" s="1"/>
  <c r="O233" i="12"/>
  <c r="AE233" i="12" s="1"/>
  <c r="E205" i="12"/>
  <c r="U205" i="12" s="1"/>
  <c r="F205" i="12"/>
  <c r="V205" i="12" s="1"/>
  <c r="G205" i="12"/>
  <c r="W205" i="12" s="1"/>
  <c r="H205" i="12"/>
  <c r="X205" i="12" s="1"/>
  <c r="I205" i="12"/>
  <c r="Y205" i="12" s="1"/>
  <c r="J205" i="12"/>
  <c r="Z205" i="12" s="1"/>
  <c r="K205" i="12"/>
  <c r="AA205" i="12" s="1"/>
  <c r="L205" i="12"/>
  <c r="AB205" i="12" s="1"/>
  <c r="M205" i="12"/>
  <c r="AC205" i="12" s="1"/>
  <c r="N205" i="12"/>
  <c r="AD205" i="12" s="1"/>
  <c r="O205" i="12"/>
  <c r="AE205" i="12" s="1"/>
  <c r="D205" i="12"/>
  <c r="T205" i="12" s="1"/>
  <c r="D172" i="12"/>
  <c r="T172" i="12" s="1"/>
  <c r="E172" i="12"/>
  <c r="U172" i="12" s="1"/>
  <c r="F172" i="12"/>
  <c r="V172" i="12" s="1"/>
  <c r="G172" i="12"/>
  <c r="W172" i="12" s="1"/>
  <c r="H172" i="12"/>
  <c r="X172" i="12" s="1"/>
  <c r="I172" i="12"/>
  <c r="Y172" i="12" s="1"/>
  <c r="J172" i="12"/>
  <c r="Z172" i="12" s="1"/>
  <c r="K172" i="12"/>
  <c r="AA172" i="12" s="1"/>
  <c r="L172" i="12"/>
  <c r="AB172" i="12" s="1"/>
  <c r="M172" i="12"/>
  <c r="AC172" i="12" s="1"/>
  <c r="N172" i="12"/>
  <c r="AD172" i="12" s="1"/>
  <c r="O172" i="12"/>
  <c r="AE172" i="12" s="1"/>
  <c r="D173" i="12"/>
  <c r="T173" i="12" s="1"/>
  <c r="E173" i="12"/>
  <c r="U173" i="12" s="1"/>
  <c r="F173" i="12"/>
  <c r="V173" i="12" s="1"/>
  <c r="G173" i="12"/>
  <c r="W173" i="12" s="1"/>
  <c r="H173" i="12"/>
  <c r="X173" i="12" s="1"/>
  <c r="I173" i="12"/>
  <c r="Y173" i="12" s="1"/>
  <c r="J173" i="12"/>
  <c r="Z173" i="12" s="1"/>
  <c r="K173" i="12"/>
  <c r="AA173" i="12" s="1"/>
  <c r="L173" i="12"/>
  <c r="AB173" i="12" s="1"/>
  <c r="M173" i="12"/>
  <c r="AC173" i="12" s="1"/>
  <c r="N173" i="12"/>
  <c r="AD173" i="12" s="1"/>
  <c r="O173" i="12"/>
  <c r="AE173" i="12" s="1"/>
  <c r="D174" i="12"/>
  <c r="T174" i="12" s="1"/>
  <c r="E174" i="12"/>
  <c r="U174" i="12" s="1"/>
  <c r="F174" i="12"/>
  <c r="V174" i="12" s="1"/>
  <c r="G174" i="12"/>
  <c r="W174" i="12" s="1"/>
  <c r="H174" i="12"/>
  <c r="X174" i="12" s="1"/>
  <c r="I174" i="12"/>
  <c r="Y174" i="12" s="1"/>
  <c r="J174" i="12"/>
  <c r="Z174" i="12" s="1"/>
  <c r="K174" i="12"/>
  <c r="AA174" i="12" s="1"/>
  <c r="L174" i="12"/>
  <c r="AB174" i="12" s="1"/>
  <c r="M174" i="12"/>
  <c r="AC174" i="12" s="1"/>
  <c r="N174" i="12"/>
  <c r="AD174" i="12" s="1"/>
  <c r="O174" i="12"/>
  <c r="AE174" i="12" s="1"/>
  <c r="D175" i="12"/>
  <c r="T175" i="12" s="1"/>
  <c r="E175" i="12"/>
  <c r="U175" i="12" s="1"/>
  <c r="F175" i="12"/>
  <c r="V175" i="12" s="1"/>
  <c r="G175" i="12"/>
  <c r="W175" i="12" s="1"/>
  <c r="H175" i="12"/>
  <c r="X175" i="12" s="1"/>
  <c r="I175" i="12"/>
  <c r="Y175" i="12" s="1"/>
  <c r="J175" i="12"/>
  <c r="Z175" i="12" s="1"/>
  <c r="K175" i="12"/>
  <c r="AA175" i="12" s="1"/>
  <c r="L175" i="12"/>
  <c r="AB175" i="12" s="1"/>
  <c r="M175" i="12"/>
  <c r="AC175" i="12" s="1"/>
  <c r="N175" i="12"/>
  <c r="AD175" i="12" s="1"/>
  <c r="O175" i="12"/>
  <c r="AE175" i="12" s="1"/>
  <c r="D176" i="12"/>
  <c r="T176" i="12" s="1"/>
  <c r="E176" i="12"/>
  <c r="U176" i="12" s="1"/>
  <c r="F176" i="12"/>
  <c r="V176" i="12" s="1"/>
  <c r="G176" i="12"/>
  <c r="W176" i="12" s="1"/>
  <c r="H176" i="12"/>
  <c r="X176" i="12" s="1"/>
  <c r="I176" i="12"/>
  <c r="Y176" i="12" s="1"/>
  <c r="J176" i="12"/>
  <c r="Z176" i="12" s="1"/>
  <c r="K176" i="12"/>
  <c r="AA176" i="12" s="1"/>
  <c r="L176" i="12"/>
  <c r="AB176" i="12" s="1"/>
  <c r="M176" i="12"/>
  <c r="AC176" i="12" s="1"/>
  <c r="N176" i="12"/>
  <c r="AD176" i="12" s="1"/>
  <c r="O176" i="12"/>
  <c r="AE176" i="12" s="1"/>
  <c r="D177" i="12"/>
  <c r="T177" i="12" s="1"/>
  <c r="E177" i="12"/>
  <c r="U177" i="12" s="1"/>
  <c r="F177" i="12"/>
  <c r="V177" i="12" s="1"/>
  <c r="G177" i="12"/>
  <c r="W177" i="12" s="1"/>
  <c r="H177" i="12"/>
  <c r="X177" i="12" s="1"/>
  <c r="I177" i="12"/>
  <c r="Y177" i="12" s="1"/>
  <c r="J177" i="12"/>
  <c r="Z177" i="12" s="1"/>
  <c r="K177" i="12"/>
  <c r="AA177" i="12" s="1"/>
  <c r="L177" i="12"/>
  <c r="AB177" i="12" s="1"/>
  <c r="M177" i="12"/>
  <c r="AC177" i="12" s="1"/>
  <c r="N177" i="12"/>
  <c r="AD177" i="12" s="1"/>
  <c r="O177" i="12"/>
  <c r="AE177" i="12" s="1"/>
  <c r="D178" i="12"/>
  <c r="T178" i="12" s="1"/>
  <c r="E178" i="12"/>
  <c r="U178" i="12" s="1"/>
  <c r="F178" i="12"/>
  <c r="V178" i="12" s="1"/>
  <c r="G178" i="12"/>
  <c r="W178" i="12" s="1"/>
  <c r="H178" i="12"/>
  <c r="X178" i="12" s="1"/>
  <c r="I178" i="12"/>
  <c r="Y178" i="12" s="1"/>
  <c r="J178" i="12"/>
  <c r="Z178" i="12" s="1"/>
  <c r="K178" i="12"/>
  <c r="AA178" i="12" s="1"/>
  <c r="L178" i="12"/>
  <c r="AB178" i="12" s="1"/>
  <c r="M178" i="12"/>
  <c r="AC178" i="12" s="1"/>
  <c r="N178" i="12"/>
  <c r="AD178" i="12" s="1"/>
  <c r="O178" i="12"/>
  <c r="AE178" i="12" s="1"/>
  <c r="D179" i="12"/>
  <c r="T179" i="12" s="1"/>
  <c r="E179" i="12"/>
  <c r="U179" i="12" s="1"/>
  <c r="F179" i="12"/>
  <c r="V179" i="12" s="1"/>
  <c r="G179" i="12"/>
  <c r="W179" i="12" s="1"/>
  <c r="H179" i="12"/>
  <c r="X179" i="12" s="1"/>
  <c r="I179" i="12"/>
  <c r="Y179" i="12" s="1"/>
  <c r="J179" i="12"/>
  <c r="Z179" i="12" s="1"/>
  <c r="K179" i="12"/>
  <c r="AA179" i="12" s="1"/>
  <c r="L179" i="12"/>
  <c r="AB179" i="12" s="1"/>
  <c r="M179" i="12"/>
  <c r="AC179" i="12" s="1"/>
  <c r="N179" i="12"/>
  <c r="AD179" i="12" s="1"/>
  <c r="O179" i="12"/>
  <c r="AE179" i="12" s="1"/>
  <c r="D180" i="12"/>
  <c r="T180" i="12" s="1"/>
  <c r="E180" i="12"/>
  <c r="U180" i="12" s="1"/>
  <c r="F180" i="12"/>
  <c r="V180" i="12" s="1"/>
  <c r="G180" i="12"/>
  <c r="W180" i="12" s="1"/>
  <c r="H180" i="12"/>
  <c r="X180" i="12" s="1"/>
  <c r="I180" i="12"/>
  <c r="Y180" i="12" s="1"/>
  <c r="J180" i="12"/>
  <c r="Z180" i="12" s="1"/>
  <c r="K180" i="12"/>
  <c r="AA180" i="12" s="1"/>
  <c r="L180" i="12"/>
  <c r="AB180" i="12" s="1"/>
  <c r="M180" i="12"/>
  <c r="AC180" i="12" s="1"/>
  <c r="N180" i="12"/>
  <c r="AD180" i="12" s="1"/>
  <c r="O180" i="12"/>
  <c r="AE180" i="12" s="1"/>
  <c r="D181" i="12"/>
  <c r="T181" i="12" s="1"/>
  <c r="E181" i="12"/>
  <c r="U181" i="12" s="1"/>
  <c r="F181" i="12"/>
  <c r="V181" i="12" s="1"/>
  <c r="G181" i="12"/>
  <c r="W181" i="12" s="1"/>
  <c r="H181" i="12"/>
  <c r="X181" i="12" s="1"/>
  <c r="I181" i="12"/>
  <c r="Y181" i="12" s="1"/>
  <c r="J181" i="12"/>
  <c r="Z181" i="12" s="1"/>
  <c r="K181" i="12"/>
  <c r="AA181" i="12" s="1"/>
  <c r="L181" i="12"/>
  <c r="AB181" i="12" s="1"/>
  <c r="M181" i="12"/>
  <c r="AC181" i="12" s="1"/>
  <c r="N181" i="12"/>
  <c r="AD181" i="12" s="1"/>
  <c r="O181" i="12"/>
  <c r="AE181" i="12" s="1"/>
  <c r="D182" i="12"/>
  <c r="T182" i="12" s="1"/>
  <c r="E182" i="12"/>
  <c r="U182" i="12" s="1"/>
  <c r="F182" i="12"/>
  <c r="V182" i="12" s="1"/>
  <c r="G182" i="12"/>
  <c r="W182" i="12" s="1"/>
  <c r="H182" i="12"/>
  <c r="X182" i="12" s="1"/>
  <c r="I182" i="12"/>
  <c r="Y182" i="12" s="1"/>
  <c r="J182" i="12"/>
  <c r="Z182" i="12" s="1"/>
  <c r="K182" i="12"/>
  <c r="AA182" i="12" s="1"/>
  <c r="L182" i="12"/>
  <c r="AB182" i="12" s="1"/>
  <c r="M182" i="12"/>
  <c r="AC182" i="12" s="1"/>
  <c r="N182" i="12"/>
  <c r="AD182" i="12" s="1"/>
  <c r="O182" i="12"/>
  <c r="AE182" i="12" s="1"/>
  <c r="D183" i="12"/>
  <c r="T183" i="12" s="1"/>
  <c r="E183" i="12"/>
  <c r="U183" i="12" s="1"/>
  <c r="F183" i="12"/>
  <c r="V183" i="12" s="1"/>
  <c r="G183" i="12"/>
  <c r="W183" i="12" s="1"/>
  <c r="H183" i="12"/>
  <c r="X183" i="12" s="1"/>
  <c r="I183" i="12"/>
  <c r="Y183" i="12" s="1"/>
  <c r="J183" i="12"/>
  <c r="Z183" i="12" s="1"/>
  <c r="K183" i="12"/>
  <c r="AA183" i="12" s="1"/>
  <c r="L183" i="12"/>
  <c r="AB183" i="12" s="1"/>
  <c r="M183" i="12"/>
  <c r="AC183" i="12" s="1"/>
  <c r="N183" i="12"/>
  <c r="AD183" i="12" s="1"/>
  <c r="O183" i="12"/>
  <c r="AE183" i="12" s="1"/>
  <c r="D184" i="12"/>
  <c r="T184" i="12" s="1"/>
  <c r="E184" i="12"/>
  <c r="U184" i="12" s="1"/>
  <c r="F184" i="12"/>
  <c r="V184" i="12" s="1"/>
  <c r="G184" i="12"/>
  <c r="W184" i="12" s="1"/>
  <c r="H184" i="12"/>
  <c r="X184" i="12" s="1"/>
  <c r="I184" i="12"/>
  <c r="Y184" i="12" s="1"/>
  <c r="J184" i="12"/>
  <c r="Z184" i="12" s="1"/>
  <c r="K184" i="12"/>
  <c r="AA184" i="12" s="1"/>
  <c r="L184" i="12"/>
  <c r="AB184" i="12" s="1"/>
  <c r="M184" i="12"/>
  <c r="AC184" i="12" s="1"/>
  <c r="N184" i="12"/>
  <c r="AD184" i="12" s="1"/>
  <c r="O184" i="12"/>
  <c r="AE184" i="12" s="1"/>
  <c r="D185" i="12"/>
  <c r="T185" i="12" s="1"/>
  <c r="E185" i="12"/>
  <c r="U185" i="12" s="1"/>
  <c r="F185" i="12"/>
  <c r="V185" i="12" s="1"/>
  <c r="G185" i="12"/>
  <c r="W185" i="12" s="1"/>
  <c r="H185" i="12"/>
  <c r="X185" i="12" s="1"/>
  <c r="I185" i="12"/>
  <c r="Y185" i="12" s="1"/>
  <c r="J185" i="12"/>
  <c r="Z185" i="12" s="1"/>
  <c r="K185" i="12"/>
  <c r="AA185" i="12" s="1"/>
  <c r="L185" i="12"/>
  <c r="AB185" i="12" s="1"/>
  <c r="M185" i="12"/>
  <c r="AC185" i="12" s="1"/>
  <c r="N185" i="12"/>
  <c r="AD185" i="12" s="1"/>
  <c r="O185" i="12"/>
  <c r="AE185" i="12" s="1"/>
  <c r="D186" i="12"/>
  <c r="T186" i="12" s="1"/>
  <c r="E186" i="12"/>
  <c r="U186" i="12" s="1"/>
  <c r="F186" i="12"/>
  <c r="V186" i="12" s="1"/>
  <c r="G186" i="12"/>
  <c r="W186" i="12" s="1"/>
  <c r="H186" i="12"/>
  <c r="X186" i="12" s="1"/>
  <c r="I186" i="12"/>
  <c r="Y186" i="12" s="1"/>
  <c r="J186" i="12"/>
  <c r="Z186" i="12" s="1"/>
  <c r="K186" i="12"/>
  <c r="AA186" i="12" s="1"/>
  <c r="L186" i="12"/>
  <c r="AB186" i="12" s="1"/>
  <c r="M186" i="12"/>
  <c r="AC186" i="12" s="1"/>
  <c r="N186" i="12"/>
  <c r="AD186" i="12" s="1"/>
  <c r="O186" i="12"/>
  <c r="AE186" i="12" s="1"/>
  <c r="D187" i="12"/>
  <c r="T187" i="12" s="1"/>
  <c r="E187" i="12"/>
  <c r="U187" i="12" s="1"/>
  <c r="F187" i="12"/>
  <c r="V187" i="12" s="1"/>
  <c r="G187" i="12"/>
  <c r="W187" i="12" s="1"/>
  <c r="H187" i="12"/>
  <c r="X187" i="12" s="1"/>
  <c r="I187" i="12"/>
  <c r="Y187" i="12" s="1"/>
  <c r="J187" i="12"/>
  <c r="Z187" i="12" s="1"/>
  <c r="K187" i="12"/>
  <c r="AA187" i="12" s="1"/>
  <c r="L187" i="12"/>
  <c r="AB187" i="12" s="1"/>
  <c r="M187" i="12"/>
  <c r="AC187" i="12" s="1"/>
  <c r="N187" i="12"/>
  <c r="AD187" i="12" s="1"/>
  <c r="O187" i="12"/>
  <c r="AE187" i="12" s="1"/>
  <c r="D188" i="12"/>
  <c r="T188" i="12" s="1"/>
  <c r="E188" i="12"/>
  <c r="U188" i="12" s="1"/>
  <c r="F188" i="12"/>
  <c r="V188" i="12" s="1"/>
  <c r="G188" i="12"/>
  <c r="W188" i="12" s="1"/>
  <c r="H188" i="12"/>
  <c r="X188" i="12" s="1"/>
  <c r="I188" i="12"/>
  <c r="Y188" i="12" s="1"/>
  <c r="J188" i="12"/>
  <c r="Z188" i="12" s="1"/>
  <c r="K188" i="12"/>
  <c r="AA188" i="12" s="1"/>
  <c r="L188" i="12"/>
  <c r="AB188" i="12" s="1"/>
  <c r="M188" i="12"/>
  <c r="AC188" i="12" s="1"/>
  <c r="N188" i="12"/>
  <c r="AD188" i="12" s="1"/>
  <c r="O188" i="12"/>
  <c r="AE188" i="12" s="1"/>
  <c r="D189" i="12"/>
  <c r="T189" i="12" s="1"/>
  <c r="E189" i="12"/>
  <c r="U189" i="12" s="1"/>
  <c r="F189" i="12"/>
  <c r="V189" i="12" s="1"/>
  <c r="G189" i="12"/>
  <c r="W189" i="12" s="1"/>
  <c r="H189" i="12"/>
  <c r="X189" i="12" s="1"/>
  <c r="I189" i="12"/>
  <c r="Y189" i="12" s="1"/>
  <c r="J189" i="12"/>
  <c r="Z189" i="12" s="1"/>
  <c r="K189" i="12"/>
  <c r="AA189" i="12" s="1"/>
  <c r="L189" i="12"/>
  <c r="AB189" i="12" s="1"/>
  <c r="M189" i="12"/>
  <c r="AC189" i="12" s="1"/>
  <c r="N189" i="12"/>
  <c r="AD189" i="12" s="1"/>
  <c r="O189" i="12"/>
  <c r="AE189" i="12" s="1"/>
  <c r="D190" i="12"/>
  <c r="T190" i="12" s="1"/>
  <c r="E190" i="12"/>
  <c r="U190" i="12" s="1"/>
  <c r="F190" i="12"/>
  <c r="V190" i="12" s="1"/>
  <c r="G190" i="12"/>
  <c r="W190" i="12" s="1"/>
  <c r="H190" i="12"/>
  <c r="X190" i="12" s="1"/>
  <c r="I190" i="12"/>
  <c r="Y190" i="12" s="1"/>
  <c r="J190" i="12"/>
  <c r="Z190" i="12" s="1"/>
  <c r="K190" i="12"/>
  <c r="AA190" i="12" s="1"/>
  <c r="L190" i="12"/>
  <c r="AB190" i="12" s="1"/>
  <c r="M190" i="12"/>
  <c r="AC190" i="12" s="1"/>
  <c r="N190" i="12"/>
  <c r="AD190" i="12" s="1"/>
  <c r="O190" i="12"/>
  <c r="AE190" i="12" s="1"/>
  <c r="D191" i="12"/>
  <c r="T191" i="12" s="1"/>
  <c r="E191" i="12"/>
  <c r="U191" i="12" s="1"/>
  <c r="F191" i="12"/>
  <c r="V191" i="12" s="1"/>
  <c r="G191" i="12"/>
  <c r="W191" i="12" s="1"/>
  <c r="H191" i="12"/>
  <c r="X191" i="12" s="1"/>
  <c r="I191" i="12"/>
  <c r="Y191" i="12" s="1"/>
  <c r="J191" i="12"/>
  <c r="Z191" i="12" s="1"/>
  <c r="K191" i="12"/>
  <c r="AA191" i="12" s="1"/>
  <c r="L191" i="12"/>
  <c r="AB191" i="12" s="1"/>
  <c r="M191" i="12"/>
  <c r="AC191" i="12" s="1"/>
  <c r="N191" i="12"/>
  <c r="AD191" i="12" s="1"/>
  <c r="O191" i="12"/>
  <c r="AE191" i="12" s="1"/>
  <c r="D192" i="12"/>
  <c r="T192" i="12" s="1"/>
  <c r="E192" i="12"/>
  <c r="U192" i="12" s="1"/>
  <c r="F192" i="12"/>
  <c r="V192" i="12" s="1"/>
  <c r="G192" i="12"/>
  <c r="W192" i="12" s="1"/>
  <c r="H192" i="12"/>
  <c r="X192" i="12" s="1"/>
  <c r="I192" i="12"/>
  <c r="Y192" i="12" s="1"/>
  <c r="J192" i="12"/>
  <c r="Z192" i="12" s="1"/>
  <c r="K192" i="12"/>
  <c r="AA192" i="12" s="1"/>
  <c r="L192" i="12"/>
  <c r="AB192" i="12" s="1"/>
  <c r="M192" i="12"/>
  <c r="AC192" i="12" s="1"/>
  <c r="N192" i="12"/>
  <c r="AD192" i="12" s="1"/>
  <c r="O192" i="12"/>
  <c r="AE192" i="12" s="1"/>
  <c r="D193" i="12"/>
  <c r="T193" i="12" s="1"/>
  <c r="E193" i="12"/>
  <c r="U193" i="12" s="1"/>
  <c r="F193" i="12"/>
  <c r="V193" i="12" s="1"/>
  <c r="G193" i="12"/>
  <c r="W193" i="12" s="1"/>
  <c r="H193" i="12"/>
  <c r="X193" i="12" s="1"/>
  <c r="I193" i="12"/>
  <c r="Y193" i="12" s="1"/>
  <c r="J193" i="12"/>
  <c r="Z193" i="12" s="1"/>
  <c r="K193" i="12"/>
  <c r="AA193" i="12" s="1"/>
  <c r="L193" i="12"/>
  <c r="AB193" i="12" s="1"/>
  <c r="M193" i="12"/>
  <c r="AC193" i="12" s="1"/>
  <c r="N193" i="12"/>
  <c r="AD193" i="12" s="1"/>
  <c r="O193" i="12"/>
  <c r="AE193" i="12" s="1"/>
  <c r="D194" i="12"/>
  <c r="T194" i="12" s="1"/>
  <c r="E194" i="12"/>
  <c r="U194" i="12" s="1"/>
  <c r="F194" i="12"/>
  <c r="V194" i="12" s="1"/>
  <c r="G194" i="12"/>
  <c r="W194" i="12" s="1"/>
  <c r="H194" i="12"/>
  <c r="X194" i="12" s="1"/>
  <c r="I194" i="12"/>
  <c r="Y194" i="12" s="1"/>
  <c r="J194" i="12"/>
  <c r="Z194" i="12" s="1"/>
  <c r="K194" i="12"/>
  <c r="AA194" i="12" s="1"/>
  <c r="L194" i="12"/>
  <c r="AB194" i="12" s="1"/>
  <c r="M194" i="12"/>
  <c r="AC194" i="12" s="1"/>
  <c r="N194" i="12"/>
  <c r="AD194" i="12" s="1"/>
  <c r="O194" i="12"/>
  <c r="AE194" i="12" s="1"/>
  <c r="D195" i="12"/>
  <c r="T195" i="12" s="1"/>
  <c r="E195" i="12"/>
  <c r="U195" i="12" s="1"/>
  <c r="F195" i="12"/>
  <c r="V195" i="12" s="1"/>
  <c r="G195" i="12"/>
  <c r="W195" i="12" s="1"/>
  <c r="H195" i="12"/>
  <c r="X195" i="12" s="1"/>
  <c r="I195" i="12"/>
  <c r="Y195" i="12" s="1"/>
  <c r="J195" i="12"/>
  <c r="Z195" i="12" s="1"/>
  <c r="K195" i="12"/>
  <c r="AA195" i="12" s="1"/>
  <c r="L195" i="12"/>
  <c r="AB195" i="12" s="1"/>
  <c r="M195" i="12"/>
  <c r="AC195" i="12" s="1"/>
  <c r="N195" i="12"/>
  <c r="AD195" i="12" s="1"/>
  <c r="O195" i="12"/>
  <c r="AE195" i="12" s="1"/>
  <c r="D196" i="12"/>
  <c r="T196" i="12" s="1"/>
  <c r="E196" i="12"/>
  <c r="U196" i="12" s="1"/>
  <c r="F196" i="12"/>
  <c r="V196" i="12" s="1"/>
  <c r="G196" i="12"/>
  <c r="W196" i="12" s="1"/>
  <c r="H196" i="12"/>
  <c r="X196" i="12" s="1"/>
  <c r="I196" i="12"/>
  <c r="Y196" i="12" s="1"/>
  <c r="J196" i="12"/>
  <c r="Z196" i="12" s="1"/>
  <c r="K196" i="12"/>
  <c r="AA196" i="12" s="1"/>
  <c r="L196" i="12"/>
  <c r="AB196" i="12" s="1"/>
  <c r="M196" i="12"/>
  <c r="AC196" i="12" s="1"/>
  <c r="N196" i="12"/>
  <c r="AD196" i="12" s="1"/>
  <c r="O196" i="12"/>
  <c r="AE196" i="12" s="1"/>
  <c r="D197" i="12"/>
  <c r="T197" i="12" s="1"/>
  <c r="E197" i="12"/>
  <c r="U197" i="12" s="1"/>
  <c r="F197" i="12"/>
  <c r="V197" i="12" s="1"/>
  <c r="G197" i="12"/>
  <c r="W197" i="12" s="1"/>
  <c r="H197" i="12"/>
  <c r="X197" i="12" s="1"/>
  <c r="I197" i="12"/>
  <c r="Y197" i="12" s="1"/>
  <c r="J197" i="12"/>
  <c r="Z197" i="12" s="1"/>
  <c r="K197" i="12"/>
  <c r="AA197" i="12" s="1"/>
  <c r="L197" i="12"/>
  <c r="AB197" i="12" s="1"/>
  <c r="M197" i="12"/>
  <c r="AC197" i="12" s="1"/>
  <c r="N197" i="12"/>
  <c r="AD197" i="12" s="1"/>
  <c r="O197" i="12"/>
  <c r="AE197" i="12" s="1"/>
  <c r="D198" i="12"/>
  <c r="T198" i="12" s="1"/>
  <c r="E198" i="12"/>
  <c r="U198" i="12" s="1"/>
  <c r="F198" i="12"/>
  <c r="V198" i="12" s="1"/>
  <c r="G198" i="12"/>
  <c r="W198" i="12" s="1"/>
  <c r="H198" i="12"/>
  <c r="X198" i="12" s="1"/>
  <c r="I198" i="12"/>
  <c r="Y198" i="12" s="1"/>
  <c r="J198" i="12"/>
  <c r="Z198" i="12" s="1"/>
  <c r="K198" i="12"/>
  <c r="AA198" i="12" s="1"/>
  <c r="L198" i="12"/>
  <c r="AB198" i="12" s="1"/>
  <c r="M198" i="12"/>
  <c r="AC198" i="12" s="1"/>
  <c r="N198" i="12"/>
  <c r="AD198" i="12" s="1"/>
  <c r="O198" i="12"/>
  <c r="AE198" i="12" s="1"/>
  <c r="D199" i="12"/>
  <c r="T199" i="12" s="1"/>
  <c r="E199" i="12"/>
  <c r="U199" i="12" s="1"/>
  <c r="F199" i="12"/>
  <c r="V199" i="12" s="1"/>
  <c r="G199" i="12"/>
  <c r="W199" i="12" s="1"/>
  <c r="H199" i="12"/>
  <c r="X199" i="12" s="1"/>
  <c r="I199" i="12"/>
  <c r="Y199" i="12" s="1"/>
  <c r="J199" i="12"/>
  <c r="Z199" i="12" s="1"/>
  <c r="K199" i="12"/>
  <c r="AA199" i="12" s="1"/>
  <c r="L199" i="12"/>
  <c r="AB199" i="12" s="1"/>
  <c r="M199" i="12"/>
  <c r="AC199" i="12" s="1"/>
  <c r="N199" i="12"/>
  <c r="AD199" i="12" s="1"/>
  <c r="O199" i="12"/>
  <c r="AE199" i="12" s="1"/>
  <c r="E171" i="12"/>
  <c r="U171" i="12" s="1"/>
  <c r="F171" i="12"/>
  <c r="V171" i="12" s="1"/>
  <c r="G171" i="12"/>
  <c r="W171" i="12" s="1"/>
  <c r="H171" i="12"/>
  <c r="X171" i="12" s="1"/>
  <c r="I171" i="12"/>
  <c r="Y171" i="12" s="1"/>
  <c r="J171" i="12"/>
  <c r="Z171" i="12" s="1"/>
  <c r="K171" i="12"/>
  <c r="AA171" i="12" s="1"/>
  <c r="L171" i="12"/>
  <c r="AB171" i="12" s="1"/>
  <c r="M171" i="12"/>
  <c r="AC171" i="12" s="1"/>
  <c r="N171" i="12"/>
  <c r="AD171" i="12" s="1"/>
  <c r="O171" i="12"/>
  <c r="AE171" i="12" s="1"/>
  <c r="D171" i="12"/>
  <c r="T171" i="12" s="1"/>
  <c r="D141" i="12"/>
  <c r="T141" i="12" s="1"/>
  <c r="D142" i="12"/>
  <c r="T142" i="12" s="1"/>
  <c r="E142" i="12"/>
  <c r="U142" i="12" s="1"/>
  <c r="F142" i="12"/>
  <c r="V142" i="12" s="1"/>
  <c r="G142" i="12"/>
  <c r="W142" i="12" s="1"/>
  <c r="H142" i="12"/>
  <c r="X142" i="12" s="1"/>
  <c r="I142" i="12"/>
  <c r="Y142" i="12" s="1"/>
  <c r="J142" i="12"/>
  <c r="Z142" i="12" s="1"/>
  <c r="K142" i="12"/>
  <c r="AA142" i="12" s="1"/>
  <c r="L142" i="12"/>
  <c r="AB142" i="12" s="1"/>
  <c r="M142" i="12"/>
  <c r="AC142" i="12" s="1"/>
  <c r="N142" i="12"/>
  <c r="AD142" i="12" s="1"/>
  <c r="O142" i="12"/>
  <c r="AE142" i="12" s="1"/>
  <c r="D143" i="12"/>
  <c r="T143" i="12" s="1"/>
  <c r="E143" i="12"/>
  <c r="U143" i="12" s="1"/>
  <c r="F143" i="12"/>
  <c r="V143" i="12" s="1"/>
  <c r="G143" i="12"/>
  <c r="W143" i="12" s="1"/>
  <c r="H143" i="12"/>
  <c r="X143" i="12" s="1"/>
  <c r="I143" i="12"/>
  <c r="Y143" i="12" s="1"/>
  <c r="J143" i="12"/>
  <c r="Z143" i="12" s="1"/>
  <c r="K143" i="12"/>
  <c r="AA143" i="12" s="1"/>
  <c r="L143" i="12"/>
  <c r="AB143" i="12" s="1"/>
  <c r="M143" i="12"/>
  <c r="AC143" i="12" s="1"/>
  <c r="N143" i="12"/>
  <c r="AD143" i="12" s="1"/>
  <c r="O143" i="12"/>
  <c r="AE143" i="12" s="1"/>
  <c r="D144" i="12"/>
  <c r="T144" i="12" s="1"/>
  <c r="E144" i="12"/>
  <c r="U144" i="12" s="1"/>
  <c r="F144" i="12"/>
  <c r="V144" i="12" s="1"/>
  <c r="G144" i="12"/>
  <c r="W144" i="12" s="1"/>
  <c r="H144" i="12"/>
  <c r="X144" i="12" s="1"/>
  <c r="I144" i="12"/>
  <c r="Y144" i="12" s="1"/>
  <c r="J144" i="12"/>
  <c r="Z144" i="12" s="1"/>
  <c r="K144" i="12"/>
  <c r="AA144" i="12" s="1"/>
  <c r="L144" i="12"/>
  <c r="AB144" i="12" s="1"/>
  <c r="M144" i="12"/>
  <c r="AC144" i="12" s="1"/>
  <c r="N144" i="12"/>
  <c r="AD144" i="12" s="1"/>
  <c r="O144" i="12"/>
  <c r="AE144" i="12" s="1"/>
  <c r="D145" i="12"/>
  <c r="T145" i="12" s="1"/>
  <c r="E145" i="12"/>
  <c r="U145" i="12" s="1"/>
  <c r="F145" i="12"/>
  <c r="V145" i="12" s="1"/>
  <c r="G145" i="12"/>
  <c r="W145" i="12" s="1"/>
  <c r="H145" i="12"/>
  <c r="X145" i="12" s="1"/>
  <c r="I145" i="12"/>
  <c r="Y145" i="12" s="1"/>
  <c r="J145" i="12"/>
  <c r="Z145" i="12" s="1"/>
  <c r="K145" i="12"/>
  <c r="AA145" i="12" s="1"/>
  <c r="L145" i="12"/>
  <c r="AB145" i="12" s="1"/>
  <c r="M145" i="12"/>
  <c r="AC145" i="12" s="1"/>
  <c r="N145" i="12"/>
  <c r="AD145" i="12" s="1"/>
  <c r="O145" i="12"/>
  <c r="AE145" i="12" s="1"/>
  <c r="D146" i="12"/>
  <c r="T146" i="12" s="1"/>
  <c r="E146" i="12"/>
  <c r="U146" i="12" s="1"/>
  <c r="F146" i="12"/>
  <c r="V146" i="12" s="1"/>
  <c r="G146" i="12"/>
  <c r="W146" i="12" s="1"/>
  <c r="H146" i="12"/>
  <c r="X146" i="12" s="1"/>
  <c r="I146" i="12"/>
  <c r="Y146" i="12" s="1"/>
  <c r="J146" i="12"/>
  <c r="Z146" i="12" s="1"/>
  <c r="K146" i="12"/>
  <c r="AA146" i="12" s="1"/>
  <c r="L146" i="12"/>
  <c r="AB146" i="12" s="1"/>
  <c r="M146" i="12"/>
  <c r="AC146" i="12" s="1"/>
  <c r="N146" i="12"/>
  <c r="AD146" i="12" s="1"/>
  <c r="O146" i="12"/>
  <c r="AE146" i="12" s="1"/>
  <c r="D147" i="12"/>
  <c r="T147" i="12" s="1"/>
  <c r="E147" i="12"/>
  <c r="U147" i="12" s="1"/>
  <c r="F147" i="12"/>
  <c r="V147" i="12" s="1"/>
  <c r="G147" i="12"/>
  <c r="W147" i="12" s="1"/>
  <c r="H147" i="12"/>
  <c r="X147" i="12" s="1"/>
  <c r="I147" i="12"/>
  <c r="Y147" i="12" s="1"/>
  <c r="J147" i="12"/>
  <c r="Z147" i="12" s="1"/>
  <c r="K147" i="12"/>
  <c r="AA147" i="12" s="1"/>
  <c r="L147" i="12"/>
  <c r="AB147" i="12" s="1"/>
  <c r="M147" i="12"/>
  <c r="AC147" i="12" s="1"/>
  <c r="N147" i="12"/>
  <c r="AD147" i="12" s="1"/>
  <c r="O147" i="12"/>
  <c r="AE147" i="12" s="1"/>
  <c r="D148" i="12"/>
  <c r="T148" i="12" s="1"/>
  <c r="E148" i="12"/>
  <c r="U148" i="12" s="1"/>
  <c r="F148" i="12"/>
  <c r="V148" i="12" s="1"/>
  <c r="G148" i="12"/>
  <c r="W148" i="12" s="1"/>
  <c r="H148" i="12"/>
  <c r="X148" i="12" s="1"/>
  <c r="I148" i="12"/>
  <c r="Y148" i="12" s="1"/>
  <c r="J148" i="12"/>
  <c r="Z148" i="12" s="1"/>
  <c r="K148" i="12"/>
  <c r="AA148" i="12" s="1"/>
  <c r="L148" i="12"/>
  <c r="AB148" i="12" s="1"/>
  <c r="M148" i="12"/>
  <c r="AC148" i="12" s="1"/>
  <c r="N148" i="12"/>
  <c r="AD148" i="12" s="1"/>
  <c r="O148" i="12"/>
  <c r="AE148" i="12" s="1"/>
  <c r="D149" i="12"/>
  <c r="T149" i="12" s="1"/>
  <c r="E149" i="12"/>
  <c r="U149" i="12" s="1"/>
  <c r="F149" i="12"/>
  <c r="V149" i="12" s="1"/>
  <c r="G149" i="12"/>
  <c r="W149" i="12" s="1"/>
  <c r="H149" i="12"/>
  <c r="X149" i="12" s="1"/>
  <c r="I149" i="12"/>
  <c r="Y149" i="12" s="1"/>
  <c r="J149" i="12"/>
  <c r="Z149" i="12" s="1"/>
  <c r="K149" i="12"/>
  <c r="AA149" i="12" s="1"/>
  <c r="L149" i="12"/>
  <c r="AB149" i="12" s="1"/>
  <c r="M149" i="12"/>
  <c r="AC149" i="12" s="1"/>
  <c r="N149" i="12"/>
  <c r="AD149" i="12" s="1"/>
  <c r="O149" i="12"/>
  <c r="AE149" i="12" s="1"/>
  <c r="D150" i="12"/>
  <c r="T150" i="12" s="1"/>
  <c r="E150" i="12"/>
  <c r="U150" i="12" s="1"/>
  <c r="F150" i="12"/>
  <c r="V150" i="12" s="1"/>
  <c r="G150" i="12"/>
  <c r="W150" i="12" s="1"/>
  <c r="H150" i="12"/>
  <c r="X150" i="12" s="1"/>
  <c r="I150" i="12"/>
  <c r="Y150" i="12" s="1"/>
  <c r="J150" i="12"/>
  <c r="Z150" i="12" s="1"/>
  <c r="K150" i="12"/>
  <c r="AA150" i="12" s="1"/>
  <c r="L150" i="12"/>
  <c r="AB150" i="12" s="1"/>
  <c r="M150" i="12"/>
  <c r="AC150" i="12" s="1"/>
  <c r="N150" i="12"/>
  <c r="AD150" i="12" s="1"/>
  <c r="O150" i="12"/>
  <c r="AE150" i="12" s="1"/>
  <c r="D151" i="12"/>
  <c r="T151" i="12" s="1"/>
  <c r="E151" i="12"/>
  <c r="U151" i="12" s="1"/>
  <c r="F151" i="12"/>
  <c r="V151" i="12" s="1"/>
  <c r="G151" i="12"/>
  <c r="W151" i="12" s="1"/>
  <c r="H151" i="12"/>
  <c r="X151" i="12" s="1"/>
  <c r="I151" i="12"/>
  <c r="Y151" i="12" s="1"/>
  <c r="J151" i="12"/>
  <c r="Z151" i="12" s="1"/>
  <c r="K151" i="12"/>
  <c r="AA151" i="12" s="1"/>
  <c r="L151" i="12"/>
  <c r="AB151" i="12" s="1"/>
  <c r="M151" i="12"/>
  <c r="AC151" i="12" s="1"/>
  <c r="N151" i="12"/>
  <c r="AD151" i="12" s="1"/>
  <c r="O151" i="12"/>
  <c r="AE151" i="12" s="1"/>
  <c r="D152" i="12"/>
  <c r="T152" i="12" s="1"/>
  <c r="E152" i="12"/>
  <c r="U152" i="12" s="1"/>
  <c r="F152" i="12"/>
  <c r="V152" i="12" s="1"/>
  <c r="G152" i="12"/>
  <c r="W152" i="12" s="1"/>
  <c r="H152" i="12"/>
  <c r="X152" i="12" s="1"/>
  <c r="I152" i="12"/>
  <c r="Y152" i="12" s="1"/>
  <c r="J152" i="12"/>
  <c r="Z152" i="12" s="1"/>
  <c r="K152" i="12"/>
  <c r="AA152" i="12" s="1"/>
  <c r="L152" i="12"/>
  <c r="AB152" i="12" s="1"/>
  <c r="M152" i="12"/>
  <c r="AC152" i="12" s="1"/>
  <c r="N152" i="12"/>
  <c r="AD152" i="12" s="1"/>
  <c r="O152" i="12"/>
  <c r="AE152" i="12" s="1"/>
  <c r="D153" i="12"/>
  <c r="T153" i="12" s="1"/>
  <c r="E153" i="12"/>
  <c r="U153" i="12" s="1"/>
  <c r="F153" i="12"/>
  <c r="V153" i="12" s="1"/>
  <c r="G153" i="12"/>
  <c r="W153" i="12" s="1"/>
  <c r="H153" i="12"/>
  <c r="X153" i="12" s="1"/>
  <c r="I153" i="12"/>
  <c r="Y153" i="12" s="1"/>
  <c r="J153" i="12"/>
  <c r="Z153" i="12" s="1"/>
  <c r="K153" i="12"/>
  <c r="AA153" i="12" s="1"/>
  <c r="L153" i="12"/>
  <c r="AB153" i="12" s="1"/>
  <c r="M153" i="12"/>
  <c r="AC153" i="12" s="1"/>
  <c r="N153" i="12"/>
  <c r="AD153" i="12" s="1"/>
  <c r="O153" i="12"/>
  <c r="AE153" i="12" s="1"/>
  <c r="D154" i="12"/>
  <c r="T154" i="12" s="1"/>
  <c r="E154" i="12"/>
  <c r="U154" i="12" s="1"/>
  <c r="F154" i="12"/>
  <c r="V154" i="12" s="1"/>
  <c r="G154" i="12"/>
  <c r="W154" i="12" s="1"/>
  <c r="H154" i="12"/>
  <c r="X154" i="12" s="1"/>
  <c r="I154" i="12"/>
  <c r="Y154" i="12" s="1"/>
  <c r="J154" i="12"/>
  <c r="Z154" i="12" s="1"/>
  <c r="K154" i="12"/>
  <c r="AA154" i="12" s="1"/>
  <c r="L154" i="12"/>
  <c r="AB154" i="12" s="1"/>
  <c r="M154" i="12"/>
  <c r="AC154" i="12" s="1"/>
  <c r="N154" i="12"/>
  <c r="AD154" i="12" s="1"/>
  <c r="O154" i="12"/>
  <c r="AE154" i="12" s="1"/>
  <c r="D155" i="12"/>
  <c r="T155" i="12" s="1"/>
  <c r="E155" i="12"/>
  <c r="U155" i="12" s="1"/>
  <c r="F155" i="12"/>
  <c r="V155" i="12" s="1"/>
  <c r="G155" i="12"/>
  <c r="W155" i="12" s="1"/>
  <c r="H155" i="12"/>
  <c r="X155" i="12" s="1"/>
  <c r="I155" i="12"/>
  <c r="Y155" i="12" s="1"/>
  <c r="J155" i="12"/>
  <c r="Z155" i="12" s="1"/>
  <c r="K155" i="12"/>
  <c r="AA155" i="12" s="1"/>
  <c r="L155" i="12"/>
  <c r="AB155" i="12" s="1"/>
  <c r="M155" i="12"/>
  <c r="AC155" i="12" s="1"/>
  <c r="N155" i="12"/>
  <c r="AD155" i="12" s="1"/>
  <c r="O155" i="12"/>
  <c r="AE155" i="12" s="1"/>
  <c r="D156" i="12"/>
  <c r="T156" i="12" s="1"/>
  <c r="E156" i="12"/>
  <c r="U156" i="12" s="1"/>
  <c r="F156" i="12"/>
  <c r="V156" i="12" s="1"/>
  <c r="G156" i="12"/>
  <c r="W156" i="12" s="1"/>
  <c r="H156" i="12"/>
  <c r="X156" i="12" s="1"/>
  <c r="I156" i="12"/>
  <c r="Y156" i="12" s="1"/>
  <c r="J156" i="12"/>
  <c r="Z156" i="12" s="1"/>
  <c r="K156" i="12"/>
  <c r="AA156" i="12" s="1"/>
  <c r="L156" i="12"/>
  <c r="AB156" i="12" s="1"/>
  <c r="M156" i="12"/>
  <c r="AC156" i="12" s="1"/>
  <c r="N156" i="12"/>
  <c r="AD156" i="12" s="1"/>
  <c r="O156" i="12"/>
  <c r="AE156" i="12" s="1"/>
  <c r="D157" i="12"/>
  <c r="T157" i="12" s="1"/>
  <c r="E157" i="12"/>
  <c r="U157" i="12" s="1"/>
  <c r="F157" i="12"/>
  <c r="V157" i="12" s="1"/>
  <c r="G157" i="12"/>
  <c r="W157" i="12" s="1"/>
  <c r="H157" i="12"/>
  <c r="X157" i="12" s="1"/>
  <c r="I157" i="12"/>
  <c r="Y157" i="12" s="1"/>
  <c r="J157" i="12"/>
  <c r="Z157" i="12" s="1"/>
  <c r="K157" i="12"/>
  <c r="AA157" i="12" s="1"/>
  <c r="L157" i="12"/>
  <c r="AB157" i="12" s="1"/>
  <c r="M157" i="12"/>
  <c r="AC157" i="12" s="1"/>
  <c r="N157" i="12"/>
  <c r="AD157" i="12" s="1"/>
  <c r="O157" i="12"/>
  <c r="AE157" i="12" s="1"/>
  <c r="D158" i="12"/>
  <c r="T158" i="12" s="1"/>
  <c r="E158" i="12"/>
  <c r="U158" i="12" s="1"/>
  <c r="F158" i="12"/>
  <c r="V158" i="12" s="1"/>
  <c r="G158" i="12"/>
  <c r="W158" i="12" s="1"/>
  <c r="H158" i="12"/>
  <c r="X158" i="12" s="1"/>
  <c r="I158" i="12"/>
  <c r="Y158" i="12" s="1"/>
  <c r="J158" i="12"/>
  <c r="Z158" i="12" s="1"/>
  <c r="K158" i="12"/>
  <c r="AA158" i="12" s="1"/>
  <c r="L158" i="12"/>
  <c r="AB158" i="12" s="1"/>
  <c r="M158" i="12"/>
  <c r="AC158" i="12" s="1"/>
  <c r="N158" i="12"/>
  <c r="AD158" i="12" s="1"/>
  <c r="O158" i="12"/>
  <c r="AE158" i="12" s="1"/>
  <c r="D159" i="12"/>
  <c r="T159" i="12" s="1"/>
  <c r="E159" i="12"/>
  <c r="U159" i="12" s="1"/>
  <c r="F159" i="12"/>
  <c r="V159" i="12" s="1"/>
  <c r="G159" i="12"/>
  <c r="W159" i="12" s="1"/>
  <c r="H159" i="12"/>
  <c r="X159" i="12" s="1"/>
  <c r="I159" i="12"/>
  <c r="Y159" i="12" s="1"/>
  <c r="J159" i="12"/>
  <c r="Z159" i="12" s="1"/>
  <c r="K159" i="12"/>
  <c r="AA159" i="12" s="1"/>
  <c r="L159" i="12"/>
  <c r="AB159" i="12" s="1"/>
  <c r="M159" i="12"/>
  <c r="AC159" i="12" s="1"/>
  <c r="N159" i="12"/>
  <c r="AD159" i="12" s="1"/>
  <c r="O159" i="12"/>
  <c r="AE159" i="12" s="1"/>
  <c r="D160" i="12"/>
  <c r="T160" i="12" s="1"/>
  <c r="E160" i="12"/>
  <c r="U160" i="12" s="1"/>
  <c r="F160" i="12"/>
  <c r="V160" i="12" s="1"/>
  <c r="G160" i="12"/>
  <c r="W160" i="12" s="1"/>
  <c r="H160" i="12"/>
  <c r="X160" i="12" s="1"/>
  <c r="I160" i="12"/>
  <c r="Y160" i="12" s="1"/>
  <c r="J160" i="12"/>
  <c r="Z160" i="12" s="1"/>
  <c r="K160" i="12"/>
  <c r="AA160" i="12" s="1"/>
  <c r="L160" i="12"/>
  <c r="AB160" i="12" s="1"/>
  <c r="M160" i="12"/>
  <c r="AC160" i="12" s="1"/>
  <c r="N160" i="12"/>
  <c r="AD160" i="12" s="1"/>
  <c r="O160" i="12"/>
  <c r="AE160" i="12" s="1"/>
  <c r="D161" i="12"/>
  <c r="T161" i="12" s="1"/>
  <c r="E161" i="12"/>
  <c r="U161" i="12" s="1"/>
  <c r="F161" i="12"/>
  <c r="V161" i="12" s="1"/>
  <c r="G161" i="12"/>
  <c r="W161" i="12" s="1"/>
  <c r="H161" i="12"/>
  <c r="X161" i="12" s="1"/>
  <c r="I161" i="12"/>
  <c r="Y161" i="12" s="1"/>
  <c r="J161" i="12"/>
  <c r="Z161" i="12" s="1"/>
  <c r="K161" i="12"/>
  <c r="AA161" i="12" s="1"/>
  <c r="L161" i="12"/>
  <c r="AB161" i="12" s="1"/>
  <c r="M161" i="12"/>
  <c r="AC161" i="12" s="1"/>
  <c r="N161" i="12"/>
  <c r="AD161" i="12" s="1"/>
  <c r="O161" i="12"/>
  <c r="AE161" i="12" s="1"/>
  <c r="D162" i="12"/>
  <c r="T162" i="12" s="1"/>
  <c r="E162" i="12"/>
  <c r="U162" i="12" s="1"/>
  <c r="F162" i="12"/>
  <c r="V162" i="12" s="1"/>
  <c r="G162" i="12"/>
  <c r="W162" i="12" s="1"/>
  <c r="H162" i="12"/>
  <c r="X162" i="12" s="1"/>
  <c r="I162" i="12"/>
  <c r="Y162" i="12" s="1"/>
  <c r="J162" i="12"/>
  <c r="Z162" i="12" s="1"/>
  <c r="K162" i="12"/>
  <c r="AA162" i="12" s="1"/>
  <c r="L162" i="12"/>
  <c r="AB162" i="12" s="1"/>
  <c r="M162" i="12"/>
  <c r="AC162" i="12" s="1"/>
  <c r="N162" i="12"/>
  <c r="AD162" i="12" s="1"/>
  <c r="O162" i="12"/>
  <c r="AE162" i="12" s="1"/>
  <c r="D163" i="12"/>
  <c r="T163" i="12" s="1"/>
  <c r="E163" i="12"/>
  <c r="U163" i="12" s="1"/>
  <c r="F163" i="12"/>
  <c r="V163" i="12" s="1"/>
  <c r="G163" i="12"/>
  <c r="W163" i="12" s="1"/>
  <c r="H163" i="12"/>
  <c r="X163" i="12" s="1"/>
  <c r="I163" i="12"/>
  <c r="Y163" i="12" s="1"/>
  <c r="J163" i="12"/>
  <c r="Z163" i="12" s="1"/>
  <c r="K163" i="12"/>
  <c r="AA163" i="12" s="1"/>
  <c r="L163" i="12"/>
  <c r="AB163" i="12" s="1"/>
  <c r="M163" i="12"/>
  <c r="AC163" i="12" s="1"/>
  <c r="N163" i="12"/>
  <c r="AD163" i="12" s="1"/>
  <c r="O163" i="12"/>
  <c r="AE163" i="12" s="1"/>
  <c r="D164" i="12"/>
  <c r="T164" i="12" s="1"/>
  <c r="E164" i="12"/>
  <c r="U164" i="12" s="1"/>
  <c r="F164" i="12"/>
  <c r="V164" i="12" s="1"/>
  <c r="G164" i="12"/>
  <c r="W164" i="12" s="1"/>
  <c r="H164" i="12"/>
  <c r="X164" i="12" s="1"/>
  <c r="I164" i="12"/>
  <c r="Y164" i="12" s="1"/>
  <c r="J164" i="12"/>
  <c r="Z164" i="12" s="1"/>
  <c r="K164" i="12"/>
  <c r="AA164" i="12" s="1"/>
  <c r="L164" i="12"/>
  <c r="AB164" i="12" s="1"/>
  <c r="M164" i="12"/>
  <c r="AC164" i="12" s="1"/>
  <c r="N164" i="12"/>
  <c r="AD164" i="12" s="1"/>
  <c r="O164" i="12"/>
  <c r="AE164" i="12" s="1"/>
  <c r="D165" i="12"/>
  <c r="T165" i="12" s="1"/>
  <c r="E165" i="12"/>
  <c r="U165" i="12" s="1"/>
  <c r="F165" i="12"/>
  <c r="V165" i="12" s="1"/>
  <c r="G165" i="12"/>
  <c r="W165" i="12" s="1"/>
  <c r="H165" i="12"/>
  <c r="X165" i="12" s="1"/>
  <c r="I165" i="12"/>
  <c r="Y165" i="12" s="1"/>
  <c r="J165" i="12"/>
  <c r="Z165" i="12" s="1"/>
  <c r="K165" i="12"/>
  <c r="AA165" i="12" s="1"/>
  <c r="L165" i="12"/>
  <c r="AB165" i="12" s="1"/>
  <c r="M165" i="12"/>
  <c r="AC165" i="12" s="1"/>
  <c r="N165" i="12"/>
  <c r="AD165" i="12" s="1"/>
  <c r="O165" i="12"/>
  <c r="AE165" i="12" s="1"/>
  <c r="D166" i="12"/>
  <c r="T166" i="12" s="1"/>
  <c r="E166" i="12"/>
  <c r="U166" i="12" s="1"/>
  <c r="F166" i="12"/>
  <c r="V166" i="12" s="1"/>
  <c r="G166" i="12"/>
  <c r="W166" i="12" s="1"/>
  <c r="H166" i="12"/>
  <c r="X166" i="12" s="1"/>
  <c r="I166" i="12"/>
  <c r="Y166" i="12" s="1"/>
  <c r="J166" i="12"/>
  <c r="Z166" i="12" s="1"/>
  <c r="K166" i="12"/>
  <c r="AA166" i="12" s="1"/>
  <c r="L166" i="12"/>
  <c r="AB166" i="12" s="1"/>
  <c r="M166" i="12"/>
  <c r="AC166" i="12" s="1"/>
  <c r="N166" i="12"/>
  <c r="AD166" i="12" s="1"/>
  <c r="O166" i="12"/>
  <c r="AE166" i="12" s="1"/>
  <c r="D167" i="12"/>
  <c r="T167" i="12" s="1"/>
  <c r="E167" i="12"/>
  <c r="U167" i="12" s="1"/>
  <c r="F167" i="12"/>
  <c r="V167" i="12" s="1"/>
  <c r="G167" i="12"/>
  <c r="W167" i="12" s="1"/>
  <c r="H167" i="12"/>
  <c r="X167" i="12" s="1"/>
  <c r="I167" i="12"/>
  <c r="Y167" i="12" s="1"/>
  <c r="J167" i="12"/>
  <c r="Z167" i="12" s="1"/>
  <c r="K167" i="12"/>
  <c r="AA167" i="12" s="1"/>
  <c r="L167" i="12"/>
  <c r="AB167" i="12" s="1"/>
  <c r="M167" i="12"/>
  <c r="AC167" i="12" s="1"/>
  <c r="N167" i="12"/>
  <c r="AD167" i="12" s="1"/>
  <c r="O167" i="12"/>
  <c r="AE167" i="12" s="1"/>
  <c r="D168" i="12"/>
  <c r="T168" i="12" s="1"/>
  <c r="E168" i="12"/>
  <c r="U168" i="12" s="1"/>
  <c r="F168" i="12"/>
  <c r="V168" i="12" s="1"/>
  <c r="G168" i="12"/>
  <c r="W168" i="12" s="1"/>
  <c r="H168" i="12"/>
  <c r="X168" i="12" s="1"/>
  <c r="I168" i="12"/>
  <c r="Y168" i="12" s="1"/>
  <c r="J168" i="12"/>
  <c r="Z168" i="12" s="1"/>
  <c r="K168" i="12"/>
  <c r="AA168" i="12" s="1"/>
  <c r="L168" i="12"/>
  <c r="AB168" i="12" s="1"/>
  <c r="M168" i="12"/>
  <c r="AC168" i="12" s="1"/>
  <c r="N168" i="12"/>
  <c r="AD168" i="12" s="1"/>
  <c r="O168" i="12"/>
  <c r="AE168" i="12" s="1"/>
  <c r="D169" i="12"/>
  <c r="T169" i="12" s="1"/>
  <c r="E169" i="12"/>
  <c r="U169" i="12" s="1"/>
  <c r="F169" i="12"/>
  <c r="V169" i="12" s="1"/>
  <c r="G169" i="12"/>
  <c r="W169" i="12" s="1"/>
  <c r="H169" i="12"/>
  <c r="X169" i="12" s="1"/>
  <c r="I169" i="12"/>
  <c r="Y169" i="12" s="1"/>
  <c r="J169" i="12"/>
  <c r="Z169" i="12" s="1"/>
  <c r="K169" i="12"/>
  <c r="AA169" i="12" s="1"/>
  <c r="L169" i="12"/>
  <c r="AB169" i="12" s="1"/>
  <c r="M169" i="12"/>
  <c r="AC169" i="12" s="1"/>
  <c r="N169" i="12"/>
  <c r="AD169" i="12" s="1"/>
  <c r="O169" i="12"/>
  <c r="AE169" i="12" s="1"/>
  <c r="E141" i="12"/>
  <c r="U141" i="12" s="1"/>
  <c r="F141" i="12"/>
  <c r="V141" i="12" s="1"/>
  <c r="G141" i="12"/>
  <c r="W141" i="12" s="1"/>
  <c r="H141" i="12"/>
  <c r="X141" i="12" s="1"/>
  <c r="I141" i="12"/>
  <c r="Y141" i="12" s="1"/>
  <c r="J141" i="12"/>
  <c r="Z141" i="12" s="1"/>
  <c r="K141" i="12"/>
  <c r="AA141" i="12" s="1"/>
  <c r="L141" i="12"/>
  <c r="AB141" i="12" s="1"/>
  <c r="M141" i="12"/>
  <c r="AC141" i="12" s="1"/>
  <c r="N141" i="12"/>
  <c r="AD141" i="12" s="1"/>
  <c r="O141" i="12"/>
  <c r="AE141" i="12" s="1"/>
  <c r="D107" i="12"/>
  <c r="E107" i="12"/>
  <c r="F107" i="12"/>
  <c r="G107" i="12"/>
  <c r="H107" i="12"/>
  <c r="I107" i="12"/>
  <c r="J107" i="12"/>
  <c r="K107" i="12"/>
  <c r="L107" i="12"/>
  <c r="M107" i="12"/>
  <c r="N107" i="12"/>
  <c r="O107" i="12"/>
  <c r="D108" i="12"/>
  <c r="E108" i="12"/>
  <c r="F108" i="12"/>
  <c r="G108" i="12"/>
  <c r="H108" i="12"/>
  <c r="I108" i="12"/>
  <c r="J108" i="12"/>
  <c r="K108" i="12"/>
  <c r="L108" i="12"/>
  <c r="M108" i="12"/>
  <c r="N108" i="12"/>
  <c r="O108" i="12"/>
  <c r="D109" i="12"/>
  <c r="E109" i="12"/>
  <c r="F109" i="12"/>
  <c r="G109" i="12"/>
  <c r="H109" i="12"/>
  <c r="I109" i="12"/>
  <c r="J109" i="12"/>
  <c r="K109" i="12"/>
  <c r="L109" i="12"/>
  <c r="M109" i="12"/>
  <c r="N109" i="12"/>
  <c r="O109" i="12"/>
  <c r="D110" i="12"/>
  <c r="E110" i="12"/>
  <c r="F110" i="12"/>
  <c r="G110" i="12"/>
  <c r="H110" i="12"/>
  <c r="I110" i="12"/>
  <c r="J110" i="12"/>
  <c r="K110" i="12"/>
  <c r="L110" i="12"/>
  <c r="M110" i="12"/>
  <c r="N110" i="12"/>
  <c r="O110" i="12"/>
  <c r="D111" i="12"/>
  <c r="E111" i="12"/>
  <c r="F111" i="12"/>
  <c r="G111" i="12"/>
  <c r="H111" i="12"/>
  <c r="I111" i="12"/>
  <c r="J111" i="12"/>
  <c r="K111" i="12"/>
  <c r="L111" i="12"/>
  <c r="M111" i="12"/>
  <c r="N111" i="12"/>
  <c r="O111" i="12"/>
  <c r="D112" i="12"/>
  <c r="E112" i="12"/>
  <c r="F112" i="12"/>
  <c r="G112" i="12"/>
  <c r="H112" i="12"/>
  <c r="I112" i="12"/>
  <c r="J112" i="12"/>
  <c r="K112" i="12"/>
  <c r="L112" i="12"/>
  <c r="M112" i="12"/>
  <c r="N112" i="12"/>
  <c r="O112" i="12"/>
  <c r="D113" i="12"/>
  <c r="E113" i="12"/>
  <c r="F113" i="12"/>
  <c r="G113" i="12"/>
  <c r="H113" i="12"/>
  <c r="I113" i="12"/>
  <c r="J113" i="12"/>
  <c r="K113" i="12"/>
  <c r="L113" i="12"/>
  <c r="M113" i="12"/>
  <c r="N113" i="12"/>
  <c r="O113" i="12"/>
  <c r="D114" i="12"/>
  <c r="E114" i="12"/>
  <c r="F114" i="12"/>
  <c r="G114" i="12"/>
  <c r="H114" i="12"/>
  <c r="I114" i="12"/>
  <c r="J114" i="12"/>
  <c r="K114" i="12"/>
  <c r="L114" i="12"/>
  <c r="M114" i="12"/>
  <c r="N114" i="12"/>
  <c r="O114" i="12"/>
  <c r="D115" i="12"/>
  <c r="E115" i="12"/>
  <c r="F115" i="12"/>
  <c r="G115" i="12"/>
  <c r="H115" i="12"/>
  <c r="I115" i="12"/>
  <c r="J115" i="12"/>
  <c r="K115" i="12"/>
  <c r="L115" i="12"/>
  <c r="M115" i="12"/>
  <c r="N115" i="12"/>
  <c r="O115" i="12"/>
  <c r="D116" i="12"/>
  <c r="E116" i="12"/>
  <c r="F116" i="12"/>
  <c r="G116" i="12"/>
  <c r="H116" i="12"/>
  <c r="I116" i="12"/>
  <c r="J116" i="12"/>
  <c r="K116" i="12"/>
  <c r="L116" i="12"/>
  <c r="M116" i="12"/>
  <c r="N116" i="12"/>
  <c r="O116" i="12"/>
  <c r="D117" i="12"/>
  <c r="E117" i="12"/>
  <c r="F117" i="12"/>
  <c r="G117" i="12"/>
  <c r="H117" i="12"/>
  <c r="I117" i="12"/>
  <c r="J117" i="12"/>
  <c r="K117" i="12"/>
  <c r="L117" i="12"/>
  <c r="M117" i="12"/>
  <c r="N117" i="12"/>
  <c r="O117" i="12"/>
  <c r="D118" i="12"/>
  <c r="E118" i="12"/>
  <c r="F118" i="12"/>
  <c r="G118" i="12"/>
  <c r="H118" i="12"/>
  <c r="I118" i="12"/>
  <c r="J118" i="12"/>
  <c r="K118" i="12"/>
  <c r="L118" i="12"/>
  <c r="M118" i="12"/>
  <c r="N118" i="12"/>
  <c r="O118" i="12"/>
  <c r="D119" i="12"/>
  <c r="E119" i="12"/>
  <c r="F119" i="12"/>
  <c r="G119" i="12"/>
  <c r="H119" i="12"/>
  <c r="I119" i="12"/>
  <c r="J119" i="12"/>
  <c r="K119" i="12"/>
  <c r="L119" i="12"/>
  <c r="M119" i="12"/>
  <c r="N119" i="12"/>
  <c r="O119" i="12"/>
  <c r="D120" i="12"/>
  <c r="E120" i="12"/>
  <c r="F120" i="12"/>
  <c r="G120" i="12"/>
  <c r="H120" i="12"/>
  <c r="I120" i="12"/>
  <c r="J120" i="12"/>
  <c r="K120" i="12"/>
  <c r="L120" i="12"/>
  <c r="M120" i="12"/>
  <c r="N120" i="12"/>
  <c r="O120" i="12"/>
  <c r="D121" i="12"/>
  <c r="E121" i="12"/>
  <c r="F121" i="12"/>
  <c r="G121" i="12"/>
  <c r="H121" i="12"/>
  <c r="I121" i="12"/>
  <c r="J121" i="12"/>
  <c r="K121" i="12"/>
  <c r="L121" i="12"/>
  <c r="M121" i="12"/>
  <c r="N121" i="12"/>
  <c r="O121" i="12"/>
  <c r="D122" i="12"/>
  <c r="E122" i="12"/>
  <c r="F122" i="12"/>
  <c r="G122" i="12"/>
  <c r="H122" i="12"/>
  <c r="I122" i="12"/>
  <c r="J122" i="12"/>
  <c r="K122" i="12"/>
  <c r="L122" i="12"/>
  <c r="M122" i="12"/>
  <c r="N122" i="12"/>
  <c r="O122" i="12"/>
  <c r="D123" i="12"/>
  <c r="E123" i="12"/>
  <c r="F123" i="12"/>
  <c r="G123" i="12"/>
  <c r="H123" i="12"/>
  <c r="I123" i="12"/>
  <c r="J123" i="12"/>
  <c r="K123" i="12"/>
  <c r="L123" i="12"/>
  <c r="M123" i="12"/>
  <c r="N123" i="12"/>
  <c r="O123" i="12"/>
  <c r="D124" i="12"/>
  <c r="E124" i="12"/>
  <c r="F124" i="12"/>
  <c r="G124" i="12"/>
  <c r="H124" i="12"/>
  <c r="I124" i="12"/>
  <c r="J124" i="12"/>
  <c r="K124" i="12"/>
  <c r="L124" i="12"/>
  <c r="M124" i="12"/>
  <c r="N124" i="12"/>
  <c r="O124" i="12"/>
  <c r="D125" i="12"/>
  <c r="E125" i="12"/>
  <c r="F125" i="12"/>
  <c r="G125" i="12"/>
  <c r="H125" i="12"/>
  <c r="I125" i="12"/>
  <c r="J125" i="12"/>
  <c r="K125" i="12"/>
  <c r="L125" i="12"/>
  <c r="M125" i="12"/>
  <c r="N125" i="12"/>
  <c r="O125" i="12"/>
  <c r="D126" i="12"/>
  <c r="E126" i="12"/>
  <c r="F126" i="12"/>
  <c r="G126" i="12"/>
  <c r="H126" i="12"/>
  <c r="I126" i="12"/>
  <c r="J126" i="12"/>
  <c r="K126" i="12"/>
  <c r="L126" i="12"/>
  <c r="M126" i="12"/>
  <c r="N126" i="12"/>
  <c r="O126" i="12"/>
  <c r="D127" i="12"/>
  <c r="E127" i="12"/>
  <c r="F127" i="12"/>
  <c r="G127" i="12"/>
  <c r="H127" i="12"/>
  <c r="I127" i="12"/>
  <c r="J127" i="12"/>
  <c r="K127" i="12"/>
  <c r="L127" i="12"/>
  <c r="M127" i="12"/>
  <c r="N127" i="12"/>
  <c r="O127" i="12"/>
  <c r="D128" i="12"/>
  <c r="E128" i="12"/>
  <c r="F128" i="12"/>
  <c r="G128" i="12"/>
  <c r="H128" i="12"/>
  <c r="I128" i="12"/>
  <c r="J128" i="12"/>
  <c r="K128" i="12"/>
  <c r="L128" i="12"/>
  <c r="M128" i="12"/>
  <c r="N128" i="12"/>
  <c r="O128" i="12"/>
  <c r="D129" i="12"/>
  <c r="E129" i="12"/>
  <c r="F129" i="12"/>
  <c r="G129" i="12"/>
  <c r="H129" i="12"/>
  <c r="I129" i="12"/>
  <c r="J129" i="12"/>
  <c r="K129" i="12"/>
  <c r="L129" i="12"/>
  <c r="M129" i="12"/>
  <c r="N129" i="12"/>
  <c r="O129" i="12"/>
  <c r="D130" i="12"/>
  <c r="E130" i="12"/>
  <c r="F130" i="12"/>
  <c r="G130" i="12"/>
  <c r="H130" i="12"/>
  <c r="I130" i="12"/>
  <c r="J130" i="12"/>
  <c r="K130" i="12"/>
  <c r="L130" i="12"/>
  <c r="M130" i="12"/>
  <c r="N130" i="12"/>
  <c r="O130" i="12"/>
  <c r="D131" i="12"/>
  <c r="E131" i="12"/>
  <c r="F131" i="12"/>
  <c r="G131" i="12"/>
  <c r="H131" i="12"/>
  <c r="I131" i="12"/>
  <c r="J131" i="12"/>
  <c r="K131" i="12"/>
  <c r="L131" i="12"/>
  <c r="M131" i="12"/>
  <c r="N131" i="12"/>
  <c r="O131" i="12"/>
  <c r="D132" i="12"/>
  <c r="E132" i="12"/>
  <c r="F132" i="12"/>
  <c r="G132" i="12"/>
  <c r="H132" i="12"/>
  <c r="I132" i="12"/>
  <c r="J132" i="12"/>
  <c r="K132" i="12"/>
  <c r="L132" i="12"/>
  <c r="M132" i="12"/>
  <c r="N132" i="12"/>
  <c r="O132" i="12"/>
  <c r="D133" i="12"/>
  <c r="E133" i="12"/>
  <c r="F133" i="12"/>
  <c r="G133" i="12"/>
  <c r="H133" i="12"/>
  <c r="I133" i="12"/>
  <c r="J133" i="12"/>
  <c r="K133" i="12"/>
  <c r="L133" i="12"/>
  <c r="M133" i="12"/>
  <c r="N133" i="12"/>
  <c r="O133" i="12"/>
  <c r="D134" i="12"/>
  <c r="E134" i="12"/>
  <c r="F134" i="12"/>
  <c r="G134" i="12"/>
  <c r="H134" i="12"/>
  <c r="I134" i="12"/>
  <c r="J134" i="12"/>
  <c r="K134" i="12"/>
  <c r="L134" i="12"/>
  <c r="M134" i="12"/>
  <c r="N134" i="12"/>
  <c r="O134" i="12"/>
  <c r="E106" i="12"/>
  <c r="F106" i="12"/>
  <c r="G106" i="12"/>
  <c r="H106" i="12"/>
  <c r="I106" i="12"/>
  <c r="J106" i="12"/>
  <c r="K106" i="12"/>
  <c r="L106" i="12"/>
  <c r="M106" i="12"/>
  <c r="N106" i="12"/>
  <c r="O106" i="12"/>
  <c r="D106" i="12"/>
  <c r="D77" i="12"/>
  <c r="E77" i="12"/>
  <c r="F77" i="12"/>
  <c r="G77" i="12"/>
  <c r="H77" i="12"/>
  <c r="I77" i="12"/>
  <c r="J77" i="12"/>
  <c r="K77" i="12"/>
  <c r="L77" i="12"/>
  <c r="M77" i="12"/>
  <c r="N77" i="12"/>
  <c r="O77" i="12"/>
  <c r="D78" i="12"/>
  <c r="E78" i="12"/>
  <c r="F78" i="12"/>
  <c r="G78" i="12"/>
  <c r="H78" i="12"/>
  <c r="I78" i="12"/>
  <c r="J78" i="12"/>
  <c r="K78" i="12"/>
  <c r="L78" i="12"/>
  <c r="M78" i="12"/>
  <c r="N78" i="12"/>
  <c r="O78" i="12"/>
  <c r="D79" i="12"/>
  <c r="E79" i="12"/>
  <c r="F79" i="12"/>
  <c r="G79" i="12"/>
  <c r="H79" i="12"/>
  <c r="I79" i="12"/>
  <c r="J79" i="12"/>
  <c r="K79" i="12"/>
  <c r="L79" i="12"/>
  <c r="M79" i="12"/>
  <c r="N79" i="12"/>
  <c r="O79" i="12"/>
  <c r="E80" i="12"/>
  <c r="F80" i="12"/>
  <c r="G80" i="12"/>
  <c r="H80" i="12"/>
  <c r="I80" i="12"/>
  <c r="J80" i="12"/>
  <c r="K80" i="12"/>
  <c r="L80" i="12"/>
  <c r="M80" i="12"/>
  <c r="N80" i="12"/>
  <c r="O80" i="12"/>
  <c r="D81" i="12"/>
  <c r="E81" i="12"/>
  <c r="F81" i="12"/>
  <c r="G81" i="12"/>
  <c r="H81" i="12"/>
  <c r="I81" i="12"/>
  <c r="J81" i="12"/>
  <c r="K81" i="12"/>
  <c r="L81" i="12"/>
  <c r="M81" i="12"/>
  <c r="N81" i="12"/>
  <c r="O81" i="12"/>
  <c r="D82" i="12"/>
  <c r="E82" i="12"/>
  <c r="F82" i="12"/>
  <c r="G82" i="12"/>
  <c r="H82" i="12"/>
  <c r="I82" i="12"/>
  <c r="J82" i="12"/>
  <c r="K82" i="12"/>
  <c r="L82" i="12"/>
  <c r="M82" i="12"/>
  <c r="N82" i="12"/>
  <c r="O82" i="12"/>
  <c r="D83" i="12"/>
  <c r="E83" i="12"/>
  <c r="F83" i="12"/>
  <c r="G83" i="12"/>
  <c r="H83" i="12"/>
  <c r="I83" i="12"/>
  <c r="J83" i="12"/>
  <c r="K83" i="12"/>
  <c r="L83" i="12"/>
  <c r="M83" i="12"/>
  <c r="N83" i="12"/>
  <c r="O83" i="12"/>
  <c r="D84" i="12"/>
  <c r="E84" i="12"/>
  <c r="F84" i="12"/>
  <c r="G84" i="12"/>
  <c r="H84" i="12"/>
  <c r="I84" i="12"/>
  <c r="J84" i="12"/>
  <c r="K84" i="12"/>
  <c r="L84" i="12"/>
  <c r="M84" i="12"/>
  <c r="N84" i="12"/>
  <c r="O84" i="12"/>
  <c r="D85" i="12"/>
  <c r="E85" i="12"/>
  <c r="F85" i="12"/>
  <c r="G85" i="12"/>
  <c r="H85" i="12"/>
  <c r="I85" i="12"/>
  <c r="J85" i="12"/>
  <c r="K85" i="12"/>
  <c r="L85" i="12"/>
  <c r="M85" i="12"/>
  <c r="N85" i="12"/>
  <c r="O85" i="12"/>
  <c r="D86" i="12"/>
  <c r="E86" i="12"/>
  <c r="F86" i="12"/>
  <c r="G86" i="12"/>
  <c r="H86" i="12"/>
  <c r="I86" i="12"/>
  <c r="J86" i="12"/>
  <c r="K86" i="12"/>
  <c r="L86" i="12"/>
  <c r="M86" i="12"/>
  <c r="N86" i="12"/>
  <c r="O86" i="12"/>
  <c r="D87" i="12"/>
  <c r="E87" i="12"/>
  <c r="F87" i="12"/>
  <c r="G87" i="12"/>
  <c r="H87" i="12"/>
  <c r="I87" i="12"/>
  <c r="J87" i="12"/>
  <c r="K87" i="12"/>
  <c r="L87" i="12"/>
  <c r="M87" i="12"/>
  <c r="N87" i="12"/>
  <c r="O87" i="12"/>
  <c r="D88" i="12"/>
  <c r="E88" i="12"/>
  <c r="F88" i="12"/>
  <c r="G88" i="12"/>
  <c r="H88" i="12"/>
  <c r="I88" i="12"/>
  <c r="J88" i="12"/>
  <c r="K88" i="12"/>
  <c r="L88" i="12"/>
  <c r="M88" i="12"/>
  <c r="N88" i="12"/>
  <c r="O88" i="12"/>
  <c r="D89" i="12"/>
  <c r="E89" i="12"/>
  <c r="F89" i="12"/>
  <c r="G89" i="12"/>
  <c r="H89" i="12"/>
  <c r="I89" i="12"/>
  <c r="J89" i="12"/>
  <c r="K89" i="12"/>
  <c r="L89" i="12"/>
  <c r="M89" i="12"/>
  <c r="N89" i="12"/>
  <c r="O89" i="12"/>
  <c r="D90" i="12"/>
  <c r="E90" i="12"/>
  <c r="F90" i="12"/>
  <c r="G90" i="12"/>
  <c r="H90" i="12"/>
  <c r="I90" i="12"/>
  <c r="J90" i="12"/>
  <c r="K90" i="12"/>
  <c r="L90" i="12"/>
  <c r="M90" i="12"/>
  <c r="N90" i="12"/>
  <c r="O90" i="12"/>
  <c r="D91" i="12"/>
  <c r="E91" i="12"/>
  <c r="F91" i="12"/>
  <c r="G91" i="12"/>
  <c r="H91" i="12"/>
  <c r="I91" i="12"/>
  <c r="J91" i="12"/>
  <c r="K91" i="12"/>
  <c r="L91" i="12"/>
  <c r="M91" i="12"/>
  <c r="N91" i="12"/>
  <c r="O91" i="12"/>
  <c r="D92" i="12"/>
  <c r="E92" i="12"/>
  <c r="F92" i="12"/>
  <c r="G92" i="12"/>
  <c r="H92" i="12"/>
  <c r="I92" i="12"/>
  <c r="J92" i="12"/>
  <c r="K92" i="12"/>
  <c r="L92" i="12"/>
  <c r="M92" i="12"/>
  <c r="N92" i="12"/>
  <c r="O92" i="12"/>
  <c r="D93" i="12"/>
  <c r="E93" i="12"/>
  <c r="F93" i="12"/>
  <c r="G93" i="12"/>
  <c r="H93" i="12"/>
  <c r="I93" i="12"/>
  <c r="J93" i="12"/>
  <c r="K93" i="12"/>
  <c r="L93" i="12"/>
  <c r="M93" i="12"/>
  <c r="N93" i="12"/>
  <c r="O93" i="12"/>
  <c r="D94" i="12"/>
  <c r="E94" i="12"/>
  <c r="F94" i="12"/>
  <c r="G94" i="12"/>
  <c r="H94" i="12"/>
  <c r="I94" i="12"/>
  <c r="J94" i="12"/>
  <c r="K94" i="12"/>
  <c r="L94" i="12"/>
  <c r="M94" i="12"/>
  <c r="N94" i="12"/>
  <c r="O94" i="12"/>
  <c r="D95" i="12"/>
  <c r="E95" i="12"/>
  <c r="F95" i="12"/>
  <c r="G95" i="12"/>
  <c r="H95" i="12"/>
  <c r="I95" i="12"/>
  <c r="J95" i="12"/>
  <c r="K95" i="12"/>
  <c r="L95" i="12"/>
  <c r="M95" i="12"/>
  <c r="N95" i="12"/>
  <c r="O95" i="12"/>
  <c r="D96" i="12"/>
  <c r="E96" i="12"/>
  <c r="F96" i="12"/>
  <c r="G96" i="12"/>
  <c r="H96" i="12"/>
  <c r="I96" i="12"/>
  <c r="J96" i="12"/>
  <c r="K96" i="12"/>
  <c r="L96" i="12"/>
  <c r="M96" i="12"/>
  <c r="N96" i="12"/>
  <c r="O96" i="12"/>
  <c r="D97" i="12"/>
  <c r="E97" i="12"/>
  <c r="F97" i="12"/>
  <c r="G97" i="12"/>
  <c r="H97" i="12"/>
  <c r="I97" i="12"/>
  <c r="J97" i="12"/>
  <c r="K97" i="12"/>
  <c r="L97" i="12"/>
  <c r="M97" i="12"/>
  <c r="N97" i="12"/>
  <c r="O97" i="12"/>
  <c r="D98" i="12"/>
  <c r="E98" i="12"/>
  <c r="F98" i="12"/>
  <c r="G98" i="12"/>
  <c r="H98" i="12"/>
  <c r="I98" i="12"/>
  <c r="J98" i="12"/>
  <c r="K98" i="12"/>
  <c r="L98" i="12"/>
  <c r="M98" i="12"/>
  <c r="N98" i="12"/>
  <c r="O98" i="12"/>
  <c r="D99" i="12"/>
  <c r="E99" i="12"/>
  <c r="F99" i="12"/>
  <c r="G99" i="12"/>
  <c r="H99" i="12"/>
  <c r="I99" i="12"/>
  <c r="J99" i="12"/>
  <c r="K99" i="12"/>
  <c r="L99" i="12"/>
  <c r="M99" i="12"/>
  <c r="N99" i="12"/>
  <c r="O99" i="12"/>
  <c r="D100" i="12"/>
  <c r="E100" i="12"/>
  <c r="F100" i="12"/>
  <c r="G100" i="12"/>
  <c r="H100" i="12"/>
  <c r="I100" i="12"/>
  <c r="J100" i="12"/>
  <c r="K100" i="12"/>
  <c r="L100" i="12"/>
  <c r="M100" i="12"/>
  <c r="N100" i="12"/>
  <c r="O100" i="12"/>
  <c r="D101" i="12"/>
  <c r="E101" i="12"/>
  <c r="F101" i="12"/>
  <c r="G101" i="12"/>
  <c r="H101" i="12"/>
  <c r="I101" i="12"/>
  <c r="J101" i="12"/>
  <c r="K101" i="12"/>
  <c r="L101" i="12"/>
  <c r="M101" i="12"/>
  <c r="N101" i="12"/>
  <c r="O101" i="12"/>
  <c r="D102" i="12"/>
  <c r="E102" i="12"/>
  <c r="F102" i="12"/>
  <c r="G102" i="12"/>
  <c r="H102" i="12"/>
  <c r="I102" i="12"/>
  <c r="J102" i="12"/>
  <c r="K102" i="12"/>
  <c r="L102" i="12"/>
  <c r="M102" i="12"/>
  <c r="N102" i="12"/>
  <c r="O102" i="12"/>
  <c r="D103" i="12"/>
  <c r="E103" i="12"/>
  <c r="F103" i="12"/>
  <c r="G103" i="12"/>
  <c r="H103" i="12"/>
  <c r="I103" i="12"/>
  <c r="J103" i="12"/>
  <c r="K103" i="12"/>
  <c r="L103" i="12"/>
  <c r="M103" i="12"/>
  <c r="N103" i="12"/>
  <c r="O103" i="12"/>
  <c r="D104" i="12"/>
  <c r="E104" i="12"/>
  <c r="F104" i="12"/>
  <c r="G104" i="12"/>
  <c r="H104" i="12"/>
  <c r="I104" i="12"/>
  <c r="J104" i="12"/>
  <c r="K104" i="12"/>
  <c r="L104" i="12"/>
  <c r="M104" i="12"/>
  <c r="N104" i="12"/>
  <c r="O104" i="12"/>
  <c r="E76" i="12"/>
  <c r="F76" i="12"/>
  <c r="G76" i="12"/>
  <c r="H76" i="12"/>
  <c r="I76" i="12"/>
  <c r="J76" i="12"/>
  <c r="K76" i="12"/>
  <c r="L76" i="12"/>
  <c r="M76" i="12"/>
  <c r="N76" i="12"/>
  <c r="O76" i="12"/>
  <c r="D76" i="12"/>
  <c r="Q177" i="8"/>
  <c r="Q176" i="8"/>
  <c r="Q153" i="8"/>
  <c r="Q154" i="8"/>
  <c r="Q155" i="8"/>
  <c r="Q156" i="8"/>
  <c r="Q157" i="8"/>
  <c r="Q158" i="8"/>
  <c r="Q159" i="8"/>
  <c r="Q160" i="8"/>
  <c r="Q161" i="8"/>
  <c r="Q162" i="8"/>
  <c r="Q163" i="8"/>
  <c r="Q164" i="8"/>
  <c r="Q165" i="8"/>
  <c r="Q166" i="8"/>
  <c r="Q167" i="8"/>
  <c r="Q168" i="8"/>
  <c r="Q152" i="8"/>
  <c r="Q147" i="8"/>
  <c r="Q146" i="8"/>
  <c r="Q91" i="8"/>
  <c r="Q92" i="8"/>
  <c r="Q93" i="8"/>
  <c r="Q94" i="8"/>
  <c r="Q95" i="8"/>
  <c r="Q96" i="8"/>
  <c r="Q97" i="8"/>
  <c r="Q98" i="8"/>
  <c r="Q99" i="8"/>
  <c r="Q100" i="8"/>
  <c r="Q101" i="8"/>
  <c r="Q102" i="8"/>
  <c r="Q103" i="8"/>
  <c r="Q104" i="8"/>
  <c r="Q105" i="8"/>
  <c r="Q106" i="8"/>
  <c r="Q90" i="8"/>
  <c r="Q85" i="8"/>
  <c r="Q84" i="8"/>
  <c r="Q115" i="8"/>
  <c r="Q114" i="8"/>
  <c r="D15" i="8" l="1"/>
  <c r="P369" i="8"/>
  <c r="AH369" i="8" s="1"/>
  <c r="P315" i="8"/>
  <c r="AH315" i="8" s="1"/>
  <c r="P313" i="8"/>
  <c r="AH313" i="8" s="1"/>
  <c r="P245" i="8"/>
  <c r="AH245" i="8" s="1"/>
  <c r="P317" i="8"/>
  <c r="AH317" i="8" s="1"/>
  <c r="P371" i="8"/>
  <c r="AH371" i="8" s="1"/>
  <c r="P316" i="8"/>
  <c r="AH316" i="8" s="1"/>
  <c r="P370" i="8"/>
  <c r="AH370" i="8" s="1"/>
  <c r="P314" i="8"/>
  <c r="AH314" i="8" s="1"/>
  <c r="P256" i="8"/>
  <c r="AH256" i="8" s="1"/>
  <c r="P312" i="8"/>
  <c r="AH312" i="8" s="1"/>
  <c r="P255" i="8"/>
  <c r="AH255" i="8" s="1"/>
  <c r="P311" i="8"/>
  <c r="AH311" i="8" s="1"/>
  <c r="P254" i="8"/>
  <c r="AH254" i="8" s="1"/>
  <c r="P310" i="8"/>
  <c r="AH310" i="8" s="1"/>
  <c r="P253" i="8"/>
  <c r="AH253" i="8" s="1"/>
  <c r="P309" i="8"/>
  <c r="AH309" i="8" s="1"/>
  <c r="P379" i="8"/>
  <c r="AH379" i="8" s="1"/>
  <c r="P252" i="8"/>
  <c r="AH252" i="8" s="1"/>
  <c r="P308" i="8"/>
  <c r="AH308" i="8" s="1"/>
  <c r="P378" i="8"/>
  <c r="AH378" i="8" s="1"/>
  <c r="P251" i="8"/>
  <c r="AH251" i="8" s="1"/>
  <c r="P307" i="8"/>
  <c r="AH307" i="8" s="1"/>
  <c r="P377" i="8"/>
  <c r="AH377" i="8" s="1"/>
  <c r="P250" i="8"/>
  <c r="AH250" i="8" s="1"/>
  <c r="P376" i="8"/>
  <c r="AH376" i="8" s="1"/>
  <c r="P249" i="8"/>
  <c r="AH249" i="8" s="1"/>
  <c r="P375" i="8"/>
  <c r="AH375" i="8" s="1"/>
  <c r="P248" i="8"/>
  <c r="AH248" i="8" s="1"/>
  <c r="P374" i="8"/>
  <c r="AH374" i="8" s="1"/>
  <c r="P247" i="8"/>
  <c r="AH247" i="8" s="1"/>
  <c r="P320" i="8"/>
  <c r="AH320" i="8" s="1"/>
  <c r="P373" i="8"/>
  <c r="AH373" i="8" s="1"/>
  <c r="P246" i="8"/>
  <c r="AH246" i="8" s="1"/>
  <c r="P318" i="8"/>
  <c r="AH318" i="8" s="1"/>
  <c r="P372" i="8"/>
  <c r="AH372" i="8" s="1"/>
  <c r="P381" i="8"/>
  <c r="AH381" i="8" s="1"/>
  <c r="P258" i="8"/>
  <c r="AH258" i="8" s="1"/>
  <c r="P319" i="8"/>
  <c r="AH319" i="8" s="1"/>
  <c r="P368" i="8"/>
  <c r="AH368" i="8" s="1"/>
  <c r="P384" i="8"/>
  <c r="AH384" i="8" s="1"/>
  <c r="P382" i="8"/>
  <c r="AH382" i="8" s="1"/>
  <c r="P306" i="8"/>
  <c r="AH306" i="8" s="1"/>
  <c r="P257" i="8"/>
  <c r="AH257" i="8" s="1"/>
  <c r="P321" i="8"/>
  <c r="AH321" i="8" s="1"/>
  <c r="W306" i="8"/>
  <c r="P383" i="8"/>
  <c r="AH383" i="8" s="1"/>
  <c r="V306" i="8"/>
  <c r="P260" i="8"/>
  <c r="AH260" i="8" s="1"/>
  <c r="P244" i="8"/>
  <c r="P380" i="8"/>
  <c r="AH380" i="8" s="1"/>
  <c r="W258" i="8"/>
  <c r="P259" i="8"/>
  <c r="AH259" i="8" s="1"/>
  <c r="P322" i="8"/>
  <c r="AH322" i="8" s="1"/>
  <c r="P196" i="8"/>
  <c r="AH196" i="8" s="1"/>
  <c r="P188" i="8"/>
  <c r="AH188" i="8" s="1"/>
  <c r="P197" i="8"/>
  <c r="AH197" i="8" s="1"/>
  <c r="P189" i="8"/>
  <c r="AH189" i="8" s="1"/>
  <c r="P191" i="8"/>
  <c r="AH191" i="8" s="1"/>
  <c r="P183" i="8"/>
  <c r="AH183" i="8" s="1"/>
  <c r="P194" i="8"/>
  <c r="AH194" i="8" s="1"/>
  <c r="P186" i="8"/>
  <c r="AH186" i="8" s="1"/>
  <c r="P192" i="8"/>
  <c r="AH192" i="8" s="1"/>
  <c r="P184" i="8"/>
  <c r="AH184" i="8" s="1"/>
  <c r="P193" i="8"/>
  <c r="AH193" i="8" s="1"/>
  <c r="P185" i="8"/>
  <c r="AH185" i="8" s="1"/>
  <c r="P195" i="8"/>
  <c r="AH195" i="8" s="1"/>
  <c r="P187" i="8"/>
  <c r="AH187" i="8" s="1"/>
  <c r="P198" i="8"/>
  <c r="AH198" i="8" s="1"/>
  <c r="P190" i="8"/>
  <c r="AH190" i="8" s="1"/>
  <c r="P182" i="8"/>
  <c r="AH182" i="8" s="1"/>
  <c r="P63" i="8"/>
  <c r="AH63" i="8" s="1"/>
  <c r="P126" i="8"/>
  <c r="AH126" i="8" s="1"/>
  <c r="P130" i="8"/>
  <c r="AH130" i="8" s="1"/>
  <c r="P128" i="8"/>
  <c r="AH128" i="8" s="1"/>
  <c r="P64" i="8"/>
  <c r="AH64" i="8" s="1"/>
  <c r="P62" i="8"/>
  <c r="AH62" i="8" s="1"/>
  <c r="P61" i="8"/>
  <c r="AH61" i="8" s="1"/>
  <c r="P60" i="8"/>
  <c r="AH60" i="8" s="1"/>
  <c r="P59" i="8"/>
  <c r="AH59" i="8" s="1"/>
  <c r="P132" i="8"/>
  <c r="AH132" i="8" s="1"/>
  <c r="P131" i="8"/>
  <c r="AH131" i="8" s="1"/>
  <c r="P129" i="8"/>
  <c r="AH129" i="8" s="1"/>
  <c r="P127" i="8"/>
  <c r="AH127" i="8" s="1"/>
  <c r="P125" i="8"/>
  <c r="AH125" i="8" s="1"/>
  <c r="P124" i="8"/>
  <c r="AH124" i="8" s="1"/>
  <c r="P123" i="8"/>
  <c r="AH123" i="8" s="1"/>
  <c r="P122" i="8"/>
  <c r="AH122" i="8" s="1"/>
  <c r="P121" i="8"/>
  <c r="AH121" i="8" s="1"/>
  <c r="P133" i="8"/>
  <c r="AH133" i="8" s="1"/>
  <c r="P136" i="8"/>
  <c r="AH136" i="8" s="1"/>
  <c r="P134" i="8"/>
  <c r="AH134" i="8" s="1"/>
  <c r="P120" i="8"/>
  <c r="AH120" i="8" s="1"/>
  <c r="P135" i="8"/>
  <c r="AH135" i="8" s="1"/>
  <c r="P65" i="8"/>
  <c r="AH65" i="8" s="1"/>
  <c r="P72" i="8"/>
  <c r="AH72" i="8" s="1"/>
  <c r="P74" i="8"/>
  <c r="AH74" i="8" s="1"/>
  <c r="P70" i="8"/>
  <c r="AH70" i="8" s="1"/>
  <c r="P68" i="8"/>
  <c r="AH68" i="8" s="1"/>
  <c r="P67" i="8"/>
  <c r="AH67" i="8" s="1"/>
  <c r="P66" i="8"/>
  <c r="AH66" i="8" s="1"/>
  <c r="P73" i="8"/>
  <c r="AH73" i="8" s="1"/>
  <c r="P71" i="8"/>
  <c r="AH71" i="8" s="1"/>
  <c r="P69" i="8"/>
  <c r="AH69" i="8" s="1"/>
  <c r="P58" i="8"/>
  <c r="AH58" i="8" s="1"/>
  <c r="H16" i="12"/>
  <c r="E11" i="12"/>
  <c r="D65" i="12"/>
  <c r="N65" i="12" s="1"/>
  <c r="D64" i="12"/>
  <c r="N64" i="12" s="1"/>
  <c r="D62" i="12"/>
  <c r="N62" i="12" s="1"/>
  <c r="H36" i="12"/>
  <c r="H61" i="12"/>
  <c r="R61" i="12" s="1"/>
  <c r="G33" i="12"/>
  <c r="G61" i="12"/>
  <c r="Q61" i="12" s="1"/>
  <c r="H30" i="12"/>
  <c r="F52" i="12"/>
  <c r="P52" i="12" s="1"/>
  <c r="G30" i="12"/>
  <c r="D49" i="12"/>
  <c r="N49" i="12" s="1"/>
  <c r="F30" i="12"/>
  <c r="D46" i="12"/>
  <c r="N46" i="12" s="1"/>
  <c r="G29" i="12"/>
  <c r="H45" i="12"/>
  <c r="R45" i="12" s="1"/>
  <c r="D24" i="12"/>
  <c r="G45" i="12"/>
  <c r="Q45" i="12" s="1"/>
  <c r="H20" i="12"/>
  <c r="H32" i="12"/>
  <c r="D20" i="12"/>
  <c r="H64" i="12"/>
  <c r="R64" i="12" s="1"/>
  <c r="H48" i="12"/>
  <c r="R48" i="12" s="1"/>
  <c r="H42" i="12"/>
  <c r="R42" i="12" s="1"/>
  <c r="G27" i="12"/>
  <c r="H14" i="12"/>
  <c r="H58" i="12"/>
  <c r="R58" i="12" s="1"/>
  <c r="G42" i="12"/>
  <c r="Q42" i="12" s="1"/>
  <c r="F27" i="12"/>
  <c r="G14" i="12"/>
  <c r="G58" i="12"/>
  <c r="Q58" i="12" s="1"/>
  <c r="F42" i="12"/>
  <c r="P42" i="12" s="1"/>
  <c r="E27" i="12"/>
  <c r="F14" i="12"/>
  <c r="F58" i="12"/>
  <c r="P58" i="12" s="1"/>
  <c r="G39" i="12"/>
  <c r="Q39" i="12" s="1"/>
  <c r="F26" i="12"/>
  <c r="G13" i="12"/>
  <c r="G55" i="12"/>
  <c r="Q55" i="12" s="1"/>
  <c r="F39" i="12"/>
  <c r="P39" i="12" s="1"/>
  <c r="F8" i="12"/>
  <c r="F24" i="12"/>
  <c r="G11" i="12"/>
  <c r="F55" i="12"/>
  <c r="P55" i="12" s="1"/>
  <c r="E39" i="12"/>
  <c r="O39" i="12" s="1"/>
  <c r="E8" i="12"/>
  <c r="E24" i="12"/>
  <c r="F11" i="12"/>
  <c r="E55" i="12"/>
  <c r="O55" i="12" s="1"/>
  <c r="D36" i="12"/>
  <c r="E23" i="12"/>
  <c r="F10" i="12"/>
  <c r="E52" i="12"/>
  <c r="O52" i="12" s="1"/>
  <c r="D34" i="12"/>
  <c r="E21" i="12"/>
  <c r="F38" i="12"/>
  <c r="P38" i="12" s="1"/>
  <c r="D52" i="12"/>
  <c r="N52" i="12" s="1"/>
  <c r="H33" i="12"/>
  <c r="D21" i="12"/>
  <c r="E65" i="12"/>
  <c r="O65" i="12" s="1"/>
  <c r="E49" i="12"/>
  <c r="O49" i="12" s="1"/>
  <c r="G36" i="12"/>
  <c r="F33" i="12"/>
  <c r="E30" i="12"/>
  <c r="D27" i="12"/>
  <c r="H23" i="12"/>
  <c r="G20" i="12"/>
  <c r="F17" i="12"/>
  <c r="E14" i="12"/>
  <c r="D11" i="12"/>
  <c r="D38" i="12"/>
  <c r="N38" i="12" s="1"/>
  <c r="G64" i="12"/>
  <c r="Q64" i="12" s="1"/>
  <c r="F61" i="12"/>
  <c r="P61" i="12" s="1"/>
  <c r="E58" i="12"/>
  <c r="O58" i="12" s="1"/>
  <c r="D55" i="12"/>
  <c r="N55" i="12" s="1"/>
  <c r="H51" i="12"/>
  <c r="R51" i="12" s="1"/>
  <c r="G48" i="12"/>
  <c r="Q48" i="12" s="1"/>
  <c r="F45" i="12"/>
  <c r="P45" i="12" s="1"/>
  <c r="E42" i="12"/>
  <c r="O42" i="12" s="1"/>
  <c r="D39" i="12"/>
  <c r="N39" i="12" s="1"/>
  <c r="F36" i="12"/>
  <c r="E33" i="12"/>
  <c r="D30" i="12"/>
  <c r="H26" i="12"/>
  <c r="G23" i="12"/>
  <c r="F20" i="12"/>
  <c r="E17" i="12"/>
  <c r="D14" i="12"/>
  <c r="H10" i="12"/>
  <c r="H38" i="12"/>
  <c r="R38" i="12" s="1"/>
  <c r="F64" i="12"/>
  <c r="P64" i="12" s="1"/>
  <c r="E61" i="12"/>
  <c r="O61" i="12" s="1"/>
  <c r="D58" i="12"/>
  <c r="N58" i="12" s="1"/>
  <c r="H54" i="12"/>
  <c r="R54" i="12" s="1"/>
  <c r="G51" i="12"/>
  <c r="Q51" i="12" s="1"/>
  <c r="F48" i="12"/>
  <c r="P48" i="12" s="1"/>
  <c r="E45" i="12"/>
  <c r="O45" i="12" s="1"/>
  <c r="D42" i="12"/>
  <c r="N42" i="12" s="1"/>
  <c r="E36" i="12"/>
  <c r="D33" i="12"/>
  <c r="H29" i="12"/>
  <c r="G26" i="12"/>
  <c r="F23" i="12"/>
  <c r="E20" i="12"/>
  <c r="D17" i="12"/>
  <c r="H13" i="12"/>
  <c r="G10" i="12"/>
  <c r="G38" i="12"/>
  <c r="Q38" i="12" s="1"/>
  <c r="E64" i="12"/>
  <c r="O64" i="12" s="1"/>
  <c r="D61" i="12"/>
  <c r="N61" i="12" s="1"/>
  <c r="H57" i="12"/>
  <c r="R57" i="12" s="1"/>
  <c r="G54" i="12"/>
  <c r="Q54" i="12" s="1"/>
  <c r="F51" i="12"/>
  <c r="P51" i="12" s="1"/>
  <c r="E48" i="12"/>
  <c r="O48" i="12" s="1"/>
  <c r="D45" i="12"/>
  <c r="N45" i="12" s="1"/>
  <c r="H41" i="12"/>
  <c r="R41" i="12" s="1"/>
  <c r="H60" i="12"/>
  <c r="R60" i="12" s="1"/>
  <c r="G57" i="12"/>
  <c r="Q57" i="12" s="1"/>
  <c r="F54" i="12"/>
  <c r="P54" i="12" s="1"/>
  <c r="E51" i="12"/>
  <c r="O51" i="12" s="1"/>
  <c r="D48" i="12"/>
  <c r="N48" i="12" s="1"/>
  <c r="H44" i="12"/>
  <c r="R44" i="12" s="1"/>
  <c r="G41" i="12"/>
  <c r="Q41" i="12" s="1"/>
  <c r="H35" i="12"/>
  <c r="G32" i="12"/>
  <c r="F29" i="12"/>
  <c r="E26" i="12"/>
  <c r="D23" i="12"/>
  <c r="H19" i="12"/>
  <c r="G16" i="12"/>
  <c r="F13" i="12"/>
  <c r="E10" i="12"/>
  <c r="E38" i="12"/>
  <c r="O38" i="12" s="1"/>
  <c r="H63" i="12"/>
  <c r="R63" i="12" s="1"/>
  <c r="G60" i="12"/>
  <c r="Q60" i="12" s="1"/>
  <c r="F57" i="12"/>
  <c r="P57" i="12" s="1"/>
  <c r="E54" i="12"/>
  <c r="O54" i="12" s="1"/>
  <c r="D51" i="12"/>
  <c r="N51" i="12" s="1"/>
  <c r="H47" i="12"/>
  <c r="R47" i="12" s="1"/>
  <c r="G44" i="12"/>
  <c r="Q44" i="12" s="1"/>
  <c r="F41" i="12"/>
  <c r="P41" i="12" s="1"/>
  <c r="G35" i="12"/>
  <c r="F32" i="12"/>
  <c r="E29" i="12"/>
  <c r="D26" i="12"/>
  <c r="H22" i="12"/>
  <c r="G19" i="12"/>
  <c r="F16" i="12"/>
  <c r="E13" i="12"/>
  <c r="D10" i="12"/>
  <c r="H66" i="12"/>
  <c r="R66" i="12" s="1"/>
  <c r="G63" i="12"/>
  <c r="Q63" i="12" s="1"/>
  <c r="F60" i="12"/>
  <c r="P60" i="12" s="1"/>
  <c r="E57" i="12"/>
  <c r="O57" i="12" s="1"/>
  <c r="D54" i="12"/>
  <c r="N54" i="12" s="1"/>
  <c r="H50" i="12"/>
  <c r="R50" i="12" s="1"/>
  <c r="G47" i="12"/>
  <c r="Q47" i="12" s="1"/>
  <c r="F44" i="12"/>
  <c r="P44" i="12" s="1"/>
  <c r="E41" i="12"/>
  <c r="O41" i="12" s="1"/>
  <c r="F35" i="12"/>
  <c r="E32" i="12"/>
  <c r="D29" i="12"/>
  <c r="H25" i="12"/>
  <c r="G22" i="12"/>
  <c r="F19" i="12"/>
  <c r="E16" i="12"/>
  <c r="D13" i="12"/>
  <c r="H9" i="12"/>
  <c r="G66" i="12"/>
  <c r="Q66" i="12" s="1"/>
  <c r="F63" i="12"/>
  <c r="P63" i="12" s="1"/>
  <c r="E60" i="12"/>
  <c r="O60" i="12" s="1"/>
  <c r="D57" i="12"/>
  <c r="N57" i="12" s="1"/>
  <c r="H53" i="12"/>
  <c r="R53" i="12" s="1"/>
  <c r="G50" i="12"/>
  <c r="Q50" i="12" s="1"/>
  <c r="F47" i="12"/>
  <c r="P47" i="12" s="1"/>
  <c r="E44" i="12"/>
  <c r="O44" i="12" s="1"/>
  <c r="D41" i="12"/>
  <c r="N41" i="12" s="1"/>
  <c r="E35" i="12"/>
  <c r="D32" i="12"/>
  <c r="H28" i="12"/>
  <c r="G25" i="12"/>
  <c r="F22" i="12"/>
  <c r="E19" i="12"/>
  <c r="D16" i="12"/>
  <c r="H12" i="12"/>
  <c r="G9" i="12"/>
  <c r="F66" i="12"/>
  <c r="P66" i="12" s="1"/>
  <c r="E63" i="12"/>
  <c r="O63" i="12" s="1"/>
  <c r="D60" i="12"/>
  <c r="N60" i="12" s="1"/>
  <c r="H56" i="12"/>
  <c r="R56" i="12" s="1"/>
  <c r="G53" i="12"/>
  <c r="Q53" i="12" s="1"/>
  <c r="F50" i="12"/>
  <c r="P50" i="12" s="1"/>
  <c r="E47" i="12"/>
  <c r="O47" i="12" s="1"/>
  <c r="D44" i="12"/>
  <c r="N44" i="12" s="1"/>
  <c r="H40" i="12"/>
  <c r="R40" i="12" s="1"/>
  <c r="D35" i="12"/>
  <c r="H31" i="12"/>
  <c r="G28" i="12"/>
  <c r="F25" i="12"/>
  <c r="E22" i="12"/>
  <c r="D19" i="12"/>
  <c r="H15" i="12"/>
  <c r="G12" i="12"/>
  <c r="F9" i="12"/>
  <c r="E66" i="12"/>
  <c r="O66" i="12" s="1"/>
  <c r="D63" i="12"/>
  <c r="N63" i="12" s="1"/>
  <c r="H59" i="12"/>
  <c r="R59" i="12" s="1"/>
  <c r="G56" i="12"/>
  <c r="Q56" i="12" s="1"/>
  <c r="F53" i="12"/>
  <c r="P53" i="12" s="1"/>
  <c r="E50" i="12"/>
  <c r="O50" i="12" s="1"/>
  <c r="D47" i="12"/>
  <c r="N47" i="12" s="1"/>
  <c r="H43" i="12"/>
  <c r="R43" i="12" s="1"/>
  <c r="G40" i="12"/>
  <c r="Q40" i="12" s="1"/>
  <c r="H34" i="12"/>
  <c r="G31" i="12"/>
  <c r="F28" i="12"/>
  <c r="E25" i="12"/>
  <c r="D22" i="12"/>
  <c r="H18" i="12"/>
  <c r="G15" i="12"/>
  <c r="F12" i="12"/>
  <c r="E9" i="12"/>
  <c r="D66" i="12"/>
  <c r="H62" i="12"/>
  <c r="R62" i="12" s="1"/>
  <c r="G59" i="12"/>
  <c r="Q59" i="12" s="1"/>
  <c r="F56" i="12"/>
  <c r="P56" i="12" s="1"/>
  <c r="E53" i="12"/>
  <c r="O53" i="12" s="1"/>
  <c r="D50" i="12"/>
  <c r="N50" i="12" s="1"/>
  <c r="H46" i="12"/>
  <c r="R46" i="12" s="1"/>
  <c r="G43" i="12"/>
  <c r="Q43" i="12" s="1"/>
  <c r="F40" i="12"/>
  <c r="P40" i="12" s="1"/>
  <c r="D8" i="12"/>
  <c r="G34" i="12"/>
  <c r="F31" i="12"/>
  <c r="E28" i="12"/>
  <c r="D25" i="12"/>
  <c r="H21" i="12"/>
  <c r="G18" i="12"/>
  <c r="F15" i="12"/>
  <c r="E12" i="12"/>
  <c r="D9" i="12"/>
  <c r="H65" i="12"/>
  <c r="R65" i="12" s="1"/>
  <c r="G62" i="12"/>
  <c r="Q62" i="12" s="1"/>
  <c r="F59" i="12"/>
  <c r="P59" i="12" s="1"/>
  <c r="E56" i="12"/>
  <c r="O56" i="12" s="1"/>
  <c r="D53" i="12"/>
  <c r="N53" i="12" s="1"/>
  <c r="H49" i="12"/>
  <c r="R49" i="12" s="1"/>
  <c r="G46" i="12"/>
  <c r="Q46" i="12" s="1"/>
  <c r="F43" i="12"/>
  <c r="P43" i="12" s="1"/>
  <c r="E40" i="12"/>
  <c r="O40" i="12" s="1"/>
  <c r="H8" i="12"/>
  <c r="F34" i="12"/>
  <c r="E31" i="12"/>
  <c r="D28" i="12"/>
  <c r="H24" i="12"/>
  <c r="G21" i="12"/>
  <c r="F18" i="12"/>
  <c r="E15" i="12"/>
  <c r="D12" i="12"/>
  <c r="G65" i="12"/>
  <c r="Q65" i="12" s="1"/>
  <c r="F62" i="12"/>
  <c r="P62" i="12" s="1"/>
  <c r="E59" i="12"/>
  <c r="O59" i="12" s="1"/>
  <c r="D56" i="12"/>
  <c r="N56" i="12" s="1"/>
  <c r="H52" i="12"/>
  <c r="R52" i="12" s="1"/>
  <c r="G49" i="12"/>
  <c r="Q49" i="12" s="1"/>
  <c r="F46" i="12"/>
  <c r="P46" i="12" s="1"/>
  <c r="E43" i="12"/>
  <c r="O43" i="12" s="1"/>
  <c r="D40" i="12"/>
  <c r="N40" i="12" s="1"/>
  <c r="G8" i="12"/>
  <c r="E34" i="12"/>
  <c r="D31" i="12"/>
  <c r="H27" i="12"/>
  <c r="G24" i="12"/>
  <c r="F21" i="12"/>
  <c r="E18" i="12"/>
  <c r="D15" i="12"/>
  <c r="H11" i="12"/>
  <c r="F65" i="12"/>
  <c r="E62" i="12"/>
  <c r="O62" i="12" s="1"/>
  <c r="D59" i="12"/>
  <c r="N59" i="12" s="1"/>
  <c r="H55" i="12"/>
  <c r="R55" i="12" s="1"/>
  <c r="G52" i="12"/>
  <c r="F49" i="12"/>
  <c r="P49" i="12" s="1"/>
  <c r="E46" i="12"/>
  <c r="O46" i="12" s="1"/>
  <c r="D43" i="12"/>
  <c r="N43" i="12" s="1"/>
  <c r="H39" i="12"/>
  <c r="R39" i="12" s="1"/>
  <c r="L975" i="12"/>
  <c r="AB975" i="12" s="1"/>
  <c r="L873" i="12"/>
  <c r="AB873" i="12" s="1"/>
  <c r="K774" i="12"/>
  <c r="O910" i="12"/>
  <c r="L910" i="12"/>
  <c r="E578" i="12"/>
  <c r="P385" i="12"/>
  <c r="AF385" i="12" s="1"/>
  <c r="J910" i="12"/>
  <c r="P935" i="12"/>
  <c r="H910" i="12"/>
  <c r="P920" i="12"/>
  <c r="M975" i="12"/>
  <c r="P437" i="12"/>
  <c r="P433" i="12"/>
  <c r="P430" i="12"/>
  <c r="P429" i="12"/>
  <c r="P421" i="12"/>
  <c r="P417" i="12"/>
  <c r="P414" i="12"/>
  <c r="P413" i="12"/>
  <c r="P468" i="12"/>
  <c r="P464" i="12"/>
  <c r="P460" i="12"/>
  <c r="J578" i="12"/>
  <c r="P773" i="12"/>
  <c r="P772" i="12"/>
  <c r="P769" i="12"/>
  <c r="P768" i="12"/>
  <c r="P757" i="12"/>
  <c r="P756" i="12"/>
  <c r="P753" i="12"/>
  <c r="P752" i="12"/>
  <c r="P748" i="12"/>
  <c r="P779" i="12"/>
  <c r="P776" i="12"/>
  <c r="P811" i="12"/>
  <c r="P938" i="12"/>
  <c r="P934" i="12"/>
  <c r="P933" i="12"/>
  <c r="P929" i="12"/>
  <c r="P925" i="12"/>
  <c r="P921" i="12"/>
  <c r="P918" i="12"/>
  <c r="P917" i="12"/>
  <c r="P945" i="12"/>
  <c r="P981" i="12"/>
  <c r="P764" i="12"/>
  <c r="P760" i="12"/>
  <c r="P937" i="12"/>
  <c r="P380" i="12"/>
  <c r="AF380" i="12" s="1"/>
  <c r="AD385" i="12"/>
  <c r="N441" i="12"/>
  <c r="AC977" i="12"/>
  <c r="P597" i="12"/>
  <c r="P581" i="12"/>
  <c r="P632" i="12"/>
  <c r="I744" i="12"/>
  <c r="P765" i="12"/>
  <c r="P761" i="12"/>
  <c r="P749" i="12"/>
  <c r="P788" i="12"/>
  <c r="H873" i="12"/>
  <c r="X873" i="12" s="1"/>
  <c r="P977" i="12"/>
  <c r="N910" i="12"/>
  <c r="P914" i="12"/>
  <c r="H744" i="12"/>
  <c r="M910" i="12"/>
  <c r="P930" i="12"/>
  <c r="P926" i="12"/>
  <c r="P922" i="12"/>
  <c r="P416" i="12"/>
  <c r="P770" i="12"/>
  <c r="P766" i="12"/>
  <c r="P762" i="12"/>
  <c r="P758" i="12"/>
  <c r="P754" i="12"/>
  <c r="P750" i="12"/>
  <c r="P795" i="12"/>
  <c r="J839" i="12"/>
  <c r="Z839" i="12" s="1"/>
  <c r="P876" i="12"/>
  <c r="AF876" i="12" s="1"/>
  <c r="P927" i="12"/>
  <c r="P913" i="12"/>
  <c r="K910" i="12"/>
  <c r="P960" i="12"/>
  <c r="P377" i="12"/>
  <c r="AF377" i="12" s="1"/>
  <c r="P432" i="12"/>
  <c r="L441" i="12"/>
  <c r="P459" i="12"/>
  <c r="I910" i="12"/>
  <c r="P939" i="12"/>
  <c r="P931" i="12"/>
  <c r="P924" i="12"/>
  <c r="P923" i="12"/>
  <c r="P919" i="12"/>
  <c r="P915" i="12"/>
  <c r="P951" i="12"/>
  <c r="P947" i="12"/>
  <c r="P979" i="12"/>
  <c r="L1005" i="12"/>
  <c r="AB1005" i="12" s="1"/>
  <c r="P932" i="12"/>
  <c r="P928" i="12"/>
  <c r="P912" i="12"/>
  <c r="M578" i="12"/>
  <c r="P606" i="12"/>
  <c r="P602" i="12"/>
  <c r="P598" i="12"/>
  <c r="P594" i="12"/>
  <c r="P590" i="12"/>
  <c r="P586" i="12"/>
  <c r="P582" i="12"/>
  <c r="P614" i="12"/>
  <c r="P613" i="12"/>
  <c r="P936" i="12"/>
  <c r="P916" i="12"/>
  <c r="P285" i="12"/>
  <c r="L540" i="12"/>
  <c r="AB540" i="12" s="1"/>
  <c r="I540" i="12"/>
  <c r="Y540" i="12" s="1"/>
  <c r="K540" i="12"/>
  <c r="AA540" i="12" s="1"/>
  <c r="AA542" i="12"/>
  <c r="P604" i="12"/>
  <c r="P600" i="12"/>
  <c r="P596" i="12"/>
  <c r="P592" i="12"/>
  <c r="P588" i="12"/>
  <c r="P584" i="12"/>
  <c r="P580" i="12"/>
  <c r="P635" i="12"/>
  <c r="P631" i="12"/>
  <c r="P627" i="12"/>
  <c r="P623" i="12"/>
  <c r="P619" i="12"/>
  <c r="P615" i="12"/>
  <c r="L608" i="12"/>
  <c r="P691" i="12"/>
  <c r="X691" i="12"/>
  <c r="P438" i="12"/>
  <c r="P435" i="12"/>
  <c r="P434" i="12"/>
  <c r="P431" i="12"/>
  <c r="P428" i="12"/>
  <c r="P427" i="12"/>
  <c r="P426" i="12"/>
  <c r="P424" i="12"/>
  <c r="P423" i="12"/>
  <c r="P422" i="12"/>
  <c r="P420" i="12"/>
  <c r="P419" i="12"/>
  <c r="P469" i="12"/>
  <c r="P466" i="12"/>
  <c r="P465" i="12"/>
  <c r="P462" i="12"/>
  <c r="P458" i="12"/>
  <c r="P454" i="12"/>
  <c r="P453" i="12"/>
  <c r="P449" i="12"/>
  <c r="P446" i="12"/>
  <c r="P445" i="12"/>
  <c r="I673" i="12"/>
  <c r="Y673" i="12" s="1"/>
  <c r="P605" i="12"/>
  <c r="P601" i="12"/>
  <c r="P593" i="12"/>
  <c r="P589" i="12"/>
  <c r="P585" i="12"/>
  <c r="P391" i="12"/>
  <c r="AF391" i="12" s="1"/>
  <c r="P439" i="12"/>
  <c r="P450" i="12"/>
  <c r="V477" i="12"/>
  <c r="F476" i="12"/>
  <c r="V476" i="12" s="1"/>
  <c r="U478" i="12"/>
  <c r="P478" i="12"/>
  <c r="P763" i="12"/>
  <c r="P751" i="12"/>
  <c r="P747" i="12"/>
  <c r="P287" i="12"/>
  <c r="P279" i="12"/>
  <c r="P275" i="12"/>
  <c r="G308" i="12"/>
  <c r="W308" i="12" s="1"/>
  <c r="P311" i="12"/>
  <c r="P767" i="12"/>
  <c r="P759" i="12"/>
  <c r="P755" i="12"/>
  <c r="P771" i="12"/>
  <c r="I372" i="12"/>
  <c r="Y372" i="12" s="1"/>
  <c r="P443" i="12"/>
  <c r="P607" i="12"/>
  <c r="P603" i="12"/>
  <c r="P599" i="12"/>
  <c r="P595" i="12"/>
  <c r="P591" i="12"/>
  <c r="P587" i="12"/>
  <c r="P583" i="12"/>
  <c r="P630" i="12"/>
  <c r="P618" i="12"/>
  <c r="P610" i="12"/>
  <c r="J774" i="12"/>
  <c r="N873" i="12"/>
  <c r="AD873" i="12" s="1"/>
  <c r="P968" i="12"/>
  <c r="P470" i="12"/>
  <c r="E476" i="12"/>
  <c r="U476" i="12" s="1"/>
  <c r="H506" i="12"/>
  <c r="X506" i="12" s="1"/>
  <c r="P855" i="12"/>
  <c r="X979" i="12"/>
  <c r="P634" i="12"/>
  <c r="P628" i="12"/>
  <c r="P626" i="12"/>
  <c r="P625" i="12"/>
  <c r="P624" i="12"/>
  <c r="P622" i="12"/>
  <c r="P621" i="12"/>
  <c r="P620" i="12"/>
  <c r="P617" i="12"/>
  <c r="N608" i="12"/>
  <c r="J608" i="12"/>
  <c r="P612" i="12"/>
  <c r="M744" i="12"/>
  <c r="P803" i="12"/>
  <c r="P799" i="12"/>
  <c r="P796" i="12"/>
  <c r="P792" i="12"/>
  <c r="P791" i="12"/>
  <c r="P787" i="12"/>
  <c r="P784" i="12"/>
  <c r="P783" i="12"/>
  <c r="H774" i="12"/>
  <c r="AA981" i="12"/>
  <c r="F1005" i="12"/>
  <c r="V1005" i="12" s="1"/>
  <c r="I1005" i="12"/>
  <c r="Y1005" i="12" s="1"/>
  <c r="P436" i="12"/>
  <c r="J441" i="12"/>
  <c r="P637" i="12"/>
  <c r="P636" i="12"/>
  <c r="P633" i="12"/>
  <c r="P734" i="12"/>
  <c r="AF734" i="12" s="1"/>
  <c r="P718" i="12"/>
  <c r="AF718" i="12" s="1"/>
  <c r="P800" i="12"/>
  <c r="D839" i="12"/>
  <c r="T839" i="12" s="1"/>
  <c r="P440" i="12"/>
  <c r="P467" i="12"/>
  <c r="P463" i="12"/>
  <c r="P461" i="12"/>
  <c r="P455" i="12"/>
  <c r="P447" i="12"/>
  <c r="K744" i="12"/>
  <c r="N809" i="12"/>
  <c r="AD809" i="12" s="1"/>
  <c r="D578" i="12"/>
  <c r="K673" i="12"/>
  <c r="AA673" i="12" s="1"/>
  <c r="G673" i="12"/>
  <c r="W673" i="12" s="1"/>
  <c r="P962" i="12"/>
  <c r="P953" i="12"/>
  <c r="P942" i="12"/>
  <c r="P1028" i="12"/>
  <c r="H411" i="12"/>
  <c r="P456" i="12"/>
  <c r="P452" i="12"/>
  <c r="P448" i="12"/>
  <c r="K441" i="12"/>
  <c r="P444" i="12"/>
  <c r="D476" i="12"/>
  <c r="T476" i="12" s="1"/>
  <c r="O578" i="12"/>
  <c r="Z876" i="12"/>
  <c r="O476" i="12"/>
  <c r="N578" i="12"/>
  <c r="P735" i="12"/>
  <c r="AF735" i="12" s="1"/>
  <c r="P826" i="12"/>
  <c r="P822" i="12"/>
  <c r="P819" i="12"/>
  <c r="O809" i="12"/>
  <c r="P969" i="12"/>
  <c r="P966" i="12"/>
  <c r="P965" i="12"/>
  <c r="P961" i="12"/>
  <c r="P957" i="12"/>
  <c r="P949" i="12"/>
  <c r="P946" i="12"/>
  <c r="L940" i="12"/>
  <c r="L578" i="12"/>
  <c r="F744" i="12"/>
  <c r="P789" i="12"/>
  <c r="P786" i="12"/>
  <c r="P785" i="12"/>
  <c r="P782" i="12"/>
  <c r="P781" i="12"/>
  <c r="P778" i="12"/>
  <c r="P777" i="12"/>
  <c r="M809" i="12"/>
  <c r="AC809" i="12" s="1"/>
  <c r="P667" i="12"/>
  <c r="J673" i="12"/>
  <c r="Z673" i="12" s="1"/>
  <c r="P725" i="12"/>
  <c r="AF725" i="12" s="1"/>
  <c r="P721" i="12"/>
  <c r="AF721" i="12" s="1"/>
  <c r="P802" i="12"/>
  <c r="P801" i="12"/>
  <c r="P798" i="12"/>
  <c r="P797" i="12"/>
  <c r="P793" i="12"/>
  <c r="P1056" i="12"/>
  <c r="AF1056" i="12" s="1"/>
  <c r="P418" i="12"/>
  <c r="P415" i="12"/>
  <c r="Z841" i="12"/>
  <c r="P889" i="12"/>
  <c r="AF889" i="12" s="1"/>
  <c r="P958" i="12"/>
  <c r="P954" i="12"/>
  <c r="P950" i="12"/>
  <c r="P967" i="12"/>
  <c r="O940" i="12"/>
  <c r="P943" i="12"/>
  <c r="P629" i="12"/>
  <c r="P616" i="12"/>
  <c r="P611" i="12"/>
  <c r="D643" i="12"/>
  <c r="T643" i="12" s="1"/>
  <c r="P853" i="12"/>
  <c r="G910" i="12"/>
  <c r="D411" i="12"/>
  <c r="G578" i="12"/>
  <c r="P794" i="12"/>
  <c r="P790" i="12"/>
  <c r="P964" i="12"/>
  <c r="P963" i="12"/>
  <c r="P959" i="12"/>
  <c r="P956" i="12"/>
  <c r="P955" i="12"/>
  <c r="P952" i="12"/>
  <c r="P948" i="12"/>
  <c r="P944" i="12"/>
  <c r="N975" i="12"/>
  <c r="AD975" i="12" s="1"/>
  <c r="P1034" i="12"/>
  <c r="F578" i="12"/>
  <c r="AD895" i="12"/>
  <c r="E910" i="12"/>
  <c r="U1056" i="12"/>
  <c r="D1039" i="12"/>
  <c r="T1039" i="12" s="1"/>
  <c r="P1064" i="12"/>
  <c r="AF1064" i="12" s="1"/>
  <c r="K1039" i="12"/>
  <c r="AA1039" i="12" s="1"/>
  <c r="G1039" i="12"/>
  <c r="W1039" i="12" s="1"/>
  <c r="E1039" i="12"/>
  <c r="U1039" i="12" s="1"/>
  <c r="U1040" i="12"/>
  <c r="J1039" i="12"/>
  <c r="Z1039" i="12" s="1"/>
  <c r="I1039" i="12"/>
  <c r="Y1039" i="12" s="1"/>
  <c r="T1040" i="12"/>
  <c r="V1028" i="12"/>
  <c r="N1005" i="12"/>
  <c r="AD1005" i="12" s="1"/>
  <c r="J1005" i="12"/>
  <c r="Z1005" i="12" s="1"/>
  <c r="H1005" i="12"/>
  <c r="X1005" i="12" s="1"/>
  <c r="O1005" i="12"/>
  <c r="D1005" i="12"/>
  <c r="T1005" i="12" s="1"/>
  <c r="K975" i="12"/>
  <c r="AA975" i="12" s="1"/>
  <c r="I975" i="12"/>
  <c r="Y975" i="12" s="1"/>
  <c r="P976" i="12"/>
  <c r="AD976" i="12"/>
  <c r="O975" i="12"/>
  <c r="T976" i="12"/>
  <c r="D975" i="12"/>
  <c r="J940" i="12"/>
  <c r="N940" i="12"/>
  <c r="I940" i="12"/>
  <c r="G940" i="12"/>
  <c r="F940" i="12"/>
  <c r="E940" i="12"/>
  <c r="H940" i="12"/>
  <c r="K940" i="12"/>
  <c r="P941" i="12"/>
  <c r="M940" i="12"/>
  <c r="P911" i="12"/>
  <c r="F910" i="12"/>
  <c r="AC975" i="12"/>
  <c r="AB976" i="12"/>
  <c r="K1005" i="12"/>
  <c r="AA1005" i="12" s="1"/>
  <c r="P1021" i="12"/>
  <c r="P1042" i="12"/>
  <c r="AF1042" i="12" s="1"/>
  <c r="W1049" i="12"/>
  <c r="P1049" i="12"/>
  <c r="AF1049" i="12" s="1"/>
  <c r="P990" i="12"/>
  <c r="M1005" i="12"/>
  <c r="AC1005" i="12" s="1"/>
  <c r="P1015" i="12"/>
  <c r="P1027" i="12"/>
  <c r="U1034" i="12"/>
  <c r="Y981" i="12"/>
  <c r="P987" i="12"/>
  <c r="T994" i="12"/>
  <c r="P994" i="12"/>
  <c r="T998" i="12"/>
  <c r="P998" i="12"/>
  <c r="T1002" i="12"/>
  <c r="P1002" i="12"/>
  <c r="P1009" i="12"/>
  <c r="P1022" i="12"/>
  <c r="P984" i="12"/>
  <c r="E975" i="12"/>
  <c r="T1058" i="12"/>
  <c r="P1058" i="12"/>
  <c r="AF1058" i="12" s="1"/>
  <c r="D940" i="12"/>
  <c r="F975" i="12"/>
  <c r="P1023" i="12"/>
  <c r="P1044" i="12"/>
  <c r="AF1044" i="12" s="1"/>
  <c r="AE1045" i="12"/>
  <c r="O1039" i="12"/>
  <c r="AE1039" i="12" s="1"/>
  <c r="G975" i="12"/>
  <c r="P991" i="12"/>
  <c r="P995" i="12"/>
  <c r="P999" i="12"/>
  <c r="P1003" i="12"/>
  <c r="P1017" i="12"/>
  <c r="W1041" i="12"/>
  <c r="P1041" i="12"/>
  <c r="AF1041" i="12" s="1"/>
  <c r="T1043" i="12"/>
  <c r="P1043" i="12"/>
  <c r="AF1043" i="12" s="1"/>
  <c r="P1045" i="12"/>
  <c r="AF1045" i="12" s="1"/>
  <c r="H975" i="12"/>
  <c r="P982" i="12"/>
  <c r="P988" i="12"/>
  <c r="V1006" i="12"/>
  <c r="P1011" i="12"/>
  <c r="L1039" i="12"/>
  <c r="AB1039" i="12" s="1"/>
  <c r="D910" i="12"/>
  <c r="P985" i="12"/>
  <c r="AC991" i="12"/>
  <c r="P1024" i="12"/>
  <c r="P1030" i="12"/>
  <c r="W1057" i="12"/>
  <c r="P1057" i="12"/>
  <c r="AF1057" i="12" s="1"/>
  <c r="J975" i="12"/>
  <c r="P980" i="12"/>
  <c r="P983" i="12"/>
  <c r="Y1006" i="12"/>
  <c r="T992" i="12"/>
  <c r="P992" i="12"/>
  <c r="T996" i="12"/>
  <c r="P996" i="12"/>
  <c r="T1000" i="12"/>
  <c r="P1000" i="12"/>
  <c r="M1039" i="12"/>
  <c r="AC1039" i="12" s="1"/>
  <c r="Y1060" i="12"/>
  <c r="P1060" i="12"/>
  <c r="AF1060" i="12" s="1"/>
  <c r="P978" i="12"/>
  <c r="E1005" i="12"/>
  <c r="U1005" i="12" s="1"/>
  <c r="P1019" i="12"/>
  <c r="P1025" i="12"/>
  <c r="P989" i="12"/>
  <c r="P1013" i="12"/>
  <c r="P1052" i="12"/>
  <c r="AF1052" i="12" s="1"/>
  <c r="P986" i="12"/>
  <c r="P1007" i="12"/>
  <c r="W1040" i="12"/>
  <c r="AD1041" i="12"/>
  <c r="N1039" i="12"/>
  <c r="AD1039" i="12" s="1"/>
  <c r="T1050" i="12"/>
  <c r="P1050" i="12"/>
  <c r="AF1050" i="12" s="1"/>
  <c r="P1053" i="12"/>
  <c r="AF1053" i="12" s="1"/>
  <c r="T987" i="12"/>
  <c r="P993" i="12"/>
  <c r="P997" i="12"/>
  <c r="P1001" i="12"/>
  <c r="G1005" i="12"/>
  <c r="W1005" i="12" s="1"/>
  <c r="P1026" i="12"/>
  <c r="P1032" i="12"/>
  <c r="T1051" i="12"/>
  <c r="P1051" i="12"/>
  <c r="AF1051" i="12" s="1"/>
  <c r="P1047" i="12"/>
  <c r="AF1047" i="12" s="1"/>
  <c r="P1055" i="12"/>
  <c r="AF1055" i="12" s="1"/>
  <c r="P1063" i="12"/>
  <c r="AF1063" i="12" s="1"/>
  <c r="P1029" i="12"/>
  <c r="P1031" i="12"/>
  <c r="P1033" i="12"/>
  <c r="P1068" i="12"/>
  <c r="AF1068" i="12" s="1"/>
  <c r="AB1040" i="12"/>
  <c r="P1065" i="12"/>
  <c r="AF1065" i="12" s="1"/>
  <c r="P1046" i="12"/>
  <c r="AF1046" i="12" s="1"/>
  <c r="P1054" i="12"/>
  <c r="AF1054" i="12" s="1"/>
  <c r="P1062" i="12"/>
  <c r="AF1062" i="12" s="1"/>
  <c r="F1039" i="12"/>
  <c r="V1039" i="12" s="1"/>
  <c r="P1059" i="12"/>
  <c r="AF1059" i="12" s="1"/>
  <c r="P1067" i="12"/>
  <c r="AF1067" i="12" s="1"/>
  <c r="P1004" i="12"/>
  <c r="P1006" i="12"/>
  <c r="P1008" i="12"/>
  <c r="P1010" i="12"/>
  <c r="P1012" i="12"/>
  <c r="P1014" i="12"/>
  <c r="P1016" i="12"/>
  <c r="P1018" i="12"/>
  <c r="P1020" i="12"/>
  <c r="H1039" i="12"/>
  <c r="X1039" i="12" s="1"/>
  <c r="P1048" i="12"/>
  <c r="AF1048" i="12" s="1"/>
  <c r="P1061" i="12"/>
  <c r="AF1061" i="12" s="1"/>
  <c r="P1066" i="12"/>
  <c r="AF1066" i="12" s="1"/>
  <c r="P892" i="12"/>
  <c r="AF892" i="12" s="1"/>
  <c r="X899" i="12"/>
  <c r="I873" i="12"/>
  <c r="Y873" i="12" s="1"/>
  <c r="P877" i="12"/>
  <c r="AF877" i="12" s="1"/>
  <c r="J873" i="12"/>
  <c r="Z873" i="12" s="1"/>
  <c r="F873" i="12"/>
  <c r="V873" i="12" s="1"/>
  <c r="G873" i="12"/>
  <c r="W873" i="12" s="1"/>
  <c r="D873" i="12"/>
  <c r="T873" i="12" s="1"/>
  <c r="P867" i="12"/>
  <c r="O839" i="12"/>
  <c r="U853" i="12"/>
  <c r="P852" i="12"/>
  <c r="P865" i="12"/>
  <c r="G839" i="12"/>
  <c r="W839" i="12" s="1"/>
  <c r="T840" i="12"/>
  <c r="P815" i="12"/>
  <c r="P816" i="12"/>
  <c r="P834" i="12"/>
  <c r="AA826" i="12"/>
  <c r="AC831" i="12"/>
  <c r="AA822" i="12"/>
  <c r="AD814" i="12"/>
  <c r="E809" i="12"/>
  <c r="U809" i="12" s="1"/>
  <c r="I774" i="12"/>
  <c r="P780" i="12"/>
  <c r="O774" i="12"/>
  <c r="G774" i="12"/>
  <c r="E774" i="12"/>
  <c r="M774" i="12"/>
  <c r="N774" i="12"/>
  <c r="L774" i="12"/>
  <c r="P775" i="12"/>
  <c r="F774" i="12"/>
  <c r="L744" i="12"/>
  <c r="E744" i="12"/>
  <c r="O744" i="12"/>
  <c r="N744" i="12"/>
  <c r="J744" i="12"/>
  <c r="P745" i="12"/>
  <c r="D744" i="12"/>
  <c r="AD810" i="12"/>
  <c r="P831" i="12"/>
  <c r="H839" i="12"/>
  <c r="X839" i="12" s="1"/>
  <c r="P843" i="12"/>
  <c r="T852" i="12"/>
  <c r="G744" i="12"/>
  <c r="P814" i="12"/>
  <c r="P830" i="12"/>
  <c r="F839" i="12"/>
  <c r="V839" i="12" s="1"/>
  <c r="P842" i="12"/>
  <c r="P850" i="12"/>
  <c r="T862" i="12"/>
  <c r="P862" i="12"/>
  <c r="D809" i="12"/>
  <c r="P823" i="12"/>
  <c r="P827" i="12"/>
  <c r="U895" i="12"/>
  <c r="P895" i="12"/>
  <c r="AF895" i="12" s="1"/>
  <c r="P817" i="12"/>
  <c r="I839" i="12"/>
  <c r="Y839" i="12" s="1"/>
  <c r="K839" i="12"/>
  <c r="AA839" i="12" s="1"/>
  <c r="P897" i="12"/>
  <c r="AF897" i="12" s="1"/>
  <c r="P746" i="12"/>
  <c r="D774" i="12"/>
  <c r="F809" i="12"/>
  <c r="P812" i="12"/>
  <c r="P820" i="12"/>
  <c r="L839" i="12"/>
  <c r="AB839" i="12" s="1"/>
  <c r="P845" i="12"/>
  <c r="T864" i="12"/>
  <c r="P864" i="12"/>
  <c r="Y891" i="12"/>
  <c r="P891" i="12"/>
  <c r="AF891" i="12" s="1"/>
  <c r="G809" i="12"/>
  <c r="P837" i="12"/>
  <c r="M839" i="12"/>
  <c r="AC839" i="12" s="1"/>
  <c r="H809" i="12"/>
  <c r="P810" i="12"/>
  <c r="AC811" i="12"/>
  <c r="P824" i="12"/>
  <c r="P836" i="12"/>
  <c r="N839" i="12"/>
  <c r="AD839" i="12" s="1"/>
  <c r="P844" i="12"/>
  <c r="P857" i="12"/>
  <c r="I809" i="12"/>
  <c r="P833" i="12"/>
  <c r="P854" i="12"/>
  <c r="T866" i="12"/>
  <c r="P866" i="12"/>
  <c r="P884" i="12"/>
  <c r="AF884" i="12" s="1"/>
  <c r="P885" i="12"/>
  <c r="AF885" i="12" s="1"/>
  <c r="J809" i="12"/>
  <c r="P832" i="12"/>
  <c r="P847" i="12"/>
  <c r="P859" i="12"/>
  <c r="Y883" i="12"/>
  <c r="P883" i="12"/>
  <c r="AF883" i="12" s="1"/>
  <c r="P900" i="12"/>
  <c r="AF900" i="12" s="1"/>
  <c r="K809" i="12"/>
  <c r="P818" i="12"/>
  <c r="P821" i="12"/>
  <c r="P829" i="12"/>
  <c r="P856" i="12"/>
  <c r="Y875" i="12"/>
  <c r="P875" i="12"/>
  <c r="AF875" i="12" s="1"/>
  <c r="P878" i="12"/>
  <c r="AF878" i="12" s="1"/>
  <c r="L809" i="12"/>
  <c r="P825" i="12"/>
  <c r="P828" i="12"/>
  <c r="X840" i="12"/>
  <c r="P846" i="12"/>
  <c r="T868" i="12"/>
  <c r="P868" i="12"/>
  <c r="U887" i="12"/>
  <c r="P887" i="12"/>
  <c r="AF887" i="12" s="1"/>
  <c r="P813" i="12"/>
  <c r="T834" i="12"/>
  <c r="P841" i="12"/>
  <c r="P849" i="12"/>
  <c r="T858" i="12"/>
  <c r="P858" i="12"/>
  <c r="P861" i="12"/>
  <c r="Y899" i="12"/>
  <c r="P899" i="12"/>
  <c r="AF899" i="12" s="1"/>
  <c r="P840" i="12"/>
  <c r="U879" i="12"/>
  <c r="P879" i="12"/>
  <c r="AF879" i="12" s="1"/>
  <c r="P838" i="12"/>
  <c r="U840" i="12"/>
  <c r="E839" i="12"/>
  <c r="U839" i="12" s="1"/>
  <c r="T850" i="12"/>
  <c r="AC875" i="12"/>
  <c r="M873" i="12"/>
  <c r="AC873" i="12" s="1"/>
  <c r="P835" i="12"/>
  <c r="P848" i="12"/>
  <c r="P851" i="12"/>
  <c r="T860" i="12"/>
  <c r="P860" i="12"/>
  <c r="P863" i="12"/>
  <c r="P881" i="12"/>
  <c r="AF881" i="12" s="1"/>
  <c r="O873" i="12"/>
  <c r="AE873" i="12" s="1"/>
  <c r="Y874" i="12"/>
  <c r="P886" i="12"/>
  <c r="AF886" i="12" s="1"/>
  <c r="P894" i="12"/>
  <c r="AF894" i="12" s="1"/>
  <c r="P902" i="12"/>
  <c r="AF902" i="12" s="1"/>
  <c r="E873" i="12"/>
  <c r="P880" i="12"/>
  <c r="AF880" i="12" s="1"/>
  <c r="P888" i="12"/>
  <c r="AF888" i="12" s="1"/>
  <c r="P896" i="12"/>
  <c r="AF896" i="12" s="1"/>
  <c r="P893" i="12"/>
  <c r="AF893" i="12" s="1"/>
  <c r="P901" i="12"/>
  <c r="AF901" i="12" s="1"/>
  <c r="P882" i="12"/>
  <c r="AF882" i="12" s="1"/>
  <c r="P890" i="12"/>
  <c r="AF890" i="12" s="1"/>
  <c r="P898" i="12"/>
  <c r="AF898" i="12" s="1"/>
  <c r="K873" i="12"/>
  <c r="AA873" i="12" s="1"/>
  <c r="Z725" i="12"/>
  <c r="P729" i="12"/>
  <c r="AF729" i="12" s="1"/>
  <c r="P733" i="12"/>
  <c r="AF733" i="12" s="1"/>
  <c r="P719" i="12"/>
  <c r="AF719" i="12" s="1"/>
  <c r="P728" i="12"/>
  <c r="AF728" i="12" s="1"/>
  <c r="U718" i="12"/>
  <c r="P727" i="12"/>
  <c r="AF727" i="12" s="1"/>
  <c r="Z721" i="12"/>
  <c r="P726" i="12"/>
  <c r="AF726" i="12" s="1"/>
  <c r="G707" i="12"/>
  <c r="W707" i="12" s="1"/>
  <c r="E707" i="12"/>
  <c r="U707" i="12" s="1"/>
  <c r="F707" i="12"/>
  <c r="V707" i="12" s="1"/>
  <c r="W708" i="12"/>
  <c r="W676" i="12"/>
  <c r="AA677" i="12"/>
  <c r="P677" i="12"/>
  <c r="P659" i="12"/>
  <c r="P663" i="12"/>
  <c r="P665" i="12"/>
  <c r="Z667" i="12"/>
  <c r="P649" i="12"/>
  <c r="O643" i="12"/>
  <c r="P661" i="12"/>
  <c r="F643" i="12"/>
  <c r="V643" i="12" s="1"/>
  <c r="I643" i="12"/>
  <c r="Y643" i="12" s="1"/>
  <c r="E643" i="12"/>
  <c r="U643" i="12" s="1"/>
  <c r="K643" i="12"/>
  <c r="Y644" i="12"/>
  <c r="H643" i="12"/>
  <c r="X643" i="12" s="1"/>
  <c r="D608" i="12"/>
  <c r="M608" i="12"/>
  <c r="I608" i="12"/>
  <c r="H608" i="12"/>
  <c r="O608" i="12"/>
  <c r="G608" i="12"/>
  <c r="F608" i="12"/>
  <c r="K608" i="12"/>
  <c r="E608" i="12"/>
  <c r="K578" i="12"/>
  <c r="I578" i="12"/>
  <c r="H578" i="12"/>
  <c r="T660" i="12"/>
  <c r="P660" i="12"/>
  <c r="T696" i="12"/>
  <c r="P696" i="12"/>
  <c r="P644" i="12"/>
  <c r="P646" i="12"/>
  <c r="P657" i="12"/>
  <c r="T670" i="12"/>
  <c r="P670" i="12"/>
  <c r="T682" i="12"/>
  <c r="P682" i="12"/>
  <c r="P685" i="12"/>
  <c r="P711" i="12"/>
  <c r="AF711" i="12" s="1"/>
  <c r="G643" i="12"/>
  <c r="P579" i="12"/>
  <c r="T644" i="12"/>
  <c r="T656" i="12"/>
  <c r="P656" i="12"/>
  <c r="P675" i="12"/>
  <c r="T698" i="12"/>
  <c r="P698" i="12"/>
  <c r="T709" i="12"/>
  <c r="P709" i="12"/>
  <c r="AF709" i="12" s="1"/>
  <c r="J643" i="12"/>
  <c r="U644" i="12"/>
  <c r="P653" i="12"/>
  <c r="P687" i="12"/>
  <c r="V644" i="12"/>
  <c r="T652" i="12"/>
  <c r="P652" i="12"/>
  <c r="T674" i="12"/>
  <c r="P674" i="12"/>
  <c r="W675" i="12"/>
  <c r="T684" i="12"/>
  <c r="P684" i="12"/>
  <c r="J707" i="12"/>
  <c r="Z707" i="12" s="1"/>
  <c r="L643" i="12"/>
  <c r="T666" i="12"/>
  <c r="P666" i="12"/>
  <c r="U674" i="12"/>
  <c r="E673" i="12"/>
  <c r="U673" i="12" s="1"/>
  <c r="P689" i="12"/>
  <c r="T700" i="12"/>
  <c r="P700" i="12"/>
  <c r="M643" i="12"/>
  <c r="T672" i="12"/>
  <c r="P672" i="12"/>
  <c r="T686" i="12"/>
  <c r="P686" i="12"/>
  <c r="N643" i="12"/>
  <c r="T662" i="12"/>
  <c r="P662" i="12"/>
  <c r="T702" i="12"/>
  <c r="P702" i="12"/>
  <c r="N707" i="12"/>
  <c r="AD707" i="12" s="1"/>
  <c r="AD715" i="12"/>
  <c r="T724" i="12"/>
  <c r="P724" i="12"/>
  <c r="AF724" i="12" s="1"/>
  <c r="P609" i="12"/>
  <c r="P650" i="12"/>
  <c r="D673" i="12"/>
  <c r="H673" i="12"/>
  <c r="X673" i="12" s="1"/>
  <c r="T676" i="12"/>
  <c r="P676" i="12"/>
  <c r="T688" i="12"/>
  <c r="P688" i="12"/>
  <c r="P713" i="12"/>
  <c r="AF713" i="12" s="1"/>
  <c r="P645" i="12"/>
  <c r="P647" i="12"/>
  <c r="T658" i="12"/>
  <c r="P658" i="12"/>
  <c r="F673" i="12"/>
  <c r="V673" i="12" s="1"/>
  <c r="P679" i="12"/>
  <c r="P693" i="12"/>
  <c r="W701" i="12"/>
  <c r="P701" i="12"/>
  <c r="L707" i="12"/>
  <c r="AB707" i="12" s="1"/>
  <c r="V712" i="12"/>
  <c r="P712" i="12"/>
  <c r="AF712" i="12" s="1"/>
  <c r="P655" i="12"/>
  <c r="P669" i="12"/>
  <c r="T690" i="12"/>
  <c r="P690" i="12"/>
  <c r="M707" i="12"/>
  <c r="AC707" i="12" s="1"/>
  <c r="P714" i="12"/>
  <c r="AF714" i="12" s="1"/>
  <c r="T654" i="12"/>
  <c r="P654" i="12"/>
  <c r="T678" i="12"/>
  <c r="P678" i="12"/>
  <c r="P695" i="12"/>
  <c r="P651" i="12"/>
  <c r="T668" i="12"/>
  <c r="P668" i="12"/>
  <c r="L673" i="12"/>
  <c r="AB673" i="12" s="1"/>
  <c r="P681" i="12"/>
  <c r="T692" i="12"/>
  <c r="P692" i="12"/>
  <c r="M673" i="12"/>
  <c r="AC673" i="12" s="1"/>
  <c r="P697" i="12"/>
  <c r="T664" i="12"/>
  <c r="P664" i="12"/>
  <c r="N673" i="12"/>
  <c r="AD673" i="12" s="1"/>
  <c r="T680" i="12"/>
  <c r="P680" i="12"/>
  <c r="T694" i="12"/>
  <c r="P694" i="12"/>
  <c r="X714" i="12"/>
  <c r="H707" i="12"/>
  <c r="X707" i="12" s="1"/>
  <c r="T716" i="12"/>
  <c r="P716" i="12"/>
  <c r="AF716" i="12" s="1"/>
  <c r="P648" i="12"/>
  <c r="P671" i="12"/>
  <c r="O673" i="12"/>
  <c r="P683" i="12"/>
  <c r="P699" i="12"/>
  <c r="P710" i="12"/>
  <c r="AF710" i="12" s="1"/>
  <c r="O707" i="12"/>
  <c r="AE707" i="12" s="1"/>
  <c r="P715" i="12"/>
  <c r="AF715" i="12" s="1"/>
  <c r="P723" i="12"/>
  <c r="AF723" i="12" s="1"/>
  <c r="P731" i="12"/>
  <c r="AF731" i="12" s="1"/>
  <c r="P720" i="12"/>
  <c r="AF720" i="12" s="1"/>
  <c r="P736" i="12"/>
  <c r="AF736" i="12" s="1"/>
  <c r="P717" i="12"/>
  <c r="AF717" i="12" s="1"/>
  <c r="D707" i="12"/>
  <c r="P722" i="12"/>
  <c r="AF722" i="12" s="1"/>
  <c r="P730" i="12"/>
  <c r="AF730" i="12" s="1"/>
  <c r="I707" i="12"/>
  <c r="Y707" i="12" s="1"/>
  <c r="P732" i="12"/>
  <c r="AF732" i="12" s="1"/>
  <c r="K707" i="12"/>
  <c r="AA707" i="12" s="1"/>
  <c r="E540" i="12"/>
  <c r="U540" i="12" s="1"/>
  <c r="F540" i="12"/>
  <c r="V540" i="12" s="1"/>
  <c r="Y548" i="12"/>
  <c r="N540" i="12"/>
  <c r="AD540" i="12" s="1"/>
  <c r="P554" i="12"/>
  <c r="AF554" i="12" s="1"/>
  <c r="AB555" i="12"/>
  <c r="P562" i="12"/>
  <c r="AF562" i="12" s="1"/>
  <c r="T562" i="12"/>
  <c r="M506" i="12"/>
  <c r="AC506" i="12" s="1"/>
  <c r="X510" i="12"/>
  <c r="J506" i="12"/>
  <c r="Z506" i="12" s="1"/>
  <c r="I506" i="12"/>
  <c r="Y506" i="12" s="1"/>
  <c r="G506" i="12"/>
  <c r="W506" i="12" s="1"/>
  <c r="O506" i="12"/>
  <c r="Y507" i="12"/>
  <c r="G476" i="12"/>
  <c r="W476" i="12" s="1"/>
  <c r="P477" i="12"/>
  <c r="M441" i="12"/>
  <c r="I441" i="12"/>
  <c r="H441" i="12"/>
  <c r="E441" i="12"/>
  <c r="O441" i="12"/>
  <c r="F441" i="12"/>
  <c r="P442" i="12"/>
  <c r="G441" i="12"/>
  <c r="D441" i="12"/>
  <c r="N411" i="12"/>
  <c r="M411" i="12"/>
  <c r="O411" i="12"/>
  <c r="I411" i="12"/>
  <c r="L411" i="12"/>
  <c r="G411" i="12"/>
  <c r="F411" i="12"/>
  <c r="J411" i="12"/>
  <c r="K411" i="12"/>
  <c r="E411" i="12"/>
  <c r="T526" i="12"/>
  <c r="P526" i="12"/>
  <c r="I476" i="12"/>
  <c r="T477" i="12"/>
  <c r="N506" i="12"/>
  <c r="AD506" i="12" s="1"/>
  <c r="T512" i="12"/>
  <c r="P512" i="12"/>
  <c r="T520" i="12"/>
  <c r="P520" i="12"/>
  <c r="T533" i="12"/>
  <c r="P533" i="12"/>
  <c r="T500" i="12"/>
  <c r="P500" i="12"/>
  <c r="J476" i="12"/>
  <c r="U477" i="12"/>
  <c r="P481" i="12"/>
  <c r="T493" i="12"/>
  <c r="P493" i="12"/>
  <c r="T501" i="12"/>
  <c r="P501" i="12"/>
  <c r="T527" i="12"/>
  <c r="P527" i="12"/>
  <c r="T492" i="12"/>
  <c r="P492" i="12"/>
  <c r="P412" i="12"/>
  <c r="K476" i="12"/>
  <c r="T487" i="12"/>
  <c r="P487" i="12"/>
  <c r="T513" i="12"/>
  <c r="P513" i="12"/>
  <c r="T521" i="12"/>
  <c r="P521" i="12"/>
  <c r="L476" i="12"/>
  <c r="P479" i="12"/>
  <c r="P484" i="12"/>
  <c r="T494" i="12"/>
  <c r="P494" i="12"/>
  <c r="T502" i="12"/>
  <c r="P502" i="12"/>
  <c r="W507" i="12"/>
  <c r="J540" i="12"/>
  <c r="Z540" i="12" s="1"/>
  <c r="M476" i="12"/>
  <c r="W488" i="12"/>
  <c r="T514" i="12"/>
  <c r="P514" i="12"/>
  <c r="T528" i="12"/>
  <c r="P528" i="12"/>
  <c r="T535" i="12"/>
  <c r="P535" i="12"/>
  <c r="H476" i="12"/>
  <c r="N476" i="12"/>
  <c r="V482" i="12"/>
  <c r="T495" i="12"/>
  <c r="P495" i="12"/>
  <c r="T503" i="12"/>
  <c r="P503" i="12"/>
  <c r="T522" i="12"/>
  <c r="P522" i="12"/>
  <c r="T544" i="12"/>
  <c r="P544" i="12"/>
  <c r="AF544" i="12" s="1"/>
  <c r="P480" i="12"/>
  <c r="T488" i="12"/>
  <c r="P488" i="12"/>
  <c r="T507" i="12"/>
  <c r="P507" i="12"/>
  <c r="T515" i="12"/>
  <c r="P515" i="12"/>
  <c r="T529" i="12"/>
  <c r="P529" i="12"/>
  <c r="X542" i="12"/>
  <c r="H540" i="12"/>
  <c r="X540" i="12" s="1"/>
  <c r="P542" i="12"/>
  <c r="AF542" i="12" s="1"/>
  <c r="P543" i="12"/>
  <c r="AF543" i="12" s="1"/>
  <c r="P482" i="12"/>
  <c r="T496" i="12"/>
  <c r="P496" i="12"/>
  <c r="T504" i="12"/>
  <c r="P504" i="12"/>
  <c r="U507" i="12"/>
  <c r="E506" i="12"/>
  <c r="U506" i="12" s="1"/>
  <c r="T523" i="12"/>
  <c r="P523" i="12"/>
  <c r="G540" i="12"/>
  <c r="W540" i="12" s="1"/>
  <c r="P546" i="12"/>
  <c r="AF546" i="12" s="1"/>
  <c r="T560" i="12"/>
  <c r="P560" i="12"/>
  <c r="AF560" i="12" s="1"/>
  <c r="AB564" i="12"/>
  <c r="P564" i="12"/>
  <c r="AF564" i="12" s="1"/>
  <c r="X566" i="12"/>
  <c r="P566" i="12"/>
  <c r="AF566" i="12" s="1"/>
  <c r="P567" i="12"/>
  <c r="AF567" i="12" s="1"/>
  <c r="T485" i="12"/>
  <c r="P485" i="12"/>
  <c r="F506" i="12"/>
  <c r="V506" i="12" s="1"/>
  <c r="T508" i="12"/>
  <c r="P508" i="12"/>
  <c r="T516" i="12"/>
  <c r="P516" i="12"/>
  <c r="P545" i="12"/>
  <c r="AF545" i="12" s="1"/>
  <c r="AD545" i="12"/>
  <c r="AB556" i="12"/>
  <c r="P556" i="12"/>
  <c r="AF556" i="12" s="1"/>
  <c r="X558" i="12"/>
  <c r="P558" i="12"/>
  <c r="AF558" i="12" s="1"/>
  <c r="P559" i="12"/>
  <c r="AF559" i="12" s="1"/>
  <c r="P457" i="12"/>
  <c r="T489" i="12"/>
  <c r="P489" i="12"/>
  <c r="T497" i="12"/>
  <c r="P497" i="12"/>
  <c r="T505" i="12"/>
  <c r="P505" i="12"/>
  <c r="T517" i="12"/>
  <c r="P517" i="12"/>
  <c r="T552" i="12"/>
  <c r="P552" i="12"/>
  <c r="AF552" i="12" s="1"/>
  <c r="P561" i="12"/>
  <c r="AF561" i="12" s="1"/>
  <c r="P425" i="12"/>
  <c r="T509" i="12"/>
  <c r="P509" i="12"/>
  <c r="T524" i="12"/>
  <c r="P524" i="12"/>
  <c r="O540" i="12"/>
  <c r="AE540" i="12" s="1"/>
  <c r="X550" i="12"/>
  <c r="P550" i="12"/>
  <c r="AF550" i="12" s="1"/>
  <c r="P551" i="12"/>
  <c r="AF551" i="12" s="1"/>
  <c r="P553" i="12"/>
  <c r="AF553" i="12" s="1"/>
  <c r="P451" i="12"/>
  <c r="T490" i="12"/>
  <c r="P490" i="12"/>
  <c r="T498" i="12"/>
  <c r="P498" i="12"/>
  <c r="D506" i="12"/>
  <c r="T518" i="12"/>
  <c r="P518" i="12"/>
  <c r="T531" i="12"/>
  <c r="P531" i="12"/>
  <c r="T510" i="12"/>
  <c r="P510" i="12"/>
  <c r="T525" i="12"/>
  <c r="P525" i="12"/>
  <c r="P548" i="12"/>
  <c r="AF548" i="12" s="1"/>
  <c r="P483" i="12"/>
  <c r="P486" i="12"/>
  <c r="T491" i="12"/>
  <c r="P491" i="12"/>
  <c r="T499" i="12"/>
  <c r="P499" i="12"/>
  <c r="K506" i="12"/>
  <c r="AA506" i="12" s="1"/>
  <c r="T519" i="12"/>
  <c r="P519" i="12"/>
  <c r="T541" i="12"/>
  <c r="D540" i="12"/>
  <c r="L506" i="12"/>
  <c r="AB506" i="12" s="1"/>
  <c r="T511" i="12"/>
  <c r="P511" i="12"/>
  <c r="M540" i="12"/>
  <c r="AC540" i="12" s="1"/>
  <c r="P530" i="12"/>
  <c r="P532" i="12"/>
  <c r="P534" i="12"/>
  <c r="Z541" i="12"/>
  <c r="V543" i="12"/>
  <c r="V551" i="12"/>
  <c r="V559" i="12"/>
  <c r="V567" i="12"/>
  <c r="W543" i="12"/>
  <c r="AC544" i="12"/>
  <c r="P569" i="12"/>
  <c r="AF569" i="12" s="1"/>
  <c r="P547" i="12"/>
  <c r="AF547" i="12" s="1"/>
  <c r="P555" i="12"/>
  <c r="AF555" i="12" s="1"/>
  <c r="P563" i="12"/>
  <c r="AF563" i="12" s="1"/>
  <c r="P568" i="12"/>
  <c r="AF568" i="12" s="1"/>
  <c r="P549" i="12"/>
  <c r="AF549" i="12" s="1"/>
  <c r="P557" i="12"/>
  <c r="AF557" i="12" s="1"/>
  <c r="P565" i="12"/>
  <c r="AF565" i="12" s="1"/>
  <c r="D9" i="8"/>
  <c r="F6" i="8"/>
  <c r="E11" i="8" s="1"/>
  <c r="D8" i="8"/>
  <c r="P230" i="8"/>
  <c r="R230" i="8" s="1"/>
  <c r="P227" i="8"/>
  <c r="R227" i="8" s="1"/>
  <c r="P218" i="8"/>
  <c r="R218" i="8" s="1"/>
  <c r="Q299" i="8"/>
  <c r="N207" i="8"/>
  <c r="N231" i="8" s="1"/>
  <c r="N232" i="8" s="1"/>
  <c r="Q331" i="8"/>
  <c r="O331" i="8"/>
  <c r="O355" i="8" s="1"/>
  <c r="O356" i="8" s="1"/>
  <c r="P354" i="8"/>
  <c r="R354" i="8" s="1"/>
  <c r="P351" i="8"/>
  <c r="R351" i="8" s="1"/>
  <c r="P347" i="8"/>
  <c r="R347" i="8" s="1"/>
  <c r="P343" i="8"/>
  <c r="R343" i="8" s="1"/>
  <c r="P226" i="8"/>
  <c r="R226" i="8" s="1"/>
  <c r="P209" i="8"/>
  <c r="R209" i="8" s="1"/>
  <c r="P228" i="8"/>
  <c r="R228" i="8" s="1"/>
  <c r="P224" i="8"/>
  <c r="R224" i="8" s="1"/>
  <c r="P220" i="8"/>
  <c r="R220" i="8" s="1"/>
  <c r="P216" i="8"/>
  <c r="R216" i="8" s="1"/>
  <c r="P284" i="8"/>
  <c r="R284" i="8" s="1"/>
  <c r="P280" i="8"/>
  <c r="R280" i="8" s="1"/>
  <c r="P289" i="8"/>
  <c r="R289" i="8" s="1"/>
  <c r="P285" i="8"/>
  <c r="R285" i="8" s="1"/>
  <c r="P281" i="8"/>
  <c r="R281" i="8" s="1"/>
  <c r="P277" i="8"/>
  <c r="R277" i="8" s="1"/>
  <c r="P288" i="8"/>
  <c r="R288" i="8" s="1"/>
  <c r="P333" i="8"/>
  <c r="R333" i="8" s="1"/>
  <c r="P350" i="8"/>
  <c r="R350" i="8" s="1"/>
  <c r="P229" i="8"/>
  <c r="R229" i="8" s="1"/>
  <c r="P225" i="8"/>
  <c r="R225" i="8" s="1"/>
  <c r="P223" i="8"/>
  <c r="R223" i="8" s="1"/>
  <c r="P222" i="8"/>
  <c r="R222" i="8" s="1"/>
  <c r="P221" i="8"/>
  <c r="R221" i="8" s="1"/>
  <c r="P219" i="8"/>
  <c r="R219" i="8" s="1"/>
  <c r="P217" i="8"/>
  <c r="R217" i="8" s="1"/>
  <c r="P215" i="8"/>
  <c r="R215" i="8" s="1"/>
  <c r="P346" i="8"/>
  <c r="R346" i="8" s="1"/>
  <c r="P344" i="8"/>
  <c r="R344" i="8" s="1"/>
  <c r="P239" i="8"/>
  <c r="AH239" i="8" s="1"/>
  <c r="P279" i="8"/>
  <c r="R279" i="8" s="1"/>
  <c r="P352" i="8"/>
  <c r="R352" i="8" s="1"/>
  <c r="P348" i="8"/>
  <c r="R348" i="8" s="1"/>
  <c r="P292" i="8"/>
  <c r="R292" i="8" s="1"/>
  <c r="P271" i="8"/>
  <c r="R271" i="8" s="1"/>
  <c r="P291" i="8"/>
  <c r="R291" i="8" s="1"/>
  <c r="P290" i="8"/>
  <c r="R290" i="8" s="1"/>
  <c r="P287" i="8"/>
  <c r="R287" i="8" s="1"/>
  <c r="P286" i="8"/>
  <c r="R286" i="8" s="1"/>
  <c r="P283" i="8"/>
  <c r="R283" i="8" s="1"/>
  <c r="P282" i="8"/>
  <c r="R282" i="8" s="1"/>
  <c r="P278" i="8"/>
  <c r="R278" i="8" s="1"/>
  <c r="P353" i="8"/>
  <c r="R353" i="8" s="1"/>
  <c r="P349" i="8"/>
  <c r="R349" i="8" s="1"/>
  <c r="P345" i="8"/>
  <c r="R345" i="8" s="1"/>
  <c r="O207" i="8"/>
  <c r="O231" i="8" s="1"/>
  <c r="O232" i="8" s="1"/>
  <c r="Q361" i="8"/>
  <c r="M361" i="8"/>
  <c r="I361" i="8"/>
  <c r="F361" i="8"/>
  <c r="AA362" i="8"/>
  <c r="N361" i="8"/>
  <c r="G361" i="8"/>
  <c r="X362" i="8"/>
  <c r="O361" i="8"/>
  <c r="E361" i="8"/>
  <c r="D361" i="8"/>
  <c r="P342" i="8"/>
  <c r="R342" i="8" s="1"/>
  <c r="P341" i="8"/>
  <c r="R341" i="8" s="1"/>
  <c r="P339" i="8"/>
  <c r="R339" i="8" s="1"/>
  <c r="P340" i="8"/>
  <c r="R340" i="8" s="1"/>
  <c r="M331" i="8"/>
  <c r="M355" i="8" s="1"/>
  <c r="M356" i="8" s="1"/>
  <c r="L331" i="8"/>
  <c r="L355" i="8" s="1"/>
  <c r="L356" i="8" s="1"/>
  <c r="K331" i="8"/>
  <c r="K355" i="8" s="1"/>
  <c r="K356" i="8" s="1"/>
  <c r="I331" i="8"/>
  <c r="I355" i="8" s="1"/>
  <c r="I356" i="8" s="1"/>
  <c r="F331" i="8"/>
  <c r="J331" i="8"/>
  <c r="J355" i="8" s="1"/>
  <c r="J356" i="8" s="1"/>
  <c r="H331" i="8"/>
  <c r="H355" i="8" s="1"/>
  <c r="G331" i="8"/>
  <c r="G355" i="8" s="1"/>
  <c r="G356" i="8" s="1"/>
  <c r="E331" i="8"/>
  <c r="E355" i="8" s="1"/>
  <c r="N331" i="8"/>
  <c r="P332" i="8"/>
  <c r="R332" i="8" s="1"/>
  <c r="H361" i="8"/>
  <c r="AE362" i="8"/>
  <c r="P363" i="8"/>
  <c r="AH363" i="8" s="1"/>
  <c r="D331" i="8"/>
  <c r="D355" i="8" s="1"/>
  <c r="J361" i="8"/>
  <c r="K361" i="8"/>
  <c r="L361" i="8"/>
  <c r="P362" i="8"/>
  <c r="AH362" i="8" s="1"/>
  <c r="P338" i="8"/>
  <c r="R338" i="8" s="1"/>
  <c r="P301" i="8"/>
  <c r="AH301" i="8" s="1"/>
  <c r="M299" i="8"/>
  <c r="D299" i="8"/>
  <c r="O299" i="8"/>
  <c r="N299" i="8"/>
  <c r="F299" i="8"/>
  <c r="X300" i="8"/>
  <c r="E299" i="8"/>
  <c r="AE300" i="8"/>
  <c r="G299" i="8"/>
  <c r="I269" i="8"/>
  <c r="I293" i="8" s="1"/>
  <c r="I294" i="8" s="1"/>
  <c r="H269" i="8"/>
  <c r="H293" i="8" s="1"/>
  <c r="H294" i="8" s="1"/>
  <c r="O269" i="8"/>
  <c r="O293" i="8" s="1"/>
  <c r="O294" i="8" s="1"/>
  <c r="N269" i="8"/>
  <c r="N293" i="8" s="1"/>
  <c r="N294" i="8" s="1"/>
  <c r="M269" i="8"/>
  <c r="M293" i="8" s="1"/>
  <c r="M294" i="8" s="1"/>
  <c r="L269" i="8"/>
  <c r="L293" i="8" s="1"/>
  <c r="L294" i="8" s="1"/>
  <c r="K269" i="8"/>
  <c r="K293" i="8" s="1"/>
  <c r="K294" i="8" s="1"/>
  <c r="J269" i="8"/>
  <c r="J293" i="8" s="1"/>
  <c r="J294" i="8" s="1"/>
  <c r="G269" i="8"/>
  <c r="G293" i="8" s="1"/>
  <c r="G294" i="8" s="1"/>
  <c r="F269" i="8"/>
  <c r="F293" i="8" s="1"/>
  <c r="F294" i="8" s="1"/>
  <c r="E269" i="8"/>
  <c r="E293" i="8" s="1"/>
  <c r="E294" i="8" s="1"/>
  <c r="P270" i="8"/>
  <c r="R270" i="8" s="1"/>
  <c r="H299" i="8"/>
  <c r="I299" i="8"/>
  <c r="AF300" i="8"/>
  <c r="D269" i="8"/>
  <c r="D293" i="8" s="1"/>
  <c r="J299" i="8"/>
  <c r="AG300" i="8"/>
  <c r="K299" i="8"/>
  <c r="L299" i="8"/>
  <c r="P300" i="8"/>
  <c r="AH300" i="8" s="1"/>
  <c r="V300" i="8"/>
  <c r="P276" i="8"/>
  <c r="Q269" i="8"/>
  <c r="Q237" i="8"/>
  <c r="I237" i="8"/>
  <c r="H237" i="8"/>
  <c r="G237" i="8"/>
  <c r="V239" i="8"/>
  <c r="O237" i="8"/>
  <c r="M237" i="8"/>
  <c r="E237" i="8"/>
  <c r="F237" i="8"/>
  <c r="Z238" i="8"/>
  <c r="AA238" i="8"/>
  <c r="N237" i="8"/>
  <c r="D237" i="8"/>
  <c r="H207" i="8"/>
  <c r="G207" i="8"/>
  <c r="G231" i="8" s="1"/>
  <c r="G232" i="8" s="1"/>
  <c r="M207" i="8"/>
  <c r="M231" i="8" s="1"/>
  <c r="M232" i="8" s="1"/>
  <c r="L207" i="8"/>
  <c r="K207" i="8"/>
  <c r="J207" i="8"/>
  <c r="J231" i="8" s="1"/>
  <c r="J232" i="8" s="1"/>
  <c r="F207" i="8"/>
  <c r="E207" i="8"/>
  <c r="I207" i="8"/>
  <c r="I231" i="8" s="1"/>
  <c r="I232" i="8" s="1"/>
  <c r="P208" i="8"/>
  <c r="R208" i="8" s="1"/>
  <c r="D207" i="8"/>
  <c r="D231" i="8" s="1"/>
  <c r="J237" i="8"/>
  <c r="AG238" i="8"/>
  <c r="K237" i="8"/>
  <c r="L237" i="8"/>
  <c r="P238" i="8"/>
  <c r="AH238" i="8" s="1"/>
  <c r="Y238" i="8"/>
  <c r="P214" i="8"/>
  <c r="Q207" i="8"/>
  <c r="P254" i="12"/>
  <c r="P246" i="12"/>
  <c r="O243" i="12"/>
  <c r="L273" i="12"/>
  <c r="P249" i="12"/>
  <c r="P286" i="12"/>
  <c r="P282" i="12"/>
  <c r="P312" i="12"/>
  <c r="P310" i="12"/>
  <c r="P245" i="12"/>
  <c r="P300" i="12"/>
  <c r="Z311" i="12"/>
  <c r="P302" i="12"/>
  <c r="P299" i="12"/>
  <c r="P298" i="12"/>
  <c r="P294" i="12"/>
  <c r="P291" i="12"/>
  <c r="P290" i="12"/>
  <c r="P324" i="12"/>
  <c r="P318" i="12"/>
  <c r="P316" i="12"/>
  <c r="P396" i="12"/>
  <c r="AF396" i="12" s="1"/>
  <c r="P314" i="12"/>
  <c r="P362" i="12"/>
  <c r="AD312" i="12"/>
  <c r="P268" i="12"/>
  <c r="P266" i="12"/>
  <c r="P265" i="12"/>
  <c r="P264" i="12"/>
  <c r="P262" i="12"/>
  <c r="P261" i="12"/>
  <c r="P260" i="12"/>
  <c r="P258" i="12"/>
  <c r="P257" i="12"/>
  <c r="P256" i="12"/>
  <c r="P253" i="12"/>
  <c r="P252" i="12"/>
  <c r="P250" i="12"/>
  <c r="P248" i="12"/>
  <c r="P272" i="12"/>
  <c r="P276" i="12"/>
  <c r="P366" i="12"/>
  <c r="P354" i="12"/>
  <c r="P390" i="12"/>
  <c r="AF390" i="12" s="1"/>
  <c r="P296" i="12"/>
  <c r="P292" i="12"/>
  <c r="P288" i="12"/>
  <c r="P284" i="12"/>
  <c r="P280" i="12"/>
  <c r="E338" i="12"/>
  <c r="U338" i="12" s="1"/>
  <c r="P348" i="12"/>
  <c r="I338" i="12"/>
  <c r="Y338" i="12" s="1"/>
  <c r="P399" i="12"/>
  <c r="AF399" i="12" s="1"/>
  <c r="P375" i="12"/>
  <c r="AF375" i="12" s="1"/>
  <c r="P270" i="12"/>
  <c r="P277" i="12"/>
  <c r="J338" i="12"/>
  <c r="Z338" i="12" s="1"/>
  <c r="N273" i="12"/>
  <c r="P301" i="12"/>
  <c r="P297" i="12"/>
  <c r="P295" i="12"/>
  <c r="P293" i="12"/>
  <c r="P289" i="12"/>
  <c r="P281" i="12"/>
  <c r="P267" i="12"/>
  <c r="P263" i="12"/>
  <c r="P255" i="12"/>
  <c r="P251" i="12"/>
  <c r="P247" i="12"/>
  <c r="P271" i="12"/>
  <c r="K338" i="12"/>
  <c r="AA338" i="12" s="1"/>
  <c r="W399" i="12"/>
  <c r="P398" i="12"/>
  <c r="AF398" i="12" s="1"/>
  <c r="P393" i="12"/>
  <c r="AF393" i="12" s="1"/>
  <c r="P374" i="12"/>
  <c r="AF374" i="12" s="1"/>
  <c r="P383" i="12"/>
  <c r="AF383" i="12" s="1"/>
  <c r="O372" i="12"/>
  <c r="AE372" i="12" s="1"/>
  <c r="K372" i="12"/>
  <c r="AA372" i="12" s="1"/>
  <c r="P382" i="12"/>
  <c r="AF382" i="12" s="1"/>
  <c r="P388" i="12"/>
  <c r="AF388" i="12" s="1"/>
  <c r="J372" i="12"/>
  <c r="Z372" i="12" s="1"/>
  <c r="AE373" i="12"/>
  <c r="N372" i="12"/>
  <c r="AD372" i="12" s="1"/>
  <c r="Y348" i="12"/>
  <c r="U363" i="12"/>
  <c r="P364" i="12"/>
  <c r="T366" i="12"/>
  <c r="P360" i="12"/>
  <c r="O338" i="12"/>
  <c r="Y344" i="12"/>
  <c r="P356" i="12"/>
  <c r="T354" i="12"/>
  <c r="P352" i="12"/>
  <c r="P358" i="12"/>
  <c r="W362" i="12"/>
  <c r="U318" i="12"/>
  <c r="AC324" i="12"/>
  <c r="D308" i="12"/>
  <c r="T308" i="12" s="1"/>
  <c r="AC316" i="12"/>
  <c r="M308" i="12"/>
  <c r="AC308" i="12" s="1"/>
  <c r="W309" i="12"/>
  <c r="F308" i="12"/>
  <c r="V308" i="12" s="1"/>
  <c r="O308" i="12"/>
  <c r="P309" i="12"/>
  <c r="P278" i="12"/>
  <c r="J273" i="12"/>
  <c r="M273" i="12"/>
  <c r="I273" i="12"/>
  <c r="H273" i="12"/>
  <c r="E273" i="12"/>
  <c r="K273" i="12"/>
  <c r="O273" i="12"/>
  <c r="G273" i="12"/>
  <c r="D273" i="12"/>
  <c r="P269" i="12"/>
  <c r="D243" i="12"/>
  <c r="N243" i="12"/>
  <c r="M243" i="12"/>
  <c r="K243" i="12"/>
  <c r="G243" i="12"/>
  <c r="F243" i="12"/>
  <c r="I243" i="12"/>
  <c r="L243" i="12"/>
  <c r="J243" i="12"/>
  <c r="H243" i="12"/>
  <c r="E243" i="12"/>
  <c r="I308" i="12"/>
  <c r="T309" i="12"/>
  <c r="T313" i="12"/>
  <c r="P313" i="12"/>
  <c r="U316" i="12"/>
  <c r="P330" i="12"/>
  <c r="T339" i="12"/>
  <c r="P339" i="12"/>
  <c r="P342" i="12"/>
  <c r="T353" i="12"/>
  <c r="P353" i="12"/>
  <c r="J308" i="12"/>
  <c r="T337" i="12"/>
  <c r="P337" i="12"/>
  <c r="P244" i="12"/>
  <c r="K308" i="12"/>
  <c r="T323" i="12"/>
  <c r="P323" i="12"/>
  <c r="T329" i="12"/>
  <c r="P329" i="12"/>
  <c r="D338" i="12"/>
  <c r="P259" i="12"/>
  <c r="L308" i="12"/>
  <c r="T319" i="12"/>
  <c r="P319" i="12"/>
  <c r="P320" i="12"/>
  <c r="T341" i="12"/>
  <c r="P341" i="12"/>
  <c r="P344" i="12"/>
  <c r="H308" i="12"/>
  <c r="P332" i="12"/>
  <c r="F338" i="12"/>
  <c r="V338" i="12" s="1"/>
  <c r="X339" i="12"/>
  <c r="H338" i="12"/>
  <c r="X338" i="12" s="1"/>
  <c r="N308" i="12"/>
  <c r="G338" i="12"/>
  <c r="W338" i="12" s="1"/>
  <c r="P346" i="12"/>
  <c r="P274" i="12"/>
  <c r="T331" i="12"/>
  <c r="P331" i="12"/>
  <c r="T343" i="12"/>
  <c r="P343" i="12"/>
  <c r="F273" i="12"/>
  <c r="P326" i="12"/>
  <c r="L338" i="12"/>
  <c r="AB338" i="12" s="1"/>
  <c r="T317" i="12"/>
  <c r="P317" i="12"/>
  <c r="T325" i="12"/>
  <c r="P325" i="12"/>
  <c r="P334" i="12"/>
  <c r="N338" i="12"/>
  <c r="AD338" i="12" s="1"/>
  <c r="T345" i="12"/>
  <c r="P345" i="12"/>
  <c r="M338" i="12"/>
  <c r="AC338" i="12" s="1"/>
  <c r="P350" i="12"/>
  <c r="T333" i="12"/>
  <c r="P333" i="12"/>
  <c r="T347" i="12"/>
  <c r="P347" i="12"/>
  <c r="U373" i="12"/>
  <c r="E372" i="12"/>
  <c r="U372" i="12" s="1"/>
  <c r="P283" i="12"/>
  <c r="T321" i="12"/>
  <c r="P321" i="12"/>
  <c r="P322" i="12"/>
  <c r="P336" i="12"/>
  <c r="E308" i="12"/>
  <c r="T315" i="12"/>
  <c r="P315" i="12"/>
  <c r="P328" i="12"/>
  <c r="T349" i="12"/>
  <c r="P349" i="12"/>
  <c r="P340" i="12"/>
  <c r="T327" i="12"/>
  <c r="P327" i="12"/>
  <c r="T335" i="12"/>
  <c r="P335" i="12"/>
  <c r="Z339" i="12"/>
  <c r="T351" i="12"/>
  <c r="P351" i="12"/>
  <c r="AA373" i="12"/>
  <c r="P401" i="12"/>
  <c r="AF401" i="12" s="1"/>
  <c r="D372" i="12"/>
  <c r="P379" i="12"/>
  <c r="AF379" i="12" s="1"/>
  <c r="P387" i="12"/>
  <c r="AF387" i="12" s="1"/>
  <c r="P395" i="12"/>
  <c r="AF395" i="12" s="1"/>
  <c r="F372" i="12"/>
  <c r="V372" i="12" s="1"/>
  <c r="G372" i="12"/>
  <c r="W372" i="12" s="1"/>
  <c r="P376" i="12"/>
  <c r="AF376" i="12" s="1"/>
  <c r="P384" i="12"/>
  <c r="AF384" i="12" s="1"/>
  <c r="P392" i="12"/>
  <c r="AF392" i="12" s="1"/>
  <c r="P400" i="12"/>
  <c r="AF400" i="12" s="1"/>
  <c r="P355" i="12"/>
  <c r="P357" i="12"/>
  <c r="P359" i="12"/>
  <c r="P361" i="12"/>
  <c r="P363" i="12"/>
  <c r="P365" i="12"/>
  <c r="P367" i="12"/>
  <c r="H372" i="12"/>
  <c r="X372" i="12" s="1"/>
  <c r="P381" i="12"/>
  <c r="AF381" i="12" s="1"/>
  <c r="P389" i="12"/>
  <c r="AF389" i="12" s="1"/>
  <c r="P397" i="12"/>
  <c r="AF397" i="12" s="1"/>
  <c r="P378" i="12"/>
  <c r="AF378" i="12" s="1"/>
  <c r="P386" i="12"/>
  <c r="AF386" i="12" s="1"/>
  <c r="P394" i="12"/>
  <c r="AF394" i="12" s="1"/>
  <c r="L372" i="12"/>
  <c r="AB372" i="12" s="1"/>
  <c r="M372" i="12"/>
  <c r="AC372" i="12" s="1"/>
  <c r="I204" i="12"/>
  <c r="Y204" i="12" s="1"/>
  <c r="D204" i="12"/>
  <c r="T204" i="12" s="1"/>
  <c r="O204" i="12"/>
  <c r="AE204" i="12" s="1"/>
  <c r="N204" i="12"/>
  <c r="AD204" i="12" s="1"/>
  <c r="M204" i="12"/>
  <c r="AC204" i="12" s="1"/>
  <c r="K204" i="12"/>
  <c r="AA204" i="12" s="1"/>
  <c r="L204" i="12"/>
  <c r="AB204" i="12" s="1"/>
  <c r="J204" i="12"/>
  <c r="Z204" i="12" s="1"/>
  <c r="F204" i="12"/>
  <c r="V204" i="12" s="1"/>
  <c r="H204" i="12"/>
  <c r="X204" i="12" s="1"/>
  <c r="G204" i="12"/>
  <c r="W204" i="12" s="1"/>
  <c r="E204" i="12"/>
  <c r="U204" i="12" s="1"/>
  <c r="P229" i="12"/>
  <c r="AF229" i="12" s="1"/>
  <c r="P210" i="12"/>
  <c r="AF210" i="12" s="1"/>
  <c r="P214" i="12"/>
  <c r="AF214" i="12" s="1"/>
  <c r="P218" i="12"/>
  <c r="AF218" i="12" s="1"/>
  <c r="P226" i="12"/>
  <c r="AF226" i="12" s="1"/>
  <c r="P215" i="12"/>
  <c r="AF215" i="12" s="1"/>
  <c r="P231" i="12"/>
  <c r="AF231" i="12" s="1"/>
  <c r="P223" i="12"/>
  <c r="AF223" i="12" s="1"/>
  <c r="P222" i="12"/>
  <c r="AF222" i="12" s="1"/>
  <c r="P230" i="12"/>
  <c r="AF230" i="12" s="1"/>
  <c r="P209" i="12"/>
  <c r="AF209" i="12" s="1"/>
  <c r="P221" i="12"/>
  <c r="AF221" i="12" s="1"/>
  <c r="P225" i="12"/>
  <c r="AF225" i="12" s="1"/>
  <c r="P233" i="12"/>
  <c r="AF233" i="12" s="1"/>
  <c r="P217" i="12"/>
  <c r="AF217" i="12" s="1"/>
  <c r="P212" i="12"/>
  <c r="AF212" i="12" s="1"/>
  <c r="P216" i="12"/>
  <c r="AF216" i="12" s="1"/>
  <c r="P228" i="12"/>
  <c r="AF228" i="12" s="1"/>
  <c r="P208" i="12"/>
  <c r="AF208" i="12" s="1"/>
  <c r="P220" i="12"/>
  <c r="AF220" i="12" s="1"/>
  <c r="P224" i="12"/>
  <c r="AF224" i="12" s="1"/>
  <c r="P232" i="12"/>
  <c r="AF232" i="12" s="1"/>
  <c r="P213" i="12"/>
  <c r="AF213" i="12" s="1"/>
  <c r="P211" i="12"/>
  <c r="AF211" i="12" s="1"/>
  <c r="P219" i="12"/>
  <c r="AF219" i="12" s="1"/>
  <c r="P227" i="12"/>
  <c r="AF227" i="12" s="1"/>
  <c r="P206" i="12"/>
  <c r="AF206" i="12" s="1"/>
  <c r="P207" i="12"/>
  <c r="AF207" i="12" s="1"/>
  <c r="P176" i="12"/>
  <c r="AF176" i="12" s="1"/>
  <c r="P102" i="12"/>
  <c r="P98" i="12"/>
  <c r="P94" i="12"/>
  <c r="P90" i="12"/>
  <c r="P86" i="12"/>
  <c r="P82" i="12"/>
  <c r="P103" i="12"/>
  <c r="P99" i="12"/>
  <c r="P95" i="12"/>
  <c r="P91" i="12"/>
  <c r="P87" i="12"/>
  <c r="P83" i="12"/>
  <c r="P79" i="12"/>
  <c r="P134" i="12"/>
  <c r="P130" i="12"/>
  <c r="P126" i="12"/>
  <c r="P122" i="12"/>
  <c r="P118" i="12"/>
  <c r="P114" i="12"/>
  <c r="P110" i="12"/>
  <c r="P107" i="12"/>
  <c r="P123" i="12"/>
  <c r="P104" i="12"/>
  <c r="P96" i="12"/>
  <c r="P92" i="12"/>
  <c r="P88" i="12"/>
  <c r="P131" i="12"/>
  <c r="P127" i="12"/>
  <c r="P119" i="12"/>
  <c r="P115" i="12"/>
  <c r="P111" i="12"/>
  <c r="P101" i="12"/>
  <c r="P85" i="12"/>
  <c r="P133" i="12"/>
  <c r="P132" i="12"/>
  <c r="P128" i="12"/>
  <c r="P117" i="12"/>
  <c r="P116" i="12"/>
  <c r="P112" i="12"/>
  <c r="P148" i="12"/>
  <c r="AF148" i="12" s="1"/>
  <c r="P97" i="12"/>
  <c r="P93" i="12"/>
  <c r="P89" i="12"/>
  <c r="P81" i="12"/>
  <c r="P77" i="12"/>
  <c r="P124" i="12"/>
  <c r="P120" i="12"/>
  <c r="P108" i="12"/>
  <c r="P106" i="12"/>
  <c r="P109" i="12"/>
  <c r="P100" i="12"/>
  <c r="P84" i="12"/>
  <c r="P78" i="12"/>
  <c r="P129" i="12"/>
  <c r="P125" i="12"/>
  <c r="P121" i="12"/>
  <c r="P113" i="12"/>
  <c r="P76" i="12"/>
  <c r="P147" i="12"/>
  <c r="AF147" i="12" s="1"/>
  <c r="P146" i="12"/>
  <c r="AF146" i="12" s="1"/>
  <c r="P143" i="12"/>
  <c r="AF143" i="12" s="1"/>
  <c r="P142" i="12"/>
  <c r="AF142" i="12" s="1"/>
  <c r="P197" i="12"/>
  <c r="AF197" i="12" s="1"/>
  <c r="P174" i="12"/>
  <c r="AF174" i="12" s="1"/>
  <c r="P80" i="12"/>
  <c r="H105" i="12"/>
  <c r="P157" i="12"/>
  <c r="AF157" i="12" s="1"/>
  <c r="P153" i="12"/>
  <c r="AF153" i="12" s="1"/>
  <c r="P149" i="12"/>
  <c r="AF149" i="12" s="1"/>
  <c r="P145" i="12"/>
  <c r="AF145" i="12" s="1"/>
  <c r="P196" i="12"/>
  <c r="AF196" i="12" s="1"/>
  <c r="P192" i="12"/>
  <c r="AF192" i="12" s="1"/>
  <c r="P188" i="12"/>
  <c r="AF188" i="12" s="1"/>
  <c r="P184" i="12"/>
  <c r="AF184" i="12" s="1"/>
  <c r="P180" i="12"/>
  <c r="AF180" i="12" s="1"/>
  <c r="P194" i="12"/>
  <c r="AF194" i="12" s="1"/>
  <c r="P193" i="12"/>
  <c r="AF193" i="12" s="1"/>
  <c r="P190" i="12"/>
  <c r="AF190" i="12" s="1"/>
  <c r="P189" i="12"/>
  <c r="AF189" i="12" s="1"/>
  <c r="P186" i="12"/>
  <c r="AF186" i="12" s="1"/>
  <c r="P185" i="12"/>
  <c r="AF185" i="12" s="1"/>
  <c r="P182" i="12"/>
  <c r="AF182" i="12" s="1"/>
  <c r="P181" i="12"/>
  <c r="AF181" i="12" s="1"/>
  <c r="P166" i="12"/>
  <c r="AF166" i="12" s="1"/>
  <c r="P150" i="12"/>
  <c r="AF150" i="12" s="1"/>
  <c r="P167" i="12"/>
  <c r="AF167" i="12" s="1"/>
  <c r="P165" i="12"/>
  <c r="AF165" i="12" s="1"/>
  <c r="P163" i="12"/>
  <c r="AF163" i="12" s="1"/>
  <c r="P160" i="12"/>
  <c r="AF160" i="12" s="1"/>
  <c r="P159" i="12"/>
  <c r="AF159" i="12" s="1"/>
  <c r="P156" i="12"/>
  <c r="AF156" i="12" s="1"/>
  <c r="P155" i="12"/>
  <c r="AF155" i="12" s="1"/>
  <c r="P152" i="12"/>
  <c r="AF152" i="12" s="1"/>
  <c r="P151" i="12"/>
  <c r="AF151" i="12" s="1"/>
  <c r="P144" i="12"/>
  <c r="AF144" i="12" s="1"/>
  <c r="P169" i="12"/>
  <c r="AF169" i="12" s="1"/>
  <c r="E140" i="12"/>
  <c r="U140" i="12" s="1"/>
  <c r="P162" i="12"/>
  <c r="AF162" i="12" s="1"/>
  <c r="P154" i="12"/>
  <c r="AF154" i="12" s="1"/>
  <c r="P198" i="12"/>
  <c r="AF198" i="12" s="1"/>
  <c r="P164" i="12"/>
  <c r="AF164" i="12" s="1"/>
  <c r="P158" i="12"/>
  <c r="AF158" i="12" s="1"/>
  <c r="I170" i="12"/>
  <c r="Y170" i="12" s="1"/>
  <c r="P199" i="12"/>
  <c r="AF199" i="12" s="1"/>
  <c r="P195" i="12"/>
  <c r="AF195" i="12" s="1"/>
  <c r="P191" i="12"/>
  <c r="AF191" i="12" s="1"/>
  <c r="P187" i="12"/>
  <c r="AF187" i="12" s="1"/>
  <c r="P183" i="12"/>
  <c r="AF183" i="12" s="1"/>
  <c r="P179" i="12"/>
  <c r="AF179" i="12" s="1"/>
  <c r="P175" i="12"/>
  <c r="AF175" i="12" s="1"/>
  <c r="P178" i="12"/>
  <c r="AF178" i="12" s="1"/>
  <c r="P177" i="12"/>
  <c r="AF177" i="12" s="1"/>
  <c r="P173" i="12"/>
  <c r="AF173" i="12" s="1"/>
  <c r="P168" i="12"/>
  <c r="AF168" i="12" s="1"/>
  <c r="P161" i="12"/>
  <c r="AF161" i="12" s="1"/>
  <c r="D170" i="12"/>
  <c r="T170" i="12" s="1"/>
  <c r="O170" i="12"/>
  <c r="AE170" i="12" s="1"/>
  <c r="M170" i="12"/>
  <c r="AC170" i="12" s="1"/>
  <c r="K170" i="12"/>
  <c r="AA170" i="12" s="1"/>
  <c r="J170" i="12"/>
  <c r="Z170" i="12" s="1"/>
  <c r="F170" i="12"/>
  <c r="V170" i="12" s="1"/>
  <c r="N170" i="12"/>
  <c r="AD170" i="12" s="1"/>
  <c r="H170" i="12"/>
  <c r="X170" i="12" s="1"/>
  <c r="E170" i="12"/>
  <c r="U170" i="12" s="1"/>
  <c r="G170" i="12"/>
  <c r="W170" i="12" s="1"/>
  <c r="L170" i="12"/>
  <c r="AB170" i="12" s="1"/>
  <c r="O140" i="12"/>
  <c r="AE140" i="12" s="1"/>
  <c r="N140" i="12"/>
  <c r="AD140" i="12" s="1"/>
  <c r="L140" i="12"/>
  <c r="AB140" i="12" s="1"/>
  <c r="F140" i="12"/>
  <c r="V140" i="12" s="1"/>
  <c r="G140" i="12"/>
  <c r="W140" i="12" s="1"/>
  <c r="M140" i="12"/>
  <c r="AC140" i="12" s="1"/>
  <c r="K140" i="12"/>
  <c r="AA140" i="12" s="1"/>
  <c r="H140" i="12"/>
  <c r="X140" i="12" s="1"/>
  <c r="P141" i="12"/>
  <c r="AF141" i="12" s="1"/>
  <c r="P172" i="12"/>
  <c r="AF172" i="12" s="1"/>
  <c r="I140" i="12"/>
  <c r="Y140" i="12" s="1"/>
  <c r="P171" i="12"/>
  <c r="AF171" i="12" s="1"/>
  <c r="J140" i="12"/>
  <c r="Z140" i="12" s="1"/>
  <c r="D140" i="12"/>
  <c r="T140" i="12" s="1"/>
  <c r="M105" i="12"/>
  <c r="L105" i="12"/>
  <c r="N105" i="12"/>
  <c r="J105" i="12"/>
  <c r="I105" i="12"/>
  <c r="G105" i="12"/>
  <c r="F105" i="12"/>
  <c r="K105" i="12"/>
  <c r="O105" i="12"/>
  <c r="D105" i="12"/>
  <c r="E105" i="12"/>
  <c r="J75" i="12"/>
  <c r="F75" i="12"/>
  <c r="O75" i="12"/>
  <c r="N75" i="12"/>
  <c r="M75" i="12"/>
  <c r="L75" i="12"/>
  <c r="K75" i="12"/>
  <c r="I75" i="12"/>
  <c r="H75" i="12"/>
  <c r="G75" i="12"/>
  <c r="E75" i="12"/>
  <c r="D75" i="12"/>
  <c r="Q113" i="8"/>
  <c r="Q175" i="8"/>
  <c r="Q145" i="8"/>
  <c r="D177" i="8"/>
  <c r="E177" i="8"/>
  <c r="W177" i="8" s="1"/>
  <c r="F177" i="8"/>
  <c r="X177" i="8" s="1"/>
  <c r="G177" i="8"/>
  <c r="Y177" i="8" s="1"/>
  <c r="H177" i="8"/>
  <c r="Z177" i="8" s="1"/>
  <c r="I177" i="8"/>
  <c r="AA177" i="8" s="1"/>
  <c r="J177" i="8"/>
  <c r="AB177" i="8" s="1"/>
  <c r="K177" i="8"/>
  <c r="AC177" i="8" s="1"/>
  <c r="L177" i="8"/>
  <c r="AD177" i="8" s="1"/>
  <c r="M177" i="8"/>
  <c r="AE177" i="8" s="1"/>
  <c r="N177" i="8"/>
  <c r="AF177" i="8" s="1"/>
  <c r="O177" i="8"/>
  <c r="AG177" i="8" s="1"/>
  <c r="E176" i="8"/>
  <c r="W176" i="8" s="1"/>
  <c r="F176" i="8"/>
  <c r="G176" i="8"/>
  <c r="H176" i="8"/>
  <c r="Z176" i="8" s="1"/>
  <c r="I176" i="8"/>
  <c r="AA176" i="8" s="1"/>
  <c r="J176" i="8"/>
  <c r="K176" i="8"/>
  <c r="L176" i="8"/>
  <c r="AD176" i="8" s="1"/>
  <c r="M176" i="8"/>
  <c r="N176" i="8"/>
  <c r="AF176" i="8" s="1"/>
  <c r="O176" i="8"/>
  <c r="AG176" i="8" s="1"/>
  <c r="D176" i="8"/>
  <c r="V176" i="8" s="1"/>
  <c r="D152" i="8"/>
  <c r="D153" i="8"/>
  <c r="E153" i="8"/>
  <c r="F153" i="8"/>
  <c r="G153" i="8"/>
  <c r="H153" i="8"/>
  <c r="I153" i="8"/>
  <c r="J153" i="8"/>
  <c r="K153" i="8"/>
  <c r="L153" i="8"/>
  <c r="M153" i="8"/>
  <c r="N153" i="8"/>
  <c r="O153" i="8"/>
  <c r="D154" i="8"/>
  <c r="E154" i="8"/>
  <c r="F154" i="8"/>
  <c r="G154" i="8"/>
  <c r="H154" i="8"/>
  <c r="I154" i="8"/>
  <c r="J154" i="8"/>
  <c r="K154" i="8"/>
  <c r="L154" i="8"/>
  <c r="M154" i="8"/>
  <c r="N154" i="8"/>
  <c r="O154" i="8"/>
  <c r="D155" i="8"/>
  <c r="E155" i="8"/>
  <c r="F155" i="8"/>
  <c r="G155" i="8"/>
  <c r="H155" i="8"/>
  <c r="I155" i="8"/>
  <c r="J155" i="8"/>
  <c r="K155" i="8"/>
  <c r="L155" i="8"/>
  <c r="M155" i="8"/>
  <c r="N155" i="8"/>
  <c r="O155" i="8"/>
  <c r="D156" i="8"/>
  <c r="E156" i="8"/>
  <c r="F156" i="8"/>
  <c r="G156" i="8"/>
  <c r="H156" i="8"/>
  <c r="I156" i="8"/>
  <c r="J156" i="8"/>
  <c r="K156" i="8"/>
  <c r="L156" i="8"/>
  <c r="M156" i="8"/>
  <c r="N156" i="8"/>
  <c r="O156" i="8"/>
  <c r="D157" i="8"/>
  <c r="E157" i="8"/>
  <c r="F157" i="8"/>
  <c r="G157" i="8"/>
  <c r="H157" i="8"/>
  <c r="I157" i="8"/>
  <c r="J157" i="8"/>
  <c r="K157" i="8"/>
  <c r="L157" i="8"/>
  <c r="M157" i="8"/>
  <c r="N157" i="8"/>
  <c r="O157" i="8"/>
  <c r="D158" i="8"/>
  <c r="E158" i="8"/>
  <c r="F158" i="8"/>
  <c r="G158" i="8"/>
  <c r="H158" i="8"/>
  <c r="I158" i="8"/>
  <c r="J158" i="8"/>
  <c r="K158" i="8"/>
  <c r="L158" i="8"/>
  <c r="M158" i="8"/>
  <c r="N158" i="8"/>
  <c r="O158" i="8"/>
  <c r="D159" i="8"/>
  <c r="E159" i="8"/>
  <c r="F159" i="8"/>
  <c r="G159" i="8"/>
  <c r="H159" i="8"/>
  <c r="I159" i="8"/>
  <c r="J159" i="8"/>
  <c r="K159" i="8"/>
  <c r="L159" i="8"/>
  <c r="M159" i="8"/>
  <c r="N159" i="8"/>
  <c r="O159" i="8"/>
  <c r="D160" i="8"/>
  <c r="E160" i="8"/>
  <c r="F160" i="8"/>
  <c r="G160" i="8"/>
  <c r="H160" i="8"/>
  <c r="I160" i="8"/>
  <c r="J160" i="8"/>
  <c r="K160" i="8"/>
  <c r="L160" i="8"/>
  <c r="M160" i="8"/>
  <c r="N160" i="8"/>
  <c r="O160" i="8"/>
  <c r="D161" i="8"/>
  <c r="E161" i="8"/>
  <c r="F161" i="8"/>
  <c r="G161" i="8"/>
  <c r="H161" i="8"/>
  <c r="I161" i="8"/>
  <c r="J161" i="8"/>
  <c r="K161" i="8"/>
  <c r="L161" i="8"/>
  <c r="M161" i="8"/>
  <c r="N161" i="8"/>
  <c r="O161" i="8"/>
  <c r="D162" i="8"/>
  <c r="E162" i="8"/>
  <c r="F162" i="8"/>
  <c r="G162" i="8"/>
  <c r="H162" i="8"/>
  <c r="I162" i="8"/>
  <c r="J162" i="8"/>
  <c r="K162" i="8"/>
  <c r="L162" i="8"/>
  <c r="M162" i="8"/>
  <c r="N162" i="8"/>
  <c r="O162" i="8"/>
  <c r="D163" i="8"/>
  <c r="E163" i="8"/>
  <c r="F163" i="8"/>
  <c r="G163" i="8"/>
  <c r="H163" i="8"/>
  <c r="I163" i="8"/>
  <c r="J163" i="8"/>
  <c r="K163" i="8"/>
  <c r="L163" i="8"/>
  <c r="M163" i="8"/>
  <c r="N163" i="8"/>
  <c r="O163" i="8"/>
  <c r="D164" i="8"/>
  <c r="E164" i="8"/>
  <c r="F164" i="8"/>
  <c r="G164" i="8"/>
  <c r="H164" i="8"/>
  <c r="I164" i="8"/>
  <c r="J164" i="8"/>
  <c r="K164" i="8"/>
  <c r="L164" i="8"/>
  <c r="M164" i="8"/>
  <c r="N164" i="8"/>
  <c r="O164" i="8"/>
  <c r="D165" i="8"/>
  <c r="E165" i="8"/>
  <c r="F165" i="8"/>
  <c r="G165" i="8"/>
  <c r="H165" i="8"/>
  <c r="I165" i="8"/>
  <c r="J165" i="8"/>
  <c r="K165" i="8"/>
  <c r="L165" i="8"/>
  <c r="M165" i="8"/>
  <c r="N165" i="8"/>
  <c r="O165" i="8"/>
  <c r="D166" i="8"/>
  <c r="E166" i="8"/>
  <c r="F166" i="8"/>
  <c r="G166" i="8"/>
  <c r="H166" i="8"/>
  <c r="I166" i="8"/>
  <c r="J166" i="8"/>
  <c r="K166" i="8"/>
  <c r="L166" i="8"/>
  <c r="M166" i="8"/>
  <c r="N166" i="8"/>
  <c r="O166" i="8"/>
  <c r="D167" i="8"/>
  <c r="E167" i="8"/>
  <c r="F167" i="8"/>
  <c r="G167" i="8"/>
  <c r="H167" i="8"/>
  <c r="I167" i="8"/>
  <c r="J167" i="8"/>
  <c r="K167" i="8"/>
  <c r="L167" i="8"/>
  <c r="M167" i="8"/>
  <c r="N167" i="8"/>
  <c r="O167" i="8"/>
  <c r="D168" i="8"/>
  <c r="E168" i="8"/>
  <c r="F168" i="8"/>
  <c r="G168" i="8"/>
  <c r="H168" i="8"/>
  <c r="I168" i="8"/>
  <c r="J168" i="8"/>
  <c r="K168" i="8"/>
  <c r="L168" i="8"/>
  <c r="M168" i="8"/>
  <c r="N168" i="8"/>
  <c r="O168" i="8"/>
  <c r="E152" i="8"/>
  <c r="F152" i="8"/>
  <c r="G152" i="8"/>
  <c r="H152" i="8"/>
  <c r="I152" i="8"/>
  <c r="J152" i="8"/>
  <c r="K152" i="8"/>
  <c r="L152" i="8"/>
  <c r="M152" i="8"/>
  <c r="N152" i="8"/>
  <c r="O152" i="8"/>
  <c r="D146" i="8"/>
  <c r="D147" i="8"/>
  <c r="E147" i="8"/>
  <c r="F147" i="8"/>
  <c r="G147" i="8"/>
  <c r="H147" i="8"/>
  <c r="I147" i="8"/>
  <c r="J147" i="8"/>
  <c r="K147" i="8"/>
  <c r="L147" i="8"/>
  <c r="M147" i="8"/>
  <c r="N147" i="8"/>
  <c r="O147" i="8"/>
  <c r="E146" i="8"/>
  <c r="F146" i="8"/>
  <c r="G146" i="8"/>
  <c r="H146" i="8"/>
  <c r="I146" i="8"/>
  <c r="J146" i="8"/>
  <c r="K146" i="8"/>
  <c r="L146" i="8"/>
  <c r="M146" i="8"/>
  <c r="N146" i="8"/>
  <c r="O146" i="8"/>
  <c r="D84" i="8"/>
  <c r="D115" i="8"/>
  <c r="V115" i="8" s="1"/>
  <c r="E115" i="8"/>
  <c r="W115" i="8" s="1"/>
  <c r="F115" i="8"/>
  <c r="X115" i="8" s="1"/>
  <c r="G115" i="8"/>
  <c r="Y115" i="8" s="1"/>
  <c r="H115" i="8"/>
  <c r="Z115" i="8" s="1"/>
  <c r="I115" i="8"/>
  <c r="AA115" i="8" s="1"/>
  <c r="J115" i="8"/>
  <c r="AB115" i="8" s="1"/>
  <c r="K115" i="8"/>
  <c r="AC115" i="8" s="1"/>
  <c r="L115" i="8"/>
  <c r="AD115" i="8" s="1"/>
  <c r="M115" i="8"/>
  <c r="AE115" i="8" s="1"/>
  <c r="N115" i="8"/>
  <c r="AF115" i="8" s="1"/>
  <c r="O115" i="8"/>
  <c r="AG115" i="8" s="1"/>
  <c r="E114" i="8"/>
  <c r="W114" i="8" s="1"/>
  <c r="F114" i="8"/>
  <c r="G114" i="8"/>
  <c r="Y114" i="8" s="1"/>
  <c r="H114" i="8"/>
  <c r="Z114" i="8" s="1"/>
  <c r="I114" i="8"/>
  <c r="J114" i="8"/>
  <c r="K114" i="8"/>
  <c r="L114" i="8"/>
  <c r="M114" i="8"/>
  <c r="N114" i="8"/>
  <c r="AF114" i="8" s="1"/>
  <c r="O114" i="8"/>
  <c r="AG114" i="8" s="1"/>
  <c r="D114" i="8"/>
  <c r="V114" i="8" s="1"/>
  <c r="E90" i="8"/>
  <c r="F90" i="8"/>
  <c r="G90" i="8"/>
  <c r="H90" i="8"/>
  <c r="I90" i="8"/>
  <c r="J90" i="8"/>
  <c r="K90" i="8"/>
  <c r="L90" i="8"/>
  <c r="M90" i="8"/>
  <c r="N90" i="8"/>
  <c r="O90" i="8"/>
  <c r="E91" i="8"/>
  <c r="F91" i="8"/>
  <c r="G91" i="8"/>
  <c r="H91" i="8"/>
  <c r="I91" i="8"/>
  <c r="J91" i="8"/>
  <c r="K91" i="8"/>
  <c r="L91" i="8"/>
  <c r="M91" i="8"/>
  <c r="N91" i="8"/>
  <c r="O91" i="8"/>
  <c r="E92" i="8"/>
  <c r="F92" i="8"/>
  <c r="G92" i="8"/>
  <c r="H92" i="8"/>
  <c r="I92" i="8"/>
  <c r="J92" i="8"/>
  <c r="K92" i="8"/>
  <c r="L92" i="8"/>
  <c r="M92" i="8"/>
  <c r="N92" i="8"/>
  <c r="O92" i="8"/>
  <c r="E93" i="8"/>
  <c r="F93" i="8"/>
  <c r="G93" i="8"/>
  <c r="H93" i="8"/>
  <c r="I93" i="8"/>
  <c r="J93" i="8"/>
  <c r="K93" i="8"/>
  <c r="L93" i="8"/>
  <c r="M93" i="8"/>
  <c r="N93" i="8"/>
  <c r="O93" i="8"/>
  <c r="E94" i="8"/>
  <c r="F94" i="8"/>
  <c r="G94" i="8"/>
  <c r="H94" i="8"/>
  <c r="I94" i="8"/>
  <c r="J94" i="8"/>
  <c r="K94" i="8"/>
  <c r="L94" i="8"/>
  <c r="M94" i="8"/>
  <c r="N94" i="8"/>
  <c r="O94" i="8"/>
  <c r="E95" i="8"/>
  <c r="F95" i="8"/>
  <c r="G95" i="8"/>
  <c r="H95" i="8"/>
  <c r="I95" i="8"/>
  <c r="J95" i="8"/>
  <c r="K95" i="8"/>
  <c r="L95" i="8"/>
  <c r="M95" i="8"/>
  <c r="N95" i="8"/>
  <c r="O95" i="8"/>
  <c r="E96" i="8"/>
  <c r="F96" i="8"/>
  <c r="G96" i="8"/>
  <c r="H96" i="8"/>
  <c r="I96" i="8"/>
  <c r="J96" i="8"/>
  <c r="K96" i="8"/>
  <c r="L96" i="8"/>
  <c r="M96" i="8"/>
  <c r="N96" i="8"/>
  <c r="O96" i="8"/>
  <c r="E97" i="8"/>
  <c r="F97" i="8"/>
  <c r="G97" i="8"/>
  <c r="H97" i="8"/>
  <c r="I97" i="8"/>
  <c r="J97" i="8"/>
  <c r="K97" i="8"/>
  <c r="L97" i="8"/>
  <c r="M97" i="8"/>
  <c r="N97" i="8"/>
  <c r="O97" i="8"/>
  <c r="E98" i="8"/>
  <c r="F98" i="8"/>
  <c r="G98" i="8"/>
  <c r="H98" i="8"/>
  <c r="I98" i="8"/>
  <c r="J98" i="8"/>
  <c r="K98" i="8"/>
  <c r="L98" i="8"/>
  <c r="M98" i="8"/>
  <c r="N98" i="8"/>
  <c r="O98" i="8"/>
  <c r="E99" i="8"/>
  <c r="F99" i="8"/>
  <c r="G99" i="8"/>
  <c r="H99" i="8"/>
  <c r="I99" i="8"/>
  <c r="J99" i="8"/>
  <c r="K99" i="8"/>
  <c r="L99" i="8"/>
  <c r="M99" i="8"/>
  <c r="N99" i="8"/>
  <c r="O99" i="8"/>
  <c r="E100" i="8"/>
  <c r="F100" i="8"/>
  <c r="G100" i="8"/>
  <c r="H100" i="8"/>
  <c r="I100" i="8"/>
  <c r="J100" i="8"/>
  <c r="K100" i="8"/>
  <c r="L100" i="8"/>
  <c r="M100" i="8"/>
  <c r="N100" i="8"/>
  <c r="O100" i="8"/>
  <c r="E101" i="8"/>
  <c r="F101" i="8"/>
  <c r="G101" i="8"/>
  <c r="H101" i="8"/>
  <c r="I101" i="8"/>
  <c r="J101" i="8"/>
  <c r="K101" i="8"/>
  <c r="L101" i="8"/>
  <c r="M101" i="8"/>
  <c r="N101" i="8"/>
  <c r="O101" i="8"/>
  <c r="E102" i="8"/>
  <c r="F102" i="8"/>
  <c r="G102" i="8"/>
  <c r="H102" i="8"/>
  <c r="I102" i="8"/>
  <c r="J102" i="8"/>
  <c r="K102" i="8"/>
  <c r="L102" i="8"/>
  <c r="M102" i="8"/>
  <c r="N102" i="8"/>
  <c r="O102" i="8"/>
  <c r="E103" i="8"/>
  <c r="F103" i="8"/>
  <c r="G103" i="8"/>
  <c r="H103" i="8"/>
  <c r="I103" i="8"/>
  <c r="J103" i="8"/>
  <c r="K103" i="8"/>
  <c r="L103" i="8"/>
  <c r="M103" i="8"/>
  <c r="N103" i="8"/>
  <c r="O103" i="8"/>
  <c r="E104" i="8"/>
  <c r="F104" i="8"/>
  <c r="G104" i="8"/>
  <c r="H104" i="8"/>
  <c r="I104" i="8"/>
  <c r="J104" i="8"/>
  <c r="K104" i="8"/>
  <c r="L104" i="8"/>
  <c r="M104" i="8"/>
  <c r="N104" i="8"/>
  <c r="O104" i="8"/>
  <c r="E105" i="8"/>
  <c r="F105" i="8"/>
  <c r="G105" i="8"/>
  <c r="H105" i="8"/>
  <c r="I105" i="8"/>
  <c r="J105" i="8"/>
  <c r="K105" i="8"/>
  <c r="L105" i="8"/>
  <c r="M105" i="8"/>
  <c r="N105" i="8"/>
  <c r="O105" i="8"/>
  <c r="E106" i="8"/>
  <c r="F106" i="8"/>
  <c r="G106" i="8"/>
  <c r="H106" i="8"/>
  <c r="I106" i="8"/>
  <c r="J106" i="8"/>
  <c r="K106" i="8"/>
  <c r="L106" i="8"/>
  <c r="M106" i="8"/>
  <c r="N106" i="8"/>
  <c r="O106" i="8"/>
  <c r="D91" i="8"/>
  <c r="D92" i="8"/>
  <c r="D93" i="8"/>
  <c r="D95" i="8"/>
  <c r="D96" i="8"/>
  <c r="D97" i="8"/>
  <c r="D98" i="8"/>
  <c r="D99" i="8"/>
  <c r="D100" i="8"/>
  <c r="D101" i="8"/>
  <c r="D102" i="8"/>
  <c r="D103" i="8"/>
  <c r="D104" i="8"/>
  <c r="D105" i="8"/>
  <c r="D106" i="8"/>
  <c r="D90" i="8"/>
  <c r="D85" i="8"/>
  <c r="E85" i="8"/>
  <c r="F85" i="8"/>
  <c r="G85" i="8"/>
  <c r="H85" i="8"/>
  <c r="I85" i="8"/>
  <c r="J85" i="8"/>
  <c r="K85" i="8"/>
  <c r="L85" i="8"/>
  <c r="M85" i="8"/>
  <c r="N85" i="8"/>
  <c r="O85" i="8"/>
  <c r="E84" i="8"/>
  <c r="F84" i="8"/>
  <c r="G84" i="8"/>
  <c r="H84" i="8"/>
  <c r="I84" i="8"/>
  <c r="J84" i="8"/>
  <c r="K84" i="8"/>
  <c r="L84" i="8"/>
  <c r="M84" i="8"/>
  <c r="N84" i="8"/>
  <c r="O84" i="8"/>
  <c r="Q53" i="8"/>
  <c r="AI53" i="8" s="1"/>
  <c r="O53" i="8"/>
  <c r="AG53" i="8" s="1"/>
  <c r="N53" i="8"/>
  <c r="AF53" i="8" s="1"/>
  <c r="M53" i="8"/>
  <c r="AE53" i="8" s="1"/>
  <c r="L53" i="8"/>
  <c r="AD53" i="8" s="1"/>
  <c r="K53" i="8"/>
  <c r="AC53" i="8" s="1"/>
  <c r="J53" i="8"/>
  <c r="AB53" i="8" s="1"/>
  <c r="I53" i="8"/>
  <c r="AA53" i="8" s="1"/>
  <c r="H53" i="8"/>
  <c r="Z53" i="8" s="1"/>
  <c r="G53" i="8"/>
  <c r="Y53" i="8" s="1"/>
  <c r="F53" i="8"/>
  <c r="X53" i="8" s="1"/>
  <c r="E53" i="8"/>
  <c r="W53" i="8" s="1"/>
  <c r="D53" i="8"/>
  <c r="V53" i="8" s="1"/>
  <c r="Q52" i="8"/>
  <c r="O52" i="8"/>
  <c r="N52" i="8"/>
  <c r="M52" i="8"/>
  <c r="L52" i="8"/>
  <c r="AD52" i="8" s="1"/>
  <c r="K52" i="8"/>
  <c r="J52" i="8"/>
  <c r="AB52" i="8" s="1"/>
  <c r="I52" i="8"/>
  <c r="H52" i="8"/>
  <c r="G52" i="8"/>
  <c r="F52" i="8"/>
  <c r="E52" i="8"/>
  <c r="D52" i="8"/>
  <c r="V52" i="8" s="1"/>
  <c r="D29" i="8"/>
  <c r="E29" i="8"/>
  <c r="F29" i="8"/>
  <c r="G29" i="8"/>
  <c r="H29" i="8"/>
  <c r="I29" i="8"/>
  <c r="J29" i="8"/>
  <c r="K29" i="8"/>
  <c r="L29" i="8"/>
  <c r="M29" i="8"/>
  <c r="N29" i="8"/>
  <c r="O29" i="8"/>
  <c r="D30" i="8"/>
  <c r="E30" i="8"/>
  <c r="F30" i="8"/>
  <c r="G30" i="8"/>
  <c r="H30" i="8"/>
  <c r="I30" i="8"/>
  <c r="J30" i="8"/>
  <c r="K30" i="8"/>
  <c r="L30" i="8"/>
  <c r="M30" i="8"/>
  <c r="N30" i="8"/>
  <c r="O30" i="8"/>
  <c r="D31" i="8"/>
  <c r="E31" i="8"/>
  <c r="F31" i="8"/>
  <c r="G31" i="8"/>
  <c r="H31" i="8"/>
  <c r="I31" i="8"/>
  <c r="J31" i="8"/>
  <c r="K31" i="8"/>
  <c r="L31" i="8"/>
  <c r="M31" i="8"/>
  <c r="N31" i="8"/>
  <c r="O31" i="8"/>
  <c r="D32" i="8"/>
  <c r="E32" i="8"/>
  <c r="F32" i="8"/>
  <c r="G32" i="8"/>
  <c r="H32" i="8"/>
  <c r="I32" i="8"/>
  <c r="J32" i="8"/>
  <c r="K32" i="8"/>
  <c r="L32" i="8"/>
  <c r="M32" i="8"/>
  <c r="N32" i="8"/>
  <c r="O32" i="8"/>
  <c r="D33" i="8"/>
  <c r="E33" i="8"/>
  <c r="F33" i="8"/>
  <c r="G33" i="8"/>
  <c r="H33" i="8"/>
  <c r="I33" i="8"/>
  <c r="J33" i="8"/>
  <c r="K33" i="8"/>
  <c r="L33" i="8"/>
  <c r="M33" i="8"/>
  <c r="N33" i="8"/>
  <c r="O33" i="8"/>
  <c r="D34" i="8"/>
  <c r="E34" i="8"/>
  <c r="F34" i="8"/>
  <c r="G34" i="8"/>
  <c r="H34" i="8"/>
  <c r="I34" i="8"/>
  <c r="J34" i="8"/>
  <c r="K34" i="8"/>
  <c r="L34" i="8"/>
  <c r="M34" i="8"/>
  <c r="N34" i="8"/>
  <c r="O34" i="8"/>
  <c r="D35" i="8"/>
  <c r="E35" i="8"/>
  <c r="F35" i="8"/>
  <c r="G35" i="8"/>
  <c r="H35" i="8"/>
  <c r="I35" i="8"/>
  <c r="J35" i="8"/>
  <c r="K35" i="8"/>
  <c r="L35" i="8"/>
  <c r="M35" i="8"/>
  <c r="N35" i="8"/>
  <c r="O35" i="8"/>
  <c r="D36" i="8"/>
  <c r="E36" i="8"/>
  <c r="F36" i="8"/>
  <c r="G36" i="8"/>
  <c r="H36" i="8"/>
  <c r="I36" i="8"/>
  <c r="J36" i="8"/>
  <c r="K36" i="8"/>
  <c r="L36" i="8"/>
  <c r="M36" i="8"/>
  <c r="N36" i="8"/>
  <c r="O36" i="8"/>
  <c r="D37" i="8"/>
  <c r="E37" i="8"/>
  <c r="F37" i="8"/>
  <c r="G37" i="8"/>
  <c r="H37" i="8"/>
  <c r="I37" i="8"/>
  <c r="J37" i="8"/>
  <c r="K37" i="8"/>
  <c r="L37" i="8"/>
  <c r="M37" i="8"/>
  <c r="N37" i="8"/>
  <c r="O37" i="8"/>
  <c r="D38" i="8"/>
  <c r="E38" i="8"/>
  <c r="F38" i="8"/>
  <c r="G38" i="8"/>
  <c r="H38" i="8"/>
  <c r="I38" i="8"/>
  <c r="J38" i="8"/>
  <c r="K38" i="8"/>
  <c r="L38" i="8"/>
  <c r="M38" i="8"/>
  <c r="N38" i="8"/>
  <c r="O38" i="8"/>
  <c r="D39" i="8"/>
  <c r="E39" i="8"/>
  <c r="F39" i="8"/>
  <c r="G39" i="8"/>
  <c r="H39" i="8"/>
  <c r="I39" i="8"/>
  <c r="J39" i="8"/>
  <c r="K39" i="8"/>
  <c r="L39" i="8"/>
  <c r="M39" i="8"/>
  <c r="N39" i="8"/>
  <c r="O39" i="8"/>
  <c r="D40" i="8"/>
  <c r="E40" i="8"/>
  <c r="F40" i="8"/>
  <c r="G40" i="8"/>
  <c r="H40" i="8"/>
  <c r="I40" i="8"/>
  <c r="J40" i="8"/>
  <c r="K40" i="8"/>
  <c r="L40" i="8"/>
  <c r="M40" i="8"/>
  <c r="N40" i="8"/>
  <c r="O40" i="8"/>
  <c r="D41" i="8"/>
  <c r="E41" i="8"/>
  <c r="F41" i="8"/>
  <c r="G41" i="8"/>
  <c r="H41" i="8"/>
  <c r="I41" i="8"/>
  <c r="J41" i="8"/>
  <c r="K41" i="8"/>
  <c r="L41" i="8"/>
  <c r="M41" i="8"/>
  <c r="N41" i="8"/>
  <c r="O41" i="8"/>
  <c r="D42" i="8"/>
  <c r="E42" i="8"/>
  <c r="F42" i="8"/>
  <c r="G42" i="8"/>
  <c r="H42" i="8"/>
  <c r="I42" i="8"/>
  <c r="J42" i="8"/>
  <c r="K42" i="8"/>
  <c r="L42" i="8"/>
  <c r="M42" i="8"/>
  <c r="N42" i="8"/>
  <c r="O42" i="8"/>
  <c r="D43" i="8"/>
  <c r="E43" i="8"/>
  <c r="F43" i="8"/>
  <c r="G43" i="8"/>
  <c r="H43" i="8"/>
  <c r="I43" i="8"/>
  <c r="J43" i="8"/>
  <c r="K43" i="8"/>
  <c r="L43" i="8"/>
  <c r="M43" i="8"/>
  <c r="N43" i="8"/>
  <c r="O43" i="8"/>
  <c r="D44" i="8"/>
  <c r="E44" i="8"/>
  <c r="F44" i="8"/>
  <c r="G44" i="8"/>
  <c r="H44" i="8"/>
  <c r="I44" i="8"/>
  <c r="J44" i="8"/>
  <c r="K44" i="8"/>
  <c r="L44" i="8"/>
  <c r="M44" i="8"/>
  <c r="N44" i="8"/>
  <c r="O44" i="8"/>
  <c r="E28" i="8"/>
  <c r="F28" i="8"/>
  <c r="G28" i="8"/>
  <c r="H28" i="8"/>
  <c r="I28" i="8"/>
  <c r="J28" i="8"/>
  <c r="K28" i="8"/>
  <c r="L28" i="8"/>
  <c r="M28" i="8"/>
  <c r="N28" i="8"/>
  <c r="O28" i="8"/>
  <c r="D28" i="8"/>
  <c r="D22" i="8"/>
  <c r="Q29" i="8"/>
  <c r="Q30" i="8"/>
  <c r="Q31" i="8"/>
  <c r="Q32" i="8"/>
  <c r="Q33" i="8"/>
  <c r="Q34" i="8"/>
  <c r="Q35" i="8"/>
  <c r="Q36" i="8"/>
  <c r="Q37" i="8"/>
  <c r="Q38" i="8"/>
  <c r="Q39" i="8"/>
  <c r="Q40" i="8"/>
  <c r="Q41" i="8"/>
  <c r="Q42" i="8"/>
  <c r="Q43" i="8"/>
  <c r="Q44" i="8"/>
  <c r="Q28" i="8"/>
  <c r="Q23" i="8"/>
  <c r="Q22" i="8"/>
  <c r="M22" i="8"/>
  <c r="N22" i="8"/>
  <c r="O22" i="8"/>
  <c r="M23" i="8"/>
  <c r="N23" i="8"/>
  <c r="O23" i="8"/>
  <c r="D23" i="8"/>
  <c r="E23" i="8"/>
  <c r="F23" i="8"/>
  <c r="G23" i="8"/>
  <c r="H23" i="8"/>
  <c r="I23" i="8"/>
  <c r="J23" i="8"/>
  <c r="K23" i="8"/>
  <c r="L23" i="8"/>
  <c r="E22" i="8"/>
  <c r="F22" i="8"/>
  <c r="G22" i="8"/>
  <c r="H22" i="8"/>
  <c r="I22" i="8"/>
  <c r="J22" i="8"/>
  <c r="K22" i="8"/>
  <c r="L22" i="8"/>
  <c r="AB237" i="8" l="1"/>
  <c r="J261" i="8"/>
  <c r="X237" i="8"/>
  <c r="F261" i="8"/>
  <c r="AB299" i="8"/>
  <c r="J323" i="8"/>
  <c r="V299" i="8"/>
  <c r="D323" i="8"/>
  <c r="AF361" i="8"/>
  <c r="N385" i="8"/>
  <c r="W237" i="8"/>
  <c r="E261" i="8"/>
  <c r="Y299" i="8"/>
  <c r="G323" i="8"/>
  <c r="AE299" i="8"/>
  <c r="M323" i="8"/>
  <c r="AE237" i="8"/>
  <c r="M261" i="8"/>
  <c r="X361" i="8"/>
  <c r="F385" i="8"/>
  <c r="AG237" i="8"/>
  <c r="O261" i="8"/>
  <c r="AA299" i="8"/>
  <c r="I323" i="8"/>
  <c r="W299" i="8"/>
  <c r="E323" i="8"/>
  <c r="Z361" i="8"/>
  <c r="H385" i="8"/>
  <c r="V361" i="8"/>
  <c r="D385" i="8"/>
  <c r="AA361" i="8"/>
  <c r="I385" i="8"/>
  <c r="AH244" i="8"/>
  <c r="V237" i="8"/>
  <c r="D261" i="8"/>
  <c r="Z299" i="8"/>
  <c r="H323" i="8"/>
  <c r="W361" i="8"/>
  <c r="E385" i="8"/>
  <c r="AE361" i="8"/>
  <c r="M385" i="8"/>
  <c r="AD237" i="8"/>
  <c r="L261" i="8"/>
  <c r="AF237" i="8"/>
  <c r="N261" i="8"/>
  <c r="Y237" i="8"/>
  <c r="G261" i="8"/>
  <c r="AD299" i="8"/>
  <c r="L323" i="8"/>
  <c r="X299" i="8"/>
  <c r="F323" i="8"/>
  <c r="AD361" i="8"/>
  <c r="L385" i="8"/>
  <c r="AG361" i="8"/>
  <c r="O385" i="8"/>
  <c r="AC237" i="8"/>
  <c r="K261" i="8"/>
  <c r="Z237" i="8"/>
  <c r="H261" i="8"/>
  <c r="AC299" i="8"/>
  <c r="K323" i="8"/>
  <c r="AF299" i="8"/>
  <c r="N323" i="8"/>
  <c r="AC361" i="8"/>
  <c r="K385" i="8"/>
  <c r="AA237" i="8"/>
  <c r="I261" i="8"/>
  <c r="AG299" i="8"/>
  <c r="O323" i="8"/>
  <c r="AB361" i="8"/>
  <c r="J385" i="8"/>
  <c r="Y361" i="8"/>
  <c r="G385" i="8"/>
  <c r="E12" i="8"/>
  <c r="E15" i="8" s="1"/>
  <c r="J22" i="12"/>
  <c r="H242" i="12"/>
  <c r="H909" i="12"/>
  <c r="J31" i="12"/>
  <c r="R239" i="8"/>
  <c r="N410" i="12"/>
  <c r="G577" i="12"/>
  <c r="F577" i="12"/>
  <c r="L577" i="12"/>
  <c r="O909" i="12"/>
  <c r="I743" i="12"/>
  <c r="K642" i="12"/>
  <c r="AA642" i="12" s="1"/>
  <c r="J52" i="12"/>
  <c r="T52" i="12" s="1"/>
  <c r="Q52" i="12"/>
  <c r="J17" i="12"/>
  <c r="J14" i="12"/>
  <c r="J65" i="12"/>
  <c r="T65" i="12" s="1"/>
  <c r="P65" i="12"/>
  <c r="J10" i="12"/>
  <c r="N974" i="12"/>
  <c r="AD974" i="12" s="1"/>
  <c r="J66" i="12"/>
  <c r="T66" i="12" s="1"/>
  <c r="N66" i="12"/>
  <c r="J24" i="12"/>
  <c r="J23" i="12"/>
  <c r="D7" i="8"/>
  <c r="J18" i="12"/>
  <c r="J36" i="12"/>
  <c r="J21" i="12"/>
  <c r="H410" i="12"/>
  <c r="J39" i="12"/>
  <c r="T39" i="12" s="1"/>
  <c r="K743" i="12"/>
  <c r="J909" i="12"/>
  <c r="J34" i="12"/>
  <c r="J28" i="12"/>
  <c r="J63" i="12"/>
  <c r="T63" i="12" s="1"/>
  <c r="J61" i="12"/>
  <c r="T61" i="12" s="1"/>
  <c r="O808" i="12"/>
  <c r="J60" i="12"/>
  <c r="T60" i="12" s="1"/>
  <c r="J64" i="12"/>
  <c r="T64" i="12" s="1"/>
  <c r="J58" i="12"/>
  <c r="T58" i="12" s="1"/>
  <c r="J46" i="12"/>
  <c r="T46" i="12" s="1"/>
  <c r="J40" i="12"/>
  <c r="T40" i="12" s="1"/>
  <c r="J25" i="12"/>
  <c r="F7" i="12"/>
  <c r="G37" i="12"/>
  <c r="Q37" i="12" s="1"/>
  <c r="J49" i="12"/>
  <c r="T49" i="12" s="1"/>
  <c r="O475" i="12"/>
  <c r="I577" i="12"/>
  <c r="H37" i="12"/>
  <c r="R37" i="12" s="1"/>
  <c r="J19" i="12"/>
  <c r="J16" i="12"/>
  <c r="J20" i="12"/>
  <c r="F37" i="12"/>
  <c r="P37" i="12" s="1"/>
  <c r="M909" i="12"/>
  <c r="J62" i="12"/>
  <c r="T62" i="12" s="1"/>
  <c r="J13" i="12"/>
  <c r="D37" i="12"/>
  <c r="K909" i="12"/>
  <c r="E37" i="12"/>
  <c r="O37" i="12" s="1"/>
  <c r="E7" i="12"/>
  <c r="J43" i="12"/>
  <c r="T43" i="12" s="1"/>
  <c r="G7" i="12"/>
  <c r="H743" i="12"/>
  <c r="J57" i="12"/>
  <c r="T57" i="12" s="1"/>
  <c r="H7" i="12"/>
  <c r="J54" i="12"/>
  <c r="T54" i="12" s="1"/>
  <c r="J55" i="12"/>
  <c r="T55" i="12" s="1"/>
  <c r="J51" i="12"/>
  <c r="T51" i="12" s="1"/>
  <c r="J48" i="12"/>
  <c r="T48" i="12" s="1"/>
  <c r="J59" i="12"/>
  <c r="T59" i="12" s="1"/>
  <c r="J8" i="12"/>
  <c r="D7" i="12"/>
  <c r="J56" i="12"/>
  <c r="T56" i="12" s="1"/>
  <c r="J38" i="12"/>
  <c r="T38" i="12" s="1"/>
  <c r="J53" i="12"/>
  <c r="T53" i="12" s="1"/>
  <c r="J11" i="12"/>
  <c r="J15" i="12"/>
  <c r="J50" i="12"/>
  <c r="T50" i="12" s="1"/>
  <c r="J35" i="12"/>
  <c r="J33" i="12"/>
  <c r="J12" i="12"/>
  <c r="J47" i="12"/>
  <c r="T47" i="12" s="1"/>
  <c r="J32" i="12"/>
  <c r="J45" i="12"/>
  <c r="T45" i="12" s="1"/>
  <c r="J30" i="12"/>
  <c r="J44" i="12"/>
  <c r="T44" i="12" s="1"/>
  <c r="J29" i="12"/>
  <c r="J42" i="12"/>
  <c r="T42" i="12" s="1"/>
  <c r="J9" i="12"/>
  <c r="J41" i="12"/>
  <c r="T41" i="12" s="1"/>
  <c r="J26" i="12"/>
  <c r="J27" i="12"/>
  <c r="H577" i="12"/>
  <c r="L743" i="12"/>
  <c r="N577" i="12"/>
  <c r="L909" i="12"/>
  <c r="E743" i="12"/>
  <c r="K410" i="12"/>
  <c r="F909" i="12"/>
  <c r="J410" i="12"/>
  <c r="F743" i="12"/>
  <c r="O642" i="12"/>
  <c r="E909" i="12"/>
  <c r="J577" i="12"/>
  <c r="M577" i="12"/>
  <c r="D577" i="12"/>
  <c r="D642" i="12"/>
  <c r="T642" i="12" s="1"/>
  <c r="N909" i="12"/>
  <c r="D410" i="12"/>
  <c r="M743" i="12"/>
  <c r="P411" i="12"/>
  <c r="G909" i="12"/>
  <c r="O577" i="12"/>
  <c r="P608" i="12"/>
  <c r="I909" i="12"/>
  <c r="F410" i="12"/>
  <c r="N743" i="12"/>
  <c r="G410" i="12"/>
  <c r="L410" i="12"/>
  <c r="D974" i="12"/>
  <c r="T974" i="12" s="1"/>
  <c r="L974" i="12"/>
  <c r="AB974" i="12" s="1"/>
  <c r="O242" i="12"/>
  <c r="I410" i="12"/>
  <c r="P744" i="12"/>
  <c r="G743" i="12"/>
  <c r="J743" i="12"/>
  <c r="M410" i="12"/>
  <c r="O743" i="12"/>
  <c r="L242" i="12"/>
  <c r="G242" i="12"/>
  <c r="H642" i="12"/>
  <c r="X642" i="12" s="1"/>
  <c r="N808" i="12"/>
  <c r="AD808" i="12" s="1"/>
  <c r="G475" i="12"/>
  <c r="W475" i="12" s="1"/>
  <c r="P774" i="12"/>
  <c r="I974" i="12"/>
  <c r="Y974" i="12" s="1"/>
  <c r="P1039" i="12"/>
  <c r="AF1039" i="12" s="1"/>
  <c r="O974" i="12"/>
  <c r="P1005" i="12"/>
  <c r="M974" i="12"/>
  <c r="AC974" i="12" s="1"/>
  <c r="T975" i="12"/>
  <c r="P940" i="12"/>
  <c r="H974" i="12"/>
  <c r="X974" i="12" s="1"/>
  <c r="X975" i="12"/>
  <c r="F974" i="12"/>
  <c r="V974" i="12" s="1"/>
  <c r="V975" i="12"/>
  <c r="Z975" i="12"/>
  <c r="J974" i="12"/>
  <c r="Z974" i="12" s="1"/>
  <c r="P975" i="12"/>
  <c r="E974" i="12"/>
  <c r="U975" i="12"/>
  <c r="P910" i="12"/>
  <c r="D909" i="12"/>
  <c r="G974" i="12"/>
  <c r="W974" i="12" s="1"/>
  <c r="W975" i="12"/>
  <c r="K974" i="12"/>
  <c r="AA974" i="12" s="1"/>
  <c r="M808" i="12"/>
  <c r="AC808" i="12" s="1"/>
  <c r="D743" i="12"/>
  <c r="P809" i="12"/>
  <c r="D808" i="12"/>
  <c r="T809" i="12"/>
  <c r="Y809" i="12"/>
  <c r="I808" i="12"/>
  <c r="Y808" i="12" s="1"/>
  <c r="AA809" i="12"/>
  <c r="K808" i="12"/>
  <c r="AA808" i="12" s="1"/>
  <c r="U873" i="12"/>
  <c r="P873" i="12"/>
  <c r="AF873" i="12" s="1"/>
  <c r="F808" i="12"/>
  <c r="V808" i="12" s="1"/>
  <c r="V809" i="12"/>
  <c r="H808" i="12"/>
  <c r="X808" i="12" s="1"/>
  <c r="X809" i="12"/>
  <c r="E808" i="12"/>
  <c r="U808" i="12" s="1"/>
  <c r="Z809" i="12"/>
  <c r="J808" i="12"/>
  <c r="Z808" i="12" s="1"/>
  <c r="AB809" i="12"/>
  <c r="L808" i="12"/>
  <c r="AB808" i="12" s="1"/>
  <c r="P839" i="12"/>
  <c r="G808" i="12"/>
  <c r="W808" i="12" s="1"/>
  <c r="W809" i="12"/>
  <c r="P643" i="12"/>
  <c r="AA643" i="12"/>
  <c r="I642" i="12"/>
  <c r="Y642" i="12" s="1"/>
  <c r="E577" i="12"/>
  <c r="K577" i="12"/>
  <c r="P578" i="12"/>
  <c r="J642" i="12"/>
  <c r="Z642" i="12" s="1"/>
  <c r="Z643" i="12"/>
  <c r="L642" i="12"/>
  <c r="AB642" i="12" s="1"/>
  <c r="AB643" i="12"/>
  <c r="N642" i="12"/>
  <c r="AD642" i="12" s="1"/>
  <c r="AD643" i="12"/>
  <c r="F642" i="12"/>
  <c r="V642" i="12" s="1"/>
  <c r="W643" i="12"/>
  <c r="G642" i="12"/>
  <c r="W642" i="12" s="1"/>
  <c r="T673" i="12"/>
  <c r="P673" i="12"/>
  <c r="M642" i="12"/>
  <c r="AC642" i="12" s="1"/>
  <c r="AC643" i="12"/>
  <c r="T707" i="12"/>
  <c r="P707" i="12"/>
  <c r="AF707" i="12" s="1"/>
  <c r="E642" i="12"/>
  <c r="U642" i="12" s="1"/>
  <c r="P476" i="12"/>
  <c r="P441" i="12"/>
  <c r="E410" i="12"/>
  <c r="O410" i="12"/>
  <c r="Z476" i="12"/>
  <c r="J475" i="12"/>
  <c r="Z475" i="12" s="1"/>
  <c r="F475" i="12"/>
  <c r="V475" i="12" s="1"/>
  <c r="M475" i="12"/>
  <c r="AC475" i="12" s="1"/>
  <c r="AC476" i="12"/>
  <c r="K475" i="12"/>
  <c r="AA475" i="12" s="1"/>
  <c r="AA476" i="12"/>
  <c r="T540" i="12"/>
  <c r="P540" i="12"/>
  <c r="AF540" i="12" s="1"/>
  <c r="E475" i="12"/>
  <c r="U475" i="12" s="1"/>
  <c r="T506" i="12"/>
  <c r="P506" i="12"/>
  <c r="D475" i="12"/>
  <c r="N475" i="12"/>
  <c r="AD475" i="12" s="1"/>
  <c r="AD476" i="12"/>
  <c r="Y476" i="12"/>
  <c r="I475" i="12"/>
  <c r="Y475" i="12" s="1"/>
  <c r="X476" i="12"/>
  <c r="H475" i="12"/>
  <c r="X475" i="12" s="1"/>
  <c r="L475" i="12"/>
  <c r="AB475" i="12" s="1"/>
  <c r="AB476" i="12"/>
  <c r="D14" i="8"/>
  <c r="E14" i="8"/>
  <c r="D10" i="8"/>
  <c r="G6" i="8"/>
  <c r="F12" i="8" s="1"/>
  <c r="F15" i="8" s="1"/>
  <c r="E8" i="8"/>
  <c r="E9" i="8"/>
  <c r="L231" i="8"/>
  <c r="L232" i="8" s="1"/>
  <c r="H231" i="8"/>
  <c r="H232" i="8" s="1"/>
  <c r="P293" i="8"/>
  <c r="Q293" i="8" s="1"/>
  <c r="R301" i="8"/>
  <c r="D294" i="8"/>
  <c r="E356" i="8"/>
  <c r="E231" i="8"/>
  <c r="E232" i="8" s="1"/>
  <c r="H356" i="8"/>
  <c r="F231" i="8"/>
  <c r="F232" i="8" s="1"/>
  <c r="F355" i="8"/>
  <c r="F356" i="8" s="1"/>
  <c r="K231" i="8"/>
  <c r="K232" i="8" s="1"/>
  <c r="N355" i="8"/>
  <c r="N356" i="8" s="1"/>
  <c r="R363" i="8"/>
  <c r="R362" i="8"/>
  <c r="P331" i="8"/>
  <c r="R331" i="8" s="1"/>
  <c r="P361" i="8"/>
  <c r="R300" i="8"/>
  <c r="P269" i="8"/>
  <c r="R269" i="8" s="1"/>
  <c r="P299" i="8"/>
  <c r="R276" i="8"/>
  <c r="P237" i="8"/>
  <c r="AH237" i="8" s="1"/>
  <c r="R238" i="8"/>
  <c r="P207" i="8"/>
  <c r="R207" i="8" s="1"/>
  <c r="R214" i="8"/>
  <c r="E242" i="12"/>
  <c r="K242" i="12"/>
  <c r="N242" i="12"/>
  <c r="O307" i="12"/>
  <c r="M242" i="12"/>
  <c r="P243" i="12"/>
  <c r="D242" i="12"/>
  <c r="J242" i="12"/>
  <c r="F307" i="12"/>
  <c r="V307" i="12" s="1"/>
  <c r="P308" i="12"/>
  <c r="P273" i="12"/>
  <c r="F242" i="12"/>
  <c r="I242" i="12"/>
  <c r="X308" i="12"/>
  <c r="H307" i="12"/>
  <c r="X307" i="12" s="1"/>
  <c r="Z308" i="12"/>
  <c r="J307" i="12"/>
  <c r="Z307" i="12" s="1"/>
  <c r="L307" i="12"/>
  <c r="AB307" i="12" s="1"/>
  <c r="AB308" i="12"/>
  <c r="T338" i="12"/>
  <c r="P338" i="12"/>
  <c r="T372" i="12"/>
  <c r="P372" i="12"/>
  <c r="AF372" i="12" s="1"/>
  <c r="U308" i="12"/>
  <c r="E307" i="12"/>
  <c r="U307" i="12" s="1"/>
  <c r="N307" i="12"/>
  <c r="AD307" i="12" s="1"/>
  <c r="AD308" i="12"/>
  <c r="M307" i="12"/>
  <c r="AC307" i="12" s="1"/>
  <c r="G307" i="12"/>
  <c r="W307" i="12" s="1"/>
  <c r="Y308" i="12"/>
  <c r="I307" i="12"/>
  <c r="Y307" i="12" s="1"/>
  <c r="K307" i="12"/>
  <c r="AA307" i="12" s="1"/>
  <c r="AA308" i="12"/>
  <c r="D307" i="12"/>
  <c r="P204" i="12"/>
  <c r="AF204" i="12" s="1"/>
  <c r="G74" i="12"/>
  <c r="E74" i="12"/>
  <c r="N74" i="12"/>
  <c r="L74" i="12"/>
  <c r="O74" i="12"/>
  <c r="I74" i="12"/>
  <c r="H74" i="12"/>
  <c r="J74" i="12"/>
  <c r="K74" i="12"/>
  <c r="M74" i="12"/>
  <c r="F74" i="12"/>
  <c r="I139" i="12"/>
  <c r="Y139" i="12" s="1"/>
  <c r="J175" i="8"/>
  <c r="P105" i="12"/>
  <c r="D74" i="12"/>
  <c r="P75" i="12"/>
  <c r="K139" i="12"/>
  <c r="AA139" i="12" s="1"/>
  <c r="M139" i="12"/>
  <c r="AC139" i="12" s="1"/>
  <c r="H139" i="12"/>
  <c r="X139" i="12" s="1"/>
  <c r="F139" i="12"/>
  <c r="V139" i="12" s="1"/>
  <c r="O139" i="12"/>
  <c r="AE139" i="12" s="1"/>
  <c r="L139" i="12"/>
  <c r="AB139" i="12" s="1"/>
  <c r="J139" i="12"/>
  <c r="Z139" i="12" s="1"/>
  <c r="P170" i="12"/>
  <c r="AF170" i="12" s="1"/>
  <c r="E139" i="12"/>
  <c r="U139" i="12" s="1"/>
  <c r="G139" i="12"/>
  <c r="W139" i="12" s="1"/>
  <c r="N139" i="12"/>
  <c r="AD139" i="12" s="1"/>
  <c r="D139" i="12"/>
  <c r="T139" i="12" s="1"/>
  <c r="P140" i="12"/>
  <c r="AF140" i="12" s="1"/>
  <c r="K175" i="8"/>
  <c r="I51" i="8"/>
  <c r="O83" i="8"/>
  <c r="O107" i="8" s="1"/>
  <c r="O108" i="8" s="1"/>
  <c r="K145" i="8"/>
  <c r="K169" i="8" s="1"/>
  <c r="K170" i="8" s="1"/>
  <c r="L145" i="8"/>
  <c r="L169" i="8" s="1"/>
  <c r="L170" i="8" s="1"/>
  <c r="D113" i="8"/>
  <c r="O51" i="8"/>
  <c r="L83" i="8"/>
  <c r="L107" i="8" s="1"/>
  <c r="L108" i="8" s="1"/>
  <c r="P85" i="8"/>
  <c r="R85" i="8" s="1"/>
  <c r="H51" i="8"/>
  <c r="F175" i="8"/>
  <c r="G175" i="8"/>
  <c r="M175" i="8"/>
  <c r="E175" i="8"/>
  <c r="D145" i="8"/>
  <c r="D169" i="8" s="1"/>
  <c r="F145" i="8"/>
  <c r="F169" i="8" s="1"/>
  <c r="F170" i="8" s="1"/>
  <c r="H83" i="8"/>
  <c r="H107" i="8" s="1"/>
  <c r="H108" i="8" s="1"/>
  <c r="F51" i="8"/>
  <c r="N83" i="8"/>
  <c r="N107" i="8" s="1"/>
  <c r="N108" i="8" s="1"/>
  <c r="Q83" i="8"/>
  <c r="G51" i="8"/>
  <c r="Z52" i="8"/>
  <c r="P165" i="8"/>
  <c r="R165" i="8" s="1"/>
  <c r="I145" i="8"/>
  <c r="I169" i="8" s="1"/>
  <c r="I170" i="8" s="1"/>
  <c r="H175" i="8"/>
  <c r="P163" i="8"/>
  <c r="R163" i="8" s="1"/>
  <c r="M51" i="8"/>
  <c r="P84" i="8"/>
  <c r="R84" i="8" s="1"/>
  <c r="N51" i="8"/>
  <c r="F83" i="8"/>
  <c r="F107" i="8" s="1"/>
  <c r="F108" i="8" s="1"/>
  <c r="L113" i="8"/>
  <c r="Q51" i="8"/>
  <c r="AI51" i="8" s="1"/>
  <c r="I83" i="8"/>
  <c r="I107" i="8" s="1"/>
  <c r="I108" i="8" s="1"/>
  <c r="P157" i="8"/>
  <c r="R157" i="8" s="1"/>
  <c r="P97" i="8"/>
  <c r="R97" i="8" s="1"/>
  <c r="E145" i="8"/>
  <c r="E169" i="8" s="1"/>
  <c r="E170" i="8" s="1"/>
  <c r="E51" i="8"/>
  <c r="M83" i="8"/>
  <c r="M107" i="8" s="1"/>
  <c r="M108" i="8" s="1"/>
  <c r="P96" i="8"/>
  <c r="R96" i="8" s="1"/>
  <c r="O113" i="8"/>
  <c r="J51" i="8"/>
  <c r="Y52" i="8"/>
  <c r="E113" i="8"/>
  <c r="M113" i="8"/>
  <c r="O145" i="8"/>
  <c r="O169" i="8" s="1"/>
  <c r="O170" i="8" s="1"/>
  <c r="K51" i="8"/>
  <c r="X52" i="8"/>
  <c r="P101" i="8"/>
  <c r="R101" i="8" s="1"/>
  <c r="G113" i="8"/>
  <c r="P168" i="8"/>
  <c r="R168" i="8" s="1"/>
  <c r="I175" i="8"/>
  <c r="L51" i="8"/>
  <c r="W52" i="8"/>
  <c r="P95" i="8"/>
  <c r="R95" i="8" s="1"/>
  <c r="P106" i="8"/>
  <c r="R106" i="8" s="1"/>
  <c r="H113" i="8"/>
  <c r="P147" i="8"/>
  <c r="R147" i="8" s="1"/>
  <c r="L175" i="8"/>
  <c r="P177" i="8"/>
  <c r="P102" i="8"/>
  <c r="R102" i="8" s="1"/>
  <c r="N113" i="8"/>
  <c r="P156" i="8"/>
  <c r="R156" i="8" s="1"/>
  <c r="E83" i="8"/>
  <c r="E107" i="8" s="1"/>
  <c r="E108" i="8" s="1"/>
  <c r="P167" i="8"/>
  <c r="R167" i="8" s="1"/>
  <c r="D83" i="8"/>
  <c r="D107" i="8" s="1"/>
  <c r="D108" i="8" s="1"/>
  <c r="P100" i="8"/>
  <c r="R100" i="8" s="1"/>
  <c r="P105" i="8"/>
  <c r="R105" i="8" s="1"/>
  <c r="P115" i="8"/>
  <c r="AI52" i="8"/>
  <c r="P99" i="8"/>
  <c r="R99" i="8" s="1"/>
  <c r="P155" i="8"/>
  <c r="R155" i="8" s="1"/>
  <c r="P162" i="8"/>
  <c r="R162" i="8" s="1"/>
  <c r="P166" i="8"/>
  <c r="R166" i="8" s="1"/>
  <c r="AG52" i="8"/>
  <c r="G83" i="8"/>
  <c r="G107" i="8" s="1"/>
  <c r="G108" i="8" s="1"/>
  <c r="P93" i="8"/>
  <c r="R93" i="8" s="1"/>
  <c r="P104" i="8"/>
  <c r="R104" i="8" s="1"/>
  <c r="G145" i="8"/>
  <c r="G169" i="8" s="1"/>
  <c r="G170" i="8" s="1"/>
  <c r="J145" i="8"/>
  <c r="J169" i="8" s="1"/>
  <c r="J170" i="8" s="1"/>
  <c r="P160" i="8"/>
  <c r="R160" i="8" s="1"/>
  <c r="P161" i="8"/>
  <c r="R161" i="8" s="1"/>
  <c r="AF52" i="8"/>
  <c r="J83" i="8"/>
  <c r="J107" i="8" s="1"/>
  <c r="J108" i="8" s="1"/>
  <c r="F113" i="8"/>
  <c r="H145" i="8"/>
  <c r="H169" i="8" s="1"/>
  <c r="H170" i="8" s="1"/>
  <c r="AE52" i="8"/>
  <c r="P94" i="8"/>
  <c r="R94" i="8" s="1"/>
  <c r="P98" i="8"/>
  <c r="R98" i="8" s="1"/>
  <c r="P103" i="8"/>
  <c r="R103" i="8" s="1"/>
  <c r="P159" i="8"/>
  <c r="R159" i="8" s="1"/>
  <c r="AC52" i="8"/>
  <c r="K83" i="8"/>
  <c r="K107" i="8" s="1"/>
  <c r="K108" i="8" s="1"/>
  <c r="P92" i="8"/>
  <c r="R92" i="8" s="1"/>
  <c r="I113" i="8"/>
  <c r="N145" i="8"/>
  <c r="N169" i="8" s="1"/>
  <c r="N170" i="8" s="1"/>
  <c r="P164" i="8"/>
  <c r="R164" i="8" s="1"/>
  <c r="J113" i="8"/>
  <c r="P153" i="8"/>
  <c r="R153" i="8" s="1"/>
  <c r="AA52" i="8"/>
  <c r="P91" i="8"/>
  <c r="R91" i="8" s="1"/>
  <c r="K113" i="8"/>
  <c r="M145" i="8"/>
  <c r="M169" i="8" s="1"/>
  <c r="M170" i="8" s="1"/>
  <c r="P154" i="8"/>
  <c r="R154" i="8" s="1"/>
  <c r="P158" i="8"/>
  <c r="R158" i="8" s="1"/>
  <c r="D175" i="8"/>
  <c r="N175" i="8"/>
  <c r="P176" i="8"/>
  <c r="R176" i="8" s="1"/>
  <c r="O175" i="8"/>
  <c r="V177" i="8"/>
  <c r="X176" i="8"/>
  <c r="Y176" i="8"/>
  <c r="P152" i="8"/>
  <c r="R152" i="8" s="1"/>
  <c r="AB176" i="8"/>
  <c r="P146" i="8"/>
  <c r="R146" i="8" s="1"/>
  <c r="AC176" i="8"/>
  <c r="AE176" i="8"/>
  <c r="P114" i="8"/>
  <c r="X114" i="8"/>
  <c r="P90" i="8"/>
  <c r="R90" i="8" s="1"/>
  <c r="AA114" i="8"/>
  <c r="AB114" i="8"/>
  <c r="AC114" i="8"/>
  <c r="AD114" i="8"/>
  <c r="AE114" i="8"/>
  <c r="P53" i="8"/>
  <c r="P52" i="8"/>
  <c r="D51" i="8"/>
  <c r="D75" i="8" s="1"/>
  <c r="P28" i="8"/>
  <c r="P29" i="8"/>
  <c r="P42" i="8"/>
  <c r="P38" i="8"/>
  <c r="P34" i="8"/>
  <c r="P30" i="8"/>
  <c r="P43" i="8"/>
  <c r="P39" i="8"/>
  <c r="P35" i="8"/>
  <c r="P31" i="8"/>
  <c r="P40" i="8"/>
  <c r="P36" i="8"/>
  <c r="P32" i="8"/>
  <c r="P41" i="8"/>
  <c r="P37" i="8"/>
  <c r="P33" i="8"/>
  <c r="P44" i="8"/>
  <c r="M21" i="8"/>
  <c r="M45" i="8" s="1"/>
  <c r="M46" i="8" s="1"/>
  <c r="P23" i="8"/>
  <c r="R23" i="8" s="1"/>
  <c r="D21" i="8"/>
  <c r="D45" i="8" s="1"/>
  <c r="P22" i="8"/>
  <c r="R22" i="8" s="1"/>
  <c r="Q21" i="8"/>
  <c r="K21" i="8"/>
  <c r="K45" i="8" s="1"/>
  <c r="K46" i="8" s="1"/>
  <c r="J21" i="8"/>
  <c r="J45" i="8" s="1"/>
  <c r="J46" i="8" s="1"/>
  <c r="I21" i="8"/>
  <c r="I45" i="8" s="1"/>
  <c r="I46" i="8" s="1"/>
  <c r="N21" i="8"/>
  <c r="N45" i="8" s="1"/>
  <c r="N46" i="8" s="1"/>
  <c r="F21" i="8"/>
  <c r="F45" i="8" s="1"/>
  <c r="F46" i="8" s="1"/>
  <c r="E21" i="8"/>
  <c r="E45" i="8" s="1"/>
  <c r="E46" i="8" s="1"/>
  <c r="O21" i="8"/>
  <c r="O45" i="8" s="1"/>
  <c r="O46" i="8" s="1"/>
  <c r="H21" i="8"/>
  <c r="H45" i="8" s="1"/>
  <c r="H46" i="8" s="1"/>
  <c r="G21" i="8"/>
  <c r="G45" i="8" s="1"/>
  <c r="G46" i="8" s="1"/>
  <c r="L21" i="8"/>
  <c r="L45" i="8" s="1"/>
  <c r="L46" i="8" s="1"/>
  <c r="AG323" i="8" l="1"/>
  <c r="O324" i="8"/>
  <c r="AG324" i="8" s="1"/>
  <c r="AC323" i="8"/>
  <c r="K324" i="8"/>
  <c r="AC324" i="8" s="1"/>
  <c r="AE323" i="8"/>
  <c r="M324" i="8"/>
  <c r="AE324" i="8" s="1"/>
  <c r="V323" i="8"/>
  <c r="P323" i="8"/>
  <c r="Q323" i="8"/>
  <c r="D324" i="8"/>
  <c r="V324" i="8" s="1"/>
  <c r="AD385" i="8"/>
  <c r="L386" i="8"/>
  <c r="AD386" i="8" s="1"/>
  <c r="AF261" i="8"/>
  <c r="N262" i="8"/>
  <c r="AF262" i="8" s="1"/>
  <c r="Z323" i="8"/>
  <c r="H324" i="8"/>
  <c r="Z324" i="8" s="1"/>
  <c r="V385" i="8"/>
  <c r="P385" i="8"/>
  <c r="Q385" i="8"/>
  <c r="D386" i="8"/>
  <c r="V386" i="8" s="1"/>
  <c r="AG261" i="8"/>
  <c r="O262" i="8"/>
  <c r="AG262" i="8" s="1"/>
  <c r="AA261" i="8"/>
  <c r="I262" i="8"/>
  <c r="AA262" i="8" s="1"/>
  <c r="Z261" i="8"/>
  <c r="H262" i="8"/>
  <c r="Z262" i="8" s="1"/>
  <c r="Y323" i="8"/>
  <c r="G324" i="8"/>
  <c r="Y324" i="8" s="1"/>
  <c r="AB323" i="8"/>
  <c r="J324" i="8"/>
  <c r="AB324" i="8" s="1"/>
  <c r="X323" i="8"/>
  <c r="F324" i="8"/>
  <c r="X324" i="8" s="1"/>
  <c r="AD261" i="8"/>
  <c r="L262" i="8"/>
  <c r="AD262" i="8" s="1"/>
  <c r="V261" i="8"/>
  <c r="Q261" i="8"/>
  <c r="D262" i="8"/>
  <c r="V262" i="8" s="1"/>
  <c r="P261" i="8"/>
  <c r="Z385" i="8"/>
  <c r="H386" i="8"/>
  <c r="Z386" i="8" s="1"/>
  <c r="Y385" i="8"/>
  <c r="G386" i="8"/>
  <c r="Y386" i="8" s="1"/>
  <c r="AC385" i="8"/>
  <c r="K386" i="8"/>
  <c r="AC386" i="8" s="1"/>
  <c r="AC261" i="8"/>
  <c r="K262" i="8"/>
  <c r="AC262" i="8" s="1"/>
  <c r="X385" i="8"/>
  <c r="F386" i="8"/>
  <c r="X386" i="8" s="1"/>
  <c r="W261" i="8"/>
  <c r="E262" i="8"/>
  <c r="W262" i="8" s="1"/>
  <c r="X261" i="8"/>
  <c r="F262" i="8"/>
  <c r="X262" i="8" s="1"/>
  <c r="AD323" i="8"/>
  <c r="L324" i="8"/>
  <c r="AD324" i="8" s="1"/>
  <c r="AE385" i="8"/>
  <c r="M386" i="8"/>
  <c r="AE386" i="8" s="1"/>
  <c r="W323" i="8"/>
  <c r="E324" i="8"/>
  <c r="W324" i="8" s="1"/>
  <c r="AB385" i="8"/>
  <c r="J386" i="8"/>
  <c r="AB386" i="8" s="1"/>
  <c r="AF323" i="8"/>
  <c r="N324" i="8"/>
  <c r="AF324" i="8" s="1"/>
  <c r="AE261" i="8"/>
  <c r="M262" i="8"/>
  <c r="AE262" i="8" s="1"/>
  <c r="AF385" i="8"/>
  <c r="N386" i="8"/>
  <c r="AF386" i="8" s="1"/>
  <c r="AB261" i="8"/>
  <c r="J262" i="8"/>
  <c r="AB262" i="8" s="1"/>
  <c r="D76" i="8"/>
  <c r="V76" i="8" s="1"/>
  <c r="V75" i="8"/>
  <c r="AG385" i="8"/>
  <c r="O386" i="8"/>
  <c r="AG386" i="8" s="1"/>
  <c r="Y261" i="8"/>
  <c r="G262" i="8"/>
  <c r="Y262" i="8" s="1"/>
  <c r="W385" i="8"/>
  <c r="E386" i="8"/>
  <c r="W386" i="8" s="1"/>
  <c r="AA385" i="8"/>
  <c r="I386" i="8"/>
  <c r="AA386" i="8" s="1"/>
  <c r="AA323" i="8"/>
  <c r="I324" i="8"/>
  <c r="AA324" i="8" s="1"/>
  <c r="AE175" i="8"/>
  <c r="M199" i="8"/>
  <c r="Y175" i="8"/>
  <c r="G199" i="8"/>
  <c r="AA175" i="8"/>
  <c r="I199" i="8"/>
  <c r="X175" i="8"/>
  <c r="F199" i="8"/>
  <c r="AF175" i="8"/>
  <c r="N199" i="8"/>
  <c r="AD175" i="8"/>
  <c r="L199" i="8"/>
  <c r="W175" i="8"/>
  <c r="E199" i="8"/>
  <c r="AG175" i="8"/>
  <c r="O199" i="8"/>
  <c r="V175" i="8"/>
  <c r="D199" i="8"/>
  <c r="V199" i="8" s="1"/>
  <c r="Z175" i="8"/>
  <c r="H199" i="8"/>
  <c r="AC175" i="8"/>
  <c r="K199" i="8"/>
  <c r="AB175" i="8"/>
  <c r="J199" i="8"/>
  <c r="AA113" i="8"/>
  <c r="I137" i="8"/>
  <c r="V113" i="8"/>
  <c r="D137" i="8"/>
  <c r="V137" i="8" s="1"/>
  <c r="AC113" i="8"/>
  <c r="K137" i="8"/>
  <c r="AF113" i="8"/>
  <c r="N137" i="8"/>
  <c r="AB113" i="8"/>
  <c r="J137" i="8"/>
  <c r="AG113" i="8"/>
  <c r="O137" i="8"/>
  <c r="X113" i="8"/>
  <c r="F137" i="8"/>
  <c r="AE113" i="8"/>
  <c r="M137" i="8"/>
  <c r="W113" i="8"/>
  <c r="E137" i="8"/>
  <c r="Y113" i="8"/>
  <c r="G137" i="8"/>
  <c r="Z113" i="8"/>
  <c r="H137" i="8"/>
  <c r="AD113" i="8"/>
  <c r="L137" i="8"/>
  <c r="AG51" i="8"/>
  <c r="O75" i="8"/>
  <c r="W51" i="8"/>
  <c r="E75" i="8"/>
  <c r="AF51" i="8"/>
  <c r="N75" i="8"/>
  <c r="Y51" i="8"/>
  <c r="G75" i="8"/>
  <c r="AD51" i="8"/>
  <c r="L75" i="8"/>
  <c r="AE51" i="8"/>
  <c r="M75" i="8"/>
  <c r="X51" i="8"/>
  <c r="F75" i="8"/>
  <c r="Z51" i="8"/>
  <c r="H75" i="8"/>
  <c r="AA51" i="8"/>
  <c r="I75" i="8"/>
  <c r="AB51" i="8"/>
  <c r="J75" i="8"/>
  <c r="AC51" i="8"/>
  <c r="K75" i="8"/>
  <c r="F11" i="8"/>
  <c r="F14" i="8" s="1"/>
  <c r="F9" i="8"/>
  <c r="E10" i="8"/>
  <c r="E13" i="8" s="1"/>
  <c r="F8" i="8"/>
  <c r="J7" i="12"/>
  <c r="J37" i="12"/>
  <c r="T37" i="12" s="1"/>
  <c r="N37" i="12"/>
  <c r="P909" i="12"/>
  <c r="P410" i="12"/>
  <c r="P577" i="12"/>
  <c r="P743" i="12"/>
  <c r="P242" i="12"/>
  <c r="U974" i="12"/>
  <c r="P974" i="12"/>
  <c r="T808" i="12"/>
  <c r="P808" i="12"/>
  <c r="P642" i="12"/>
  <c r="P475" i="12"/>
  <c r="T475" i="12"/>
  <c r="D13" i="8"/>
  <c r="E7" i="8"/>
  <c r="H6" i="8"/>
  <c r="G12" i="8" s="1"/>
  <c r="G15" i="8" s="1"/>
  <c r="P294" i="8"/>
  <c r="R293" i="8"/>
  <c r="R294" i="8" s="1"/>
  <c r="Q294" i="8"/>
  <c r="R237" i="8"/>
  <c r="AH361" i="8"/>
  <c r="R361" i="8"/>
  <c r="P355" i="8"/>
  <c r="D356" i="8"/>
  <c r="AH299" i="8"/>
  <c r="R299" i="8"/>
  <c r="P231" i="8"/>
  <c r="D232" i="8"/>
  <c r="P307" i="12"/>
  <c r="T307" i="12"/>
  <c r="P74" i="12"/>
  <c r="P139" i="12"/>
  <c r="AF139" i="12" s="1"/>
  <c r="AH114" i="8"/>
  <c r="R114" i="8"/>
  <c r="AH115" i="8"/>
  <c r="R115" i="8"/>
  <c r="AH177" i="8"/>
  <c r="R177" i="8"/>
  <c r="P145" i="8"/>
  <c r="R145" i="8" s="1"/>
  <c r="P83" i="8"/>
  <c r="R83" i="8" s="1"/>
  <c r="P113" i="8"/>
  <c r="P51" i="8"/>
  <c r="V51" i="8"/>
  <c r="R52" i="8"/>
  <c r="AJ52" i="8" s="1"/>
  <c r="AH52" i="8"/>
  <c r="R53" i="8"/>
  <c r="AJ53" i="8" s="1"/>
  <c r="AH53" i="8"/>
  <c r="P169" i="8"/>
  <c r="P175" i="8"/>
  <c r="R175" i="8" s="1"/>
  <c r="AH176" i="8"/>
  <c r="D170" i="8"/>
  <c r="P107" i="8"/>
  <c r="Q45" i="8"/>
  <c r="Q46" i="8" s="1"/>
  <c r="P45" i="8"/>
  <c r="P46" i="8" s="1"/>
  <c r="D46" i="8"/>
  <c r="P21" i="8"/>
  <c r="R21" i="8" s="1"/>
  <c r="H76" i="8" l="1"/>
  <c r="Z76" i="8" s="1"/>
  <c r="Z75" i="8"/>
  <c r="L138" i="8"/>
  <c r="AD138" i="8" s="1"/>
  <c r="AD137" i="8"/>
  <c r="N138" i="8"/>
  <c r="AF138" i="8" s="1"/>
  <c r="AF137" i="8"/>
  <c r="J200" i="8"/>
  <c r="AB200" i="8" s="1"/>
  <c r="AB199" i="8"/>
  <c r="F200" i="8"/>
  <c r="X200" i="8" s="1"/>
  <c r="X199" i="8"/>
  <c r="J76" i="8"/>
  <c r="AB76" i="8" s="1"/>
  <c r="AB75" i="8"/>
  <c r="E76" i="8"/>
  <c r="W76" i="8" s="1"/>
  <c r="W75" i="8"/>
  <c r="O138" i="8"/>
  <c r="AG138" i="8" s="1"/>
  <c r="AG137" i="8"/>
  <c r="H200" i="8"/>
  <c r="Z200" i="8" s="1"/>
  <c r="Z199" i="8"/>
  <c r="L200" i="8"/>
  <c r="AD200" i="8" s="1"/>
  <c r="AD199" i="8"/>
  <c r="AI261" i="8"/>
  <c r="Q262" i="8"/>
  <c r="AI262" i="8" s="1"/>
  <c r="AI385" i="8"/>
  <c r="Q386" i="8"/>
  <c r="AI386" i="8" s="1"/>
  <c r="G76" i="8"/>
  <c r="Y76" i="8" s="1"/>
  <c r="Y75" i="8"/>
  <c r="M138" i="8"/>
  <c r="AE138" i="8" s="1"/>
  <c r="AE137" i="8"/>
  <c r="O200" i="8"/>
  <c r="AG200" i="8" s="1"/>
  <c r="AG199" i="8"/>
  <c r="AH323" i="8"/>
  <c r="P324" i="8"/>
  <c r="AH324" i="8" s="1"/>
  <c r="K76" i="8"/>
  <c r="AC76" i="8" s="1"/>
  <c r="AC75" i="8"/>
  <c r="N76" i="8"/>
  <c r="AF76" i="8" s="1"/>
  <c r="AF75" i="8"/>
  <c r="F138" i="8"/>
  <c r="X138" i="8" s="1"/>
  <c r="X137" i="8"/>
  <c r="K200" i="8"/>
  <c r="AC200" i="8" s="1"/>
  <c r="AC199" i="8"/>
  <c r="AH261" i="8"/>
  <c r="P262" i="8"/>
  <c r="AH262" i="8" s="1"/>
  <c r="M76" i="8"/>
  <c r="AE76" i="8" s="1"/>
  <c r="AE75" i="8"/>
  <c r="G138" i="8"/>
  <c r="Y138" i="8" s="1"/>
  <c r="Y137" i="8"/>
  <c r="G200" i="8"/>
  <c r="Y200" i="8" s="1"/>
  <c r="Y199" i="8"/>
  <c r="I76" i="8"/>
  <c r="AA76" i="8" s="1"/>
  <c r="AA75" i="8"/>
  <c r="E138" i="8"/>
  <c r="W138" i="8" s="1"/>
  <c r="W137" i="8"/>
  <c r="J138" i="8"/>
  <c r="AB138" i="8" s="1"/>
  <c r="AB137" i="8"/>
  <c r="M200" i="8"/>
  <c r="AE200" i="8" s="1"/>
  <c r="AE199" i="8"/>
  <c r="AH385" i="8"/>
  <c r="P386" i="8"/>
  <c r="AH386" i="8" s="1"/>
  <c r="F76" i="8"/>
  <c r="X76" i="8" s="1"/>
  <c r="X75" i="8"/>
  <c r="H138" i="8"/>
  <c r="Z138" i="8" s="1"/>
  <c r="Z137" i="8"/>
  <c r="K138" i="8"/>
  <c r="AC138" i="8" s="1"/>
  <c r="AC137" i="8"/>
  <c r="E200" i="8"/>
  <c r="W200" i="8" s="1"/>
  <c r="W199" i="8"/>
  <c r="I200" i="8"/>
  <c r="AA200" i="8" s="1"/>
  <c r="AA199" i="8"/>
  <c r="L76" i="8"/>
  <c r="AD76" i="8" s="1"/>
  <c r="AD75" i="8"/>
  <c r="O76" i="8"/>
  <c r="AG76" i="8" s="1"/>
  <c r="AG75" i="8"/>
  <c r="I138" i="8"/>
  <c r="AA138" i="8" s="1"/>
  <c r="AA137" i="8"/>
  <c r="N200" i="8"/>
  <c r="AF200" i="8" s="1"/>
  <c r="AF199" i="8"/>
  <c r="AI323" i="8"/>
  <c r="Q324" i="8"/>
  <c r="AI324" i="8" s="1"/>
  <c r="D200" i="8"/>
  <c r="V200" i="8" s="1"/>
  <c r="P199" i="8"/>
  <c r="Q199" i="8"/>
  <c r="D138" i="8"/>
  <c r="V138" i="8" s="1"/>
  <c r="Q137" i="8"/>
  <c r="P137" i="8"/>
  <c r="F7" i="8"/>
  <c r="P75" i="8"/>
  <c r="Q75" i="8"/>
  <c r="F10" i="8"/>
  <c r="F13" i="8" s="1"/>
  <c r="G8" i="8"/>
  <c r="I6" i="8"/>
  <c r="H9" i="8" s="1"/>
  <c r="G11" i="8"/>
  <c r="G9" i="8"/>
  <c r="Q355" i="8"/>
  <c r="P356" i="8"/>
  <c r="Q231" i="8"/>
  <c r="P232" i="8"/>
  <c r="AH113" i="8"/>
  <c r="R113" i="8"/>
  <c r="P108" i="8"/>
  <c r="Q107" i="8"/>
  <c r="P170" i="8"/>
  <c r="Q169" i="8"/>
  <c r="R51" i="8"/>
  <c r="AJ51" i="8" s="1"/>
  <c r="AH51" i="8"/>
  <c r="AH175" i="8"/>
  <c r="Q76" i="8" l="1"/>
  <c r="AI76" i="8" s="1"/>
  <c r="AI75" i="8"/>
  <c r="P200" i="8"/>
  <c r="AH200" i="8" s="1"/>
  <c r="AH199" i="8"/>
  <c r="P76" i="8"/>
  <c r="AH76" i="8" s="1"/>
  <c r="AH75" i="8"/>
  <c r="P138" i="8"/>
  <c r="AH138" i="8" s="1"/>
  <c r="AH137" i="8"/>
  <c r="Q138" i="8"/>
  <c r="AI138" i="8" s="1"/>
  <c r="AI137" i="8"/>
  <c r="Q200" i="8"/>
  <c r="AI200" i="8" s="1"/>
  <c r="AI199" i="8"/>
  <c r="H8" i="8"/>
  <c r="J8" i="8" s="1"/>
  <c r="H11" i="8"/>
  <c r="J11" i="8" s="1"/>
  <c r="H12" i="8"/>
  <c r="H15" i="8" s="1"/>
  <c r="J15" i="8" s="1"/>
  <c r="G7" i="8"/>
  <c r="J9" i="8"/>
  <c r="G10" i="8"/>
  <c r="G14" i="8"/>
  <c r="R355" i="8"/>
  <c r="R356" i="8" s="1"/>
  <c r="Q356" i="8"/>
  <c r="R231" i="8"/>
  <c r="R232" i="8" s="1"/>
  <c r="Q232" i="8"/>
  <c r="R169" i="8"/>
  <c r="R170" i="8" s="1"/>
  <c r="Q170" i="8"/>
  <c r="R107" i="8"/>
  <c r="R108" i="8" s="1"/>
  <c r="Q108" i="8"/>
  <c r="H7" i="8" l="1"/>
  <c r="J7" i="8" s="1"/>
  <c r="H14" i="8"/>
  <c r="J14" i="8" s="1"/>
  <c r="J12" i="8"/>
  <c r="H10" i="8"/>
  <c r="H13" i="8" s="1"/>
  <c r="G13" i="8"/>
  <c r="J13" i="8" l="1"/>
  <c r="J10" i="8"/>
</calcChain>
</file>

<file path=xl/sharedStrings.xml><?xml version="1.0" encoding="utf-8"?>
<sst xmlns="http://schemas.openxmlformats.org/spreadsheetml/2006/main" count="36692" uniqueCount="4843">
  <si>
    <t>Latest backlog update:</t>
  </si>
  <si>
    <t>Input: Which delivery step is the order in? (Drop down list)</t>
  </si>
  <si>
    <t>Input: What is the status of the order?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</si>
  <si>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</si>
  <si>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</si>
  <si>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</si>
  <si>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</si>
  <si>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</si>
  <si>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</si>
  <si>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</si>
  <si>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</si>
  <si>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</si>
  <si>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</si>
  <si>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</si>
  <si>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</si>
  <si>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</si>
  <si>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</si>
  <si>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</si>
  <si>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</si>
  <si>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</si>
  <si>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</si>
  <si>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</si>
  <si>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</si>
  <si>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</si>
  <si>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</si>
  <si>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</si>
  <si>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</si>
  <si>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</si>
  <si>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</si>
  <si>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Delivered</t>
  </si>
  <si>
    <t>On track - Waiting on when the customer is ready to take the solution in use. We are first allowed to invoice the customer when the whole solution is taken in use. This is the agreement between Sales and the customer</t>
  </si>
  <si>
    <t>SYGEFORSIKRINGEN "DANMARK" GS</t>
  </si>
  <si>
    <t>96115</t>
  </si>
  <si>
    <t>NBM-057308</t>
  </si>
  <si>
    <t>Jeppe Mutinda Mbinda</t>
  </si>
  <si>
    <t>SMB Portfolio DK</t>
  </si>
  <si>
    <t>In Process</t>
  </si>
  <si>
    <t>Own OnNet</t>
  </si>
  <si>
    <t>2025-05-30</t>
  </si>
  <si>
    <t>New Sales</t>
  </si>
  <si>
    <t>BO</t>
  </si>
  <si>
    <t>1.9 PMO delivery planning</t>
  </si>
  <si>
    <t>2.6 Order in queue: Being processed</t>
  </si>
  <si>
    <t>Servicevindue den 24.05</t>
  </si>
  <si>
    <t>DAN`X A/S</t>
  </si>
  <si>
    <t>92961</t>
  </si>
  <si>
    <t>NBM-051845</t>
  </si>
  <si>
    <t>Julie Lillethorup Kierkegaard</t>
  </si>
  <si>
    <t>Enterprise DK</t>
  </si>
  <si>
    <t>Steps/instructions for backlog tracker:</t>
  </si>
  <si>
    <t>3. Installation preparation and digging order</t>
  </si>
  <si>
    <t>3.1.1 Pending external 3rd party: Open-Net</t>
  </si>
  <si>
    <t>On track</t>
  </si>
  <si>
    <t>Aabenraa Kommune</t>
  </si>
  <si>
    <t>103678</t>
  </si>
  <si>
    <t>NKA-060363</t>
  </si>
  <si>
    <t>Jane Birgitte Høgaard</t>
  </si>
  <si>
    <t>Public DK</t>
  </si>
  <si>
    <t>3rd Party</t>
  </si>
  <si>
    <t>2025-04-25</t>
  </si>
  <si>
    <t>2025-06-20</t>
  </si>
  <si>
    <t>2025-06-10</t>
  </si>
  <si>
    <t>2025-05-14</t>
  </si>
  <si>
    <t>2025-06-25</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</si>
  <si>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</si>
  <si>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Follows projektID 103678</t>
  </si>
  <si>
    <t>103680</t>
  </si>
  <si>
    <t>Change</t>
  </si>
  <si>
    <t>2. For current/old and new orders: Choose from drop down list in Column C the "stage" an orders is in</t>
  </si>
  <si>
    <t>Cancelled/terminated/On hold</t>
  </si>
  <si>
    <t>Other (incl. termination, on hold, unassigned statuses etc.)</t>
  </si>
  <si>
    <t>Pending termination</t>
  </si>
  <si>
    <t>95083</t>
  </si>
  <si>
    <t>NKA-053695</t>
  </si>
  <si>
    <t>Kristijan Krsteski</t>
  </si>
  <si>
    <t>RFS</t>
  </si>
  <si>
    <t>3. For current/old and new orders: Choose from drop down list in Column D the "status" of an order in the stage</t>
  </si>
  <si>
    <t>NBM-051846</t>
  </si>
  <si>
    <t xml:space="preserve">4. (Optional) Provide a short comment in Column E to describe in detail the reason/rationale for the "status" in Column D </t>
  </si>
  <si>
    <t>2. Delivery planning</t>
  </si>
  <si>
    <t>1.1 Waiting on customer confirmation or input</t>
  </si>
  <si>
    <t>SW planlægning med kunde</t>
  </si>
  <si>
    <t>Region Syddanmark</t>
  </si>
  <si>
    <t>100730-079</t>
  </si>
  <si>
    <t>C30693-1134744-01</t>
  </si>
  <si>
    <t>100730-079-001</t>
  </si>
  <si>
    <t>Michael Kronbach Leth</t>
  </si>
  <si>
    <t>Created</t>
  </si>
  <si>
    <t>2025-05-05</t>
  </si>
  <si>
    <t>2025-04-14</t>
  </si>
  <si>
    <t>2025-05-28</t>
  </si>
  <si>
    <t>AX</t>
  </si>
  <si>
    <t>3.1 Pending external 3rd party: Any 3rd party</t>
  </si>
  <si>
    <t>Ordering issues</t>
  </si>
  <si>
    <t>Aarhus Business College</t>
  </si>
  <si>
    <t>101953</t>
  </si>
  <si>
    <t>NKA-058344</t>
  </si>
  <si>
    <t>Morten Skytte</t>
  </si>
  <si>
    <t>2025-03-21</t>
  </si>
  <si>
    <t>2025-06-06</t>
  </si>
  <si>
    <t>2025-06-13</t>
  </si>
  <si>
    <t>Waiting for date from 3. part</t>
  </si>
  <si>
    <t>102560</t>
  </si>
  <si>
    <t>NKA-058767</t>
  </si>
  <si>
    <t>2025-06-29</t>
  </si>
  <si>
    <t>Information (please read):</t>
  </si>
  <si>
    <t>105408</t>
  </si>
  <si>
    <t>NKA-006093</t>
  </si>
  <si>
    <t>2017-10-18</t>
  </si>
  <si>
    <t>2017-10-18 14:06:00.000</t>
  </si>
  <si>
    <t>A. The orders in this backlog tracker will always be what is currently in the backlog at a point-in-time</t>
  </si>
  <si>
    <t>NKA-010029</t>
  </si>
  <si>
    <r>
      <t>B.</t>
    </r>
    <r>
      <rPr>
        <sz val="11"/>
        <rFont val="Arial"/>
        <family val="2"/>
      </rPr>
      <t xml:space="preserve"> Please update this Excel continuously when there is an update in Delivery Step and Status for an order</t>
    </r>
  </si>
  <si>
    <t>NKA-053439</t>
  </si>
  <si>
    <t>2024-03-27</t>
  </si>
  <si>
    <t>2024-04-15 12:08:00.000</t>
  </si>
  <si>
    <t>2024-04-09 11:18:00.000</t>
  </si>
  <si>
    <r>
      <t>C.</t>
    </r>
    <r>
      <rPr>
        <sz val="11"/>
        <rFont val="Arial"/>
        <family val="2"/>
      </rPr>
      <t xml:space="preserve"> Please do not write anything else other than what is provided in the drop-down menu in column C and D</t>
    </r>
  </si>
  <si>
    <t>1.3 Customer requested delay / change of timeline or site not ready</t>
  </si>
  <si>
    <t>Afventer SW med kunden i Juli måned.</t>
  </si>
  <si>
    <t>Herningsholm Erhvervsskole &amp; Gymnasier S/I</t>
  </si>
  <si>
    <t>88766</t>
  </si>
  <si>
    <t>NKA-001283</t>
  </si>
  <si>
    <t>2024-03-14</t>
  </si>
  <si>
    <t>2025-07-30</t>
  </si>
  <si>
    <r>
      <rPr>
        <sz val="11"/>
        <rFont val="Arial"/>
        <family val="2"/>
      </rPr>
      <t xml:space="preserve">D.  Please do not write "On track" </t>
    </r>
    <r>
      <rPr>
        <sz val="11"/>
        <rFont val="Arial"/>
        <family val="2"/>
        <scheme val="minor"/>
      </rPr>
      <t>as a Status in Column D (Can be a comment in Column E)</t>
    </r>
  </si>
  <si>
    <t>6. Cabling splicing and installation</t>
  </si>
  <si>
    <t>3P is waiting for their 3P</t>
  </si>
  <si>
    <t>DAMCO Poland sp. z o.o.</t>
  </si>
  <si>
    <t>107531-002</t>
  </si>
  <si>
    <t>C36570-1132546-01</t>
  </si>
  <si>
    <t>107531-002-001</t>
  </si>
  <si>
    <t>Henrik Møller Fyhn</t>
  </si>
  <si>
    <t>2024-12-24</t>
  </si>
  <si>
    <t>2025-07-04</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</si>
  <si>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</si>
  <si>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1.Order entry and validation</t>
  </si>
  <si>
    <t xml:space="preserve">Difficulties </t>
  </si>
  <si>
    <t>Urban Partners A/S</t>
  </si>
  <si>
    <t>102056</t>
  </si>
  <si>
    <t>NII-058975</t>
  </si>
  <si>
    <t>Andrew David Lindsey</t>
  </si>
  <si>
    <t>2025-02-17</t>
  </si>
  <si>
    <t>2025-07-16</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</si>
  <si>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</si>
  <si>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5. Configuration</t>
  </si>
  <si>
    <t>2.4 Pending equipment/product to be ready for installations</t>
  </si>
  <si>
    <t>We have just recived equitment today, and waiting on konfig to be done</t>
  </si>
  <si>
    <t>Abc Lavpris Hovedkontor</t>
  </si>
  <si>
    <t>102649</t>
  </si>
  <si>
    <t>NKA-060126</t>
  </si>
  <si>
    <t>Own with Digging</t>
  </si>
  <si>
    <t>2025-08-29</t>
  </si>
  <si>
    <t>G. Please choose "10. Delivered" on Column C when an order is delivered and finished</t>
  </si>
  <si>
    <t>NKA-060127</t>
  </si>
  <si>
    <t>NKA-060128</t>
  </si>
  <si>
    <t>NKA-060129</t>
  </si>
  <si>
    <t>NKA-060130</t>
  </si>
  <si>
    <t>Process moving forward:</t>
  </si>
  <si>
    <t>NKA-060131</t>
  </si>
  <si>
    <t>2025-04-02 08:21:00.000</t>
  </si>
  <si>
    <t>A. A copy of the this backlog tracker will be saved and stored at 18:00 on a daily basis, acting as basis for analysis</t>
  </si>
  <si>
    <t>NKA-060132</t>
  </si>
  <si>
    <t>B. The backlog tracker will be refreshed and updated at 18:30 on Tuesdays and Thursdays, and retaining all information for the orders that are still present in the backlog</t>
  </si>
  <si>
    <t>NKA-060133</t>
  </si>
  <si>
    <t>2025-04-02 08:22:00.000</t>
  </si>
  <si>
    <t>NKA-060134</t>
  </si>
  <si>
    <t>NKA-060135</t>
  </si>
  <si>
    <t>Mandatory columns to be filled</t>
  </si>
  <si>
    <t>NKA-060136</t>
  </si>
  <si>
    <t>Optional columns to be filled</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</si>
  <si>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</si>
  <si>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</si>
  <si>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</si>
  <si>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</si>
  <si>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</si>
  <si>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</si>
  <si>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</si>
  <si>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</si>
  <si>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</si>
  <si>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</si>
  <si>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</si>
  <si>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</si>
  <si>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</si>
  <si>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</si>
  <si>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</si>
  <si>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</si>
  <si>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</si>
  <si>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</si>
  <si>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</si>
  <si>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</si>
  <si>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</si>
  <si>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</si>
  <si>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</si>
  <si>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</si>
  <si>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</si>
  <si>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</si>
  <si>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</si>
  <si>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</si>
  <si>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</si>
  <si>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</si>
  <si>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</si>
  <si>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</si>
  <si>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</si>
  <si>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</si>
  <si>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</si>
  <si>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</si>
  <si>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</si>
  <si>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</si>
  <si>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</si>
  <si>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GC solution engineer has a technical meeting with the customer on which solution they prefer in regards to schwiching from old solution to the new solution</t>
  </si>
  <si>
    <t>NSW-060174</t>
  </si>
  <si>
    <t>NSW-060175</t>
  </si>
  <si>
    <t>On track. Pending delivery/sign off.</t>
  </si>
  <si>
    <t>ABENA A/S</t>
  </si>
  <si>
    <t>103420</t>
  </si>
  <si>
    <t>NKA-059887</t>
  </si>
  <si>
    <t>Peter Madsen</t>
  </si>
  <si>
    <t>2025-03-26</t>
  </si>
  <si>
    <t>2025-07-07</t>
  </si>
  <si>
    <t>2025-10-03</t>
  </si>
  <si>
    <t xml:space="preserve">2.2 Pending internal approval (e.g., fokka, vendor choice, etc.) </t>
  </si>
  <si>
    <t xml:space="preserve">Waiting for pricing to make an offer to GC SE </t>
  </si>
  <si>
    <t>ALD AUTOMOTIVE A/S</t>
  </si>
  <si>
    <t>104678</t>
  </si>
  <si>
    <t>NKA-059289</t>
  </si>
  <si>
    <t>Nanna Søndergaard Skov</t>
  </si>
  <si>
    <t>2025-03-07</t>
  </si>
  <si>
    <t>C30693-1134746-01</t>
  </si>
  <si>
    <t>100730-079-003</t>
  </si>
  <si>
    <t>Will be RFS in May</t>
  </si>
  <si>
    <t>Amgros I/S</t>
  </si>
  <si>
    <t>104799-016</t>
  </si>
  <si>
    <t>C34301-1134736-01</t>
  </si>
  <si>
    <t>104799-016-001</t>
  </si>
  <si>
    <t>2025-05-19</t>
  </si>
  <si>
    <t>2025-04-09</t>
  </si>
  <si>
    <t>2025-05-09</t>
  </si>
  <si>
    <t>7. Service activation</t>
  </si>
  <si>
    <t>The Technical part is not agreed on yet (Netteam)</t>
  </si>
  <si>
    <t>Give Uddannelsescenter</t>
  </si>
  <si>
    <t>102537</t>
  </si>
  <si>
    <t>NBM-058822</t>
  </si>
  <si>
    <t>Natascha Orlung Baisgaard Andersen</t>
  </si>
  <si>
    <t>Ap Pension Livsforsikringsaktieselskab</t>
  </si>
  <si>
    <t>97681</t>
  </si>
  <si>
    <t>NBM-057059</t>
  </si>
  <si>
    <t>Flemming Skovdal</t>
  </si>
  <si>
    <t>2025-09-30</t>
  </si>
  <si>
    <t xml:space="preserve">Overleveret til Natascha </t>
  </si>
  <si>
    <t>Associated Danish Ports A/S</t>
  </si>
  <si>
    <t>102713</t>
  </si>
  <si>
    <t>NKA-060419</t>
  </si>
  <si>
    <t>2025-04-29</t>
  </si>
  <si>
    <t>2025-04-22 11:47:00.000</t>
  </si>
  <si>
    <t>NMA-060420</t>
  </si>
  <si>
    <t>NSW-060421</t>
  </si>
  <si>
    <t>1.2 Customer not reachable / unresponsive</t>
  </si>
  <si>
    <t xml:space="preserve">Implementing and testing with the customer have been hard to kodinate due to the status on the ordre. </t>
  </si>
  <si>
    <t>93020</t>
  </si>
  <si>
    <t>NSW-055598</t>
  </si>
  <si>
    <t>B4restore A/S</t>
  </si>
  <si>
    <t>100991-073</t>
  </si>
  <si>
    <t>C30955-1136310-01</t>
  </si>
  <si>
    <t>100991-073-001</t>
  </si>
  <si>
    <t>2025-07-17</t>
  </si>
  <si>
    <t>2025-06-27</t>
  </si>
  <si>
    <t>Waiting for customer get back about dates for SW after freeze period</t>
  </si>
  <si>
    <t>Banedanmark</t>
  </si>
  <si>
    <t>103135</t>
  </si>
  <si>
    <t>NKA-020463</t>
  </si>
  <si>
    <t>2017-05-16</t>
  </si>
  <si>
    <t>2017-07-25 08:42:00.000</t>
  </si>
  <si>
    <t>2017-07-28 15:22:00.000</t>
  </si>
  <si>
    <t>2017-08-11</t>
  </si>
  <si>
    <t>DIS Sølvgade A/S</t>
  </si>
  <si>
    <t>103176-004</t>
  </si>
  <si>
    <t>C32793-1136833-01</t>
  </si>
  <si>
    <t>103176-004-006</t>
  </si>
  <si>
    <t>2025-07-31</t>
  </si>
  <si>
    <t>On track; awaiting input from Fibia</t>
  </si>
  <si>
    <t>BELFOR Denmark A/S</t>
  </si>
  <si>
    <t>104945</t>
  </si>
  <si>
    <t>NKA-060415</t>
  </si>
  <si>
    <t>On track; awaiting delivery from Fibia</t>
  </si>
  <si>
    <t>NSW-060416</t>
  </si>
  <si>
    <t>NØRGÅRD MIKKELSEN REKLAMEBUREAU A/S</t>
  </si>
  <si>
    <t>102585</t>
  </si>
  <si>
    <t>NKA-059894</t>
  </si>
  <si>
    <t>Merete Helme</t>
  </si>
  <si>
    <t>2025-03-31</t>
  </si>
  <si>
    <t>2025-04-04 08:57:00.000</t>
  </si>
  <si>
    <t>2025-05-15 12:08:00.000</t>
  </si>
  <si>
    <t>2024-06-27</t>
  </si>
  <si>
    <t>2025-07-15</t>
  </si>
  <si>
    <t>Kromann Reumert</t>
  </si>
  <si>
    <t>98424</t>
  </si>
  <si>
    <t>NKA-056733</t>
  </si>
  <si>
    <t>2025-01-06</t>
  </si>
  <si>
    <t>2025-02-20 09:54:00.000</t>
  </si>
  <si>
    <t>2025-06-30</t>
  </si>
  <si>
    <t>2025-04-01</t>
  </si>
  <si>
    <t>Eltel uge 21</t>
  </si>
  <si>
    <t>Better Energy Management A/S</t>
  </si>
  <si>
    <t>105316</t>
  </si>
  <si>
    <t>NKA-060469</t>
  </si>
  <si>
    <t>Martin Rasmussen</t>
  </si>
  <si>
    <t>2025-05-01 12:07:00.000</t>
  </si>
  <si>
    <t>2025-05-05 10:13:00.000</t>
  </si>
  <si>
    <t>2025-05-23</t>
  </si>
  <si>
    <t>2025-05-12</t>
  </si>
  <si>
    <t>NML-060470</t>
  </si>
  <si>
    <t>8. Ready for service</t>
  </si>
  <si>
    <t>Billigblomst Adm. A/S</t>
  </si>
  <si>
    <t>91356</t>
  </si>
  <si>
    <t>NKA-053382</t>
  </si>
  <si>
    <t>NML-053383</t>
  </si>
  <si>
    <t>Brøndby Kommune Rådhuset</t>
  </si>
  <si>
    <t>100084</t>
  </si>
  <si>
    <t>NSF-060740</t>
  </si>
  <si>
    <t>NSF-060741</t>
  </si>
  <si>
    <t>NSF-060742</t>
  </si>
  <si>
    <t>Brønderslev Kommune</t>
  </si>
  <si>
    <t>100557-003</t>
  </si>
  <si>
    <t>F30256-1136218-01</t>
  </si>
  <si>
    <t>100557-003-001</t>
  </si>
  <si>
    <t>Shazia Mobin</t>
  </si>
  <si>
    <t>CHANGE OF SCANDINAVIA RETAIL A/S</t>
  </si>
  <si>
    <t>106556-011</t>
  </si>
  <si>
    <t>C35749-1135627-01</t>
  </si>
  <si>
    <t>106556-011-001</t>
  </si>
  <si>
    <t>2025-06-17</t>
  </si>
  <si>
    <t>C35749-1135628-01</t>
  </si>
  <si>
    <t>106556-011-002</t>
  </si>
  <si>
    <t>C35749-1135630-01</t>
  </si>
  <si>
    <t>106556-011-004</t>
  </si>
  <si>
    <t>Is being done by technology</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</si>
  <si>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</si>
  <si>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</si>
  <si>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</si>
  <si>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</si>
  <si>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</si>
  <si>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</si>
  <si>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</si>
  <si>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</si>
  <si>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</si>
  <si>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</si>
  <si>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</si>
  <si>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</si>
  <si>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</si>
  <si>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</si>
  <si>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</si>
  <si>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</si>
  <si>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</si>
  <si>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</si>
  <si>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</si>
  <si>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Jysk A/S</t>
  </si>
  <si>
    <t>107550-009</t>
  </si>
  <si>
    <t>C36587-1135568-01</t>
  </si>
  <si>
    <t>107550-009-003</t>
  </si>
  <si>
    <t>Waiting on thired party to complete the installation</t>
  </si>
  <si>
    <t>105064</t>
  </si>
  <si>
    <t>NML-060298</t>
  </si>
  <si>
    <t>2025-04-16</t>
  </si>
  <si>
    <t>Need to find technician to install the switch</t>
  </si>
  <si>
    <t>105537</t>
  </si>
  <si>
    <t>NBM-052043</t>
  </si>
  <si>
    <t>105572</t>
  </si>
  <si>
    <t>NBM-051854</t>
  </si>
  <si>
    <t>105760</t>
  </si>
  <si>
    <t>NBM-052166</t>
  </si>
  <si>
    <t>105761</t>
  </si>
  <si>
    <t>NBM-052560</t>
  </si>
  <si>
    <t>105766</t>
  </si>
  <si>
    <t>NBM-060772</t>
  </si>
  <si>
    <t>93108</t>
  </si>
  <si>
    <t>NBM-052208</t>
  </si>
  <si>
    <t>Gunvor Pagh</t>
  </si>
  <si>
    <t>2.3 Internal resource constraints (e.g., no one to work on the order)</t>
  </si>
  <si>
    <t>Need confirmation from Peter Friis that it is done</t>
  </si>
  <si>
    <t>97456</t>
  </si>
  <si>
    <t>NKA-041909</t>
  </si>
  <si>
    <t>Dalgas a/s</t>
  </si>
  <si>
    <t>103582</t>
  </si>
  <si>
    <t>NKA-037393</t>
  </si>
  <si>
    <t>2025-07-21</t>
  </si>
  <si>
    <t>NKA-056734</t>
  </si>
  <si>
    <t>2025-03-27 12:59:00.000</t>
  </si>
  <si>
    <t>C36570-1132548-01</t>
  </si>
  <si>
    <t>107531-002-003</t>
  </si>
  <si>
    <t>DANSK AVIS OMDELING A/S</t>
  </si>
  <si>
    <t>103525</t>
  </si>
  <si>
    <t>NKA-060494</t>
  </si>
  <si>
    <t>2025-05-08</t>
  </si>
  <si>
    <t>2025-05-09 13:15:00.000</t>
  </si>
  <si>
    <t>2025-05-13 10:13:00.000</t>
  </si>
  <si>
    <t>NKA-060495</t>
  </si>
  <si>
    <t>2025-05-09 13:17:00.000</t>
  </si>
  <si>
    <t>105716</t>
  </si>
  <si>
    <t>NMA-060747</t>
  </si>
  <si>
    <t>NSW-060746</t>
  </si>
  <si>
    <t>C36587-1135566-01</t>
  </si>
  <si>
    <t>107550-009-001</t>
  </si>
  <si>
    <t>Not standard solution to india including time contrains (Netteam)</t>
  </si>
  <si>
    <t>ZeroNorth A/S</t>
  </si>
  <si>
    <t>101796</t>
  </si>
  <si>
    <t>NBM-058731</t>
  </si>
  <si>
    <t>2025-03-10</t>
  </si>
  <si>
    <t>2025-04-30</t>
  </si>
  <si>
    <t>Syddansk Erhvervsskole</t>
  </si>
  <si>
    <t>104736</t>
  </si>
  <si>
    <t>NKA-010125</t>
  </si>
  <si>
    <t>92963</t>
  </si>
  <si>
    <t>NKA-033907</t>
  </si>
  <si>
    <t>2021-04-06</t>
  </si>
  <si>
    <t>2021-04-08 14:00:00.000</t>
  </si>
  <si>
    <t>2021-05-20 16:23:00.000</t>
  </si>
  <si>
    <t>2021-06-08</t>
  </si>
  <si>
    <t>2025-05-27</t>
  </si>
  <si>
    <t>NKA-051475</t>
  </si>
  <si>
    <t>2024-02-26</t>
  </si>
  <si>
    <t>2024-06-27 14:59:00.000</t>
  </si>
  <si>
    <t>2024-05-21 11:18:00.000</t>
  </si>
  <si>
    <t>2024-05-27</t>
  </si>
  <si>
    <t>2025-03-19</t>
  </si>
  <si>
    <t xml:space="preserve">Afventer COLT i UK </t>
  </si>
  <si>
    <t>Alphadyne Asset Management (Europe) A/S</t>
  </si>
  <si>
    <t>102644</t>
  </si>
  <si>
    <t>NKA-059834</t>
  </si>
  <si>
    <t>Christoffer Møller Andersen</t>
  </si>
  <si>
    <t>2025-04-14 12:15:00.000</t>
  </si>
  <si>
    <t>2025-04-22 14:20:00.000</t>
  </si>
  <si>
    <t>3.4 Other installation obstacles and infratructure issues</t>
  </si>
  <si>
    <t xml:space="preserve">Postponing installation due to lack of clarification in the sales phase. Technical clarification and errors in physical installation. </t>
  </si>
  <si>
    <t>Flyers ApS</t>
  </si>
  <si>
    <t>102767</t>
  </si>
  <si>
    <t>NBM-058991</t>
  </si>
  <si>
    <t>2025-02-25</t>
  </si>
  <si>
    <t>Awating Equipment (Netteam) and installation - The delivery is proceeding as planned</t>
  </si>
  <si>
    <t>Ejendomsanpartsselskabet MT 04</t>
  </si>
  <si>
    <t>91727</t>
  </si>
  <si>
    <t>NBM-060202</t>
  </si>
  <si>
    <t>2025-04-02</t>
  </si>
  <si>
    <t>2025-05-02</t>
  </si>
  <si>
    <t>2025-05-13</t>
  </si>
  <si>
    <t>NBM-057307</t>
  </si>
  <si>
    <t>Afventer Opennet</t>
  </si>
  <si>
    <t>Danepork A/S</t>
  </si>
  <si>
    <t>103326</t>
  </si>
  <si>
    <t>NKA-059736</t>
  </si>
  <si>
    <t>NML-059737</t>
  </si>
  <si>
    <t>Data center lacks capacity/need to Confirm ME Trunks</t>
  </si>
  <si>
    <t>Perspektiva IT ApS</t>
  </si>
  <si>
    <t>100657</t>
  </si>
  <si>
    <t>NKA-059019</t>
  </si>
  <si>
    <t>Line Skov</t>
  </si>
  <si>
    <t>2025-03-20</t>
  </si>
  <si>
    <t>2025-05-20 13:25:00.000</t>
  </si>
  <si>
    <t>NKA-059020</t>
  </si>
  <si>
    <t>2025-05-20 13:26:00.000</t>
  </si>
  <si>
    <t>KLarmeldt 22/5</t>
  </si>
  <si>
    <t>Zauner Anlagentechnik GmbH</t>
  </si>
  <si>
    <t>101608</t>
  </si>
  <si>
    <t>NKA-058379</t>
  </si>
  <si>
    <t>2025-01-15</t>
  </si>
  <si>
    <t>2025-05-07 07:57:00.000</t>
  </si>
  <si>
    <t>2025-05-09 10:48:00.000</t>
  </si>
  <si>
    <t>2025-05-21</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</si>
  <si>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</si>
  <si>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</si>
  <si>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</si>
  <si>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</si>
  <si>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</si>
  <si>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</si>
  <si>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</si>
  <si>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</si>
  <si>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</si>
  <si>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</si>
  <si>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</si>
  <si>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</si>
  <si>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</si>
  <si>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</si>
  <si>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</si>
  <si>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</si>
  <si>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</si>
  <si>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Kunde er utilgængelig hele tiden.</t>
  </si>
  <si>
    <t>Danmarks Tekniske Universitet</t>
  </si>
  <si>
    <t>100489-187</t>
  </si>
  <si>
    <t>F30176-1129804-01</t>
  </si>
  <si>
    <t>100489-187-001</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</si>
  <si>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</si>
  <si>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</si>
  <si>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</si>
  <si>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</si>
  <si>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</si>
  <si>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</si>
  <si>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</si>
  <si>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</si>
  <si>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</si>
  <si>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</si>
  <si>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</si>
  <si>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</si>
  <si>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</si>
  <si>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</si>
  <si>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</si>
  <si>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</si>
  <si>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</si>
  <si>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</si>
  <si>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</si>
  <si>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</si>
  <si>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</si>
  <si>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</si>
  <si>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</si>
  <si>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</si>
  <si>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</si>
  <si>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</si>
  <si>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</si>
  <si>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</si>
  <si>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</si>
  <si>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</si>
  <si>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</si>
  <si>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</si>
  <si>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2025-05-16</t>
  </si>
  <si>
    <t>100489-195</t>
  </si>
  <si>
    <t>F30176-1135247-01</t>
  </si>
  <si>
    <t>100489-195-001</t>
  </si>
  <si>
    <t>2025-06-01</t>
  </si>
  <si>
    <t>Will be RFS in June</t>
  </si>
  <si>
    <t>100489-196</t>
  </si>
  <si>
    <t>F30176-1136654-01</t>
  </si>
  <si>
    <t>100489-196-001</t>
  </si>
  <si>
    <t>On track, installation uge 31 efter kunden ønske</t>
  </si>
  <si>
    <t>Danpilot Svendborg</t>
  </si>
  <si>
    <t>104609</t>
  </si>
  <si>
    <t>NKA-060072</t>
  </si>
  <si>
    <t>Eva Eisner</t>
  </si>
  <si>
    <t>2025-07-25</t>
  </si>
  <si>
    <t>2025-07-18</t>
  </si>
  <si>
    <t>2025-08-01</t>
  </si>
  <si>
    <t>NBM-057303</t>
  </si>
  <si>
    <t>Kilroy International A/S</t>
  </si>
  <si>
    <t>96128</t>
  </si>
  <si>
    <t>NKA-058040</t>
  </si>
  <si>
    <t>NKA-060488</t>
  </si>
  <si>
    <t>NKA-060489</t>
  </si>
  <si>
    <t>NKA-060490</t>
  </si>
  <si>
    <t>NKA-060491</t>
  </si>
  <si>
    <t>NKA-060492</t>
  </si>
  <si>
    <t>NKA-060493</t>
  </si>
  <si>
    <t>Dansk Brand- og sikringsteknisk Institut</t>
  </si>
  <si>
    <t>102685</t>
  </si>
  <si>
    <t>NKA-058841</t>
  </si>
  <si>
    <t>2025-03-13</t>
  </si>
  <si>
    <t>2025-03-28</t>
  </si>
  <si>
    <t>2025-07-11</t>
  </si>
  <si>
    <t>4. Final design</t>
  </si>
  <si>
    <t>On track, installation uge 29</t>
  </si>
  <si>
    <t>Moldow A/S</t>
  </si>
  <si>
    <t>105337</t>
  </si>
  <si>
    <t>NKA-060471</t>
  </si>
  <si>
    <t>NSF-060496</t>
  </si>
  <si>
    <t>2025-08-08</t>
  </si>
  <si>
    <t>2025-04-28</t>
  </si>
  <si>
    <t>NSF-060497</t>
  </si>
  <si>
    <t>NSF-060498</t>
  </si>
  <si>
    <t>NSF-060499</t>
  </si>
  <si>
    <t>NSF-060500</t>
  </si>
  <si>
    <t>NSF-060501</t>
  </si>
  <si>
    <t xml:space="preserve">Part of migration project </t>
  </si>
  <si>
    <t>DANSK CAMPING UNION</t>
  </si>
  <si>
    <t>102100</t>
  </si>
  <si>
    <t>NKA-058445</t>
  </si>
  <si>
    <t>2025-06-19</t>
  </si>
  <si>
    <t>2025-07-01</t>
  </si>
  <si>
    <t>Topsil Globalwafers A/S</t>
  </si>
  <si>
    <t>103231</t>
  </si>
  <si>
    <t>NKA-059922</t>
  </si>
  <si>
    <t>2025-05-21 10:02:00.000</t>
  </si>
  <si>
    <t xml:space="preserve">Order is on track </t>
  </si>
  <si>
    <t>Dansk Cater A/S</t>
  </si>
  <si>
    <t>101461-008</t>
  </si>
  <si>
    <t>F31427-1136260-01</t>
  </si>
  <si>
    <t>101461-008-001</t>
  </si>
  <si>
    <t>Cecilie Heidner Nielsen</t>
  </si>
  <si>
    <t>2025-07-06</t>
  </si>
  <si>
    <t>2025-08-28</t>
  </si>
  <si>
    <t>F31427-1136262-01</t>
  </si>
  <si>
    <t>101461-008-003</t>
  </si>
  <si>
    <t>Dansk Retursystem A/S</t>
  </si>
  <si>
    <t>100785</t>
  </si>
  <si>
    <t>NKA-057824</t>
  </si>
  <si>
    <t>2024-12-13</t>
  </si>
  <si>
    <t>2025-04-09 08:10:00.000</t>
  </si>
  <si>
    <t>2025-04-11 10:06:00.000</t>
  </si>
  <si>
    <t>2025-03-14</t>
  </si>
  <si>
    <t>2025-10-01</t>
  </si>
  <si>
    <t>2025-05-16 00:00:00.000</t>
  </si>
  <si>
    <t>Pending that the customers' building is ready for delivery. It's a new site being constructed. Won't be ready for delivery until at least august/september.</t>
  </si>
  <si>
    <t>NKA-057825</t>
  </si>
  <si>
    <t>Dansk Revision A/S</t>
  </si>
  <si>
    <t>102738</t>
  </si>
  <si>
    <t>NKA-060732</t>
  </si>
  <si>
    <t>2025-05-15</t>
  </si>
  <si>
    <t>2025-08-15</t>
  </si>
  <si>
    <t>NML-060733</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</si>
  <si>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</si>
  <si>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</si>
  <si>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</si>
  <si>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</si>
  <si>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</si>
  <si>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</si>
  <si>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</si>
  <si>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</si>
  <si>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</si>
  <si>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</si>
  <si>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</si>
  <si>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</si>
  <si>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</si>
  <si>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102499</t>
  </si>
  <si>
    <t>NKA-058785</t>
  </si>
  <si>
    <t>103124</t>
  </si>
  <si>
    <t>NKA-059177</t>
  </si>
  <si>
    <t>Danske Olieberedskabslagre</t>
  </si>
  <si>
    <t>100670</t>
  </si>
  <si>
    <t>NKA-058049</t>
  </si>
  <si>
    <t>NKA-058057</t>
  </si>
  <si>
    <t xml:space="preserve">On track </t>
  </si>
  <si>
    <t>NKA-058075</t>
  </si>
  <si>
    <t>NML-058048</t>
  </si>
  <si>
    <t>NML-058056</t>
  </si>
  <si>
    <t>NML-058074</t>
  </si>
  <si>
    <t>103254</t>
  </si>
  <si>
    <t xml:space="preserve">Waiting for a date to move the fiber </t>
  </si>
  <si>
    <t>105234</t>
  </si>
  <si>
    <t>105625</t>
  </si>
  <si>
    <t>NKA-060745</t>
  </si>
  <si>
    <t>2025-06-23</t>
  </si>
  <si>
    <t>NML-060744</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</si>
  <si>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</si>
  <si>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</si>
  <si>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</si>
  <si>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</si>
  <si>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</si>
  <si>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</si>
  <si>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</si>
  <si>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</si>
  <si>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</si>
  <si>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</si>
  <si>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</si>
  <si>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</si>
  <si>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</si>
  <si>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</si>
  <si>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</si>
  <si>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</si>
  <si>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</si>
  <si>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</si>
  <si>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2025-05-20 11:38:00.000</t>
  </si>
  <si>
    <t>Provisioning awaits info from custormer</t>
  </si>
  <si>
    <t>IT Forum Gruppen A/S</t>
  </si>
  <si>
    <t>102529</t>
  </si>
  <si>
    <t>NKA-058983</t>
  </si>
  <si>
    <t>2025-03-25 10:45:00.000</t>
  </si>
  <si>
    <t>2025-03-25 10:46:00.000</t>
  </si>
  <si>
    <t>NKA-055429</t>
  </si>
  <si>
    <t>2025-01-28 09:09:00.000</t>
  </si>
  <si>
    <t>2025-04-14 12:10:00.000</t>
  </si>
  <si>
    <t>NKA-055435</t>
  </si>
  <si>
    <t>2025-01-28 10:18:00.000</t>
  </si>
  <si>
    <t>2025-05-08 13:02:00.000</t>
  </si>
  <si>
    <t>NKA-055447</t>
  </si>
  <si>
    <t>2024-11-12 16:57:00.000</t>
  </si>
  <si>
    <t>2025-05-12 08:23:00.000</t>
  </si>
  <si>
    <t>NMA-055385</t>
  </si>
  <si>
    <t>NKA-058984</t>
  </si>
  <si>
    <t>2025-03-25 10:55:00.000</t>
  </si>
  <si>
    <t>NBM-057304</t>
  </si>
  <si>
    <t>NBM-057306</t>
  </si>
  <si>
    <t>NMA-055436</t>
  </si>
  <si>
    <t>NMA-055448</t>
  </si>
  <si>
    <t>NSW-055386</t>
  </si>
  <si>
    <t>SV skal sættes op</t>
  </si>
  <si>
    <t>DKI Management A/S</t>
  </si>
  <si>
    <t>101227</t>
  </si>
  <si>
    <t>NKA-058382</t>
  </si>
  <si>
    <t>2025-01-23</t>
  </si>
  <si>
    <t>2025-01-27 14:22:00.000</t>
  </si>
  <si>
    <t>2025-01-29 13:09:00.000</t>
  </si>
  <si>
    <t>2025-03-27</t>
  </si>
  <si>
    <t>Wismo Group A/S</t>
  </si>
  <si>
    <t>101534-018</t>
  </si>
  <si>
    <t>C31500-1133908-01</t>
  </si>
  <si>
    <t>101534-018-015</t>
  </si>
  <si>
    <t>C31500-1133911-01</t>
  </si>
  <si>
    <t>101534-018-018</t>
  </si>
  <si>
    <t>NSW-055437</t>
  </si>
  <si>
    <t>NSW-055449</t>
  </si>
  <si>
    <t>NBM-058824</t>
  </si>
  <si>
    <t>3.2.1 Pending internal 3rd party: GC Norway</t>
  </si>
  <si>
    <t>Pending GC Norway</t>
  </si>
  <si>
    <t>Diningsix A/S</t>
  </si>
  <si>
    <t>104919</t>
  </si>
  <si>
    <t>NKA-060447</t>
  </si>
  <si>
    <t>Pending delivery date from vendor. Deliveries abroad can take much longer than domestec deliveries.</t>
  </si>
  <si>
    <t>Dovista A/S</t>
  </si>
  <si>
    <t>103016</t>
  </si>
  <si>
    <t>NII-060186</t>
  </si>
  <si>
    <t>2025-04-03</t>
  </si>
  <si>
    <t>NII-060187</t>
  </si>
  <si>
    <t>NII-060188</t>
  </si>
  <si>
    <t>2025-09-01</t>
  </si>
  <si>
    <t>NII-060189</t>
  </si>
  <si>
    <t>2025-08-12</t>
  </si>
  <si>
    <t>NII-060190</t>
  </si>
  <si>
    <t>NII-060191</t>
  </si>
  <si>
    <t>NII-060192</t>
  </si>
  <si>
    <t>NII-060193</t>
  </si>
  <si>
    <t>NII-060194</t>
  </si>
  <si>
    <t>NII-060195</t>
  </si>
  <si>
    <t>NII-060196</t>
  </si>
  <si>
    <t>NII-060197</t>
  </si>
  <si>
    <t>NII-060198</t>
  </si>
  <si>
    <t>NII-060199</t>
  </si>
  <si>
    <t>104664</t>
  </si>
  <si>
    <t>NII-060200</t>
  </si>
  <si>
    <t>2025-08-21</t>
  </si>
  <si>
    <t>NII-060201</t>
  </si>
  <si>
    <t>DSV A/S</t>
  </si>
  <si>
    <t>100789-088</t>
  </si>
  <si>
    <t>C30752-1136045-01</t>
  </si>
  <si>
    <t>100789-088-001</t>
  </si>
  <si>
    <t>C30752-1136046-01</t>
  </si>
  <si>
    <t>100789-088-002</t>
  </si>
  <si>
    <t>Elis Danmark A/S</t>
  </si>
  <si>
    <t>102414</t>
  </si>
  <si>
    <t>NKA-060542</t>
  </si>
  <si>
    <t>NKA-060544</t>
  </si>
  <si>
    <t>NML-060543</t>
  </si>
  <si>
    <t>NML-060545</t>
  </si>
  <si>
    <t>NSW-044170</t>
  </si>
  <si>
    <t>NSW-044175</t>
  </si>
  <si>
    <t>NSW-044178</t>
  </si>
  <si>
    <t>3.3 Third party resource constraint</t>
  </si>
  <si>
    <t>Waiting for 3 party</t>
  </si>
  <si>
    <t>Ntrakker AB</t>
  </si>
  <si>
    <t>106002-016</t>
  </si>
  <si>
    <t>C35287-1136087-01</t>
  </si>
  <si>
    <t>106002-016-001</t>
  </si>
  <si>
    <t>Cematech uge 29</t>
  </si>
  <si>
    <t>Vest Energi ApS</t>
  </si>
  <si>
    <t>105347</t>
  </si>
  <si>
    <t>NKA-060508</t>
  </si>
  <si>
    <t>2025-04-30 10:23:00.000</t>
  </si>
  <si>
    <t>2025-05-06 12:52:00.000</t>
  </si>
  <si>
    <t>Novozymes A/S</t>
  </si>
  <si>
    <t>103672-023</t>
  </si>
  <si>
    <t>F33253-1136086-01</t>
  </si>
  <si>
    <t>103672-023-003</t>
  </si>
  <si>
    <t>NSW-044189</t>
  </si>
  <si>
    <t>NSW-044195</t>
  </si>
  <si>
    <t>NSW-044197</t>
  </si>
  <si>
    <t>NSW-044203</t>
  </si>
  <si>
    <t>NSW-044206</t>
  </si>
  <si>
    <t>NSW-044209</t>
  </si>
  <si>
    <t>NSW-044212</t>
  </si>
  <si>
    <t>NSW-044215</t>
  </si>
  <si>
    <t>NSW-044218</t>
  </si>
  <si>
    <t>NSW-044221</t>
  </si>
  <si>
    <t>NSW-044226</t>
  </si>
  <si>
    <t>NSW-044229</t>
  </si>
  <si>
    <t>NSW-046860</t>
  </si>
  <si>
    <t>NSW-060546</t>
  </si>
  <si>
    <t>Kunde mener at have købt redundans</t>
  </si>
  <si>
    <t>ENTERTAINMENT TRADING A/S</t>
  </si>
  <si>
    <t>105207</t>
  </si>
  <si>
    <t>NKA-060412</t>
  </si>
  <si>
    <t>Signe Fogh Mach Andersen</t>
  </si>
  <si>
    <t>NMA-060414</t>
  </si>
  <si>
    <t>Uklarheder om korrekt salg</t>
  </si>
  <si>
    <t>NSW-060413</t>
  </si>
  <si>
    <t>FLSMIDTH A/S</t>
  </si>
  <si>
    <t>96792</t>
  </si>
  <si>
    <t>NKA-058793</t>
  </si>
  <si>
    <t>2025-02-07</t>
  </si>
  <si>
    <t>Service Window needs to be planned</t>
  </si>
  <si>
    <t>Fiftytwo A/S</t>
  </si>
  <si>
    <t>96513</t>
  </si>
  <si>
    <t>NKA-055062</t>
  </si>
  <si>
    <t>2024-07-08</t>
  </si>
  <si>
    <t>2024-09-10</t>
  </si>
  <si>
    <t>NKA-055063</t>
  </si>
  <si>
    <t>NKA-058794</t>
  </si>
  <si>
    <t>Krogstrup ApS</t>
  </si>
  <si>
    <t>103606</t>
  </si>
  <si>
    <t>NKA-060357</t>
  </si>
  <si>
    <t>NRS-051477</t>
  </si>
  <si>
    <t>2024-05-29</t>
  </si>
  <si>
    <t>2023-12-13</t>
  </si>
  <si>
    <t>Eltel klarmeldt 22/5</t>
  </si>
  <si>
    <t>Cadesign base A/S</t>
  </si>
  <si>
    <t>101983</t>
  </si>
  <si>
    <t>NKA-060123</t>
  </si>
  <si>
    <t>2025-04-07</t>
  </si>
  <si>
    <t>2025-04-10 08:36:00.000</t>
  </si>
  <si>
    <t>2025-04-29 09:11:00.000</t>
  </si>
  <si>
    <t>NBM-057301</t>
  </si>
  <si>
    <t>Vaekst ApS</t>
  </si>
  <si>
    <t>101973</t>
  </si>
  <si>
    <t>NBM-060807</t>
  </si>
  <si>
    <t>Lelectric A/S</t>
  </si>
  <si>
    <t>102363</t>
  </si>
  <si>
    <t>NKA-060451</t>
  </si>
  <si>
    <t>2025-07-09</t>
  </si>
  <si>
    <t xml:space="preserve">Need clarification on configuration in data center. </t>
  </si>
  <si>
    <t>FOA Fag og Arbejde</t>
  </si>
  <si>
    <t>103456</t>
  </si>
  <si>
    <t>NKA-059764</t>
  </si>
  <si>
    <t>2025-08-22</t>
  </si>
  <si>
    <t>98150</t>
  </si>
  <si>
    <t>NKA-059241</t>
  </si>
  <si>
    <t>Reliant on line 249</t>
  </si>
  <si>
    <t>NOC-997378</t>
  </si>
  <si>
    <t>2018-01-04 15:18:00.000</t>
  </si>
  <si>
    <t>2.5 Internal or external data/documentation incomplete/ incorrect</t>
  </si>
  <si>
    <t>Needed to obtain correct location for Dark Fiber from customer</t>
  </si>
  <si>
    <t>NSF-059243</t>
  </si>
  <si>
    <t>2025-05-07 07:36:00.000</t>
  </si>
  <si>
    <t>2025-05-21 14:37:00.000</t>
  </si>
  <si>
    <t>2025-03-03</t>
  </si>
  <si>
    <t>NSF-059244</t>
  </si>
  <si>
    <t>2025-05-07 07:37:00.000</t>
  </si>
  <si>
    <t>Forsvaret og Forsvarsministeriets styrelser</t>
  </si>
  <si>
    <t>101523</t>
  </si>
  <si>
    <t>NKA-058262</t>
  </si>
  <si>
    <t>NKA-058263</t>
  </si>
  <si>
    <t>101766</t>
  </si>
  <si>
    <t>102351</t>
  </si>
  <si>
    <t>NKA-058631</t>
  </si>
  <si>
    <t>NKA-058632</t>
  </si>
  <si>
    <t>On track, installation uge 25</t>
  </si>
  <si>
    <t>104956</t>
  </si>
  <si>
    <t>NKA-060250</t>
  </si>
  <si>
    <t>91996</t>
  </si>
  <si>
    <t>NKA-002013</t>
  </si>
  <si>
    <t>customer has written in contract that they can postpone RFS until june</t>
  </si>
  <si>
    <t>Foss Analytical A/S</t>
  </si>
  <si>
    <t>98346</t>
  </si>
  <si>
    <t>NKA-056204</t>
  </si>
  <si>
    <t>2024-09-23</t>
  </si>
  <si>
    <t>2024-11-25 13:35:00.000</t>
  </si>
  <si>
    <t>2024-12-12 13:09:00.000</t>
  </si>
  <si>
    <t>NKA-056205</t>
  </si>
  <si>
    <t>awaiting TDC for instal dates.</t>
  </si>
  <si>
    <t>FRELSENS HÆR SOCIALTJENESTEN</t>
  </si>
  <si>
    <t>103003</t>
  </si>
  <si>
    <t>NKA-060669</t>
  </si>
  <si>
    <t>Pending delivery date from vendor.</t>
  </si>
  <si>
    <t>Friluftsland A/S</t>
  </si>
  <si>
    <t>105554</t>
  </si>
  <si>
    <t>NKA-060736</t>
  </si>
  <si>
    <t>NML-060737</t>
  </si>
  <si>
    <t>Frode Laursen A/S</t>
  </si>
  <si>
    <t>105079</t>
  </si>
  <si>
    <t>NKA-060620</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</si>
  <si>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</si>
  <si>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</si>
  <si>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</si>
  <si>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</si>
  <si>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</si>
  <si>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</si>
  <si>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</si>
  <si>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</si>
  <si>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</si>
  <si>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</si>
  <si>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</si>
  <si>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</si>
  <si>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</si>
  <si>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</si>
  <si>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2025-03-17</t>
  </si>
  <si>
    <t>2025-04-04 12:25:00.000</t>
  </si>
  <si>
    <t>2025-04-24 10:10:00.000</t>
  </si>
  <si>
    <t>GENTOFTE KOMMUNE</t>
  </si>
  <si>
    <t>102771</t>
  </si>
  <si>
    <t>NKA-035593</t>
  </si>
  <si>
    <t>2021-10-28 13:42:00.000</t>
  </si>
  <si>
    <t>2021-11-10 14:51:00.000</t>
  </si>
  <si>
    <t>NKA-035594</t>
  </si>
  <si>
    <t>NKA-035595</t>
  </si>
  <si>
    <t>2021-10-26 08:21:00.000</t>
  </si>
  <si>
    <t>NKA-035596</t>
  </si>
  <si>
    <t>2021-10-26 08:22:00.000</t>
  </si>
  <si>
    <t>NKA-035599</t>
  </si>
  <si>
    <t>NKA-035600</t>
  </si>
  <si>
    <t>NKA-035601</t>
  </si>
  <si>
    <t>NKA-035602</t>
  </si>
  <si>
    <t>NKA-035604</t>
  </si>
  <si>
    <t>2021-10-26 12:09:00.000</t>
  </si>
  <si>
    <t>2021-07-01 10:11:00.000</t>
  </si>
  <si>
    <t>NKA-035605</t>
  </si>
  <si>
    <t>2021-10-25 15:37:00.000</t>
  </si>
  <si>
    <t>2021-10-25 15:40:00.000</t>
  </si>
  <si>
    <t>NKA-035606</t>
  </si>
  <si>
    <t>NKA-035609</t>
  </si>
  <si>
    <t>2021-10-08 13:39:00.000</t>
  </si>
  <si>
    <t>NKA-035610</t>
  </si>
  <si>
    <t>NKA-035611</t>
  </si>
  <si>
    <t>NKA-035613</t>
  </si>
  <si>
    <t>NKA-035614</t>
  </si>
  <si>
    <t>NKA-035615</t>
  </si>
  <si>
    <t>NKA-035616</t>
  </si>
  <si>
    <t>NKA-035617</t>
  </si>
  <si>
    <t>NKA-035618</t>
  </si>
  <si>
    <t>NKA-035628</t>
  </si>
  <si>
    <t>2021-10-26 09:35:00.000</t>
  </si>
  <si>
    <t>NKA-035638</t>
  </si>
  <si>
    <t>2021-10-28 11:19:00.000</t>
  </si>
  <si>
    <t>NKA-035640</t>
  </si>
  <si>
    <t>NKA-035648</t>
  </si>
  <si>
    <t>NKA-035655</t>
  </si>
  <si>
    <t>2021-09-28 08:45:00.000</t>
  </si>
  <si>
    <t>2021-09-28 11:23:00.000</t>
  </si>
  <si>
    <t>NKA-035656</t>
  </si>
  <si>
    <t>NKA-035680</t>
  </si>
  <si>
    <t>2021-11-01 09:47:00.000</t>
  </si>
  <si>
    <t>NKA-035685</t>
  </si>
  <si>
    <t>NKA-035686</t>
  </si>
  <si>
    <t>NKA-035695</t>
  </si>
  <si>
    <t>NKA-035702</t>
  </si>
  <si>
    <t>NKA-035708</t>
  </si>
  <si>
    <t>NKA-035711</t>
  </si>
  <si>
    <t>NKA-035713</t>
  </si>
  <si>
    <t>NKA-035714</t>
  </si>
  <si>
    <t>NKA-035715</t>
  </si>
  <si>
    <t>NKA-035716</t>
  </si>
  <si>
    <t>NKA-035718</t>
  </si>
  <si>
    <t>2021-07-02 08:10:00.000</t>
  </si>
  <si>
    <t>NKA-035719</t>
  </si>
  <si>
    <t>NKA-035720</t>
  </si>
  <si>
    <t>NKA-035721</t>
  </si>
  <si>
    <t>NKA-035723</t>
  </si>
  <si>
    <t>2021-10-27 09:00:00.000</t>
  </si>
  <si>
    <t>2021-10-27 09:01:00.000</t>
  </si>
  <si>
    <t>NKA-035724</t>
  </si>
  <si>
    <t>NKA-035725</t>
  </si>
  <si>
    <t>2021-10-29 09:33:00.000</t>
  </si>
  <si>
    <t>2021-10-29 09:34:00.000</t>
  </si>
  <si>
    <t>NKA-035726</t>
  </si>
  <si>
    <t>NKA-035727</t>
  </si>
  <si>
    <t>NKA-035729</t>
  </si>
  <si>
    <t>2021-10-26 13:26:00.000</t>
  </si>
  <si>
    <t>2021-10-26 15:22:00.000</t>
  </si>
  <si>
    <t>NKA-035730</t>
  </si>
  <si>
    <t>2021-10-26 13:37:00.000</t>
  </si>
  <si>
    <t>2021-10-26 14:28:00.000</t>
  </si>
  <si>
    <t>NKA-035731</t>
  </si>
  <si>
    <t>NKA-035732</t>
  </si>
  <si>
    <t>2021-10-26 12:58:00.000</t>
  </si>
  <si>
    <t>NKA-035733</t>
  </si>
  <si>
    <t>NKA-035736</t>
  </si>
  <si>
    <t>2021-10-25 10:19:00.000</t>
  </si>
  <si>
    <t>NKA-035739</t>
  </si>
  <si>
    <t>NKA-035740</t>
  </si>
  <si>
    <t>NKA-035741</t>
  </si>
  <si>
    <t>NKA-035742</t>
  </si>
  <si>
    <t>NKA-035745</t>
  </si>
  <si>
    <t>NKA-035747</t>
  </si>
  <si>
    <t>NKA-035748</t>
  </si>
  <si>
    <t>NKA-035752</t>
  </si>
  <si>
    <t>NKA-035758</t>
  </si>
  <si>
    <t>NKA-035759</t>
  </si>
  <si>
    <t>NKA-035760</t>
  </si>
  <si>
    <t>2021-10-29 12:27:00.000</t>
  </si>
  <si>
    <t>NKA-035768</t>
  </si>
  <si>
    <t>NKA-035770</t>
  </si>
  <si>
    <t>NKA-035776</t>
  </si>
  <si>
    <t>2021-10-28 10:50:00.000</t>
  </si>
  <si>
    <t>NKA-035778</t>
  </si>
  <si>
    <t>NKA-035779</t>
  </si>
  <si>
    <t>NKA-035782</t>
  </si>
  <si>
    <t>NKA-035786</t>
  </si>
  <si>
    <t>NKA-035792</t>
  </si>
  <si>
    <t>NKA-035793</t>
  </si>
  <si>
    <t>2021-11-17 08:35:00.000</t>
  </si>
  <si>
    <t>2021-11-17 08:36:00.000</t>
  </si>
  <si>
    <t>NKA-035794</t>
  </si>
  <si>
    <t>NKA-035797</t>
  </si>
  <si>
    <t>2021-07-16</t>
  </si>
  <si>
    <t>2021-11-09 08:20:00.000</t>
  </si>
  <si>
    <t>NKA-035798</t>
  </si>
  <si>
    <t>NKA-037694</t>
  </si>
  <si>
    <t>NKA-043334</t>
  </si>
  <si>
    <t>2022-07-12</t>
  </si>
  <si>
    <t>2022-10-14</t>
  </si>
  <si>
    <t>NKA-050668</t>
  </si>
  <si>
    <t>2023-11-20</t>
  </si>
  <si>
    <t>NBM-057302</t>
  </si>
  <si>
    <t>NBM-057305</t>
  </si>
  <si>
    <t>NKA-058381</t>
  </si>
  <si>
    <t>2025-01-27 14:21:00.000</t>
  </si>
  <si>
    <t>2025-01-29 12:36:00.000</t>
  </si>
  <si>
    <t>ZEN omlægning - afventer afvikling</t>
  </si>
  <si>
    <t>Heimstaden Flintholm Kollegiet ApS</t>
  </si>
  <si>
    <t>94367</t>
  </si>
  <si>
    <t>NKA-053529</t>
  </si>
  <si>
    <t>2024-03-05</t>
  </si>
  <si>
    <t>2024-03-06 09:30:00.000</t>
  </si>
  <si>
    <t>2024-03-06 09:31:00.000</t>
  </si>
  <si>
    <t>2024-05-03</t>
  </si>
  <si>
    <t>RFS December 2025</t>
  </si>
  <si>
    <t>Glostrup Kommune</t>
  </si>
  <si>
    <t>100034</t>
  </si>
  <si>
    <t>NKA-056919</t>
  </si>
  <si>
    <t>2024-11-18</t>
  </si>
  <si>
    <t>2025-12-26</t>
  </si>
  <si>
    <t>NMA-056921</t>
  </si>
  <si>
    <t>NSW-056920</t>
  </si>
  <si>
    <t>PMO</t>
  </si>
  <si>
    <t>Lidl Danmark K/S</t>
  </si>
  <si>
    <t>102865</t>
  </si>
  <si>
    <t>NGF-059283</t>
  </si>
  <si>
    <t>2025-04-24</t>
  </si>
  <si>
    <t>2025-03-05</t>
  </si>
  <si>
    <t>Awating ordre for new L2 connection</t>
  </si>
  <si>
    <t>Guldborgsund Kommune</t>
  </si>
  <si>
    <t>105041</t>
  </si>
  <si>
    <t>NKA-033744</t>
  </si>
  <si>
    <t>2021-03-15</t>
  </si>
  <si>
    <t>105144</t>
  </si>
  <si>
    <t>NKA-060502</t>
  </si>
  <si>
    <t>105648</t>
  </si>
  <si>
    <t>NKA-060720</t>
  </si>
  <si>
    <t>2025-12-31</t>
  </si>
  <si>
    <t>NKA-060721</t>
  </si>
  <si>
    <t>afventer kunde svar omkring dato for SV</t>
  </si>
  <si>
    <t>Dignity - Dansk Institut Mod Tortur</t>
  </si>
  <si>
    <t>102249</t>
  </si>
  <si>
    <t>NKA-058696</t>
  </si>
  <si>
    <t>2025-03-03 07:35:00.000</t>
  </si>
  <si>
    <t>2025-03-12 14:47:00.000</t>
  </si>
  <si>
    <t>Part of larger project - customer is getting billed 50 %</t>
  </si>
  <si>
    <t>Haderslev kommune</t>
  </si>
  <si>
    <t>89321</t>
  </si>
  <si>
    <t>NKA-050357</t>
  </si>
  <si>
    <t xml:space="preserve">OpenNet had internal Delay - refused to inform reason. </t>
  </si>
  <si>
    <t>Semco Maritime A/S</t>
  </si>
  <si>
    <t>93328</t>
  </si>
  <si>
    <t>NKA-056039</t>
  </si>
  <si>
    <t>2025-01-08</t>
  </si>
  <si>
    <t>Skousen NO</t>
  </si>
  <si>
    <t>100710</t>
  </si>
  <si>
    <t>NKA-057251</t>
  </si>
  <si>
    <t>2025-02-13</t>
  </si>
  <si>
    <t>2025-04-08 00:00:00.000</t>
  </si>
  <si>
    <t>NKA-050381</t>
  </si>
  <si>
    <t>NKA-050382</t>
  </si>
  <si>
    <t>NKA-050383</t>
  </si>
  <si>
    <t>NKA-050384</t>
  </si>
  <si>
    <t>NKA-050385</t>
  </si>
  <si>
    <t>NKA-050386</t>
  </si>
  <si>
    <t>NKA-050387</t>
  </si>
  <si>
    <t>NKA-050388</t>
  </si>
  <si>
    <t>NKA-050389</t>
  </si>
  <si>
    <t>NKA-050390</t>
  </si>
  <si>
    <t>NKA-050395</t>
  </si>
  <si>
    <t>NKA-050396</t>
  </si>
  <si>
    <t>C.F. Møller Norge AS</t>
  </si>
  <si>
    <t>105249</t>
  </si>
  <si>
    <t>NKA-060465</t>
  </si>
  <si>
    <t>Just needs to be signed off</t>
  </si>
  <si>
    <t>89440</t>
  </si>
  <si>
    <t>NKA-050355</t>
  </si>
  <si>
    <t>NKA-050356</t>
  </si>
  <si>
    <t>2025-01-02</t>
  </si>
  <si>
    <t>2025-02-24</t>
  </si>
  <si>
    <t>NKA-050369</t>
  </si>
  <si>
    <t>2025-01-09</t>
  </si>
  <si>
    <t>2025-04-25 12:17:00.000</t>
  </si>
  <si>
    <t>NKA-050374</t>
  </si>
  <si>
    <t>NKA-050376</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</si>
  <si>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</si>
  <si>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</si>
  <si>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</si>
  <si>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</si>
  <si>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</si>
  <si>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</si>
  <si>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</si>
  <si>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</si>
  <si>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</si>
  <si>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</si>
  <si>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</si>
  <si>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</si>
  <si>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</si>
  <si>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</si>
  <si>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</si>
  <si>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</si>
  <si>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</si>
  <si>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</si>
  <si>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</si>
  <si>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</si>
  <si>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</si>
  <si>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</si>
  <si>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</si>
  <si>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</si>
  <si>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</si>
  <si>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</si>
  <si>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</si>
  <si>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</si>
  <si>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</si>
  <si>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</si>
  <si>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NBM-058823</t>
  </si>
  <si>
    <t>Got new dates from Fiber PM</t>
  </si>
  <si>
    <t>Hesehus A/S</t>
  </si>
  <si>
    <t>104734-010</t>
  </si>
  <si>
    <t>C34237-1134236-01</t>
  </si>
  <si>
    <t>104734-010-001</t>
  </si>
  <si>
    <t>2025-04-15</t>
  </si>
  <si>
    <t>102088</t>
  </si>
  <si>
    <t>2023-10-24 13:56:00.000</t>
  </si>
  <si>
    <t>102937</t>
  </si>
  <si>
    <t>NKA-059635</t>
  </si>
  <si>
    <t>2025-03-11</t>
  </si>
  <si>
    <t>2025-03-13 12:51:00.000</t>
  </si>
  <si>
    <t>2025-03-27 10:51:00.000</t>
  </si>
  <si>
    <t>2025-05-02 00:00:00.000</t>
  </si>
  <si>
    <t>Will Be RFS in June</t>
  </si>
  <si>
    <t>103011</t>
  </si>
  <si>
    <t>NKA-042377</t>
  </si>
  <si>
    <t>2022-05-02</t>
  </si>
  <si>
    <t>2022-06-01 09:42:00.000</t>
  </si>
  <si>
    <t>2022-09-14</t>
  </si>
  <si>
    <t>NKA-060067</t>
  </si>
  <si>
    <t>2025-05-06 14:35:00.000</t>
  </si>
  <si>
    <t>2025-05-21 13:39:00.000</t>
  </si>
  <si>
    <t>NKA-060068</t>
  </si>
  <si>
    <t>2025-05-06 14:47:00.000</t>
  </si>
  <si>
    <t>2025-05-21 13:40:00.000</t>
  </si>
  <si>
    <t>NKA-060069</t>
  </si>
  <si>
    <t>2025-05-09 07:21:00.000</t>
  </si>
  <si>
    <t>Vendor shift after site survey</t>
  </si>
  <si>
    <t>Hjørring Gymnasium og HF-Kursus</t>
  </si>
  <si>
    <t>101158</t>
  </si>
  <si>
    <t>NKA-006159</t>
  </si>
  <si>
    <t>2025-02-18</t>
  </si>
  <si>
    <t>2025-02-25 07:50:00.000</t>
  </si>
  <si>
    <t>2025-07-27</t>
  </si>
  <si>
    <t>Pending on OpenNet tool fix</t>
  </si>
  <si>
    <t>Hi Five A/S</t>
  </si>
  <si>
    <t>104285</t>
  </si>
  <si>
    <t>NKA-059846</t>
  </si>
  <si>
    <t>Awaiting TDC</t>
  </si>
  <si>
    <t>NCC Danmark A/S</t>
  </si>
  <si>
    <t>101119-042</t>
  </si>
  <si>
    <t>C31083-1135942-01</t>
  </si>
  <si>
    <t>101119-042-001</t>
  </si>
  <si>
    <t>2025-06-26</t>
  </si>
  <si>
    <t>This is DDoS protection. Pending that the fiber circuit, that this DDoS protection needs to protect, will be converted with 3rd party vendor. It's a conversion another department/person(Morten Skytte) will handle.</t>
  </si>
  <si>
    <t>HKScan Denmark A/S</t>
  </si>
  <si>
    <t>102177</t>
  </si>
  <si>
    <t>NDD-059699</t>
  </si>
  <si>
    <t>NDD-059700</t>
  </si>
  <si>
    <t>NDD-059703</t>
  </si>
  <si>
    <t>2025-04-29 00:00:00.000</t>
  </si>
  <si>
    <t>This is DDoS protection. Pending delivery of the fiber(20/06-2025), that this DDoS protection needs to protect.</t>
  </si>
  <si>
    <t>NDD-059704</t>
  </si>
  <si>
    <t>Pending that the fiber circuit is converted with 3rd party vendor. It's a conversion another department/person(Morten Skytte) will handle.</t>
  </si>
  <si>
    <t>NKA-051377</t>
  </si>
  <si>
    <t>2025-05-26</t>
  </si>
  <si>
    <t>Confirmed delivery date: 20/06</t>
  </si>
  <si>
    <t>NKA-059698</t>
  </si>
  <si>
    <t>2025-04-08 13:32:00.000</t>
  </si>
  <si>
    <t>2025-05-13 10:06:00.000</t>
  </si>
  <si>
    <t>NKA-059636</t>
  </si>
  <si>
    <t>Cematech uge 28</t>
  </si>
  <si>
    <t>Konsulent Bjarne Aalbæk</t>
  </si>
  <si>
    <t>105153</t>
  </si>
  <si>
    <t>NKA-060443</t>
  </si>
  <si>
    <t>2025-05-07</t>
  </si>
  <si>
    <t>Delivery in progress. Customer first wanted delivery no earlier than mid-July due to their current ISP contract.</t>
  </si>
  <si>
    <t>HUSCOMPAGNIET HOLDING A/S</t>
  </si>
  <si>
    <t>103188</t>
  </si>
  <si>
    <t>NKA-060215</t>
  </si>
  <si>
    <t>2025-05-05 07:45:00.000</t>
  </si>
  <si>
    <t>2025-05-14 14:50:00.000</t>
  </si>
  <si>
    <t>No link when doing SW week 18 - FIBIA</t>
  </si>
  <si>
    <t>Horsens kommune</t>
  </si>
  <si>
    <t>100321</t>
  </si>
  <si>
    <t>NKA-057346</t>
  </si>
  <si>
    <t>2025-05-16 15:17:00.000</t>
  </si>
  <si>
    <t>103677</t>
  </si>
  <si>
    <t>NKA-060757</t>
  </si>
  <si>
    <t>NKA-060758</t>
  </si>
  <si>
    <t>Johs. Rasmussen, Svebølle A/S</t>
  </si>
  <si>
    <t>102816</t>
  </si>
  <si>
    <t>NKA-060581</t>
  </si>
  <si>
    <t>101109-053</t>
  </si>
  <si>
    <t>C31073-1136532-01</t>
  </si>
  <si>
    <t>101109-053-001</t>
  </si>
  <si>
    <t>NKA-060214</t>
  </si>
  <si>
    <t>2025-04-25 08:41:00.000</t>
  </si>
  <si>
    <t>NKA-060206</t>
  </si>
  <si>
    <t>2025-04-29 08:38:00.000</t>
  </si>
  <si>
    <t>2025-05-07 12:47:00.000</t>
  </si>
  <si>
    <t>CEGO A/S</t>
  </si>
  <si>
    <t>106646-005</t>
  </si>
  <si>
    <t>C35824-1136902-01</t>
  </si>
  <si>
    <t>106646-005-005</t>
  </si>
  <si>
    <t>2025-07-28</t>
  </si>
  <si>
    <t>NKA-060208</t>
  </si>
  <si>
    <t>2025-04-29 08:59:00.000</t>
  </si>
  <si>
    <t>2025-05-07 12:29:00.000</t>
  </si>
  <si>
    <t>NKA-060209</t>
  </si>
  <si>
    <t>NKA-060210</t>
  </si>
  <si>
    <t>C35824-1136913-01</t>
  </si>
  <si>
    <t>106646-005-016</t>
  </si>
  <si>
    <t>C35824-1136916-01</t>
  </si>
  <si>
    <t>106646-005-019</t>
  </si>
  <si>
    <t>C35824-1136898-01</t>
  </si>
  <si>
    <t>106646-005-001</t>
  </si>
  <si>
    <t>C35824-1136905-01</t>
  </si>
  <si>
    <t>106646-005-008</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</si>
  <si>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</si>
  <si>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</si>
  <si>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</si>
  <si>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</si>
  <si>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</si>
  <si>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</si>
  <si>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</si>
  <si>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</si>
  <si>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</si>
  <si>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</si>
  <si>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</si>
  <si>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</si>
  <si>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</si>
  <si>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</si>
  <si>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</si>
  <si>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</si>
  <si>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</si>
  <si>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</si>
  <si>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</si>
  <si>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</si>
  <si>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103561</t>
  </si>
  <si>
    <t>NKA-060799</t>
  </si>
  <si>
    <t>NML-060800</t>
  </si>
  <si>
    <t>C35824-1136909-01</t>
  </si>
  <si>
    <t>106646-005-012</t>
  </si>
  <si>
    <t>NKA-060213</t>
  </si>
  <si>
    <t>2025-04-25 09:57:00.000</t>
  </si>
  <si>
    <t>Stavnskær Fragt A/S</t>
  </si>
  <si>
    <t>105016</t>
  </si>
  <si>
    <t>NKA-060603</t>
  </si>
  <si>
    <t>Jesper Olsen</t>
  </si>
  <si>
    <t>2025-05-06</t>
  </si>
  <si>
    <t>2025-05-07 12:27:00.000</t>
  </si>
  <si>
    <t>2025-05-14 14:42:00.000</t>
  </si>
  <si>
    <t>2025-05-20</t>
  </si>
  <si>
    <t>afventer SV dato</t>
  </si>
  <si>
    <t>Ls Montage ApS</t>
  </si>
  <si>
    <t>100378</t>
  </si>
  <si>
    <t>NKA-056963</t>
  </si>
  <si>
    <t>Stille awating final date for delivery</t>
  </si>
  <si>
    <t>Naturstyrelsen</t>
  </si>
  <si>
    <t>100652</t>
  </si>
  <si>
    <t>NKA-057903</t>
  </si>
  <si>
    <t>2025-03-18</t>
  </si>
  <si>
    <t>Grazper Technologies ApS</t>
  </si>
  <si>
    <t>107630-003</t>
  </si>
  <si>
    <t>C36646-1136970-01</t>
  </si>
  <si>
    <t>107630-003-001</t>
  </si>
  <si>
    <t>RFS 31-07-25</t>
  </si>
  <si>
    <t>Københavns Kommune</t>
  </si>
  <si>
    <t>97026</t>
  </si>
  <si>
    <t>NKA-055121</t>
  </si>
  <si>
    <t>2025-01-22</t>
  </si>
  <si>
    <t>2025-04-04</t>
  </si>
  <si>
    <t>RFS 30-06-25</t>
  </si>
  <si>
    <t>104579</t>
  </si>
  <si>
    <t>NKA-060377</t>
  </si>
  <si>
    <t>2025-05-09 12:39:00.000</t>
  </si>
  <si>
    <t>2025-05-14 08:46:00.000</t>
  </si>
  <si>
    <t>Gravetermin d. 23-05-25</t>
  </si>
  <si>
    <t>NKA-055179</t>
  </si>
  <si>
    <t>2025-02-14</t>
  </si>
  <si>
    <t>NKA-055182</t>
  </si>
  <si>
    <t>2025-05-08 12:52:00.000</t>
  </si>
  <si>
    <t>2025-05-13 10:18:00.000</t>
  </si>
  <si>
    <t>TDC RFS d. 24-07-25</t>
  </si>
  <si>
    <t>NKA-055191</t>
  </si>
  <si>
    <t>2025-02-05</t>
  </si>
  <si>
    <t>Afventer datoer, svar på gravetilladelser og installation</t>
  </si>
  <si>
    <t>NKA-055212</t>
  </si>
  <si>
    <t>105008</t>
  </si>
  <si>
    <t>NKA-060417</t>
  </si>
  <si>
    <t>2025-04-23</t>
  </si>
  <si>
    <t>105286</t>
  </si>
  <si>
    <t>NKA-060559</t>
  </si>
  <si>
    <t>NKA-060203</t>
  </si>
  <si>
    <t>NKA-060204</t>
  </si>
  <si>
    <t>NKA-060205</t>
  </si>
  <si>
    <t>2025-04-25 08:00:00.000</t>
  </si>
  <si>
    <t>Afventer datoer fra FPM</t>
  </si>
  <si>
    <t>88172</t>
  </si>
  <si>
    <t>NKA-048922</t>
  </si>
  <si>
    <t>2025-03-12</t>
  </si>
  <si>
    <t>NKA-060207</t>
  </si>
  <si>
    <t>2025-04-25 09:30:00.000</t>
  </si>
  <si>
    <t>Afventer dato fra 3.part</t>
  </si>
  <si>
    <t>NKA-048943</t>
  </si>
  <si>
    <t>2023-11-09</t>
  </si>
  <si>
    <t>NML-048926</t>
  </si>
  <si>
    <t>NML-048938</t>
  </si>
  <si>
    <t>Aarhus Kommune - Filmby Aarhus</t>
  </si>
  <si>
    <t>103444</t>
  </si>
  <si>
    <t>NKA-060636</t>
  </si>
  <si>
    <t>2025-05-20 08:02:00.000</t>
  </si>
  <si>
    <t>2025-05-20 12:30:00.000</t>
  </si>
  <si>
    <t>Klarmeldt på byggestrøm</t>
  </si>
  <si>
    <t>Oreco A/S</t>
  </si>
  <si>
    <t>103235</t>
  </si>
  <si>
    <t>NKA-059760</t>
  </si>
  <si>
    <t>2025-04-03 09:38:00.000</t>
  </si>
  <si>
    <t>2025-04-03 09:39:00.000</t>
  </si>
  <si>
    <t>97012</t>
  </si>
  <si>
    <t>NKA-055617</t>
  </si>
  <si>
    <t>2024-07-23</t>
  </si>
  <si>
    <t>2024-09-11</t>
  </si>
  <si>
    <t>NML-055618</t>
  </si>
  <si>
    <t>Awaiting Lokalbane for date</t>
  </si>
  <si>
    <t>INFRASTRUKTURSELSKABET LJ A/S</t>
  </si>
  <si>
    <t>107101-006</t>
  </si>
  <si>
    <t>F36205-1130134-01</t>
  </si>
  <si>
    <t>107101-006-001</t>
  </si>
  <si>
    <t>Mette Vinther</t>
  </si>
  <si>
    <t>It-Forsyningen I/S</t>
  </si>
  <si>
    <t>105498</t>
  </si>
  <si>
    <t>NKA-046566</t>
  </si>
  <si>
    <t>2023-02-10</t>
  </si>
  <si>
    <t>2023-04-25 15:45:00.000</t>
  </si>
  <si>
    <t>NETTEAM</t>
  </si>
  <si>
    <t>Staten og Kommunernes Indkøbsservice A/S</t>
  </si>
  <si>
    <t>103085</t>
  </si>
  <si>
    <t>NBM-059303</t>
  </si>
  <si>
    <t>C31500-1133914-01</t>
  </si>
  <si>
    <t>101534-018-021</t>
  </si>
  <si>
    <t>Jem &amp; Fix A/S</t>
  </si>
  <si>
    <t>103386</t>
  </si>
  <si>
    <t>NKA-059840</t>
  </si>
  <si>
    <t>2025-03-27 10:43:00.000</t>
  </si>
  <si>
    <t>2025-05-13 08:47:00.000</t>
  </si>
  <si>
    <t>Ordered</t>
  </si>
  <si>
    <t>NKA-059841</t>
  </si>
  <si>
    <t>2025-09-19</t>
  </si>
  <si>
    <t>104367</t>
  </si>
  <si>
    <t>NKA-059866</t>
  </si>
  <si>
    <t>2025-05-19 12:42:00.000</t>
  </si>
  <si>
    <t>Waiting for customer to provide delivery date and contact information</t>
  </si>
  <si>
    <t>105311</t>
  </si>
  <si>
    <t>NKA-060462</t>
  </si>
  <si>
    <t>NKA-060463</t>
  </si>
  <si>
    <t>88683</t>
  </si>
  <si>
    <t>NKA-048998</t>
  </si>
  <si>
    <t>2025-04-22</t>
  </si>
  <si>
    <t>2025-04-24 12:14:00.000</t>
  </si>
  <si>
    <t>2025-05-02 08:05:00.000</t>
  </si>
  <si>
    <t>NKA-060637</t>
  </si>
  <si>
    <t>2025-05-20 08:03:00.000</t>
  </si>
  <si>
    <t>2025-05-20 12:31:00.000</t>
  </si>
  <si>
    <t>NKA-049014</t>
  </si>
  <si>
    <t>2025-05-08 11:36:00.000</t>
  </si>
  <si>
    <t>2025-05-16 10:31:00.000</t>
  </si>
  <si>
    <t>Røverkøb A/S</t>
  </si>
  <si>
    <t>105266</t>
  </si>
  <si>
    <t>NKA-060655</t>
  </si>
  <si>
    <t>On track-Eltel klarmelder 22/5</t>
  </si>
  <si>
    <t>NKA-049100</t>
  </si>
  <si>
    <t>NKA-049106</t>
  </si>
  <si>
    <t>2025-01-17 09:30:00.000</t>
  </si>
  <si>
    <t>2025-03-18 12:38:00.000</t>
  </si>
  <si>
    <t>NKA-049113</t>
  </si>
  <si>
    <t>2025-01-21</t>
  </si>
  <si>
    <t>2025-02-25 06:48:00.000</t>
  </si>
  <si>
    <t>2025-03-18 10:12:00.000</t>
  </si>
  <si>
    <t>97729</t>
  </si>
  <si>
    <t>Vamdrup Fjernvarme A m b A</t>
  </si>
  <si>
    <t>105019</t>
  </si>
  <si>
    <t>NKA-060255</t>
  </si>
  <si>
    <t>2025-04-10</t>
  </si>
  <si>
    <t>2025-04-11 08:19:00.000</t>
  </si>
  <si>
    <t>2025-05-05 12:19:00.000</t>
  </si>
  <si>
    <t>NML-060580</t>
  </si>
  <si>
    <t>2025-06-04</t>
  </si>
  <si>
    <t>NOC-997751</t>
  </si>
  <si>
    <t>2016-10-06</t>
  </si>
  <si>
    <t>C31500-1133917-01</t>
  </si>
  <si>
    <t>101534-018-024</t>
  </si>
  <si>
    <t>Martin B uge 22</t>
  </si>
  <si>
    <t>Flexdanmark</t>
  </si>
  <si>
    <t>102845-005</t>
  </si>
  <si>
    <t>C32515-1136586-01</t>
  </si>
  <si>
    <t>102845-005-001</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</si>
  <si>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</si>
  <si>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</si>
  <si>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</si>
  <si>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</si>
  <si>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</si>
  <si>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</si>
  <si>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</si>
  <si>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</si>
  <si>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</si>
  <si>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</si>
  <si>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</si>
  <si>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</si>
  <si>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2025-06-12</t>
  </si>
  <si>
    <t>B31457-1136861-01</t>
  </si>
  <si>
    <t>101491-013-002</t>
  </si>
  <si>
    <t>B31457-1136862-01</t>
  </si>
  <si>
    <t>101491-013-003</t>
  </si>
  <si>
    <t>B31457-1136863-01</t>
  </si>
  <si>
    <t>101491-013-004</t>
  </si>
  <si>
    <t>C31457-1136865-01</t>
  </si>
  <si>
    <t>101491-013-006</t>
  </si>
  <si>
    <t>C31457-1136866-01</t>
  </si>
  <si>
    <t>101491-013-007</t>
  </si>
  <si>
    <t>Kalundborg kommune</t>
  </si>
  <si>
    <t>93742</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</si>
  <si>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</si>
  <si>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</si>
  <si>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</si>
  <si>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</si>
  <si>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</si>
  <si>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</si>
  <si>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</si>
  <si>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</si>
  <si>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</si>
  <si>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</si>
  <si>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</si>
  <si>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</si>
  <si>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</si>
  <si>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</si>
  <si>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</si>
  <si>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</si>
  <si>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</si>
  <si>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</si>
  <si>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</si>
  <si>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</si>
  <si>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</si>
  <si>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</si>
  <si>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</si>
  <si>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</si>
  <si>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</si>
  <si>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</si>
  <si>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</si>
  <si>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</si>
  <si>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</si>
  <si>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</si>
  <si>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</si>
  <si>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</si>
  <si>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</si>
  <si>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</si>
  <si>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</si>
  <si>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</si>
  <si>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</si>
  <si>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</si>
  <si>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</si>
  <si>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</si>
  <si>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</si>
  <si>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</si>
  <si>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</si>
  <si>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</si>
  <si>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</si>
  <si>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</si>
  <si>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</si>
  <si>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</si>
  <si>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</si>
  <si>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</si>
  <si>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</si>
  <si>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</si>
  <si>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</si>
  <si>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</si>
  <si>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</si>
  <si>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</si>
  <si>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</si>
  <si>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</si>
  <si>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</si>
  <si>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</si>
  <si>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</si>
  <si>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</si>
  <si>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</si>
  <si>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</si>
  <si>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</si>
  <si>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</si>
  <si>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</si>
  <si>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</si>
  <si>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</si>
  <si>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</si>
  <si>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</si>
  <si>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</si>
  <si>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</si>
  <si>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</si>
  <si>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</si>
  <si>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</si>
  <si>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</si>
  <si>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</si>
  <si>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</si>
  <si>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</si>
  <si>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</si>
  <si>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</si>
  <si>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</si>
  <si>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</si>
  <si>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</si>
  <si>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</si>
  <si>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</si>
  <si>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</si>
  <si>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</si>
  <si>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</si>
  <si>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</si>
  <si>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 xml:space="preserve">Deleyed due to local  restriction on site </t>
  </si>
  <si>
    <t>Skive Kommune</t>
  </si>
  <si>
    <t>94395</t>
  </si>
  <si>
    <t>NKA-054245</t>
  </si>
  <si>
    <t>2024-06-07</t>
  </si>
  <si>
    <t>2024-08-15</t>
  </si>
  <si>
    <t>2024-07-01</t>
  </si>
  <si>
    <t>NKA-034973</t>
  </si>
  <si>
    <t>2021-06-17</t>
  </si>
  <si>
    <t>NKA-044605</t>
  </si>
  <si>
    <t>2022-10-18</t>
  </si>
  <si>
    <t>96656</t>
  </si>
  <si>
    <t>NKA-058039</t>
  </si>
  <si>
    <t>104905</t>
  </si>
  <si>
    <t>NBM-060251</t>
  </si>
  <si>
    <t>Klarmeldt d. 21/5-25</t>
  </si>
  <si>
    <t>Kk Wind Solutions A/S</t>
  </si>
  <si>
    <t>103535</t>
  </si>
  <si>
    <t>NKA-060226</t>
  </si>
  <si>
    <t>2025-04-08 09:15:00.000</t>
  </si>
  <si>
    <t>2025-05-02 09:09:00.000</t>
  </si>
  <si>
    <t>Kolding Kommune Rådhuset</t>
  </si>
  <si>
    <t>82944</t>
  </si>
  <si>
    <t>NKA-003429</t>
  </si>
  <si>
    <t>Waiting for installation from GC NO</t>
  </si>
  <si>
    <t>KPMG ACOR TAX PARTNERSELSKAB</t>
  </si>
  <si>
    <t>90629</t>
  </si>
  <si>
    <t>NKA-029266</t>
  </si>
  <si>
    <t>2019-11-28</t>
  </si>
  <si>
    <t>2020-01-17</t>
  </si>
  <si>
    <t>2024-03-13 00:00:00.000</t>
  </si>
  <si>
    <t>NKA-050904</t>
  </si>
  <si>
    <t>2023-11-16</t>
  </si>
  <si>
    <t>Kirkebjerg Køreskole ApS</t>
  </si>
  <si>
    <t>85903</t>
  </si>
  <si>
    <t>NKA-046870</t>
  </si>
  <si>
    <t>2023-02-17</t>
  </si>
  <si>
    <t>2025-05-07 14:09:00.000</t>
  </si>
  <si>
    <t>2023-05-04</t>
  </si>
  <si>
    <t>Telebesparelse ApS</t>
  </si>
  <si>
    <t>105083</t>
  </si>
  <si>
    <t>NKA-060318</t>
  </si>
  <si>
    <t>2025-05-16 12:02:00.000</t>
  </si>
  <si>
    <t>Kunde kan ikke få adgang til lokation</t>
  </si>
  <si>
    <t>Ok A.M.B.A.</t>
  </si>
  <si>
    <t>102967</t>
  </si>
  <si>
    <t>NKA-060641</t>
  </si>
  <si>
    <t>NKA-060806</t>
  </si>
  <si>
    <t>2025-05-21 09:55:00.000</t>
  </si>
  <si>
    <t>European Energy A/S</t>
  </si>
  <si>
    <t>97899</t>
  </si>
  <si>
    <t>NKA-055965</t>
  </si>
  <si>
    <t>2024-09-02</t>
  </si>
  <si>
    <t>2025-03-06</t>
  </si>
  <si>
    <t>Afventer installationsuge</t>
  </si>
  <si>
    <t>Adminia ApS</t>
  </si>
  <si>
    <t>105363</t>
  </si>
  <si>
    <t>NKA-060472</t>
  </si>
  <si>
    <t>2025-05-16 12:39:00.000</t>
  </si>
  <si>
    <t>On track - part of a Datacenter Solution</t>
  </si>
  <si>
    <t>101858</t>
  </si>
  <si>
    <t>NDD-058420</t>
  </si>
  <si>
    <t>NDD-058422</t>
  </si>
  <si>
    <t>NKA-058419</t>
  </si>
  <si>
    <t>NKA-058421</t>
  </si>
  <si>
    <t>NKA-058423</t>
  </si>
  <si>
    <t>NKA-058424</t>
  </si>
  <si>
    <t>NKA-058425</t>
  </si>
  <si>
    <t>NKA-058426</t>
  </si>
  <si>
    <t>101913</t>
  </si>
  <si>
    <t>NKA-058550</t>
  </si>
  <si>
    <t>2025-04-11 08:11:00.000</t>
  </si>
  <si>
    <t>2025-04-28 08:07:00.000</t>
  </si>
  <si>
    <t>102441</t>
  </si>
  <si>
    <t>NKA-059158</t>
  </si>
  <si>
    <t>2025-04-03 08:56:00.000</t>
  </si>
  <si>
    <t>2025-04-22 10:14:00.000</t>
  </si>
  <si>
    <t>103611</t>
  </si>
  <si>
    <t>NKA-060829</t>
  </si>
  <si>
    <t>i-team Danmark ApS</t>
  </si>
  <si>
    <t>105696</t>
  </si>
  <si>
    <t>NKA-060722</t>
  </si>
  <si>
    <t>Awaits FiberPM</t>
  </si>
  <si>
    <t>105194</t>
  </si>
  <si>
    <t>NKA-060435</t>
  </si>
  <si>
    <t>105868</t>
  </si>
  <si>
    <t>NKA-060835</t>
  </si>
  <si>
    <t>84112</t>
  </si>
  <si>
    <t>NKA-045993</t>
  </si>
  <si>
    <t>2022-12-06</t>
  </si>
  <si>
    <t>Bagt ApS</t>
  </si>
  <si>
    <t>102606</t>
  </si>
  <si>
    <t>NKA-060102</t>
  </si>
  <si>
    <t>2025-05-20 10:14:00.000</t>
  </si>
  <si>
    <t>RFS 31-08-25</t>
  </si>
  <si>
    <t>NKA-055125</t>
  </si>
  <si>
    <t>2024-12-03</t>
  </si>
  <si>
    <t>NKA-051476</t>
  </si>
  <si>
    <t>2024-02-27</t>
  </si>
  <si>
    <t>2024-06-27 15:00:00.000</t>
  </si>
  <si>
    <t>2024-05-23 10:09:00.000</t>
  </si>
  <si>
    <t>Grave tilladelse, m.m.</t>
  </si>
  <si>
    <t>NKA-055128</t>
  </si>
  <si>
    <t>On Track</t>
  </si>
  <si>
    <t>NKA-058974</t>
  </si>
  <si>
    <t xml:space="preserve">Awaiting Fiber PM - Delivery proceeding as planned </t>
  </si>
  <si>
    <t>Go Autonomous ApS</t>
  </si>
  <si>
    <t>101916</t>
  </si>
  <si>
    <t>NBM-060240</t>
  </si>
  <si>
    <t>Region Nordjylland</t>
  </si>
  <si>
    <t>103176</t>
  </si>
  <si>
    <t>NKA-059644</t>
  </si>
  <si>
    <t>2025-03-06 15:51:00.000</t>
  </si>
  <si>
    <t>RFS 31-06-25</t>
  </si>
  <si>
    <t>NKA-055138</t>
  </si>
  <si>
    <t>2025-04-23 09:51:00.000</t>
  </si>
  <si>
    <t>2025-04-25 14:22:00.000</t>
  </si>
  <si>
    <t>NML-059645</t>
  </si>
  <si>
    <t>Afvist i FOKKA - Afventer ny Pre-Ordre</t>
  </si>
  <si>
    <t>NKA-055144</t>
  </si>
  <si>
    <t>Norconsult Danmark A/S</t>
  </si>
  <si>
    <t>102343</t>
  </si>
  <si>
    <t>NOC-997145</t>
  </si>
  <si>
    <t>2020-12-07</t>
  </si>
  <si>
    <t>physical: On track - Config: Awating Kasper Duborg</t>
  </si>
  <si>
    <t>Fleggaard It ApS</t>
  </si>
  <si>
    <t>93857</t>
  </si>
  <si>
    <t>NKA-054774</t>
  </si>
  <si>
    <t>NKA-054776</t>
  </si>
  <si>
    <t>Klarmeldt 22/5</t>
  </si>
  <si>
    <t>H.C. Andersens Flyttefirma A/S</t>
  </si>
  <si>
    <t>104913</t>
  </si>
  <si>
    <t>NKA-060080</t>
  </si>
  <si>
    <t>2025-04-08</t>
  </si>
  <si>
    <t>2025-04-24 13:54:00.000</t>
  </si>
  <si>
    <t>2025-05-08 12:58:00.000</t>
  </si>
  <si>
    <t>Stillads rundt om skolen Deadline: 31-08-25</t>
  </si>
  <si>
    <t>NKA-055149</t>
  </si>
  <si>
    <t>Mgl. Besigtigelse.</t>
  </si>
  <si>
    <t>NKA-055150</t>
  </si>
  <si>
    <t>NKA-055151</t>
  </si>
  <si>
    <t>Ismageriet ApS</t>
  </si>
  <si>
    <t>104409-004</t>
  </si>
  <si>
    <t>C33943-1134819-01</t>
  </si>
  <si>
    <t>104409-004-001</t>
  </si>
  <si>
    <t>Natus Medical Denmark ApS</t>
  </si>
  <si>
    <t>101313</t>
  </si>
  <si>
    <t>NKA-057962</t>
  </si>
  <si>
    <t>2025-01-10</t>
  </si>
  <si>
    <t>2025-02-26 12:38:00.000</t>
  </si>
  <si>
    <t>2025-02-27 15:16:00.000</t>
  </si>
  <si>
    <t>NKA-055159</t>
  </si>
  <si>
    <t xml:space="preserve">On hold - Afv. kunde vedr servicevindue </t>
  </si>
  <si>
    <t>Vilhelm Lauritzen Arkitekter A/S</t>
  </si>
  <si>
    <t>97191</t>
  </si>
  <si>
    <t>NDD-056466</t>
  </si>
  <si>
    <t>2024-12-04</t>
  </si>
  <si>
    <t>NKA-055165</t>
  </si>
  <si>
    <t xml:space="preserve">Awaiting SW planning </t>
  </si>
  <si>
    <t>Eurographic Group A/S</t>
  </si>
  <si>
    <t>102676</t>
  </si>
  <si>
    <t>NKA-059039</t>
  </si>
  <si>
    <t>2025-03-18 09:18:00.000</t>
  </si>
  <si>
    <t>2025-03-20 13:38:00.000</t>
  </si>
  <si>
    <t>NKA-055172</t>
  </si>
  <si>
    <t>C34301-1134738-01</t>
  </si>
  <si>
    <t>104799-016-003</t>
  </si>
  <si>
    <t>No link from 3.part when trying to migrate in SW - new to be schuled</t>
  </si>
  <si>
    <t>2025-01-17</t>
  </si>
  <si>
    <t>Hard to make appointment with end customer for CPE installation</t>
  </si>
  <si>
    <t>NKA-055176</t>
  </si>
  <si>
    <t>NKA-060237</t>
  </si>
  <si>
    <t>NKA-060239</t>
  </si>
  <si>
    <t>Waiting for delivery of fiber</t>
  </si>
  <si>
    <t>Imerco A/S</t>
  </si>
  <si>
    <t>93095</t>
  </si>
  <si>
    <t>NKA-052428</t>
  </si>
  <si>
    <t>2024-01-03 07:45:00.000</t>
  </si>
  <si>
    <t>NKA-055181</t>
  </si>
  <si>
    <t>2025-05-08 12:36:00.000</t>
  </si>
  <si>
    <t>2025-05-13 09:28:00.000</t>
  </si>
  <si>
    <t>3. party hasn't delivered the fiber on time</t>
  </si>
  <si>
    <t>NKA-052436</t>
  </si>
  <si>
    <t>2025-03-25</t>
  </si>
  <si>
    <t>Mgl. Klarmelding fra TDC</t>
  </si>
  <si>
    <t>NKA-055184</t>
  </si>
  <si>
    <t>NKA-055185</t>
  </si>
  <si>
    <t>Delivery 30 maj 2025</t>
  </si>
  <si>
    <t>Sharp Business Systems Danmark A/S</t>
  </si>
  <si>
    <t>103117</t>
  </si>
  <si>
    <t>NKA-060180</t>
  </si>
  <si>
    <t>2025-05-13 13:14:00.000</t>
  </si>
  <si>
    <t>2025-05-13 13:30:00.000</t>
  </si>
  <si>
    <t>Bomae ApS</t>
  </si>
  <si>
    <t>105415</t>
  </si>
  <si>
    <t>NKA-060529</t>
  </si>
  <si>
    <t>2025-05-12 10:24:00.000</t>
  </si>
  <si>
    <t>2025-05-01 14:52:00.000</t>
  </si>
  <si>
    <t>klarmeldt 22/5</t>
  </si>
  <si>
    <t>Subit ApS</t>
  </si>
  <si>
    <t>105278</t>
  </si>
  <si>
    <t>NKA-060408</t>
  </si>
  <si>
    <t>2025-04-22 12:29:00.000</t>
  </si>
  <si>
    <t>2025-04-25 10:34:00.000</t>
  </si>
  <si>
    <t>MOBILXPERTEN ApS</t>
  </si>
  <si>
    <t>103839</t>
  </si>
  <si>
    <t>NKA-060352</t>
  </si>
  <si>
    <t>2025-05-09 12:53:00.000</t>
  </si>
  <si>
    <t>NKA-055193</t>
  </si>
  <si>
    <t>NKA-055194</t>
  </si>
  <si>
    <t>NKA-055195</t>
  </si>
  <si>
    <t>ABCforsikringsagentur A/S</t>
  </si>
  <si>
    <t>105230</t>
  </si>
  <si>
    <t>NBM-060388</t>
  </si>
  <si>
    <t>NKA-054775</t>
  </si>
  <si>
    <t>2024-06-19</t>
  </si>
  <si>
    <t>2024-06-26 11:38:00.000</t>
  </si>
  <si>
    <t>2024-07-02 10:03:00.000</t>
  </si>
  <si>
    <t>2024-07-31</t>
  </si>
  <si>
    <t>Graveterming d. 16-05-2025.</t>
  </si>
  <si>
    <t>NKA-055198</t>
  </si>
  <si>
    <t>2025-05-19 12:41:00.000</t>
  </si>
  <si>
    <t>afventer kundes svar på SV dato</t>
  </si>
  <si>
    <t>The Company Group A/S</t>
  </si>
  <si>
    <t>102438</t>
  </si>
  <si>
    <t>NKA-059007</t>
  </si>
  <si>
    <t>NKA-055126</t>
  </si>
  <si>
    <t>2025-04-23 09:33:00.000</t>
  </si>
  <si>
    <t>2025-04-28 13:20:00.000</t>
  </si>
  <si>
    <t>NKA-055134</t>
  </si>
  <si>
    <t>2024-12-12</t>
  </si>
  <si>
    <t>2025-05-01 08:40:00.000</t>
  </si>
  <si>
    <t>2025-05-05 09:54:00.000</t>
  </si>
  <si>
    <t>NKA-055135</t>
  </si>
  <si>
    <t>2025-04-23 17:32:00.000</t>
  </si>
  <si>
    <t>2025-04-25 13:05:00.000</t>
  </si>
  <si>
    <t>2025-04-26</t>
  </si>
  <si>
    <t>NKA-055204</t>
  </si>
  <si>
    <t>NKA-055206</t>
  </si>
  <si>
    <t>2025-04-30 12:39:00.000</t>
  </si>
  <si>
    <t>2025-05-13 10:55:00.000</t>
  </si>
  <si>
    <t>NKA-055207</t>
  </si>
  <si>
    <t>NKA-055208</t>
  </si>
  <si>
    <t>Shift in vendor after site survey</t>
  </si>
  <si>
    <t>103381</t>
  </si>
  <si>
    <t>NKA-059935</t>
  </si>
  <si>
    <t>NKA-055137</t>
  </si>
  <si>
    <t>2025-04-23 09:49:00.000</t>
  </si>
  <si>
    <t>2025-04-25 14:07:00.000</t>
  </si>
  <si>
    <t>NKA-055216</t>
  </si>
  <si>
    <t>NKA-055217</t>
  </si>
  <si>
    <t>NKA-055143</t>
  </si>
  <si>
    <t>2025-05-01 07:45:00.000</t>
  </si>
  <si>
    <t>2025-05-05 12:11:00.000</t>
  </si>
  <si>
    <t>NKA-055219</t>
  </si>
  <si>
    <t>NKA-055220</t>
  </si>
  <si>
    <t>2025-04-10 08:28:00.000</t>
  </si>
  <si>
    <t>2025-04-22 13:53:00.000</t>
  </si>
  <si>
    <t>NKA-055221</t>
  </si>
  <si>
    <t>NKA-055145</t>
  </si>
  <si>
    <t>NKA-055146</t>
  </si>
  <si>
    <t>2025-01-29</t>
  </si>
  <si>
    <t>NKA-055226</t>
  </si>
  <si>
    <t>NKA-055147</t>
  </si>
  <si>
    <t>NKA-055148</t>
  </si>
  <si>
    <t>NKA-055229</t>
  </si>
  <si>
    <t>NKA-055153</t>
  </si>
  <si>
    <t>NKA-055232</t>
  </si>
  <si>
    <t>NKA-055233</t>
  </si>
  <si>
    <t>NKA-055156</t>
  </si>
  <si>
    <t>2025-04-10 08:31:00.000</t>
  </si>
  <si>
    <t>2025-04-22 15:08:00.000</t>
  </si>
  <si>
    <t>NKA-055160</t>
  </si>
  <si>
    <t>NKA-055240</t>
  </si>
  <si>
    <t>2024-08-21 12:07:00.000</t>
  </si>
  <si>
    <t>2025-02-23 21:16:00.000</t>
  </si>
  <si>
    <t>NKA-055243</t>
  </si>
  <si>
    <t>2024-08-19</t>
  </si>
  <si>
    <t>2024-08-21 12:06:00.000</t>
  </si>
  <si>
    <t>2024-08-27 13:02:00.000</t>
  </si>
  <si>
    <t>2024-10-15</t>
  </si>
  <si>
    <t>NKA-055244</t>
  </si>
  <si>
    <t>2024-08-21 12:11:00.000</t>
  </si>
  <si>
    <t>NKA-055245</t>
  </si>
  <si>
    <t>2024-08-27 13:04:00.000</t>
  </si>
  <si>
    <t>2024-10-22</t>
  </si>
  <si>
    <t>NKA-055246</t>
  </si>
  <si>
    <t>2024-08-21 12:09:00.000</t>
  </si>
  <si>
    <t>technology need to answer what equipment to use</t>
  </si>
  <si>
    <t>LEGO System A/S</t>
  </si>
  <si>
    <t>101442-031</t>
  </si>
  <si>
    <t>C31408-1131198-01</t>
  </si>
  <si>
    <t>101442-031-001</t>
  </si>
  <si>
    <t>2024-11-25</t>
  </si>
  <si>
    <t>NKA-055170</t>
  </si>
  <si>
    <t>2025-05-01 08:48:00.000</t>
  </si>
  <si>
    <t>2025-05-05 13:10:00.000</t>
  </si>
  <si>
    <t>NKA-055173</t>
  </si>
  <si>
    <t>2025-03-18 11:37:00.000</t>
  </si>
  <si>
    <t>2025-03-28 13:48:00.000</t>
  </si>
  <si>
    <t>AS3  A/S</t>
  </si>
  <si>
    <t>101070</t>
  </si>
  <si>
    <t>NKA-057758</t>
  </si>
  <si>
    <t>NDD-059641</t>
  </si>
  <si>
    <t>NKA-060638</t>
  </si>
  <si>
    <t>2025-05-20 08:00:00.000</t>
  </si>
  <si>
    <t>2025-05-20 12:32:00.000</t>
  </si>
  <si>
    <t>Can't order in OpenNet</t>
  </si>
  <si>
    <t>NKA-049011</t>
  </si>
  <si>
    <t>NKA-049085</t>
  </si>
  <si>
    <t>NKA-059307</t>
  </si>
  <si>
    <t>2025-04-16 00:00:00.000</t>
  </si>
  <si>
    <t>NKA-059309</t>
  </si>
  <si>
    <t>2025-05-12 00:00:00.000</t>
  </si>
  <si>
    <t>NKA-059311</t>
  </si>
  <si>
    <t>2025-05-14 00:00:00.000</t>
  </si>
  <si>
    <t>NKA-059313</t>
  </si>
  <si>
    <t>2025-05-15 00:00:00.000</t>
  </si>
  <si>
    <t>NKA-059315</t>
  </si>
  <si>
    <t>NKA-059329</t>
  </si>
  <si>
    <t>2025-05-20 00:00:00.000</t>
  </si>
  <si>
    <t>NKA-059331</t>
  </si>
  <si>
    <t>NKA-059317</t>
  </si>
  <si>
    <t>NKA-059318</t>
  </si>
  <si>
    <t>NKA-059319</t>
  </si>
  <si>
    <t>2025-05-07 00:00:00.000</t>
  </si>
  <si>
    <t>NKA-059320</t>
  </si>
  <si>
    <t>NKA-059321</t>
  </si>
  <si>
    <t>NKA-059322</t>
  </si>
  <si>
    <t>NKA-059323</t>
  </si>
  <si>
    <t>NKA-059324</t>
  </si>
  <si>
    <t>NKA-059325</t>
  </si>
  <si>
    <t>NKA-059326</t>
  </si>
  <si>
    <t>NKA-059327</t>
  </si>
  <si>
    <t>2025-07-24</t>
  </si>
  <si>
    <t>NKA-059328</t>
  </si>
  <si>
    <t>NKA-059339</t>
  </si>
  <si>
    <t>NKA-059345</t>
  </si>
  <si>
    <t>NKA-059367</t>
  </si>
  <si>
    <t>NKA-059373</t>
  </si>
  <si>
    <t>2025-05-05 00:00:00.000</t>
  </si>
  <si>
    <t>NKA-055174</t>
  </si>
  <si>
    <t>NKA-059335</t>
  </si>
  <si>
    <t>2025-05-08 00:00:00.000</t>
  </si>
  <si>
    <t>NKA-059336</t>
  </si>
  <si>
    <t>NKA-055175</t>
  </si>
  <si>
    <t>NKA-055177</t>
  </si>
  <si>
    <t>2025-05-01 08:57:00.000</t>
  </si>
  <si>
    <t>2025-05-06 08:24:00.000</t>
  </si>
  <si>
    <t>NKA-059381</t>
  </si>
  <si>
    <t>NKA-059387</t>
  </si>
  <si>
    <t>NKA-055178</t>
  </si>
  <si>
    <t>NKA-055187</t>
  </si>
  <si>
    <t>NKA-059343</t>
  </si>
  <si>
    <t>NKA-059344</t>
  </si>
  <si>
    <t>NKA-059389</t>
  </si>
  <si>
    <t>NKA-059397</t>
  </si>
  <si>
    <t>NKA-059347</t>
  </si>
  <si>
    <t>2025-06-16</t>
  </si>
  <si>
    <t>NKA-059348</t>
  </si>
  <si>
    <t>NKA-055188</t>
  </si>
  <si>
    <t>NKA-059350</t>
  </si>
  <si>
    <t>2025-04-28 13:25:00.000</t>
  </si>
  <si>
    <t>2025-05-01 11:13:00.000</t>
  </si>
  <si>
    <t>2025-05-04 00:00:00.000</t>
  </si>
  <si>
    <t>NKA-059351</t>
  </si>
  <si>
    <t>NKA-059352</t>
  </si>
  <si>
    <t>NKA-059353</t>
  </si>
  <si>
    <t>2025-05-12 10:09:00.000</t>
  </si>
  <si>
    <t>2025-05-19 15:24:00.000</t>
  </si>
  <si>
    <t>NKA-059354</t>
  </si>
  <si>
    <t>2025-05-19 15:25:00.000</t>
  </si>
  <si>
    <t>NKA-059355</t>
  </si>
  <si>
    <t>NKA-059356</t>
  </si>
  <si>
    <t>NKA-059357</t>
  </si>
  <si>
    <t>NKA-059358</t>
  </si>
  <si>
    <t>NKA-059359</t>
  </si>
  <si>
    <t>2025-05-05 09:58:00.000</t>
  </si>
  <si>
    <t>2025-05-06 09:46:00.000</t>
  </si>
  <si>
    <t>NKA-059360</t>
  </si>
  <si>
    <t>2025-05-05 09:57:00.000</t>
  </si>
  <si>
    <t>2025-05-06 09:48:00.000</t>
  </si>
  <si>
    <t>NKA-059361</t>
  </si>
  <si>
    <t>NKA-059362</t>
  </si>
  <si>
    <t>NKA-055189</t>
  </si>
  <si>
    <t>NKA-055196</t>
  </si>
  <si>
    <t>2025-05-01 08:02:00.000</t>
  </si>
  <si>
    <t>2025-05-06 11:16:00.000</t>
  </si>
  <si>
    <t>NKA-059365</t>
  </si>
  <si>
    <t>NKA-059366</t>
  </si>
  <si>
    <t>NKA-059401</t>
  </si>
  <si>
    <t>NKA-059403</t>
  </si>
  <si>
    <t>NKA-059369</t>
  </si>
  <si>
    <t>NKA-059370</t>
  </si>
  <si>
    <t>NKA-059371</t>
  </si>
  <si>
    <t>2025-04-14 19:52:00.000</t>
  </si>
  <si>
    <t>2025-04-30 13:41:00.000</t>
  </si>
  <si>
    <t>NKA-059372</t>
  </si>
  <si>
    <t>2025-04-14 19:50:00.000</t>
  </si>
  <si>
    <t>2025-04-30 13:42:00.000</t>
  </si>
  <si>
    <t>NKA-059407</t>
  </si>
  <si>
    <t>NKA-059409</t>
  </si>
  <si>
    <t>2025-05-19 00:00:00.000</t>
  </si>
  <si>
    <t>NKA-059375</t>
  </si>
  <si>
    <t>NKA-059376</t>
  </si>
  <si>
    <t>NKA-055197</t>
  </si>
  <si>
    <t>NKA-055199</t>
  </si>
  <si>
    <t>2025-04-23 16:13:00.000</t>
  </si>
  <si>
    <t>2025-04-28 10:40:00.000</t>
  </si>
  <si>
    <t>NKA-059379</t>
  </si>
  <si>
    <t>NKA-059380</t>
  </si>
  <si>
    <t>NKA-059415</t>
  </si>
  <si>
    <t>NKA-059419</t>
  </si>
  <si>
    <t>NKA-059383</t>
  </si>
  <si>
    <t>NKA-059384</t>
  </si>
  <si>
    <t>NKA-055201</t>
  </si>
  <si>
    <t>NKA-055202</t>
  </si>
  <si>
    <t>NKA-059427</t>
  </si>
  <si>
    <t>NKA-059439</t>
  </si>
  <si>
    <t>NKA-059443</t>
  </si>
  <si>
    <t>NKA-059447</t>
  </si>
  <si>
    <t>NKA-059391</t>
  </si>
  <si>
    <t>NKA-059392</t>
  </si>
  <si>
    <t>NKA-059393</t>
  </si>
  <si>
    <t>NKA-059394</t>
  </si>
  <si>
    <t>NKA-055203</t>
  </si>
  <si>
    <t>NKA-055215</t>
  </si>
  <si>
    <t>NKA-059451</t>
  </si>
  <si>
    <t>NKA-059455</t>
  </si>
  <si>
    <t>NKA-059399</t>
  </si>
  <si>
    <t>NKA-059400</t>
  </si>
  <si>
    <t>NKA-059463</t>
  </si>
  <si>
    <t>NKA-059475</t>
  </si>
  <si>
    <t>NKA-059477</t>
  </si>
  <si>
    <t>2025-04-09 08:38:00.000</t>
  </si>
  <si>
    <t>NKA-059481</t>
  </si>
  <si>
    <t>NKA-059405</t>
  </si>
  <si>
    <t>2025-05-06 00:00:00.000</t>
  </si>
  <si>
    <t>NKA-059406</t>
  </si>
  <si>
    <t>NKA-059483</t>
  </si>
  <si>
    <t>NKA-059499</t>
  </si>
  <si>
    <t>NKA-059515</t>
  </si>
  <si>
    <t>NKA-059517</t>
  </si>
  <si>
    <t>NKA-059411</t>
  </si>
  <si>
    <t>NKA-059412</t>
  </si>
  <si>
    <t>NKA-059413</t>
  </si>
  <si>
    <t>NKA-059414</t>
  </si>
  <si>
    <t>NKA-059523</t>
  </si>
  <si>
    <t>2025-05-21 00:00:00.000</t>
  </si>
  <si>
    <t>NKA-059525</t>
  </si>
  <si>
    <t>NKA-059417</t>
  </si>
  <si>
    <t>NKA-059418</t>
  </si>
  <si>
    <t>NKA-059529</t>
  </si>
  <si>
    <t>NKA-059531</t>
  </si>
  <si>
    <t>NKA-059421</t>
  </si>
  <si>
    <t>NKA-059422</t>
  </si>
  <si>
    <t>NKA-059423</t>
  </si>
  <si>
    <t>NKA-059424</t>
  </si>
  <si>
    <t>NKA-055218</t>
  </si>
  <si>
    <t>2025-04-10 08:20:00.000</t>
  </si>
  <si>
    <t>2025-04-15 14:04:00.000</t>
  </si>
  <si>
    <t>NKA-055224</t>
  </si>
  <si>
    <t>2025-04-30 09:31:00.000</t>
  </si>
  <si>
    <t>2025-05-07 10:05:00.000</t>
  </si>
  <si>
    <t>NKA-059541</t>
  </si>
  <si>
    <t>2025-05-12 12:10:00.000</t>
  </si>
  <si>
    <t>NKA-059549</t>
  </si>
  <si>
    <t>NKA-059429</t>
  </si>
  <si>
    <t>NKA-059430</t>
  </si>
  <si>
    <t>NKA-059431</t>
  </si>
  <si>
    <t>NKA-059432</t>
  </si>
  <si>
    <t>NKA-055225</t>
  </si>
  <si>
    <t>2025-04-23 09:43:00.000</t>
  </si>
  <si>
    <t>2025-04-28 12:28:00.000</t>
  </si>
  <si>
    <t>NKA-055227</t>
  </si>
  <si>
    <t>NKA-059435</t>
  </si>
  <si>
    <t>NKA-059436</t>
  </si>
  <si>
    <t>NKA-059437</t>
  </si>
  <si>
    <t>NKA-059438</t>
  </si>
  <si>
    <t>NKA-059555</t>
  </si>
  <si>
    <t>NKA-059571</t>
  </si>
  <si>
    <t>NKA-059441</t>
  </si>
  <si>
    <t>NKA-059442</t>
  </si>
  <si>
    <t>NKA-059577</t>
  </si>
  <si>
    <t>2025-05-13 00:00:00.000</t>
  </si>
  <si>
    <t>NKA-059579</t>
  </si>
  <si>
    <t>NKA-059445</t>
  </si>
  <si>
    <t>NKA-059446</t>
  </si>
  <si>
    <t>NKA-059583</t>
  </si>
  <si>
    <t>2025-05-14 08:49:00.000</t>
  </si>
  <si>
    <t>NKA-059597</t>
  </si>
  <si>
    <t>2025-04-30 10:26:00.000</t>
  </si>
  <si>
    <t>NKA-059449</t>
  </si>
  <si>
    <t>2025-04-11 11:33:00.000</t>
  </si>
  <si>
    <t>2025-05-15 10:52:00.000</t>
  </si>
  <si>
    <t>NKA-059450</t>
  </si>
  <si>
    <t>2025-04-11 11:32:00.000</t>
  </si>
  <si>
    <t>2025-05-15 12:29:00.000</t>
  </si>
  <si>
    <t>2025-08-04</t>
  </si>
  <si>
    <t>NKA-059605</t>
  </si>
  <si>
    <t>NKA-059627</t>
  </si>
  <si>
    <t>NKA-059453</t>
  </si>
  <si>
    <t>2025-05-12 12:38:00.000</t>
  </si>
  <si>
    <t>2025-05-14 08:50:00.000</t>
  </si>
  <si>
    <t>NKA-059454</t>
  </si>
  <si>
    <t>2025-05-12 12:37:00.000</t>
  </si>
  <si>
    <t>2025-05-14 08:51:00.000</t>
  </si>
  <si>
    <t>NKA-059629</t>
  </si>
  <si>
    <t>Statens IT</t>
  </si>
  <si>
    <t>104610</t>
  </si>
  <si>
    <t>NKA-059970</t>
  </si>
  <si>
    <t>2025-04-02 11:12:00.000</t>
  </si>
  <si>
    <t>2025-05-15 14:28:00.000</t>
  </si>
  <si>
    <t>NKA-059457</t>
  </si>
  <si>
    <t>NKA-059458</t>
  </si>
  <si>
    <t>NKA-059459</t>
  </si>
  <si>
    <t>NKA-059460</t>
  </si>
  <si>
    <t>NKA-059461</t>
  </si>
  <si>
    <t>NKA-059462</t>
  </si>
  <si>
    <t>NKA-059308</t>
  </si>
  <si>
    <t>NKA-059310</t>
  </si>
  <si>
    <t>NKA-059465</t>
  </si>
  <si>
    <t>NKA-059466</t>
  </si>
  <si>
    <t>NKA-059467</t>
  </si>
  <si>
    <t>NKA-059468</t>
  </si>
  <si>
    <t>NKA-055228</t>
  </si>
  <si>
    <t>NKA-055230</t>
  </si>
  <si>
    <t>NKA-055234</t>
  </si>
  <si>
    <t>2025-04-23 16:22:00.000</t>
  </si>
  <si>
    <t>2025-04-24 09:50:00.000</t>
  </si>
  <si>
    <t>NKA-055239</t>
  </si>
  <si>
    <t>NKA-059473</t>
  </si>
  <si>
    <t>2025-04-14 18:41:00.000</t>
  </si>
  <si>
    <t>2025-05-01 07:28:00.000</t>
  </si>
  <si>
    <t>NKA-059474</t>
  </si>
  <si>
    <t>2025-04-14 18:42:00.000</t>
  </si>
  <si>
    <t>2025-05-01 07:29:00.000</t>
  </si>
  <si>
    <t>NKA-059312</t>
  </si>
  <si>
    <t>NKA-059314</t>
  </si>
  <si>
    <t>NKA-059316</t>
  </si>
  <si>
    <t>NKA-059330</t>
  </si>
  <si>
    <t>NKA-059479</t>
  </si>
  <si>
    <t>NKA-059480</t>
  </si>
  <si>
    <t>NKA-059332</t>
  </si>
  <si>
    <t>NKA-059340</t>
  </si>
  <si>
    <t>NKA-059346</t>
  </si>
  <si>
    <t>NKA-059368</t>
  </si>
  <si>
    <t>NKA-059485</t>
  </si>
  <si>
    <t>NKA-059486</t>
  </si>
  <si>
    <t>NKA-059487</t>
  </si>
  <si>
    <t>2025-05-12 09:07:00.000</t>
  </si>
  <si>
    <t>2025-05-20 14:24:00.000</t>
  </si>
  <si>
    <t>NKA-059488</t>
  </si>
  <si>
    <t>2025-05-12 09:06:00.000</t>
  </si>
  <si>
    <t>2025-05-20 14:25:00.000</t>
  </si>
  <si>
    <t>NKA-059489</t>
  </si>
  <si>
    <t>NKA-059490</t>
  </si>
  <si>
    <t>NKA-059491</t>
  </si>
  <si>
    <t>NKA-059492</t>
  </si>
  <si>
    <t>NKA-059493</t>
  </si>
  <si>
    <t>NKA-059494</t>
  </si>
  <si>
    <t>NKA-059495</t>
  </si>
  <si>
    <t>2025-04-29 14:46:00.000</t>
  </si>
  <si>
    <t>2025-05-16 13:04:00.000</t>
  </si>
  <si>
    <t>NKA-059496</t>
  </si>
  <si>
    <t>2025-05-16 13:05:00.000</t>
  </si>
  <si>
    <t>NKA-059497</t>
  </si>
  <si>
    <t>NKA-059498</t>
  </si>
  <si>
    <t>NKA-059374</t>
  </si>
  <si>
    <t>NKA-059382</t>
  </si>
  <si>
    <t>BONE CONSULT A/S</t>
  </si>
  <si>
    <t>105961-007</t>
  </si>
  <si>
    <t>C35256-1127937-01</t>
  </si>
  <si>
    <t>105961-007-011</t>
  </si>
  <si>
    <t>Camilla Villumsen Kaimer</t>
  </si>
  <si>
    <t>ZEN omlægning</t>
  </si>
  <si>
    <t>CENTERFORENINGEN RO´S TORV F.M.B.A.</t>
  </si>
  <si>
    <t>93246</t>
  </si>
  <si>
    <t>NKA-052598</t>
  </si>
  <si>
    <t>2023-05-22</t>
  </si>
  <si>
    <t>2024-06-19 13:54:00.000</t>
  </si>
  <si>
    <t>2024-06-19 13:55:00.000</t>
  </si>
  <si>
    <t>NKA-059503</t>
  </si>
  <si>
    <t>NKA-059504</t>
  </si>
  <si>
    <t>NKA-059505</t>
  </si>
  <si>
    <t>NKA-059506</t>
  </si>
  <si>
    <t>NKA-059507</t>
  </si>
  <si>
    <t>NKA-059508</t>
  </si>
  <si>
    <t>NKA-059509</t>
  </si>
  <si>
    <t>NKA-059510</t>
  </si>
  <si>
    <t>NKA-059511</t>
  </si>
  <si>
    <t>NKA-059512</t>
  </si>
  <si>
    <t>NKA-059513</t>
  </si>
  <si>
    <t>NKA-059514</t>
  </si>
  <si>
    <t>NKA-059388</t>
  </si>
  <si>
    <t>NKA-059390</t>
  </si>
  <si>
    <t>NKA-059398</t>
  </si>
  <si>
    <t>NKA-059402</t>
  </si>
  <si>
    <t>NKA-060386</t>
  </si>
  <si>
    <t>2025-05-05 16:44:00.000</t>
  </si>
  <si>
    <t>2025-05-05 15:08:00.000</t>
  </si>
  <si>
    <t>OBS. sælger lovet expidite uden salg</t>
  </si>
  <si>
    <t>Radiant ApS</t>
  </si>
  <si>
    <t>105341</t>
  </si>
  <si>
    <t>NKA-060526</t>
  </si>
  <si>
    <t>2025-05-05 14:18:00.000</t>
  </si>
  <si>
    <t>2025-05-08 12:18:00.000</t>
  </si>
  <si>
    <t>H. BAASCH EJENDOMME ApS</t>
  </si>
  <si>
    <t>107614-002</t>
  </si>
  <si>
    <t>C36634-1136549-01</t>
  </si>
  <si>
    <t>107614-002-001</t>
  </si>
  <si>
    <t>Psykologhuset Trekanten ApS</t>
  </si>
  <si>
    <t>104667</t>
  </si>
  <si>
    <t>NKA-059980</t>
  </si>
  <si>
    <t>2025-04-22 14:10:00.000</t>
  </si>
  <si>
    <t>2025-05-08 10:31:00.000</t>
  </si>
  <si>
    <t>NKA-059404</t>
  </si>
  <si>
    <t>NKA-059408</t>
  </si>
  <si>
    <t>NKA-059410</t>
  </si>
  <si>
    <t>NKA-059416</t>
  </si>
  <si>
    <t>NKA-059527</t>
  </si>
  <si>
    <t>NKA-059528</t>
  </si>
  <si>
    <t>NKA-059420</t>
  </si>
  <si>
    <t>NKA-059428</t>
  </si>
  <si>
    <t>NKA-059440</t>
  </si>
  <si>
    <t>NKA-059444</t>
  </si>
  <si>
    <t>NKA-059533</t>
  </si>
  <si>
    <t>NKA-059534</t>
  </si>
  <si>
    <t>Saint Revision ApS</t>
  </si>
  <si>
    <t>103138</t>
  </si>
  <si>
    <t>NKA-059253</t>
  </si>
  <si>
    <t>2025-04-30 10:46:00.000</t>
  </si>
  <si>
    <t>2025-05-08 15:11:00.000</t>
  </si>
  <si>
    <t>afventer installation</t>
  </si>
  <si>
    <t>Tariq ApS</t>
  </si>
  <si>
    <t>103139</t>
  </si>
  <si>
    <t>NKA-059682</t>
  </si>
  <si>
    <t>2025-05-01 13:20:00.000</t>
  </si>
  <si>
    <t>2025-05-06 11:15:00.000</t>
  </si>
  <si>
    <t>NKA-059537</t>
  </si>
  <si>
    <t>NKA-059538</t>
  </si>
  <si>
    <t>Delivered - needs a ServiceWindow</t>
  </si>
  <si>
    <t>100796</t>
  </si>
  <si>
    <t>NKA-057361</t>
  </si>
  <si>
    <t>2024-11-14</t>
  </si>
  <si>
    <t>2025-02-02</t>
  </si>
  <si>
    <t>Delay GC Norway</t>
  </si>
  <si>
    <t>101288</t>
  </si>
  <si>
    <t>NKA-058314</t>
  </si>
  <si>
    <t>2025-02-04</t>
  </si>
  <si>
    <t>NKA-059448</t>
  </si>
  <si>
    <t>NKA-059452</t>
  </si>
  <si>
    <t>NKA-059543</t>
  </si>
  <si>
    <t>NKA-059544</t>
  </si>
  <si>
    <t>NKA-059545</t>
  </si>
  <si>
    <t>NKA-059546</t>
  </si>
  <si>
    <t>NKA-059547</t>
  </si>
  <si>
    <t>NKA-059548</t>
  </si>
  <si>
    <t>NKA-059456</t>
  </si>
  <si>
    <t>NKA-059464</t>
  </si>
  <si>
    <t>NKA-059551</t>
  </si>
  <si>
    <t>NKA-059552</t>
  </si>
  <si>
    <t>NKA-059553</t>
  </si>
  <si>
    <t>NKA-059554</t>
  </si>
  <si>
    <t>NKA-059476</t>
  </si>
  <si>
    <t>NKA-059478</t>
  </si>
  <si>
    <t>2025-04-09 08:37:00.000</t>
  </si>
  <si>
    <t>NKA-059557</t>
  </si>
  <si>
    <t>NKA-059558</t>
  </si>
  <si>
    <t>NKA-059559</t>
  </si>
  <si>
    <t>NKA-059560</t>
  </si>
  <si>
    <t>NKA-059561</t>
  </si>
  <si>
    <t>NKA-059562</t>
  </si>
  <si>
    <t>NKA-059563</t>
  </si>
  <si>
    <t>NKA-059564</t>
  </si>
  <si>
    <t>NKA-059565</t>
  </si>
  <si>
    <t>NKA-059566</t>
  </si>
  <si>
    <t>NKA-059567</t>
  </si>
  <si>
    <t>NKA-059568</t>
  </si>
  <si>
    <t>SV aftalt</t>
  </si>
  <si>
    <t>Danibo ApS</t>
  </si>
  <si>
    <t>97085</t>
  </si>
  <si>
    <t>NML-054815</t>
  </si>
  <si>
    <t>PROCOPA IT ApS</t>
  </si>
  <si>
    <t>105881-080</t>
  </si>
  <si>
    <t>C35226-1135895-01</t>
  </si>
  <si>
    <t>105881-080-001</t>
  </si>
  <si>
    <t>NKA-059482</t>
  </si>
  <si>
    <t>NKA-059484</t>
  </si>
  <si>
    <t>NKA-059573</t>
  </si>
  <si>
    <t>2025-04-30 10:19:00.000</t>
  </si>
  <si>
    <t>2025-05-21 14:10:00.000</t>
  </si>
  <si>
    <t>NKA-059574</t>
  </si>
  <si>
    <t>2025-04-30 10:20:00.000</t>
  </si>
  <si>
    <t>NKA-059575</t>
  </si>
  <si>
    <t>NKA-059576</t>
  </si>
  <si>
    <t>NKA-059500</t>
  </si>
  <si>
    <t>NKA-059516</t>
  </si>
  <si>
    <t>NKA-059518</t>
  </si>
  <si>
    <t>NKA-059524</t>
  </si>
  <si>
    <t>NKA-059581</t>
  </si>
  <si>
    <t>NKA-059582</t>
  </si>
  <si>
    <t>NKA-059526</t>
  </si>
  <si>
    <t>NKA-059530</t>
  </si>
  <si>
    <t>NKA-059585</t>
  </si>
  <si>
    <t>NKA-059586</t>
  </si>
  <si>
    <t>Delayed FE booked week 23</t>
  </si>
  <si>
    <t>105881-081</t>
  </si>
  <si>
    <t>C35226-1135920-01</t>
  </si>
  <si>
    <t>105881-081-001</t>
  </si>
  <si>
    <t>Error reported to Fibia</t>
  </si>
  <si>
    <t>102436</t>
  </si>
  <si>
    <t>NKA-058723</t>
  </si>
  <si>
    <t>NKA-059589</t>
  </si>
  <si>
    <t>NKA-059590</t>
  </si>
  <si>
    <t>NKA-059591</t>
  </si>
  <si>
    <t>2025-04-30 10:51:00.000</t>
  </si>
  <si>
    <t>2025-05-19 13:35:00.000</t>
  </si>
  <si>
    <t>NKA-059592</t>
  </si>
  <si>
    <t>2025-05-19 13:36:00.000</t>
  </si>
  <si>
    <t>NKA-059593</t>
  </si>
  <si>
    <t>NKA-059594</t>
  </si>
  <si>
    <t>NKA-059595</t>
  </si>
  <si>
    <t>NKA-059596</t>
  </si>
  <si>
    <t>NKA-059532</t>
  </si>
  <si>
    <t>NKA-059542</t>
  </si>
  <si>
    <t>2025-05-12 12:11:00.000</t>
  </si>
  <si>
    <t>NKA-059599</t>
  </si>
  <si>
    <t>NKA-059600</t>
  </si>
  <si>
    <t>NKA-059601</t>
  </si>
  <si>
    <t>NKA-059602</t>
  </si>
  <si>
    <t>NKA-059603</t>
  </si>
  <si>
    <t>2025-05-01 09:47:00.000</t>
  </si>
  <si>
    <t>2025-05-06 10:15:00.000</t>
  </si>
  <si>
    <t>NKA-059604</t>
  </si>
  <si>
    <t>2025-05-01 09:48:00.000</t>
  </si>
  <si>
    <t>2025-05-06 10:16:00.000</t>
  </si>
  <si>
    <t>NKA-059550</t>
  </si>
  <si>
    <t>NKA-059556</t>
  </si>
  <si>
    <t>NKA-059607</t>
  </si>
  <si>
    <t>2025-04-28 12:49:00.000</t>
  </si>
  <si>
    <t>2025-05-01 13:48:00.000</t>
  </si>
  <si>
    <t>NKA-059608</t>
  </si>
  <si>
    <t>2025-04-28 12:48:00.000</t>
  </si>
  <si>
    <t>2025-05-01 13:49:00.000</t>
  </si>
  <si>
    <t>NKA-059609</t>
  </si>
  <si>
    <t>NKA-059610</t>
  </si>
  <si>
    <t>NKA-059611</t>
  </si>
  <si>
    <t>NKA-059612</t>
  </si>
  <si>
    <t>NKA-059613</t>
  </si>
  <si>
    <t>2025-05-06 10:35:00.000</t>
  </si>
  <si>
    <t>2025-05-19 10:35:00.000</t>
  </si>
  <si>
    <t>NKA-059614</t>
  </si>
  <si>
    <t>2025-05-06 10:36:00.000</t>
  </si>
  <si>
    <t>2025-05-19 10:36:00.000</t>
  </si>
  <si>
    <t>NKA-059617</t>
  </si>
  <si>
    <t>NKA-059618</t>
  </si>
  <si>
    <t>NKA-059619</t>
  </si>
  <si>
    <t>NKA-059620</t>
  </si>
  <si>
    <t>NKA-059621</t>
  </si>
  <si>
    <t>NKA-059622</t>
  </si>
  <si>
    <t>NKA-059623</t>
  </si>
  <si>
    <t>NKA-059624</t>
  </si>
  <si>
    <t>103321</t>
  </si>
  <si>
    <t>NKA-060453</t>
  </si>
  <si>
    <t>2025-05-01 07:59:00.000</t>
  </si>
  <si>
    <t>2025-04-29 13:03:00.000</t>
  </si>
  <si>
    <t>NKA-052451</t>
  </si>
  <si>
    <t>NKA-059572</t>
  </si>
  <si>
    <t>NKA-059578</t>
  </si>
  <si>
    <t>NKA-059580</t>
  </si>
  <si>
    <t>NKA-059584</t>
  </si>
  <si>
    <t>NKA-059631</t>
  </si>
  <si>
    <t>NKA-059632</t>
  </si>
  <si>
    <t>2025-02-27</t>
  </si>
  <si>
    <t xml:space="preserve">Afventer design (var i tvivl om kolonne D er sat rigtig) </t>
  </si>
  <si>
    <t>A.P. Møller og Hustru Chastine Mc-Kinney Møllers Fond Til Almene Formaal</t>
  </si>
  <si>
    <t>102301</t>
  </si>
  <si>
    <t>NKA-059687</t>
  </si>
  <si>
    <t>105410</t>
  </si>
  <si>
    <t>NKA-060548</t>
  </si>
  <si>
    <t>2025-05-01 07:40:00.000</t>
  </si>
  <si>
    <t>NKA-060549</t>
  </si>
  <si>
    <t>105699</t>
  </si>
  <si>
    <t>NKA-060803</t>
  </si>
  <si>
    <t>NKA-060804</t>
  </si>
  <si>
    <t>105709</t>
  </si>
  <si>
    <t>NKA-059425</t>
  </si>
  <si>
    <t>2025-04-29 13:19:00.000</t>
  </si>
  <si>
    <t>2025-05-05 14:20:00.000</t>
  </si>
  <si>
    <t>NKA-059426</t>
  </si>
  <si>
    <t>2025-05-06 07:46:00.000</t>
  </si>
  <si>
    <t>NKA-059433</t>
  </si>
  <si>
    <t>NKA-059434</t>
  </si>
  <si>
    <t>NKA-059469</t>
  </si>
  <si>
    <t>2025-04-07 14:41:00.000</t>
  </si>
  <si>
    <t>NKA-059470</t>
  </si>
  <si>
    <t>2025-04-07 14:42:00.000</t>
  </si>
  <si>
    <t>NKA-059471</t>
  </si>
  <si>
    <t>NKA-059472</t>
  </si>
  <si>
    <t>NKA-059501</t>
  </si>
  <si>
    <t>NKA-059502</t>
  </si>
  <si>
    <t>NKA-059519</t>
  </si>
  <si>
    <t>2025-04-09 09:52:00.000</t>
  </si>
  <si>
    <t>2025-04-24 08:29:00.000</t>
  </si>
  <si>
    <t>NKA-059520</t>
  </si>
  <si>
    <t>2025-04-09 09:53:00.000</t>
  </si>
  <si>
    <t>2025-04-24 08:28:00.000</t>
  </si>
  <si>
    <t>NKA-059521</t>
  </si>
  <si>
    <t>NKA-059522</t>
  </si>
  <si>
    <t>NKA-059535</t>
  </si>
  <si>
    <t>NKA-059536</t>
  </si>
  <si>
    <t>NKA-059539</t>
  </si>
  <si>
    <t>NKA-059540</t>
  </si>
  <si>
    <t>NKA-059569</t>
  </si>
  <si>
    <t>2025-04-14 20:39:00.000</t>
  </si>
  <si>
    <t>2025-04-30 12:40:00.000</t>
  </si>
  <si>
    <t>NKA-059570</t>
  </si>
  <si>
    <t>2025-04-14 20:41:00.000</t>
  </si>
  <si>
    <t>2025-04-30 12:41:00.000</t>
  </si>
  <si>
    <t>NKA-059587</t>
  </si>
  <si>
    <t>2025-04-09 11:44:00.000</t>
  </si>
  <si>
    <t>2025-04-24 13:04:00.000</t>
  </si>
  <si>
    <t>NKA-059588</t>
  </si>
  <si>
    <t>2025-04-09 11:45:00.000</t>
  </si>
  <si>
    <t>NKA-059598</t>
  </si>
  <si>
    <t>NKA-059606</t>
  </si>
  <si>
    <t>NKA-059615</t>
  </si>
  <si>
    <t>NKA-059616</t>
  </si>
  <si>
    <t>NKA-059625</t>
  </si>
  <si>
    <t>2025-04-03 13:05:00.000</t>
  </si>
  <si>
    <t>2025-04-25 09:53:00.000</t>
  </si>
  <si>
    <t>NKA-059626</t>
  </si>
  <si>
    <t>NKA-059628</t>
  </si>
  <si>
    <t>NKA-059630</t>
  </si>
  <si>
    <t>NKA-059633</t>
  </si>
  <si>
    <t>2025-03-13 12:49:00.000</t>
  </si>
  <si>
    <t>2025-03-27 10:50:00.000</t>
  </si>
  <si>
    <t>NKA-059634</t>
  </si>
  <si>
    <t>NKA-059637</t>
  </si>
  <si>
    <t>2025-03-12 08:34:00.000</t>
  </si>
  <si>
    <t>2025-03-28 14:01:00.000</t>
  </si>
  <si>
    <t>NKA-059638</t>
  </si>
  <si>
    <t>2025-03-28 11:13:00.000</t>
  </si>
  <si>
    <t>2025-04-03 12:26:00.000</t>
  </si>
  <si>
    <t>NKA-059639</t>
  </si>
  <si>
    <t>2025-04-03 13:53:00.000</t>
  </si>
  <si>
    <t>2025-04-07 12:58:00.000</t>
  </si>
  <si>
    <t>NKA-059640</t>
  </si>
  <si>
    <t>2025-04-03 13:54:00.000</t>
  </si>
  <si>
    <t>2025-04-07 13:38:00.000</t>
  </si>
  <si>
    <t>Light Brick A/S</t>
  </si>
  <si>
    <t>105384</t>
  </si>
  <si>
    <t>NKA-044433</t>
  </si>
  <si>
    <t>2022-08-05</t>
  </si>
  <si>
    <t>2022-08-12 08:24:00.000</t>
  </si>
  <si>
    <t>2022-08-12 08:23:00.000</t>
  </si>
  <si>
    <t>Lokaltog A/S</t>
  </si>
  <si>
    <t>101174-010</t>
  </si>
  <si>
    <t>C31138-1130914-01</t>
  </si>
  <si>
    <t>101174-010-001</t>
  </si>
  <si>
    <t>2024-11-07</t>
  </si>
  <si>
    <t>SVdato - 27/05/2025</t>
  </si>
  <si>
    <t>NML-059688</t>
  </si>
  <si>
    <t>C31138-1130921-01</t>
  </si>
  <si>
    <t>101174-010-008</t>
  </si>
  <si>
    <t>MAERSK A/S</t>
  </si>
  <si>
    <t>107525-005</t>
  </si>
  <si>
    <t>C36565-1135209-01</t>
  </si>
  <si>
    <t>107525-005-001</t>
  </si>
  <si>
    <t>2025-06-11</t>
  </si>
  <si>
    <t>C36565-1135211-01</t>
  </si>
  <si>
    <t>107525-005-003</t>
  </si>
  <si>
    <t>Meyers A/S</t>
  </si>
  <si>
    <t>105620</t>
  </si>
  <si>
    <t>NKA-060667</t>
  </si>
  <si>
    <t>Molslinjen A/S</t>
  </si>
  <si>
    <t>104668</t>
  </si>
  <si>
    <t>NKA-059995</t>
  </si>
  <si>
    <t>2025-04-24 09:08:00.000</t>
  </si>
  <si>
    <t>2025-05-07 13:14:00.000</t>
  </si>
  <si>
    <t>Munck Havne &amp; Anlæg A/S</t>
  </si>
  <si>
    <t>104526</t>
  </si>
  <si>
    <t>NKA-060249</t>
  </si>
  <si>
    <t>Missing Service Gateway ordre in BO</t>
  </si>
  <si>
    <t>Næstved Kommune</t>
  </si>
  <si>
    <t>79364</t>
  </si>
  <si>
    <t>NKA-006801</t>
  </si>
  <si>
    <t>2014-01-22</t>
  </si>
  <si>
    <t>2014-03-07</t>
  </si>
  <si>
    <t>NKA-007204</t>
  </si>
  <si>
    <t>2014-03-24</t>
  </si>
  <si>
    <t>NSW-041184</t>
  </si>
  <si>
    <t>NSW-041185</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</si>
  <si>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</si>
  <si>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</si>
  <si>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</si>
  <si>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</si>
  <si>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</si>
  <si>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</si>
  <si>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</si>
  <si>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</si>
  <si>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</si>
  <si>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</si>
  <si>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</si>
  <si>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</si>
  <si>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</si>
  <si>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</si>
  <si>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</si>
  <si>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</si>
  <si>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</si>
  <si>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</si>
  <si>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</si>
  <si>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</si>
  <si>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</si>
  <si>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</si>
  <si>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</si>
  <si>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</si>
  <si>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Pending delivery date from GC NO</t>
  </si>
  <si>
    <t>Nellemann Holding AS</t>
  </si>
  <si>
    <t>101723</t>
  </si>
  <si>
    <t>NKA-060265</t>
  </si>
  <si>
    <t>NMA-060267</t>
  </si>
  <si>
    <t>NSW-060266</t>
  </si>
  <si>
    <t>Nets Danmark A/S</t>
  </si>
  <si>
    <t>101045-063</t>
  </si>
  <si>
    <t>C31009-1133207-01</t>
  </si>
  <si>
    <t>101045-063-001</t>
  </si>
  <si>
    <t>C31009-1133208-01</t>
  </si>
  <si>
    <t>101045-063-002</t>
  </si>
  <si>
    <t>C31009-1133210-01</t>
  </si>
  <si>
    <t>101045-063-004</t>
  </si>
  <si>
    <t>C31009-1133211-01</t>
  </si>
  <si>
    <t>101045-063-005</t>
  </si>
  <si>
    <t>C31009-1133213-01</t>
  </si>
  <si>
    <t>101045-063-007</t>
  </si>
  <si>
    <t>C31009-1133215-01</t>
  </si>
  <si>
    <t>101045-063-009</t>
  </si>
  <si>
    <t>101045-064</t>
  </si>
  <si>
    <t>C31009-1133291-01</t>
  </si>
  <si>
    <t>101045-064-001</t>
  </si>
  <si>
    <t>2025-02-26</t>
  </si>
  <si>
    <t>C31009-1133293-01</t>
  </si>
  <si>
    <t>101045-064-003</t>
  </si>
  <si>
    <t>C31009-1133295-01</t>
  </si>
  <si>
    <t>101045-064-005</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</si>
  <si>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</si>
  <si>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</si>
  <si>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</si>
  <si>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</si>
  <si>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</si>
  <si>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</si>
  <si>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</si>
  <si>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</si>
  <si>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</si>
  <si>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</si>
  <si>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</si>
  <si>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</si>
  <si>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</si>
  <si>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</si>
  <si>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</si>
  <si>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</si>
  <si>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103392</t>
  </si>
  <si>
    <t>NKA-060343</t>
  </si>
  <si>
    <t>2025-04-21 12:02:00.000</t>
  </si>
  <si>
    <t>2025-04-29 14:02:00.000</t>
  </si>
  <si>
    <t>Norddjurs Kommune</t>
  </si>
  <si>
    <t>77244</t>
  </si>
  <si>
    <t>NKA-022194</t>
  </si>
  <si>
    <t>NSW-039758</t>
  </si>
  <si>
    <t>DGI</t>
  </si>
  <si>
    <t>103177</t>
  </si>
  <si>
    <t>NKA-059646</t>
  </si>
  <si>
    <t>2025-05-15 13:17:00.000</t>
  </si>
  <si>
    <t>2025-05-21 09:11:00.000</t>
  </si>
  <si>
    <t>Normal A/S</t>
  </si>
  <si>
    <t>105830</t>
  </si>
  <si>
    <t>NKA-060820</t>
  </si>
  <si>
    <t>awaiting permission to use 3P cable tunnel</t>
  </si>
  <si>
    <t>NOVO NORDISK A/S</t>
  </si>
  <si>
    <t>100573</t>
  </si>
  <si>
    <t>NDD-057468</t>
  </si>
  <si>
    <t>NKA-057467</t>
  </si>
  <si>
    <t>102632</t>
  </si>
  <si>
    <t>NDD-059037</t>
  </si>
  <si>
    <t>2025-09-12</t>
  </si>
  <si>
    <t>NDD-059038</t>
  </si>
  <si>
    <t>NKA-059035</t>
  </si>
  <si>
    <t>2025-04-07 14:45:00.000</t>
  </si>
  <si>
    <t>NKA-059036</t>
  </si>
  <si>
    <t>2025-05-01 12:37:00.000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</si>
  <si>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</si>
  <si>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</si>
  <si>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</si>
  <si>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</si>
  <si>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</si>
  <si>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</si>
  <si>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</si>
  <si>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</si>
  <si>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</si>
  <si>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</si>
  <si>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</si>
  <si>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</si>
  <si>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</si>
  <si>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</si>
  <si>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</si>
  <si>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</si>
  <si>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</si>
  <si>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</si>
  <si>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</si>
  <si>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</si>
  <si>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</si>
  <si>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</si>
  <si>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</si>
  <si>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</si>
  <si>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</si>
  <si>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</si>
  <si>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</si>
  <si>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</si>
  <si>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</si>
  <si>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</si>
  <si>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</si>
  <si>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</si>
  <si>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</si>
  <si>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</si>
  <si>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</si>
  <si>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</si>
  <si>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</si>
  <si>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</si>
  <si>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</si>
  <si>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</si>
  <si>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</si>
  <si>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</si>
  <si>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</si>
  <si>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</si>
  <si>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</si>
  <si>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</si>
  <si>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</si>
  <si>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</si>
  <si>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</si>
  <si>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</si>
  <si>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</si>
  <si>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</si>
  <si>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</si>
  <si>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</si>
  <si>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</si>
  <si>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</si>
  <si>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</si>
  <si>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</si>
  <si>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</si>
  <si>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</si>
  <si>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</si>
  <si>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</si>
  <si>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</si>
  <si>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</si>
  <si>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</si>
  <si>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</si>
  <si>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</si>
  <si>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</si>
  <si>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</si>
  <si>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104162-014</t>
  </si>
  <si>
    <t>F33710-1123338-01</t>
  </si>
  <si>
    <t>104162-014-012</t>
  </si>
  <si>
    <t>2023-11-24</t>
  </si>
  <si>
    <t>Awaitng building completion</t>
  </si>
  <si>
    <t>95116</t>
  </si>
  <si>
    <t>NDD-053971</t>
  </si>
  <si>
    <t>2024-05-22</t>
  </si>
  <si>
    <t>NKA-053970</t>
  </si>
  <si>
    <t>2024-04-09</t>
  </si>
  <si>
    <t>2024-05-28 14:41:00.000</t>
  </si>
  <si>
    <t>2024-04-15 13:22:00.000</t>
  </si>
  <si>
    <t>96292</t>
  </si>
  <si>
    <t>NDD-051424</t>
  </si>
  <si>
    <t>NDD-057882</t>
  </si>
  <si>
    <t>NKA-051423</t>
  </si>
  <si>
    <t>2024-03-22 07:55:00.000</t>
  </si>
  <si>
    <t>2024-04-26</t>
  </si>
  <si>
    <t>NKA-057881</t>
  </si>
  <si>
    <t>2024-12-19</t>
  </si>
  <si>
    <t>2025-05-12 10:22:00.000</t>
  </si>
  <si>
    <t>96443</t>
  </si>
  <si>
    <t>NDD-054872</t>
  </si>
  <si>
    <t>2024-11-29</t>
  </si>
  <si>
    <t>2025-01-16</t>
  </si>
  <si>
    <t>2025-02-05 00:00:00.000</t>
  </si>
  <si>
    <t>On Hold</t>
  </si>
  <si>
    <t>NDD-054873</t>
  </si>
  <si>
    <t>NKA-054870</t>
  </si>
  <si>
    <t>2024-06-28</t>
  </si>
  <si>
    <t>2024-09-04 11:04:00.000</t>
  </si>
  <si>
    <t>NKA-054871</t>
  </si>
  <si>
    <t>2024-09-04 11:03:00.000</t>
  </si>
  <si>
    <t>98917</t>
  </si>
  <si>
    <t>NDD-057021</t>
  </si>
  <si>
    <t>NDD-057022</t>
  </si>
  <si>
    <t>NKA-057019</t>
  </si>
  <si>
    <t>2024-11-06</t>
  </si>
  <si>
    <t>2024-11-13 15:44:00.000</t>
  </si>
  <si>
    <t>2024-11-15 13:15:00.000</t>
  </si>
  <si>
    <t>NKA-057020</t>
  </si>
  <si>
    <t>2024-11-19 09:55:00.000</t>
  </si>
  <si>
    <t>Nymølle Stenindustrier A/S</t>
  </si>
  <si>
    <t>102906</t>
  </si>
  <si>
    <t>NKA-059045</t>
  </si>
  <si>
    <t>NML-059044</t>
  </si>
  <si>
    <t>Pending delivery date.</t>
  </si>
  <si>
    <t>Per Aarsleff A/S</t>
  </si>
  <si>
    <t>105735</t>
  </si>
  <si>
    <t>NKA-060729</t>
  </si>
  <si>
    <t>Q-Park Operations Denmark A/S</t>
  </si>
  <si>
    <t>103570</t>
  </si>
  <si>
    <t>NKA-060274</t>
  </si>
  <si>
    <t>2025-05-15 09:51:00.000</t>
  </si>
  <si>
    <t>2025-11-28</t>
  </si>
  <si>
    <t>2025-12-01</t>
  </si>
  <si>
    <t>2025-12-05</t>
  </si>
  <si>
    <t>NKA-060276</t>
  </si>
  <si>
    <t>NKA-060278</t>
  </si>
  <si>
    <t>2025-10-31</t>
  </si>
  <si>
    <t>NKA-060280</t>
  </si>
  <si>
    <t>2025-05-02 13:30:00.000</t>
  </si>
  <si>
    <t>2025-05-14 09:02:00.000</t>
  </si>
  <si>
    <t>NKA-060282</t>
  </si>
  <si>
    <t>2025-05-16 10:08:00.000</t>
  </si>
  <si>
    <t>NKA-060284</t>
  </si>
  <si>
    <t>2025-05-14 13:57:00.000</t>
  </si>
  <si>
    <t>2025-05-20 08:54:00.000</t>
  </si>
  <si>
    <t>NKA-060286</t>
  </si>
  <si>
    <t>2025-09-26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</si>
  <si>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</si>
  <si>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</si>
  <si>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</si>
  <si>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</si>
  <si>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</si>
  <si>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</si>
  <si>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</si>
  <si>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</si>
  <si>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</si>
  <si>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</si>
  <si>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</si>
  <si>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</si>
  <si>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</si>
  <si>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</si>
  <si>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</si>
  <si>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On track-Eltel Klarmeldt</t>
  </si>
  <si>
    <t>Dalsten Tandlægecenter ApS</t>
  </si>
  <si>
    <t>104897</t>
  </si>
  <si>
    <t>NKA-060056</t>
  </si>
  <si>
    <t>2025-04-15 08:17:00.000</t>
  </si>
  <si>
    <t>2025-04-25 13:17:00.000</t>
  </si>
  <si>
    <t>Region Sjælland</t>
  </si>
  <si>
    <t>92989</t>
  </si>
  <si>
    <t>NGF-052964</t>
  </si>
  <si>
    <t>2025-01-10 12:15:00.000</t>
  </si>
  <si>
    <t>2025-01-24 09:45:00.000</t>
  </si>
  <si>
    <t>2024-01-22</t>
  </si>
  <si>
    <t>100730-063</t>
  </si>
  <si>
    <t>C30693-1109649-01</t>
  </si>
  <si>
    <t>100730-063-001</t>
  </si>
  <si>
    <t>2022-10-01</t>
  </si>
  <si>
    <t>C30693-1109650-01</t>
  </si>
  <si>
    <t>100730-063-002</t>
  </si>
  <si>
    <t>Selmatec A/S</t>
  </si>
  <si>
    <t>102792</t>
  </si>
  <si>
    <t>NKA-059836</t>
  </si>
  <si>
    <t>2025-05-12 08:15:00.000</t>
  </si>
  <si>
    <t>2025-05-09 08:27:00.000</t>
  </si>
  <si>
    <t>Holst-Group ApS</t>
  </si>
  <si>
    <t>104453</t>
  </si>
  <si>
    <t>NKA-059874</t>
  </si>
  <si>
    <t>2025-05-02 07:14:00.000</t>
  </si>
  <si>
    <t>2025-05-05 09:38:00.000</t>
  </si>
  <si>
    <t>Roskilde Kommune</t>
  </si>
  <si>
    <t>102148</t>
  </si>
  <si>
    <t>NKA-001880</t>
  </si>
  <si>
    <t>2025-05-02 13:40:00.000</t>
  </si>
  <si>
    <t>2025-05-07 10:20:00.000</t>
  </si>
  <si>
    <t>NKA-019998</t>
  </si>
  <si>
    <t>2017-03-23</t>
  </si>
  <si>
    <t>2017-05-02 11:25:00.000</t>
  </si>
  <si>
    <t>NKA-060649</t>
  </si>
  <si>
    <t>NKA-060650</t>
  </si>
  <si>
    <t>NKA-060651</t>
  </si>
  <si>
    <t>NKA-060652</t>
  </si>
  <si>
    <t>NKA-060653</t>
  </si>
  <si>
    <t>NKA-060654</t>
  </si>
  <si>
    <t>Apel Fine Jewellery</t>
  </si>
  <si>
    <t>102850</t>
  </si>
  <si>
    <t>NKA-059168</t>
  </si>
  <si>
    <t>2025-05-09 08:39:00.000</t>
  </si>
  <si>
    <t>NKA-060656</t>
  </si>
  <si>
    <t>NKA-060657</t>
  </si>
  <si>
    <t>NKA-060658</t>
  </si>
  <si>
    <t>NKA-060659</t>
  </si>
  <si>
    <t>NKA-060660</t>
  </si>
  <si>
    <t>NKA-060661</t>
  </si>
  <si>
    <t>NKA-060662</t>
  </si>
  <si>
    <t>NKA-060663</t>
  </si>
  <si>
    <t>NKA-060664</t>
  </si>
  <si>
    <t>NKA-060665</t>
  </si>
  <si>
    <t>NKA-060666</t>
  </si>
  <si>
    <t>Fejlmeldt til TDC-afventer</t>
  </si>
  <si>
    <t>Suaning Import</t>
  </si>
  <si>
    <t>102078</t>
  </si>
  <si>
    <t>NKA-058362</t>
  </si>
  <si>
    <t>2025-02-12</t>
  </si>
  <si>
    <t>Awaits permit from building owner</t>
  </si>
  <si>
    <t>Samsøe &amp; Samsøe Whole Sale ApS</t>
  </si>
  <si>
    <t>80781</t>
  </si>
  <si>
    <t>NKA-042995</t>
  </si>
  <si>
    <t>2022-10-03</t>
  </si>
  <si>
    <t>97292</t>
  </si>
  <si>
    <t>NKA-055088</t>
  </si>
  <si>
    <t>2024-02-19</t>
  </si>
  <si>
    <t>97335</t>
  </si>
  <si>
    <t>NKA-055099</t>
  </si>
  <si>
    <t>2024-06-24</t>
  </si>
  <si>
    <t>SDI Media A/S</t>
  </si>
  <si>
    <t>93136</t>
  </si>
  <si>
    <t>NKA-052897</t>
  </si>
  <si>
    <t>2024-01-16</t>
  </si>
  <si>
    <t>2024-01-18 09:32:00.000</t>
  </si>
  <si>
    <t>2024-01-18 09:39:00.000</t>
  </si>
  <si>
    <t>2024-03-15</t>
  </si>
  <si>
    <t>2024-02-09</t>
  </si>
  <si>
    <t>101823</t>
  </si>
  <si>
    <t>NKA-058912</t>
  </si>
  <si>
    <t>Awating 3 part to fix error</t>
  </si>
  <si>
    <t>Tønder Kommune</t>
  </si>
  <si>
    <t>102621</t>
  </si>
  <si>
    <t>NKA-058895</t>
  </si>
  <si>
    <t>2025-03-16</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</si>
  <si>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</si>
  <si>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</si>
  <si>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</si>
  <si>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</si>
  <si>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</si>
  <si>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</si>
  <si>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</si>
  <si>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</si>
  <si>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</si>
  <si>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</si>
  <si>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</si>
  <si>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</si>
  <si>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</si>
  <si>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</si>
  <si>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</si>
  <si>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</si>
  <si>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</si>
  <si>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</si>
  <si>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</si>
  <si>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2025-06-02</t>
  </si>
  <si>
    <t>100962</t>
  </si>
  <si>
    <t>NKA-057798</t>
  </si>
  <si>
    <t>Sluseholmen 7 A/S</t>
  </si>
  <si>
    <t>97750</t>
  </si>
  <si>
    <t>NBM-055817</t>
  </si>
  <si>
    <t>NBM-055818</t>
  </si>
  <si>
    <t>Sol og Strand Feriehusudlejning A/S</t>
  </si>
  <si>
    <t>104666</t>
  </si>
  <si>
    <t>NKA-060243</t>
  </si>
  <si>
    <t>NMA-060242</t>
  </si>
  <si>
    <t>NSW-060241</t>
  </si>
  <si>
    <t>SDWAN not onboarded in provisoning config, but is asked to do it. OBS. sælger lovet expidite uden salg</t>
  </si>
  <si>
    <t>104712</t>
  </si>
  <si>
    <t>NKA-060021</t>
  </si>
  <si>
    <t>NMA-060020</t>
  </si>
  <si>
    <t>NSW-060019</t>
  </si>
  <si>
    <t>SOLAR A/S</t>
  </si>
  <si>
    <t>103691</t>
  </si>
  <si>
    <t>NKA-059916</t>
  </si>
  <si>
    <t>2025-04-14 10:10:00.000</t>
  </si>
  <si>
    <t>2025-05-05 13:11:00.000</t>
  </si>
  <si>
    <t>NSW-059917</t>
  </si>
  <si>
    <t>Pending contract from 3rd party vendor</t>
  </si>
  <si>
    <t>Sommerland Sjælland A/S</t>
  </si>
  <si>
    <t>105276</t>
  </si>
  <si>
    <t>NKA-009830</t>
  </si>
  <si>
    <t>2017-12-18</t>
  </si>
  <si>
    <t>Copenhagen Coffee Lab Holding ApS</t>
  </si>
  <si>
    <t>105359</t>
  </si>
  <si>
    <t>NKA-060698</t>
  </si>
  <si>
    <t>FLAMMEN A/S</t>
  </si>
  <si>
    <t>102960</t>
  </si>
  <si>
    <t>NKA-060444</t>
  </si>
  <si>
    <t>NKA-060694</t>
  </si>
  <si>
    <t>2025-05-14 12:02:00.000</t>
  </si>
  <si>
    <t>2025-05-14 10:33:00.000</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</si>
  <si>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</si>
  <si>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</si>
  <si>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</si>
  <si>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</si>
  <si>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</si>
  <si>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</si>
  <si>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</si>
  <si>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</si>
  <si>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</si>
  <si>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</si>
  <si>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</si>
  <si>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</si>
  <si>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</si>
  <si>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</si>
  <si>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</si>
  <si>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</si>
  <si>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</si>
  <si>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</si>
  <si>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</si>
  <si>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</si>
  <si>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</si>
  <si>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</si>
  <si>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</si>
  <si>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</si>
  <si>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</si>
  <si>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</si>
  <si>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</si>
  <si>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</si>
  <si>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</si>
  <si>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</si>
  <si>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NML-060445</t>
  </si>
  <si>
    <t>104656</t>
  </si>
  <si>
    <t>NKA-059925</t>
  </si>
  <si>
    <t>Awating date from 3. part</t>
  </si>
  <si>
    <t>104926</t>
  </si>
  <si>
    <t>NKA-060252</t>
  </si>
  <si>
    <t>NMA-060254</t>
  </si>
  <si>
    <t>NSW-060253</t>
  </si>
  <si>
    <t>105148</t>
  </si>
  <si>
    <t>NKA-060366</t>
  </si>
  <si>
    <t>105711</t>
  </si>
  <si>
    <t>NKA-060693</t>
  </si>
  <si>
    <t>105799</t>
  </si>
  <si>
    <t>NKA-053450</t>
  </si>
  <si>
    <t>2024-05-24 09:43:00.000</t>
  </si>
  <si>
    <t>2024-05-24 09:44:00.000</t>
  </si>
  <si>
    <t>2024-08-21</t>
  </si>
  <si>
    <t>NKA-053451</t>
  </si>
  <si>
    <t>2024-11-28 13:30:00.000</t>
  </si>
  <si>
    <t>105804</t>
  </si>
  <si>
    <t>NKA-060822</t>
  </si>
  <si>
    <t>85895</t>
  </si>
  <si>
    <t>NKA-006121</t>
  </si>
  <si>
    <t>Bonnie Jensen</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</si>
  <si>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</si>
  <si>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</si>
  <si>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</si>
  <si>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</si>
  <si>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</si>
  <si>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</si>
  <si>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</si>
  <si>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</si>
  <si>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</si>
  <si>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</si>
  <si>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</si>
  <si>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</si>
  <si>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</si>
  <si>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</si>
  <si>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Sund &amp; Bælt Holding A/S</t>
  </si>
  <si>
    <t>82790</t>
  </si>
  <si>
    <t>NKA-041907</t>
  </si>
  <si>
    <t>Oliver Mariager</t>
  </si>
  <si>
    <t>NKA-046742</t>
  </si>
  <si>
    <t>Just startet</t>
  </si>
  <si>
    <t>Sydbank A/S</t>
  </si>
  <si>
    <t>104165-012</t>
  </si>
  <si>
    <t>C33713-1136323-01</t>
  </si>
  <si>
    <t>104165-012-001</t>
  </si>
  <si>
    <t>C33713-1136325-01</t>
  </si>
  <si>
    <t>104165-012-003</t>
  </si>
  <si>
    <t>103009</t>
  </si>
  <si>
    <t>NDD-059299</t>
  </si>
  <si>
    <t>NKA-059298</t>
  </si>
  <si>
    <t>2025-03-06 09:46:00.000</t>
  </si>
  <si>
    <t>afventer design</t>
  </si>
  <si>
    <t>Sleep in Heaven ApS</t>
  </si>
  <si>
    <t>103041</t>
  </si>
  <si>
    <t>NKA-059821</t>
  </si>
  <si>
    <t>2025-05-01 10:57:00.000</t>
  </si>
  <si>
    <t>2025-05-06 08:35:00.000</t>
  </si>
  <si>
    <t>On track, installation uge 24</t>
  </si>
  <si>
    <t>105422</t>
  </si>
  <si>
    <t>NKA-060523</t>
  </si>
  <si>
    <t>2025-04-30 10:15:00.000</t>
  </si>
  <si>
    <t>Syddansk Universitet (university Of Southern Denmark)</t>
  </si>
  <si>
    <t>100964-007</t>
  </si>
  <si>
    <t>F30928-1135939-01</t>
  </si>
  <si>
    <t>100964-007-001</t>
  </si>
  <si>
    <t>100964-008</t>
  </si>
  <si>
    <t>F30928-1136815-01</t>
  </si>
  <si>
    <t>100964-008-001</t>
  </si>
  <si>
    <t>Søstrene Grenes Import A/S</t>
  </si>
  <si>
    <t>100998-028</t>
  </si>
  <si>
    <t>C30962-1135204-01</t>
  </si>
  <si>
    <t>100998-028-001</t>
  </si>
  <si>
    <t>C30962-1135206-01</t>
  </si>
  <si>
    <t>100998-028-003</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</si>
  <si>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</si>
  <si>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</si>
  <si>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</si>
  <si>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</si>
  <si>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</si>
  <si>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</si>
  <si>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</si>
  <si>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</si>
  <si>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</si>
  <si>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</si>
  <si>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</si>
  <si>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</si>
  <si>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</si>
  <si>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NMA-059879</t>
  </si>
  <si>
    <t>NSW-059878</t>
  </si>
  <si>
    <t>On track-Elcon klarmeldt</t>
  </si>
  <si>
    <t>104364</t>
  </si>
  <si>
    <t>NKA-059880</t>
  </si>
  <si>
    <t>2025-03-28 14:30:00.000</t>
  </si>
  <si>
    <t>2025-04-30 11:01:00.000</t>
  </si>
  <si>
    <t>NMA-059882</t>
  </si>
  <si>
    <t>NSW-059881</t>
  </si>
  <si>
    <t>Waiting for installation date</t>
  </si>
  <si>
    <t>104597</t>
  </si>
  <si>
    <t>NKA-060269</t>
  </si>
  <si>
    <t>Waiting for installation and fiber from GC NO</t>
  </si>
  <si>
    <t>NKA-060270</t>
  </si>
  <si>
    <t>NMA-060272</t>
  </si>
  <si>
    <t>NSW-060271</t>
  </si>
  <si>
    <t>NSW-060273</t>
  </si>
  <si>
    <t>3.2.2 Pending internal 3rd party: GC Sweden</t>
  </si>
  <si>
    <t>105700</t>
  </si>
  <si>
    <t>NKA-060750</t>
  </si>
  <si>
    <t>NMA-060752</t>
  </si>
  <si>
    <t>NSW-060751</t>
  </si>
  <si>
    <t>105701</t>
  </si>
  <si>
    <t>NKA-060753</t>
  </si>
  <si>
    <t>NMA-060755</t>
  </si>
  <si>
    <t>NSW-060754</t>
  </si>
  <si>
    <t>105726</t>
  </si>
  <si>
    <t>NKA-040716</t>
  </si>
  <si>
    <t>2022-03-02</t>
  </si>
  <si>
    <t>2022-03-25</t>
  </si>
  <si>
    <t>NKA-060748</t>
  </si>
  <si>
    <t>2025-05-19 13:09:00.000</t>
  </si>
  <si>
    <t>NMA-040718</t>
  </si>
  <si>
    <t>NSW-040717</t>
  </si>
  <si>
    <t>NSW-060749</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</si>
  <si>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</si>
  <si>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</si>
  <si>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</si>
  <si>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</si>
  <si>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</si>
  <si>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</si>
  <si>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</si>
  <si>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</si>
  <si>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</si>
  <si>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</si>
  <si>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</si>
  <si>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</si>
  <si>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</si>
  <si>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</si>
  <si>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</si>
  <si>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</si>
  <si>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</si>
  <si>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</si>
  <si>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</si>
  <si>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</si>
  <si>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</si>
  <si>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</si>
  <si>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</si>
  <si>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</si>
  <si>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</si>
  <si>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</si>
  <si>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</si>
  <si>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</si>
  <si>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</si>
  <si>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</si>
  <si>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</si>
  <si>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</si>
  <si>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</si>
  <si>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</si>
  <si>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</si>
  <si>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</si>
  <si>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</si>
  <si>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</si>
  <si>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</si>
  <si>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</si>
  <si>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</si>
  <si>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</si>
  <si>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</si>
  <si>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</si>
  <si>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</si>
  <si>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</si>
  <si>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</si>
  <si>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</si>
  <si>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</si>
  <si>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</si>
  <si>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</si>
  <si>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</si>
  <si>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</si>
  <si>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</si>
  <si>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</si>
  <si>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</si>
  <si>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</si>
  <si>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</si>
  <si>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</si>
  <si>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</si>
  <si>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</si>
  <si>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</si>
  <si>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</si>
  <si>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</si>
  <si>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</si>
  <si>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</si>
  <si>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</si>
  <si>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</si>
  <si>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</si>
  <si>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</si>
  <si>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</si>
  <si>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</si>
  <si>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Thornico IT A/S</t>
  </si>
  <si>
    <t>101568-032</t>
  </si>
  <si>
    <t>C31534-1135243-01</t>
  </si>
  <si>
    <t>101568-032-016</t>
  </si>
  <si>
    <t>2025-06-18</t>
  </si>
  <si>
    <t>Waiting for rack info from the customer</t>
  </si>
  <si>
    <t>Topsoe A/S</t>
  </si>
  <si>
    <t>100779</t>
  </si>
  <si>
    <t>NKA-057949</t>
  </si>
  <si>
    <t>2025-02-20</t>
  </si>
  <si>
    <t>twoday Danmark A/S</t>
  </si>
  <si>
    <t>90369</t>
  </si>
  <si>
    <t>NKA-055478</t>
  </si>
  <si>
    <t>2024-07-04</t>
  </si>
  <si>
    <t>2024-10-02 13:48:00.000</t>
  </si>
  <si>
    <t>2025-03-01</t>
  </si>
  <si>
    <t>2024-10-14</t>
  </si>
  <si>
    <t>NKA-059822</t>
  </si>
  <si>
    <t>2025-05-01 10:37:00.000</t>
  </si>
  <si>
    <t>2025-05-06 10:12:00.000</t>
  </si>
  <si>
    <t>97010</t>
  </si>
  <si>
    <t>NKA-055059</t>
  </si>
  <si>
    <t>NKA-055060</t>
  </si>
  <si>
    <t>102732</t>
  </si>
  <si>
    <t>NKA-058938</t>
  </si>
  <si>
    <t>101892</t>
  </si>
  <si>
    <t>NII-058952</t>
  </si>
  <si>
    <t>Afventer opennet</t>
  </si>
  <si>
    <t>Frøslev Træ A/S</t>
  </si>
  <si>
    <t>103631</t>
  </si>
  <si>
    <t>NKA-059903</t>
  </si>
  <si>
    <t>NKA-059337</t>
  </si>
  <si>
    <t>Vattenfall Vindkraft A/S</t>
  </si>
  <si>
    <t>103303</t>
  </si>
  <si>
    <t>NKA-059771</t>
  </si>
  <si>
    <t>Afventer opstart af kundens leverance.</t>
  </si>
  <si>
    <t>Vejle Kommune</t>
  </si>
  <si>
    <t>100606-089</t>
  </si>
  <si>
    <t>C30318-1135745-01</t>
  </si>
  <si>
    <t>100606-089-001</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</si>
  <si>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</si>
  <si>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</si>
  <si>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</si>
  <si>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</si>
  <si>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</si>
  <si>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</si>
  <si>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</si>
  <si>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</si>
  <si>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</si>
  <si>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</si>
  <si>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</si>
  <si>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</si>
  <si>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</si>
  <si>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</si>
  <si>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</si>
  <si>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</si>
  <si>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</si>
  <si>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</si>
  <si>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</si>
  <si>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</si>
  <si>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</si>
  <si>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</si>
  <si>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</si>
  <si>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</si>
  <si>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</si>
  <si>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</si>
  <si>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NML-059904</t>
  </si>
  <si>
    <t>NKA-034959</t>
  </si>
  <si>
    <t>ARC Nordic A/S</t>
  </si>
  <si>
    <t>104918</t>
  </si>
  <si>
    <t>NKA-060521</t>
  </si>
  <si>
    <t>Vestjyllands Andel A.M.B.A.</t>
  </si>
  <si>
    <t>102098</t>
  </si>
  <si>
    <t>NKA-060830</t>
  </si>
  <si>
    <t>Pending installation date</t>
  </si>
  <si>
    <t>NKA-060832</t>
  </si>
  <si>
    <t>NML-060831</t>
  </si>
  <si>
    <t>NML-060833</t>
  </si>
  <si>
    <t>NML-060522</t>
  </si>
  <si>
    <t>On track, installtaion uge 28</t>
  </si>
  <si>
    <t>Vesthimmerlands Kommune</t>
  </si>
  <si>
    <t>104738</t>
  </si>
  <si>
    <t>NKA-060022</t>
  </si>
  <si>
    <t>2025-07-03</t>
  </si>
  <si>
    <t>105255</t>
  </si>
  <si>
    <t>NKA-060401</t>
  </si>
  <si>
    <t>2025-07-23</t>
  </si>
  <si>
    <t>Hildebrandt &amp; Brandi Danmark A/S</t>
  </si>
  <si>
    <t>103074</t>
  </si>
  <si>
    <t>NKA-059851</t>
  </si>
  <si>
    <t>2025-04-03 08:49:00.000</t>
  </si>
  <si>
    <t>2025-04-07 10:20:00.000</t>
  </si>
  <si>
    <t>NML-059852</t>
  </si>
  <si>
    <t>Viborg Kommune</t>
  </si>
  <si>
    <t>103119</t>
  </si>
  <si>
    <t>NKA-059269</t>
  </si>
  <si>
    <t>NKA-059341</t>
  </si>
  <si>
    <t>2025-04-25 07:21:00.000</t>
  </si>
  <si>
    <t>2025-05-08 10:57:00.000</t>
  </si>
  <si>
    <t>NKA-059349</t>
  </si>
  <si>
    <t>NKA-059363</t>
  </si>
  <si>
    <t>2025-03-27 08:54:00.000</t>
  </si>
  <si>
    <t>2025-04-15 13:20:00.000</t>
  </si>
  <si>
    <t>2025-05-01 00:00:00.000</t>
  </si>
  <si>
    <t>NKA-059377</t>
  </si>
  <si>
    <t>NKA-059385</t>
  </si>
  <si>
    <t>NKA-059395</t>
  </si>
  <si>
    <t>2025-04-07 14:17:00.000</t>
  </si>
  <si>
    <t>2025-04-09 10:12:00.000</t>
  </si>
  <si>
    <t>Zealand Pharma A/S</t>
  </si>
  <si>
    <t>103350-011</t>
  </si>
  <si>
    <t>C32956-1136967-01</t>
  </si>
  <si>
    <t>103350-011-001</t>
  </si>
  <si>
    <t>2025-07-14</t>
  </si>
  <si>
    <t>C32956-1136968-01</t>
  </si>
  <si>
    <t>103350-011-002</t>
  </si>
  <si>
    <t>Awating GC to establies new line</t>
  </si>
  <si>
    <t>Øresunds Internationale Skole S/I</t>
  </si>
  <si>
    <t>100271</t>
  </si>
  <si>
    <t>NKA-011021</t>
  </si>
  <si>
    <t>2021-01-27 09:41:00.000</t>
  </si>
  <si>
    <t>2021-01-27 12:39:00.000</t>
  </si>
  <si>
    <t xml:space="preserve">Awaiting design and network plan before req for configuration - Delivery proceeding as planned </t>
  </si>
  <si>
    <t>Aarhus Motion</t>
  </si>
  <si>
    <t>105070</t>
  </si>
  <si>
    <t>NBM-060351</t>
  </si>
  <si>
    <t>NKA-060348</t>
  </si>
  <si>
    <t>2025-04-25 10:07:00.000</t>
  </si>
  <si>
    <t>2025-05-09 08:51:00.000</t>
  </si>
  <si>
    <t>NMA-060350</t>
  </si>
  <si>
    <t>NSW-060349</t>
  </si>
  <si>
    <t>NBM-060387</t>
  </si>
  <si>
    <t>Advokatfirmaet Grønbæk &amp; Huuse I/S</t>
  </si>
  <si>
    <t>103258</t>
  </si>
  <si>
    <t>NKA-060181</t>
  </si>
  <si>
    <t>2025-04-23 15:01:00.000</t>
  </si>
  <si>
    <t>2025-05-15 12:56:00.000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</si>
  <si>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</si>
  <si>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</si>
  <si>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</si>
  <si>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</si>
  <si>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</si>
  <si>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</si>
  <si>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</si>
  <si>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</si>
  <si>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</si>
  <si>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</si>
  <si>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</si>
  <si>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</si>
  <si>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</si>
  <si>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2025-05-21 10:24:00.000</t>
  </si>
  <si>
    <t>NMA-059107</t>
  </si>
  <si>
    <t>NSW-059108</t>
  </si>
  <si>
    <t>Archon DK ApS</t>
  </si>
  <si>
    <t>105548</t>
  </si>
  <si>
    <t>NBM-060607</t>
  </si>
  <si>
    <t>NKA-060608</t>
  </si>
  <si>
    <t>2025-05-12 11:59:00.000</t>
  </si>
  <si>
    <t>2025-05-13 08:51:00.000</t>
  </si>
  <si>
    <t>NKA-057739</t>
  </si>
  <si>
    <t>NKA-057754</t>
  </si>
  <si>
    <t>Hoffmann A/S</t>
  </si>
  <si>
    <t>103075</t>
  </si>
  <si>
    <t>NOC-995822</t>
  </si>
  <si>
    <t>BESS Frederiksværk I ApS</t>
  </si>
  <si>
    <t>101911</t>
  </si>
  <si>
    <t>NKA-058435</t>
  </si>
  <si>
    <t>NML-058436</t>
  </si>
  <si>
    <t>Awaiting design.</t>
  </si>
  <si>
    <t>Best Ejendomme A/S</t>
  </si>
  <si>
    <t>105526</t>
  </si>
  <si>
    <t>NKA-060558</t>
  </si>
  <si>
    <t>Skal aftales SV for</t>
  </si>
  <si>
    <t>Kjærgaard A/S</t>
  </si>
  <si>
    <t>93908</t>
  </si>
  <si>
    <t>NKA-053097</t>
  </si>
  <si>
    <t>2024-02-22 14:28:00.000</t>
  </si>
  <si>
    <t>2024-02-16 11:04:00.000</t>
  </si>
  <si>
    <t>2024-03-08</t>
  </si>
  <si>
    <t>Bluebyte ApS</t>
  </si>
  <si>
    <t>103578</t>
  </si>
  <si>
    <t>NKA-059827</t>
  </si>
  <si>
    <t>2025-04-04 07:37:00.000</t>
  </si>
  <si>
    <t>2025-04-28 14:37:00.000</t>
  </si>
  <si>
    <t>NML-059828</t>
  </si>
  <si>
    <t>NML-053098</t>
  </si>
  <si>
    <t>C35256-1127938-01</t>
  </si>
  <si>
    <t>105961-007-012</t>
  </si>
  <si>
    <t>C35256-1127948-01</t>
  </si>
  <si>
    <t>105961-007-022</t>
  </si>
  <si>
    <t>C35256-1127950-01</t>
  </si>
  <si>
    <t>105961-007-024</t>
  </si>
  <si>
    <t>C34237-1134237-01</t>
  </si>
  <si>
    <t>104734-010-002</t>
  </si>
  <si>
    <t>Lise Frandsen ApS</t>
  </si>
  <si>
    <t>105407</t>
  </si>
  <si>
    <t>NBM-060606</t>
  </si>
  <si>
    <t>NKA-058939</t>
  </si>
  <si>
    <t>BRUUN &amp; STENGADE A/S</t>
  </si>
  <si>
    <t>101934</t>
  </si>
  <si>
    <t>NKA-060091</t>
  </si>
  <si>
    <t>2025-05-12 13:13:00.000</t>
  </si>
  <si>
    <t>2025-05-16 14:58:00.000</t>
  </si>
  <si>
    <t>NMA-060093</t>
  </si>
  <si>
    <t>NKA-059334</t>
  </si>
  <si>
    <t>2025-04-22 14:11:00.000</t>
  </si>
  <si>
    <t>2025-04-23 18:05:00.000</t>
  </si>
  <si>
    <t>NSW-060092</t>
  </si>
  <si>
    <t>NKA-059338</t>
  </si>
  <si>
    <t>BSC Drift ApS</t>
  </si>
  <si>
    <t>104739</t>
  </si>
  <si>
    <t>NKA-028998</t>
  </si>
  <si>
    <t>2019-10-18</t>
  </si>
  <si>
    <t>2019-10-28 11:15:00.000</t>
  </si>
  <si>
    <t>2019-10-29 07:50:00.000</t>
  </si>
  <si>
    <t>2019-12-17</t>
  </si>
  <si>
    <t>NMA-060117</t>
  </si>
  <si>
    <t>NSW-060118</t>
  </si>
  <si>
    <t>Bysted &amp; Partners ApS</t>
  </si>
  <si>
    <t>103106</t>
  </si>
  <si>
    <t>NKA-060120</t>
  </si>
  <si>
    <t>2025-05-20 16:29:00.000</t>
  </si>
  <si>
    <t>NMA-060122</t>
  </si>
  <si>
    <t>NSW-060121</t>
  </si>
  <si>
    <t>NBM-060697</t>
  </si>
  <si>
    <t>NKA-059342</t>
  </si>
  <si>
    <t>2025-04-25 07:20:00.000</t>
  </si>
  <si>
    <t>2025-05-08 11:08:00.000</t>
  </si>
  <si>
    <t>NDD-056737</t>
  </si>
  <si>
    <t>NKA-059364</t>
  </si>
  <si>
    <t>2025-03-27 08:56:00.000</t>
  </si>
  <si>
    <t>2025-04-15 13:37:00.000</t>
  </si>
  <si>
    <t>NDD-056738</t>
  </si>
  <si>
    <t>NKA-059378</t>
  </si>
  <si>
    <t>105122</t>
  </si>
  <si>
    <t>NKA-060367</t>
  </si>
  <si>
    <t>2025-07-02</t>
  </si>
  <si>
    <t>Dansk Vegetarisk Forening (DVF)</t>
  </si>
  <si>
    <t>103541</t>
  </si>
  <si>
    <t>NKA-060076</t>
  </si>
  <si>
    <t>2025-05-13 10:33:00.000</t>
  </si>
  <si>
    <t>2025-05-16 08:28:00.000</t>
  </si>
  <si>
    <t>NMA-060078</t>
  </si>
  <si>
    <t>NSW-060077</t>
  </si>
  <si>
    <t>Wating for the buildingowner to accept the design plan</t>
  </si>
  <si>
    <t>DANSKE KONCEPT RESTAURANTER A/S</t>
  </si>
  <si>
    <t>97023</t>
  </si>
  <si>
    <t>NKA-056366</t>
  </si>
  <si>
    <t>Delay on digging from TDC</t>
  </si>
  <si>
    <t>NKA-056374</t>
  </si>
  <si>
    <t>98680</t>
  </si>
  <si>
    <t>NKA-056601</t>
  </si>
  <si>
    <t>Overlevert til Jeppe</t>
  </si>
  <si>
    <t>Danske Shoppingcentre P/S</t>
  </si>
  <si>
    <t>100107</t>
  </si>
  <si>
    <t>NSW-037789</t>
  </si>
  <si>
    <t>Den selvejende institution Friplejehjemmet Alba Marie</t>
  </si>
  <si>
    <t>103605</t>
  </si>
  <si>
    <t>NKA-060268</t>
  </si>
  <si>
    <t>2025-05-01 10:53:00.000</t>
  </si>
  <si>
    <t>2025-05-07 10:47:00.000</t>
  </si>
  <si>
    <t>FIXED DATE: 16/06</t>
  </si>
  <si>
    <t>NOC-995895</t>
  </si>
  <si>
    <t>NKA-059264</t>
  </si>
  <si>
    <t>NKA-059265</t>
  </si>
  <si>
    <t>NKA-059266</t>
  </si>
  <si>
    <t>NKA-059267</t>
  </si>
  <si>
    <t>NKA-059268</t>
  </si>
  <si>
    <t>NSW-060418</t>
  </si>
  <si>
    <t>Originally delayed by customer. Now back in production</t>
  </si>
  <si>
    <t>Dornan Engineering, Filial Af Dornan Engineering Limited, Irland</t>
  </si>
  <si>
    <t>102945</t>
  </si>
  <si>
    <t>NKA-059059</t>
  </si>
  <si>
    <t>2025-05-07 07:53:00.000</t>
  </si>
  <si>
    <t>2025-05-11 00:35:00.000</t>
  </si>
  <si>
    <t>NML-059058</t>
  </si>
  <si>
    <t>2025-05-08 14:06:00.000</t>
  </si>
  <si>
    <t>E45 ApS</t>
  </si>
  <si>
    <t>102578</t>
  </si>
  <si>
    <t>NBM-059780</t>
  </si>
  <si>
    <t>Awaiting EWI</t>
  </si>
  <si>
    <t>Ecm Industries A/S</t>
  </si>
  <si>
    <t>94182</t>
  </si>
  <si>
    <t>NKA-053149</t>
  </si>
  <si>
    <t>2024-07-25</t>
  </si>
  <si>
    <t>NKA-059386</t>
  </si>
  <si>
    <t>NKA-059396</t>
  </si>
  <si>
    <t>2025-04-09 10:05:00.000</t>
  </si>
  <si>
    <t>NMA-059041</t>
  </si>
  <si>
    <t>EVE Group ApS</t>
  </si>
  <si>
    <t>105702</t>
  </si>
  <si>
    <t>NBM-060810</t>
  </si>
  <si>
    <t>NBM-060813</t>
  </si>
  <si>
    <t>NBM-060816</t>
  </si>
  <si>
    <t>NBM-060819</t>
  </si>
  <si>
    <t>NKA-060808</t>
  </si>
  <si>
    <t>NKA-060811</t>
  </si>
  <si>
    <t>NKA-060814</t>
  </si>
  <si>
    <t>NKA-060817</t>
  </si>
  <si>
    <t>NML-060809</t>
  </si>
  <si>
    <t>NML-060812</t>
  </si>
  <si>
    <t>NML-060815</t>
  </si>
  <si>
    <t>NML-060818</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</si>
  <si>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</si>
  <si>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</si>
  <si>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</si>
  <si>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</si>
  <si>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</si>
  <si>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</si>
  <si>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</si>
  <si>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</si>
  <si>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</si>
  <si>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</si>
  <si>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</si>
  <si>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</si>
  <si>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</si>
  <si>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</si>
  <si>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NBM-060238</t>
  </si>
  <si>
    <t>Immudex ApS</t>
  </si>
  <si>
    <t>102843</t>
  </si>
  <si>
    <t>NDD-059972</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</si>
  <si>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</si>
  <si>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</si>
  <si>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</si>
  <si>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</si>
  <si>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</si>
  <si>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</si>
  <si>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</si>
  <si>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</si>
  <si>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</si>
  <si>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</si>
  <si>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</si>
  <si>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Fejl og mangler i Dok.</t>
  </si>
  <si>
    <t>Aalborg Handelsskole</t>
  </si>
  <si>
    <t>100625-014</t>
  </si>
  <si>
    <t>F30344-1133574-01</t>
  </si>
  <si>
    <t>100625-014-001</t>
  </si>
  <si>
    <t>102528</t>
  </si>
  <si>
    <t>NKA-058919</t>
  </si>
  <si>
    <t>F30344-1133576-01</t>
  </si>
  <si>
    <t>100625-014-003</t>
  </si>
  <si>
    <t>NBM-060644</t>
  </si>
  <si>
    <t>NKA-052430</t>
  </si>
  <si>
    <t>NKA-052431</t>
  </si>
  <si>
    <t>2024-01-27 18:31:00.000</t>
  </si>
  <si>
    <t>NKA-052432</t>
  </si>
  <si>
    <t>C35824-1136899-01</t>
  </si>
  <si>
    <t>106646-005-002</t>
  </si>
  <si>
    <t>NKA-052440</t>
  </si>
  <si>
    <t>2025-07-29</t>
  </si>
  <si>
    <t>NKA-052441</t>
  </si>
  <si>
    <t>NKA-055408</t>
  </si>
  <si>
    <t>2024-11-11 14:04:00.000</t>
  </si>
  <si>
    <t>NKA-052452</t>
  </si>
  <si>
    <t>2025-02-19</t>
  </si>
  <si>
    <t>2025-05-01 12:22:00.000</t>
  </si>
  <si>
    <t>2025-05-05 08:16:00.000</t>
  </si>
  <si>
    <t>NKA-052454</t>
  </si>
  <si>
    <t>NDD-059971</t>
  </si>
  <si>
    <t>NKA-060099</t>
  </si>
  <si>
    <t>2025-05-08 07:57:00.000</t>
  </si>
  <si>
    <t>Waiting for netplan</t>
  </si>
  <si>
    <t>Inco Svendborg Slagtehus A/S</t>
  </si>
  <si>
    <t>105563</t>
  </si>
  <si>
    <t>NKA-060611</t>
  </si>
  <si>
    <t>2025-05-16 09:38:00.000</t>
  </si>
  <si>
    <t>India Royale ApS</t>
  </si>
  <si>
    <t>104999</t>
  </si>
  <si>
    <t>NKA-060320</t>
  </si>
  <si>
    <t>2025-05-15 14:41:00.000</t>
  </si>
  <si>
    <t>2025-05-19 12:48:00.000</t>
  </si>
  <si>
    <t>NMA-060322</t>
  </si>
  <si>
    <t>NSW-060321</t>
  </si>
  <si>
    <t>Awaiting SW/Installation execution</t>
  </si>
  <si>
    <t>Intech</t>
  </si>
  <si>
    <t>103238</t>
  </si>
  <si>
    <t>NBM-060096</t>
  </si>
  <si>
    <t>NOC-997264</t>
  </si>
  <si>
    <t>C35824-1136903-01</t>
  </si>
  <si>
    <t>106646-005-006</t>
  </si>
  <si>
    <t>C35824-1136906-01</t>
  </si>
  <si>
    <t>106646-005-009</t>
  </si>
  <si>
    <t>C35824-1136910-01</t>
  </si>
  <si>
    <t>106646-005-013</t>
  </si>
  <si>
    <t>Expedite - Waiting for koordinering</t>
  </si>
  <si>
    <t>Kontorfællesskabet Wilders Plads ApS</t>
  </si>
  <si>
    <t>105521</t>
  </si>
  <si>
    <t>NKA-060646</t>
  </si>
  <si>
    <t>101558</t>
  </si>
  <si>
    <t>NKA-057969</t>
  </si>
  <si>
    <t>2024-12-18</t>
  </si>
  <si>
    <t>2024-12-19 08:22:00.000</t>
  </si>
  <si>
    <t>2024-12-27 12:32:00.000</t>
  </si>
  <si>
    <t>NML-057970</t>
  </si>
  <si>
    <t>NKA-057285</t>
  </si>
  <si>
    <t>2024-11-22</t>
  </si>
  <si>
    <t>2024-11-26 14:58:00.000</t>
  </si>
  <si>
    <t>2024-12-12 10:41:00.000</t>
  </si>
  <si>
    <t>2025-01-14</t>
  </si>
  <si>
    <t>Labelless Media ApS</t>
  </si>
  <si>
    <t>102390</t>
  </si>
  <si>
    <t>NKA-058250</t>
  </si>
  <si>
    <t>2025-04-03 15:31:00.000</t>
  </si>
  <si>
    <t>2025-04-09 06:40:00.000</t>
  </si>
  <si>
    <t xml:space="preserve">Waiting for the customer to move their stuf so the installation can be completed </t>
  </si>
  <si>
    <t>Limitless Reality ApS</t>
  </si>
  <si>
    <t>103229</t>
  </si>
  <si>
    <t>NKA-059986</t>
  </si>
  <si>
    <t>2025-04-30 09:24:00.000</t>
  </si>
  <si>
    <t>2025-05-02 13:07:00.000</t>
  </si>
  <si>
    <t>NKA-057287</t>
  </si>
  <si>
    <t>2025-01-03</t>
  </si>
  <si>
    <t>NKA-057289</t>
  </si>
  <si>
    <t>2024-12-03 11:53:00.000</t>
  </si>
  <si>
    <t>2024-12-11 13:01:00.000</t>
  </si>
  <si>
    <t>2025-01-07</t>
  </si>
  <si>
    <t>Lokal Forsikring G/S</t>
  </si>
  <si>
    <t>91200</t>
  </si>
  <si>
    <t>NKA-052835</t>
  </si>
  <si>
    <t>2024-01-25</t>
  </si>
  <si>
    <t>2024-02-23 10:01:00.000</t>
  </si>
  <si>
    <t>NKA-052836</t>
  </si>
  <si>
    <t>NKA-052837</t>
  </si>
  <si>
    <t>2025-05-12 12:52:00.000</t>
  </si>
  <si>
    <t>2024-03-20</t>
  </si>
  <si>
    <t>NKA-052838</t>
  </si>
  <si>
    <t>2024-01-26 13:32:00.000</t>
  </si>
  <si>
    <t>2024-03-07</t>
  </si>
  <si>
    <t>2024-02-16</t>
  </si>
  <si>
    <t>2024-07-15</t>
  </si>
  <si>
    <t>NKA-052839</t>
  </si>
  <si>
    <t>2024-03-11</t>
  </si>
  <si>
    <t>2024-03-20 11:12:00.000</t>
  </si>
  <si>
    <t>2024-03-20 11:14:00.000</t>
  </si>
  <si>
    <t>2024-05-24</t>
  </si>
  <si>
    <t>NKA-052840</t>
  </si>
  <si>
    <t>2024-02-19 07:45:00.000</t>
  </si>
  <si>
    <t>2024-03-22</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</si>
  <si>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</si>
  <si>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</si>
  <si>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</si>
  <si>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</si>
  <si>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</si>
  <si>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</si>
  <si>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</si>
  <si>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</si>
  <si>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</si>
  <si>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</si>
  <si>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</si>
  <si>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</si>
  <si>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</si>
  <si>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</si>
  <si>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</si>
  <si>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</si>
  <si>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</si>
  <si>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</si>
  <si>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</si>
  <si>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</si>
  <si>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</si>
  <si>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</si>
  <si>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</si>
  <si>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</si>
  <si>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</si>
  <si>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</si>
  <si>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</si>
  <si>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</si>
  <si>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</si>
  <si>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</si>
  <si>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</si>
  <si>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</si>
  <si>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</si>
  <si>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</si>
  <si>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</si>
  <si>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</si>
  <si>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</si>
  <si>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</si>
  <si>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</si>
  <si>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</si>
  <si>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</si>
  <si>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</si>
  <si>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</si>
  <si>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</si>
  <si>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NMA-059948</t>
  </si>
  <si>
    <t>NSW-059949</t>
  </si>
  <si>
    <t>Mano Event ApS</t>
  </si>
  <si>
    <t>100141</t>
  </si>
  <si>
    <t>NKA-059654</t>
  </si>
  <si>
    <t>2025-04-10 06:58:00.000</t>
  </si>
  <si>
    <t>2025-05-01 14:02:00.000</t>
  </si>
  <si>
    <t>NMA-059656</t>
  </si>
  <si>
    <t>NSW-059655</t>
  </si>
  <si>
    <t>Møbelkompagniet ApS</t>
  </si>
  <si>
    <t>104652</t>
  </si>
  <si>
    <t>NKA-060045</t>
  </si>
  <si>
    <t>2025-05-07 10:21:00.000</t>
  </si>
  <si>
    <t>2025-05-15 11:40:00.000</t>
  </si>
  <si>
    <t>NKA-060048</t>
  </si>
  <si>
    <t>NMA-060047</t>
  </si>
  <si>
    <t>NML-060049</t>
  </si>
  <si>
    <t>NSW-060046</t>
  </si>
  <si>
    <t>NGZC ApS</t>
  </si>
  <si>
    <t>105044</t>
  </si>
  <si>
    <t>NBM-060260</t>
  </si>
  <si>
    <t>NKA-060257</t>
  </si>
  <si>
    <t>2025-05-01 14:14:00.000</t>
  </si>
  <si>
    <t>2025-05-02 09:16:00.000</t>
  </si>
  <si>
    <t>NMA-060259</t>
  </si>
  <si>
    <t>NSW-060258</t>
  </si>
  <si>
    <t>Norrlyst ApS</t>
  </si>
  <si>
    <t>104558</t>
  </si>
  <si>
    <t>NKA-059937</t>
  </si>
  <si>
    <t>2025-04-25 09:26:00.000</t>
  </si>
  <si>
    <t>2025-05-05 10:12:00.000</t>
  </si>
  <si>
    <t>NMA-059939</t>
  </si>
  <si>
    <t>NSW-059938</t>
  </si>
  <si>
    <t>Awaiting production at 3. party</t>
  </si>
  <si>
    <t>NOVARAM ApS</t>
  </si>
  <si>
    <t>100681</t>
  </si>
  <si>
    <t>NKA-059024</t>
  </si>
  <si>
    <t>2025-09-02</t>
  </si>
  <si>
    <t>C35824-1136914-01</t>
  </si>
  <si>
    <t>106646-005-017</t>
  </si>
  <si>
    <t>C35824-1136917-01</t>
  </si>
  <si>
    <t>106646-005-020</t>
  </si>
  <si>
    <t>105413</t>
  </si>
  <si>
    <t>NKA-060524</t>
  </si>
  <si>
    <t>RFS 31-10-25</t>
  </si>
  <si>
    <t>104556</t>
  </si>
  <si>
    <t>NKA-060023</t>
  </si>
  <si>
    <t>Optinor ApS</t>
  </si>
  <si>
    <t>103352</t>
  </si>
  <si>
    <t>NKA-060551</t>
  </si>
  <si>
    <t>2025-05-21 08:04:00.000</t>
  </si>
  <si>
    <t>NMA-060553</t>
  </si>
  <si>
    <t>NSW-060552</t>
  </si>
  <si>
    <t>NKA-057291</t>
  </si>
  <si>
    <t>2024-12-08 23:23:00.000</t>
  </si>
  <si>
    <t>2024-12-13 08:46:00.000</t>
  </si>
  <si>
    <t>2025-01-20</t>
  </si>
  <si>
    <t>NBM-060525</t>
  </si>
  <si>
    <t>NKA-057293</t>
  </si>
  <si>
    <t>2025-01-30</t>
  </si>
  <si>
    <t>Afv tekniker</t>
  </si>
  <si>
    <t>Raw Power Games ApS</t>
  </si>
  <si>
    <t>97083</t>
  </si>
  <si>
    <t>NKA-055484</t>
  </si>
  <si>
    <t>2024-08-27</t>
  </si>
  <si>
    <t>Reversec Denmark A/S</t>
  </si>
  <si>
    <t>105807</t>
  </si>
  <si>
    <t>NKA-060791</t>
  </si>
  <si>
    <t>NMA-060793</t>
  </si>
  <si>
    <t>NSW-060792</t>
  </si>
  <si>
    <t>On-track</t>
  </si>
  <si>
    <t>salting &amp; dyrby ApS</t>
  </si>
  <si>
    <t>104811</t>
  </si>
  <si>
    <t>NKA-060426</t>
  </si>
  <si>
    <t>NML-060427</t>
  </si>
  <si>
    <t>NML-057286</t>
  </si>
  <si>
    <t>NKA-060025</t>
  </si>
  <si>
    <t>STRATU ApS</t>
  </si>
  <si>
    <t>106547-008</t>
  </si>
  <si>
    <t>F35739-1136632-01</t>
  </si>
  <si>
    <t>106547-008-001</t>
  </si>
  <si>
    <t>2025-07-22</t>
  </si>
  <si>
    <t>NML-057288</t>
  </si>
  <si>
    <t>NML-057290</t>
  </si>
  <si>
    <t>NML-057292</t>
  </si>
  <si>
    <t>NML-057294</t>
  </si>
  <si>
    <t>NML-057296</t>
  </si>
  <si>
    <t>NSW-059040</t>
  </si>
  <si>
    <t>ADDvision ApS</t>
  </si>
  <si>
    <t>102224</t>
  </si>
  <si>
    <t>NKA-059275</t>
  </si>
  <si>
    <t>Follow NKA-059275</t>
  </si>
  <si>
    <t>NML-059276</t>
  </si>
  <si>
    <t>Ejendomsselskabet Søkvæsthuset ApS</t>
  </si>
  <si>
    <t>103477</t>
  </si>
  <si>
    <t>NDD-059940</t>
  </si>
  <si>
    <t>NDD-059941</t>
  </si>
  <si>
    <t>NDD-059942</t>
  </si>
  <si>
    <t>101097</t>
  </si>
  <si>
    <t>NKA-058161</t>
  </si>
  <si>
    <t>NML-058162</t>
  </si>
  <si>
    <t>Jepmbi: Jeg har rykket RFS dato fra d 30-05-2025 til slut august. Ser ud til SE mangler info fra kunden, og kunden har ikke vendt tilbage siden marts 2025.</t>
  </si>
  <si>
    <t>BHS Logistics A/S</t>
  </si>
  <si>
    <t>79039</t>
  </si>
  <si>
    <t>NSW-041031</t>
  </si>
  <si>
    <t>NSW-041032</t>
  </si>
  <si>
    <t>Dan-Foam ApS</t>
  </si>
  <si>
    <t>102892-008</t>
  </si>
  <si>
    <t>C32553-1135649-01</t>
  </si>
  <si>
    <t>102892-008-002</t>
  </si>
  <si>
    <t>Claus uge 21</t>
  </si>
  <si>
    <t>Tandlægeselskabet Klinik for Kæbekirurgi I/S</t>
  </si>
  <si>
    <t>104593</t>
  </si>
  <si>
    <t>NKA-059932</t>
  </si>
  <si>
    <t>2025-04-24 07:24:00.000</t>
  </si>
  <si>
    <t>2025-04-30 11:22:00.000</t>
  </si>
  <si>
    <t>NML-059933</t>
  </si>
  <si>
    <t>NKA-057295</t>
  </si>
  <si>
    <t>2024-12-13 13:31:00.000</t>
  </si>
  <si>
    <t>2024-12-18 06:49:00.000</t>
  </si>
  <si>
    <t>NKA-057299</t>
  </si>
  <si>
    <t>2024-12-06 09:03:00.000</t>
  </si>
  <si>
    <t>2024-12-11 10:48:00.000</t>
  </si>
  <si>
    <t>NKA-057300</t>
  </si>
  <si>
    <t>2024-12-09 09:09:00.000</t>
  </si>
  <si>
    <t>NKA-060297</t>
  </si>
  <si>
    <t>CUSTOMER</t>
  </si>
  <si>
    <t>101484</t>
  </si>
  <si>
    <t>NBM-058251</t>
  </si>
  <si>
    <t>NML-048944</t>
  </si>
  <si>
    <t>NMA-060082</t>
  </si>
  <si>
    <t>NSW-060081</t>
  </si>
  <si>
    <t>Bionordika Denmark A/S</t>
  </si>
  <si>
    <t>104650</t>
  </si>
  <si>
    <t>NMA-059963</t>
  </si>
  <si>
    <t>Awaiting IP VPN for cloud access</t>
  </si>
  <si>
    <t>Taconic Biosciences A/S</t>
  </si>
  <si>
    <t>104948</t>
  </si>
  <si>
    <t>NCI-060727</t>
  </si>
  <si>
    <t>NKA-060725</t>
  </si>
  <si>
    <t>NML-060726</t>
  </si>
  <si>
    <t>NKA-060027</t>
  </si>
  <si>
    <t>NML-060024</t>
  </si>
  <si>
    <t>Vækst+ ApS</t>
  </si>
  <si>
    <t>104703</t>
  </si>
  <si>
    <t>NKA-059996</t>
  </si>
  <si>
    <t>2025-04-09 09:05:00.000</t>
  </si>
  <si>
    <t>2025-05-08 07:27:00.000</t>
  </si>
  <si>
    <t>VESTBO MEDICAL V/JØRGEN VESTBO</t>
  </si>
  <si>
    <t>103140</t>
  </si>
  <si>
    <t>NKA-059149</t>
  </si>
  <si>
    <t>NML-060026</t>
  </si>
  <si>
    <t>NML-060028</t>
  </si>
  <si>
    <t>Windar Photonics A/S</t>
  </si>
  <si>
    <t>105828</t>
  </si>
  <si>
    <t>NKA-060836</t>
  </si>
  <si>
    <t>NMA-060838</t>
  </si>
  <si>
    <t>NSW-060837</t>
  </si>
  <si>
    <t xml:space="preserve">Missing information about JEUDAN </t>
  </si>
  <si>
    <t>WOBA ApS</t>
  </si>
  <si>
    <t>104677</t>
  </si>
  <si>
    <t>NKA-059976</t>
  </si>
  <si>
    <t>2025-04-07 10:48:00.000</t>
  </si>
  <si>
    <t>2025-04-24 08:08:00.000</t>
  </si>
  <si>
    <t>NMA-059977</t>
  </si>
  <si>
    <t>NSW-059978</t>
  </si>
  <si>
    <t>Voldgiftsinstituttet</t>
  </si>
  <si>
    <t>105411</t>
  </si>
  <si>
    <t>NKA-030523</t>
  </si>
  <si>
    <t>2020-05-06</t>
  </si>
  <si>
    <t>2020-05-12 14:32:00.000</t>
  </si>
  <si>
    <t>2020-08-03 10:18:00.000</t>
  </si>
  <si>
    <t>2020-06-24</t>
  </si>
  <si>
    <t>NMA-060616</t>
  </si>
  <si>
    <t>NSW-060617</t>
  </si>
  <si>
    <t>Wolt Services  Danmark ApS</t>
  </si>
  <si>
    <t>105303</t>
  </si>
  <si>
    <t>NKA-060446</t>
  </si>
  <si>
    <t>2025-05-20 10:47:00.000</t>
  </si>
  <si>
    <t>NSW-059964</t>
  </si>
  <si>
    <t>C34237-1134238-01</t>
  </si>
  <si>
    <t>104734-010-003</t>
  </si>
  <si>
    <t>A-One Solutions ApS</t>
  </si>
  <si>
    <t>101317</t>
  </si>
  <si>
    <t>NKA-044529</t>
  </si>
  <si>
    <t>2022-09-15</t>
  </si>
  <si>
    <t>2022-12-30 11:10:00.000</t>
  </si>
  <si>
    <t>Basic &amp; More A/S</t>
  </si>
  <si>
    <t>105734</t>
  </si>
  <si>
    <t>NKA-060730</t>
  </si>
  <si>
    <t>Follow NKA-060730</t>
  </si>
  <si>
    <t>NML-060731</t>
  </si>
  <si>
    <t>Klarmeldt d. 30-06-23</t>
  </si>
  <si>
    <t>Beat A/S</t>
  </si>
  <si>
    <t>81373</t>
  </si>
  <si>
    <t>NKA-043321</t>
  </si>
  <si>
    <t>NMA-058110</t>
  </si>
  <si>
    <t>NKA-060375</t>
  </si>
  <si>
    <t>NKA-060378</t>
  </si>
  <si>
    <t>NKA-060380</t>
  </si>
  <si>
    <t>2025-05-19 14:29:00.000</t>
  </si>
  <si>
    <t>On track, Fibia leverer 4/6</t>
  </si>
  <si>
    <t>Dansk Miljørådgivning A/S (DMR Geoteknik, DMR Skimmel &amp; DMR Arbejdsmiljø)</t>
  </si>
  <si>
    <t>103430</t>
  </si>
  <si>
    <t>NKA-014092</t>
  </si>
  <si>
    <t>Forsvarsministeriets Ejendomsstyrelse</t>
  </si>
  <si>
    <t>103026</t>
  </si>
  <si>
    <t>NKA-059934</t>
  </si>
  <si>
    <t>2025-04-30 12:51:00.000</t>
  </si>
  <si>
    <t>2025-05-16 09:54:00.000</t>
  </si>
  <si>
    <t>Afventer leveringsdato fra 3.part</t>
  </si>
  <si>
    <t>103320</t>
  </si>
  <si>
    <t>NKA-060338</t>
  </si>
  <si>
    <t>2025-04-11 07:29:00.000</t>
  </si>
  <si>
    <t>Awaits power supply in the shop</t>
  </si>
  <si>
    <t>Ganni A/S</t>
  </si>
  <si>
    <t>100380</t>
  </si>
  <si>
    <t>NKA-057859</t>
  </si>
  <si>
    <t>Hansens Gamle Familiehave ApS</t>
  </si>
  <si>
    <t>95669</t>
  </si>
  <si>
    <t>NKA-059070</t>
  </si>
  <si>
    <t>2025-04-01 10:34:00.000</t>
  </si>
  <si>
    <t>2025-04-23 09:58:00.000</t>
  </si>
  <si>
    <t>NKA-060382</t>
  </si>
  <si>
    <t>NKA-060384</t>
  </si>
  <si>
    <t>on track</t>
  </si>
  <si>
    <t>Hudklinik v/Henrik Rask Kralund</t>
  </si>
  <si>
    <t>103099</t>
  </si>
  <si>
    <t>NKA-060073</t>
  </si>
  <si>
    <t>Ingeniør Huse A/S</t>
  </si>
  <si>
    <t>105821</t>
  </si>
  <si>
    <t>NKA-060802</t>
  </si>
  <si>
    <t>Afventer leveringsdato</t>
  </si>
  <si>
    <t>Koppers Denmark ApS</t>
  </si>
  <si>
    <t>101089</t>
  </si>
  <si>
    <t>NKA-059858</t>
  </si>
  <si>
    <t>Fast track, NML er sendt til billing</t>
  </si>
  <si>
    <t>NML-059859</t>
  </si>
  <si>
    <t>2025-04-22 00:00:00.000</t>
  </si>
  <si>
    <t>NML-060376</t>
  </si>
  <si>
    <t>NML-060379</t>
  </si>
  <si>
    <t>Møgelhøj Arkitekter P/S</t>
  </si>
  <si>
    <t>102749</t>
  </si>
  <si>
    <t>NKA-058872</t>
  </si>
  <si>
    <t>NML-060381</t>
  </si>
  <si>
    <t>Confirmed delivery</t>
  </si>
  <si>
    <t>NKA-057905</t>
  </si>
  <si>
    <t>2025-08-25</t>
  </si>
  <si>
    <t>Nr. Snede Fængsel</t>
  </si>
  <si>
    <t>103616</t>
  </si>
  <si>
    <t>NKA-004029</t>
  </si>
  <si>
    <t>NKA-005319</t>
  </si>
  <si>
    <t>NSW-058109</t>
  </si>
  <si>
    <t xml:space="preserve">Awaiting SMB </t>
  </si>
  <si>
    <t>NMA-060095</t>
  </si>
  <si>
    <t>Awaiting SW execution</t>
  </si>
  <si>
    <t>NSW-060094</t>
  </si>
  <si>
    <t>NMA-060696</t>
  </si>
  <si>
    <t>NSW-060695</t>
  </si>
  <si>
    <t>NML-060383</t>
  </si>
  <si>
    <t>NML-060385</t>
  </si>
  <si>
    <t>Telenor A/S</t>
  </si>
  <si>
    <t>105145</t>
  </si>
  <si>
    <t>NKA-060326</t>
  </si>
  <si>
    <t>NKA-060327</t>
  </si>
  <si>
    <t>NKA-060328</t>
  </si>
  <si>
    <t>NKA-060330</t>
  </si>
  <si>
    <t>NKA-060331</t>
  </si>
  <si>
    <t>NKA-060332</t>
  </si>
  <si>
    <t>NML-048940</t>
  </si>
  <si>
    <t>98971</t>
  </si>
  <si>
    <t>NKA-056784</t>
  </si>
  <si>
    <t>2024-11-05</t>
  </si>
  <si>
    <t>99904</t>
  </si>
  <si>
    <t>NKA-056783</t>
  </si>
  <si>
    <t>On track, installation uge 30</t>
  </si>
  <si>
    <t>Unicontrol ApS</t>
  </si>
  <si>
    <t>102597</t>
  </si>
  <si>
    <t>NKA-059967</t>
  </si>
  <si>
    <t>2025-03-28 07:11:00.000</t>
  </si>
  <si>
    <t>2025-05-15 12:41:00.000</t>
  </si>
  <si>
    <t>NMA-059968</t>
  </si>
  <si>
    <t>NSW-059969</t>
  </si>
  <si>
    <t>VICURAS DK A/S</t>
  </si>
  <si>
    <t>105621</t>
  </si>
  <si>
    <t>NKA-060728</t>
  </si>
  <si>
    <t>Længere dialog mellem udlejer, kunde og 3. part</t>
  </si>
  <si>
    <t>101 Copenhagen ApS</t>
  </si>
  <si>
    <t>102707</t>
  </si>
  <si>
    <t>NKA-059028</t>
  </si>
  <si>
    <t>NMA-059030</t>
  </si>
  <si>
    <t>NSW-059029</t>
  </si>
  <si>
    <t>Abstracta Interiør A/S</t>
  </si>
  <si>
    <t>105245</t>
  </si>
  <si>
    <t>NKA-060441</t>
  </si>
  <si>
    <t>2025-05-15 11:10:00.000</t>
  </si>
  <si>
    <t>101976</t>
  </si>
  <si>
    <t>NKA-060219</t>
  </si>
  <si>
    <t>2025-05-01 12:34:00.000</t>
  </si>
  <si>
    <t>2025-05-05 12:56:00.000</t>
  </si>
  <si>
    <t>Karmeldt 22/5</t>
  </si>
  <si>
    <t>NML-060220</t>
  </si>
  <si>
    <t>NMA-060473</t>
  </si>
  <si>
    <t>103431</t>
  </si>
  <si>
    <t>NKA-060621</t>
  </si>
  <si>
    <t>2025-05-21 14:02:00.000</t>
  </si>
  <si>
    <t>NML-060622</t>
  </si>
  <si>
    <t>105459</t>
  </si>
  <si>
    <t>NKA-060584</t>
  </si>
  <si>
    <t>2025-05-13 13:22:00.000</t>
  </si>
  <si>
    <t>NML-060585</t>
  </si>
  <si>
    <t>NSW-060474</t>
  </si>
  <si>
    <t>NMA-060700</t>
  </si>
  <si>
    <t>NSW-060699</t>
  </si>
  <si>
    <t>Advokaterne i Rosenborggade I/S</t>
  </si>
  <si>
    <t>105327</t>
  </si>
  <si>
    <t>NKA-060686</t>
  </si>
  <si>
    <t xml:space="preserve">Afventer prov </t>
  </si>
  <si>
    <t>Aktieselskabet Bremen</t>
  </si>
  <si>
    <t>102096</t>
  </si>
  <si>
    <t>NKA-059178</t>
  </si>
  <si>
    <t>2025-04-15 14:07:00.000</t>
  </si>
  <si>
    <t>2025-05-02 11:52:00.000</t>
  </si>
  <si>
    <t>NML-059179</t>
  </si>
  <si>
    <t>Allunite A/S</t>
  </si>
  <si>
    <t>102186</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</si>
  <si>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</si>
  <si>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</si>
  <si>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</si>
  <si>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</si>
  <si>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</si>
  <si>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</si>
  <si>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</si>
  <si>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</si>
  <si>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</si>
  <si>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</si>
  <si>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</si>
  <si>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</si>
  <si>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NKA-058524</t>
  </si>
  <si>
    <t>2025-02-28 14:04:00.000</t>
  </si>
  <si>
    <t>2025-03-18 08:27:00.000</t>
  </si>
  <si>
    <t>2005-06-06</t>
  </si>
  <si>
    <t>Alpha Solutions A/S</t>
  </si>
  <si>
    <t>103412</t>
  </si>
  <si>
    <t>NKA-060743</t>
  </si>
  <si>
    <t xml:space="preserve">afventer installation </t>
  </si>
  <si>
    <t>NKA-059831</t>
  </si>
  <si>
    <t>NMA-058253</t>
  </si>
  <si>
    <t>Alveus Therapeutics ApS</t>
  </si>
  <si>
    <t>105827</t>
  </si>
  <si>
    <t>NKA-060821</t>
  </si>
  <si>
    <t>2025-05-19 14:33:00.000</t>
  </si>
  <si>
    <t>2025-05-20 12:59:00.000</t>
  </si>
  <si>
    <t>Afventer prov for håndtering af IPv6 adresser</t>
  </si>
  <si>
    <t>Anchor Lab K/S</t>
  </si>
  <si>
    <t>103946</t>
  </si>
  <si>
    <t>NKA-032881</t>
  </si>
  <si>
    <t>Andersen-Andersen ApS</t>
  </si>
  <si>
    <t>105420</t>
  </si>
  <si>
    <t>NKA-060619</t>
  </si>
  <si>
    <t>NMA-060723</t>
  </si>
  <si>
    <t>NSW-060724</t>
  </si>
  <si>
    <t>NMA-059151</t>
  </si>
  <si>
    <t>NSW-059150</t>
  </si>
  <si>
    <t>NMA-059170</t>
  </si>
  <si>
    <t>Arpe &amp; Kjeldsholm A/S</t>
  </si>
  <si>
    <t>105688</t>
  </si>
  <si>
    <t>NKA-060707</t>
  </si>
  <si>
    <t>2025-05-14 09:19:00.000</t>
  </si>
  <si>
    <t>2025-05-15 10:56:00.000</t>
  </si>
  <si>
    <t>NSW-058252</t>
  </si>
  <si>
    <t>NSW-059169</t>
  </si>
  <si>
    <t>NKA-060105</t>
  </si>
  <si>
    <t>NKA-060108</t>
  </si>
  <si>
    <t>NKA-060111</t>
  </si>
  <si>
    <t>NKA-060114</t>
  </si>
  <si>
    <t>NMA-059838</t>
  </si>
  <si>
    <t>NMA-060104</t>
  </si>
  <si>
    <t>NMA-060107</t>
  </si>
  <si>
    <t>NMA-060110</t>
  </si>
  <si>
    <t>NMA-060113</t>
  </si>
  <si>
    <t>NMA-060116</t>
  </si>
  <si>
    <t>NSW-060100</t>
  </si>
  <si>
    <t>NSW-060103</t>
  </si>
  <si>
    <t>NSW-060106</t>
  </si>
  <si>
    <t>NSW-060109</t>
  </si>
  <si>
    <t>NSW-060112</t>
  </si>
  <si>
    <t>NSW-060115</t>
  </si>
  <si>
    <t>Bauer Media ApS</t>
  </si>
  <si>
    <t>105736</t>
  </si>
  <si>
    <t>NKA-035834</t>
  </si>
  <si>
    <t>BEGRAVELSESFORRETNINGEN DEN SIDSTEREJSE V/SOLVEJG RITZAU</t>
  </si>
  <si>
    <t>105398</t>
  </si>
  <si>
    <t>NKA-060598</t>
  </si>
  <si>
    <t>2025-08-31</t>
  </si>
  <si>
    <t>Skal erstattes af ny sag</t>
  </si>
  <si>
    <t>Begroni ApS</t>
  </si>
  <si>
    <t>103050</t>
  </si>
  <si>
    <t>NKA-060520</t>
  </si>
  <si>
    <t>2025-05-13 10:11:00.000</t>
  </si>
  <si>
    <t>2025-05-13 10:12:00.000</t>
  </si>
  <si>
    <t>SV aftalt-Eltel klarmeldt 22/5</t>
  </si>
  <si>
    <t>NKA-025618</t>
  </si>
  <si>
    <t>2025-05-22</t>
  </si>
  <si>
    <t>NSW-059837</t>
  </si>
  <si>
    <t>NMA-059876</t>
  </si>
  <si>
    <t>Blue Ocean Robotics ApS</t>
  </si>
  <si>
    <t>105746</t>
  </si>
  <si>
    <t>NKA-060761</t>
  </si>
  <si>
    <t>2025-05-21 13:49:00.000</t>
  </si>
  <si>
    <t>Afventer svar fra kunden på info omkring DC/Rack</t>
  </si>
  <si>
    <t>Blueprint</t>
  </si>
  <si>
    <t>100868</t>
  </si>
  <si>
    <t>NKA-057898</t>
  </si>
  <si>
    <t>Boligforeningen Grønløkken</t>
  </si>
  <si>
    <t>107620-002</t>
  </si>
  <si>
    <t>C36637-1136771-01</t>
  </si>
  <si>
    <t>107620-002-001</t>
  </si>
  <si>
    <t>C36637-1136772-01</t>
  </si>
  <si>
    <t>107620-002-002</t>
  </si>
  <si>
    <t>Boligselskabet Lejerbo</t>
  </si>
  <si>
    <t>101264-028</t>
  </si>
  <si>
    <t>C31228-1136880-01</t>
  </si>
  <si>
    <t>101264-028-001</t>
  </si>
  <si>
    <t>2025-08-05</t>
  </si>
  <si>
    <t>C31228-1136881-01</t>
  </si>
  <si>
    <t>101264-028-002</t>
  </si>
  <si>
    <t>C31228-1136882-01</t>
  </si>
  <si>
    <t>101264-028-003</t>
  </si>
  <si>
    <t>C31228-1136883-01</t>
  </si>
  <si>
    <t>101264-028-004</t>
  </si>
  <si>
    <t>C31228-1136884-01</t>
  </si>
  <si>
    <t>101264-028-005</t>
  </si>
  <si>
    <t>C31228-1136886-01</t>
  </si>
  <si>
    <t>101264-028-007</t>
  </si>
  <si>
    <t>C31228-1136887-01</t>
  </si>
  <si>
    <t>101264-028-008</t>
  </si>
  <si>
    <t>NSW-059875</t>
  </si>
  <si>
    <t>Borgernær Psykiatri Danmark P/S</t>
  </si>
  <si>
    <t>105656</t>
  </si>
  <si>
    <t>NKA-060762</t>
  </si>
  <si>
    <t>2025-05-19 10:25:00.000</t>
  </si>
  <si>
    <t>2025-05-19 13:20:00.000</t>
  </si>
  <si>
    <t>NML-060763</t>
  </si>
  <si>
    <t>Eltel uge 25</t>
  </si>
  <si>
    <t>Britt Sisseck</t>
  </si>
  <si>
    <t>97827</t>
  </si>
  <si>
    <t>NKA-060422</t>
  </si>
  <si>
    <t>2025-05-15 13:53:00.000</t>
  </si>
  <si>
    <t>NMA-060424</t>
  </si>
  <si>
    <t>NSW-060423</t>
  </si>
  <si>
    <t>NMA-059254</t>
  </si>
  <si>
    <t>NSW-059255</t>
  </si>
  <si>
    <t>102065-030</t>
  </si>
  <si>
    <t>C32152-1135219-01</t>
  </si>
  <si>
    <t>102065-030-001</t>
  </si>
  <si>
    <t>C32152-1135220-01</t>
  </si>
  <si>
    <t>102065-030-002</t>
  </si>
  <si>
    <t>C32152-1135221-01</t>
  </si>
  <si>
    <t>102065-030-003</t>
  </si>
  <si>
    <t>Afventer installation - Eltel uge 24</t>
  </si>
  <si>
    <t>104899</t>
  </si>
  <si>
    <t>NKA-060054</t>
  </si>
  <si>
    <t>2025-04-03 09:32:00.000</t>
  </si>
  <si>
    <t>2025-04-07 09:00:00.000</t>
  </si>
  <si>
    <t>NML-060055</t>
  </si>
  <si>
    <t>C35824-1136920-01</t>
  </si>
  <si>
    <t>106646-005-023</t>
  </si>
  <si>
    <t>C35824-1136921-01</t>
  </si>
  <si>
    <t>106646-005-024</t>
  </si>
  <si>
    <t>C35824-1136925-01</t>
  </si>
  <si>
    <t>106646-005-028</t>
  </si>
  <si>
    <t>C35824-1136900-01</t>
  </si>
  <si>
    <t>106646-005-003</t>
  </si>
  <si>
    <t>C35824-1136907-01</t>
  </si>
  <si>
    <t>106646-005-010</t>
  </si>
  <si>
    <t>C35824-1136911-01</t>
  </si>
  <si>
    <t>106646-005-014</t>
  </si>
  <si>
    <t>C35287-1136088-01</t>
  </si>
  <si>
    <t>106002-016-002</t>
  </si>
  <si>
    <t>104740</t>
  </si>
  <si>
    <t>C32793-1136831-01</t>
  </si>
  <si>
    <t>103176-004-004</t>
  </si>
  <si>
    <t>C32793-1136835-01</t>
  </si>
  <si>
    <t>103176-004-008</t>
  </si>
  <si>
    <t>C35824-1136919-01</t>
  </si>
  <si>
    <t>106646-005-022</t>
  </si>
  <si>
    <t>C36570-1132550-01</t>
  </si>
  <si>
    <t>107531-002-005</t>
  </si>
  <si>
    <t>C36570-1132551-01</t>
  </si>
  <si>
    <t>107531-002-006</t>
  </si>
  <si>
    <t>C31073-1136533-01</t>
  </si>
  <si>
    <t>101109-053-002</t>
  </si>
  <si>
    <t>C31083-1135943-01</t>
  </si>
  <si>
    <t>101119-042-002</t>
  </si>
  <si>
    <t>Waiting for dates from Fiber</t>
  </si>
  <si>
    <t>Spar Nord Bank A/S</t>
  </si>
  <si>
    <t>100525-117</t>
  </si>
  <si>
    <t>F30221-1136761-01</t>
  </si>
  <si>
    <t>100525-117-001</t>
  </si>
  <si>
    <t>100525-118</t>
  </si>
  <si>
    <t>F30221-1136939-01</t>
  </si>
  <si>
    <t>100525-118-001</t>
  </si>
  <si>
    <t>2025-08-07</t>
  </si>
  <si>
    <t>C32793-1136829-01</t>
  </si>
  <si>
    <t>103176-004-002</t>
  </si>
  <si>
    <t>C32793-1136830-01</t>
  </si>
  <si>
    <t>103176-004-003</t>
  </si>
  <si>
    <t>C32793-1136834-01</t>
  </si>
  <si>
    <t>103176-004-007</t>
  </si>
  <si>
    <t>NMA-060643</t>
  </si>
  <si>
    <t>NSW-060642</t>
  </si>
  <si>
    <t>afventer svar fra TK</t>
  </si>
  <si>
    <t>Cematech ApS</t>
  </si>
  <si>
    <t>102720</t>
  </si>
  <si>
    <t>NDD-059955</t>
  </si>
  <si>
    <t>NKA-059954</t>
  </si>
  <si>
    <t>NML-059956</t>
  </si>
  <si>
    <t>SVEJSECENTER REHERMANN A/S</t>
  </si>
  <si>
    <t>105514</t>
  </si>
  <si>
    <t>NML-060596</t>
  </si>
  <si>
    <t>NMA-052599</t>
  </si>
  <si>
    <t>2023-12-22</t>
  </si>
  <si>
    <t>Zen omlægning</t>
  </si>
  <si>
    <t>NSW-052600</t>
  </si>
  <si>
    <t>Eltel uge 23</t>
  </si>
  <si>
    <t>Chatservice ApS</t>
  </si>
  <si>
    <t>105285</t>
  </si>
  <si>
    <t>NKA-060436</t>
  </si>
  <si>
    <t>2025-05-08 15:44:00.000</t>
  </si>
  <si>
    <t>2025-05-13 08:09:00.000</t>
  </si>
  <si>
    <t>CIC Operations Odense ApS</t>
  </si>
  <si>
    <t>98795</t>
  </si>
  <si>
    <t>NKA-057086</t>
  </si>
  <si>
    <t>2025-04-04 09:58:00.000</t>
  </si>
  <si>
    <t>2025-05-02 11:09:00.000</t>
  </si>
  <si>
    <t>SV 28/5</t>
  </si>
  <si>
    <t>Cim Industrial Systems A/S</t>
  </si>
  <si>
    <t>105797</t>
  </si>
  <si>
    <t>NKA-060770</t>
  </si>
  <si>
    <t>2025-05-16 11:44:00.000</t>
  </si>
  <si>
    <t>2025-05-20 08:31:00.000</t>
  </si>
  <si>
    <t>Need Provisioning on this project</t>
  </si>
  <si>
    <t>Compugroup Medical Denmark A/S</t>
  </si>
  <si>
    <t>101944-014</t>
  </si>
  <si>
    <t>C32025-1134067-01</t>
  </si>
  <si>
    <t>101944-014-001</t>
  </si>
  <si>
    <t>C32025-1134069-01</t>
  </si>
  <si>
    <t>101944-014-003</t>
  </si>
  <si>
    <t>Conaxess Trade Denmark A/S</t>
  </si>
  <si>
    <t>105335</t>
  </si>
  <si>
    <t>NKA-060765</t>
  </si>
  <si>
    <t>NKA-054814</t>
  </si>
  <si>
    <t>C34301-1134737-01</t>
  </si>
  <si>
    <t>104799-016-002</t>
  </si>
  <si>
    <t>Dan-Revision Taastrup ApS</t>
  </si>
  <si>
    <t>104848</t>
  </si>
  <si>
    <t>NKA-060222</t>
  </si>
  <si>
    <t>2025-09-22</t>
  </si>
  <si>
    <t>NML-060221</t>
  </si>
  <si>
    <t>NMA-060101</t>
  </si>
  <si>
    <t>Dansk Arbejdsgiverforening</t>
  </si>
  <si>
    <t>100862-014</t>
  </si>
  <si>
    <t>C30825-1136599-01</t>
  </si>
  <si>
    <t>100862-014-002</t>
  </si>
  <si>
    <t>C30825-1136600-01</t>
  </si>
  <si>
    <t>100862-014-003</t>
  </si>
  <si>
    <t>Cematech uge 23</t>
  </si>
  <si>
    <t>Dansk It</t>
  </si>
  <si>
    <t>105023</t>
  </si>
  <si>
    <t>NKA-060359</t>
  </si>
  <si>
    <t>2025-05-06 14:17:00.000</t>
  </si>
  <si>
    <t>2025-05-14 13:22:00.000</t>
  </si>
  <si>
    <t>NML-060360</t>
  </si>
  <si>
    <t>Dansk Turbo Teknik A/S</t>
  </si>
  <si>
    <t>105272</t>
  </si>
  <si>
    <t>NKA-060668</t>
  </si>
  <si>
    <t>Danske Advokater</t>
  </si>
  <si>
    <t>103584</t>
  </si>
  <si>
    <t>NKA-005674</t>
  </si>
  <si>
    <t>Cematech uge 22</t>
  </si>
  <si>
    <t>NKA-060224</t>
  </si>
  <si>
    <t>2025-04-23 15:09:00.000</t>
  </si>
  <si>
    <t>2025-05-07 15:29:00.000</t>
  </si>
  <si>
    <t>Dayforce A/S</t>
  </si>
  <si>
    <t>102950</t>
  </si>
  <si>
    <t>NKA-025351</t>
  </si>
  <si>
    <t>Afventer kunden, skal finde dato for SV</t>
  </si>
  <si>
    <t>NKA-032475</t>
  </si>
  <si>
    <t>2020-11-25</t>
  </si>
  <si>
    <t>2021-02-02 11:17:00.000</t>
  </si>
  <si>
    <t>De Forenede Ejendomsselskaber A/S</t>
  </si>
  <si>
    <t>105630</t>
  </si>
  <si>
    <t>NKA-039924</t>
  </si>
  <si>
    <t>2022-01-24</t>
  </si>
  <si>
    <t>2022-02-24 13:02:00.000</t>
  </si>
  <si>
    <t>2022-03-29</t>
  </si>
  <si>
    <t xml:space="preserve">Afventer design </t>
  </si>
  <si>
    <t>Dentorium ApS</t>
  </si>
  <si>
    <t>103142</t>
  </si>
  <si>
    <t>NKA-059860</t>
  </si>
  <si>
    <t>NMA-058364</t>
  </si>
  <si>
    <t>NKA-058380</t>
  </si>
  <si>
    <t>2025-01-27 14:20:00.000</t>
  </si>
  <si>
    <t>2025-01-29 10:27:00.000</t>
  </si>
  <si>
    <t>NSW-058363</t>
  </si>
  <si>
    <t>NBM-047894</t>
  </si>
  <si>
    <t>Afventer Netplan signer af</t>
  </si>
  <si>
    <t>Dollarstore ApS</t>
  </si>
  <si>
    <t>105770</t>
  </si>
  <si>
    <t>NKA-060766</t>
  </si>
  <si>
    <t>2025-05-16 14:37:00.000</t>
  </si>
  <si>
    <t>Ecotree International ApS</t>
  </si>
  <si>
    <t>105782</t>
  </si>
  <si>
    <t>NKA-060788</t>
  </si>
  <si>
    <t>Afventer TDC klarmelder</t>
  </si>
  <si>
    <t>Ejendomsselskabet Lyngby Hovedgade 78 ApS</t>
  </si>
  <si>
    <t>99947</t>
  </si>
  <si>
    <t>NKA-056809</t>
  </si>
  <si>
    <t>Emineral A/S</t>
  </si>
  <si>
    <t>105749</t>
  </si>
  <si>
    <t>NKA-060767</t>
  </si>
  <si>
    <t>2025-05-20 10:00:00.000</t>
  </si>
  <si>
    <t>NML-060768</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</si>
  <si>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</si>
  <si>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</si>
  <si>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</si>
  <si>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</si>
  <si>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</si>
  <si>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</si>
  <si>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</si>
  <si>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</si>
  <si>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</si>
  <si>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</si>
  <si>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</si>
  <si>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</si>
  <si>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</si>
  <si>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</si>
  <si>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</si>
  <si>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</si>
  <si>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</si>
  <si>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</si>
  <si>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</si>
  <si>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No trunk in HAl 5-Tåstrup-Need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</si>
  <si>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</si>
  <si>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</si>
  <si>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</si>
  <si>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</si>
  <si>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</si>
  <si>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</si>
  <si>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</si>
  <si>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</si>
  <si>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</si>
  <si>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</si>
  <si>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</si>
  <si>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</si>
  <si>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</si>
  <si>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Rene uge 25</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</si>
  <si>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</si>
  <si>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</si>
  <si>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</si>
  <si>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</si>
  <si>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</si>
  <si>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</si>
  <si>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</si>
  <si>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</si>
  <si>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</si>
  <si>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</si>
  <si>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</si>
  <si>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</si>
  <si>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C32515-1136588-01</t>
  </si>
  <si>
    <t>102845-005-003</t>
  </si>
  <si>
    <t>Finans Danmark</t>
  </si>
  <si>
    <t>103973-004</t>
  </si>
  <si>
    <t>C33538-1134609-01</t>
  </si>
  <si>
    <t>103973-004-001</t>
  </si>
  <si>
    <t>C33538-1134611-01</t>
  </si>
  <si>
    <t>103973-004-003</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</si>
  <si>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</si>
  <si>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</si>
  <si>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</si>
  <si>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</si>
  <si>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</si>
  <si>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</si>
  <si>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</si>
  <si>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</si>
  <si>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</si>
  <si>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</si>
  <si>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</si>
  <si>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</si>
  <si>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</si>
  <si>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</si>
  <si>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</si>
  <si>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</si>
  <si>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</si>
  <si>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</si>
  <si>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</si>
  <si>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105961-008</t>
  </si>
  <si>
    <t>C35256-1135227-01</t>
  </si>
  <si>
    <t>105961-008-001</t>
  </si>
  <si>
    <t>NKA-025349</t>
  </si>
  <si>
    <t>NRK-030931</t>
  </si>
  <si>
    <t>2020-06-25</t>
  </si>
  <si>
    <t>2020-09-14 13:09:00.000</t>
  </si>
  <si>
    <t>2020-09-11</t>
  </si>
  <si>
    <t>Floating Power Plant A/S</t>
  </si>
  <si>
    <t>105835</t>
  </si>
  <si>
    <t>NKA-060824</t>
  </si>
  <si>
    <t>Need a FE and a service window</t>
  </si>
  <si>
    <t>Fonden Wonderful Copenhagen</t>
  </si>
  <si>
    <t>107556-002</t>
  </si>
  <si>
    <t>C36592-1133981-01</t>
  </si>
  <si>
    <t>107556-002-001</t>
  </si>
  <si>
    <t>Eltel uge 22</t>
  </si>
  <si>
    <t>Fondsmæglerselskabet Marselis A/S</t>
  </si>
  <si>
    <t>104901</t>
  </si>
  <si>
    <t>NKA-060079</t>
  </si>
  <si>
    <t>2025-04-30 14:25:00.000</t>
  </si>
  <si>
    <t>2025-05-08 12:20:00.000</t>
  </si>
  <si>
    <t>Foreningshuset Sundholm8</t>
  </si>
  <si>
    <t>84553</t>
  </si>
  <si>
    <t>NKA-046136</t>
  </si>
  <si>
    <t>Lars Gottschalck</t>
  </si>
  <si>
    <t>Forum Cph ApS</t>
  </si>
  <si>
    <t>107618-002</t>
  </si>
  <si>
    <t>C36635-1136705-01</t>
  </si>
  <si>
    <t>107618-002-001</t>
  </si>
  <si>
    <t>C36635-1136706-01</t>
  </si>
  <si>
    <t>107618-002-002</t>
  </si>
  <si>
    <t>C36635-1136708-01</t>
  </si>
  <si>
    <t>107618-002-004</t>
  </si>
  <si>
    <t>C36635-1136710-01</t>
  </si>
  <si>
    <t>107618-002-006</t>
  </si>
  <si>
    <t>Frederiksborggade Øjenklinik v/Hanne Göte</t>
  </si>
  <si>
    <t>105705</t>
  </si>
  <si>
    <t>NKA-060708</t>
  </si>
  <si>
    <t>Fresh Out The Oven ApS</t>
  </si>
  <si>
    <t>103173</t>
  </si>
  <si>
    <t>NKA-059994</t>
  </si>
  <si>
    <t>2025-05-02 11:46:00.000</t>
  </si>
  <si>
    <t>103416</t>
  </si>
  <si>
    <t>NKA-059719</t>
  </si>
  <si>
    <t>NKA-059905</t>
  </si>
  <si>
    <t>NKA-059907</t>
  </si>
  <si>
    <t>NKA-059909</t>
  </si>
  <si>
    <t>NKA-059911</t>
  </si>
  <si>
    <t>2025-04-30 09:54:00.000</t>
  </si>
  <si>
    <t>2025-05-06 13:55:00.000</t>
  </si>
  <si>
    <t>NKA-060329</t>
  </si>
  <si>
    <t>NML-059906</t>
  </si>
  <si>
    <t>NML-059908</t>
  </si>
  <si>
    <t>NML-059910</t>
  </si>
  <si>
    <t>NML-059912</t>
  </si>
  <si>
    <t>GORM x ENVISION A/S</t>
  </si>
  <si>
    <t>103391</t>
  </si>
  <si>
    <t>NKA-059820</t>
  </si>
  <si>
    <t>2024-03-26</t>
  </si>
  <si>
    <t>2025-04-23 09:27:00.000</t>
  </si>
  <si>
    <t>2025-04-30 07:40:00.000</t>
  </si>
  <si>
    <t>NKA-060333</t>
  </si>
  <si>
    <t>C35824-1136922-01</t>
  </si>
  <si>
    <t>106646-005-025</t>
  </si>
  <si>
    <t>C35824-1136923-01</t>
  </si>
  <si>
    <t>106646-005-026</t>
  </si>
  <si>
    <t>Skal først leveres til oktober</t>
  </si>
  <si>
    <t>GREEN STORAGE A/S</t>
  </si>
  <si>
    <t>95021</t>
  </si>
  <si>
    <t>NKA-054920</t>
  </si>
  <si>
    <t>Gustaf Fagerberg A/S</t>
  </si>
  <si>
    <t>102958</t>
  </si>
  <si>
    <t>NKA-060519</t>
  </si>
  <si>
    <t>2024-04-30</t>
  </si>
  <si>
    <t>NMA-055409</t>
  </si>
  <si>
    <t>NMA-055427</t>
  </si>
  <si>
    <t>On track - service vindue</t>
  </si>
  <si>
    <t>H+ A/S</t>
  </si>
  <si>
    <t>105390</t>
  </si>
  <si>
    <t>NKA-035285</t>
  </si>
  <si>
    <t>2021-06-16</t>
  </si>
  <si>
    <t>2021-11-10 15:08:00.000</t>
  </si>
  <si>
    <t>2021-12-01</t>
  </si>
  <si>
    <t>AFventer intern/ekstern afklaring omkring nogle ting vedr. DC</t>
  </si>
  <si>
    <t>Hallerupnet ApS</t>
  </si>
  <si>
    <t>103076</t>
  </si>
  <si>
    <t>NDD-059810</t>
  </si>
  <si>
    <t>NKA-043808</t>
  </si>
  <si>
    <t>2022-09-05</t>
  </si>
  <si>
    <t>NKA-059809</t>
  </si>
  <si>
    <t>NKA-059811</t>
  </si>
  <si>
    <t>NRS-043807</t>
  </si>
  <si>
    <t>NRS-059808</t>
  </si>
  <si>
    <t>Hedema A/S</t>
  </si>
  <si>
    <t>105888</t>
  </si>
  <si>
    <t>NKA-060842</t>
  </si>
  <si>
    <t>NMA-055430</t>
  </si>
  <si>
    <t>NSW-055410</t>
  </si>
  <si>
    <t>NSW-055428</t>
  </si>
  <si>
    <t>NSW-055431</t>
  </si>
  <si>
    <t>C31500-1133909-01</t>
  </si>
  <si>
    <t>101534-018-016</t>
  </si>
  <si>
    <t>C31500-1133912-01</t>
  </si>
  <si>
    <t>101534-018-019</t>
  </si>
  <si>
    <t>C31500-1133915-01</t>
  </si>
  <si>
    <t>101534-018-022</t>
  </si>
  <si>
    <t>Martin Henneberg uge 31</t>
  </si>
  <si>
    <t>Holtec Automatic A/S</t>
  </si>
  <si>
    <t>100768</t>
  </si>
  <si>
    <t>NKA-058900</t>
  </si>
  <si>
    <t>Institutionen Thomas P.Hejles Ungdomshus</t>
  </si>
  <si>
    <t>105308</t>
  </si>
  <si>
    <t>NKA-060437</t>
  </si>
  <si>
    <t>2025-05-15 14:18:00.000</t>
  </si>
  <si>
    <t>2025-05-20 10:09:00.000</t>
  </si>
  <si>
    <t>Need prov to order FE</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</si>
  <si>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</si>
  <si>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</si>
  <si>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</si>
  <si>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</si>
  <si>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</si>
  <si>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</si>
  <si>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</si>
  <si>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</si>
  <si>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</si>
  <si>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</si>
  <si>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</si>
  <si>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</si>
  <si>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C31500-1133918-01</t>
  </si>
  <si>
    <t>101534-018-025</t>
  </si>
  <si>
    <t>NKA-050350</t>
  </si>
  <si>
    <t>2024-07-18</t>
  </si>
  <si>
    <t>2024-08-28</t>
  </si>
  <si>
    <t>Nyt SV skal sættes op</t>
  </si>
  <si>
    <t>Pålsson Arkitekter A/S</t>
  </si>
  <si>
    <t>105003</t>
  </si>
  <si>
    <t>NKA-040572</t>
  </si>
  <si>
    <t>2022-02-23</t>
  </si>
  <si>
    <t>2022-03-10 10:11:00.000</t>
  </si>
  <si>
    <t>2022-02-16 19:53:00.000</t>
  </si>
  <si>
    <t>2022-03-31</t>
  </si>
  <si>
    <t>NKA-033906</t>
  </si>
  <si>
    <t>2021-05-20 16:22:00.000</t>
  </si>
  <si>
    <t>Waiting for a delivery date</t>
  </si>
  <si>
    <t>Jeudan A/S</t>
  </si>
  <si>
    <t>105215</t>
  </si>
  <si>
    <t>NKA-060361</t>
  </si>
  <si>
    <t>Keepers ApS</t>
  </si>
  <si>
    <t>102583</t>
  </si>
  <si>
    <t>NKA-059116</t>
  </si>
  <si>
    <t>2025-03-19 13:20:00.000</t>
  </si>
  <si>
    <t>2025-04-10 10:51:00.000</t>
  </si>
  <si>
    <t>2024-04-25</t>
  </si>
  <si>
    <t>102668</t>
  </si>
  <si>
    <t>NKA-059862</t>
  </si>
  <si>
    <t>Kibodan A/S</t>
  </si>
  <si>
    <t>105720</t>
  </si>
  <si>
    <t>NKA-060834</t>
  </si>
  <si>
    <t>C35824-1136924-01</t>
  </si>
  <si>
    <t>106646-005-027</t>
  </si>
  <si>
    <t>Service Window 27 may 2025</t>
  </si>
  <si>
    <t>C32553-1135650-01</t>
  </si>
  <si>
    <t>102892-008-003</t>
  </si>
  <si>
    <t>C31138-1130920-01</t>
  </si>
  <si>
    <t>101174-010-007</t>
  </si>
  <si>
    <t>Klc Erhverv København ApS</t>
  </si>
  <si>
    <t>104717</t>
  </si>
  <si>
    <t>NKA-060316</t>
  </si>
  <si>
    <t>2025-05-07 12:46:00.000</t>
  </si>
  <si>
    <t>RFS 2022</t>
  </si>
  <si>
    <t>Klimadan A/S</t>
  </si>
  <si>
    <t>101027-003</t>
  </si>
  <si>
    <t>C30991-1111651-01</t>
  </si>
  <si>
    <t>101027-003-001</t>
  </si>
  <si>
    <t>Koldby Optik, Østerbrogade 108 ApS</t>
  </si>
  <si>
    <t>105223</t>
  </si>
  <si>
    <t>NKA-060626</t>
  </si>
  <si>
    <t>NMA-060627</t>
  </si>
  <si>
    <t>NSW-060628</t>
  </si>
  <si>
    <t>C36646-1136971-01</t>
  </si>
  <si>
    <t>107630-003-002</t>
  </si>
  <si>
    <t>C36646-1136974-01</t>
  </si>
  <si>
    <t>107630-003-004</t>
  </si>
  <si>
    <t>Elcon uge 22</t>
  </si>
  <si>
    <t>Kuube Denmark ApS</t>
  </si>
  <si>
    <t>102144</t>
  </si>
  <si>
    <t>NKA-058447</t>
  </si>
  <si>
    <t>NMA-058448</t>
  </si>
  <si>
    <t>NSW-058449</t>
  </si>
  <si>
    <t>Læge Torben Larsen</t>
  </si>
  <si>
    <t>105483</t>
  </si>
  <si>
    <t>NKA-060582</t>
  </si>
  <si>
    <t>NML-060583</t>
  </si>
  <si>
    <t>LEMAN A/S</t>
  </si>
  <si>
    <t>105301</t>
  </si>
  <si>
    <t>NKA-060555</t>
  </si>
  <si>
    <t>2025-05-06 14:33:00.000</t>
  </si>
  <si>
    <t>Lokalbolig Hvidovre ApS</t>
  </si>
  <si>
    <t>103266</t>
  </si>
  <si>
    <t>NKA-059865</t>
  </si>
  <si>
    <t>2025-05-02 10:47:00.000</t>
  </si>
  <si>
    <t>2025-05-16 11:22:00.000</t>
  </si>
  <si>
    <t>NMA-059864</t>
  </si>
  <si>
    <t>NSW-059863</t>
  </si>
  <si>
    <t>NSW-044181</t>
  </si>
  <si>
    <t>NSW-044183</t>
  </si>
  <si>
    <t>Afventer Netplan</t>
  </si>
  <si>
    <t>105536</t>
  </si>
  <si>
    <t>NKA-060684</t>
  </si>
  <si>
    <t>NML-060685</t>
  </si>
  <si>
    <t>afventer COLT svar</t>
  </si>
  <si>
    <t>Mos Mosh A/S</t>
  </si>
  <si>
    <t>103236</t>
  </si>
  <si>
    <t>NKA-060075</t>
  </si>
  <si>
    <t>Move Innovation ApS</t>
  </si>
  <si>
    <t>102737</t>
  </si>
  <si>
    <t>NKA-060683</t>
  </si>
  <si>
    <t>Erstattes af ny sag</t>
  </si>
  <si>
    <t>N3 ApS</t>
  </si>
  <si>
    <t>103317</t>
  </si>
  <si>
    <t>NKA-060527</t>
  </si>
  <si>
    <t>N'age ApS</t>
  </si>
  <si>
    <t>105353</t>
  </si>
  <si>
    <t>NKA-060776</t>
  </si>
  <si>
    <t>NKA-060777</t>
  </si>
  <si>
    <t>Eltel uge 24</t>
  </si>
  <si>
    <t>Najell Denmark ApS</t>
  </si>
  <si>
    <t>105329</t>
  </si>
  <si>
    <t>NKA-060534</t>
  </si>
  <si>
    <t>2025-05-13 13:00:00.000</t>
  </si>
  <si>
    <t>2025-05-20 13:32:00.000</t>
  </si>
  <si>
    <t>Eltel  uge 24</t>
  </si>
  <si>
    <t>NML-060535</t>
  </si>
  <si>
    <t>C31500-1133913-01</t>
  </si>
  <si>
    <t>101534-018-020</t>
  </si>
  <si>
    <t>C31500-1133919-01</t>
  </si>
  <si>
    <t>101534-018-026</t>
  </si>
  <si>
    <t>Noteless AS</t>
  </si>
  <si>
    <t>105323</t>
  </si>
  <si>
    <t>NKA-060475</t>
  </si>
  <si>
    <t>2025-04-28 14:35:00.000</t>
  </si>
  <si>
    <t>2025-04-29 15:03:00.000</t>
  </si>
  <si>
    <t>NMA-060477</t>
  </si>
  <si>
    <t>NSW-060476</t>
  </si>
  <si>
    <t>NSW-044186</t>
  </si>
  <si>
    <t>C32793-1136828-01</t>
  </si>
  <si>
    <t>103176-004-001</t>
  </si>
  <si>
    <t>105881-082</t>
  </si>
  <si>
    <t>C35226-1136819-01</t>
  </si>
  <si>
    <t>105881-082-001</t>
  </si>
  <si>
    <t>C35256-1127952-01</t>
  </si>
  <si>
    <t>105961-007-026</t>
  </si>
  <si>
    <t>Our Units ApS</t>
  </si>
  <si>
    <t>104852</t>
  </si>
  <si>
    <t>NKA-060530</t>
  </si>
  <si>
    <t>NML-060531</t>
  </si>
  <si>
    <t>Oustrupgård Agro ApS</t>
  </si>
  <si>
    <t>97994</t>
  </si>
  <si>
    <t>NKA-056743</t>
  </si>
  <si>
    <t>2024-10-18</t>
  </si>
  <si>
    <t>levering november</t>
  </si>
  <si>
    <t>Penta Advokater A/S</t>
  </si>
  <si>
    <t>105456</t>
  </si>
  <si>
    <t>NKA-013625</t>
  </si>
  <si>
    <t>2024-04-12</t>
  </si>
  <si>
    <t>105457</t>
  </si>
  <si>
    <t>NKA-060629</t>
  </si>
  <si>
    <t>2025-10-17</t>
  </si>
  <si>
    <t>2025-11-01</t>
  </si>
  <si>
    <t>101102</t>
  </si>
  <si>
    <t>C32515-1136587-01</t>
  </si>
  <si>
    <t>102845-005-002</t>
  </si>
  <si>
    <t>PM-SOLUTIONS APS</t>
  </si>
  <si>
    <t>105767</t>
  </si>
  <si>
    <t>NKA-060790</t>
  </si>
  <si>
    <t>Polaris Management A/S</t>
  </si>
  <si>
    <t>94828</t>
  </si>
  <si>
    <t>NKA-054033</t>
  </si>
  <si>
    <t>2024-04-29</t>
  </si>
  <si>
    <t>NML-054034</t>
  </si>
  <si>
    <t>Pompette ApS</t>
  </si>
  <si>
    <t>105163</t>
  </si>
  <si>
    <t>NKA-060334</t>
  </si>
  <si>
    <t>2025-05-08 13:23:00.000</t>
  </si>
  <si>
    <t>2025-05-12 10:03:00.000</t>
  </si>
  <si>
    <t>NMA-060336</t>
  </si>
  <si>
    <t>NSW-060335</t>
  </si>
  <si>
    <t>C36634-1136550-01</t>
  </si>
  <si>
    <t>107614-002-002</t>
  </si>
  <si>
    <t>C33943-1134820-01</t>
  </si>
  <si>
    <t>104409-004-002</t>
  </si>
  <si>
    <t>This is the "B-end" for above circuit(NKA-058841). It's a "EPL" solution(point-2-point). There is no work needed, other than configuration, for NOC-997185, but it can't be done until the "A-end" connection has been delivered.</t>
  </si>
  <si>
    <t>NOC-997185</t>
  </si>
  <si>
    <t>2021-02-25</t>
  </si>
  <si>
    <t>PROJECT OPEN ApS</t>
  </si>
  <si>
    <t>107619-003</t>
  </si>
  <si>
    <t>C36636-1136796-01</t>
  </si>
  <si>
    <t>107619-003-001</t>
  </si>
  <si>
    <t>C36636-1136797-01</t>
  </si>
  <si>
    <t>107619-003-002</t>
  </si>
  <si>
    <t>C36636-1136798-01</t>
  </si>
  <si>
    <t>107619-003-003</t>
  </si>
  <si>
    <t>C32553-1135648-01</t>
  </si>
  <si>
    <t>102892-008-001</t>
  </si>
  <si>
    <t>RackPeople ApS</t>
  </si>
  <si>
    <t>105593</t>
  </si>
  <si>
    <t>NKA-026942</t>
  </si>
  <si>
    <t>2019-02-05</t>
  </si>
  <si>
    <t>2019-02-05 14:32:00.000</t>
  </si>
  <si>
    <t>2019-02-06 15:00:00.000</t>
  </si>
  <si>
    <t>2019-04-30</t>
  </si>
  <si>
    <t>NML-060841</t>
  </si>
  <si>
    <t>Uge 23 GC Kjeld W</t>
  </si>
  <si>
    <t>RareWine ApS</t>
  </si>
  <si>
    <t>104737</t>
  </si>
  <si>
    <t>NKA-060533</t>
  </si>
  <si>
    <t>2025-05-05 12:59:00.000</t>
  </si>
  <si>
    <t>2025-05-14 10:56:00.000</t>
  </si>
  <si>
    <t>afventer dato fra kunden for SV</t>
  </si>
  <si>
    <t>Rasmussen Skilte ApS</t>
  </si>
  <si>
    <t>102434</t>
  </si>
  <si>
    <t>NKA-036506</t>
  </si>
  <si>
    <t>2021-07-27</t>
  </si>
  <si>
    <t>2021-08-26 19:05:00.000</t>
  </si>
  <si>
    <t>NMA-058842</t>
  </si>
  <si>
    <t>NSW-058843</t>
  </si>
  <si>
    <t>Riverty Services Denmark A/S</t>
  </si>
  <si>
    <t>104661</t>
  </si>
  <si>
    <t>NKA-060039</t>
  </si>
  <si>
    <t>2025-04-10 12:12:00.000</t>
  </si>
  <si>
    <t>2025-05-12 07:43:00.000</t>
  </si>
  <si>
    <t>NML-060040</t>
  </si>
  <si>
    <t>GC Norge</t>
  </si>
  <si>
    <t>Rosendahl Design Group A/S</t>
  </si>
  <si>
    <t>102302</t>
  </si>
  <si>
    <t>NKA-058845</t>
  </si>
  <si>
    <t>NKA-019996</t>
  </si>
  <si>
    <t>2017-03-24</t>
  </si>
  <si>
    <t>2017-04-20 14:57:00.000</t>
  </si>
  <si>
    <t>2017-04-24 10:14:00.000</t>
  </si>
  <si>
    <t>2017-06-16</t>
  </si>
  <si>
    <t>NKA-015321</t>
  </si>
  <si>
    <t>2016-08-03</t>
  </si>
  <si>
    <t>2016-07-11 11:52:00.000</t>
  </si>
  <si>
    <t>2016-07-08 12:29:00.000</t>
  </si>
  <si>
    <t>Unisport A/S</t>
  </si>
  <si>
    <t>105569</t>
  </si>
  <si>
    <t>NBM-041174</t>
  </si>
  <si>
    <t>Sentry Technologies ApS</t>
  </si>
  <si>
    <t>105697</t>
  </si>
  <si>
    <t>NKA-060764</t>
  </si>
  <si>
    <t>2025-05-16 12:44:00.000</t>
  </si>
  <si>
    <t>2025-05-20 10:53:00.000</t>
  </si>
  <si>
    <t>Sephora Danmark ApS</t>
  </si>
  <si>
    <t>100014</t>
  </si>
  <si>
    <t>NKA-038507</t>
  </si>
  <si>
    <t>NKA-038509</t>
  </si>
  <si>
    <t>NML-038508</t>
  </si>
  <si>
    <t>NML-038510</t>
  </si>
  <si>
    <t>100017</t>
  </si>
  <si>
    <t>NKA-037347</t>
  </si>
  <si>
    <t>2021-10-05</t>
  </si>
  <si>
    <t>NML-057260</t>
  </si>
  <si>
    <t>NKA-015320</t>
  </si>
  <si>
    <t>2016-07-11 11:49:00.000</t>
  </si>
  <si>
    <t>2016-07-08 12:28:00.000</t>
  </si>
  <si>
    <t>Sirius Advokater I/S</t>
  </si>
  <si>
    <t>101069</t>
  </si>
  <si>
    <t>NKA-025416</t>
  </si>
  <si>
    <t>2018-08-29</t>
  </si>
  <si>
    <t>2018-08-29 11:03:00.000</t>
  </si>
  <si>
    <t>2018-08-30 14:49:00.000</t>
  </si>
  <si>
    <t>NML-060828</t>
  </si>
  <si>
    <t>Skypuzzler ApS</t>
  </si>
  <si>
    <t>105744</t>
  </si>
  <si>
    <t>NKA-060769</t>
  </si>
  <si>
    <t>105465</t>
  </si>
  <si>
    <t>NKA-030930</t>
  </si>
  <si>
    <t>2020-06-26</t>
  </si>
  <si>
    <t>2020-08-28 09:14:00.000</t>
  </si>
  <si>
    <t>2020-06-25 11:22:00.000</t>
  </si>
  <si>
    <t>afvneter installation and prov</t>
  </si>
  <si>
    <t>Smiley Fitness ApS</t>
  </si>
  <si>
    <t>103111</t>
  </si>
  <si>
    <t>NMA-059172</t>
  </si>
  <si>
    <t>NSW-059173</t>
  </si>
  <si>
    <t>Sofigate ApS</t>
  </si>
  <si>
    <t>105312</t>
  </si>
  <si>
    <t>NKA-060442</t>
  </si>
  <si>
    <t>2025-04-28 15:13:00.000</t>
  </si>
  <si>
    <t>2025-04-28 10:11:00.000</t>
  </si>
  <si>
    <t>Space Composite Structures DENMARK APS</t>
  </si>
  <si>
    <t>100398</t>
  </si>
  <si>
    <t>NKA-060586</t>
  </si>
  <si>
    <t>2025-05-21 10:14:00.000</t>
  </si>
  <si>
    <t>Space gaming ApS</t>
  </si>
  <si>
    <t>101332</t>
  </si>
  <si>
    <t>NKA-030643</t>
  </si>
  <si>
    <t>2020-05-29</t>
  </si>
  <si>
    <t>2020-06-08 14:22:00.000</t>
  </si>
  <si>
    <t>2020-07-09 13:47:00.000</t>
  </si>
  <si>
    <t>2020-07-27</t>
  </si>
  <si>
    <t>NMA-057699</t>
  </si>
  <si>
    <t>NSW-057698</t>
  </si>
  <si>
    <t>Claus N uge 22</t>
  </si>
  <si>
    <t>Strøm Hansen A/S</t>
  </si>
  <si>
    <t>105440</t>
  </si>
  <si>
    <t>NKA-060597</t>
  </si>
  <si>
    <t>2025-05-06 07:38:00.000</t>
  </si>
  <si>
    <t>Region Midtjylland</t>
  </si>
  <si>
    <t>100464-018</t>
  </si>
  <si>
    <t>C30130-1136192-01</t>
  </si>
  <si>
    <t>100464-018-003</t>
  </si>
  <si>
    <t>NKA-016343</t>
  </si>
  <si>
    <t>C30825-1136598-01</t>
  </si>
  <si>
    <t>100862-014-001</t>
  </si>
  <si>
    <t>NOC-996874</t>
  </si>
  <si>
    <t>Sulzer Pumps Denmark A/S</t>
  </si>
  <si>
    <t>102723</t>
  </si>
  <si>
    <t>NDD-059659</t>
  </si>
  <si>
    <t>NKA-035286</t>
  </si>
  <si>
    <t>NML-059658</t>
  </si>
  <si>
    <t>NKA-042793</t>
  </si>
  <si>
    <t>2022-06-03</t>
  </si>
  <si>
    <t>2022-12-29 14:38:00.000</t>
  </si>
  <si>
    <t>NBM-040748</t>
  </si>
  <si>
    <t>98820</t>
  </si>
  <si>
    <t>Nordstern ApS</t>
  </si>
  <si>
    <t>104653</t>
  </si>
  <si>
    <t>NBM-057421</t>
  </si>
  <si>
    <t>afventer tdc</t>
  </si>
  <si>
    <t>Tegnestuen Vandkunsten A/S</t>
  </si>
  <si>
    <t>101036</t>
  </si>
  <si>
    <t>NKA-057597</t>
  </si>
  <si>
    <t>NML-057598</t>
  </si>
  <si>
    <t>NKA-060317</t>
  </si>
  <si>
    <t>2025-05-12 15:23:00.000</t>
  </si>
  <si>
    <t>2025-05-14 13:59:00.000</t>
  </si>
  <si>
    <t>Awating 3. party to get back with an offer for the internal mowement off the fiber</t>
  </si>
  <si>
    <t>105649</t>
  </si>
  <si>
    <t>NKA-041535</t>
  </si>
  <si>
    <t>2022-06-09</t>
  </si>
  <si>
    <t>NKA-060319</t>
  </si>
  <si>
    <t>Telecom X ApS</t>
  </si>
  <si>
    <t>105378</t>
  </si>
  <si>
    <t>NKA-034507</t>
  </si>
  <si>
    <t>2021-05-03</t>
  </si>
  <si>
    <t>2021-05-04 10:45:00.000</t>
  </si>
  <si>
    <t>2021-06-17 10:15:00.000</t>
  </si>
  <si>
    <t>2021-06-24</t>
  </si>
  <si>
    <t>Jakob uge 23</t>
  </si>
  <si>
    <t>Temashop ApS</t>
  </si>
  <si>
    <t>98382</t>
  </si>
  <si>
    <t>NKA-056221</t>
  </si>
  <si>
    <t>2024-10-04</t>
  </si>
  <si>
    <t>2025-05-05 12:38:00.000</t>
  </si>
  <si>
    <t>2025-05-14 13:15:00.000</t>
  </si>
  <si>
    <t>NML-056222</t>
  </si>
  <si>
    <t>101606</t>
  </si>
  <si>
    <t>Titan Containers A/S</t>
  </si>
  <si>
    <t>100984</t>
  </si>
  <si>
    <t>NKA-060848</t>
  </si>
  <si>
    <t>94179</t>
  </si>
  <si>
    <t>NOC-995820</t>
  </si>
  <si>
    <t>Totalklima ApS</t>
  </si>
  <si>
    <t>105380</t>
  </si>
  <si>
    <t>NKA-060532</t>
  </si>
  <si>
    <t>2025-05-16 14:13:00.000</t>
  </si>
  <si>
    <t>Tømrermester Jim Jensen A/S</t>
  </si>
  <si>
    <t>102182</t>
  </si>
  <si>
    <t>NKA-058670</t>
  </si>
  <si>
    <t>2025-02-14 13:12:00.000</t>
  </si>
  <si>
    <t>2025-02-20 10:55:00.000</t>
  </si>
  <si>
    <t>Væxthuset 3 ApS</t>
  </si>
  <si>
    <t>101127</t>
  </si>
  <si>
    <t>NKA-010325</t>
  </si>
  <si>
    <t>2015-03-11</t>
  </si>
  <si>
    <t>NMA-057713</t>
  </si>
  <si>
    <t>NSW-057712</t>
  </si>
  <si>
    <t>Awaits scheduling service window</t>
  </si>
  <si>
    <t>Veo Technologies ApS</t>
  </si>
  <si>
    <t>102743</t>
  </si>
  <si>
    <t>NDD-059652</t>
  </si>
  <si>
    <t>NKA-035994</t>
  </si>
  <si>
    <t>2021-09-10</t>
  </si>
  <si>
    <t>2021-10-25 17:34:00.000</t>
  </si>
  <si>
    <t>2021-07-12 07:47:00.000</t>
  </si>
  <si>
    <t>2021-11-04</t>
  </si>
  <si>
    <t>Fibia</t>
  </si>
  <si>
    <t>Verdens Skove, Århus</t>
  </si>
  <si>
    <t>102530</t>
  </si>
  <si>
    <t>NKA-058987</t>
  </si>
  <si>
    <t>102766</t>
  </si>
  <si>
    <t>NKA-031201</t>
  </si>
  <si>
    <t>NKA-055508</t>
  </si>
  <si>
    <t>2024-07-10</t>
  </si>
  <si>
    <t>2024-07-17 10:57:00.000</t>
  </si>
  <si>
    <t>2024-07-18 08:57:00.000</t>
  </si>
  <si>
    <t>2024-08-30</t>
  </si>
  <si>
    <t>105439</t>
  </si>
  <si>
    <t>NKA-043240</t>
  </si>
  <si>
    <t>2022-08-23</t>
  </si>
  <si>
    <t>2022-10-14 07:26:00.000</t>
  </si>
  <si>
    <t>2022-10-07</t>
  </si>
  <si>
    <t>102563</t>
  </si>
  <si>
    <t>Vurderingsmægler ApS</t>
  </si>
  <si>
    <t>105158</t>
  </si>
  <si>
    <t>NKA-060325</t>
  </si>
  <si>
    <t>2025-05-08 14:01:00.000</t>
  </si>
  <si>
    <t>2025-05-13 14:55:00.000</t>
  </si>
  <si>
    <t>Eltel uge 21-Klarmeldt</t>
  </si>
  <si>
    <t>Filmkontakt Nord. Fonden For Nordiske Kort- og Dokumentarfilm</t>
  </si>
  <si>
    <t>105343</t>
  </si>
  <si>
    <t>NKA-057312</t>
  </si>
  <si>
    <t>2024-11-21</t>
  </si>
  <si>
    <t>2024-12-06 10:55:00.000</t>
  </si>
  <si>
    <t>2024-12-10 10:51:00.000</t>
  </si>
  <si>
    <t>Done</t>
  </si>
  <si>
    <t>Zebnet ApS</t>
  </si>
  <si>
    <t>98482</t>
  </si>
  <si>
    <t>NKA-056423</t>
  </si>
  <si>
    <t>2024-10-01</t>
  </si>
  <si>
    <t>NML-056424</t>
  </si>
  <si>
    <t>Opennet fejl</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</si>
  <si>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</si>
  <si>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</si>
  <si>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</si>
  <si>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</si>
  <si>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</si>
  <si>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</si>
  <si>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</si>
  <si>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</si>
  <si>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</si>
  <si>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</si>
  <si>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</si>
  <si>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</si>
  <si>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</si>
  <si>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</si>
  <si>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</si>
  <si>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</si>
  <si>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2025-05-16 09:37:00.000</t>
  </si>
  <si>
    <t>NKA-060577</t>
  </si>
  <si>
    <t>NML-060572</t>
  </si>
  <si>
    <t>NML-060574</t>
  </si>
  <si>
    <t>Cematech uge 24</t>
  </si>
  <si>
    <t>Ølsnedkeren ApS</t>
  </si>
  <si>
    <t>102565</t>
  </si>
  <si>
    <t>NKA-059914</t>
  </si>
  <si>
    <t>Monthly summary</t>
  </si>
  <si>
    <t>Sum</t>
  </si>
  <si>
    <t>Total orders</t>
  </si>
  <si>
    <t>Total</t>
  </si>
  <si>
    <t>MRC DKK</t>
  </si>
  <si>
    <t>MRC EUR</t>
  </si>
  <si>
    <t>All orders</t>
  </si>
  <si>
    <t>Number of orders</t>
  </si>
  <si>
    <t>9. Vendor invoice</t>
  </si>
  <si>
    <t>Total orders mapped to delivery steps in backlog</t>
  </si>
  <si>
    <t>Total in backlog (Marked as New sales or Change)</t>
  </si>
  <si>
    <t>Total unmapped orders</t>
  </si>
  <si>
    <t>Total orders mapped</t>
  </si>
  <si>
    <t>Delivery status</t>
  </si>
  <si>
    <t>Total orders mapped to delivery steps and status in backlog</t>
  </si>
  <si>
    <t>Total in backlog (Marked with delivery steps)</t>
  </si>
  <si>
    <t>Orders without status</t>
  </si>
  <si>
    <t>MRC</t>
  </si>
  <si>
    <t>DKK</t>
  </si>
  <si>
    <t>EUR</t>
  </si>
  <si>
    <t>MRC (New sales and change)</t>
  </si>
  <si>
    <t>May orders</t>
  </si>
  <si>
    <t>XX</t>
  </si>
  <si>
    <t>June orders</t>
  </si>
  <si>
    <t>July orders</t>
  </si>
  <si>
    <t>August orders</t>
  </si>
  <si>
    <t>September orders</t>
  </si>
  <si>
    <t>MRC, Summary</t>
  </si>
  <si>
    <t>Total orders mapped (New sales &amp; change)</t>
  </si>
  <si>
    <t>Do not edit</t>
  </si>
  <si>
    <t>Delivery stages</t>
  </si>
  <si>
    <t>Delivery statuses</t>
  </si>
  <si>
    <t>NO</t>
  </si>
  <si>
    <t>SE</t>
  </si>
  <si>
    <t>DK</t>
  </si>
  <si>
    <t>PMOs</t>
  </si>
  <si>
    <t>GlobalConnect A/S</t>
  </si>
  <si>
    <t>Trossamfundet Svenska Kyrkan</t>
  </si>
  <si>
    <t>MØLLER DIGITAL AS</t>
  </si>
  <si>
    <t>Migrationsverket</t>
  </si>
  <si>
    <t>Svenska Spel</t>
  </si>
  <si>
    <t>Norges vassdrags- og energidir.</t>
  </si>
  <si>
    <t>Praktikertjänst AB</t>
  </si>
  <si>
    <t>Herlev Kommune</t>
  </si>
  <si>
    <t>Østersund kommune</t>
  </si>
  <si>
    <t>TRONDHEIM PARKERING AS</t>
  </si>
  <si>
    <t>Apoteket AB</t>
  </si>
  <si>
    <t>Nordic Choice Shared Services AS</t>
  </si>
  <si>
    <t>Systembolaget AB</t>
  </si>
  <si>
    <t>Kemp &amp; Lauritzen A/S</t>
  </si>
  <si>
    <t>JØLSTAD BEGRAVELSESBYRÅ AS</t>
  </si>
  <si>
    <t>Circle K Sverige AB</t>
  </si>
  <si>
    <t>Ejner Hessel A/S</t>
  </si>
  <si>
    <t>Direktoratet for samfunnssikkerhet og beredskap</t>
  </si>
  <si>
    <t>Gatusmak AB</t>
  </si>
  <si>
    <t>Team Olivia Danmark ApS</t>
  </si>
  <si>
    <t>AKERSHUS FYLKESKOMMUNE</t>
  </si>
  <si>
    <t>Kronans Apotek AB</t>
  </si>
  <si>
    <t>Carglass A/S</t>
  </si>
  <si>
    <t>Hemtex AB</t>
  </si>
  <si>
    <t>Reitan Convenience Sweden AB</t>
  </si>
  <si>
    <t>LØGISMOSE A/S</t>
  </si>
  <si>
    <t>ORIS DENTAL AS</t>
  </si>
  <si>
    <t>Östersunds kommun</t>
  </si>
  <si>
    <t>Plus1 Tandlægeklinik København ApS</t>
  </si>
  <si>
    <t>Moelven Industrier ASA</t>
  </si>
  <si>
    <t>ELKJØP NORDIC AS</t>
  </si>
  <si>
    <t>HØYER AS</t>
  </si>
  <si>
    <t>XXL Sport &amp; Villmark AS v/Atea AS</t>
  </si>
  <si>
    <t>SPEJDER SPORT A/S ADMINISTRATIONEN</t>
  </si>
  <si>
    <t>Stadion AS</t>
  </si>
  <si>
    <t>SPORT OUTLET DRIFT AS</t>
  </si>
  <si>
    <t>Hedensted Kommune</t>
  </si>
  <si>
    <t>GlobalConnect AS</t>
  </si>
  <si>
    <t>DIGIFLOW AS</t>
  </si>
  <si>
    <t>Motek V/Visolit</t>
  </si>
  <si>
    <t>NOA NOA A/S</t>
  </si>
  <si>
    <t>Domstolsadministrasjonen v/Advania</t>
  </si>
  <si>
    <t>Extra Leker AS v/UpHeads</t>
  </si>
  <si>
    <t>Elite Foto AS</t>
  </si>
  <si>
    <t>Core Hospitality A/S</t>
  </si>
  <si>
    <t>RENTA AS</t>
  </si>
  <si>
    <t>Homeco AS</t>
  </si>
  <si>
    <t>King Food Danmark A/S</t>
  </si>
  <si>
    <t>FDB Møbler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</si>
</sst>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yyyy\-mm\-dd\ hh:mm:ss"/>
    <numFmt numFmtId="165" formatCode="[$-414]d/\ mmmm\ yyyy;@"/>
    <numFmt numFmtId="166" formatCode="[$-409]mmm/yy;@"/>
    <numFmt numFmtId="167" formatCode="_-* #,##0_-;\-* #,##0_-;_-* &quot;-&quot;??_-;_-@_-"/>
    <numFmt numFmtId="168" formatCode="[$-414]mmm/\ yy;@"/>
  </numFmts>
  <fonts count="31"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11"/>
      <color rgb="FF000000"/>
      <name val="Arial"/>
      <family val="2"/>
    </font>
  </fonts>
  <fills count="23">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bgColor indexed="64"/>
      </patternFill>
    </fill>
  </fills>
  <borders count="12">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49">
    <xf numFmtId="0" fontId="0" fillId="0" borderId="0" xfId="0"/>
    <xf numFmtId="164" fontId="0" fillId="0" borderId="0" xfId="0" applyNumberFormat="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22" fillId="16" borderId="9" xfId="0" applyFont="1" applyFill="1" applyBorder="1"/>
    <xf numFmtId="0" fontId="23" fillId="17" borderId="9" xfId="0" applyFont="1" applyFill="1" applyBorder="1"/>
    <xf numFmtId="9" fontId="24" fillId="18"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7" borderId="9" xfId="0" applyFont="1" applyFill="1" applyBorder="1" applyAlignment="1">
      <alignment horizontal="center" wrapText="1"/>
    </xf>
    <xf numFmtId="166" fontId="23" fillId="17" borderId="9" xfId="0" applyNumberFormat="1" applyFont="1" applyFill="1" applyBorder="1" applyAlignment="1">
      <alignment horizontal="center" wrapText="1"/>
    </xf>
    <xf numFmtId="0" fontId="24" fillId="18" borderId="9" xfId="0" applyFont="1" applyFill="1" applyBorder="1"/>
    <xf numFmtId="167" fontId="1" fillId="0" borderId="9" xfId="25" applyNumberFormat="1" applyFont="1" applyBorder="1"/>
    <xf numFmtId="167" fontId="25" fillId="0" borderId="9" xfId="25" applyNumberFormat="1" applyFont="1" applyBorder="1"/>
    <xf numFmtId="0" fontId="25" fillId="0" borderId="0" xfId="0" applyFont="1"/>
    <xf numFmtId="0" fontId="12" fillId="0" borderId="0" xfId="29"/>
    <xf numFmtId="0" fontId="0" fillId="19" borderId="0" xfId="0" applyFill="1"/>
    <xf numFmtId="0" fontId="18" fillId="0" borderId="10" xfId="0" applyFont="1" applyBorder="1" applyAlignment="1">
      <alignment horizontal="center" vertical="top"/>
    </xf>
    <xf numFmtId="166" fontId="23" fillId="17" borderId="9" xfId="0" applyNumberFormat="1" applyFont="1" applyFill="1" applyBorder="1" applyAlignment="1">
      <alignment horizontal="left" wrapText="1"/>
    </xf>
    <xf numFmtId="166" fontId="23" fillId="17" borderId="9" xfId="0" applyNumberFormat="1" applyFont="1" applyFill="1" applyBorder="1" applyAlignment="1">
      <alignment horizontal="right" wrapText="1"/>
    </xf>
    <xf numFmtId="166" fontId="24" fillId="17" borderId="9" xfId="0" applyNumberFormat="1" applyFont="1" applyFill="1" applyBorder="1" applyAlignment="1">
      <alignment horizontal="left" wrapText="1"/>
    </xf>
    <xf numFmtId="0" fontId="26" fillId="14" borderId="0" xfId="0" applyFont="1" applyFill="1"/>
    <xf numFmtId="0" fontId="25" fillId="20" borderId="0" xfId="0" applyFont="1" applyFill="1"/>
    <xf numFmtId="165" fontId="25" fillId="20" borderId="0" xfId="0" applyNumberFormat="1" applyFont="1" applyFill="1" applyAlignment="1">
      <alignment horizontal="left"/>
    </xf>
    <xf numFmtId="0" fontId="28" fillId="14" borderId="0" xfId="0" applyFont="1" applyFill="1"/>
    <xf numFmtId="0" fontId="28" fillId="15"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166" fontId="23" fillId="17" borderId="0" xfId="0" applyNumberFormat="1" applyFont="1" applyFill="1" applyAlignment="1">
      <alignment horizontal="center" wrapText="1"/>
    </xf>
    <xf numFmtId="0" fontId="18" fillId="0" borderId="11" xfId="0" applyFont="1" applyBorder="1" applyAlignment="1">
      <alignment horizontal="center" vertical="top"/>
    </xf>
    <xf numFmtId="0" fontId="18" fillId="21" borderId="8" xfId="0" applyFont="1" applyFill="1" applyBorder="1" applyAlignment="1">
      <alignment horizontal="center" vertical="top"/>
    </xf>
    <xf numFmtId="0" fontId="0" fillId="21" borderId="8" xfId="0" applyFill="1" applyBorder="1"/>
    <xf numFmtId="0" fontId="30" fillId="21" borderId="8" xfId="0" applyFont="1" applyFill="1" applyBorder="1"/>
    <xf numFmtId="0" fontId="26" fillId="0" borderId="0" xfId="0" applyFont="1"/>
    <xf numFmtId="0" fontId="30" fillId="0" borderId="0" xfId="0" applyFont="1"/>
    <xf numFmtId="0" fontId="26" fillId="22" borderId="0" xfId="0" applyFont="1" applyFill="1"/>
    <xf numFmtId="0" fontId="23" fillId="18" borderId="9" xfId="0" applyFont="1" applyFill="1" applyBorder="1"/>
    <xf numFmtId="9" fontId="23" fillId="18" borderId="9" xfId="0" applyNumberFormat="1" applyFont="1" applyFill="1" applyBorder="1" applyAlignment="1">
      <alignment horizontal="left" indent="1"/>
    </xf>
    <xf numFmtId="0" fontId="24" fillId="18" borderId="9" xfId="0" applyFont="1" applyFill="1" applyBorder="1" applyAlignment="1">
      <alignment horizontal="left" indent="1"/>
    </xf>
    <xf numFmtId="14" fontId="23" fillId="17" borderId="9" xfId="0" applyNumberFormat="1" applyFont="1" applyFill="1" applyBorder="1" applyAlignment="1">
      <alignment horizontal="center" wrapText="1"/>
    </xf>
    <xf numFmtId="168" fontId="23" fillId="17" borderId="9" xfId="0" applyNumberFormat="1" applyFont="1" applyFill="1" applyBorder="1" applyAlignment="1">
      <alignment horizontal="right" wrapText="1"/>
    </xf>
    <xf numFmtId="14" fontId="23" fillId="17" borderId="9" xfId="0" applyNumberFormat="1" applyFont="1" applyFill="1" applyBorder="1" applyAlignment="1">
      <alignment horizontal="right" wrapText="1"/>
    </xf>
    <xf numFmtId="9" fontId="23" fillId="18" borderId="9" xfId="0" applyNumberFormat="1" applyFont="1" applyFill="1" applyBorder="1" applyAlignment="1">
      <alignment horizontal="left"/>
    </xf>
    <xf numFmtId="0" fontId="26" fillId="19" borderId="0" xfId="0" applyFont="1" applyFill="1"/>
    <xf numFmtId="167" fontId="0" fillId="0" borderId="9" xfId="25" applyNumberFormat="1" applyFont="1" applyBorder="1"/>
    <xf numFmtId="0" fontId="0" fillId="21" borderId="8" xfId="0" applyFill="1" applyBorder="1" applyAlignment="1">
      <alignment wrapText="1"/>
    </xf>
    <xf numFmtId="0" fontId="0" fillId="21" borderId="0" xfId="0" applyFill="1"/>
    <xf numFmtId="0" fontId="30" fillId="0" borderId="8" xfId="0" applyFont="1" applyBorder="1"/>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theme="5" tint="0.79998168889431442"/>
        </patternFill>
      </fill>
    </dxf>
    <dxf>
      <fill>
        <patternFill>
          <bgColor rgb="FFFF5050"/>
        </patternFill>
      </fill>
    </dxf>
    <dxf>
      <fill>
        <patternFill>
          <bgColor rgb="FFBCE29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filterMode="1">
    <tabColor rgb="FF92D050"/>
  </sheetPr>
  <dimension ref="A1:AE2685"/>
  <sheetViews>
    <sheetView showGridLines="0" tabSelected="1" topLeftCell="B1" zoomScale="78" zoomScaleNormal="85" workbookViewId="0">
      <pane ySplit="1" topLeftCell="A4" activePane="bottomLeft" state="frozen"/>
      <selection activeCell="Y14" sqref="Y14"/>
      <selection pane="bottomLeft" activeCell="E2271" sqref="E2271"/>
    </sheetView>
  </sheetViews>
  <sheetFormatPr defaultColWidth="8.875" defaultRowHeight="14.25" x14ac:dyDescent="0.2"/>
  <cols>
    <col min="1" max="1" width="98.125" customWidth="1"/>
    <col min="2" max="2" width="6" customWidth="1"/>
    <col min="3" max="3" width="30.625" style="32" customWidth="1"/>
    <col min="4" max="4" width="55.125" style="32" customWidth="1"/>
    <col min="5" max="5" width="36.5" style="32" customWidth="1"/>
    <col min="6" max="6" width="9.125" customWidth="1"/>
    <col min="7" max="7" width="22.875" customWidth="1"/>
    <col min="8" max="8" width="16.125" customWidth="1"/>
    <col min="9" max="9" width="12.5" customWidth="1"/>
    <col min="10" max="10" width="14.875" customWidth="1"/>
    <col min="11" max="11" width="31.625" bestFit="1" customWidth="1"/>
    <col min="12" max="12" width="18.125" bestFit="1" customWidth="1"/>
    <col min="13" max="13" width="16" bestFit="1" customWidth="1"/>
    <col min="14" max="14" width="38.375" bestFit="1" customWidth="1"/>
    <col min="15" max="15" width="20.625" bestFit="1" customWidth="1"/>
    <col min="16" max="16" width="42.5" bestFit="1" customWidth="1"/>
    <col min="17" max="17" width="32.625" customWidth="1"/>
    <col min="18" max="18" width="15.125" bestFit="1" customWidth="1"/>
    <col min="19" max="19" width="24.875" bestFit="1" customWidth="1"/>
    <col min="20" max="20" width="23.375" bestFit="1" customWidth="1"/>
    <col min="21" max="21" width="39.125" bestFit="1" customWidth="1"/>
    <col min="22" max="22" width="21.125" bestFit="1" customWidth="1"/>
    <col min="23" max="23" width="34.625" bestFit="1" customWidth="1"/>
    <col min="24" max="24" width="32.875" bestFit="1" customWidth="1"/>
    <col min="25" max="25" width="50" bestFit="1" customWidth="1"/>
    <col min="26" max="26" width="36.375" bestFit="1" customWidth="1"/>
    <col min="27" max="27" width="34.5" bestFit="1" customWidth="1"/>
    <col min="28" max="28" width="31" customWidth="1"/>
    <col min="29" max="29" width="19.125" customWidth="1"/>
    <col min="30" max="30" width="10.625" bestFit="1" customWidth="1"/>
    <col min="31" max="31" width="73" customWidth="1"/>
    <col min="16384" max="16384" width="9" bestFit="1" customWidth="1"/>
  </cols>
  <sheetData>
    <row r="1" spans="1:31" ht="15" x14ac:dyDescent="0.25">
      <c r="A1" s="23" t="s">
        <v>0</v>
      </c>
      <c r="C1" s="31" t="s">
        <v>1</v>
      </c>
      <c r="D1" s="31" t="s">
        <v>2</v>
      </c>
      <c r="E1" s="31" t="s">
        <v>3</v>
      </c>
      <c r="F1" s="30" t="s">
        <v>4</v>
      </c>
      <c r="G1" s="27" t="s">
        <v>5</v>
      </c>
      <c r="H1" s="27" t="s">
        <v>6</v>
      </c>
      <c r="I1" s="27" t="s">
        <v>7</v>
      </c>
      <c r="J1" s="27" t="s">
        <v>8</v>
      </c>
      <c r="K1" s="28" t="s">
        <v>9</v>
      </c>
      <c r="L1" s="27" t="s">
        <v>10</v>
      </c>
      <c r="M1" s="27" t="s">
        <v>11</v>
      </c>
      <c r="N1" s="27" t="s">
        <v>12</v>
      </c>
      <c r="O1" s="27" t="s">
        <v>13</v>
      </c>
      <c r="P1" s="27" t="s">
        <v>14</v>
      </c>
      <c r="Q1" s="27" t="s">
        <v>15</v>
      </c>
      <c r="R1" s="27" t="s">
        <v>16</v>
      </c>
      <c r="S1" s="27" t="s">
        <v>17</v>
      </c>
      <c r="T1" s="27" t="s">
        <v>18</v>
      </c>
      <c r="U1" s="27" t="s">
        <v>19</v>
      </c>
      <c r="V1" s="27" t="s">
        <v>20</v>
      </c>
      <c r="W1" s="27" t="s">
        <v>21</v>
      </c>
      <c r="X1" s="27" t="s">
        <v>22</v>
      </c>
      <c r="Y1" s="27" t="s">
        <v>23</v>
      </c>
      <c r="Z1" s="27" t="s">
        <v>24</v>
      </c>
      <c r="AA1" s="27" t="s">
        <v>25</v>
      </c>
      <c r="AB1" s="27" t="s">
        <v>26</v>
      </c>
      <c r="AC1" s="27" t="s">
        <v>27</v>
      </c>
      <c r="AD1" s="27" t="s">
        <v>28</v>
      </c>
      <c r="AE1" s="18"/>
    </row>
    <row r="2" spans="1:31" ht="15" hidden="1" x14ac:dyDescent="0.25">
      <c r="A2" s="24">
        <v>45799</v>
      </c>
      <c r="C2" s="32" t="s">
        <v>29</v>
      </c>
      <c r="D2" s="32" t="s">
        <v>29</v>
      </c>
      <c r="E2" s="32" t="s">
        <v>30</v>
      </c>
      <c r="F2">
        <v>24779</v>
      </c>
      <c r="G2" t="s">
        <v>31</v>
      </c>
      <c r="H2" t="s">
        <v>32</v>
      </c>
      <c r="I2" t="s">
        <v>33</v>
      </c>
      <c r="K2" t="s">
        <v>34</v>
      </c>
      <c r="L2" t="s">
        <v>35</v>
      </c>
      <c r="M2" t="s">
        <v>36</v>
      </c>
      <c r="N2" s="8">
        <v>45607</v>
      </c>
      <c r="O2" s="8">
        <v>45807</v>
      </c>
      <c r="P2" s="8">
        <v>45807</v>
      </c>
      <c r="Q2" t="s">
        <v>37</v>
      </c>
      <c r="Y2" t="s">
        <v>38</v>
      </c>
      <c r="Z2" t="s">
        <v>38</v>
      </c>
      <c r="AC2" t="s">
        <v>39</v>
      </c>
      <c r="AD2" t="s">
        <v>40</v>
      </c>
    </row>
    <row r="3" spans="1:31" hidden="1" x14ac:dyDescent="0.2">
      <c r="C3" s="32" t="s">
        <v>41</v>
      </c>
      <c r="D3" s="32" t="s">
        <v>42</v>
      </c>
      <c r="E3" s="32" t="s">
        <v>43</v>
      </c>
      <c r="F3">
        <v>14157</v>
      </c>
      <c r="G3" t="s">
        <v>44</v>
      </c>
      <c r="H3" t="s">
        <v>45</v>
      </c>
      <c r="I3" t="s">
        <v>46</v>
      </c>
      <c r="K3" t="s">
        <v>47</v>
      </c>
      <c r="L3" t="s">
        <v>48</v>
      </c>
      <c r="M3" t="s">
        <v>36</v>
      </c>
      <c r="N3" s="8">
        <v>45274</v>
      </c>
      <c r="O3" s="8">
        <v>45807</v>
      </c>
      <c r="P3" s="8">
        <v>45807</v>
      </c>
      <c r="Q3" t="s">
        <v>37</v>
      </c>
      <c r="Y3" t="s">
        <v>38</v>
      </c>
      <c r="Z3" t="s">
        <v>38</v>
      </c>
      <c r="AC3" t="s">
        <v>39</v>
      </c>
      <c r="AD3" t="s">
        <v>40</v>
      </c>
    </row>
    <row r="4" spans="1:31" ht="20.25" x14ac:dyDescent="0.3">
      <c r="A4" s="4" t="s">
        <v>49</v>
      </c>
      <c r="C4" s="32" t="s">
        <v>50</v>
      </c>
      <c r="D4" s="32" t="s">
        <v>51</v>
      </c>
      <c r="E4" s="32" t="s">
        <v>52</v>
      </c>
      <c r="F4">
        <v>560</v>
      </c>
      <c r="G4" t="s">
        <v>53</v>
      </c>
      <c r="H4" t="s">
        <v>54</v>
      </c>
      <c r="I4" t="s">
        <v>55</v>
      </c>
      <c r="K4" t="s">
        <v>56</v>
      </c>
      <c r="L4" t="s">
        <v>57</v>
      </c>
      <c r="M4" t="s">
        <v>36</v>
      </c>
      <c r="N4" s="8">
        <v>45758</v>
      </c>
      <c r="O4" s="8">
        <v>45833</v>
      </c>
      <c r="P4" s="8">
        <v>45833</v>
      </c>
      <c r="Q4" t="s">
        <v>58</v>
      </c>
      <c r="R4" t="s">
        <v>59</v>
      </c>
      <c r="U4" t="s">
        <v>60</v>
      </c>
      <c r="W4" t="s">
        <v>61</v>
      </c>
      <c r="X4" t="s">
        <v>62</v>
      </c>
      <c r="Y4" t="s">
        <v>63</v>
      </c>
      <c r="Z4" t="s">
        <v>63</v>
      </c>
      <c r="AC4" t="s">
        <v>39</v>
      </c>
      <c r="AD4" t="s">
        <v>40</v>
      </c>
    </row>
    <row r="5" spans="1:31" ht="15" x14ac:dyDescent="0.25">
      <c r="A5" s="2" t="s">
        <v>64</v>
      </c>
      <c r="C5" s="32" t="s">
        <v>50</v>
      </c>
      <c r="D5" s="32" t="s">
        <v>51</v>
      </c>
      <c r="E5" s="32" t="s">
        <v>65</v>
      </c>
      <c r="F5">
        <v>30</v>
      </c>
      <c r="G5" t="s">
        <v>53</v>
      </c>
      <c r="H5" t="s">
        <v>66</v>
      </c>
      <c r="I5" t="s">
        <v>55</v>
      </c>
      <c r="K5" t="s">
        <v>56</v>
      </c>
      <c r="L5" t="s">
        <v>57</v>
      </c>
      <c r="M5" t="s">
        <v>36</v>
      </c>
      <c r="N5" s="8">
        <v>45758</v>
      </c>
      <c r="O5" s="8">
        <v>45833</v>
      </c>
      <c r="P5" s="8">
        <v>45833</v>
      </c>
      <c r="Q5" t="s">
        <v>67</v>
      </c>
      <c r="R5" t="s">
        <v>59</v>
      </c>
      <c r="W5" t="s">
        <v>61</v>
      </c>
      <c r="Y5" t="s">
        <v>63</v>
      </c>
      <c r="Z5" t="s">
        <v>63</v>
      </c>
      <c r="AC5" t="s">
        <v>67</v>
      </c>
      <c r="AD5" t="s">
        <v>40</v>
      </c>
    </row>
    <row r="6" spans="1:31" hidden="1" x14ac:dyDescent="0.2">
      <c r="A6" s="2" t="s">
        <v>68</v>
      </c>
      <c r="C6" s="32" t="s">
        <v>69</v>
      </c>
      <c r="D6" s="32" t="s">
        <v>70</v>
      </c>
      <c r="E6" s="32" t="s">
        <v>71</v>
      </c>
      <c r="F6">
        <v>560</v>
      </c>
      <c r="G6" t="s">
        <v>53</v>
      </c>
      <c r="H6" t="s">
        <v>72</v>
      </c>
      <c r="I6" t="s">
        <v>73</v>
      </c>
      <c r="K6" t="s">
        <v>74</v>
      </c>
      <c r="L6" t="s">
        <v>57</v>
      </c>
      <c r="M6" t="s">
        <v>75</v>
      </c>
      <c r="N6" s="8">
        <v>45365</v>
      </c>
      <c r="O6" s="8"/>
      <c r="P6" s="8"/>
      <c r="Q6" t="s">
        <v>58</v>
      </c>
    </row>
    <row r="7" spans="1:31" hidden="1" x14ac:dyDescent="0.2">
      <c r="A7" s="2" t="s">
        <v>76</v>
      </c>
      <c r="C7" s="32" t="s">
        <v>41</v>
      </c>
      <c r="D7" s="32" t="s">
        <v>42</v>
      </c>
      <c r="E7" s="47" t="s">
        <v>43</v>
      </c>
      <c r="F7">
        <v>11956.7</v>
      </c>
      <c r="G7" t="s">
        <v>44</v>
      </c>
      <c r="H7" t="s">
        <v>45</v>
      </c>
      <c r="I7" t="s">
        <v>77</v>
      </c>
      <c r="K7" t="s">
        <v>47</v>
      </c>
      <c r="L7" t="s">
        <v>48</v>
      </c>
      <c r="M7" t="s">
        <v>36</v>
      </c>
      <c r="N7" s="8">
        <v>45274</v>
      </c>
      <c r="O7" s="8">
        <v>45807</v>
      </c>
      <c r="P7" s="8">
        <v>45807</v>
      </c>
      <c r="Q7" t="s">
        <v>37</v>
      </c>
      <c r="Y7" t="s">
        <v>38</v>
      </c>
      <c r="Z7" t="s">
        <v>38</v>
      </c>
      <c r="AC7" t="s">
        <v>39</v>
      </c>
      <c r="AD7" t="s">
        <v>40</v>
      </c>
    </row>
    <row r="8" spans="1:31" ht="18" hidden="1" customHeight="1" x14ac:dyDescent="0.2">
      <c r="A8" s="2" t="s">
        <v>78</v>
      </c>
      <c r="C8" s="32" t="s">
        <v>79</v>
      </c>
      <c r="D8" s="32" t="s">
        <v>80</v>
      </c>
      <c r="E8" s="32" t="s">
        <v>81</v>
      </c>
      <c r="F8">
        <v>8490</v>
      </c>
      <c r="G8" t="s">
        <v>82</v>
      </c>
      <c r="H8" t="s">
        <v>83</v>
      </c>
      <c r="I8" t="s">
        <v>84</v>
      </c>
      <c r="J8" t="s">
        <v>85</v>
      </c>
      <c r="K8" t="s">
        <v>86</v>
      </c>
      <c r="L8" t="s">
        <v>57</v>
      </c>
      <c r="M8" t="s">
        <v>87</v>
      </c>
      <c r="N8" s="8">
        <v>45700</v>
      </c>
      <c r="O8" s="8">
        <v>45805</v>
      </c>
      <c r="P8" s="8"/>
      <c r="Q8" t="s">
        <v>67</v>
      </c>
      <c r="W8" t="s">
        <v>88</v>
      </c>
      <c r="X8" t="s">
        <v>89</v>
      </c>
      <c r="Z8" t="s">
        <v>90</v>
      </c>
      <c r="AA8" t="s">
        <v>90</v>
      </c>
      <c r="AC8" t="s">
        <v>67</v>
      </c>
      <c r="AD8" t="s">
        <v>91</v>
      </c>
    </row>
    <row r="9" spans="1:31" hidden="1" x14ac:dyDescent="0.2">
      <c r="A9" s="2"/>
      <c r="C9" s="32" t="s">
        <v>50</v>
      </c>
      <c r="D9" s="32" t="s">
        <v>92</v>
      </c>
      <c r="E9" s="32" t="s">
        <v>93</v>
      </c>
      <c r="F9">
        <v>845</v>
      </c>
      <c r="G9" t="s">
        <v>94</v>
      </c>
      <c r="H9" t="s">
        <v>95</v>
      </c>
      <c r="I9" t="s">
        <v>96</v>
      </c>
      <c r="K9" t="s">
        <v>97</v>
      </c>
      <c r="L9" t="s">
        <v>57</v>
      </c>
      <c r="M9" t="s">
        <v>36</v>
      </c>
      <c r="N9" s="8">
        <v>45670</v>
      </c>
      <c r="O9" s="8">
        <v>45821</v>
      </c>
      <c r="P9" s="8">
        <v>45821</v>
      </c>
      <c r="Q9" t="s">
        <v>58</v>
      </c>
      <c r="R9" t="s">
        <v>98</v>
      </c>
      <c r="U9" t="s">
        <v>99</v>
      </c>
      <c r="W9" t="s">
        <v>38</v>
      </c>
      <c r="Y9" t="s">
        <v>100</v>
      </c>
      <c r="Z9" t="s">
        <v>100</v>
      </c>
      <c r="AC9" t="s">
        <v>39</v>
      </c>
      <c r="AD9" t="s">
        <v>40</v>
      </c>
    </row>
    <row r="10" spans="1:31" hidden="1" x14ac:dyDescent="0.2">
      <c r="C10" s="32" t="s">
        <v>50</v>
      </c>
      <c r="D10" s="32" t="s">
        <v>92</v>
      </c>
      <c r="E10" s="32" t="s">
        <v>101</v>
      </c>
      <c r="F10">
        <v>845</v>
      </c>
      <c r="G10" t="s">
        <v>94</v>
      </c>
      <c r="H10" t="s">
        <v>102</v>
      </c>
      <c r="I10" t="s">
        <v>103</v>
      </c>
      <c r="K10" t="s">
        <v>97</v>
      </c>
      <c r="L10" t="s">
        <v>57</v>
      </c>
      <c r="M10" t="s">
        <v>36</v>
      </c>
      <c r="N10" s="8">
        <v>45692</v>
      </c>
      <c r="O10" s="8">
        <v>45837</v>
      </c>
      <c r="P10" s="8">
        <v>45837</v>
      </c>
      <c r="Q10" t="s">
        <v>58</v>
      </c>
      <c r="Y10" t="s">
        <v>104</v>
      </c>
      <c r="Z10" t="s">
        <v>104</v>
      </c>
      <c r="AC10" t="s">
        <v>39</v>
      </c>
      <c r="AD10" t="s">
        <v>40</v>
      </c>
    </row>
    <row r="11" spans="1:31" ht="20.25" hidden="1" x14ac:dyDescent="0.3">
      <c r="A11" s="4" t="s">
        <v>105</v>
      </c>
      <c r="F11">
        <v>7625</v>
      </c>
      <c r="G11" t="s">
        <v>94</v>
      </c>
      <c r="H11" t="s">
        <v>106</v>
      </c>
      <c r="I11" t="s">
        <v>107</v>
      </c>
      <c r="K11" t="s">
        <v>97</v>
      </c>
      <c r="L11" t="s">
        <v>57</v>
      </c>
      <c r="M11" t="s">
        <v>36</v>
      </c>
      <c r="N11" s="8">
        <v>45783</v>
      </c>
      <c r="O11" s="8"/>
      <c r="P11" s="8"/>
      <c r="Q11" t="s">
        <v>67</v>
      </c>
      <c r="R11" t="s">
        <v>108</v>
      </c>
      <c r="S11" t="s">
        <v>109</v>
      </c>
      <c r="T11" t="s">
        <v>109</v>
      </c>
      <c r="AC11" t="s">
        <v>67</v>
      </c>
      <c r="AD11" t="s">
        <v>40</v>
      </c>
    </row>
    <row r="12" spans="1:31" hidden="1" x14ac:dyDescent="0.2">
      <c r="A12" s="2" t="s">
        <v>110</v>
      </c>
      <c r="F12">
        <v>6000</v>
      </c>
      <c r="G12" t="s">
        <v>94</v>
      </c>
      <c r="H12" t="s">
        <v>106</v>
      </c>
      <c r="I12" t="s">
        <v>111</v>
      </c>
      <c r="K12" t="s">
        <v>97</v>
      </c>
      <c r="L12" t="s">
        <v>57</v>
      </c>
      <c r="M12" t="s">
        <v>36</v>
      </c>
      <c r="N12" s="8">
        <v>45783</v>
      </c>
      <c r="O12" s="8"/>
      <c r="P12" s="8"/>
      <c r="Q12" t="s">
        <v>67</v>
      </c>
      <c r="AC12" t="s">
        <v>67</v>
      </c>
      <c r="AD12" t="s">
        <v>40</v>
      </c>
    </row>
    <row r="13" spans="1:31" hidden="1" x14ac:dyDescent="0.2">
      <c r="A13" s="3" t="s">
        <v>112</v>
      </c>
      <c r="F13">
        <v>7000</v>
      </c>
      <c r="G13" t="s">
        <v>94</v>
      </c>
      <c r="H13" t="s">
        <v>106</v>
      </c>
      <c r="I13" t="s">
        <v>113</v>
      </c>
      <c r="K13" t="s">
        <v>97</v>
      </c>
      <c r="L13" t="s">
        <v>57</v>
      </c>
      <c r="M13" t="s">
        <v>36</v>
      </c>
      <c r="N13" s="8">
        <v>45783</v>
      </c>
      <c r="O13" s="8"/>
      <c r="P13" s="8"/>
      <c r="Q13" t="s">
        <v>67</v>
      </c>
      <c r="R13" t="s">
        <v>114</v>
      </c>
      <c r="S13" t="s">
        <v>115</v>
      </c>
      <c r="T13" t="s">
        <v>116</v>
      </c>
      <c r="AC13" t="s">
        <v>67</v>
      </c>
      <c r="AD13" t="s">
        <v>40</v>
      </c>
    </row>
    <row r="14" spans="1:31" hidden="1" x14ac:dyDescent="0.2">
      <c r="A14" s="3" t="s">
        <v>117</v>
      </c>
      <c r="C14" s="32" t="s">
        <v>79</v>
      </c>
      <c r="D14" s="32" t="s">
        <v>118</v>
      </c>
      <c r="E14" s="32" t="s">
        <v>119</v>
      </c>
      <c r="F14">
        <v>6000</v>
      </c>
      <c r="G14" t="s">
        <v>120</v>
      </c>
      <c r="H14" t="s">
        <v>121</v>
      </c>
      <c r="I14" t="s">
        <v>122</v>
      </c>
      <c r="K14" t="s">
        <v>86</v>
      </c>
      <c r="L14" t="s">
        <v>57</v>
      </c>
      <c r="M14" t="s">
        <v>36</v>
      </c>
      <c r="N14" s="8">
        <v>45180</v>
      </c>
      <c r="O14" s="8">
        <v>45868</v>
      </c>
      <c r="P14" s="8">
        <v>45868</v>
      </c>
      <c r="Q14" t="s">
        <v>67</v>
      </c>
      <c r="U14" t="s">
        <v>123</v>
      </c>
      <c r="Y14" t="s">
        <v>124</v>
      </c>
      <c r="Z14" t="s">
        <v>124</v>
      </c>
      <c r="AC14" t="s">
        <v>67</v>
      </c>
      <c r="AD14" t="s">
        <v>40</v>
      </c>
    </row>
    <row r="15" spans="1:31" hidden="1" x14ac:dyDescent="0.2">
      <c r="A15" s="3" t="s">
        <v>125</v>
      </c>
      <c r="C15" s="32" t="s">
        <v>126</v>
      </c>
      <c r="D15" s="32" t="s">
        <v>92</v>
      </c>
      <c r="E15" s="32" t="s">
        <v>127</v>
      </c>
      <c r="F15">
        <v>4879.75</v>
      </c>
      <c r="G15" t="s">
        <v>128</v>
      </c>
      <c r="H15" t="s">
        <v>129</v>
      </c>
      <c r="I15" t="s">
        <v>130</v>
      </c>
      <c r="J15" t="s">
        <v>131</v>
      </c>
      <c r="K15" t="s">
        <v>132</v>
      </c>
      <c r="L15" t="s">
        <v>48</v>
      </c>
      <c r="M15" t="s">
        <v>87</v>
      </c>
      <c r="N15" s="8">
        <v>45617</v>
      </c>
      <c r="O15" s="8">
        <v>45842</v>
      </c>
      <c r="P15" s="8"/>
      <c r="Q15" t="s">
        <v>58</v>
      </c>
      <c r="W15" t="s">
        <v>133</v>
      </c>
      <c r="Z15" t="s">
        <v>134</v>
      </c>
      <c r="AA15" t="s">
        <v>134</v>
      </c>
      <c r="AC15" t="s">
        <v>39</v>
      </c>
      <c r="AD15" t="s">
        <v>91</v>
      </c>
    </row>
    <row r="16" spans="1:31" ht="15.75" hidden="1" customHeight="1" x14ac:dyDescent="0.2">
      <c r="A16" s="2" t="s">
        <v>135</v>
      </c>
      <c r="C16" s="32" t="s">
        <v>136</v>
      </c>
      <c r="D16" s="32" t="s">
        <v>92</v>
      </c>
      <c r="E16" s="32" t="s">
        <v>137</v>
      </c>
      <c r="F16">
        <v>4600</v>
      </c>
      <c r="G16" t="s">
        <v>138</v>
      </c>
      <c r="H16" t="s">
        <v>139</v>
      </c>
      <c r="I16" t="s">
        <v>140</v>
      </c>
      <c r="K16" t="s">
        <v>141</v>
      </c>
      <c r="L16" t="s">
        <v>48</v>
      </c>
      <c r="M16" t="s">
        <v>36</v>
      </c>
      <c r="N16" s="8">
        <v>45705</v>
      </c>
      <c r="O16" s="8">
        <v>45854</v>
      </c>
      <c r="P16" s="8">
        <v>45854</v>
      </c>
      <c r="Q16" t="s">
        <v>58</v>
      </c>
      <c r="X16" t="s">
        <v>142</v>
      </c>
      <c r="Y16" t="s">
        <v>143</v>
      </c>
      <c r="Z16" t="s">
        <v>143</v>
      </c>
      <c r="AC16" t="s">
        <v>39</v>
      </c>
      <c r="AD16" t="s">
        <v>40</v>
      </c>
    </row>
    <row r="17" spans="1:30" hidden="1" x14ac:dyDescent="0.2">
      <c r="A17" t="s">
        <v>144</v>
      </c>
      <c r="C17" s="32" t="s">
        <v>145</v>
      </c>
      <c r="D17" s="32" t="s">
        <v>146</v>
      </c>
      <c r="E17" s="32" t="s">
        <v>147</v>
      </c>
      <c r="F17">
        <v>1095</v>
      </c>
      <c r="G17" t="s">
        <v>148</v>
      </c>
      <c r="H17" t="s">
        <v>149</v>
      </c>
      <c r="I17" t="s">
        <v>150</v>
      </c>
      <c r="K17" t="s">
        <v>34</v>
      </c>
      <c r="L17" t="s">
        <v>48</v>
      </c>
      <c r="M17" t="s">
        <v>36</v>
      </c>
      <c r="N17" s="8">
        <v>45747</v>
      </c>
      <c r="O17" s="8">
        <v>45898</v>
      </c>
      <c r="P17" s="8">
        <v>45898</v>
      </c>
      <c r="Q17" t="s">
        <v>151</v>
      </c>
      <c r="Y17" t="s">
        <v>152</v>
      </c>
      <c r="Z17" t="s">
        <v>152</v>
      </c>
      <c r="AC17" t="s">
        <v>39</v>
      </c>
      <c r="AD17" t="s">
        <v>40</v>
      </c>
    </row>
    <row r="18" spans="1:30" hidden="1" x14ac:dyDescent="0.2">
      <c r="A18" t="s">
        <v>153</v>
      </c>
      <c r="C18" s="32" t="s">
        <v>145</v>
      </c>
      <c r="D18" s="32" t="s">
        <v>146</v>
      </c>
      <c r="E18" s="32" t="s">
        <v>147</v>
      </c>
      <c r="F18">
        <v>1095</v>
      </c>
      <c r="G18" t="s">
        <v>148</v>
      </c>
      <c r="H18" t="s">
        <v>149</v>
      </c>
      <c r="I18" t="s">
        <v>154</v>
      </c>
      <c r="K18" t="s">
        <v>34</v>
      </c>
      <c r="L18" t="s">
        <v>48</v>
      </c>
      <c r="M18" t="s">
        <v>36</v>
      </c>
      <c r="N18" s="8">
        <v>45747</v>
      </c>
      <c r="O18" s="8">
        <v>45898</v>
      </c>
      <c r="P18" s="8">
        <v>45898</v>
      </c>
      <c r="Q18" t="s">
        <v>37</v>
      </c>
      <c r="Y18" t="s">
        <v>152</v>
      </c>
      <c r="Z18" t="s">
        <v>152</v>
      </c>
      <c r="AC18" t="s">
        <v>39</v>
      </c>
      <c r="AD18" t="s">
        <v>40</v>
      </c>
    </row>
    <row r="19" spans="1:30" hidden="1" x14ac:dyDescent="0.2">
      <c r="C19" s="32" t="s">
        <v>145</v>
      </c>
      <c r="D19" s="32" t="s">
        <v>146</v>
      </c>
      <c r="E19" s="32" t="s">
        <v>147</v>
      </c>
      <c r="F19">
        <v>1095</v>
      </c>
      <c r="G19" t="s">
        <v>148</v>
      </c>
      <c r="H19" t="s">
        <v>149</v>
      </c>
      <c r="I19" t="s">
        <v>155</v>
      </c>
      <c r="K19" t="s">
        <v>34</v>
      </c>
      <c r="L19" t="s">
        <v>48</v>
      </c>
      <c r="M19" t="s">
        <v>36</v>
      </c>
      <c r="N19" s="8">
        <v>45747</v>
      </c>
      <c r="O19" s="8">
        <v>45898</v>
      </c>
      <c r="P19" s="8">
        <v>45898</v>
      </c>
      <c r="Q19" t="s">
        <v>37</v>
      </c>
      <c r="Y19" t="s">
        <v>152</v>
      </c>
      <c r="Z19" t="s">
        <v>152</v>
      </c>
      <c r="AC19" t="s">
        <v>39</v>
      </c>
      <c r="AD19" t="s">
        <v>40</v>
      </c>
    </row>
    <row r="20" spans="1:30" hidden="1" x14ac:dyDescent="0.2">
      <c r="C20" s="32" t="s">
        <v>145</v>
      </c>
      <c r="D20" s="32" t="s">
        <v>146</v>
      </c>
      <c r="E20" s="32" t="s">
        <v>147</v>
      </c>
      <c r="F20">
        <v>1095</v>
      </c>
      <c r="G20" t="s">
        <v>148</v>
      </c>
      <c r="H20" t="s">
        <v>149</v>
      </c>
      <c r="I20" t="s">
        <v>156</v>
      </c>
      <c r="K20" t="s">
        <v>34</v>
      </c>
      <c r="L20" t="s">
        <v>48</v>
      </c>
      <c r="M20" t="s">
        <v>36</v>
      </c>
      <c r="N20" s="8">
        <v>45747</v>
      </c>
      <c r="O20" s="8">
        <v>45898</v>
      </c>
      <c r="P20" s="8">
        <v>45898</v>
      </c>
      <c r="Q20" t="s">
        <v>37</v>
      </c>
      <c r="Y20" t="s">
        <v>152</v>
      </c>
      <c r="Z20" t="s">
        <v>152</v>
      </c>
      <c r="AC20" t="s">
        <v>39</v>
      </c>
      <c r="AD20" t="s">
        <v>40</v>
      </c>
    </row>
    <row r="21" spans="1:30" hidden="1" x14ac:dyDescent="0.2">
      <c r="C21" s="32" t="s">
        <v>145</v>
      </c>
      <c r="D21" s="32" t="s">
        <v>146</v>
      </c>
      <c r="E21" s="32" t="s">
        <v>147</v>
      </c>
      <c r="F21">
        <v>1095</v>
      </c>
      <c r="G21" t="s">
        <v>148</v>
      </c>
      <c r="H21" t="s">
        <v>149</v>
      </c>
      <c r="I21" t="s">
        <v>157</v>
      </c>
      <c r="K21" t="s">
        <v>34</v>
      </c>
      <c r="L21" t="s">
        <v>48</v>
      </c>
      <c r="M21" t="s">
        <v>36</v>
      </c>
      <c r="N21" s="8">
        <v>45747</v>
      </c>
      <c r="O21" s="8">
        <v>45898</v>
      </c>
      <c r="P21" s="8">
        <v>45898</v>
      </c>
      <c r="Q21" t="s">
        <v>37</v>
      </c>
      <c r="Y21" t="s">
        <v>152</v>
      </c>
      <c r="Z21" t="s">
        <v>152</v>
      </c>
      <c r="AC21" t="s">
        <v>39</v>
      </c>
      <c r="AD21" t="s">
        <v>40</v>
      </c>
    </row>
    <row r="22" spans="1:30" ht="20.25" hidden="1" x14ac:dyDescent="0.3">
      <c r="A22" s="4" t="s">
        <v>158</v>
      </c>
      <c r="C22" s="32" t="s">
        <v>145</v>
      </c>
      <c r="D22" s="32" t="s">
        <v>146</v>
      </c>
      <c r="E22" s="32" t="s">
        <v>147</v>
      </c>
      <c r="F22">
        <v>1095</v>
      </c>
      <c r="G22" t="s">
        <v>148</v>
      </c>
      <c r="H22" t="s">
        <v>149</v>
      </c>
      <c r="I22" t="s">
        <v>159</v>
      </c>
      <c r="K22" t="s">
        <v>34</v>
      </c>
      <c r="L22" t="s">
        <v>48</v>
      </c>
      <c r="M22" t="s">
        <v>36</v>
      </c>
      <c r="N22" s="8">
        <v>45747</v>
      </c>
      <c r="O22" s="8">
        <v>45898</v>
      </c>
      <c r="P22" s="8">
        <v>45898</v>
      </c>
      <c r="Q22" t="s">
        <v>58</v>
      </c>
      <c r="T22" t="s">
        <v>160</v>
      </c>
      <c r="Y22" t="s">
        <v>152</v>
      </c>
      <c r="Z22" t="s">
        <v>152</v>
      </c>
      <c r="AC22" t="s">
        <v>39</v>
      </c>
      <c r="AD22" t="s">
        <v>40</v>
      </c>
    </row>
    <row r="23" spans="1:30" hidden="1" x14ac:dyDescent="0.2">
      <c r="A23" t="s">
        <v>161</v>
      </c>
      <c r="C23" s="32" t="s">
        <v>145</v>
      </c>
      <c r="D23" s="32" t="s">
        <v>146</v>
      </c>
      <c r="E23" s="32" t="s">
        <v>147</v>
      </c>
      <c r="F23">
        <v>1095</v>
      </c>
      <c r="G23" t="s">
        <v>148</v>
      </c>
      <c r="H23" t="s">
        <v>149</v>
      </c>
      <c r="I23" t="s">
        <v>162</v>
      </c>
      <c r="K23" t="s">
        <v>34</v>
      </c>
      <c r="L23" t="s">
        <v>48</v>
      </c>
      <c r="M23" t="s">
        <v>36</v>
      </c>
      <c r="N23" s="8">
        <v>45747</v>
      </c>
      <c r="O23" s="8">
        <v>45898</v>
      </c>
      <c r="P23" s="8">
        <v>45898</v>
      </c>
      <c r="Q23" t="s">
        <v>37</v>
      </c>
      <c r="Y23" t="s">
        <v>152</v>
      </c>
      <c r="Z23" t="s">
        <v>152</v>
      </c>
      <c r="AC23" t="s">
        <v>39</v>
      </c>
      <c r="AD23" t="s">
        <v>40</v>
      </c>
    </row>
    <row r="24" spans="1:30" ht="28.5" hidden="1" x14ac:dyDescent="0.2">
      <c r="A24" s="2" t="s">
        <v>163</v>
      </c>
      <c r="C24" s="32" t="s">
        <v>145</v>
      </c>
      <c r="D24" s="32" t="s">
        <v>146</v>
      </c>
      <c r="E24" s="32" t="s">
        <v>147</v>
      </c>
      <c r="F24">
        <v>1095</v>
      </c>
      <c r="G24" t="s">
        <v>148</v>
      </c>
      <c r="H24" t="s">
        <v>149</v>
      </c>
      <c r="I24" t="s">
        <v>164</v>
      </c>
      <c r="K24" t="s">
        <v>34</v>
      </c>
      <c r="L24" t="s">
        <v>48</v>
      </c>
      <c r="M24" t="s">
        <v>36</v>
      </c>
      <c r="N24" s="8">
        <v>45747</v>
      </c>
      <c r="O24" s="8">
        <v>45898</v>
      </c>
      <c r="P24" s="8">
        <v>45898</v>
      </c>
      <c r="Q24" t="s">
        <v>58</v>
      </c>
      <c r="T24" t="s">
        <v>165</v>
      </c>
      <c r="Y24" t="s">
        <v>152</v>
      </c>
      <c r="Z24" t="s">
        <v>152</v>
      </c>
      <c r="AC24" t="s">
        <v>39</v>
      </c>
      <c r="AD24" t="s">
        <v>40</v>
      </c>
    </row>
    <row r="25" spans="1:30" hidden="1" x14ac:dyDescent="0.2">
      <c r="C25" s="32" t="s">
        <v>145</v>
      </c>
      <c r="D25" s="32" t="s">
        <v>146</v>
      </c>
      <c r="E25" s="32" t="s">
        <v>147</v>
      </c>
      <c r="F25">
        <v>1095</v>
      </c>
      <c r="G25" t="s">
        <v>148</v>
      </c>
      <c r="H25" t="s">
        <v>149</v>
      </c>
      <c r="I25" t="s">
        <v>166</v>
      </c>
      <c r="K25" t="s">
        <v>34</v>
      </c>
      <c r="L25" t="s">
        <v>48</v>
      </c>
      <c r="M25" t="s">
        <v>36</v>
      </c>
      <c r="N25" s="8">
        <v>45747</v>
      </c>
      <c r="O25" s="8">
        <v>45898</v>
      </c>
      <c r="P25" s="8">
        <v>45898</v>
      </c>
      <c r="Q25" t="s">
        <v>37</v>
      </c>
      <c r="Y25" t="s">
        <v>152</v>
      </c>
      <c r="Z25" t="s">
        <v>152</v>
      </c>
      <c r="AC25" t="s">
        <v>39</v>
      </c>
      <c r="AD25" t="s">
        <v>40</v>
      </c>
    </row>
    <row r="26" spans="1:30" hidden="1" x14ac:dyDescent="0.2">
      <c r="C26" s="32" t="s">
        <v>145</v>
      </c>
      <c r="D26" s="32" t="s">
        <v>146</v>
      </c>
      <c r="E26" s="32" t="s">
        <v>147</v>
      </c>
      <c r="F26">
        <v>1095</v>
      </c>
      <c r="G26" t="s">
        <v>148</v>
      </c>
      <c r="H26" t="s">
        <v>149</v>
      </c>
      <c r="I26" t="s">
        <v>167</v>
      </c>
      <c r="K26" t="s">
        <v>34</v>
      </c>
      <c r="L26" t="s">
        <v>48</v>
      </c>
      <c r="M26" t="s">
        <v>36</v>
      </c>
      <c r="N26" s="8">
        <v>45747</v>
      </c>
      <c r="O26" s="8">
        <v>45898</v>
      </c>
      <c r="P26" s="8">
        <v>45898</v>
      </c>
      <c r="Q26" t="s">
        <v>37</v>
      </c>
      <c r="Y26" t="s">
        <v>152</v>
      </c>
      <c r="Z26" t="s">
        <v>152</v>
      </c>
      <c r="AC26" t="s">
        <v>39</v>
      </c>
      <c r="AD26" t="s">
        <v>40</v>
      </c>
    </row>
    <row r="27" spans="1:30" hidden="1" x14ac:dyDescent="0.2">
      <c r="A27" s="25" t="s">
        <v>168</v>
      </c>
      <c r="C27" s="32" t="s">
        <v>145</v>
      </c>
      <c r="D27" s="32" t="s">
        <v>146</v>
      </c>
      <c r="E27" s="32" t="s">
        <v>147</v>
      </c>
      <c r="F27">
        <v>1095</v>
      </c>
      <c r="G27" t="s">
        <v>148</v>
      </c>
      <c r="H27" t="s">
        <v>149</v>
      </c>
      <c r="I27" t="s">
        <v>169</v>
      </c>
      <c r="K27" t="s">
        <v>34</v>
      </c>
      <c r="L27" t="s">
        <v>48</v>
      </c>
      <c r="M27" t="s">
        <v>36</v>
      </c>
      <c r="N27" s="8">
        <v>45747</v>
      </c>
      <c r="O27" s="8">
        <v>45898</v>
      </c>
      <c r="P27" s="8">
        <v>45898</v>
      </c>
      <c r="Q27" t="s">
        <v>37</v>
      </c>
      <c r="Y27" t="s">
        <v>152</v>
      </c>
      <c r="Z27" t="s">
        <v>152</v>
      </c>
      <c r="AC27" t="s">
        <v>39</v>
      </c>
      <c r="AD27" t="s">
        <v>40</v>
      </c>
    </row>
    <row r="28" spans="1:30" hidden="1" x14ac:dyDescent="0.2">
      <c r="A28" s="26" t="s">
        <v>170</v>
      </c>
      <c r="C28" s="32" t="s">
        <v>145</v>
      </c>
      <c r="D28" s="32" t="s">
        <v>146</v>
      </c>
      <c r="E28" s="32" t="s">
        <v>147</v>
      </c>
      <c r="F28">
        <v>1095</v>
      </c>
      <c r="G28" t="s">
        <v>148</v>
      </c>
      <c r="H28" t="s">
        <v>149</v>
      </c>
      <c r="I28" t="s">
        <v>171</v>
      </c>
      <c r="K28" t="s">
        <v>34</v>
      </c>
      <c r="L28" t="s">
        <v>48</v>
      </c>
      <c r="M28" t="s">
        <v>36</v>
      </c>
      <c r="N28" s="8">
        <v>45747</v>
      </c>
      <c r="O28" s="8">
        <v>45898</v>
      </c>
      <c r="P28" s="8">
        <v>45898</v>
      </c>
      <c r="Q28" t="s">
        <v>37</v>
      </c>
      <c r="Y28" t="s">
        <v>152</v>
      </c>
      <c r="Z28" t="s">
        <v>152</v>
      </c>
      <c r="AC28" t="s">
        <v>39</v>
      </c>
      <c r="AD28" t="s">
        <v>40</v>
      </c>
    </row>
    <row r="29" spans="1:30" hidden="1" x14ac:dyDescent="0.2">
      <c r="C29" s="32" t="s">
        <v>145</v>
      </c>
      <c r="D29" s="32" t="s">
        <v>146</v>
      </c>
      <c r="E29" s="32" t="s">
        <v>147</v>
      </c>
      <c r="F29">
        <v>1095</v>
      </c>
      <c r="G29" t="s">
        <v>148</v>
      </c>
      <c r="H29" t="s">
        <v>149</v>
      </c>
      <c r="I29" t="s">
        <v>172</v>
      </c>
      <c r="K29" t="s">
        <v>34</v>
      </c>
      <c r="L29" t="s">
        <v>48</v>
      </c>
      <c r="M29" t="s">
        <v>36</v>
      </c>
      <c r="N29" s="8">
        <v>45747</v>
      </c>
      <c r="O29" s="8">
        <v>45898</v>
      </c>
      <c r="P29" s="8">
        <v>45898</v>
      </c>
      <c r="Q29" t="s">
        <v>37</v>
      </c>
      <c r="Y29" t="s">
        <v>152</v>
      </c>
      <c r="Z29" t="s">
        <v>152</v>
      </c>
      <c r="AC29" t="s">
        <v>39</v>
      </c>
      <c r="AD29" t="s">
        <v>40</v>
      </c>
    </row>
    <row r="30" spans="1:30" hidden="1" x14ac:dyDescent="0.2">
      <c r="C30" s="32" t="s">
        <v>145</v>
      </c>
      <c r="D30" s="32" t="s">
        <v>146</v>
      </c>
      <c r="E30" s="32" t="s">
        <v>147</v>
      </c>
      <c r="F30">
        <v>1095</v>
      </c>
      <c r="G30" t="s">
        <v>148</v>
      </c>
      <c r="H30" t="s">
        <v>149</v>
      </c>
      <c r="I30" t="s">
        <v>173</v>
      </c>
      <c r="K30" t="s">
        <v>34</v>
      </c>
      <c r="L30" t="s">
        <v>48</v>
      </c>
      <c r="M30" t="s">
        <v>36</v>
      </c>
      <c r="N30" s="8">
        <v>45747</v>
      </c>
      <c r="O30" s="8">
        <v>45898</v>
      </c>
      <c r="P30" s="8">
        <v>45898</v>
      </c>
      <c r="Q30" t="s">
        <v>37</v>
      </c>
      <c r="Y30" t="s">
        <v>152</v>
      </c>
      <c r="Z30" t="s">
        <v>152</v>
      </c>
      <c r="AC30" t="s">
        <v>39</v>
      </c>
      <c r="AD30" t="s">
        <v>40</v>
      </c>
    </row>
    <row r="31" spans="1:30" hidden="1" x14ac:dyDescent="0.2">
      <c r="C31" s="32" t="s">
        <v>145</v>
      </c>
      <c r="D31" s="32" t="s">
        <v>146</v>
      </c>
      <c r="E31" s="32" t="s">
        <v>147</v>
      </c>
      <c r="F31">
        <v>1095</v>
      </c>
      <c r="G31" t="s">
        <v>148</v>
      </c>
      <c r="H31" t="s">
        <v>149</v>
      </c>
      <c r="I31" t="s">
        <v>174</v>
      </c>
      <c r="K31" t="s">
        <v>34</v>
      </c>
      <c r="L31" t="s">
        <v>48</v>
      </c>
      <c r="M31" t="s">
        <v>36</v>
      </c>
      <c r="N31" s="8">
        <v>45747</v>
      </c>
      <c r="O31" s="8">
        <v>45898</v>
      </c>
      <c r="P31" s="8">
        <v>45898</v>
      </c>
      <c r="Q31" t="s">
        <v>37</v>
      </c>
      <c r="Y31" t="s">
        <v>152</v>
      </c>
      <c r="Z31" t="s">
        <v>152</v>
      </c>
      <c r="AC31" t="s">
        <v>39</v>
      </c>
      <c r="AD31" t="s">
        <v>40</v>
      </c>
    </row>
    <row r="32" spans="1:30" hidden="1" x14ac:dyDescent="0.2">
      <c r="C32" s="32" t="s">
        <v>145</v>
      </c>
      <c r="D32" s="32" t="s">
        <v>146</v>
      </c>
      <c r="E32" s="32" t="s">
        <v>147</v>
      </c>
      <c r="F32">
        <v>1095</v>
      </c>
      <c r="G32" t="s">
        <v>148</v>
      </c>
      <c r="H32" t="s">
        <v>149</v>
      </c>
      <c r="I32" t="s">
        <v>175</v>
      </c>
      <c r="K32" t="s">
        <v>34</v>
      </c>
      <c r="L32" t="s">
        <v>48</v>
      </c>
      <c r="M32" t="s">
        <v>36</v>
      </c>
      <c r="N32" s="8">
        <v>45747</v>
      </c>
      <c r="O32" s="8">
        <v>45898</v>
      </c>
      <c r="P32" s="8">
        <v>45898</v>
      </c>
      <c r="Q32" t="s">
        <v>37</v>
      </c>
      <c r="Y32" t="s">
        <v>152</v>
      </c>
      <c r="Z32" t="s">
        <v>152</v>
      </c>
      <c r="AC32" t="s">
        <v>39</v>
      </c>
      <c r="AD32" t="s">
        <v>40</v>
      </c>
    </row>
    <row r="33" spans="3:30" hidden="1" x14ac:dyDescent="0.2">
      <c r="C33" s="32" t="s">
        <v>145</v>
      </c>
      <c r="D33" s="32" t="s">
        <v>146</v>
      </c>
      <c r="E33" s="32" t="s">
        <v>147</v>
      </c>
      <c r="F33">
        <v>1725</v>
      </c>
      <c r="G33" t="s">
        <v>148</v>
      </c>
      <c r="H33" t="s">
        <v>149</v>
      </c>
      <c r="I33" t="s">
        <v>176</v>
      </c>
      <c r="K33" t="s">
        <v>34</v>
      </c>
      <c r="L33" t="s">
        <v>48</v>
      </c>
      <c r="M33" t="s">
        <v>36</v>
      </c>
      <c r="N33" s="8">
        <v>45747</v>
      </c>
      <c r="O33" s="8">
        <v>45898</v>
      </c>
      <c r="P33" s="8">
        <v>45898</v>
      </c>
      <c r="Q33" t="s">
        <v>37</v>
      </c>
      <c r="Y33" t="s">
        <v>152</v>
      </c>
      <c r="Z33" t="s">
        <v>152</v>
      </c>
      <c r="AC33" t="s">
        <v>39</v>
      </c>
      <c r="AD33" t="s">
        <v>40</v>
      </c>
    </row>
    <row r="34" spans="3:30" hidden="1" x14ac:dyDescent="0.2">
      <c r="C34" s="32" t="s">
        <v>145</v>
      </c>
      <c r="D34" s="32" t="s">
        <v>146</v>
      </c>
      <c r="E34" s="32" t="s">
        <v>147</v>
      </c>
      <c r="F34">
        <v>1725</v>
      </c>
      <c r="G34" t="s">
        <v>148</v>
      </c>
      <c r="H34" t="s">
        <v>149</v>
      </c>
      <c r="I34" t="s">
        <v>177</v>
      </c>
      <c r="K34" t="s">
        <v>34</v>
      </c>
      <c r="L34" t="s">
        <v>48</v>
      </c>
      <c r="M34" t="s">
        <v>36</v>
      </c>
      <c r="N34" s="8">
        <v>45747</v>
      </c>
      <c r="O34" s="8">
        <v>45898</v>
      </c>
      <c r="P34" s="8">
        <v>45898</v>
      </c>
      <c r="Q34" t="s">
        <v>37</v>
      </c>
      <c r="Y34" t="s">
        <v>152</v>
      </c>
      <c r="Z34" t="s">
        <v>152</v>
      </c>
      <c r="AC34" t="s">
        <v>39</v>
      </c>
      <c r="AD34" t="s">
        <v>40</v>
      </c>
    </row>
    <row r="35" spans="3:30" hidden="1" x14ac:dyDescent="0.2">
      <c r="C35" s="32" t="s">
        <v>145</v>
      </c>
      <c r="D35" s="32" t="s">
        <v>146</v>
      </c>
      <c r="E35" s="32" t="s">
        <v>147</v>
      </c>
      <c r="F35">
        <v>282.5</v>
      </c>
      <c r="G35" t="s">
        <v>148</v>
      </c>
      <c r="H35" t="s">
        <v>149</v>
      </c>
      <c r="I35" t="s">
        <v>178</v>
      </c>
      <c r="K35" t="s">
        <v>34</v>
      </c>
      <c r="L35" t="s">
        <v>48</v>
      </c>
      <c r="M35" t="s">
        <v>36</v>
      </c>
      <c r="N35" s="8">
        <v>45747</v>
      </c>
      <c r="O35" s="8">
        <v>45898</v>
      </c>
      <c r="P35" s="8">
        <v>45898</v>
      </c>
      <c r="Q35" t="s">
        <v>58</v>
      </c>
      <c r="Y35" t="s">
        <v>152</v>
      </c>
      <c r="Z35" t="s">
        <v>152</v>
      </c>
      <c r="AC35" t="s">
        <v>39</v>
      </c>
      <c r="AD35" t="s">
        <v>40</v>
      </c>
    </row>
    <row r="36" spans="3:30" hidden="1" x14ac:dyDescent="0.2">
      <c r="C36" s="32" t="s">
        <v>145</v>
      </c>
      <c r="D36" s="32" t="s">
        <v>146</v>
      </c>
      <c r="E36" s="32" t="s">
        <v>147</v>
      </c>
      <c r="F36">
        <v>282.5</v>
      </c>
      <c r="G36" t="s">
        <v>148</v>
      </c>
      <c r="H36" t="s">
        <v>149</v>
      </c>
      <c r="I36" t="s">
        <v>179</v>
      </c>
      <c r="K36" t="s">
        <v>34</v>
      </c>
      <c r="L36" t="s">
        <v>48</v>
      </c>
      <c r="M36" t="s">
        <v>36</v>
      </c>
      <c r="N36" s="8">
        <v>45747</v>
      </c>
      <c r="O36" s="8">
        <v>45898</v>
      </c>
      <c r="P36" s="8">
        <v>45898</v>
      </c>
      <c r="Q36" t="s">
        <v>58</v>
      </c>
      <c r="Y36" t="s">
        <v>152</v>
      </c>
      <c r="Z36" t="s">
        <v>152</v>
      </c>
      <c r="AC36" t="s">
        <v>39</v>
      </c>
      <c r="AD36" t="s">
        <v>40</v>
      </c>
    </row>
    <row r="37" spans="3:30" hidden="1" x14ac:dyDescent="0.2">
      <c r="C37" s="32" t="s">
        <v>145</v>
      </c>
      <c r="D37" s="32" t="s">
        <v>146</v>
      </c>
      <c r="E37" s="32" t="s">
        <v>147</v>
      </c>
      <c r="F37">
        <v>282.5</v>
      </c>
      <c r="G37" t="s">
        <v>148</v>
      </c>
      <c r="H37" t="s">
        <v>149</v>
      </c>
      <c r="I37" t="s">
        <v>180</v>
      </c>
      <c r="K37" t="s">
        <v>34</v>
      </c>
      <c r="L37" t="s">
        <v>48</v>
      </c>
      <c r="M37" t="s">
        <v>36</v>
      </c>
      <c r="N37" s="8">
        <v>45747</v>
      </c>
      <c r="O37" s="8">
        <v>45898</v>
      </c>
      <c r="P37" s="8">
        <v>45898</v>
      </c>
      <c r="Q37" t="s">
        <v>58</v>
      </c>
      <c r="Y37" t="s">
        <v>152</v>
      </c>
      <c r="Z37" t="s">
        <v>152</v>
      </c>
      <c r="AC37" t="s">
        <v>39</v>
      </c>
      <c r="AD37" t="s">
        <v>40</v>
      </c>
    </row>
    <row r="38" spans="3:30" hidden="1" x14ac:dyDescent="0.2">
      <c r="C38" s="32" t="s">
        <v>145</v>
      </c>
      <c r="D38" s="32" t="s">
        <v>146</v>
      </c>
      <c r="E38" s="32" t="s">
        <v>147</v>
      </c>
      <c r="F38">
        <v>282.5</v>
      </c>
      <c r="G38" t="s">
        <v>148</v>
      </c>
      <c r="H38" t="s">
        <v>149</v>
      </c>
      <c r="I38" t="s">
        <v>181</v>
      </c>
      <c r="K38" t="s">
        <v>34</v>
      </c>
      <c r="L38" t="s">
        <v>48</v>
      </c>
      <c r="M38" t="s">
        <v>36</v>
      </c>
      <c r="N38" s="8">
        <v>45747</v>
      </c>
      <c r="O38" s="8">
        <v>45898</v>
      </c>
      <c r="P38" s="8">
        <v>45898</v>
      </c>
      <c r="Q38" t="s">
        <v>58</v>
      </c>
      <c r="Y38" t="s">
        <v>152</v>
      </c>
      <c r="Z38" t="s">
        <v>152</v>
      </c>
      <c r="AC38" t="s">
        <v>39</v>
      </c>
      <c r="AD38" t="s">
        <v>40</v>
      </c>
    </row>
    <row r="39" spans="3:30" hidden="1" x14ac:dyDescent="0.2">
      <c r="C39" s="32" t="s">
        <v>145</v>
      </c>
      <c r="D39" s="32" t="s">
        <v>146</v>
      </c>
      <c r="E39" s="32" t="s">
        <v>147</v>
      </c>
      <c r="F39">
        <v>282.5</v>
      </c>
      <c r="G39" t="s">
        <v>148</v>
      </c>
      <c r="H39" t="s">
        <v>149</v>
      </c>
      <c r="I39" t="s">
        <v>182</v>
      </c>
      <c r="K39" t="s">
        <v>34</v>
      </c>
      <c r="L39" t="s">
        <v>48</v>
      </c>
      <c r="M39" t="s">
        <v>36</v>
      </c>
      <c r="N39" s="8">
        <v>45747</v>
      </c>
      <c r="O39" s="8">
        <v>45898</v>
      </c>
      <c r="P39" s="8">
        <v>45898</v>
      </c>
      <c r="Q39" t="s">
        <v>58</v>
      </c>
      <c r="Y39" t="s">
        <v>152</v>
      </c>
      <c r="Z39" t="s">
        <v>152</v>
      </c>
      <c r="AC39" t="s">
        <v>39</v>
      </c>
      <c r="AD39" t="s">
        <v>40</v>
      </c>
    </row>
    <row r="40" spans="3:30" hidden="1" x14ac:dyDescent="0.2">
      <c r="C40" s="32" t="s">
        <v>145</v>
      </c>
      <c r="D40" s="32" t="s">
        <v>146</v>
      </c>
      <c r="E40" s="32" t="s">
        <v>147</v>
      </c>
      <c r="F40">
        <v>282.5</v>
      </c>
      <c r="G40" t="s">
        <v>148</v>
      </c>
      <c r="H40" t="s">
        <v>149</v>
      </c>
      <c r="I40" t="s">
        <v>183</v>
      </c>
      <c r="K40" t="s">
        <v>34</v>
      </c>
      <c r="L40" t="s">
        <v>48</v>
      </c>
      <c r="M40" t="s">
        <v>36</v>
      </c>
      <c r="N40" s="8">
        <v>45747</v>
      </c>
      <c r="O40" s="8">
        <v>45898</v>
      </c>
      <c r="P40" s="8">
        <v>45898</v>
      </c>
      <c r="Q40" t="s">
        <v>58</v>
      </c>
      <c r="Y40" t="s">
        <v>152</v>
      </c>
      <c r="Z40" t="s">
        <v>152</v>
      </c>
      <c r="AC40" t="s">
        <v>39</v>
      </c>
      <c r="AD40" t="s">
        <v>40</v>
      </c>
    </row>
    <row r="41" spans="3:30" hidden="1" x14ac:dyDescent="0.2">
      <c r="C41" s="32" t="s">
        <v>145</v>
      </c>
      <c r="D41" s="32" t="s">
        <v>146</v>
      </c>
      <c r="E41" s="32" t="s">
        <v>147</v>
      </c>
      <c r="F41">
        <v>282.5</v>
      </c>
      <c r="G41" t="s">
        <v>148</v>
      </c>
      <c r="H41" t="s">
        <v>149</v>
      </c>
      <c r="I41" t="s">
        <v>184</v>
      </c>
      <c r="K41" t="s">
        <v>34</v>
      </c>
      <c r="L41" t="s">
        <v>48</v>
      </c>
      <c r="M41" t="s">
        <v>36</v>
      </c>
      <c r="N41" s="8">
        <v>45747</v>
      </c>
      <c r="O41" s="8">
        <v>45898</v>
      </c>
      <c r="P41" s="8">
        <v>45898</v>
      </c>
      <c r="Q41" t="s">
        <v>58</v>
      </c>
      <c r="Y41" t="s">
        <v>152</v>
      </c>
      <c r="Z41" t="s">
        <v>152</v>
      </c>
      <c r="AC41" t="s">
        <v>39</v>
      </c>
      <c r="AD41" t="s">
        <v>40</v>
      </c>
    </row>
    <row r="42" spans="3:30" hidden="1" x14ac:dyDescent="0.2">
      <c r="C42" s="32" t="s">
        <v>145</v>
      </c>
      <c r="D42" s="32" t="s">
        <v>146</v>
      </c>
      <c r="E42" s="32" t="s">
        <v>147</v>
      </c>
      <c r="F42">
        <v>282.5</v>
      </c>
      <c r="G42" t="s">
        <v>148</v>
      </c>
      <c r="H42" t="s">
        <v>149</v>
      </c>
      <c r="I42" t="s">
        <v>185</v>
      </c>
      <c r="K42" t="s">
        <v>34</v>
      </c>
      <c r="L42" t="s">
        <v>48</v>
      </c>
      <c r="M42" t="s">
        <v>36</v>
      </c>
      <c r="N42" s="8">
        <v>45747</v>
      </c>
      <c r="O42" s="8">
        <v>45898</v>
      </c>
      <c r="P42" s="8">
        <v>45898</v>
      </c>
      <c r="Q42" t="s">
        <v>58</v>
      </c>
      <c r="Y42" t="s">
        <v>152</v>
      </c>
      <c r="Z42" t="s">
        <v>152</v>
      </c>
      <c r="AC42" t="s">
        <v>39</v>
      </c>
      <c r="AD42" t="s">
        <v>40</v>
      </c>
    </row>
    <row r="43" spans="3:30" hidden="1" x14ac:dyDescent="0.2">
      <c r="C43" s="32" t="s">
        <v>145</v>
      </c>
      <c r="D43" s="32" t="s">
        <v>146</v>
      </c>
      <c r="E43" s="32" t="s">
        <v>147</v>
      </c>
      <c r="F43">
        <v>282.5</v>
      </c>
      <c r="G43" t="s">
        <v>148</v>
      </c>
      <c r="H43" t="s">
        <v>149</v>
      </c>
      <c r="I43" t="s">
        <v>186</v>
      </c>
      <c r="K43" t="s">
        <v>34</v>
      </c>
      <c r="L43" t="s">
        <v>48</v>
      </c>
      <c r="M43" t="s">
        <v>36</v>
      </c>
      <c r="N43" s="8">
        <v>45747</v>
      </c>
      <c r="O43" s="8">
        <v>45898</v>
      </c>
      <c r="P43" s="8">
        <v>45898</v>
      </c>
      <c r="Q43" t="s">
        <v>58</v>
      </c>
      <c r="Y43" t="s">
        <v>152</v>
      </c>
      <c r="Z43" t="s">
        <v>152</v>
      </c>
      <c r="AC43" t="s">
        <v>39</v>
      </c>
      <c r="AD43" t="s">
        <v>40</v>
      </c>
    </row>
    <row r="44" spans="3:30" hidden="1" x14ac:dyDescent="0.2">
      <c r="C44" s="32" t="s">
        <v>145</v>
      </c>
      <c r="D44" s="32" t="s">
        <v>146</v>
      </c>
      <c r="E44" s="32" t="s">
        <v>147</v>
      </c>
      <c r="F44">
        <v>282.5</v>
      </c>
      <c r="G44" t="s">
        <v>148</v>
      </c>
      <c r="H44" t="s">
        <v>149</v>
      </c>
      <c r="I44" t="s">
        <v>187</v>
      </c>
      <c r="K44" t="s">
        <v>34</v>
      </c>
      <c r="L44" t="s">
        <v>48</v>
      </c>
      <c r="M44" t="s">
        <v>36</v>
      </c>
      <c r="N44" s="8">
        <v>45747</v>
      </c>
      <c r="O44" s="8">
        <v>45898</v>
      </c>
      <c r="P44" s="8">
        <v>45898</v>
      </c>
      <c r="Q44" t="s">
        <v>58</v>
      </c>
      <c r="Y44" t="s">
        <v>152</v>
      </c>
      <c r="Z44" t="s">
        <v>152</v>
      </c>
      <c r="AC44" t="s">
        <v>39</v>
      </c>
      <c r="AD44" t="s">
        <v>40</v>
      </c>
    </row>
    <row r="45" spans="3:30" hidden="1" x14ac:dyDescent="0.2">
      <c r="C45" s="32" t="s">
        <v>145</v>
      </c>
      <c r="D45" s="32" t="s">
        <v>146</v>
      </c>
      <c r="E45" s="32" t="s">
        <v>147</v>
      </c>
      <c r="F45">
        <v>282.5</v>
      </c>
      <c r="G45" t="s">
        <v>148</v>
      </c>
      <c r="H45" t="s">
        <v>149</v>
      </c>
      <c r="I45" t="s">
        <v>188</v>
      </c>
      <c r="K45" t="s">
        <v>34</v>
      </c>
      <c r="L45" t="s">
        <v>48</v>
      </c>
      <c r="M45" t="s">
        <v>36</v>
      </c>
      <c r="N45" s="8">
        <v>45747</v>
      </c>
      <c r="O45" s="8">
        <v>45898</v>
      </c>
      <c r="P45" s="8">
        <v>45898</v>
      </c>
      <c r="Q45" t="s">
        <v>58</v>
      </c>
      <c r="Y45" t="s">
        <v>152</v>
      </c>
      <c r="Z45" t="s">
        <v>152</v>
      </c>
      <c r="AC45" t="s">
        <v>39</v>
      </c>
      <c r="AD45" t="s">
        <v>40</v>
      </c>
    </row>
    <row r="46" spans="3:30" hidden="1" x14ac:dyDescent="0.2">
      <c r="C46" s="32" t="s">
        <v>145</v>
      </c>
      <c r="D46" s="32" t="s">
        <v>146</v>
      </c>
      <c r="E46" s="32" t="s">
        <v>147</v>
      </c>
      <c r="F46">
        <v>282.5</v>
      </c>
      <c r="G46" t="s">
        <v>148</v>
      </c>
      <c r="H46" t="s">
        <v>149</v>
      </c>
      <c r="I46" t="s">
        <v>189</v>
      </c>
      <c r="K46" t="s">
        <v>34</v>
      </c>
      <c r="L46" t="s">
        <v>48</v>
      </c>
      <c r="M46" t="s">
        <v>36</v>
      </c>
      <c r="N46" s="8">
        <v>45747</v>
      </c>
      <c r="O46" s="8">
        <v>45898</v>
      </c>
      <c r="P46" s="8">
        <v>45898</v>
      </c>
      <c r="Q46" t="s">
        <v>58</v>
      </c>
      <c r="Y46" t="s">
        <v>152</v>
      </c>
      <c r="Z46" t="s">
        <v>152</v>
      </c>
      <c r="AC46" t="s">
        <v>39</v>
      </c>
      <c r="AD46" t="s">
        <v>40</v>
      </c>
    </row>
    <row r="47" spans="3:30" hidden="1" x14ac:dyDescent="0.2">
      <c r="C47" s="32" t="s">
        <v>145</v>
      </c>
      <c r="D47" s="32" t="s">
        <v>146</v>
      </c>
      <c r="E47" s="32" t="s">
        <v>147</v>
      </c>
      <c r="F47">
        <v>282.5</v>
      </c>
      <c r="G47" t="s">
        <v>148</v>
      </c>
      <c r="H47" t="s">
        <v>149</v>
      </c>
      <c r="I47" t="s">
        <v>190</v>
      </c>
      <c r="K47" t="s">
        <v>34</v>
      </c>
      <c r="L47" t="s">
        <v>48</v>
      </c>
      <c r="M47" t="s">
        <v>36</v>
      </c>
      <c r="N47" s="8">
        <v>45747</v>
      </c>
      <c r="O47" s="8">
        <v>45898</v>
      </c>
      <c r="P47" s="8">
        <v>45898</v>
      </c>
      <c r="Q47" t="s">
        <v>58</v>
      </c>
      <c r="Y47" t="s">
        <v>152</v>
      </c>
      <c r="Z47" t="s">
        <v>152</v>
      </c>
      <c r="AC47" t="s">
        <v>39</v>
      </c>
      <c r="AD47" t="s">
        <v>40</v>
      </c>
    </row>
    <row r="48" spans="3:30" hidden="1" x14ac:dyDescent="0.2">
      <c r="C48" s="32" t="s">
        <v>145</v>
      </c>
      <c r="D48" s="32" t="s">
        <v>146</v>
      </c>
      <c r="E48" s="32" t="s">
        <v>147</v>
      </c>
      <c r="F48">
        <v>282.5</v>
      </c>
      <c r="G48" t="s">
        <v>148</v>
      </c>
      <c r="H48" t="s">
        <v>149</v>
      </c>
      <c r="I48" t="s">
        <v>191</v>
      </c>
      <c r="K48" t="s">
        <v>34</v>
      </c>
      <c r="L48" t="s">
        <v>48</v>
      </c>
      <c r="M48" t="s">
        <v>36</v>
      </c>
      <c r="N48" s="8">
        <v>45747</v>
      </c>
      <c r="O48" s="8">
        <v>45898</v>
      </c>
      <c r="P48" s="8">
        <v>45898</v>
      </c>
      <c r="Q48" t="s">
        <v>58</v>
      </c>
      <c r="Y48" t="s">
        <v>152</v>
      </c>
      <c r="Z48" t="s">
        <v>152</v>
      </c>
      <c r="AC48" t="s">
        <v>39</v>
      </c>
      <c r="AD48" t="s">
        <v>40</v>
      </c>
    </row>
    <row r="49" spans="3:30" hidden="1" x14ac:dyDescent="0.2">
      <c r="C49" s="32" t="s">
        <v>145</v>
      </c>
      <c r="D49" s="32" t="s">
        <v>146</v>
      </c>
      <c r="E49" s="32" t="s">
        <v>147</v>
      </c>
      <c r="F49">
        <v>282.5</v>
      </c>
      <c r="G49" t="s">
        <v>148</v>
      </c>
      <c r="H49" t="s">
        <v>149</v>
      </c>
      <c r="I49" t="s">
        <v>192</v>
      </c>
      <c r="K49" t="s">
        <v>34</v>
      </c>
      <c r="L49" t="s">
        <v>48</v>
      </c>
      <c r="M49" t="s">
        <v>36</v>
      </c>
      <c r="N49" s="8">
        <v>45747</v>
      </c>
      <c r="O49" s="8">
        <v>45898</v>
      </c>
      <c r="P49" s="8">
        <v>45898</v>
      </c>
      <c r="Q49" t="s">
        <v>58</v>
      </c>
      <c r="Y49" t="s">
        <v>152</v>
      </c>
      <c r="Z49" t="s">
        <v>152</v>
      </c>
      <c r="AC49" t="s">
        <v>39</v>
      </c>
      <c r="AD49" t="s">
        <v>40</v>
      </c>
    </row>
    <row r="50" spans="3:30" hidden="1" x14ac:dyDescent="0.2">
      <c r="C50" s="32" t="s">
        <v>145</v>
      </c>
      <c r="D50" s="32" t="s">
        <v>146</v>
      </c>
      <c r="E50" s="32" t="s">
        <v>147</v>
      </c>
      <c r="F50">
        <v>282.5</v>
      </c>
      <c r="G50" t="s">
        <v>148</v>
      </c>
      <c r="H50" t="s">
        <v>149</v>
      </c>
      <c r="I50" t="s">
        <v>193</v>
      </c>
      <c r="K50" t="s">
        <v>34</v>
      </c>
      <c r="L50" t="s">
        <v>48</v>
      </c>
      <c r="M50" t="s">
        <v>36</v>
      </c>
      <c r="N50" s="8">
        <v>45747</v>
      </c>
      <c r="O50" s="8">
        <v>45898</v>
      </c>
      <c r="P50" s="8">
        <v>45898</v>
      </c>
      <c r="Q50" t="s">
        <v>58</v>
      </c>
      <c r="Y50" t="s">
        <v>152</v>
      </c>
      <c r="Z50" t="s">
        <v>152</v>
      </c>
      <c r="AC50" t="s">
        <v>39</v>
      </c>
      <c r="AD50" t="s">
        <v>40</v>
      </c>
    </row>
    <row r="51" spans="3:30" hidden="1" x14ac:dyDescent="0.2">
      <c r="C51" s="32" t="s">
        <v>145</v>
      </c>
      <c r="D51" s="32" t="s">
        <v>146</v>
      </c>
      <c r="E51" s="32" t="s">
        <v>147</v>
      </c>
      <c r="F51">
        <v>282.5</v>
      </c>
      <c r="G51" t="s">
        <v>148</v>
      </c>
      <c r="H51" t="s">
        <v>149</v>
      </c>
      <c r="I51" t="s">
        <v>194</v>
      </c>
      <c r="K51" t="s">
        <v>34</v>
      </c>
      <c r="L51" t="s">
        <v>48</v>
      </c>
      <c r="M51" t="s">
        <v>36</v>
      </c>
      <c r="N51" s="8">
        <v>45747</v>
      </c>
      <c r="O51" s="8">
        <v>45898</v>
      </c>
      <c r="P51" s="8">
        <v>45898</v>
      </c>
      <c r="Q51" t="s">
        <v>37</v>
      </c>
      <c r="Y51" t="s">
        <v>152</v>
      </c>
      <c r="Z51" t="s">
        <v>152</v>
      </c>
      <c r="AC51" t="s">
        <v>39</v>
      </c>
      <c r="AD51" t="s">
        <v>40</v>
      </c>
    </row>
    <row r="52" spans="3:30" hidden="1" x14ac:dyDescent="0.2">
      <c r="C52" s="32" t="s">
        <v>145</v>
      </c>
      <c r="D52" s="32" t="s">
        <v>146</v>
      </c>
      <c r="E52" s="32" t="s">
        <v>147</v>
      </c>
      <c r="F52">
        <v>282.5</v>
      </c>
      <c r="G52" t="s">
        <v>148</v>
      </c>
      <c r="H52" t="s">
        <v>149</v>
      </c>
      <c r="I52" t="s">
        <v>195</v>
      </c>
      <c r="K52" t="s">
        <v>34</v>
      </c>
      <c r="L52" t="s">
        <v>48</v>
      </c>
      <c r="M52" t="s">
        <v>36</v>
      </c>
      <c r="N52" s="8">
        <v>45747</v>
      </c>
      <c r="O52" s="8">
        <v>45898</v>
      </c>
      <c r="P52" s="8">
        <v>45898</v>
      </c>
      <c r="Q52" t="s">
        <v>37</v>
      </c>
      <c r="Y52" t="s">
        <v>152</v>
      </c>
      <c r="Z52" t="s">
        <v>152</v>
      </c>
      <c r="AC52" t="s">
        <v>39</v>
      </c>
      <c r="AD52" t="s">
        <v>40</v>
      </c>
    </row>
    <row r="53" spans="3:30" hidden="1" x14ac:dyDescent="0.2">
      <c r="C53" s="32" t="s">
        <v>145</v>
      </c>
      <c r="D53" s="32" t="s">
        <v>146</v>
      </c>
      <c r="E53" s="32" t="s">
        <v>147</v>
      </c>
      <c r="F53">
        <v>282.5</v>
      </c>
      <c r="G53" t="s">
        <v>148</v>
      </c>
      <c r="H53" t="s">
        <v>149</v>
      </c>
      <c r="I53" t="s">
        <v>196</v>
      </c>
      <c r="K53" t="s">
        <v>34</v>
      </c>
      <c r="L53" t="s">
        <v>48</v>
      </c>
      <c r="M53" t="s">
        <v>36</v>
      </c>
      <c r="N53" s="8">
        <v>45747</v>
      </c>
      <c r="O53" s="8">
        <v>45898</v>
      </c>
      <c r="P53" s="8">
        <v>45898</v>
      </c>
      <c r="Q53" t="s">
        <v>37</v>
      </c>
      <c r="Y53" t="s">
        <v>152</v>
      </c>
      <c r="Z53" t="s">
        <v>152</v>
      </c>
      <c r="AC53" t="s">
        <v>39</v>
      </c>
      <c r="AD53" t="s">
        <v>40</v>
      </c>
    </row>
    <row r="54" spans="3:30" hidden="1" x14ac:dyDescent="0.2">
      <c r="C54" s="32" t="s">
        <v>145</v>
      </c>
      <c r="D54" s="32" t="s">
        <v>146</v>
      </c>
      <c r="E54" s="32" t="s">
        <v>147</v>
      </c>
      <c r="F54">
        <v>282.5</v>
      </c>
      <c r="G54" t="s">
        <v>148</v>
      </c>
      <c r="H54" t="s">
        <v>149</v>
      </c>
      <c r="I54" t="s">
        <v>197</v>
      </c>
      <c r="K54" t="s">
        <v>34</v>
      </c>
      <c r="L54" t="s">
        <v>48</v>
      </c>
      <c r="M54" t="s">
        <v>36</v>
      </c>
      <c r="N54" s="8">
        <v>45747</v>
      </c>
      <c r="O54" s="8">
        <v>45898</v>
      </c>
      <c r="P54" s="8">
        <v>45898</v>
      </c>
      <c r="Q54" t="s">
        <v>37</v>
      </c>
      <c r="Y54" t="s">
        <v>152</v>
      </c>
      <c r="Z54" t="s">
        <v>152</v>
      </c>
      <c r="AC54" t="s">
        <v>39</v>
      </c>
      <c r="AD54" t="s">
        <v>40</v>
      </c>
    </row>
    <row r="55" spans="3:30" hidden="1" x14ac:dyDescent="0.2">
      <c r="C55" s="32" t="s">
        <v>145</v>
      </c>
      <c r="D55" s="32" t="s">
        <v>146</v>
      </c>
      <c r="E55" s="32" t="s">
        <v>147</v>
      </c>
      <c r="F55">
        <v>282.5</v>
      </c>
      <c r="G55" t="s">
        <v>148</v>
      </c>
      <c r="H55" t="s">
        <v>149</v>
      </c>
      <c r="I55" t="s">
        <v>198</v>
      </c>
      <c r="K55" t="s">
        <v>34</v>
      </c>
      <c r="L55" t="s">
        <v>48</v>
      </c>
      <c r="M55" t="s">
        <v>36</v>
      </c>
      <c r="N55" s="8">
        <v>45747</v>
      </c>
      <c r="O55" s="8">
        <v>45898</v>
      </c>
      <c r="P55" s="8">
        <v>45898</v>
      </c>
      <c r="Q55" t="s">
        <v>37</v>
      </c>
      <c r="Y55" t="s">
        <v>152</v>
      </c>
      <c r="Z55" t="s">
        <v>152</v>
      </c>
      <c r="AC55" t="s">
        <v>39</v>
      </c>
      <c r="AD55" t="s">
        <v>40</v>
      </c>
    </row>
    <row r="56" spans="3:30" hidden="1" x14ac:dyDescent="0.2">
      <c r="C56" s="32" t="s">
        <v>145</v>
      </c>
      <c r="D56" s="32" t="s">
        <v>146</v>
      </c>
      <c r="E56" s="32" t="s">
        <v>147</v>
      </c>
      <c r="F56">
        <v>282.5</v>
      </c>
      <c r="G56" t="s">
        <v>148</v>
      </c>
      <c r="H56" t="s">
        <v>149</v>
      </c>
      <c r="I56" t="s">
        <v>199</v>
      </c>
      <c r="K56" t="s">
        <v>34</v>
      </c>
      <c r="L56" t="s">
        <v>48</v>
      </c>
      <c r="M56" t="s">
        <v>36</v>
      </c>
      <c r="N56" s="8">
        <v>45747</v>
      </c>
      <c r="O56" s="8">
        <v>45898</v>
      </c>
      <c r="P56" s="8">
        <v>45898</v>
      </c>
      <c r="Q56" t="s">
        <v>37</v>
      </c>
      <c r="Y56" t="s">
        <v>152</v>
      </c>
      <c r="Z56" t="s">
        <v>152</v>
      </c>
      <c r="AC56" t="s">
        <v>39</v>
      </c>
      <c r="AD56" t="s">
        <v>40</v>
      </c>
    </row>
    <row r="57" spans="3:30" hidden="1" x14ac:dyDescent="0.2">
      <c r="C57" s="32" t="s">
        <v>145</v>
      </c>
      <c r="D57" s="32" t="s">
        <v>146</v>
      </c>
      <c r="E57" s="32" t="s">
        <v>147</v>
      </c>
      <c r="F57">
        <v>282.5</v>
      </c>
      <c r="G57" t="s">
        <v>148</v>
      </c>
      <c r="H57" t="s">
        <v>149</v>
      </c>
      <c r="I57" t="s">
        <v>200</v>
      </c>
      <c r="K57" t="s">
        <v>34</v>
      </c>
      <c r="L57" t="s">
        <v>48</v>
      </c>
      <c r="M57" t="s">
        <v>36</v>
      </c>
      <c r="N57" s="8">
        <v>45747</v>
      </c>
      <c r="O57" s="8">
        <v>45898</v>
      </c>
      <c r="P57" s="8">
        <v>45898</v>
      </c>
      <c r="Q57" t="s">
        <v>37</v>
      </c>
      <c r="Y57" t="s">
        <v>152</v>
      </c>
      <c r="Z57" t="s">
        <v>152</v>
      </c>
      <c r="AC57" t="s">
        <v>39</v>
      </c>
      <c r="AD57" t="s">
        <v>40</v>
      </c>
    </row>
    <row r="58" spans="3:30" hidden="1" x14ac:dyDescent="0.2">
      <c r="C58" s="32" t="s">
        <v>145</v>
      </c>
      <c r="D58" s="32" t="s">
        <v>146</v>
      </c>
      <c r="E58" s="32" t="s">
        <v>147</v>
      </c>
      <c r="F58">
        <v>282.5</v>
      </c>
      <c r="G58" t="s">
        <v>148</v>
      </c>
      <c r="H58" t="s">
        <v>149</v>
      </c>
      <c r="I58" t="s">
        <v>201</v>
      </c>
      <c r="K58" t="s">
        <v>34</v>
      </c>
      <c r="L58" t="s">
        <v>48</v>
      </c>
      <c r="M58" t="s">
        <v>36</v>
      </c>
      <c r="N58" s="8">
        <v>45747</v>
      </c>
      <c r="O58" s="8">
        <v>45898</v>
      </c>
      <c r="P58" s="8">
        <v>45898</v>
      </c>
      <c r="Q58" t="s">
        <v>37</v>
      </c>
      <c r="Y58" t="s">
        <v>152</v>
      </c>
      <c r="Z58" t="s">
        <v>152</v>
      </c>
      <c r="AC58" t="s">
        <v>39</v>
      </c>
      <c r="AD58" t="s">
        <v>40</v>
      </c>
    </row>
    <row r="59" spans="3:30" hidden="1" x14ac:dyDescent="0.2">
      <c r="C59" s="32" t="s">
        <v>145</v>
      </c>
      <c r="D59" s="32" t="s">
        <v>146</v>
      </c>
      <c r="E59" s="32" t="s">
        <v>147</v>
      </c>
      <c r="F59">
        <v>282.5</v>
      </c>
      <c r="G59" t="s">
        <v>148</v>
      </c>
      <c r="H59" t="s">
        <v>149</v>
      </c>
      <c r="I59" t="s">
        <v>202</v>
      </c>
      <c r="K59" t="s">
        <v>34</v>
      </c>
      <c r="L59" t="s">
        <v>48</v>
      </c>
      <c r="M59" t="s">
        <v>36</v>
      </c>
      <c r="N59" s="8">
        <v>45747</v>
      </c>
      <c r="O59" s="8">
        <v>45898</v>
      </c>
      <c r="P59" s="8">
        <v>45898</v>
      </c>
      <c r="Q59" t="s">
        <v>37</v>
      </c>
      <c r="Y59" t="s">
        <v>152</v>
      </c>
      <c r="Z59" t="s">
        <v>152</v>
      </c>
      <c r="AC59" t="s">
        <v>39</v>
      </c>
      <c r="AD59" t="s">
        <v>40</v>
      </c>
    </row>
    <row r="60" spans="3:30" hidden="1" x14ac:dyDescent="0.2">
      <c r="C60" s="32" t="s">
        <v>145</v>
      </c>
      <c r="D60" s="32" t="s">
        <v>146</v>
      </c>
      <c r="E60" s="32" t="s">
        <v>147</v>
      </c>
      <c r="F60">
        <v>282.5</v>
      </c>
      <c r="G60" t="s">
        <v>148</v>
      </c>
      <c r="H60" t="s">
        <v>149</v>
      </c>
      <c r="I60" t="s">
        <v>203</v>
      </c>
      <c r="K60" t="s">
        <v>34</v>
      </c>
      <c r="L60" t="s">
        <v>48</v>
      </c>
      <c r="M60" t="s">
        <v>36</v>
      </c>
      <c r="N60" s="8">
        <v>45747</v>
      </c>
      <c r="O60" s="8">
        <v>45898</v>
      </c>
      <c r="P60" s="8">
        <v>45898</v>
      </c>
      <c r="Q60" t="s">
        <v>37</v>
      </c>
      <c r="Y60" t="s">
        <v>152</v>
      </c>
      <c r="Z60" t="s">
        <v>152</v>
      </c>
      <c r="AC60" t="s">
        <v>39</v>
      </c>
      <c r="AD60" t="s">
        <v>40</v>
      </c>
    </row>
    <row r="61" spans="3:30" hidden="1" x14ac:dyDescent="0.2">
      <c r="C61" s="32" t="s">
        <v>145</v>
      </c>
      <c r="D61" s="32" t="s">
        <v>146</v>
      </c>
      <c r="E61" s="32" t="s">
        <v>147</v>
      </c>
      <c r="F61">
        <v>282.5</v>
      </c>
      <c r="G61" t="s">
        <v>148</v>
      </c>
      <c r="H61" t="s">
        <v>149</v>
      </c>
      <c r="I61" t="s">
        <v>204</v>
      </c>
      <c r="K61" t="s">
        <v>34</v>
      </c>
      <c r="L61" t="s">
        <v>48</v>
      </c>
      <c r="M61" t="s">
        <v>36</v>
      </c>
      <c r="N61" s="8">
        <v>45747</v>
      </c>
      <c r="O61" s="8">
        <v>45898</v>
      </c>
      <c r="P61" s="8">
        <v>45898</v>
      </c>
      <c r="Q61" t="s">
        <v>37</v>
      </c>
      <c r="Y61" t="s">
        <v>152</v>
      </c>
      <c r="Z61" t="s">
        <v>152</v>
      </c>
      <c r="AC61" t="s">
        <v>39</v>
      </c>
      <c r="AD61" t="s">
        <v>40</v>
      </c>
    </row>
    <row r="62" spans="3:30" hidden="1" x14ac:dyDescent="0.2">
      <c r="C62" s="32" t="s">
        <v>145</v>
      </c>
      <c r="D62" s="32" t="s">
        <v>146</v>
      </c>
      <c r="E62" s="32" t="s">
        <v>147</v>
      </c>
      <c r="F62">
        <v>282.5</v>
      </c>
      <c r="G62" t="s">
        <v>148</v>
      </c>
      <c r="H62" t="s">
        <v>149</v>
      </c>
      <c r="I62" t="s">
        <v>205</v>
      </c>
      <c r="K62" t="s">
        <v>34</v>
      </c>
      <c r="L62" t="s">
        <v>48</v>
      </c>
      <c r="M62" t="s">
        <v>36</v>
      </c>
      <c r="N62" s="8">
        <v>45747</v>
      </c>
      <c r="O62" s="8">
        <v>45898</v>
      </c>
      <c r="P62" s="8">
        <v>45898</v>
      </c>
      <c r="Q62" t="s">
        <v>37</v>
      </c>
      <c r="Y62" t="s">
        <v>152</v>
      </c>
      <c r="Z62" t="s">
        <v>152</v>
      </c>
      <c r="AC62" t="s">
        <v>39</v>
      </c>
      <c r="AD62" t="s">
        <v>40</v>
      </c>
    </row>
    <row r="63" spans="3:30" hidden="1" x14ac:dyDescent="0.2">
      <c r="C63" s="32" t="s">
        <v>145</v>
      </c>
      <c r="D63" s="32" t="s">
        <v>146</v>
      </c>
      <c r="E63" s="32" t="s">
        <v>147</v>
      </c>
      <c r="F63">
        <v>282.5</v>
      </c>
      <c r="G63" t="s">
        <v>148</v>
      </c>
      <c r="H63" t="s">
        <v>149</v>
      </c>
      <c r="I63" t="s">
        <v>206</v>
      </c>
      <c r="K63" t="s">
        <v>34</v>
      </c>
      <c r="L63" t="s">
        <v>48</v>
      </c>
      <c r="M63" t="s">
        <v>36</v>
      </c>
      <c r="N63" s="8">
        <v>45747</v>
      </c>
      <c r="O63" s="8">
        <v>45898</v>
      </c>
      <c r="P63" s="8">
        <v>45898</v>
      </c>
      <c r="Q63" t="s">
        <v>37</v>
      </c>
      <c r="Y63" t="s">
        <v>152</v>
      </c>
      <c r="Z63" t="s">
        <v>152</v>
      </c>
      <c r="AC63" t="s">
        <v>39</v>
      </c>
      <c r="AD63" t="s">
        <v>40</v>
      </c>
    </row>
    <row r="64" spans="3:30" hidden="1" x14ac:dyDescent="0.2">
      <c r="C64" s="32" t="s">
        <v>145</v>
      </c>
      <c r="D64" s="32" t="s">
        <v>146</v>
      </c>
      <c r="E64" s="32" t="s">
        <v>147</v>
      </c>
      <c r="F64">
        <v>282.5</v>
      </c>
      <c r="G64" t="s">
        <v>148</v>
      </c>
      <c r="H64" t="s">
        <v>149</v>
      </c>
      <c r="I64" t="s">
        <v>207</v>
      </c>
      <c r="K64" t="s">
        <v>34</v>
      </c>
      <c r="L64" t="s">
        <v>48</v>
      </c>
      <c r="M64" t="s">
        <v>36</v>
      </c>
      <c r="N64" s="8">
        <v>45747</v>
      </c>
      <c r="O64" s="8">
        <v>45898</v>
      </c>
      <c r="P64" s="8">
        <v>45898</v>
      </c>
      <c r="Q64" t="s">
        <v>37</v>
      </c>
      <c r="Y64" t="s">
        <v>152</v>
      </c>
      <c r="Z64" t="s">
        <v>152</v>
      </c>
      <c r="AC64" t="s">
        <v>39</v>
      </c>
      <c r="AD64" t="s">
        <v>40</v>
      </c>
    </row>
    <row r="65" spans="3:30" hidden="1" x14ac:dyDescent="0.2">
      <c r="C65" s="32" t="s">
        <v>145</v>
      </c>
      <c r="D65" s="32" t="s">
        <v>146</v>
      </c>
      <c r="E65" s="32" t="s">
        <v>147</v>
      </c>
      <c r="F65">
        <v>282.5</v>
      </c>
      <c r="G65" t="s">
        <v>148</v>
      </c>
      <c r="H65" t="s">
        <v>149</v>
      </c>
      <c r="I65" t="s">
        <v>208</v>
      </c>
      <c r="K65" t="s">
        <v>34</v>
      </c>
      <c r="L65" t="s">
        <v>48</v>
      </c>
      <c r="M65" t="s">
        <v>36</v>
      </c>
      <c r="N65" s="8">
        <v>45747</v>
      </c>
      <c r="O65" s="8">
        <v>45898</v>
      </c>
      <c r="P65" s="8">
        <v>45898</v>
      </c>
      <c r="Q65" t="s">
        <v>37</v>
      </c>
      <c r="Y65" t="s">
        <v>152</v>
      </c>
      <c r="Z65" t="s">
        <v>152</v>
      </c>
      <c r="AC65" t="s">
        <v>39</v>
      </c>
      <c r="AD65" t="s">
        <v>40</v>
      </c>
    </row>
    <row r="66" spans="3:30" hidden="1" x14ac:dyDescent="0.2">
      <c r="C66" s="32" t="s">
        <v>145</v>
      </c>
      <c r="D66" s="32" t="s">
        <v>146</v>
      </c>
      <c r="E66" s="32" t="s">
        <v>147</v>
      </c>
      <c r="F66">
        <v>282.5</v>
      </c>
      <c r="G66" t="s">
        <v>148</v>
      </c>
      <c r="H66" t="s">
        <v>149</v>
      </c>
      <c r="I66" t="s">
        <v>209</v>
      </c>
      <c r="K66" t="s">
        <v>34</v>
      </c>
      <c r="L66" t="s">
        <v>48</v>
      </c>
      <c r="M66" t="s">
        <v>36</v>
      </c>
      <c r="N66" s="8">
        <v>45747</v>
      </c>
      <c r="O66" s="8">
        <v>45898</v>
      </c>
      <c r="P66" s="8">
        <v>45898</v>
      </c>
      <c r="Q66" t="s">
        <v>37</v>
      </c>
      <c r="Y66" t="s">
        <v>152</v>
      </c>
      <c r="Z66" t="s">
        <v>152</v>
      </c>
      <c r="AC66" t="s">
        <v>39</v>
      </c>
      <c r="AD66" t="s">
        <v>40</v>
      </c>
    </row>
    <row r="67" spans="3:30" hidden="1" x14ac:dyDescent="0.2">
      <c r="C67" s="32" t="s">
        <v>145</v>
      </c>
      <c r="D67" s="32" t="s">
        <v>146</v>
      </c>
      <c r="E67" s="32" t="s">
        <v>210</v>
      </c>
      <c r="F67">
        <v>700</v>
      </c>
      <c r="G67" t="s">
        <v>148</v>
      </c>
      <c r="H67" t="s">
        <v>149</v>
      </c>
      <c r="I67" t="s">
        <v>211</v>
      </c>
      <c r="K67" t="s">
        <v>34</v>
      </c>
      <c r="L67" t="s">
        <v>48</v>
      </c>
      <c r="M67" t="s">
        <v>36</v>
      </c>
      <c r="N67" s="8">
        <v>45747</v>
      </c>
      <c r="O67" s="8">
        <v>45898</v>
      </c>
      <c r="P67" s="8">
        <v>45898</v>
      </c>
      <c r="Q67" t="s">
        <v>37</v>
      </c>
      <c r="Y67" t="s">
        <v>152</v>
      </c>
      <c r="Z67" t="s">
        <v>152</v>
      </c>
      <c r="AC67" t="s">
        <v>39</v>
      </c>
      <c r="AD67" t="s">
        <v>40</v>
      </c>
    </row>
    <row r="68" spans="3:30" hidden="1" x14ac:dyDescent="0.2">
      <c r="C68" s="32" t="s">
        <v>145</v>
      </c>
      <c r="D68" s="32" t="s">
        <v>146</v>
      </c>
      <c r="E68" s="32" t="s">
        <v>210</v>
      </c>
      <c r="F68">
        <v>700</v>
      </c>
      <c r="G68" t="s">
        <v>148</v>
      </c>
      <c r="H68" t="s">
        <v>149</v>
      </c>
      <c r="I68" t="s">
        <v>212</v>
      </c>
      <c r="K68" t="s">
        <v>34</v>
      </c>
      <c r="L68" t="s">
        <v>48</v>
      </c>
      <c r="M68" t="s">
        <v>36</v>
      </c>
      <c r="N68" s="8">
        <v>45747</v>
      </c>
      <c r="O68" s="8">
        <v>45898</v>
      </c>
      <c r="P68" s="8">
        <v>45898</v>
      </c>
      <c r="Q68" t="s">
        <v>37</v>
      </c>
      <c r="Y68" t="s">
        <v>152</v>
      </c>
      <c r="Z68" t="s">
        <v>152</v>
      </c>
      <c r="AC68" t="s">
        <v>39</v>
      </c>
      <c r="AD68" t="s">
        <v>40</v>
      </c>
    </row>
    <row r="69" spans="3:30" hidden="1" x14ac:dyDescent="0.2">
      <c r="C69" s="32" t="s">
        <v>126</v>
      </c>
      <c r="D69" s="32" t="s">
        <v>42</v>
      </c>
      <c r="E69" s="32" t="s">
        <v>213</v>
      </c>
      <c r="F69">
        <v>4282</v>
      </c>
      <c r="G69" t="s">
        <v>214</v>
      </c>
      <c r="H69" t="s">
        <v>215</v>
      </c>
      <c r="I69" t="s">
        <v>216</v>
      </c>
      <c r="K69" t="s">
        <v>217</v>
      </c>
      <c r="L69" t="s">
        <v>48</v>
      </c>
      <c r="M69" t="s">
        <v>36</v>
      </c>
      <c r="N69" s="8">
        <v>45737</v>
      </c>
      <c r="O69" s="8">
        <v>45933</v>
      </c>
      <c r="P69" s="8">
        <v>45933</v>
      </c>
      <c r="Q69" t="s">
        <v>151</v>
      </c>
      <c r="R69" t="s">
        <v>218</v>
      </c>
      <c r="W69" t="s">
        <v>219</v>
      </c>
      <c r="Y69" t="s">
        <v>220</v>
      </c>
      <c r="Z69" t="s">
        <v>220</v>
      </c>
      <c r="AC69" t="s">
        <v>39</v>
      </c>
      <c r="AD69" t="s">
        <v>40</v>
      </c>
    </row>
    <row r="70" spans="3:30" hidden="1" x14ac:dyDescent="0.2">
      <c r="C70" s="32" t="s">
        <v>79</v>
      </c>
      <c r="D70" s="32" t="s">
        <v>221</v>
      </c>
      <c r="E70" s="32" t="s">
        <v>222</v>
      </c>
      <c r="F70">
        <v>2299</v>
      </c>
      <c r="G70" t="s">
        <v>223</v>
      </c>
      <c r="H70" t="s">
        <v>224</v>
      </c>
      <c r="I70" t="s">
        <v>225</v>
      </c>
      <c r="K70" t="s">
        <v>226</v>
      </c>
      <c r="L70" t="s">
        <v>48</v>
      </c>
      <c r="M70" t="s">
        <v>36</v>
      </c>
      <c r="N70" s="8">
        <v>45769</v>
      </c>
      <c r="O70" s="8"/>
      <c r="P70" s="8"/>
      <c r="Q70" t="s">
        <v>67</v>
      </c>
      <c r="R70" t="s">
        <v>227</v>
      </c>
      <c r="AC70" t="s">
        <v>67</v>
      </c>
      <c r="AD70" t="s">
        <v>40</v>
      </c>
    </row>
    <row r="71" spans="3:30" hidden="1" x14ac:dyDescent="0.2">
      <c r="C71" s="32" t="s">
        <v>79</v>
      </c>
      <c r="D71" s="32" t="s">
        <v>80</v>
      </c>
      <c r="E71" s="32" t="s">
        <v>81</v>
      </c>
      <c r="F71">
        <v>8490</v>
      </c>
      <c r="G71" t="s">
        <v>82</v>
      </c>
      <c r="H71" t="s">
        <v>83</v>
      </c>
      <c r="I71" t="s">
        <v>228</v>
      </c>
      <c r="J71" t="s">
        <v>229</v>
      </c>
      <c r="K71" t="s">
        <v>86</v>
      </c>
      <c r="L71" t="s">
        <v>57</v>
      </c>
      <c r="M71" t="s">
        <v>87</v>
      </c>
      <c r="N71" s="8">
        <v>45700</v>
      </c>
      <c r="O71" s="8">
        <v>45805</v>
      </c>
      <c r="P71" s="8"/>
      <c r="Q71" t="s">
        <v>67</v>
      </c>
      <c r="W71" t="s">
        <v>88</v>
      </c>
      <c r="X71" t="s">
        <v>89</v>
      </c>
      <c r="Z71" t="s">
        <v>90</v>
      </c>
      <c r="AA71" t="s">
        <v>90</v>
      </c>
      <c r="AC71" t="s">
        <v>67</v>
      </c>
      <c r="AD71" t="s">
        <v>91</v>
      </c>
    </row>
    <row r="72" spans="3:30" hidden="1" x14ac:dyDescent="0.2">
      <c r="C72" s="32" t="s">
        <v>126</v>
      </c>
      <c r="D72" s="32" t="s">
        <v>42</v>
      </c>
      <c r="E72" s="32" t="s">
        <v>230</v>
      </c>
      <c r="F72">
        <v>6500</v>
      </c>
      <c r="G72" t="s">
        <v>231</v>
      </c>
      <c r="H72" t="s">
        <v>232</v>
      </c>
      <c r="I72" t="s">
        <v>233</v>
      </c>
      <c r="J72" t="s">
        <v>234</v>
      </c>
      <c r="K72" t="s">
        <v>86</v>
      </c>
      <c r="L72" t="s">
        <v>57</v>
      </c>
      <c r="M72" t="s">
        <v>87</v>
      </c>
      <c r="N72" s="8">
        <v>45700</v>
      </c>
      <c r="O72" s="8">
        <v>45805</v>
      </c>
      <c r="P72" s="8">
        <v>45805</v>
      </c>
      <c r="Q72" t="s">
        <v>37</v>
      </c>
      <c r="U72" t="s">
        <v>235</v>
      </c>
      <c r="W72" t="s">
        <v>236</v>
      </c>
      <c r="X72" t="s">
        <v>237</v>
      </c>
      <c r="Y72" t="s">
        <v>90</v>
      </c>
      <c r="Z72" t="s">
        <v>90</v>
      </c>
      <c r="AA72" t="s">
        <v>90</v>
      </c>
      <c r="AC72" t="s">
        <v>39</v>
      </c>
      <c r="AD72" t="s">
        <v>91</v>
      </c>
    </row>
    <row r="73" spans="3:30" hidden="1" x14ac:dyDescent="0.2">
      <c r="C73" s="32" t="s">
        <v>238</v>
      </c>
      <c r="D73" s="32" t="s">
        <v>42</v>
      </c>
      <c r="E73" s="32" t="s">
        <v>239</v>
      </c>
      <c r="F73">
        <v>6048.86</v>
      </c>
      <c r="G73" t="s">
        <v>240</v>
      </c>
      <c r="H73" t="s">
        <v>241</v>
      </c>
      <c r="I73" t="s">
        <v>242</v>
      </c>
      <c r="K73" t="s">
        <v>243</v>
      </c>
      <c r="L73" t="s">
        <v>57</v>
      </c>
      <c r="M73" t="s">
        <v>36</v>
      </c>
      <c r="N73" s="8">
        <v>45695</v>
      </c>
      <c r="O73" s="8">
        <v>45807</v>
      </c>
      <c r="P73" s="8">
        <v>45807</v>
      </c>
      <c r="Q73" t="s">
        <v>58</v>
      </c>
      <c r="R73" t="s">
        <v>98</v>
      </c>
      <c r="W73" t="s">
        <v>38</v>
      </c>
      <c r="Y73" t="s">
        <v>38</v>
      </c>
      <c r="Z73" t="s">
        <v>38</v>
      </c>
      <c r="AC73" t="s">
        <v>39</v>
      </c>
      <c r="AD73" t="s">
        <v>40</v>
      </c>
    </row>
    <row r="74" spans="3:30" hidden="1" x14ac:dyDescent="0.2">
      <c r="C74" s="32" t="s">
        <v>41</v>
      </c>
      <c r="D74" s="32" t="s">
        <v>146</v>
      </c>
      <c r="F74">
        <v>13740.4</v>
      </c>
      <c r="G74" t="s">
        <v>244</v>
      </c>
      <c r="H74" t="s">
        <v>245</v>
      </c>
      <c r="I74" t="s">
        <v>246</v>
      </c>
      <c r="K74" t="s">
        <v>247</v>
      </c>
      <c r="L74" t="s">
        <v>48</v>
      </c>
      <c r="M74" t="s">
        <v>36</v>
      </c>
      <c r="N74" s="8">
        <v>45600</v>
      </c>
      <c r="O74" s="8">
        <v>45930</v>
      </c>
      <c r="P74" s="8">
        <v>45930</v>
      </c>
      <c r="Q74" t="s">
        <v>37</v>
      </c>
      <c r="Y74" t="s">
        <v>248</v>
      </c>
      <c r="Z74" t="s">
        <v>248</v>
      </c>
      <c r="AC74" t="s">
        <v>39</v>
      </c>
      <c r="AD74" t="s">
        <v>40</v>
      </c>
    </row>
    <row r="75" spans="3:30" hidden="1" x14ac:dyDescent="0.2">
      <c r="C75" s="32" t="s">
        <v>79</v>
      </c>
      <c r="D75" s="32" t="s">
        <v>92</v>
      </c>
      <c r="E75" s="32" t="s">
        <v>249</v>
      </c>
      <c r="F75">
        <v>1505</v>
      </c>
      <c r="G75" t="s">
        <v>250</v>
      </c>
      <c r="H75" t="s">
        <v>251</v>
      </c>
      <c r="I75" t="s">
        <v>252</v>
      </c>
      <c r="K75" t="s">
        <v>243</v>
      </c>
      <c r="L75" t="s">
        <v>57</v>
      </c>
      <c r="M75" t="s">
        <v>36</v>
      </c>
      <c r="N75" s="8">
        <v>45769</v>
      </c>
      <c r="O75" s="8"/>
      <c r="P75" s="8"/>
      <c r="Q75" t="s">
        <v>58</v>
      </c>
      <c r="R75" t="s">
        <v>253</v>
      </c>
      <c r="T75" t="s">
        <v>254</v>
      </c>
      <c r="U75" t="s">
        <v>99</v>
      </c>
      <c r="AC75" t="s">
        <v>39</v>
      </c>
      <c r="AD75" t="s">
        <v>40</v>
      </c>
    </row>
    <row r="76" spans="3:30" hidden="1" x14ac:dyDescent="0.2">
      <c r="C76" s="32" t="s">
        <v>79</v>
      </c>
      <c r="D76" s="32" t="s">
        <v>92</v>
      </c>
      <c r="E76" s="32" t="s">
        <v>249</v>
      </c>
      <c r="F76">
        <v>387.5</v>
      </c>
      <c r="G76" t="s">
        <v>250</v>
      </c>
      <c r="H76" t="s">
        <v>251</v>
      </c>
      <c r="I76" t="s">
        <v>255</v>
      </c>
      <c r="K76" t="s">
        <v>243</v>
      </c>
      <c r="L76" t="s">
        <v>57</v>
      </c>
      <c r="M76" t="s">
        <v>36</v>
      </c>
      <c r="N76" s="8">
        <v>45769</v>
      </c>
      <c r="O76" s="8"/>
      <c r="P76" s="8"/>
      <c r="Q76" t="s">
        <v>58</v>
      </c>
      <c r="AC76" t="s">
        <v>39</v>
      </c>
      <c r="AD76" t="s">
        <v>40</v>
      </c>
    </row>
    <row r="77" spans="3:30" hidden="1" x14ac:dyDescent="0.2">
      <c r="C77" s="32" t="s">
        <v>79</v>
      </c>
      <c r="D77" s="32" t="s">
        <v>92</v>
      </c>
      <c r="E77" s="32" t="s">
        <v>249</v>
      </c>
      <c r="F77">
        <v>387.5</v>
      </c>
      <c r="G77" t="s">
        <v>250</v>
      </c>
      <c r="H77" t="s">
        <v>251</v>
      </c>
      <c r="I77" t="s">
        <v>256</v>
      </c>
      <c r="K77" t="s">
        <v>243</v>
      </c>
      <c r="L77" t="s">
        <v>57</v>
      </c>
      <c r="M77" t="s">
        <v>36</v>
      </c>
      <c r="N77" s="8">
        <v>45769</v>
      </c>
      <c r="O77" s="8"/>
      <c r="P77" s="8"/>
      <c r="Q77" t="s">
        <v>37</v>
      </c>
      <c r="AC77" t="s">
        <v>39</v>
      </c>
      <c r="AD77" t="s">
        <v>40</v>
      </c>
    </row>
    <row r="78" spans="3:30" hidden="1" x14ac:dyDescent="0.2">
      <c r="C78" s="32" t="s">
        <v>79</v>
      </c>
      <c r="D78" s="32" t="s">
        <v>257</v>
      </c>
      <c r="E78" s="32" t="s">
        <v>258</v>
      </c>
      <c r="F78">
        <v>0</v>
      </c>
      <c r="G78" t="s">
        <v>250</v>
      </c>
      <c r="H78" t="s">
        <v>259</v>
      </c>
      <c r="I78" t="s">
        <v>260</v>
      </c>
      <c r="K78" t="s">
        <v>243</v>
      </c>
      <c r="L78" t="s">
        <v>57</v>
      </c>
      <c r="M78" t="s">
        <v>36</v>
      </c>
      <c r="N78" s="8">
        <v>45489</v>
      </c>
      <c r="O78" s="8">
        <v>45814</v>
      </c>
      <c r="P78" s="8">
        <v>45814</v>
      </c>
      <c r="Q78" t="s">
        <v>37</v>
      </c>
      <c r="Y78" t="s">
        <v>99</v>
      </c>
      <c r="Z78" t="s">
        <v>99</v>
      </c>
      <c r="AC78" t="s">
        <v>39</v>
      </c>
      <c r="AD78" t="s">
        <v>40</v>
      </c>
    </row>
    <row r="79" spans="3:30" hidden="1" x14ac:dyDescent="0.2">
      <c r="C79" s="32" t="s">
        <v>50</v>
      </c>
      <c r="D79" s="32" t="s">
        <v>42</v>
      </c>
      <c r="F79">
        <v>5050</v>
      </c>
      <c r="G79" t="s">
        <v>261</v>
      </c>
      <c r="H79" t="s">
        <v>262</v>
      </c>
      <c r="I79" t="s">
        <v>263</v>
      </c>
      <c r="J79" t="s">
        <v>264</v>
      </c>
      <c r="K79" t="s">
        <v>132</v>
      </c>
      <c r="L79" t="s">
        <v>48</v>
      </c>
      <c r="M79" t="s">
        <v>36</v>
      </c>
      <c r="N79" s="8">
        <v>45763</v>
      </c>
      <c r="O79" s="8">
        <v>45835</v>
      </c>
      <c r="P79" s="8"/>
      <c r="Q79" t="s">
        <v>37</v>
      </c>
      <c r="W79" t="s">
        <v>265</v>
      </c>
      <c r="Z79" t="s">
        <v>266</v>
      </c>
      <c r="AA79" t="s">
        <v>266</v>
      </c>
      <c r="AC79" t="s">
        <v>39</v>
      </c>
      <c r="AD79" t="s">
        <v>91</v>
      </c>
    </row>
    <row r="80" spans="3:30" hidden="1" x14ac:dyDescent="0.2">
      <c r="C80" s="32" t="s">
        <v>79</v>
      </c>
      <c r="D80" s="32" t="s">
        <v>80</v>
      </c>
      <c r="E80" s="32" t="s">
        <v>267</v>
      </c>
      <c r="F80">
        <v>1725</v>
      </c>
      <c r="G80" t="s">
        <v>268</v>
      </c>
      <c r="H80" t="s">
        <v>269</v>
      </c>
      <c r="I80" t="s">
        <v>270</v>
      </c>
      <c r="K80" t="s">
        <v>97</v>
      </c>
      <c r="L80" t="s">
        <v>57</v>
      </c>
      <c r="M80" t="s">
        <v>36</v>
      </c>
      <c r="N80" s="8">
        <v>45733</v>
      </c>
      <c r="O80" s="8">
        <v>45805</v>
      </c>
      <c r="P80" s="8">
        <v>45805</v>
      </c>
      <c r="Q80" t="s">
        <v>67</v>
      </c>
      <c r="R80" t="s">
        <v>271</v>
      </c>
      <c r="S80" t="s">
        <v>272</v>
      </c>
      <c r="T80" t="s">
        <v>273</v>
      </c>
      <c r="W80" t="s">
        <v>274</v>
      </c>
      <c r="Y80" t="s">
        <v>90</v>
      </c>
      <c r="Z80" t="s">
        <v>90</v>
      </c>
      <c r="AC80" t="s">
        <v>67</v>
      </c>
      <c r="AD80" t="s">
        <v>40</v>
      </c>
    </row>
    <row r="81" spans="3:30" hidden="1" x14ac:dyDescent="0.2">
      <c r="C81" s="32" t="s">
        <v>126</v>
      </c>
      <c r="D81" s="32" t="s">
        <v>42</v>
      </c>
      <c r="F81">
        <v>3624</v>
      </c>
      <c r="G81" t="s">
        <v>275</v>
      </c>
      <c r="H81" t="s">
        <v>276</v>
      </c>
      <c r="I81" t="s">
        <v>277</v>
      </c>
      <c r="J81" t="s">
        <v>278</v>
      </c>
      <c r="K81" t="s">
        <v>132</v>
      </c>
      <c r="L81" t="s">
        <v>35</v>
      </c>
      <c r="M81" t="s">
        <v>87</v>
      </c>
      <c r="N81" s="8">
        <v>45790</v>
      </c>
      <c r="O81" s="8">
        <v>45842</v>
      </c>
      <c r="P81" s="8"/>
      <c r="Q81" t="s">
        <v>151</v>
      </c>
      <c r="W81" t="s">
        <v>279</v>
      </c>
      <c r="Z81" t="s">
        <v>134</v>
      </c>
      <c r="AA81" t="s">
        <v>134</v>
      </c>
      <c r="AC81" t="s">
        <v>39</v>
      </c>
      <c r="AD81" t="s">
        <v>91</v>
      </c>
    </row>
    <row r="82" spans="3:30" hidden="1" x14ac:dyDescent="0.2">
      <c r="C82" s="32" t="s">
        <v>50</v>
      </c>
      <c r="D82" s="32" t="s">
        <v>92</v>
      </c>
      <c r="E82" s="32" t="s">
        <v>280</v>
      </c>
      <c r="F82">
        <v>1250</v>
      </c>
      <c r="G82" t="s">
        <v>281</v>
      </c>
      <c r="H82" t="s">
        <v>282</v>
      </c>
      <c r="I82" t="s">
        <v>283</v>
      </c>
      <c r="K82" t="s">
        <v>226</v>
      </c>
      <c r="L82" t="s">
        <v>48</v>
      </c>
      <c r="M82" t="s">
        <v>36</v>
      </c>
      <c r="N82" s="8">
        <v>45769</v>
      </c>
      <c r="O82" s="8">
        <v>45814</v>
      </c>
      <c r="P82" s="8">
        <v>45814</v>
      </c>
      <c r="Q82" t="s">
        <v>58</v>
      </c>
      <c r="R82" t="s">
        <v>59</v>
      </c>
      <c r="U82" t="s">
        <v>99</v>
      </c>
      <c r="Y82" t="s">
        <v>99</v>
      </c>
      <c r="Z82" t="s">
        <v>99</v>
      </c>
      <c r="AC82" t="s">
        <v>39</v>
      </c>
      <c r="AD82" t="s">
        <v>40</v>
      </c>
    </row>
    <row r="83" spans="3:30" hidden="1" x14ac:dyDescent="0.2">
      <c r="C83" s="32" t="s">
        <v>50</v>
      </c>
      <c r="D83" s="32" t="s">
        <v>92</v>
      </c>
      <c r="E83" s="32" t="s">
        <v>284</v>
      </c>
      <c r="F83">
        <v>375</v>
      </c>
      <c r="G83" t="s">
        <v>281</v>
      </c>
      <c r="H83" t="s">
        <v>282</v>
      </c>
      <c r="I83" t="s">
        <v>285</v>
      </c>
      <c r="K83" t="s">
        <v>226</v>
      </c>
      <c r="L83" t="s">
        <v>48</v>
      </c>
      <c r="M83" t="s">
        <v>36</v>
      </c>
      <c r="N83" s="8">
        <v>45769</v>
      </c>
      <c r="O83" s="8">
        <v>45814</v>
      </c>
      <c r="P83" s="8">
        <v>45814</v>
      </c>
      <c r="Q83" t="s">
        <v>37</v>
      </c>
      <c r="U83" t="s">
        <v>99</v>
      </c>
      <c r="Y83" t="s">
        <v>99</v>
      </c>
      <c r="Z83" t="s">
        <v>99</v>
      </c>
      <c r="AC83" t="s">
        <v>39</v>
      </c>
      <c r="AD83" t="s">
        <v>40</v>
      </c>
    </row>
    <row r="84" spans="3:30" hidden="1" x14ac:dyDescent="0.2">
      <c r="C84" s="32" t="s">
        <v>126</v>
      </c>
      <c r="D84" s="32" t="s">
        <v>42</v>
      </c>
      <c r="E84" s="32" t="s">
        <v>52</v>
      </c>
      <c r="F84">
        <v>3313</v>
      </c>
      <c r="G84" t="s">
        <v>286</v>
      </c>
      <c r="H84" t="s">
        <v>287</v>
      </c>
      <c r="I84" t="s">
        <v>288</v>
      </c>
      <c r="K84" t="s">
        <v>289</v>
      </c>
      <c r="L84" t="s">
        <v>35</v>
      </c>
      <c r="M84" t="s">
        <v>36</v>
      </c>
      <c r="N84" s="8">
        <v>45737</v>
      </c>
      <c r="O84" s="8">
        <v>45853</v>
      </c>
      <c r="P84" s="8">
        <v>45853</v>
      </c>
      <c r="Q84" t="s">
        <v>151</v>
      </c>
      <c r="R84" t="s">
        <v>290</v>
      </c>
      <c r="S84" t="s">
        <v>291</v>
      </c>
      <c r="T84" t="s">
        <v>292</v>
      </c>
      <c r="U84" t="s">
        <v>60</v>
      </c>
      <c r="W84" t="s">
        <v>293</v>
      </c>
      <c r="Y84" t="s">
        <v>294</v>
      </c>
      <c r="Z84" t="s">
        <v>294</v>
      </c>
      <c r="AC84" t="s">
        <v>39</v>
      </c>
      <c r="AD84" t="s">
        <v>40</v>
      </c>
    </row>
    <row r="85" spans="3:30" hidden="1" x14ac:dyDescent="0.2">
      <c r="C85" s="32" t="s">
        <v>126</v>
      </c>
      <c r="D85" s="32" t="s">
        <v>42</v>
      </c>
      <c r="E85" s="32" t="s">
        <v>213</v>
      </c>
      <c r="F85">
        <v>2720</v>
      </c>
      <c r="G85" t="s">
        <v>295</v>
      </c>
      <c r="H85" t="s">
        <v>296</v>
      </c>
      <c r="I85" t="s">
        <v>297</v>
      </c>
      <c r="K85" t="s">
        <v>217</v>
      </c>
      <c r="L85" t="s">
        <v>48</v>
      </c>
      <c r="M85" t="s">
        <v>36</v>
      </c>
      <c r="N85" s="8">
        <v>45574</v>
      </c>
      <c r="O85" s="8">
        <v>45842</v>
      </c>
      <c r="P85" s="8">
        <v>45842</v>
      </c>
      <c r="Q85" t="s">
        <v>151</v>
      </c>
      <c r="R85" t="s">
        <v>298</v>
      </c>
      <c r="S85" t="s">
        <v>299</v>
      </c>
      <c r="T85" t="s">
        <v>299</v>
      </c>
      <c r="U85" t="s">
        <v>266</v>
      </c>
      <c r="W85" t="s">
        <v>300</v>
      </c>
      <c r="X85" t="s">
        <v>301</v>
      </c>
      <c r="Y85" t="s">
        <v>134</v>
      </c>
      <c r="Z85" t="s">
        <v>134</v>
      </c>
      <c r="AC85" t="s">
        <v>39</v>
      </c>
      <c r="AD85" t="s">
        <v>40</v>
      </c>
    </row>
    <row r="86" spans="3:30" hidden="1" x14ac:dyDescent="0.2">
      <c r="C86" s="32" t="s">
        <v>126</v>
      </c>
      <c r="D86" s="32" t="s">
        <v>42</v>
      </c>
      <c r="E86" s="32" t="s">
        <v>302</v>
      </c>
      <c r="F86">
        <v>784.5</v>
      </c>
      <c r="G86" t="s">
        <v>303</v>
      </c>
      <c r="H86" t="s">
        <v>304</v>
      </c>
      <c r="I86" t="s">
        <v>305</v>
      </c>
      <c r="K86" t="s">
        <v>306</v>
      </c>
      <c r="L86" t="s">
        <v>48</v>
      </c>
      <c r="M86" t="s">
        <v>36</v>
      </c>
      <c r="N86" s="8">
        <v>45772</v>
      </c>
      <c r="O86" s="8"/>
      <c r="P86" s="8"/>
      <c r="Q86" t="s">
        <v>37</v>
      </c>
      <c r="R86" t="s">
        <v>59</v>
      </c>
      <c r="S86" t="s">
        <v>307</v>
      </c>
      <c r="T86" t="s">
        <v>308</v>
      </c>
      <c r="U86" t="s">
        <v>309</v>
      </c>
      <c r="W86" t="s">
        <v>100</v>
      </c>
      <c r="X86" t="s">
        <v>310</v>
      </c>
      <c r="AC86" t="s">
        <v>39</v>
      </c>
      <c r="AD86" t="s">
        <v>40</v>
      </c>
    </row>
    <row r="87" spans="3:30" hidden="1" x14ac:dyDescent="0.2">
      <c r="C87" s="32" t="s">
        <v>126</v>
      </c>
      <c r="D87" s="32" t="s">
        <v>42</v>
      </c>
      <c r="E87" s="32" t="s">
        <v>302</v>
      </c>
      <c r="F87">
        <v>784.5</v>
      </c>
      <c r="G87" t="s">
        <v>303</v>
      </c>
      <c r="H87" t="s">
        <v>304</v>
      </c>
      <c r="I87" t="s">
        <v>311</v>
      </c>
      <c r="K87" t="s">
        <v>306</v>
      </c>
      <c r="L87" t="s">
        <v>48</v>
      </c>
      <c r="M87" t="s">
        <v>36</v>
      </c>
      <c r="N87" s="8">
        <v>45772</v>
      </c>
      <c r="O87" s="8"/>
      <c r="P87" s="8"/>
      <c r="Q87" t="s">
        <v>58</v>
      </c>
      <c r="R87" t="s">
        <v>59</v>
      </c>
      <c r="U87" t="s">
        <v>309</v>
      </c>
      <c r="W87" t="s">
        <v>100</v>
      </c>
      <c r="X87" t="s">
        <v>310</v>
      </c>
      <c r="AC87" t="s">
        <v>39</v>
      </c>
      <c r="AD87" t="s">
        <v>40</v>
      </c>
    </row>
    <row r="88" spans="3:30" hidden="1" x14ac:dyDescent="0.2">
      <c r="C88" s="32" t="s">
        <v>312</v>
      </c>
      <c r="D88" s="32" t="s">
        <v>29</v>
      </c>
      <c r="F88">
        <v>725</v>
      </c>
      <c r="G88" t="s">
        <v>313</v>
      </c>
      <c r="H88" t="s">
        <v>314</v>
      </c>
      <c r="I88" t="s">
        <v>315</v>
      </c>
      <c r="K88" t="s">
        <v>289</v>
      </c>
      <c r="L88" t="s">
        <v>48</v>
      </c>
      <c r="M88" t="s">
        <v>36</v>
      </c>
      <c r="N88" s="8">
        <v>45341</v>
      </c>
      <c r="O88" s="8">
        <v>45814</v>
      </c>
      <c r="P88" s="8">
        <v>45814</v>
      </c>
      <c r="Q88" t="s">
        <v>58</v>
      </c>
      <c r="U88" t="s">
        <v>38</v>
      </c>
      <c r="W88" t="s">
        <v>99</v>
      </c>
      <c r="X88" t="s">
        <v>236</v>
      </c>
      <c r="Y88" t="s">
        <v>99</v>
      </c>
      <c r="Z88" t="s">
        <v>99</v>
      </c>
      <c r="AC88" t="s">
        <v>39</v>
      </c>
      <c r="AD88" t="s">
        <v>40</v>
      </c>
    </row>
    <row r="89" spans="3:30" hidden="1" x14ac:dyDescent="0.2">
      <c r="C89" s="32" t="s">
        <v>126</v>
      </c>
      <c r="D89" s="32" t="s">
        <v>42</v>
      </c>
      <c r="F89">
        <v>725</v>
      </c>
      <c r="G89" t="s">
        <v>313</v>
      </c>
      <c r="H89" t="s">
        <v>314</v>
      </c>
      <c r="I89" t="s">
        <v>316</v>
      </c>
      <c r="K89" t="s">
        <v>289</v>
      </c>
      <c r="L89" t="s">
        <v>48</v>
      </c>
      <c r="M89" t="s">
        <v>36</v>
      </c>
      <c r="N89" s="8">
        <v>45341</v>
      </c>
      <c r="O89" s="8">
        <v>45814</v>
      </c>
      <c r="P89" s="8">
        <v>45814</v>
      </c>
      <c r="Q89" t="s">
        <v>58</v>
      </c>
      <c r="R89" t="s">
        <v>301</v>
      </c>
      <c r="U89" t="s">
        <v>38</v>
      </c>
      <c r="X89" t="s">
        <v>236</v>
      </c>
      <c r="Y89" t="s">
        <v>99</v>
      </c>
      <c r="Z89" t="s">
        <v>99</v>
      </c>
      <c r="AC89" t="s">
        <v>39</v>
      </c>
      <c r="AD89" t="s">
        <v>40</v>
      </c>
    </row>
    <row r="90" spans="3:30" x14ac:dyDescent="0.2">
      <c r="C90" s="32" t="s">
        <v>50</v>
      </c>
      <c r="D90" s="32" t="s">
        <v>42</v>
      </c>
      <c r="E90" s="32" t="s">
        <v>52</v>
      </c>
      <c r="F90">
        <v>1025</v>
      </c>
      <c r="G90" t="s">
        <v>317</v>
      </c>
      <c r="H90" t="s">
        <v>318</v>
      </c>
      <c r="I90" t="s">
        <v>319</v>
      </c>
      <c r="K90" t="s">
        <v>56</v>
      </c>
      <c r="L90" t="s">
        <v>57</v>
      </c>
      <c r="M90" t="s">
        <v>36</v>
      </c>
      <c r="N90" s="8">
        <v>45791</v>
      </c>
      <c r="O90" s="8"/>
      <c r="P90" s="8"/>
      <c r="Q90" t="s">
        <v>151</v>
      </c>
      <c r="R90" t="s">
        <v>235</v>
      </c>
      <c r="X90" t="s">
        <v>62</v>
      </c>
      <c r="AC90" t="s">
        <v>39</v>
      </c>
      <c r="AD90" t="s">
        <v>40</v>
      </c>
    </row>
    <row r="91" spans="3:30" x14ac:dyDescent="0.2">
      <c r="C91" s="32" t="s">
        <v>50</v>
      </c>
      <c r="D91" s="32" t="s">
        <v>42</v>
      </c>
      <c r="E91" s="32" t="s">
        <v>52</v>
      </c>
      <c r="F91">
        <v>1275</v>
      </c>
      <c r="G91" t="s">
        <v>317</v>
      </c>
      <c r="H91" t="s">
        <v>318</v>
      </c>
      <c r="I91" t="s">
        <v>320</v>
      </c>
      <c r="K91" t="s">
        <v>56</v>
      </c>
      <c r="L91" t="s">
        <v>57</v>
      </c>
      <c r="M91" t="s">
        <v>36</v>
      </c>
      <c r="N91" s="8">
        <v>45791</v>
      </c>
      <c r="O91" s="8"/>
      <c r="P91" s="8"/>
      <c r="Q91" t="s">
        <v>151</v>
      </c>
      <c r="R91" t="s">
        <v>235</v>
      </c>
      <c r="X91" t="s">
        <v>62</v>
      </c>
      <c r="AC91" t="s">
        <v>39</v>
      </c>
      <c r="AD91" t="s">
        <v>40</v>
      </c>
    </row>
    <row r="92" spans="3:30" x14ac:dyDescent="0.2">
      <c r="C92" s="32" t="s">
        <v>50</v>
      </c>
      <c r="D92" s="32" t="s">
        <v>42</v>
      </c>
      <c r="E92" s="32" t="s">
        <v>52</v>
      </c>
      <c r="F92">
        <v>1525</v>
      </c>
      <c r="G92" t="s">
        <v>317</v>
      </c>
      <c r="H92" t="s">
        <v>318</v>
      </c>
      <c r="I92" t="s">
        <v>321</v>
      </c>
      <c r="K92" t="s">
        <v>56</v>
      </c>
      <c r="L92" t="s">
        <v>57</v>
      </c>
      <c r="M92" t="s">
        <v>36</v>
      </c>
      <c r="N92" s="8">
        <v>45791</v>
      </c>
      <c r="O92" s="8"/>
      <c r="P92" s="8"/>
      <c r="Q92" t="s">
        <v>151</v>
      </c>
      <c r="R92" t="s">
        <v>235</v>
      </c>
      <c r="X92" t="s">
        <v>62</v>
      </c>
      <c r="AC92" t="s">
        <v>39</v>
      </c>
      <c r="AD92" t="s">
        <v>40</v>
      </c>
    </row>
    <row r="93" spans="3:30" hidden="1" x14ac:dyDescent="0.2">
      <c r="C93" s="32" t="s">
        <v>50</v>
      </c>
      <c r="D93" s="32" t="s">
        <v>42</v>
      </c>
      <c r="E93" s="32" t="s">
        <v>52</v>
      </c>
      <c r="F93">
        <v>-4168.6166666666686</v>
      </c>
      <c r="G93" t="s">
        <v>322</v>
      </c>
      <c r="H93" t="s">
        <v>323</v>
      </c>
      <c r="I93" t="s">
        <v>324</v>
      </c>
      <c r="J93" t="s">
        <v>325</v>
      </c>
      <c r="K93" t="s">
        <v>326</v>
      </c>
      <c r="L93" t="s">
        <v>57</v>
      </c>
      <c r="M93" t="s">
        <v>36</v>
      </c>
      <c r="N93" s="8">
        <v>45761</v>
      </c>
      <c r="O93" s="8">
        <v>45821</v>
      </c>
      <c r="P93" s="8"/>
      <c r="Q93" t="s">
        <v>67</v>
      </c>
      <c r="U93" t="s">
        <v>99</v>
      </c>
      <c r="W93" t="s">
        <v>219</v>
      </c>
      <c r="Z93" t="s">
        <v>100</v>
      </c>
      <c r="AA93" t="s">
        <v>100</v>
      </c>
      <c r="AC93" t="s">
        <v>67</v>
      </c>
      <c r="AD93" t="s">
        <v>91</v>
      </c>
    </row>
    <row r="94" spans="3:30" hidden="1" x14ac:dyDescent="0.2">
      <c r="C94" s="32" t="s">
        <v>50</v>
      </c>
      <c r="D94" s="32" t="s">
        <v>42</v>
      </c>
      <c r="F94">
        <v>1050</v>
      </c>
      <c r="G94" t="s">
        <v>327</v>
      </c>
      <c r="H94" t="s">
        <v>328</v>
      </c>
      <c r="I94" t="s">
        <v>329</v>
      </c>
      <c r="J94" t="s">
        <v>330</v>
      </c>
      <c r="K94" t="s">
        <v>132</v>
      </c>
      <c r="L94" t="s">
        <v>48</v>
      </c>
      <c r="M94" t="s">
        <v>87</v>
      </c>
      <c r="N94" s="8">
        <v>45742</v>
      </c>
      <c r="O94" s="8">
        <v>45828</v>
      </c>
      <c r="P94" s="8">
        <v>45828</v>
      </c>
      <c r="Q94" t="s">
        <v>151</v>
      </c>
      <c r="U94" t="s">
        <v>100</v>
      </c>
      <c r="W94" t="s">
        <v>331</v>
      </c>
      <c r="Y94" t="s">
        <v>60</v>
      </c>
      <c r="Z94" t="s">
        <v>60</v>
      </c>
      <c r="AA94" t="s">
        <v>60</v>
      </c>
      <c r="AC94" t="s">
        <v>39</v>
      </c>
      <c r="AD94" t="s">
        <v>91</v>
      </c>
    </row>
    <row r="95" spans="3:30" hidden="1" x14ac:dyDescent="0.2">
      <c r="C95" s="32" t="s">
        <v>50</v>
      </c>
      <c r="D95" s="32" t="s">
        <v>42</v>
      </c>
      <c r="F95">
        <v>0</v>
      </c>
      <c r="G95" t="s">
        <v>327</v>
      </c>
      <c r="H95" t="s">
        <v>328</v>
      </c>
      <c r="I95" t="s">
        <v>332</v>
      </c>
      <c r="J95" t="s">
        <v>333</v>
      </c>
      <c r="K95" t="s">
        <v>132</v>
      </c>
      <c r="L95" t="s">
        <v>48</v>
      </c>
      <c r="M95" t="s">
        <v>87</v>
      </c>
      <c r="N95" s="8">
        <v>45742</v>
      </c>
      <c r="O95" s="8">
        <v>45828</v>
      </c>
      <c r="P95" s="8"/>
      <c r="Q95" t="s">
        <v>37</v>
      </c>
      <c r="W95" t="s">
        <v>331</v>
      </c>
      <c r="Z95" t="s">
        <v>60</v>
      </c>
      <c r="AA95" t="s">
        <v>60</v>
      </c>
      <c r="AC95" t="s">
        <v>39</v>
      </c>
      <c r="AD95" t="s">
        <v>91</v>
      </c>
    </row>
    <row r="96" spans="3:30" hidden="1" x14ac:dyDescent="0.2">
      <c r="C96" s="32" t="s">
        <v>50</v>
      </c>
      <c r="D96" s="32" t="s">
        <v>42</v>
      </c>
      <c r="F96">
        <v>0</v>
      </c>
      <c r="G96" t="s">
        <v>327</v>
      </c>
      <c r="H96" t="s">
        <v>328</v>
      </c>
      <c r="I96" t="s">
        <v>334</v>
      </c>
      <c r="J96" t="s">
        <v>335</v>
      </c>
      <c r="K96" t="s">
        <v>132</v>
      </c>
      <c r="L96" t="s">
        <v>48</v>
      </c>
      <c r="M96" t="s">
        <v>87</v>
      </c>
      <c r="N96" s="8">
        <v>45742</v>
      </c>
      <c r="O96" s="8">
        <v>45828</v>
      </c>
      <c r="P96" s="8"/>
      <c r="Q96" t="s">
        <v>37</v>
      </c>
      <c r="W96" t="s">
        <v>331</v>
      </c>
      <c r="Z96" t="s">
        <v>60</v>
      </c>
      <c r="AA96" t="s">
        <v>60</v>
      </c>
      <c r="AC96" t="s">
        <v>39</v>
      </c>
      <c r="AD96" t="s">
        <v>91</v>
      </c>
    </row>
    <row r="97" spans="3:30" hidden="1" x14ac:dyDescent="0.2">
      <c r="C97" s="32" t="s">
        <v>145</v>
      </c>
      <c r="D97" s="32" t="s">
        <v>70</v>
      </c>
      <c r="E97" s="32" t="s">
        <v>336</v>
      </c>
      <c r="F97">
        <v>0</v>
      </c>
      <c r="G97" t="s">
        <v>337</v>
      </c>
      <c r="H97" t="s">
        <v>338</v>
      </c>
      <c r="I97" t="s">
        <v>339</v>
      </c>
      <c r="J97" t="s">
        <v>340</v>
      </c>
      <c r="K97" t="s">
        <v>132</v>
      </c>
      <c r="L97" t="s">
        <v>48</v>
      </c>
      <c r="M97" t="s">
        <v>87</v>
      </c>
      <c r="N97" s="8">
        <v>45596</v>
      </c>
      <c r="O97" s="8">
        <v>45814</v>
      </c>
      <c r="P97" s="8"/>
      <c r="Q97" t="s">
        <v>37</v>
      </c>
      <c r="W97" t="s">
        <v>341</v>
      </c>
      <c r="Z97" t="s">
        <v>99</v>
      </c>
      <c r="AA97" t="s">
        <v>99</v>
      </c>
      <c r="AC97" t="s">
        <v>39</v>
      </c>
      <c r="AD97" t="s">
        <v>91</v>
      </c>
    </row>
    <row r="98" spans="3:30" hidden="1" x14ac:dyDescent="0.2">
      <c r="C98" s="32" t="s">
        <v>79</v>
      </c>
      <c r="D98" s="32" t="s">
        <v>221</v>
      </c>
      <c r="E98" s="32" t="s">
        <v>342</v>
      </c>
      <c r="F98">
        <v>417.5</v>
      </c>
      <c r="G98" t="s">
        <v>343</v>
      </c>
      <c r="H98" t="s">
        <v>344</v>
      </c>
      <c r="I98" t="s">
        <v>345</v>
      </c>
      <c r="K98" t="s">
        <v>34</v>
      </c>
      <c r="L98" t="s">
        <v>48</v>
      </c>
      <c r="M98" t="s">
        <v>36</v>
      </c>
      <c r="N98" s="8">
        <v>45757</v>
      </c>
      <c r="O98" s="8"/>
      <c r="P98" s="8"/>
      <c r="Q98" t="s">
        <v>37</v>
      </c>
      <c r="AC98" t="s">
        <v>39</v>
      </c>
      <c r="AD98" t="s">
        <v>40</v>
      </c>
    </row>
    <row r="99" spans="3:30" hidden="1" x14ac:dyDescent="0.2">
      <c r="C99" s="32" t="s">
        <v>79</v>
      </c>
      <c r="D99" s="32" t="s">
        <v>221</v>
      </c>
      <c r="E99" s="32" t="s">
        <v>342</v>
      </c>
      <c r="F99">
        <v>417.5</v>
      </c>
      <c r="G99" t="s">
        <v>343</v>
      </c>
      <c r="H99" t="s">
        <v>344</v>
      </c>
      <c r="I99" t="s">
        <v>346</v>
      </c>
      <c r="K99" t="s">
        <v>34</v>
      </c>
      <c r="L99" t="s">
        <v>48</v>
      </c>
      <c r="M99" t="s">
        <v>36</v>
      </c>
      <c r="N99" s="8">
        <v>45757</v>
      </c>
      <c r="O99" s="8"/>
      <c r="P99" s="8"/>
      <c r="Q99" t="s">
        <v>58</v>
      </c>
      <c r="AC99" t="s">
        <v>39</v>
      </c>
      <c r="AD99" t="s">
        <v>40</v>
      </c>
    </row>
    <row r="100" spans="3:30" hidden="1" x14ac:dyDescent="0.2">
      <c r="C100" s="32" t="s">
        <v>126</v>
      </c>
      <c r="D100" s="32" t="s">
        <v>92</v>
      </c>
      <c r="E100" s="32" t="s">
        <v>347</v>
      </c>
      <c r="G100" t="s">
        <v>343</v>
      </c>
      <c r="H100" t="s">
        <v>348</v>
      </c>
      <c r="I100" t="s">
        <v>349</v>
      </c>
      <c r="K100" t="s">
        <v>34</v>
      </c>
      <c r="L100" t="s">
        <v>48</v>
      </c>
      <c r="M100" t="s">
        <v>36</v>
      </c>
      <c r="N100" s="8">
        <v>45744</v>
      </c>
      <c r="O100" s="8"/>
      <c r="P100" s="8"/>
      <c r="Q100" t="s">
        <v>67</v>
      </c>
      <c r="R100" t="s">
        <v>350</v>
      </c>
      <c r="S100" t="s">
        <v>351</v>
      </c>
      <c r="T100" t="s">
        <v>352</v>
      </c>
      <c r="AC100" t="s">
        <v>67</v>
      </c>
      <c r="AD100" t="s">
        <v>40</v>
      </c>
    </row>
    <row r="101" spans="3:30" hidden="1" x14ac:dyDescent="0.2">
      <c r="C101" s="32" t="s">
        <v>126</v>
      </c>
      <c r="D101" s="32" t="s">
        <v>92</v>
      </c>
      <c r="E101" s="32" t="s">
        <v>347</v>
      </c>
      <c r="G101" t="s">
        <v>343</v>
      </c>
      <c r="H101" t="s">
        <v>353</v>
      </c>
      <c r="I101" t="s">
        <v>354</v>
      </c>
      <c r="K101" t="s">
        <v>34</v>
      </c>
      <c r="L101" t="s">
        <v>48</v>
      </c>
      <c r="M101" t="s">
        <v>36</v>
      </c>
      <c r="N101" s="8">
        <v>45757</v>
      </c>
      <c r="O101" s="8">
        <v>45814</v>
      </c>
      <c r="P101" s="8">
        <v>45814</v>
      </c>
      <c r="Q101" t="s">
        <v>67</v>
      </c>
      <c r="X101" t="s">
        <v>355</v>
      </c>
      <c r="Y101" t="s">
        <v>99</v>
      </c>
      <c r="Z101" t="s">
        <v>99</v>
      </c>
      <c r="AC101" t="s">
        <v>67</v>
      </c>
      <c r="AD101" t="s">
        <v>40</v>
      </c>
    </row>
    <row r="102" spans="3:30" hidden="1" x14ac:dyDescent="0.2">
      <c r="C102" s="32" t="s">
        <v>126</v>
      </c>
      <c r="D102" s="32" t="s">
        <v>92</v>
      </c>
      <c r="F102">
        <v>5934</v>
      </c>
      <c r="G102" t="s">
        <v>356</v>
      </c>
      <c r="H102" t="s">
        <v>357</v>
      </c>
      <c r="I102" t="s">
        <v>358</v>
      </c>
      <c r="J102" t="s">
        <v>359</v>
      </c>
      <c r="K102" t="s">
        <v>132</v>
      </c>
      <c r="L102" t="s">
        <v>48</v>
      </c>
      <c r="M102" t="s">
        <v>87</v>
      </c>
      <c r="N102" s="8">
        <v>45742</v>
      </c>
      <c r="O102" s="8">
        <v>45807</v>
      </c>
      <c r="P102" s="8"/>
      <c r="Q102" t="s">
        <v>37</v>
      </c>
      <c r="W102" t="s">
        <v>100</v>
      </c>
      <c r="Z102" t="s">
        <v>38</v>
      </c>
      <c r="AA102" t="s">
        <v>38</v>
      </c>
      <c r="AC102" t="s">
        <v>39</v>
      </c>
      <c r="AD102" t="s">
        <v>91</v>
      </c>
    </row>
    <row r="103" spans="3:30" hidden="1" x14ac:dyDescent="0.2">
      <c r="C103" s="32" t="s">
        <v>126</v>
      </c>
      <c r="D103" s="32" t="s">
        <v>92</v>
      </c>
      <c r="E103" s="32" t="s">
        <v>360</v>
      </c>
      <c r="F103">
        <v>417.5</v>
      </c>
      <c r="G103" t="s">
        <v>343</v>
      </c>
      <c r="H103" t="s">
        <v>361</v>
      </c>
      <c r="I103" t="s">
        <v>362</v>
      </c>
      <c r="K103" t="s">
        <v>34</v>
      </c>
      <c r="L103" t="s">
        <v>48</v>
      </c>
      <c r="M103" t="s">
        <v>36</v>
      </c>
      <c r="N103" s="8">
        <v>45754</v>
      </c>
      <c r="O103" s="8">
        <v>45805</v>
      </c>
      <c r="P103" s="8">
        <v>45805</v>
      </c>
      <c r="Q103" t="s">
        <v>58</v>
      </c>
      <c r="R103" t="s">
        <v>89</v>
      </c>
      <c r="U103" t="s">
        <v>38</v>
      </c>
      <c r="X103" t="s">
        <v>363</v>
      </c>
      <c r="Y103" t="s">
        <v>90</v>
      </c>
      <c r="Z103" t="s">
        <v>90</v>
      </c>
      <c r="AC103" t="s">
        <v>39</v>
      </c>
      <c r="AD103" t="s">
        <v>40</v>
      </c>
    </row>
    <row r="104" spans="3:30" hidden="1" x14ac:dyDescent="0.2">
      <c r="C104" s="32" t="s">
        <v>79</v>
      </c>
      <c r="D104" s="32" t="s">
        <v>42</v>
      </c>
      <c r="E104" s="32" t="s">
        <v>364</v>
      </c>
      <c r="G104" t="s">
        <v>343</v>
      </c>
      <c r="H104" t="s">
        <v>365</v>
      </c>
      <c r="I104" t="s">
        <v>366</v>
      </c>
      <c r="K104" t="s">
        <v>34</v>
      </c>
      <c r="L104" t="s">
        <v>48</v>
      </c>
      <c r="M104" t="s">
        <v>36</v>
      </c>
      <c r="N104" s="8">
        <v>45785</v>
      </c>
      <c r="O104" s="8">
        <v>45800</v>
      </c>
      <c r="P104" s="8">
        <v>45800</v>
      </c>
      <c r="Q104" t="s">
        <v>67</v>
      </c>
      <c r="Y104" t="s">
        <v>309</v>
      </c>
      <c r="Z104" t="s">
        <v>309</v>
      </c>
      <c r="AC104" t="s">
        <v>67</v>
      </c>
      <c r="AD104" t="s">
        <v>40</v>
      </c>
    </row>
    <row r="105" spans="3:30" hidden="1" x14ac:dyDescent="0.2">
      <c r="C105" s="32" t="s">
        <v>79</v>
      </c>
      <c r="D105" s="32" t="s">
        <v>42</v>
      </c>
      <c r="E105" s="32" t="s">
        <v>364</v>
      </c>
      <c r="F105">
        <v>110.61</v>
      </c>
      <c r="G105" t="s">
        <v>343</v>
      </c>
      <c r="H105" t="s">
        <v>367</v>
      </c>
      <c r="I105" t="s">
        <v>368</v>
      </c>
      <c r="K105" t="s">
        <v>34</v>
      </c>
      <c r="L105" t="s">
        <v>48</v>
      </c>
      <c r="M105" t="s">
        <v>36</v>
      </c>
      <c r="N105" s="8">
        <v>45785</v>
      </c>
      <c r="O105" s="8"/>
      <c r="P105" s="8"/>
      <c r="Q105" t="s">
        <v>67</v>
      </c>
      <c r="AC105" t="s">
        <v>67</v>
      </c>
      <c r="AD105" t="s">
        <v>40</v>
      </c>
    </row>
    <row r="106" spans="3:30" hidden="1" x14ac:dyDescent="0.2">
      <c r="F106">
        <v>110.61</v>
      </c>
      <c r="G106" t="s">
        <v>343</v>
      </c>
      <c r="H106" t="s">
        <v>369</v>
      </c>
      <c r="I106" t="s">
        <v>370</v>
      </c>
      <c r="K106" t="s">
        <v>34</v>
      </c>
      <c r="L106" t="s">
        <v>48</v>
      </c>
      <c r="M106" t="s">
        <v>36</v>
      </c>
      <c r="N106" s="8">
        <v>45792</v>
      </c>
      <c r="O106" s="8"/>
      <c r="P106" s="8"/>
      <c r="Q106" t="s">
        <v>67</v>
      </c>
      <c r="AC106" t="s">
        <v>67</v>
      </c>
      <c r="AD106" t="s">
        <v>40</v>
      </c>
    </row>
    <row r="107" spans="3:30" hidden="1" x14ac:dyDescent="0.2">
      <c r="F107">
        <v>110.61</v>
      </c>
      <c r="G107" t="s">
        <v>343</v>
      </c>
      <c r="H107" t="s">
        <v>371</v>
      </c>
      <c r="I107" t="s">
        <v>372</v>
      </c>
      <c r="K107" t="s">
        <v>34</v>
      </c>
      <c r="L107" t="s">
        <v>48</v>
      </c>
      <c r="M107" t="s">
        <v>36</v>
      </c>
      <c r="N107" s="8">
        <v>45792</v>
      </c>
      <c r="O107" s="8"/>
      <c r="P107" s="8"/>
      <c r="Q107" t="s">
        <v>67</v>
      </c>
      <c r="AC107" t="s">
        <v>67</v>
      </c>
      <c r="AD107" t="s">
        <v>40</v>
      </c>
    </row>
    <row r="108" spans="3:30" hidden="1" x14ac:dyDescent="0.2">
      <c r="F108">
        <v>766.41</v>
      </c>
      <c r="G108" t="s">
        <v>343</v>
      </c>
      <c r="H108" t="s">
        <v>373</v>
      </c>
      <c r="I108" t="s">
        <v>374</v>
      </c>
      <c r="K108" t="s">
        <v>34</v>
      </c>
      <c r="L108" t="s">
        <v>48</v>
      </c>
      <c r="M108" t="s">
        <v>36</v>
      </c>
      <c r="N108" s="8">
        <v>45792</v>
      </c>
      <c r="O108" s="8"/>
      <c r="P108" s="8"/>
      <c r="Q108" t="s">
        <v>37</v>
      </c>
      <c r="AC108" t="s">
        <v>39</v>
      </c>
      <c r="AD108" t="s">
        <v>40</v>
      </c>
    </row>
    <row r="109" spans="3:30" hidden="1" x14ac:dyDescent="0.2">
      <c r="F109">
        <v>0</v>
      </c>
      <c r="G109" t="s">
        <v>343</v>
      </c>
      <c r="H109" t="s">
        <v>375</v>
      </c>
      <c r="I109" t="s">
        <v>376</v>
      </c>
      <c r="K109" t="s">
        <v>377</v>
      </c>
      <c r="L109" t="s">
        <v>48</v>
      </c>
      <c r="M109" t="s">
        <v>36</v>
      </c>
      <c r="N109" s="8">
        <v>45279</v>
      </c>
      <c r="O109" s="8"/>
      <c r="P109" s="8"/>
      <c r="Q109" t="s">
        <v>37</v>
      </c>
      <c r="AC109" t="s">
        <v>39</v>
      </c>
      <c r="AD109" t="s">
        <v>40</v>
      </c>
    </row>
    <row r="110" spans="3:30" hidden="1" x14ac:dyDescent="0.2">
      <c r="C110" s="32" t="s">
        <v>145</v>
      </c>
      <c r="D110" s="32" t="s">
        <v>378</v>
      </c>
      <c r="E110" s="32" t="s">
        <v>379</v>
      </c>
      <c r="G110" t="s">
        <v>343</v>
      </c>
      <c r="H110" t="s">
        <v>380</v>
      </c>
      <c r="I110" t="s">
        <v>381</v>
      </c>
      <c r="K110" t="s">
        <v>34</v>
      </c>
      <c r="L110" t="s">
        <v>48</v>
      </c>
      <c r="M110" t="s">
        <v>36</v>
      </c>
      <c r="N110" s="8">
        <v>45475</v>
      </c>
      <c r="O110" s="8"/>
      <c r="P110" s="8"/>
      <c r="Q110" t="s">
        <v>67</v>
      </c>
      <c r="AC110" t="s">
        <v>67</v>
      </c>
      <c r="AD110" t="s">
        <v>40</v>
      </c>
    </row>
    <row r="111" spans="3:30" hidden="1" x14ac:dyDescent="0.2">
      <c r="F111">
        <v>1480</v>
      </c>
      <c r="G111" t="s">
        <v>382</v>
      </c>
      <c r="H111" t="s">
        <v>383</v>
      </c>
      <c r="I111" t="s">
        <v>384</v>
      </c>
      <c r="K111" t="s">
        <v>141</v>
      </c>
      <c r="L111" t="s">
        <v>48</v>
      </c>
      <c r="M111" t="s">
        <v>36</v>
      </c>
      <c r="N111" s="8">
        <v>45786</v>
      </c>
      <c r="O111" s="8"/>
      <c r="P111" s="8"/>
      <c r="Q111" t="s">
        <v>67</v>
      </c>
      <c r="R111" t="s">
        <v>310</v>
      </c>
      <c r="U111" t="s">
        <v>310</v>
      </c>
      <c r="W111" t="s">
        <v>385</v>
      </c>
      <c r="AC111" t="s">
        <v>67</v>
      </c>
      <c r="AD111" t="s">
        <v>40</v>
      </c>
    </row>
    <row r="112" spans="3:30" hidden="1" x14ac:dyDescent="0.2">
      <c r="C112" s="32" t="s">
        <v>126</v>
      </c>
      <c r="D112" s="32" t="s">
        <v>42</v>
      </c>
      <c r="E112" s="32" t="s">
        <v>213</v>
      </c>
      <c r="F112">
        <v>2720</v>
      </c>
      <c r="G112" t="s">
        <v>295</v>
      </c>
      <c r="H112" t="s">
        <v>296</v>
      </c>
      <c r="I112" t="s">
        <v>386</v>
      </c>
      <c r="K112" t="s">
        <v>217</v>
      </c>
      <c r="L112" t="s">
        <v>48</v>
      </c>
      <c r="M112" t="s">
        <v>36</v>
      </c>
      <c r="N112" s="8">
        <v>45574</v>
      </c>
      <c r="O112" s="8">
        <v>45842</v>
      </c>
      <c r="P112" s="8">
        <v>45842</v>
      </c>
      <c r="Q112" t="s">
        <v>151</v>
      </c>
      <c r="R112" t="s">
        <v>298</v>
      </c>
      <c r="S112" t="s">
        <v>387</v>
      </c>
      <c r="T112" t="s">
        <v>387</v>
      </c>
      <c r="U112" t="s">
        <v>266</v>
      </c>
      <c r="W112" t="s">
        <v>300</v>
      </c>
      <c r="X112" t="s">
        <v>301</v>
      </c>
      <c r="Y112" t="s">
        <v>134</v>
      </c>
      <c r="Z112" t="s">
        <v>134</v>
      </c>
      <c r="AC112" t="s">
        <v>39</v>
      </c>
      <c r="AD112" t="s">
        <v>40</v>
      </c>
    </row>
    <row r="113" spans="3:30" hidden="1" x14ac:dyDescent="0.2">
      <c r="C113" s="32" t="s">
        <v>126</v>
      </c>
      <c r="D113" s="32" t="s">
        <v>92</v>
      </c>
      <c r="E113" s="32" t="s">
        <v>127</v>
      </c>
      <c r="F113">
        <v>2682</v>
      </c>
      <c r="G113" t="s">
        <v>128</v>
      </c>
      <c r="H113" t="s">
        <v>129</v>
      </c>
      <c r="I113" t="s">
        <v>388</v>
      </c>
      <c r="J113" t="s">
        <v>389</v>
      </c>
      <c r="K113" t="s">
        <v>132</v>
      </c>
      <c r="L113" t="s">
        <v>48</v>
      </c>
      <c r="M113" t="s">
        <v>87</v>
      </c>
      <c r="N113" s="8">
        <v>45617</v>
      </c>
      <c r="O113" s="8">
        <v>45842</v>
      </c>
      <c r="P113" s="8"/>
      <c r="Q113" t="s">
        <v>58</v>
      </c>
      <c r="W113" t="s">
        <v>133</v>
      </c>
      <c r="Z113" t="s">
        <v>134</v>
      </c>
      <c r="AA113" t="s">
        <v>134</v>
      </c>
      <c r="AC113" t="s">
        <v>39</v>
      </c>
      <c r="AD113" t="s">
        <v>91</v>
      </c>
    </row>
    <row r="114" spans="3:30" hidden="1" x14ac:dyDescent="0.2">
      <c r="C114" s="32" t="s">
        <v>79</v>
      </c>
      <c r="D114" s="32" t="s">
        <v>80</v>
      </c>
      <c r="F114">
        <v>2520</v>
      </c>
      <c r="G114" t="s">
        <v>390</v>
      </c>
      <c r="H114" t="s">
        <v>391</v>
      </c>
      <c r="I114" t="s">
        <v>392</v>
      </c>
      <c r="K114" t="s">
        <v>306</v>
      </c>
      <c r="L114" t="s">
        <v>48</v>
      </c>
      <c r="M114" t="s">
        <v>36</v>
      </c>
      <c r="N114" s="8">
        <v>45775</v>
      </c>
      <c r="O114" s="8">
        <v>45842</v>
      </c>
      <c r="P114" s="8">
        <v>45842</v>
      </c>
      <c r="Q114" t="s">
        <v>37</v>
      </c>
      <c r="R114" t="s">
        <v>393</v>
      </c>
      <c r="S114" t="s">
        <v>394</v>
      </c>
      <c r="T114" t="s">
        <v>395</v>
      </c>
      <c r="U114" t="s">
        <v>99</v>
      </c>
      <c r="W114" t="s">
        <v>134</v>
      </c>
      <c r="Y114" t="s">
        <v>134</v>
      </c>
      <c r="Z114" t="s">
        <v>134</v>
      </c>
      <c r="AC114" t="s">
        <v>39</v>
      </c>
      <c r="AD114" t="s">
        <v>40</v>
      </c>
    </row>
    <row r="115" spans="3:30" hidden="1" x14ac:dyDescent="0.2">
      <c r="C115" s="32" t="s">
        <v>79</v>
      </c>
      <c r="D115" s="32" t="s">
        <v>80</v>
      </c>
      <c r="F115">
        <v>2520</v>
      </c>
      <c r="G115" t="s">
        <v>390</v>
      </c>
      <c r="H115" t="s">
        <v>391</v>
      </c>
      <c r="I115" t="s">
        <v>396</v>
      </c>
      <c r="K115" t="s">
        <v>306</v>
      </c>
      <c r="L115" t="s">
        <v>48</v>
      </c>
      <c r="M115" t="s">
        <v>36</v>
      </c>
      <c r="N115" s="8">
        <v>45775</v>
      </c>
      <c r="O115" s="8">
        <v>45842</v>
      </c>
      <c r="P115" s="8">
        <v>45842</v>
      </c>
      <c r="Q115" t="s">
        <v>37</v>
      </c>
      <c r="R115" t="s">
        <v>393</v>
      </c>
      <c r="S115" t="s">
        <v>397</v>
      </c>
      <c r="T115" t="s">
        <v>395</v>
      </c>
      <c r="U115" t="s">
        <v>99</v>
      </c>
      <c r="W115" t="s">
        <v>134</v>
      </c>
      <c r="Y115" t="s">
        <v>134</v>
      </c>
      <c r="Z115" t="s">
        <v>134</v>
      </c>
      <c r="AC115" t="s">
        <v>39</v>
      </c>
      <c r="AD115" t="s">
        <v>40</v>
      </c>
    </row>
    <row r="116" spans="3:30" hidden="1" x14ac:dyDescent="0.2">
      <c r="F116">
        <v>630</v>
      </c>
      <c r="G116" t="s">
        <v>44</v>
      </c>
      <c r="H116" t="s">
        <v>398</v>
      </c>
      <c r="I116" t="s">
        <v>399</v>
      </c>
      <c r="K116" t="s">
        <v>243</v>
      </c>
      <c r="L116" t="s">
        <v>48</v>
      </c>
      <c r="M116" t="s">
        <v>36</v>
      </c>
      <c r="N116" s="8">
        <v>45792</v>
      </c>
      <c r="O116" s="8"/>
      <c r="P116" s="8"/>
      <c r="Q116" t="s">
        <v>58</v>
      </c>
      <c r="AC116" t="s">
        <v>39</v>
      </c>
      <c r="AD116" t="s">
        <v>40</v>
      </c>
    </row>
    <row r="117" spans="3:30" hidden="1" x14ac:dyDescent="0.2">
      <c r="F117">
        <v>630</v>
      </c>
      <c r="G117" t="s">
        <v>44</v>
      </c>
      <c r="H117" t="s">
        <v>398</v>
      </c>
      <c r="I117" t="s">
        <v>400</v>
      </c>
      <c r="K117" t="s">
        <v>243</v>
      </c>
      <c r="L117" t="s">
        <v>48</v>
      </c>
      <c r="M117" t="s">
        <v>36</v>
      </c>
      <c r="N117" s="8">
        <v>45792</v>
      </c>
      <c r="O117" s="8"/>
      <c r="P117" s="8"/>
      <c r="Q117" t="s">
        <v>37</v>
      </c>
      <c r="AC117" t="s">
        <v>39</v>
      </c>
      <c r="AD117" t="s">
        <v>40</v>
      </c>
    </row>
    <row r="118" spans="3:30" hidden="1" x14ac:dyDescent="0.2">
      <c r="C118" s="32" t="s">
        <v>126</v>
      </c>
      <c r="D118" s="32" t="s">
        <v>92</v>
      </c>
      <c r="F118">
        <v>5450</v>
      </c>
      <c r="G118" t="s">
        <v>356</v>
      </c>
      <c r="H118" t="s">
        <v>357</v>
      </c>
      <c r="I118" t="s">
        <v>401</v>
      </c>
      <c r="J118" t="s">
        <v>402</v>
      </c>
      <c r="K118" t="s">
        <v>132</v>
      </c>
      <c r="L118" t="s">
        <v>48</v>
      </c>
      <c r="M118" t="s">
        <v>87</v>
      </c>
      <c r="N118" s="8">
        <v>45742</v>
      </c>
      <c r="O118" s="8">
        <v>45807</v>
      </c>
      <c r="P118" s="8"/>
      <c r="Q118" t="s">
        <v>37</v>
      </c>
      <c r="W118" t="s">
        <v>100</v>
      </c>
      <c r="Z118" t="s">
        <v>38</v>
      </c>
      <c r="AA118" t="s">
        <v>38</v>
      </c>
      <c r="AC118" t="s">
        <v>39</v>
      </c>
      <c r="AD118" t="s">
        <v>91</v>
      </c>
    </row>
    <row r="119" spans="3:30" hidden="1" x14ac:dyDescent="0.2">
      <c r="C119" s="32" t="s">
        <v>145</v>
      </c>
      <c r="D119" s="32" t="s">
        <v>378</v>
      </c>
      <c r="E119" s="32" t="s">
        <v>403</v>
      </c>
      <c r="F119">
        <v>4718</v>
      </c>
      <c r="G119" t="s">
        <v>404</v>
      </c>
      <c r="H119" t="s">
        <v>405</v>
      </c>
      <c r="I119" t="s">
        <v>406</v>
      </c>
      <c r="K119" t="s">
        <v>243</v>
      </c>
      <c r="L119" t="s">
        <v>48</v>
      </c>
      <c r="M119" t="s">
        <v>36</v>
      </c>
      <c r="N119" s="8">
        <v>45688</v>
      </c>
      <c r="O119" s="8">
        <v>45807</v>
      </c>
      <c r="P119" s="8">
        <v>45807</v>
      </c>
      <c r="Q119" t="s">
        <v>58</v>
      </c>
      <c r="R119" t="s">
        <v>407</v>
      </c>
      <c r="W119" t="s">
        <v>408</v>
      </c>
      <c r="Y119" t="s">
        <v>38</v>
      </c>
      <c r="Z119" t="s">
        <v>38</v>
      </c>
      <c r="AC119" t="s">
        <v>39</v>
      </c>
      <c r="AD119" t="s">
        <v>40</v>
      </c>
    </row>
    <row r="120" spans="3:30" x14ac:dyDescent="0.2">
      <c r="C120" s="32" t="s">
        <v>145</v>
      </c>
      <c r="D120" s="32" t="s">
        <v>42</v>
      </c>
      <c r="E120" s="32" t="s">
        <v>52</v>
      </c>
      <c r="F120">
        <v>4125</v>
      </c>
      <c r="G120" t="s">
        <v>409</v>
      </c>
      <c r="H120" t="s">
        <v>410</v>
      </c>
      <c r="I120" t="s">
        <v>411</v>
      </c>
      <c r="K120" t="s">
        <v>56</v>
      </c>
      <c r="L120" t="s">
        <v>57</v>
      </c>
      <c r="M120" t="s">
        <v>36</v>
      </c>
      <c r="N120" s="8">
        <v>45798</v>
      </c>
      <c r="O120" s="8">
        <v>45805</v>
      </c>
      <c r="P120" s="8">
        <v>45805</v>
      </c>
      <c r="Q120" t="s">
        <v>67</v>
      </c>
      <c r="Y120" t="s">
        <v>90</v>
      </c>
      <c r="Z120" t="s">
        <v>90</v>
      </c>
      <c r="AC120" t="s">
        <v>67</v>
      </c>
      <c r="AD120" t="s">
        <v>40</v>
      </c>
    </row>
    <row r="121" spans="3:30" hidden="1" x14ac:dyDescent="0.2">
      <c r="C121" s="32" t="s">
        <v>126</v>
      </c>
      <c r="D121" s="32" t="s">
        <v>42</v>
      </c>
      <c r="E121" s="32" t="s">
        <v>126</v>
      </c>
      <c r="F121">
        <v>0</v>
      </c>
      <c r="G121" t="s">
        <v>44</v>
      </c>
      <c r="H121" t="s">
        <v>412</v>
      </c>
      <c r="I121" t="s">
        <v>413</v>
      </c>
      <c r="K121" t="s">
        <v>141</v>
      </c>
      <c r="L121" t="s">
        <v>48</v>
      </c>
      <c r="M121" t="s">
        <v>36</v>
      </c>
      <c r="N121" s="8">
        <v>45273</v>
      </c>
      <c r="O121" s="8">
        <v>45804</v>
      </c>
      <c r="P121" s="8">
        <v>45804</v>
      </c>
      <c r="Q121" t="s">
        <v>67</v>
      </c>
      <c r="R121" t="s">
        <v>414</v>
      </c>
      <c r="S121" t="s">
        <v>415</v>
      </c>
      <c r="T121" t="s">
        <v>416</v>
      </c>
      <c r="W121" t="s">
        <v>417</v>
      </c>
      <c r="Y121" t="s">
        <v>418</v>
      </c>
      <c r="Z121" t="s">
        <v>418</v>
      </c>
      <c r="AC121" t="s">
        <v>67</v>
      </c>
      <c r="AD121" t="s">
        <v>40</v>
      </c>
    </row>
    <row r="122" spans="3:30" hidden="1" x14ac:dyDescent="0.2">
      <c r="C122" s="32" t="s">
        <v>126</v>
      </c>
      <c r="D122" s="32" t="s">
        <v>42</v>
      </c>
      <c r="E122" s="32" t="s">
        <v>126</v>
      </c>
      <c r="F122">
        <v>1634</v>
      </c>
      <c r="G122" t="s">
        <v>44</v>
      </c>
      <c r="H122" t="s">
        <v>412</v>
      </c>
      <c r="I122" t="s">
        <v>419</v>
      </c>
      <c r="K122" t="s">
        <v>141</v>
      </c>
      <c r="L122" t="s">
        <v>48</v>
      </c>
      <c r="M122" t="s">
        <v>36</v>
      </c>
      <c r="N122" s="8">
        <v>45273</v>
      </c>
      <c r="O122" s="8">
        <v>45804</v>
      </c>
      <c r="P122" s="8">
        <v>45804</v>
      </c>
      <c r="Q122" t="s">
        <v>37</v>
      </c>
      <c r="R122" t="s">
        <v>420</v>
      </c>
      <c r="S122" t="s">
        <v>421</v>
      </c>
      <c r="T122" t="s">
        <v>422</v>
      </c>
      <c r="U122" t="s">
        <v>423</v>
      </c>
      <c r="X122" t="s">
        <v>424</v>
      </c>
      <c r="Y122" t="s">
        <v>418</v>
      </c>
      <c r="Z122" t="s">
        <v>418</v>
      </c>
      <c r="AC122" t="s">
        <v>39</v>
      </c>
      <c r="AD122" t="s">
        <v>40</v>
      </c>
    </row>
    <row r="123" spans="3:30" hidden="1" x14ac:dyDescent="0.2">
      <c r="C123" s="32" t="s">
        <v>79</v>
      </c>
      <c r="D123" s="32" t="s">
        <v>92</v>
      </c>
      <c r="E123" s="32" t="s">
        <v>425</v>
      </c>
      <c r="F123">
        <v>4000</v>
      </c>
      <c r="G123" t="s">
        <v>426</v>
      </c>
      <c r="H123" t="s">
        <v>427</v>
      </c>
      <c r="I123" t="s">
        <v>428</v>
      </c>
      <c r="K123" t="s">
        <v>429</v>
      </c>
      <c r="L123" t="s">
        <v>35</v>
      </c>
      <c r="M123" t="s">
        <v>36</v>
      </c>
      <c r="N123" s="8">
        <v>45735</v>
      </c>
      <c r="O123" s="8">
        <v>45805</v>
      </c>
      <c r="P123" s="8">
        <v>45805</v>
      </c>
      <c r="Q123" t="s">
        <v>37</v>
      </c>
      <c r="R123" t="s">
        <v>236</v>
      </c>
      <c r="S123" t="s">
        <v>430</v>
      </c>
      <c r="T123" t="s">
        <v>431</v>
      </c>
      <c r="U123" t="s">
        <v>310</v>
      </c>
      <c r="W123" t="s">
        <v>99</v>
      </c>
      <c r="Y123" t="s">
        <v>90</v>
      </c>
      <c r="Z123" t="s">
        <v>90</v>
      </c>
      <c r="AC123" t="s">
        <v>39</v>
      </c>
      <c r="AD123" t="s">
        <v>40</v>
      </c>
    </row>
    <row r="124" spans="3:30" hidden="1" x14ac:dyDescent="0.2">
      <c r="C124" s="32" t="s">
        <v>145</v>
      </c>
      <c r="D124" s="32" t="s">
        <v>432</v>
      </c>
      <c r="E124" s="32" t="s">
        <v>433</v>
      </c>
      <c r="F124">
        <v>3870.05</v>
      </c>
      <c r="G124" t="s">
        <v>434</v>
      </c>
      <c r="H124" t="s">
        <v>435</v>
      </c>
      <c r="I124" t="s">
        <v>436</v>
      </c>
      <c r="K124" t="s">
        <v>243</v>
      </c>
      <c r="L124" t="s">
        <v>35</v>
      </c>
      <c r="M124" t="s">
        <v>36</v>
      </c>
      <c r="N124" s="8">
        <v>45707</v>
      </c>
      <c r="O124" s="8">
        <v>45800</v>
      </c>
      <c r="P124" s="8">
        <v>45800</v>
      </c>
      <c r="Q124" t="s">
        <v>58</v>
      </c>
      <c r="R124" t="s">
        <v>437</v>
      </c>
      <c r="U124" t="s">
        <v>237</v>
      </c>
      <c r="W124" t="s">
        <v>59</v>
      </c>
      <c r="X124" t="s">
        <v>437</v>
      </c>
      <c r="Y124" t="s">
        <v>309</v>
      </c>
      <c r="Z124" t="s">
        <v>309</v>
      </c>
      <c r="AC124" t="s">
        <v>39</v>
      </c>
      <c r="AD124" t="s">
        <v>40</v>
      </c>
    </row>
    <row r="125" spans="3:30" hidden="1" x14ac:dyDescent="0.2">
      <c r="C125" s="32" t="s">
        <v>238</v>
      </c>
      <c r="D125" s="32" t="s">
        <v>42</v>
      </c>
      <c r="E125" s="32" t="s">
        <v>438</v>
      </c>
      <c r="F125">
        <v>3569</v>
      </c>
      <c r="G125" t="s">
        <v>439</v>
      </c>
      <c r="H125" t="s">
        <v>440</v>
      </c>
      <c r="I125" t="s">
        <v>441</v>
      </c>
      <c r="K125" t="s">
        <v>243</v>
      </c>
      <c r="L125" t="s">
        <v>35</v>
      </c>
      <c r="M125" t="s">
        <v>36</v>
      </c>
      <c r="N125" s="8">
        <v>45748</v>
      </c>
      <c r="O125" s="8">
        <v>45800</v>
      </c>
      <c r="P125" s="8">
        <v>45800</v>
      </c>
      <c r="Q125" t="s">
        <v>58</v>
      </c>
      <c r="R125" t="s">
        <v>442</v>
      </c>
      <c r="U125" t="s">
        <v>309</v>
      </c>
      <c r="W125" t="s">
        <v>443</v>
      </c>
      <c r="X125" t="s">
        <v>444</v>
      </c>
      <c r="Y125" t="s">
        <v>309</v>
      </c>
      <c r="Z125" t="s">
        <v>309</v>
      </c>
      <c r="AC125" t="s">
        <v>39</v>
      </c>
      <c r="AD125" t="s">
        <v>40</v>
      </c>
    </row>
    <row r="126" spans="3:30" hidden="1" x14ac:dyDescent="0.2">
      <c r="C126" s="32" t="s">
        <v>29</v>
      </c>
      <c r="D126" s="32" t="s">
        <v>29</v>
      </c>
      <c r="E126" s="32" t="s">
        <v>30</v>
      </c>
      <c r="F126">
        <v>3325.92</v>
      </c>
      <c r="G126" t="s">
        <v>31</v>
      </c>
      <c r="H126" t="s">
        <v>32</v>
      </c>
      <c r="I126" t="s">
        <v>445</v>
      </c>
      <c r="K126" t="s">
        <v>34</v>
      </c>
      <c r="L126" t="s">
        <v>35</v>
      </c>
      <c r="M126" t="s">
        <v>36</v>
      </c>
      <c r="N126" s="8">
        <v>45607</v>
      </c>
      <c r="O126" s="8">
        <v>45807</v>
      </c>
      <c r="P126" s="8">
        <v>45807</v>
      </c>
      <c r="Q126" t="s">
        <v>58</v>
      </c>
      <c r="Y126" t="s">
        <v>38</v>
      </c>
      <c r="Z126" t="s">
        <v>38</v>
      </c>
      <c r="AC126" t="s">
        <v>39</v>
      </c>
      <c r="AD126" t="s">
        <v>40</v>
      </c>
    </row>
    <row r="127" spans="3:30" hidden="1" x14ac:dyDescent="0.2">
      <c r="C127" s="32" t="s">
        <v>79</v>
      </c>
      <c r="D127" s="32" t="s">
        <v>51</v>
      </c>
      <c r="E127" s="32" t="s">
        <v>446</v>
      </c>
      <c r="F127">
        <v>977.5</v>
      </c>
      <c r="G127" t="s">
        <v>447</v>
      </c>
      <c r="H127" t="s">
        <v>448</v>
      </c>
      <c r="I127" t="s">
        <v>449</v>
      </c>
      <c r="K127" t="s">
        <v>429</v>
      </c>
      <c r="L127" t="s">
        <v>48</v>
      </c>
      <c r="M127" t="s">
        <v>36</v>
      </c>
      <c r="N127" s="8">
        <v>45728</v>
      </c>
      <c r="O127" s="8"/>
      <c r="P127" s="8"/>
      <c r="Q127" t="s">
        <v>58</v>
      </c>
      <c r="R127" t="s">
        <v>235</v>
      </c>
      <c r="U127" t="s">
        <v>134</v>
      </c>
      <c r="W127" t="s">
        <v>300</v>
      </c>
      <c r="AC127" t="s">
        <v>39</v>
      </c>
      <c r="AD127" t="s">
        <v>40</v>
      </c>
    </row>
    <row r="128" spans="3:30" hidden="1" x14ac:dyDescent="0.2">
      <c r="C128" s="32" t="s">
        <v>79</v>
      </c>
      <c r="D128" s="32" t="s">
        <v>51</v>
      </c>
      <c r="E128" s="32" t="s">
        <v>446</v>
      </c>
      <c r="F128">
        <v>977.5</v>
      </c>
      <c r="G128" t="s">
        <v>447</v>
      </c>
      <c r="H128" t="s">
        <v>448</v>
      </c>
      <c r="I128" t="s">
        <v>450</v>
      </c>
      <c r="K128" t="s">
        <v>429</v>
      </c>
      <c r="L128" t="s">
        <v>48</v>
      </c>
      <c r="M128" t="s">
        <v>36</v>
      </c>
      <c r="N128" s="8">
        <v>45728</v>
      </c>
      <c r="O128" s="8"/>
      <c r="P128" s="8"/>
      <c r="Q128" t="s">
        <v>58</v>
      </c>
      <c r="U128" t="s">
        <v>134</v>
      </c>
      <c r="AC128" t="s">
        <v>39</v>
      </c>
      <c r="AD128" t="s">
        <v>40</v>
      </c>
    </row>
    <row r="129" spans="3:30" hidden="1" x14ac:dyDescent="0.2">
      <c r="C129" s="32" t="s">
        <v>79</v>
      </c>
      <c r="D129" s="32" t="s">
        <v>432</v>
      </c>
      <c r="E129" s="32" t="s">
        <v>451</v>
      </c>
      <c r="F129">
        <v>2968</v>
      </c>
      <c r="G129" t="s">
        <v>452</v>
      </c>
      <c r="H129" t="s">
        <v>453</v>
      </c>
      <c r="I129" t="s">
        <v>454</v>
      </c>
      <c r="K129" t="s">
        <v>455</v>
      </c>
      <c r="L129" t="s">
        <v>35</v>
      </c>
      <c r="M129" t="s">
        <v>36</v>
      </c>
      <c r="N129" s="8">
        <v>45708</v>
      </c>
      <c r="O129" s="8">
        <v>45807</v>
      </c>
      <c r="P129" s="8">
        <v>45807</v>
      </c>
      <c r="Q129" t="s">
        <v>37</v>
      </c>
      <c r="R129" t="s">
        <v>456</v>
      </c>
      <c r="S129" t="s">
        <v>457</v>
      </c>
      <c r="U129" t="s">
        <v>60</v>
      </c>
      <c r="W129" t="s">
        <v>38</v>
      </c>
      <c r="Y129" t="s">
        <v>38</v>
      </c>
      <c r="Z129" t="s">
        <v>38</v>
      </c>
      <c r="AC129" t="s">
        <v>39</v>
      </c>
      <c r="AD129" t="s">
        <v>40</v>
      </c>
    </row>
    <row r="130" spans="3:30" hidden="1" x14ac:dyDescent="0.2">
      <c r="C130" s="32" t="s">
        <v>79</v>
      </c>
      <c r="D130" s="32" t="s">
        <v>432</v>
      </c>
      <c r="E130" s="32" t="s">
        <v>451</v>
      </c>
      <c r="F130">
        <v>2968</v>
      </c>
      <c r="G130" t="s">
        <v>452</v>
      </c>
      <c r="H130" t="s">
        <v>453</v>
      </c>
      <c r="I130" t="s">
        <v>458</v>
      </c>
      <c r="K130" t="s">
        <v>455</v>
      </c>
      <c r="L130" t="s">
        <v>35</v>
      </c>
      <c r="M130" t="s">
        <v>36</v>
      </c>
      <c r="N130" s="8">
        <v>45708</v>
      </c>
      <c r="O130" s="8">
        <v>45807</v>
      </c>
      <c r="P130" s="8">
        <v>45807</v>
      </c>
      <c r="Q130" t="s">
        <v>37</v>
      </c>
      <c r="R130" t="s">
        <v>456</v>
      </c>
      <c r="S130" t="s">
        <v>459</v>
      </c>
      <c r="U130" t="s">
        <v>60</v>
      </c>
      <c r="Y130" t="s">
        <v>38</v>
      </c>
      <c r="Z130" t="s">
        <v>38</v>
      </c>
      <c r="AC130" t="s">
        <v>39</v>
      </c>
      <c r="AD130" t="s">
        <v>40</v>
      </c>
    </row>
    <row r="131" spans="3:30" hidden="1" x14ac:dyDescent="0.2">
      <c r="C131" s="32" t="s">
        <v>312</v>
      </c>
      <c r="D131" s="32" t="s">
        <v>29</v>
      </c>
      <c r="E131" s="32" t="s">
        <v>460</v>
      </c>
      <c r="F131">
        <v>2595</v>
      </c>
      <c r="G131" t="s">
        <v>461</v>
      </c>
      <c r="H131" t="s">
        <v>462</v>
      </c>
      <c r="I131" t="s">
        <v>463</v>
      </c>
      <c r="K131" t="s">
        <v>429</v>
      </c>
      <c r="L131" t="s">
        <v>35</v>
      </c>
      <c r="M131" t="s">
        <v>36</v>
      </c>
      <c r="N131" s="8">
        <v>45672</v>
      </c>
      <c r="O131" s="8">
        <v>45805</v>
      </c>
      <c r="P131" s="8">
        <v>45805</v>
      </c>
      <c r="Q131" t="s">
        <v>37</v>
      </c>
      <c r="R131" t="s">
        <v>464</v>
      </c>
      <c r="S131" t="s">
        <v>465</v>
      </c>
      <c r="T131" t="s">
        <v>466</v>
      </c>
      <c r="U131" t="s">
        <v>467</v>
      </c>
      <c r="W131" t="s">
        <v>227</v>
      </c>
      <c r="X131" t="s">
        <v>310</v>
      </c>
      <c r="Y131" t="s">
        <v>90</v>
      </c>
      <c r="Z131" t="s">
        <v>90</v>
      </c>
      <c r="AC131" t="s">
        <v>39</v>
      </c>
      <c r="AD131" t="s">
        <v>40</v>
      </c>
    </row>
    <row r="132" spans="3:30" hidden="1" x14ac:dyDescent="0.2">
      <c r="F132">
        <v>2012</v>
      </c>
      <c r="G132" t="s">
        <v>468</v>
      </c>
      <c r="H132" t="s">
        <v>469</v>
      </c>
      <c r="I132" t="s">
        <v>470</v>
      </c>
      <c r="K132" t="s">
        <v>471</v>
      </c>
      <c r="L132" t="s">
        <v>48</v>
      </c>
      <c r="M132" t="s">
        <v>36</v>
      </c>
      <c r="N132" s="8">
        <v>45093</v>
      </c>
      <c r="O132" s="8">
        <v>45838</v>
      </c>
      <c r="P132" s="8">
        <v>45838</v>
      </c>
      <c r="Q132" t="s">
        <v>37</v>
      </c>
      <c r="R132" t="s">
        <v>472</v>
      </c>
      <c r="S132" t="s">
        <v>473</v>
      </c>
      <c r="T132" t="s">
        <v>474</v>
      </c>
      <c r="W132" t="s">
        <v>475</v>
      </c>
      <c r="X132" t="s">
        <v>476</v>
      </c>
      <c r="Y132" t="s">
        <v>300</v>
      </c>
      <c r="Z132" t="s">
        <v>300</v>
      </c>
      <c r="AC132" t="s">
        <v>39</v>
      </c>
      <c r="AD132" t="s">
        <v>40</v>
      </c>
    </row>
    <row r="133" spans="3:30" hidden="1" x14ac:dyDescent="0.2">
      <c r="F133">
        <v>2012</v>
      </c>
      <c r="G133" t="s">
        <v>468</v>
      </c>
      <c r="H133" t="s">
        <v>469</v>
      </c>
      <c r="I133" t="s">
        <v>477</v>
      </c>
      <c r="K133" t="s">
        <v>471</v>
      </c>
      <c r="L133" t="s">
        <v>48</v>
      </c>
      <c r="M133" t="s">
        <v>36</v>
      </c>
      <c r="N133" s="8">
        <v>45093</v>
      </c>
      <c r="O133" s="8">
        <v>45838</v>
      </c>
      <c r="P133" s="8">
        <v>45838</v>
      </c>
      <c r="Q133" t="s">
        <v>151</v>
      </c>
      <c r="R133" t="s">
        <v>478</v>
      </c>
      <c r="S133" t="s">
        <v>479</v>
      </c>
      <c r="T133" t="s">
        <v>479</v>
      </c>
      <c r="W133" t="s">
        <v>300</v>
      </c>
      <c r="X133" t="s">
        <v>476</v>
      </c>
      <c r="Y133" t="s">
        <v>300</v>
      </c>
      <c r="Z133" t="s">
        <v>300</v>
      </c>
      <c r="AC133" t="s">
        <v>39</v>
      </c>
      <c r="AD133" t="s">
        <v>40</v>
      </c>
    </row>
    <row r="134" spans="3:30" x14ac:dyDescent="0.2">
      <c r="C134" s="32" t="s">
        <v>50</v>
      </c>
      <c r="D134" s="32" t="s">
        <v>51</v>
      </c>
      <c r="E134" s="32" t="s">
        <v>52</v>
      </c>
      <c r="F134">
        <v>350</v>
      </c>
      <c r="G134" t="s">
        <v>480</v>
      </c>
      <c r="H134" t="s">
        <v>481</v>
      </c>
      <c r="I134" t="s">
        <v>482</v>
      </c>
      <c r="K134" t="s">
        <v>56</v>
      </c>
      <c r="L134" t="s">
        <v>57</v>
      </c>
      <c r="M134" t="s">
        <v>36</v>
      </c>
      <c r="N134" s="8">
        <v>45707</v>
      </c>
      <c r="O134" s="8">
        <v>45828</v>
      </c>
      <c r="P134" s="8">
        <v>45828</v>
      </c>
      <c r="Q134" t="s">
        <v>58</v>
      </c>
      <c r="R134" t="s">
        <v>483</v>
      </c>
      <c r="U134" t="s">
        <v>100</v>
      </c>
      <c r="W134" t="s">
        <v>484</v>
      </c>
      <c r="X134" t="s">
        <v>444</v>
      </c>
      <c r="Y134" t="s">
        <v>60</v>
      </c>
      <c r="Z134" t="s">
        <v>60</v>
      </c>
      <c r="AC134" t="s">
        <v>39</v>
      </c>
      <c r="AD134" t="s">
        <v>40</v>
      </c>
    </row>
    <row r="135" spans="3:30" hidden="1" x14ac:dyDescent="0.2">
      <c r="C135" s="32" t="s">
        <v>126</v>
      </c>
      <c r="D135" s="32" t="s">
        <v>257</v>
      </c>
      <c r="E135" s="32" t="s">
        <v>485</v>
      </c>
      <c r="F135">
        <v>821</v>
      </c>
      <c r="G135" t="s">
        <v>486</v>
      </c>
      <c r="H135" t="s">
        <v>487</v>
      </c>
      <c r="I135" t="s">
        <v>488</v>
      </c>
      <c r="J135" t="s">
        <v>489</v>
      </c>
      <c r="K135" t="s">
        <v>86</v>
      </c>
      <c r="L135" t="s">
        <v>57</v>
      </c>
      <c r="M135" t="s">
        <v>36</v>
      </c>
      <c r="N135" s="8">
        <v>45481</v>
      </c>
      <c r="O135" s="8">
        <v>45814</v>
      </c>
      <c r="P135" s="8">
        <v>45772</v>
      </c>
      <c r="Q135" t="s">
        <v>37</v>
      </c>
      <c r="U135" t="s">
        <v>490</v>
      </c>
      <c r="W135" t="s">
        <v>491</v>
      </c>
      <c r="Y135" t="s">
        <v>59</v>
      </c>
      <c r="Z135" t="s">
        <v>99</v>
      </c>
      <c r="AA135" t="s">
        <v>99</v>
      </c>
      <c r="AC135" t="s">
        <v>39</v>
      </c>
      <c r="AD135" t="s">
        <v>91</v>
      </c>
    </row>
    <row r="136" spans="3:30" hidden="1" x14ac:dyDescent="0.2">
      <c r="C136" s="32" t="s">
        <v>126</v>
      </c>
      <c r="D136" s="32" t="s">
        <v>257</v>
      </c>
      <c r="E136" s="32" t="s">
        <v>485</v>
      </c>
      <c r="F136">
        <v>85</v>
      </c>
      <c r="G136" t="s">
        <v>486</v>
      </c>
      <c r="H136" t="s">
        <v>487</v>
      </c>
      <c r="I136" t="s">
        <v>492</v>
      </c>
      <c r="J136" t="s">
        <v>493</v>
      </c>
      <c r="K136" t="s">
        <v>86</v>
      </c>
      <c r="L136" t="s">
        <v>57</v>
      </c>
      <c r="M136" t="s">
        <v>36</v>
      </c>
      <c r="N136" s="8">
        <v>45481</v>
      </c>
      <c r="O136" s="8">
        <v>45814</v>
      </c>
      <c r="P136" s="8">
        <v>45765</v>
      </c>
      <c r="Q136" t="s">
        <v>37</v>
      </c>
      <c r="U136" t="s">
        <v>490</v>
      </c>
      <c r="W136" t="s">
        <v>491</v>
      </c>
      <c r="Y136" t="s">
        <v>494</v>
      </c>
      <c r="Z136" t="s">
        <v>99</v>
      </c>
      <c r="AA136" t="s">
        <v>99</v>
      </c>
      <c r="AC136" t="s">
        <v>39</v>
      </c>
      <c r="AD136" t="s">
        <v>91</v>
      </c>
    </row>
    <row r="137" spans="3:30" hidden="1" x14ac:dyDescent="0.2">
      <c r="C137" s="32" t="s">
        <v>126</v>
      </c>
      <c r="D137" s="32" t="s">
        <v>257</v>
      </c>
      <c r="E137" s="32" t="s">
        <v>485</v>
      </c>
      <c r="F137">
        <v>94</v>
      </c>
      <c r="G137" t="s">
        <v>486</v>
      </c>
      <c r="H137" t="s">
        <v>487</v>
      </c>
      <c r="I137" t="s">
        <v>495</v>
      </c>
      <c r="J137" t="s">
        <v>496</v>
      </c>
      <c r="K137" t="s">
        <v>86</v>
      </c>
      <c r="L137" t="s">
        <v>57</v>
      </c>
      <c r="M137" t="s">
        <v>36</v>
      </c>
      <c r="N137" s="8">
        <v>45481</v>
      </c>
      <c r="O137" s="8">
        <v>45814</v>
      </c>
      <c r="P137" s="8">
        <v>45765</v>
      </c>
      <c r="Q137" t="s">
        <v>37</v>
      </c>
      <c r="U137" t="s">
        <v>490</v>
      </c>
      <c r="W137" t="s">
        <v>491</v>
      </c>
      <c r="Y137" t="s">
        <v>494</v>
      </c>
      <c r="Z137" t="s">
        <v>99</v>
      </c>
      <c r="AA137" t="s">
        <v>99</v>
      </c>
      <c r="AC137" t="s">
        <v>39</v>
      </c>
      <c r="AD137" t="s">
        <v>91</v>
      </c>
    </row>
    <row r="138" spans="3:30" hidden="1" x14ac:dyDescent="0.2">
      <c r="C138" s="32" t="s">
        <v>126</v>
      </c>
      <c r="D138" s="32" t="s">
        <v>257</v>
      </c>
      <c r="E138" s="32" t="s">
        <v>485</v>
      </c>
      <c r="F138">
        <v>85</v>
      </c>
      <c r="G138" t="s">
        <v>486</v>
      </c>
      <c r="H138" t="s">
        <v>487</v>
      </c>
      <c r="I138" t="s">
        <v>497</v>
      </c>
      <c r="J138" t="s">
        <v>498</v>
      </c>
      <c r="K138" t="s">
        <v>86</v>
      </c>
      <c r="L138" t="s">
        <v>57</v>
      </c>
      <c r="M138" t="s">
        <v>36</v>
      </c>
      <c r="N138" s="8">
        <v>45481</v>
      </c>
      <c r="O138" s="8">
        <v>45814</v>
      </c>
      <c r="P138" s="8">
        <v>45765</v>
      </c>
      <c r="Q138" t="s">
        <v>37</v>
      </c>
      <c r="U138" t="s">
        <v>490</v>
      </c>
      <c r="W138" t="s">
        <v>491</v>
      </c>
      <c r="Y138" t="s">
        <v>494</v>
      </c>
      <c r="Z138" t="s">
        <v>99</v>
      </c>
      <c r="AA138" t="s">
        <v>99</v>
      </c>
      <c r="AC138" t="s">
        <v>39</v>
      </c>
      <c r="AD138" t="s">
        <v>91</v>
      </c>
    </row>
    <row r="139" spans="3:30" hidden="1" x14ac:dyDescent="0.2">
      <c r="C139" s="32" t="s">
        <v>126</v>
      </c>
      <c r="D139" s="32" t="s">
        <v>257</v>
      </c>
      <c r="E139" s="32" t="s">
        <v>485</v>
      </c>
      <c r="F139">
        <v>146</v>
      </c>
      <c r="G139" t="s">
        <v>486</v>
      </c>
      <c r="H139" t="s">
        <v>487</v>
      </c>
      <c r="I139" t="s">
        <v>499</v>
      </c>
      <c r="J139" t="s">
        <v>500</v>
      </c>
      <c r="K139" t="s">
        <v>86</v>
      </c>
      <c r="L139" t="s">
        <v>57</v>
      </c>
      <c r="M139" t="s">
        <v>36</v>
      </c>
      <c r="N139" s="8">
        <v>45481</v>
      </c>
      <c r="O139" s="8">
        <v>45814</v>
      </c>
      <c r="P139" s="8">
        <v>45765</v>
      </c>
      <c r="Q139" t="s">
        <v>37</v>
      </c>
      <c r="U139" t="s">
        <v>490</v>
      </c>
      <c r="W139" t="s">
        <v>491</v>
      </c>
      <c r="Y139" t="s">
        <v>494</v>
      </c>
      <c r="Z139" t="s">
        <v>99</v>
      </c>
      <c r="AA139" t="s">
        <v>99</v>
      </c>
      <c r="AC139" t="s">
        <v>39</v>
      </c>
      <c r="AD139" t="s">
        <v>91</v>
      </c>
    </row>
    <row r="140" spans="3:30" hidden="1" x14ac:dyDescent="0.2">
      <c r="C140" s="32" t="s">
        <v>126</v>
      </c>
      <c r="D140" s="32" t="s">
        <v>257</v>
      </c>
      <c r="E140" s="32" t="s">
        <v>485</v>
      </c>
      <c r="F140">
        <v>638</v>
      </c>
      <c r="G140" t="s">
        <v>486</v>
      </c>
      <c r="H140" t="s">
        <v>501</v>
      </c>
      <c r="I140" t="s">
        <v>502</v>
      </c>
      <c r="J140" t="s">
        <v>503</v>
      </c>
      <c r="K140" t="s">
        <v>86</v>
      </c>
      <c r="L140" t="s">
        <v>57</v>
      </c>
      <c r="M140" t="s">
        <v>36</v>
      </c>
      <c r="N140" s="8">
        <v>45496</v>
      </c>
      <c r="O140" s="8">
        <v>45838</v>
      </c>
      <c r="P140" s="8">
        <v>45772</v>
      </c>
      <c r="Q140" t="s">
        <v>37</v>
      </c>
      <c r="U140" t="s">
        <v>490</v>
      </c>
      <c r="W140" t="s">
        <v>504</v>
      </c>
      <c r="Y140" t="s">
        <v>59</v>
      </c>
      <c r="Z140" t="s">
        <v>300</v>
      </c>
      <c r="AA140" t="s">
        <v>300</v>
      </c>
      <c r="AC140" t="s">
        <v>39</v>
      </c>
      <c r="AD140" t="s">
        <v>91</v>
      </c>
    </row>
    <row r="141" spans="3:30" hidden="1" x14ac:dyDescent="0.2">
      <c r="C141" s="32" t="s">
        <v>126</v>
      </c>
      <c r="D141" s="32" t="s">
        <v>257</v>
      </c>
      <c r="E141" s="32" t="s">
        <v>485</v>
      </c>
      <c r="F141">
        <v>629</v>
      </c>
      <c r="G141" t="s">
        <v>486</v>
      </c>
      <c r="H141" t="s">
        <v>505</v>
      </c>
      <c r="I141" t="s">
        <v>506</v>
      </c>
      <c r="J141" t="s">
        <v>507</v>
      </c>
      <c r="K141" t="s">
        <v>86</v>
      </c>
      <c r="L141" t="s">
        <v>57</v>
      </c>
      <c r="M141" t="s">
        <v>36</v>
      </c>
      <c r="N141" s="8">
        <v>45527</v>
      </c>
      <c r="O141" s="8">
        <v>45838</v>
      </c>
      <c r="P141" s="8">
        <v>45716</v>
      </c>
      <c r="Q141" t="s">
        <v>151</v>
      </c>
      <c r="U141" t="s">
        <v>508</v>
      </c>
      <c r="W141" t="s">
        <v>509</v>
      </c>
      <c r="Y141" t="s">
        <v>510</v>
      </c>
      <c r="Z141" t="s">
        <v>300</v>
      </c>
      <c r="AA141" t="s">
        <v>300</v>
      </c>
      <c r="AC141" t="s">
        <v>39</v>
      </c>
      <c r="AD141" t="s">
        <v>91</v>
      </c>
    </row>
    <row r="142" spans="3:30" hidden="1" x14ac:dyDescent="0.2">
      <c r="C142" s="32" t="s">
        <v>126</v>
      </c>
      <c r="D142" s="32" t="s">
        <v>257</v>
      </c>
      <c r="E142" s="32" t="s">
        <v>485</v>
      </c>
      <c r="F142">
        <v>92</v>
      </c>
      <c r="G142" t="s">
        <v>486</v>
      </c>
      <c r="H142" t="s">
        <v>505</v>
      </c>
      <c r="I142" t="s">
        <v>511</v>
      </c>
      <c r="J142" t="s">
        <v>512</v>
      </c>
      <c r="K142" t="s">
        <v>86</v>
      </c>
      <c r="L142" t="s">
        <v>57</v>
      </c>
      <c r="M142" t="s">
        <v>36</v>
      </c>
      <c r="N142" s="8">
        <v>45527</v>
      </c>
      <c r="O142" s="8">
        <v>45838</v>
      </c>
      <c r="P142" s="8">
        <v>45716</v>
      </c>
      <c r="Q142" t="s">
        <v>151</v>
      </c>
      <c r="U142" t="s">
        <v>508</v>
      </c>
      <c r="W142" t="s">
        <v>509</v>
      </c>
      <c r="Y142" t="s">
        <v>510</v>
      </c>
      <c r="Z142" t="s">
        <v>300</v>
      </c>
      <c r="AA142" t="s">
        <v>300</v>
      </c>
      <c r="AC142" t="s">
        <v>39</v>
      </c>
      <c r="AD142" t="s">
        <v>91</v>
      </c>
    </row>
    <row r="143" spans="3:30" hidden="1" x14ac:dyDescent="0.2">
      <c r="C143" s="32" t="s">
        <v>126</v>
      </c>
      <c r="D143" s="32" t="s">
        <v>257</v>
      </c>
      <c r="E143" s="32" t="s">
        <v>485</v>
      </c>
      <c r="F143">
        <v>96</v>
      </c>
      <c r="G143" t="s">
        <v>486</v>
      </c>
      <c r="H143" t="s">
        <v>505</v>
      </c>
      <c r="I143" t="s">
        <v>513</v>
      </c>
      <c r="J143" t="s">
        <v>514</v>
      </c>
      <c r="K143" t="s">
        <v>86</v>
      </c>
      <c r="L143" t="s">
        <v>57</v>
      </c>
      <c r="M143" t="s">
        <v>36</v>
      </c>
      <c r="N143" s="8">
        <v>45527</v>
      </c>
      <c r="O143" s="8">
        <v>45838</v>
      </c>
      <c r="P143" s="8">
        <v>45716</v>
      </c>
      <c r="Q143" t="s">
        <v>37</v>
      </c>
      <c r="U143" t="s">
        <v>508</v>
      </c>
      <c r="W143" t="s">
        <v>509</v>
      </c>
      <c r="Y143" t="s">
        <v>510</v>
      </c>
      <c r="Z143" t="s">
        <v>300</v>
      </c>
      <c r="AA143" t="s">
        <v>300</v>
      </c>
      <c r="AC143" t="s">
        <v>39</v>
      </c>
      <c r="AD143" t="s">
        <v>91</v>
      </c>
    </row>
    <row r="144" spans="3:30" hidden="1" x14ac:dyDescent="0.2">
      <c r="C144" s="32" t="s">
        <v>126</v>
      </c>
      <c r="D144" s="32" t="s">
        <v>257</v>
      </c>
      <c r="E144" s="32" t="s">
        <v>485</v>
      </c>
      <c r="F144">
        <v>85</v>
      </c>
      <c r="G144" t="s">
        <v>486</v>
      </c>
      <c r="H144" t="s">
        <v>505</v>
      </c>
      <c r="I144" t="s">
        <v>515</v>
      </c>
      <c r="J144" t="s">
        <v>516</v>
      </c>
      <c r="K144" t="s">
        <v>86</v>
      </c>
      <c r="L144" t="s">
        <v>57</v>
      </c>
      <c r="M144" t="s">
        <v>87</v>
      </c>
      <c r="N144" s="8">
        <v>45527</v>
      </c>
      <c r="O144" s="8">
        <v>45838</v>
      </c>
      <c r="P144" s="8">
        <v>45716</v>
      </c>
      <c r="Q144" t="s">
        <v>151</v>
      </c>
      <c r="U144" t="s">
        <v>508</v>
      </c>
      <c r="W144" t="s">
        <v>509</v>
      </c>
      <c r="Y144" t="s">
        <v>510</v>
      </c>
      <c r="Z144" t="s">
        <v>300</v>
      </c>
      <c r="AA144" t="s">
        <v>300</v>
      </c>
      <c r="AC144" t="s">
        <v>39</v>
      </c>
      <c r="AD144" t="s">
        <v>91</v>
      </c>
    </row>
    <row r="145" spans="3:30" hidden="1" x14ac:dyDescent="0.2">
      <c r="C145" s="32" t="s">
        <v>126</v>
      </c>
      <c r="D145" s="32" t="s">
        <v>257</v>
      </c>
      <c r="E145" s="32" t="s">
        <v>485</v>
      </c>
      <c r="F145">
        <v>163</v>
      </c>
      <c r="G145" t="s">
        <v>486</v>
      </c>
      <c r="H145" t="s">
        <v>505</v>
      </c>
      <c r="I145" t="s">
        <v>517</v>
      </c>
      <c r="J145" t="s">
        <v>518</v>
      </c>
      <c r="K145" t="s">
        <v>86</v>
      </c>
      <c r="L145" t="s">
        <v>57</v>
      </c>
      <c r="M145" t="s">
        <v>36</v>
      </c>
      <c r="N145" s="8">
        <v>45527</v>
      </c>
      <c r="O145" s="8">
        <v>45838</v>
      </c>
      <c r="P145" s="8">
        <v>45716</v>
      </c>
      <c r="Q145" t="s">
        <v>151</v>
      </c>
      <c r="U145" t="s">
        <v>508</v>
      </c>
      <c r="W145" t="s">
        <v>509</v>
      </c>
      <c r="Y145" t="s">
        <v>510</v>
      </c>
      <c r="Z145" t="s">
        <v>300</v>
      </c>
      <c r="AA145" t="s">
        <v>300</v>
      </c>
      <c r="AC145" t="s">
        <v>39</v>
      </c>
      <c r="AD145" t="s">
        <v>91</v>
      </c>
    </row>
    <row r="146" spans="3:30" hidden="1" x14ac:dyDescent="0.2">
      <c r="C146" s="32" t="s">
        <v>126</v>
      </c>
      <c r="D146" s="32" t="s">
        <v>257</v>
      </c>
      <c r="E146" s="32" t="s">
        <v>485</v>
      </c>
      <c r="F146">
        <v>117</v>
      </c>
      <c r="G146" t="s">
        <v>486</v>
      </c>
      <c r="H146" t="s">
        <v>519</v>
      </c>
      <c r="I146" t="s">
        <v>520</v>
      </c>
      <c r="J146" t="s">
        <v>521</v>
      </c>
      <c r="K146" t="s">
        <v>86</v>
      </c>
      <c r="L146" t="s">
        <v>57</v>
      </c>
      <c r="M146" t="s">
        <v>87</v>
      </c>
      <c r="N146" s="8">
        <v>45710</v>
      </c>
      <c r="O146" s="8">
        <v>45838</v>
      </c>
      <c r="P146" s="8">
        <v>45828</v>
      </c>
      <c r="Q146" t="s">
        <v>37</v>
      </c>
      <c r="U146" t="s">
        <v>100</v>
      </c>
      <c r="W146" t="s">
        <v>522</v>
      </c>
      <c r="Y146" t="s">
        <v>60</v>
      </c>
      <c r="Z146" t="s">
        <v>300</v>
      </c>
      <c r="AA146" t="s">
        <v>300</v>
      </c>
      <c r="AC146" t="s">
        <v>39</v>
      </c>
      <c r="AD146" t="s">
        <v>91</v>
      </c>
    </row>
    <row r="147" spans="3:30" hidden="1" x14ac:dyDescent="0.2">
      <c r="C147" s="32" t="s">
        <v>126</v>
      </c>
      <c r="D147" s="32" t="s">
        <v>257</v>
      </c>
      <c r="E147" s="32" t="s">
        <v>485</v>
      </c>
      <c r="F147">
        <v>283</v>
      </c>
      <c r="G147" t="s">
        <v>486</v>
      </c>
      <c r="H147" t="s">
        <v>523</v>
      </c>
      <c r="I147" t="s">
        <v>524</v>
      </c>
      <c r="J147" t="s">
        <v>525</v>
      </c>
      <c r="K147" t="s">
        <v>86</v>
      </c>
      <c r="L147" t="s">
        <v>57</v>
      </c>
      <c r="M147" t="s">
        <v>87</v>
      </c>
      <c r="N147" s="8">
        <v>45728</v>
      </c>
      <c r="O147" s="8">
        <v>45838</v>
      </c>
      <c r="P147" s="8"/>
      <c r="Q147" t="s">
        <v>37</v>
      </c>
      <c r="W147" t="s">
        <v>526</v>
      </c>
      <c r="Z147" t="s">
        <v>300</v>
      </c>
      <c r="AA147" t="s">
        <v>300</v>
      </c>
      <c r="AC147" t="s">
        <v>39</v>
      </c>
      <c r="AD147" t="s">
        <v>91</v>
      </c>
    </row>
    <row r="148" spans="3:30" hidden="1" x14ac:dyDescent="0.2">
      <c r="C148" s="32" t="s">
        <v>126</v>
      </c>
      <c r="D148" s="32" t="s">
        <v>42</v>
      </c>
      <c r="E148" s="32" t="s">
        <v>527</v>
      </c>
      <c r="F148">
        <v>188</v>
      </c>
      <c r="G148" t="s">
        <v>486</v>
      </c>
      <c r="H148" t="s">
        <v>528</v>
      </c>
      <c r="I148" t="s">
        <v>529</v>
      </c>
      <c r="J148" t="s">
        <v>530</v>
      </c>
      <c r="K148" t="s">
        <v>86</v>
      </c>
      <c r="L148" t="s">
        <v>57</v>
      </c>
      <c r="M148" t="s">
        <v>36</v>
      </c>
      <c r="N148" s="8">
        <v>45777</v>
      </c>
      <c r="O148" s="8">
        <v>45838</v>
      </c>
      <c r="P148" s="8">
        <v>45838</v>
      </c>
      <c r="Q148" t="s">
        <v>151</v>
      </c>
      <c r="U148" t="s">
        <v>266</v>
      </c>
      <c r="W148" t="s">
        <v>265</v>
      </c>
      <c r="Y148" t="s">
        <v>300</v>
      </c>
      <c r="Z148" t="s">
        <v>300</v>
      </c>
      <c r="AA148" t="s">
        <v>300</v>
      </c>
      <c r="AC148" t="s">
        <v>39</v>
      </c>
      <c r="AD148" t="s">
        <v>91</v>
      </c>
    </row>
    <row r="149" spans="3:30" hidden="1" x14ac:dyDescent="0.2">
      <c r="C149" s="32" t="s">
        <v>50</v>
      </c>
      <c r="D149" s="32" t="s">
        <v>42</v>
      </c>
      <c r="E149" s="32" t="s">
        <v>531</v>
      </c>
      <c r="F149">
        <v>475</v>
      </c>
      <c r="G149" t="s">
        <v>532</v>
      </c>
      <c r="H149" t="s">
        <v>533</v>
      </c>
      <c r="I149" t="s">
        <v>534</v>
      </c>
      <c r="K149" t="s">
        <v>535</v>
      </c>
      <c r="L149" t="s">
        <v>57</v>
      </c>
      <c r="M149" t="s">
        <v>36</v>
      </c>
      <c r="N149" s="8">
        <v>45744</v>
      </c>
      <c r="O149" s="8">
        <v>45870</v>
      </c>
      <c r="P149" s="8">
        <v>45870</v>
      </c>
      <c r="Q149" t="s">
        <v>58</v>
      </c>
      <c r="R149" t="s">
        <v>88</v>
      </c>
      <c r="U149" t="s">
        <v>536</v>
      </c>
      <c r="W149" t="s">
        <v>537</v>
      </c>
      <c r="Y149" t="s">
        <v>538</v>
      </c>
      <c r="Z149" t="s">
        <v>538</v>
      </c>
      <c r="AC149" t="s">
        <v>39</v>
      </c>
      <c r="AD149" t="s">
        <v>40</v>
      </c>
    </row>
    <row r="150" spans="3:30" hidden="1" x14ac:dyDescent="0.2">
      <c r="C150" s="32" t="s">
        <v>29</v>
      </c>
      <c r="D150" s="32" t="s">
        <v>29</v>
      </c>
      <c r="E150" s="32" t="s">
        <v>30</v>
      </c>
      <c r="F150">
        <v>2577.88</v>
      </c>
      <c r="G150" t="s">
        <v>31</v>
      </c>
      <c r="H150" t="s">
        <v>32</v>
      </c>
      <c r="I150" t="s">
        <v>539</v>
      </c>
      <c r="K150" t="s">
        <v>34</v>
      </c>
      <c r="L150" t="s">
        <v>35</v>
      </c>
      <c r="M150" t="s">
        <v>36</v>
      </c>
      <c r="N150" s="8">
        <v>45607</v>
      </c>
      <c r="O150" s="8">
        <v>45807</v>
      </c>
      <c r="P150" s="8">
        <v>45807</v>
      </c>
      <c r="Q150" t="s">
        <v>37</v>
      </c>
      <c r="Y150" t="s">
        <v>38</v>
      </c>
      <c r="Z150" t="s">
        <v>38</v>
      </c>
      <c r="AC150" t="s">
        <v>39</v>
      </c>
      <c r="AD150" t="s">
        <v>40</v>
      </c>
    </row>
    <row r="151" spans="3:30" hidden="1" x14ac:dyDescent="0.2">
      <c r="C151" s="32" t="s">
        <v>29</v>
      </c>
      <c r="D151" s="32" t="s">
        <v>29</v>
      </c>
      <c r="E151" s="32" t="s">
        <v>75</v>
      </c>
      <c r="F151">
        <v>2500</v>
      </c>
      <c r="G151" t="s">
        <v>540</v>
      </c>
      <c r="H151" t="s">
        <v>541</v>
      </c>
      <c r="I151" t="s">
        <v>542</v>
      </c>
      <c r="K151" t="s">
        <v>226</v>
      </c>
      <c r="L151" t="s">
        <v>48</v>
      </c>
      <c r="M151" t="s">
        <v>36</v>
      </c>
      <c r="N151" s="8">
        <v>45646</v>
      </c>
      <c r="O151" s="8">
        <v>45800</v>
      </c>
      <c r="P151" s="8">
        <v>45800</v>
      </c>
      <c r="Q151" t="s">
        <v>37</v>
      </c>
      <c r="U151" t="s">
        <v>59</v>
      </c>
      <c r="X151" t="s">
        <v>467</v>
      </c>
      <c r="Y151" t="s">
        <v>309</v>
      </c>
      <c r="Z151" t="s">
        <v>309</v>
      </c>
      <c r="AC151" t="s">
        <v>39</v>
      </c>
      <c r="AD151" t="s">
        <v>40</v>
      </c>
    </row>
    <row r="152" spans="3:30" hidden="1" x14ac:dyDescent="0.2">
      <c r="C152" s="32" t="s">
        <v>79</v>
      </c>
      <c r="D152" s="32" t="s">
        <v>80</v>
      </c>
      <c r="F152">
        <v>2495</v>
      </c>
      <c r="G152" t="s">
        <v>390</v>
      </c>
      <c r="H152" t="s">
        <v>391</v>
      </c>
      <c r="I152" t="s">
        <v>543</v>
      </c>
      <c r="K152" t="s">
        <v>306</v>
      </c>
      <c r="L152" t="s">
        <v>48</v>
      </c>
      <c r="M152" t="s">
        <v>36</v>
      </c>
      <c r="N152" s="8">
        <v>45775</v>
      </c>
      <c r="O152" s="8"/>
      <c r="P152" s="8"/>
      <c r="Q152" t="s">
        <v>37</v>
      </c>
      <c r="AC152" t="s">
        <v>39</v>
      </c>
      <c r="AD152" t="s">
        <v>40</v>
      </c>
    </row>
    <row r="153" spans="3:30" hidden="1" x14ac:dyDescent="0.2">
      <c r="C153" s="32" t="s">
        <v>79</v>
      </c>
      <c r="D153" s="32" t="s">
        <v>80</v>
      </c>
      <c r="F153">
        <v>2495</v>
      </c>
      <c r="G153" t="s">
        <v>390</v>
      </c>
      <c r="H153" t="s">
        <v>391</v>
      </c>
      <c r="I153" t="s">
        <v>544</v>
      </c>
      <c r="K153" t="s">
        <v>306</v>
      </c>
      <c r="L153" t="s">
        <v>48</v>
      </c>
      <c r="M153" t="s">
        <v>36</v>
      </c>
      <c r="N153" s="8">
        <v>45775</v>
      </c>
      <c r="O153" s="8"/>
      <c r="P153" s="8"/>
      <c r="Q153" t="s">
        <v>37</v>
      </c>
      <c r="AC153" t="s">
        <v>39</v>
      </c>
      <c r="AD153" t="s">
        <v>40</v>
      </c>
    </row>
    <row r="154" spans="3:30" hidden="1" x14ac:dyDescent="0.2">
      <c r="C154" s="32" t="s">
        <v>79</v>
      </c>
      <c r="D154" s="32" t="s">
        <v>42</v>
      </c>
      <c r="F154">
        <v>1995</v>
      </c>
      <c r="G154" t="s">
        <v>390</v>
      </c>
      <c r="H154" t="s">
        <v>391</v>
      </c>
      <c r="I154" t="s">
        <v>545</v>
      </c>
      <c r="K154" t="s">
        <v>306</v>
      </c>
      <c r="L154" t="s">
        <v>48</v>
      </c>
      <c r="M154" t="s">
        <v>36</v>
      </c>
      <c r="N154" s="8">
        <v>45775</v>
      </c>
      <c r="O154" s="8"/>
      <c r="P154" s="8"/>
      <c r="Q154" t="s">
        <v>37</v>
      </c>
      <c r="R154" t="s">
        <v>467</v>
      </c>
      <c r="W154" t="s">
        <v>537</v>
      </c>
      <c r="AC154" t="s">
        <v>39</v>
      </c>
      <c r="AD154" t="s">
        <v>40</v>
      </c>
    </row>
    <row r="155" spans="3:30" hidden="1" x14ac:dyDescent="0.2">
      <c r="C155" s="32" t="s">
        <v>79</v>
      </c>
      <c r="D155" s="32" t="s">
        <v>42</v>
      </c>
      <c r="F155">
        <v>1995</v>
      </c>
      <c r="G155" t="s">
        <v>390</v>
      </c>
      <c r="H155" t="s">
        <v>391</v>
      </c>
      <c r="I155" t="s">
        <v>546</v>
      </c>
      <c r="K155" t="s">
        <v>306</v>
      </c>
      <c r="L155" t="s">
        <v>48</v>
      </c>
      <c r="M155" t="s">
        <v>36</v>
      </c>
      <c r="N155" s="8">
        <v>45775</v>
      </c>
      <c r="O155" s="8"/>
      <c r="P155" s="8"/>
      <c r="Q155" t="s">
        <v>37</v>
      </c>
      <c r="R155" t="s">
        <v>467</v>
      </c>
      <c r="W155" t="s">
        <v>537</v>
      </c>
      <c r="AC155" t="s">
        <v>39</v>
      </c>
      <c r="AD155" t="s">
        <v>40</v>
      </c>
    </row>
    <row r="156" spans="3:30" hidden="1" x14ac:dyDescent="0.2">
      <c r="C156" s="32" t="s">
        <v>79</v>
      </c>
      <c r="D156" s="32" t="s">
        <v>80</v>
      </c>
      <c r="F156">
        <v>2520</v>
      </c>
      <c r="G156" t="s">
        <v>390</v>
      </c>
      <c r="H156" t="s">
        <v>391</v>
      </c>
      <c r="I156" t="s">
        <v>547</v>
      </c>
      <c r="K156" t="s">
        <v>306</v>
      </c>
      <c r="L156" t="s">
        <v>48</v>
      </c>
      <c r="M156" t="s">
        <v>36</v>
      </c>
      <c r="N156" s="8">
        <v>45775</v>
      </c>
      <c r="O156" s="8">
        <v>45835</v>
      </c>
      <c r="P156" s="8">
        <v>45835</v>
      </c>
      <c r="Q156" t="s">
        <v>37</v>
      </c>
      <c r="R156" t="s">
        <v>393</v>
      </c>
      <c r="W156" t="s">
        <v>266</v>
      </c>
      <c r="Y156" t="s">
        <v>266</v>
      </c>
      <c r="Z156" t="s">
        <v>266</v>
      </c>
      <c r="AC156" t="s">
        <v>39</v>
      </c>
      <c r="AD156" t="s">
        <v>40</v>
      </c>
    </row>
    <row r="157" spans="3:30" hidden="1" x14ac:dyDescent="0.2">
      <c r="C157" s="32" t="s">
        <v>79</v>
      </c>
      <c r="D157" s="32" t="s">
        <v>80</v>
      </c>
      <c r="F157">
        <v>2520</v>
      </c>
      <c r="G157" t="s">
        <v>390</v>
      </c>
      <c r="H157" t="s">
        <v>391</v>
      </c>
      <c r="I157" t="s">
        <v>548</v>
      </c>
      <c r="K157" t="s">
        <v>306</v>
      </c>
      <c r="L157" t="s">
        <v>48</v>
      </c>
      <c r="M157" t="s">
        <v>36</v>
      </c>
      <c r="N157" s="8">
        <v>45775</v>
      </c>
      <c r="O157" s="8">
        <v>45835</v>
      </c>
      <c r="P157" s="8">
        <v>45835</v>
      </c>
      <c r="Q157" t="s">
        <v>37</v>
      </c>
      <c r="R157" t="s">
        <v>393</v>
      </c>
      <c r="W157" t="s">
        <v>134</v>
      </c>
      <c r="Y157" t="s">
        <v>266</v>
      </c>
      <c r="Z157" t="s">
        <v>266</v>
      </c>
      <c r="AC157" t="s">
        <v>39</v>
      </c>
      <c r="AD157" t="s">
        <v>40</v>
      </c>
    </row>
    <row r="158" spans="3:30" hidden="1" x14ac:dyDescent="0.2">
      <c r="C158" s="32" t="s">
        <v>126</v>
      </c>
      <c r="D158" s="32" t="s">
        <v>42</v>
      </c>
      <c r="E158" s="32" t="s">
        <v>213</v>
      </c>
      <c r="F158">
        <v>2472.5</v>
      </c>
      <c r="G158" t="s">
        <v>549</v>
      </c>
      <c r="H158" t="s">
        <v>550</v>
      </c>
      <c r="I158" t="s">
        <v>551</v>
      </c>
      <c r="K158" t="s">
        <v>217</v>
      </c>
      <c r="L158" t="s">
        <v>48</v>
      </c>
      <c r="M158" t="s">
        <v>36</v>
      </c>
      <c r="N158" s="8">
        <v>45698</v>
      </c>
      <c r="O158" s="8">
        <v>45849</v>
      </c>
      <c r="P158" s="8">
        <v>45849</v>
      </c>
      <c r="Q158" t="s">
        <v>58</v>
      </c>
      <c r="R158" t="s">
        <v>552</v>
      </c>
      <c r="W158" t="s">
        <v>553</v>
      </c>
      <c r="Y158" t="s">
        <v>554</v>
      </c>
      <c r="Z158" t="s">
        <v>554</v>
      </c>
      <c r="AC158" t="s">
        <v>39</v>
      </c>
      <c r="AD158" t="s">
        <v>40</v>
      </c>
    </row>
    <row r="159" spans="3:30" hidden="1" x14ac:dyDescent="0.2">
      <c r="C159" s="32" t="s">
        <v>555</v>
      </c>
      <c r="D159" s="32" t="s">
        <v>42</v>
      </c>
      <c r="E159" s="32" t="s">
        <v>556</v>
      </c>
      <c r="F159">
        <v>2255</v>
      </c>
      <c r="G159" t="s">
        <v>557</v>
      </c>
      <c r="H159" t="s">
        <v>558</v>
      </c>
      <c r="I159" t="s">
        <v>559</v>
      </c>
      <c r="K159" t="s">
        <v>535</v>
      </c>
      <c r="L159" t="s">
        <v>35</v>
      </c>
      <c r="M159" t="s">
        <v>36</v>
      </c>
      <c r="N159" s="8">
        <v>45772</v>
      </c>
      <c r="O159" s="8">
        <v>45856</v>
      </c>
      <c r="P159" s="8">
        <v>45856</v>
      </c>
      <c r="Q159" t="s">
        <v>58</v>
      </c>
      <c r="R159" t="s">
        <v>355</v>
      </c>
      <c r="U159" t="s">
        <v>554</v>
      </c>
      <c r="W159" t="s">
        <v>537</v>
      </c>
      <c r="X159" t="s">
        <v>235</v>
      </c>
      <c r="Y159" t="s">
        <v>537</v>
      </c>
      <c r="Z159" t="s">
        <v>537</v>
      </c>
      <c r="AC159" t="s">
        <v>39</v>
      </c>
      <c r="AD159" t="s">
        <v>40</v>
      </c>
    </row>
    <row r="160" spans="3:30" hidden="1" x14ac:dyDescent="0.2">
      <c r="C160" s="32" t="s">
        <v>79</v>
      </c>
      <c r="D160" s="32" t="s">
        <v>42</v>
      </c>
      <c r="F160">
        <v>1372.5</v>
      </c>
      <c r="G160" t="s">
        <v>390</v>
      </c>
      <c r="H160" t="s">
        <v>391</v>
      </c>
      <c r="I160" t="s">
        <v>560</v>
      </c>
      <c r="K160" t="s">
        <v>306</v>
      </c>
      <c r="L160" t="s">
        <v>48</v>
      </c>
      <c r="M160" t="s">
        <v>36</v>
      </c>
      <c r="N160" s="8">
        <v>45775</v>
      </c>
      <c r="O160" s="8"/>
      <c r="P160" s="8"/>
      <c r="Q160" t="s">
        <v>151</v>
      </c>
      <c r="R160" t="s">
        <v>467</v>
      </c>
      <c r="W160" t="s">
        <v>561</v>
      </c>
      <c r="X160" t="s">
        <v>562</v>
      </c>
      <c r="AC160" t="s">
        <v>39</v>
      </c>
      <c r="AD160" t="s">
        <v>40</v>
      </c>
    </row>
    <row r="161" spans="3:30" hidden="1" x14ac:dyDescent="0.2">
      <c r="C161" s="32" t="s">
        <v>79</v>
      </c>
      <c r="D161" s="32" t="s">
        <v>42</v>
      </c>
      <c r="F161">
        <v>1372.5</v>
      </c>
      <c r="G161" t="s">
        <v>390</v>
      </c>
      <c r="H161" t="s">
        <v>391</v>
      </c>
      <c r="I161" t="s">
        <v>563</v>
      </c>
      <c r="K161" t="s">
        <v>306</v>
      </c>
      <c r="L161" t="s">
        <v>48</v>
      </c>
      <c r="M161" t="s">
        <v>36</v>
      </c>
      <c r="N161" s="8">
        <v>45775</v>
      </c>
      <c r="O161" s="8"/>
      <c r="P161" s="8"/>
      <c r="Q161" t="s">
        <v>151</v>
      </c>
      <c r="R161" t="s">
        <v>467</v>
      </c>
      <c r="W161" t="s">
        <v>561</v>
      </c>
      <c r="X161" t="s">
        <v>562</v>
      </c>
      <c r="AC161" t="s">
        <v>39</v>
      </c>
      <c r="AD161" t="s">
        <v>40</v>
      </c>
    </row>
    <row r="162" spans="3:30" hidden="1" x14ac:dyDescent="0.2">
      <c r="C162" s="32" t="s">
        <v>79</v>
      </c>
      <c r="D162" s="32" t="s">
        <v>42</v>
      </c>
      <c r="F162">
        <v>1372.5</v>
      </c>
      <c r="G162" t="s">
        <v>390</v>
      </c>
      <c r="H162" t="s">
        <v>391</v>
      </c>
      <c r="I162" t="s">
        <v>564</v>
      </c>
      <c r="K162" t="s">
        <v>306</v>
      </c>
      <c r="L162" t="s">
        <v>48</v>
      </c>
      <c r="M162" t="s">
        <v>36</v>
      </c>
      <c r="N162" s="8">
        <v>45775</v>
      </c>
      <c r="O162" s="8"/>
      <c r="P162" s="8"/>
      <c r="Q162" t="s">
        <v>151</v>
      </c>
      <c r="R162" t="s">
        <v>467</v>
      </c>
      <c r="W162" t="s">
        <v>561</v>
      </c>
      <c r="X162" t="s">
        <v>562</v>
      </c>
      <c r="AC162" t="s">
        <v>39</v>
      </c>
      <c r="AD162" t="s">
        <v>40</v>
      </c>
    </row>
    <row r="163" spans="3:30" hidden="1" x14ac:dyDescent="0.2">
      <c r="C163" s="32" t="s">
        <v>79</v>
      </c>
      <c r="D163" s="32" t="s">
        <v>42</v>
      </c>
      <c r="F163">
        <v>1372.5</v>
      </c>
      <c r="G163" t="s">
        <v>390</v>
      </c>
      <c r="H163" t="s">
        <v>391</v>
      </c>
      <c r="I163" t="s">
        <v>565</v>
      </c>
      <c r="K163" t="s">
        <v>306</v>
      </c>
      <c r="L163" t="s">
        <v>48</v>
      </c>
      <c r="M163" t="s">
        <v>36</v>
      </c>
      <c r="N163" s="8">
        <v>45775</v>
      </c>
      <c r="O163" s="8"/>
      <c r="P163" s="8"/>
      <c r="Q163" t="s">
        <v>151</v>
      </c>
      <c r="R163" t="s">
        <v>467</v>
      </c>
      <c r="W163" t="s">
        <v>561</v>
      </c>
      <c r="X163" t="s">
        <v>562</v>
      </c>
      <c r="AC163" t="s">
        <v>39</v>
      </c>
      <c r="AD163" t="s">
        <v>40</v>
      </c>
    </row>
    <row r="164" spans="3:30" hidden="1" x14ac:dyDescent="0.2">
      <c r="C164" s="32" t="s">
        <v>79</v>
      </c>
      <c r="D164" s="32" t="s">
        <v>42</v>
      </c>
      <c r="F164">
        <v>1372.5</v>
      </c>
      <c r="G164" t="s">
        <v>390</v>
      </c>
      <c r="H164" t="s">
        <v>391</v>
      </c>
      <c r="I164" t="s">
        <v>566</v>
      </c>
      <c r="K164" t="s">
        <v>306</v>
      </c>
      <c r="L164" t="s">
        <v>48</v>
      </c>
      <c r="M164" t="s">
        <v>36</v>
      </c>
      <c r="N164" s="8">
        <v>45775</v>
      </c>
      <c r="O164" s="8"/>
      <c r="P164" s="8"/>
      <c r="Q164" t="s">
        <v>151</v>
      </c>
      <c r="R164" t="s">
        <v>467</v>
      </c>
      <c r="W164" t="s">
        <v>561</v>
      </c>
      <c r="X164" t="s">
        <v>562</v>
      </c>
      <c r="AC164" t="s">
        <v>39</v>
      </c>
      <c r="AD164" t="s">
        <v>40</v>
      </c>
    </row>
    <row r="165" spans="3:30" hidden="1" x14ac:dyDescent="0.2">
      <c r="C165" s="32" t="s">
        <v>79</v>
      </c>
      <c r="D165" s="32" t="s">
        <v>42</v>
      </c>
      <c r="F165">
        <v>1372.5</v>
      </c>
      <c r="G165" t="s">
        <v>390</v>
      </c>
      <c r="H165" t="s">
        <v>391</v>
      </c>
      <c r="I165" t="s">
        <v>567</v>
      </c>
      <c r="K165" t="s">
        <v>306</v>
      </c>
      <c r="L165" t="s">
        <v>48</v>
      </c>
      <c r="M165" t="s">
        <v>36</v>
      </c>
      <c r="N165" s="8">
        <v>45775</v>
      </c>
      <c r="O165" s="8"/>
      <c r="P165" s="8"/>
      <c r="Q165" t="s">
        <v>151</v>
      </c>
      <c r="R165" t="s">
        <v>467</v>
      </c>
      <c r="W165" t="s">
        <v>561</v>
      </c>
      <c r="X165" t="s">
        <v>562</v>
      </c>
      <c r="AC165" t="s">
        <v>39</v>
      </c>
      <c r="AD165" t="s">
        <v>40</v>
      </c>
    </row>
    <row r="166" spans="3:30" hidden="1" x14ac:dyDescent="0.2">
      <c r="E166" s="32" t="s">
        <v>568</v>
      </c>
      <c r="F166">
        <v>2200</v>
      </c>
      <c r="G166" t="s">
        <v>569</v>
      </c>
      <c r="H166" t="s">
        <v>570</v>
      </c>
      <c r="I166" t="s">
        <v>571</v>
      </c>
      <c r="K166" t="s">
        <v>97</v>
      </c>
      <c r="L166" t="s">
        <v>35</v>
      </c>
      <c r="M166" t="s">
        <v>36</v>
      </c>
      <c r="N166" s="8">
        <v>45674</v>
      </c>
      <c r="O166" s="8">
        <v>45839</v>
      </c>
      <c r="P166" s="8">
        <v>45839</v>
      </c>
      <c r="Q166" t="s">
        <v>58</v>
      </c>
      <c r="U166" t="s">
        <v>572</v>
      </c>
      <c r="W166" t="s">
        <v>572</v>
      </c>
      <c r="Y166" t="s">
        <v>573</v>
      </c>
      <c r="Z166" t="s">
        <v>573</v>
      </c>
      <c r="AC166" t="s">
        <v>39</v>
      </c>
      <c r="AD166" t="s">
        <v>40</v>
      </c>
    </row>
    <row r="167" spans="3:30" hidden="1" x14ac:dyDescent="0.2">
      <c r="C167" s="32" t="s">
        <v>555</v>
      </c>
      <c r="D167" s="32" t="s">
        <v>42</v>
      </c>
      <c r="F167">
        <v>2200</v>
      </c>
      <c r="G167" t="s">
        <v>574</v>
      </c>
      <c r="H167" t="s">
        <v>575</v>
      </c>
      <c r="I167" t="s">
        <v>576</v>
      </c>
      <c r="K167" t="s">
        <v>455</v>
      </c>
      <c r="L167" t="s">
        <v>35</v>
      </c>
      <c r="M167" t="s">
        <v>36</v>
      </c>
      <c r="N167" s="8">
        <v>45740</v>
      </c>
      <c r="O167" s="8">
        <v>45849</v>
      </c>
      <c r="P167" s="8">
        <v>45835</v>
      </c>
      <c r="Q167" t="s">
        <v>151</v>
      </c>
      <c r="R167" t="s">
        <v>442</v>
      </c>
      <c r="S167" t="s">
        <v>577</v>
      </c>
      <c r="U167" t="s">
        <v>134</v>
      </c>
      <c r="W167" t="s">
        <v>266</v>
      </c>
      <c r="Y167" t="s">
        <v>266</v>
      </c>
      <c r="Z167" t="s">
        <v>266</v>
      </c>
      <c r="AA167" t="s">
        <v>554</v>
      </c>
      <c r="AC167" t="s">
        <v>39</v>
      </c>
      <c r="AD167" t="s">
        <v>40</v>
      </c>
    </row>
    <row r="168" spans="3:30" hidden="1" x14ac:dyDescent="0.2">
      <c r="C168" s="32" t="s">
        <v>126</v>
      </c>
      <c r="D168" s="32" t="s">
        <v>146</v>
      </c>
      <c r="E168" s="32" t="s">
        <v>578</v>
      </c>
      <c r="F168">
        <v>4275</v>
      </c>
      <c r="G168" t="s">
        <v>579</v>
      </c>
      <c r="H168" t="s">
        <v>580</v>
      </c>
      <c r="I168" t="s">
        <v>581</v>
      </c>
      <c r="J168" t="s">
        <v>582</v>
      </c>
      <c r="K168" t="s">
        <v>583</v>
      </c>
      <c r="L168" t="s">
        <v>48</v>
      </c>
      <c r="M168" t="s">
        <v>36</v>
      </c>
      <c r="N168" s="8">
        <v>45762</v>
      </c>
      <c r="O168" s="8">
        <v>45805</v>
      </c>
      <c r="P168" s="8">
        <v>45897</v>
      </c>
      <c r="Q168" t="s">
        <v>151</v>
      </c>
      <c r="U168" t="s">
        <v>90</v>
      </c>
      <c r="W168" t="s">
        <v>584</v>
      </c>
      <c r="Y168" t="s">
        <v>585</v>
      </c>
      <c r="Z168" t="s">
        <v>90</v>
      </c>
      <c r="AA168" t="s">
        <v>90</v>
      </c>
      <c r="AC168" t="s">
        <v>39</v>
      </c>
      <c r="AD168" t="s">
        <v>91</v>
      </c>
    </row>
    <row r="169" spans="3:30" hidden="1" x14ac:dyDescent="0.2">
      <c r="C169" s="32" t="s">
        <v>126</v>
      </c>
      <c r="D169" s="32" t="s">
        <v>146</v>
      </c>
      <c r="E169" s="32" t="s">
        <v>578</v>
      </c>
      <c r="F169">
        <v>4575</v>
      </c>
      <c r="G169" t="s">
        <v>579</v>
      </c>
      <c r="H169" t="s">
        <v>580</v>
      </c>
      <c r="I169" t="s">
        <v>586</v>
      </c>
      <c r="J169" t="s">
        <v>587</v>
      </c>
      <c r="K169" t="s">
        <v>583</v>
      </c>
      <c r="L169" t="s">
        <v>48</v>
      </c>
      <c r="M169" t="s">
        <v>36</v>
      </c>
      <c r="N169" s="8">
        <v>45762</v>
      </c>
      <c r="O169" s="8">
        <v>45805</v>
      </c>
      <c r="P169" s="8">
        <v>45897</v>
      </c>
      <c r="Q169" t="s">
        <v>151</v>
      </c>
      <c r="U169" t="s">
        <v>90</v>
      </c>
      <c r="W169" t="s">
        <v>584</v>
      </c>
      <c r="Y169" t="s">
        <v>585</v>
      </c>
      <c r="Z169" t="s">
        <v>90</v>
      </c>
      <c r="AA169" t="s">
        <v>90</v>
      </c>
      <c r="AC169" t="s">
        <v>39</v>
      </c>
      <c r="AD169" t="s">
        <v>91</v>
      </c>
    </row>
    <row r="170" spans="3:30" hidden="1" x14ac:dyDescent="0.2">
      <c r="C170" s="32" t="s">
        <v>29</v>
      </c>
      <c r="D170" s="32" t="s">
        <v>29</v>
      </c>
      <c r="F170">
        <v>2166</v>
      </c>
      <c r="G170" t="s">
        <v>588</v>
      </c>
      <c r="H170" t="s">
        <v>589</v>
      </c>
      <c r="I170" t="s">
        <v>590</v>
      </c>
      <c r="K170" t="s">
        <v>217</v>
      </c>
      <c r="L170" t="s">
        <v>48</v>
      </c>
      <c r="M170" t="s">
        <v>36</v>
      </c>
      <c r="N170" s="8">
        <v>45636</v>
      </c>
      <c r="O170" s="8">
        <v>45931</v>
      </c>
      <c r="P170" s="8">
        <v>45931</v>
      </c>
      <c r="Q170" t="s">
        <v>151</v>
      </c>
      <c r="R170" t="s">
        <v>591</v>
      </c>
      <c r="S170" t="s">
        <v>592</v>
      </c>
      <c r="T170" t="s">
        <v>593</v>
      </c>
      <c r="W170" t="s">
        <v>594</v>
      </c>
      <c r="Y170" t="s">
        <v>595</v>
      </c>
      <c r="Z170" t="s">
        <v>595</v>
      </c>
      <c r="AB170" t="s">
        <v>596</v>
      </c>
      <c r="AC170" t="s">
        <v>39</v>
      </c>
      <c r="AD170" t="s">
        <v>40</v>
      </c>
    </row>
    <row r="171" spans="3:30" hidden="1" x14ac:dyDescent="0.2">
      <c r="C171" s="32" t="s">
        <v>50</v>
      </c>
      <c r="D171" s="32" t="s">
        <v>118</v>
      </c>
      <c r="E171" s="32" t="s">
        <v>597</v>
      </c>
      <c r="F171">
        <v>2091</v>
      </c>
      <c r="G171" t="s">
        <v>588</v>
      </c>
      <c r="H171" t="s">
        <v>589</v>
      </c>
      <c r="I171" t="s">
        <v>598</v>
      </c>
      <c r="K171" t="s">
        <v>217</v>
      </c>
      <c r="L171" t="s">
        <v>48</v>
      </c>
      <c r="M171" t="s">
        <v>36</v>
      </c>
      <c r="N171" s="8">
        <v>45636</v>
      </c>
      <c r="O171" s="8">
        <v>45931</v>
      </c>
      <c r="P171" s="8">
        <v>45931</v>
      </c>
      <c r="Q171" t="s">
        <v>151</v>
      </c>
      <c r="R171" t="s">
        <v>591</v>
      </c>
      <c r="W171" t="s">
        <v>594</v>
      </c>
      <c r="Y171" t="s">
        <v>595</v>
      </c>
      <c r="Z171" t="s">
        <v>595</v>
      </c>
      <c r="AC171" t="s">
        <v>39</v>
      </c>
      <c r="AD171" t="s">
        <v>40</v>
      </c>
    </row>
    <row r="172" spans="3:30" hidden="1" x14ac:dyDescent="0.2">
      <c r="C172" s="32" t="s">
        <v>126</v>
      </c>
      <c r="D172" s="32" t="s">
        <v>42</v>
      </c>
      <c r="E172" s="32" t="s">
        <v>213</v>
      </c>
      <c r="F172">
        <v>1125</v>
      </c>
      <c r="G172" t="s">
        <v>599</v>
      </c>
      <c r="H172" t="s">
        <v>600</v>
      </c>
      <c r="I172" t="s">
        <v>601</v>
      </c>
      <c r="K172" t="s">
        <v>217</v>
      </c>
      <c r="L172" t="s">
        <v>48</v>
      </c>
      <c r="M172" t="s">
        <v>36</v>
      </c>
      <c r="N172" s="8">
        <v>45791</v>
      </c>
      <c r="O172" s="8">
        <v>45884</v>
      </c>
      <c r="P172" s="8">
        <v>45884</v>
      </c>
      <c r="Q172" t="s">
        <v>58</v>
      </c>
      <c r="R172" t="s">
        <v>602</v>
      </c>
      <c r="U172" t="s">
        <v>603</v>
      </c>
      <c r="W172" t="s">
        <v>537</v>
      </c>
      <c r="Y172" t="s">
        <v>603</v>
      </c>
      <c r="Z172" t="s">
        <v>603</v>
      </c>
      <c r="AC172" t="s">
        <v>39</v>
      </c>
      <c r="AD172" t="s">
        <v>40</v>
      </c>
    </row>
    <row r="173" spans="3:30" hidden="1" x14ac:dyDescent="0.2">
      <c r="C173" s="32" t="s">
        <v>126</v>
      </c>
      <c r="D173" s="32" t="s">
        <v>42</v>
      </c>
      <c r="E173" s="32" t="s">
        <v>213</v>
      </c>
      <c r="F173">
        <v>1125</v>
      </c>
      <c r="G173" t="s">
        <v>599</v>
      </c>
      <c r="H173" t="s">
        <v>600</v>
      </c>
      <c r="I173" t="s">
        <v>604</v>
      </c>
      <c r="K173" t="s">
        <v>217</v>
      </c>
      <c r="L173" t="s">
        <v>48</v>
      </c>
      <c r="M173" t="s">
        <v>36</v>
      </c>
      <c r="N173" s="8">
        <v>45791</v>
      </c>
      <c r="O173" s="8">
        <v>45884</v>
      </c>
      <c r="P173" s="8">
        <v>45884</v>
      </c>
      <c r="Q173" t="s">
        <v>58</v>
      </c>
      <c r="R173" t="s">
        <v>602</v>
      </c>
      <c r="U173" t="s">
        <v>603</v>
      </c>
      <c r="W173" t="s">
        <v>537</v>
      </c>
      <c r="Y173" t="s">
        <v>603</v>
      </c>
      <c r="Z173" t="s">
        <v>603</v>
      </c>
      <c r="AC173" t="s">
        <v>39</v>
      </c>
      <c r="AD173" t="s">
        <v>40</v>
      </c>
    </row>
    <row r="174" spans="3:30" hidden="1" x14ac:dyDescent="0.2">
      <c r="C174" s="32" t="s">
        <v>126</v>
      </c>
      <c r="D174" s="32" t="s">
        <v>118</v>
      </c>
      <c r="E174" s="32" t="s">
        <v>605</v>
      </c>
      <c r="F174">
        <v>4500</v>
      </c>
      <c r="G174" t="s">
        <v>606</v>
      </c>
      <c r="H174" t="s">
        <v>607</v>
      </c>
      <c r="I174" t="s">
        <v>608</v>
      </c>
      <c r="J174" t="s">
        <v>609</v>
      </c>
      <c r="K174" t="s">
        <v>610</v>
      </c>
      <c r="L174" t="s">
        <v>48</v>
      </c>
      <c r="M174" t="s">
        <v>36</v>
      </c>
      <c r="N174" s="8">
        <v>45349</v>
      </c>
      <c r="O174" s="8">
        <v>45835</v>
      </c>
      <c r="P174" s="8">
        <v>45835</v>
      </c>
      <c r="Q174" t="s">
        <v>37</v>
      </c>
      <c r="U174" t="s">
        <v>60</v>
      </c>
      <c r="W174" t="s">
        <v>611</v>
      </c>
      <c r="Y174" t="s">
        <v>266</v>
      </c>
      <c r="Z174" t="s">
        <v>266</v>
      </c>
      <c r="AA174" t="s">
        <v>266</v>
      </c>
      <c r="AC174" t="s">
        <v>39</v>
      </c>
      <c r="AD174" t="s">
        <v>91</v>
      </c>
    </row>
    <row r="175" spans="3:30" hidden="1" x14ac:dyDescent="0.2">
      <c r="C175" s="32" t="s">
        <v>126</v>
      </c>
      <c r="D175" s="32" t="s">
        <v>118</v>
      </c>
      <c r="E175" s="32" t="s">
        <v>605</v>
      </c>
      <c r="F175">
        <v>4600</v>
      </c>
      <c r="G175" t="s">
        <v>606</v>
      </c>
      <c r="H175" t="s">
        <v>607</v>
      </c>
      <c r="I175" t="s">
        <v>612</v>
      </c>
      <c r="J175" t="s">
        <v>613</v>
      </c>
      <c r="K175" t="s">
        <v>610</v>
      </c>
      <c r="L175" t="s">
        <v>48</v>
      </c>
      <c r="M175" t="s">
        <v>36</v>
      </c>
      <c r="N175" s="8">
        <v>45349</v>
      </c>
      <c r="O175" s="8">
        <v>45835</v>
      </c>
      <c r="P175" s="8">
        <v>45835</v>
      </c>
      <c r="Q175" t="s">
        <v>37</v>
      </c>
      <c r="U175" t="s">
        <v>60</v>
      </c>
      <c r="W175" t="s">
        <v>611</v>
      </c>
      <c r="Y175" t="s">
        <v>266</v>
      </c>
      <c r="Z175" t="s">
        <v>266</v>
      </c>
      <c r="AA175" t="s">
        <v>266</v>
      </c>
      <c r="AC175" t="s">
        <v>39</v>
      </c>
      <c r="AD175" t="s">
        <v>91</v>
      </c>
    </row>
    <row r="176" spans="3:30" hidden="1" x14ac:dyDescent="0.2">
      <c r="C176" s="32" t="s">
        <v>126</v>
      </c>
      <c r="D176" s="32" t="s">
        <v>118</v>
      </c>
      <c r="E176" s="32" t="s">
        <v>605</v>
      </c>
      <c r="F176">
        <v>3900</v>
      </c>
      <c r="G176" t="s">
        <v>606</v>
      </c>
      <c r="H176" t="s">
        <v>607</v>
      </c>
      <c r="I176" t="s">
        <v>614</v>
      </c>
      <c r="J176" t="s">
        <v>615</v>
      </c>
      <c r="K176" t="s">
        <v>610</v>
      </c>
      <c r="L176" t="s">
        <v>48</v>
      </c>
      <c r="M176" t="s">
        <v>36</v>
      </c>
      <c r="N176" s="8">
        <v>45349</v>
      </c>
      <c r="O176" s="8">
        <v>45835</v>
      </c>
      <c r="P176" s="8">
        <v>45835</v>
      </c>
      <c r="Q176" t="s">
        <v>37</v>
      </c>
      <c r="U176" t="s">
        <v>60</v>
      </c>
      <c r="W176" t="s">
        <v>611</v>
      </c>
      <c r="Y176" t="s">
        <v>266</v>
      </c>
      <c r="Z176" t="s">
        <v>266</v>
      </c>
      <c r="AA176" t="s">
        <v>266</v>
      </c>
      <c r="AC176" t="s">
        <v>39</v>
      </c>
      <c r="AD176" t="s">
        <v>91</v>
      </c>
    </row>
    <row r="177" spans="3:30" hidden="1" x14ac:dyDescent="0.2">
      <c r="C177" s="32" t="s">
        <v>126</v>
      </c>
      <c r="D177" s="32" t="s">
        <v>118</v>
      </c>
      <c r="E177" s="32" t="s">
        <v>605</v>
      </c>
      <c r="F177">
        <v>4000</v>
      </c>
      <c r="G177" t="s">
        <v>606</v>
      </c>
      <c r="H177" t="s">
        <v>607</v>
      </c>
      <c r="I177" t="s">
        <v>616</v>
      </c>
      <c r="J177" t="s">
        <v>617</v>
      </c>
      <c r="K177" t="s">
        <v>610</v>
      </c>
      <c r="L177" t="s">
        <v>48</v>
      </c>
      <c r="M177" t="s">
        <v>36</v>
      </c>
      <c r="N177" s="8">
        <v>45349</v>
      </c>
      <c r="O177" s="8">
        <v>45835</v>
      </c>
      <c r="P177" s="8">
        <v>45835</v>
      </c>
      <c r="Q177" t="s">
        <v>37</v>
      </c>
      <c r="U177" t="s">
        <v>60</v>
      </c>
      <c r="W177" t="s">
        <v>611</v>
      </c>
      <c r="Y177" t="s">
        <v>266</v>
      </c>
      <c r="Z177" t="s">
        <v>266</v>
      </c>
      <c r="AA177" t="s">
        <v>266</v>
      </c>
      <c r="AC177" t="s">
        <v>39</v>
      </c>
      <c r="AD177" t="s">
        <v>91</v>
      </c>
    </row>
    <row r="178" spans="3:30" hidden="1" x14ac:dyDescent="0.2">
      <c r="E178" s="32" t="s">
        <v>568</v>
      </c>
      <c r="F178">
        <v>2100</v>
      </c>
      <c r="G178" t="s">
        <v>569</v>
      </c>
      <c r="H178" t="s">
        <v>618</v>
      </c>
      <c r="I178" t="s">
        <v>619</v>
      </c>
      <c r="K178" t="s">
        <v>97</v>
      </c>
      <c r="L178" t="s">
        <v>35</v>
      </c>
      <c r="M178" t="s">
        <v>36</v>
      </c>
      <c r="N178" s="8">
        <v>45693</v>
      </c>
      <c r="O178" s="8">
        <v>45839</v>
      </c>
      <c r="P178" s="8">
        <v>45839</v>
      </c>
      <c r="Q178" t="s">
        <v>58</v>
      </c>
      <c r="U178" t="s">
        <v>572</v>
      </c>
      <c r="Y178" t="s">
        <v>573</v>
      </c>
      <c r="Z178" t="s">
        <v>573</v>
      </c>
      <c r="AC178" t="s">
        <v>39</v>
      </c>
      <c r="AD178" t="s">
        <v>40</v>
      </c>
    </row>
    <row r="179" spans="3:30" hidden="1" x14ac:dyDescent="0.2">
      <c r="E179" s="32" t="s">
        <v>568</v>
      </c>
      <c r="F179">
        <v>2100</v>
      </c>
      <c r="G179" t="s">
        <v>569</v>
      </c>
      <c r="H179" t="s">
        <v>620</v>
      </c>
      <c r="I179" t="s">
        <v>621</v>
      </c>
      <c r="K179" t="s">
        <v>97</v>
      </c>
      <c r="L179" t="s">
        <v>35</v>
      </c>
      <c r="M179" t="s">
        <v>36</v>
      </c>
      <c r="N179" s="8">
        <v>45716</v>
      </c>
      <c r="O179" s="8">
        <v>45839</v>
      </c>
      <c r="P179" s="8">
        <v>45839</v>
      </c>
      <c r="Q179" t="s">
        <v>37</v>
      </c>
      <c r="U179" t="s">
        <v>235</v>
      </c>
      <c r="Y179" t="s">
        <v>573</v>
      </c>
      <c r="Z179" t="s">
        <v>573</v>
      </c>
      <c r="AC179" t="s">
        <v>39</v>
      </c>
      <c r="AD179" t="s">
        <v>40</v>
      </c>
    </row>
    <row r="180" spans="3:30" hidden="1" x14ac:dyDescent="0.2">
      <c r="C180" s="32" t="s">
        <v>50</v>
      </c>
      <c r="D180" s="32" t="s">
        <v>92</v>
      </c>
      <c r="E180" s="32" t="s">
        <v>52</v>
      </c>
      <c r="F180">
        <v>837</v>
      </c>
      <c r="G180" t="s">
        <v>622</v>
      </c>
      <c r="H180" t="s">
        <v>623</v>
      </c>
      <c r="I180" t="s">
        <v>624</v>
      </c>
      <c r="K180" t="s">
        <v>226</v>
      </c>
      <c r="L180" t="s">
        <v>48</v>
      </c>
      <c r="M180" t="s">
        <v>36</v>
      </c>
      <c r="N180" s="8">
        <v>45646</v>
      </c>
      <c r="O180" s="8"/>
      <c r="P180" s="8"/>
      <c r="Q180" t="s">
        <v>58</v>
      </c>
      <c r="AC180" t="s">
        <v>39</v>
      </c>
      <c r="AD180" t="s">
        <v>40</v>
      </c>
    </row>
    <row r="181" spans="3:30" hidden="1" x14ac:dyDescent="0.2">
      <c r="C181" s="32" t="s">
        <v>50</v>
      </c>
      <c r="D181" s="32" t="s">
        <v>92</v>
      </c>
      <c r="E181" s="32" t="s">
        <v>52</v>
      </c>
      <c r="F181">
        <v>837</v>
      </c>
      <c r="G181" t="s">
        <v>622</v>
      </c>
      <c r="H181" t="s">
        <v>623</v>
      </c>
      <c r="I181" t="s">
        <v>625</v>
      </c>
      <c r="K181" t="s">
        <v>226</v>
      </c>
      <c r="L181" t="s">
        <v>48</v>
      </c>
      <c r="M181" t="s">
        <v>36</v>
      </c>
      <c r="N181" s="8">
        <v>45646</v>
      </c>
      <c r="O181" s="8"/>
      <c r="P181" s="8"/>
      <c r="Q181" t="s">
        <v>58</v>
      </c>
      <c r="AC181" t="s">
        <v>39</v>
      </c>
      <c r="AD181" t="s">
        <v>40</v>
      </c>
    </row>
    <row r="182" spans="3:30" hidden="1" x14ac:dyDescent="0.2">
      <c r="C182" s="32" t="s">
        <v>50</v>
      </c>
      <c r="D182" s="32" t="s">
        <v>42</v>
      </c>
      <c r="E182" s="32" t="s">
        <v>626</v>
      </c>
      <c r="F182">
        <v>837</v>
      </c>
      <c r="G182" t="s">
        <v>622</v>
      </c>
      <c r="H182" t="s">
        <v>623</v>
      </c>
      <c r="I182" t="s">
        <v>627</v>
      </c>
      <c r="K182" t="s">
        <v>226</v>
      </c>
      <c r="L182" t="s">
        <v>48</v>
      </c>
      <c r="M182" t="s">
        <v>36</v>
      </c>
      <c r="N182" s="8">
        <v>45646</v>
      </c>
      <c r="O182" s="8"/>
      <c r="P182" s="8"/>
      <c r="Q182" t="s">
        <v>37</v>
      </c>
    </row>
    <row r="183" spans="3:30" hidden="1" x14ac:dyDescent="0.2">
      <c r="C183" s="32" t="s">
        <v>126</v>
      </c>
      <c r="D183" s="32" t="s">
        <v>92</v>
      </c>
      <c r="E183" s="32" t="s">
        <v>626</v>
      </c>
      <c r="F183">
        <v>837</v>
      </c>
      <c r="G183" t="s">
        <v>622</v>
      </c>
      <c r="H183" t="s">
        <v>623</v>
      </c>
      <c r="I183" t="s">
        <v>628</v>
      </c>
      <c r="K183" t="s">
        <v>226</v>
      </c>
      <c r="L183" t="s">
        <v>48</v>
      </c>
      <c r="M183" t="s">
        <v>36</v>
      </c>
      <c r="N183" s="8">
        <v>45646</v>
      </c>
      <c r="O183" s="8"/>
      <c r="P183" s="8"/>
      <c r="Q183" t="s">
        <v>58</v>
      </c>
      <c r="AC183" t="s">
        <v>39</v>
      </c>
      <c r="AD183" t="s">
        <v>40</v>
      </c>
    </row>
    <row r="184" spans="3:30" hidden="1" x14ac:dyDescent="0.2">
      <c r="C184" s="32" t="s">
        <v>126</v>
      </c>
      <c r="D184" s="32" t="s">
        <v>92</v>
      </c>
      <c r="E184" s="32" t="s">
        <v>626</v>
      </c>
      <c r="F184">
        <v>837</v>
      </c>
      <c r="G184" t="s">
        <v>622</v>
      </c>
      <c r="H184" t="s">
        <v>623</v>
      </c>
      <c r="I184" t="s">
        <v>629</v>
      </c>
      <c r="K184" t="s">
        <v>226</v>
      </c>
      <c r="L184" t="s">
        <v>48</v>
      </c>
      <c r="M184" t="s">
        <v>36</v>
      </c>
      <c r="N184" s="8">
        <v>45646</v>
      </c>
      <c r="O184" s="8"/>
      <c r="P184" s="8"/>
      <c r="Q184" t="s">
        <v>58</v>
      </c>
      <c r="AC184" t="s">
        <v>39</v>
      </c>
      <c r="AD184" t="s">
        <v>40</v>
      </c>
    </row>
    <row r="185" spans="3:30" hidden="1" x14ac:dyDescent="0.2">
      <c r="C185" s="32" t="s">
        <v>79</v>
      </c>
      <c r="D185" s="32" t="s">
        <v>80</v>
      </c>
      <c r="E185" s="32" t="s">
        <v>52</v>
      </c>
      <c r="F185">
        <v>837</v>
      </c>
      <c r="G185" t="s">
        <v>622</v>
      </c>
      <c r="H185" t="s">
        <v>623</v>
      </c>
      <c r="I185" t="s">
        <v>630</v>
      </c>
      <c r="K185" t="s">
        <v>226</v>
      </c>
      <c r="L185" t="s">
        <v>48</v>
      </c>
      <c r="M185" t="s">
        <v>36</v>
      </c>
      <c r="N185" s="8">
        <v>45646</v>
      </c>
      <c r="O185" s="8"/>
      <c r="P185" s="8"/>
      <c r="Q185" t="s">
        <v>58</v>
      </c>
    </row>
    <row r="186" spans="3:30" hidden="1" x14ac:dyDescent="0.2">
      <c r="C186" s="32" t="s">
        <v>126</v>
      </c>
      <c r="D186" s="32" t="s">
        <v>92</v>
      </c>
      <c r="E186" s="32" t="s">
        <v>626</v>
      </c>
      <c r="F186">
        <v>-777</v>
      </c>
      <c r="G186" t="s">
        <v>622</v>
      </c>
      <c r="H186" t="s">
        <v>631</v>
      </c>
      <c r="I186" t="s">
        <v>624</v>
      </c>
      <c r="K186" t="s">
        <v>226</v>
      </c>
      <c r="L186" t="s">
        <v>48</v>
      </c>
      <c r="M186" t="s">
        <v>36</v>
      </c>
      <c r="N186" s="8">
        <v>45742</v>
      </c>
      <c r="O186" s="8"/>
      <c r="P186" s="8"/>
      <c r="Q186" t="s">
        <v>67</v>
      </c>
      <c r="AC186" t="s">
        <v>67</v>
      </c>
      <c r="AD186" t="s">
        <v>40</v>
      </c>
    </row>
    <row r="187" spans="3:30" hidden="1" x14ac:dyDescent="0.2">
      <c r="C187" s="32" t="s">
        <v>126</v>
      </c>
      <c r="D187" s="32" t="s">
        <v>92</v>
      </c>
      <c r="E187" s="32" t="s">
        <v>626</v>
      </c>
      <c r="F187">
        <v>-777</v>
      </c>
      <c r="G187" t="s">
        <v>622</v>
      </c>
      <c r="H187" t="s">
        <v>631</v>
      </c>
      <c r="I187" t="s">
        <v>625</v>
      </c>
      <c r="K187" t="s">
        <v>226</v>
      </c>
      <c r="L187" t="s">
        <v>48</v>
      </c>
      <c r="M187" t="s">
        <v>36</v>
      </c>
      <c r="N187" s="8">
        <v>45742</v>
      </c>
      <c r="O187" s="8"/>
      <c r="P187" s="8"/>
      <c r="Q187" t="s">
        <v>67</v>
      </c>
      <c r="AC187" t="s">
        <v>67</v>
      </c>
      <c r="AD187" t="s">
        <v>40</v>
      </c>
    </row>
    <row r="188" spans="3:30" hidden="1" x14ac:dyDescent="0.2">
      <c r="C188" s="32" t="s">
        <v>126</v>
      </c>
      <c r="D188" s="32" t="s">
        <v>80</v>
      </c>
      <c r="E188" s="32" t="s">
        <v>632</v>
      </c>
      <c r="F188">
        <v>60</v>
      </c>
      <c r="G188" t="s">
        <v>622</v>
      </c>
      <c r="H188" t="s">
        <v>631</v>
      </c>
      <c r="I188" t="s">
        <v>627</v>
      </c>
      <c r="K188" t="s">
        <v>226</v>
      </c>
      <c r="L188" t="s">
        <v>48</v>
      </c>
      <c r="M188" t="s">
        <v>36</v>
      </c>
      <c r="N188" s="8">
        <v>45742</v>
      </c>
      <c r="O188" s="8"/>
      <c r="P188" s="8"/>
      <c r="Q188" t="s">
        <v>67</v>
      </c>
    </row>
    <row r="189" spans="3:30" hidden="1" x14ac:dyDescent="0.2">
      <c r="C189" s="32" t="s">
        <v>126</v>
      </c>
      <c r="D189" s="32" t="s">
        <v>80</v>
      </c>
      <c r="E189" s="32" t="s">
        <v>632</v>
      </c>
      <c r="G189" t="s">
        <v>622</v>
      </c>
      <c r="H189" t="s">
        <v>633</v>
      </c>
      <c r="I189" t="s">
        <v>627</v>
      </c>
      <c r="K189" t="s">
        <v>226</v>
      </c>
      <c r="L189" t="s">
        <v>48</v>
      </c>
      <c r="M189" t="s">
        <v>36</v>
      </c>
      <c r="N189" s="8">
        <v>45763</v>
      </c>
      <c r="O189" s="8"/>
      <c r="P189" s="8"/>
      <c r="Q189" t="s">
        <v>67</v>
      </c>
    </row>
    <row r="190" spans="3:30" hidden="1" x14ac:dyDescent="0.2">
      <c r="F190">
        <v>955</v>
      </c>
      <c r="G190" t="s">
        <v>622</v>
      </c>
      <c r="H190" t="s">
        <v>634</v>
      </c>
      <c r="I190" t="s">
        <v>635</v>
      </c>
      <c r="K190" t="s">
        <v>226</v>
      </c>
      <c r="L190" t="s">
        <v>48</v>
      </c>
      <c r="M190" t="s">
        <v>36</v>
      </c>
      <c r="N190" s="8">
        <v>45791</v>
      </c>
      <c r="O190" s="8">
        <v>45831</v>
      </c>
      <c r="P190" s="8">
        <v>45831</v>
      </c>
      <c r="Q190" t="s">
        <v>58</v>
      </c>
      <c r="R190" t="s">
        <v>363</v>
      </c>
      <c r="Y190" t="s">
        <v>636</v>
      </c>
      <c r="Z190" t="s">
        <v>636</v>
      </c>
      <c r="AC190" t="s">
        <v>39</v>
      </c>
      <c r="AD190" t="s">
        <v>40</v>
      </c>
    </row>
    <row r="191" spans="3:30" hidden="1" x14ac:dyDescent="0.2">
      <c r="F191">
        <v>955</v>
      </c>
      <c r="G191" t="s">
        <v>622</v>
      </c>
      <c r="H191" t="s">
        <v>634</v>
      </c>
      <c r="I191" t="s">
        <v>637</v>
      </c>
      <c r="K191" t="s">
        <v>226</v>
      </c>
      <c r="L191" t="s">
        <v>48</v>
      </c>
      <c r="M191" t="s">
        <v>36</v>
      </c>
      <c r="N191" s="8">
        <v>45791</v>
      </c>
      <c r="O191" s="8">
        <v>45831</v>
      </c>
      <c r="P191" s="8">
        <v>45831</v>
      </c>
      <c r="Q191" t="s">
        <v>58</v>
      </c>
      <c r="Y191" t="s">
        <v>636</v>
      </c>
      <c r="Z191" t="s">
        <v>636</v>
      </c>
      <c r="AC191" t="s">
        <v>39</v>
      </c>
      <c r="AD191" t="s">
        <v>40</v>
      </c>
    </row>
    <row r="192" spans="3:30" hidden="1" x14ac:dyDescent="0.2">
      <c r="C192" s="32" t="s">
        <v>126</v>
      </c>
      <c r="D192" s="32" t="s">
        <v>42</v>
      </c>
      <c r="E192" s="32" t="s">
        <v>638</v>
      </c>
      <c r="F192">
        <v>680</v>
      </c>
      <c r="G192" t="s">
        <v>639</v>
      </c>
      <c r="H192" t="s">
        <v>640</v>
      </c>
      <c r="I192" t="s">
        <v>641</v>
      </c>
      <c r="K192" t="s">
        <v>74</v>
      </c>
      <c r="L192" t="s">
        <v>48</v>
      </c>
      <c r="M192" t="s">
        <v>36</v>
      </c>
      <c r="N192" s="8">
        <v>45471</v>
      </c>
      <c r="O192" s="8">
        <v>45975</v>
      </c>
      <c r="P192" s="8">
        <v>45975</v>
      </c>
      <c r="Q192" t="s">
        <v>58</v>
      </c>
      <c r="R192" t="s">
        <v>642</v>
      </c>
      <c r="W192" t="s">
        <v>643</v>
      </c>
      <c r="X192" t="s">
        <v>642</v>
      </c>
      <c r="Y192" t="s">
        <v>644</v>
      </c>
      <c r="Z192" t="s">
        <v>644</v>
      </c>
      <c r="AC192" t="s">
        <v>39</v>
      </c>
      <c r="AD192" t="s">
        <v>40</v>
      </c>
    </row>
    <row r="193" spans="3:30" hidden="1" x14ac:dyDescent="0.2">
      <c r="C193" s="32" t="s">
        <v>126</v>
      </c>
      <c r="D193" s="32" t="s">
        <v>42</v>
      </c>
      <c r="E193" s="32" t="s">
        <v>638</v>
      </c>
      <c r="F193">
        <v>680</v>
      </c>
      <c r="G193" t="s">
        <v>639</v>
      </c>
      <c r="H193" t="s">
        <v>640</v>
      </c>
      <c r="I193" t="s">
        <v>645</v>
      </c>
      <c r="K193" t="s">
        <v>74</v>
      </c>
      <c r="L193" t="s">
        <v>48</v>
      </c>
      <c r="M193" t="s">
        <v>36</v>
      </c>
      <c r="N193" s="8">
        <v>45471</v>
      </c>
      <c r="O193" s="8">
        <v>45828</v>
      </c>
      <c r="P193" s="8">
        <v>45828</v>
      </c>
      <c r="Q193" t="s">
        <v>58</v>
      </c>
      <c r="R193" t="s">
        <v>642</v>
      </c>
      <c r="W193" t="s">
        <v>646</v>
      </c>
      <c r="X193" t="s">
        <v>642</v>
      </c>
      <c r="Y193" t="s">
        <v>60</v>
      </c>
      <c r="Z193" t="s">
        <v>60</v>
      </c>
      <c r="AC193" t="s">
        <v>39</v>
      </c>
      <c r="AD193" t="s">
        <v>40</v>
      </c>
    </row>
    <row r="194" spans="3:30" hidden="1" x14ac:dyDescent="0.2">
      <c r="C194" s="32" t="s">
        <v>126</v>
      </c>
      <c r="D194" s="32" t="s">
        <v>42</v>
      </c>
      <c r="E194" s="32" t="s">
        <v>638</v>
      </c>
      <c r="F194">
        <v>50</v>
      </c>
      <c r="G194" t="s">
        <v>639</v>
      </c>
      <c r="H194" t="s">
        <v>640</v>
      </c>
      <c r="I194" t="s">
        <v>647</v>
      </c>
      <c r="K194" t="s">
        <v>74</v>
      </c>
      <c r="L194" t="s">
        <v>48</v>
      </c>
      <c r="M194" t="s">
        <v>36</v>
      </c>
      <c r="N194" s="8">
        <v>45471</v>
      </c>
      <c r="O194" s="8">
        <v>45975</v>
      </c>
      <c r="P194" s="8">
        <v>45975</v>
      </c>
      <c r="Q194" t="s">
        <v>58</v>
      </c>
      <c r="Y194" t="s">
        <v>644</v>
      </c>
      <c r="Z194" t="s">
        <v>644</v>
      </c>
      <c r="AC194" t="s">
        <v>39</v>
      </c>
      <c r="AD194" t="s">
        <v>40</v>
      </c>
    </row>
    <row r="195" spans="3:30" hidden="1" x14ac:dyDescent="0.2">
      <c r="C195" s="32" t="s">
        <v>126</v>
      </c>
      <c r="D195" s="32" t="s">
        <v>42</v>
      </c>
      <c r="E195" s="32" t="s">
        <v>638</v>
      </c>
      <c r="F195">
        <v>50</v>
      </c>
      <c r="G195" t="s">
        <v>639</v>
      </c>
      <c r="H195" t="s">
        <v>640</v>
      </c>
      <c r="I195" t="s">
        <v>648</v>
      </c>
      <c r="K195" t="s">
        <v>74</v>
      </c>
      <c r="L195" t="s">
        <v>48</v>
      </c>
      <c r="M195" t="s">
        <v>36</v>
      </c>
      <c r="N195" s="8">
        <v>45471</v>
      </c>
      <c r="O195" s="8">
        <v>45828</v>
      </c>
      <c r="P195" s="8">
        <v>45828</v>
      </c>
      <c r="Q195" t="s">
        <v>58</v>
      </c>
      <c r="Y195" t="s">
        <v>60</v>
      </c>
      <c r="Z195" t="s">
        <v>60</v>
      </c>
      <c r="AC195" t="s">
        <v>39</v>
      </c>
      <c r="AD195" t="s">
        <v>40</v>
      </c>
    </row>
    <row r="196" spans="3:30" hidden="1" x14ac:dyDescent="0.2">
      <c r="C196" s="32" t="s">
        <v>126</v>
      </c>
      <c r="D196" s="32" t="s">
        <v>42</v>
      </c>
      <c r="E196" s="32" t="s">
        <v>638</v>
      </c>
      <c r="F196">
        <v>50</v>
      </c>
      <c r="G196" t="s">
        <v>639</v>
      </c>
      <c r="H196" t="s">
        <v>640</v>
      </c>
      <c r="I196" t="s">
        <v>649</v>
      </c>
      <c r="K196" t="s">
        <v>74</v>
      </c>
      <c r="L196" t="s">
        <v>48</v>
      </c>
      <c r="M196" t="s">
        <v>36</v>
      </c>
      <c r="N196" s="8">
        <v>45471</v>
      </c>
      <c r="O196" s="8">
        <v>45975</v>
      </c>
      <c r="P196" s="8">
        <v>45975</v>
      </c>
      <c r="Q196" t="s">
        <v>37</v>
      </c>
      <c r="Y196" t="s">
        <v>644</v>
      </c>
      <c r="Z196" t="s">
        <v>644</v>
      </c>
      <c r="AC196" t="s">
        <v>39</v>
      </c>
      <c r="AD196" t="s">
        <v>40</v>
      </c>
    </row>
    <row r="197" spans="3:30" hidden="1" x14ac:dyDescent="0.2">
      <c r="C197" s="32" t="s">
        <v>126</v>
      </c>
      <c r="D197" s="32" t="s">
        <v>42</v>
      </c>
      <c r="E197" s="32" t="s">
        <v>638</v>
      </c>
      <c r="F197">
        <v>50</v>
      </c>
      <c r="G197" t="s">
        <v>639</v>
      </c>
      <c r="H197" t="s">
        <v>640</v>
      </c>
      <c r="I197" t="s">
        <v>650</v>
      </c>
      <c r="K197" t="s">
        <v>74</v>
      </c>
      <c r="L197" t="s">
        <v>48</v>
      </c>
      <c r="M197" t="s">
        <v>36</v>
      </c>
      <c r="N197" s="8">
        <v>45471</v>
      </c>
      <c r="O197" s="8">
        <v>45828</v>
      </c>
      <c r="P197" s="8">
        <v>45828</v>
      </c>
      <c r="Q197" t="s">
        <v>37</v>
      </c>
      <c r="Y197" t="s">
        <v>60</v>
      </c>
      <c r="Z197" t="s">
        <v>60</v>
      </c>
      <c r="AC197" t="s">
        <v>39</v>
      </c>
      <c r="AD197" t="s">
        <v>40</v>
      </c>
    </row>
    <row r="198" spans="3:30" hidden="1" x14ac:dyDescent="0.2">
      <c r="C198" s="32" t="s">
        <v>126</v>
      </c>
      <c r="D198" s="32" t="s">
        <v>42</v>
      </c>
      <c r="E198" s="32" t="s">
        <v>638</v>
      </c>
      <c r="F198">
        <v>720</v>
      </c>
      <c r="G198" t="s">
        <v>651</v>
      </c>
      <c r="H198" t="s">
        <v>652</v>
      </c>
      <c r="I198" t="s">
        <v>653</v>
      </c>
      <c r="K198" t="s">
        <v>74</v>
      </c>
      <c r="L198" t="s">
        <v>48</v>
      </c>
      <c r="M198" t="s">
        <v>36</v>
      </c>
      <c r="N198" s="8">
        <v>45471</v>
      </c>
      <c r="O198" s="8">
        <v>45828</v>
      </c>
      <c r="P198" s="8">
        <v>45828</v>
      </c>
      <c r="Q198" t="s">
        <v>151</v>
      </c>
      <c r="R198" t="s">
        <v>654</v>
      </c>
      <c r="S198" t="s">
        <v>655</v>
      </c>
      <c r="T198" t="s">
        <v>656</v>
      </c>
      <c r="U198" t="s">
        <v>60</v>
      </c>
      <c r="W198" t="s">
        <v>59</v>
      </c>
      <c r="Y198" t="s">
        <v>60</v>
      </c>
      <c r="Z198" t="s">
        <v>60</v>
      </c>
      <c r="AC198" t="s">
        <v>39</v>
      </c>
      <c r="AD198" t="s">
        <v>40</v>
      </c>
    </row>
    <row r="199" spans="3:30" hidden="1" x14ac:dyDescent="0.2">
      <c r="C199" s="32" t="s">
        <v>145</v>
      </c>
      <c r="D199" s="32" t="s">
        <v>80</v>
      </c>
      <c r="E199" s="32" t="s">
        <v>657</v>
      </c>
      <c r="F199">
        <v>2460</v>
      </c>
      <c r="G199" t="s">
        <v>658</v>
      </c>
      <c r="H199" t="s">
        <v>659</v>
      </c>
      <c r="I199" t="s">
        <v>660</v>
      </c>
      <c r="K199" t="s">
        <v>289</v>
      </c>
      <c r="L199" t="s">
        <v>35</v>
      </c>
      <c r="M199" t="s">
        <v>36</v>
      </c>
      <c r="N199" s="8">
        <v>45706</v>
      </c>
      <c r="O199" s="8">
        <v>45805</v>
      </c>
      <c r="P199" s="8">
        <v>45805</v>
      </c>
      <c r="Q199" t="s">
        <v>37</v>
      </c>
      <c r="R199" t="s">
        <v>98</v>
      </c>
      <c r="S199" t="s">
        <v>661</v>
      </c>
      <c r="T199" t="s">
        <v>662</v>
      </c>
      <c r="Y199" t="s">
        <v>90</v>
      </c>
      <c r="Z199" t="s">
        <v>90</v>
      </c>
      <c r="AC199" t="s">
        <v>39</v>
      </c>
      <c r="AD199" t="s">
        <v>40</v>
      </c>
    </row>
    <row r="200" spans="3:30" hidden="1" x14ac:dyDescent="0.2">
      <c r="C200" s="32" t="s">
        <v>126</v>
      </c>
      <c r="D200" s="32" t="s">
        <v>42</v>
      </c>
      <c r="E200" s="32" t="s">
        <v>638</v>
      </c>
      <c r="F200">
        <v>720</v>
      </c>
      <c r="G200" t="s">
        <v>651</v>
      </c>
      <c r="H200" t="s">
        <v>652</v>
      </c>
      <c r="I200" t="s">
        <v>663</v>
      </c>
      <c r="K200" t="s">
        <v>74</v>
      </c>
      <c r="L200" t="s">
        <v>48</v>
      </c>
      <c r="M200" t="s">
        <v>36</v>
      </c>
      <c r="N200" s="8">
        <v>45471</v>
      </c>
      <c r="O200" s="8">
        <v>45814</v>
      </c>
      <c r="P200" s="8">
        <v>45814</v>
      </c>
      <c r="Q200" t="s">
        <v>151</v>
      </c>
      <c r="R200" t="s">
        <v>654</v>
      </c>
      <c r="S200" t="s">
        <v>664</v>
      </c>
      <c r="T200" t="s">
        <v>665</v>
      </c>
      <c r="U200" t="s">
        <v>38</v>
      </c>
      <c r="W200" t="s">
        <v>99</v>
      </c>
      <c r="Y200" t="s">
        <v>99</v>
      </c>
      <c r="Z200" t="s">
        <v>99</v>
      </c>
      <c r="AC200" t="s">
        <v>39</v>
      </c>
      <c r="AD200" t="s">
        <v>40</v>
      </c>
    </row>
    <row r="201" spans="3:30" hidden="1" x14ac:dyDescent="0.2">
      <c r="C201" s="32" t="s">
        <v>126</v>
      </c>
      <c r="D201" s="32" t="s">
        <v>42</v>
      </c>
      <c r="E201" s="32" t="s">
        <v>638</v>
      </c>
      <c r="F201">
        <v>720</v>
      </c>
      <c r="G201" t="s">
        <v>651</v>
      </c>
      <c r="H201" t="s">
        <v>652</v>
      </c>
      <c r="I201" t="s">
        <v>666</v>
      </c>
      <c r="K201" t="s">
        <v>74</v>
      </c>
      <c r="L201" t="s">
        <v>48</v>
      </c>
      <c r="M201" t="s">
        <v>36</v>
      </c>
      <c r="N201" s="8">
        <v>45471</v>
      </c>
      <c r="O201" s="8">
        <v>45821</v>
      </c>
      <c r="P201" s="8">
        <v>45821</v>
      </c>
      <c r="Q201" t="s">
        <v>151</v>
      </c>
      <c r="R201" t="s">
        <v>654</v>
      </c>
      <c r="S201" t="s">
        <v>667</v>
      </c>
      <c r="T201" t="s">
        <v>668</v>
      </c>
      <c r="U201" t="s">
        <v>99</v>
      </c>
      <c r="W201" t="s">
        <v>100</v>
      </c>
      <c r="Y201" t="s">
        <v>100</v>
      </c>
      <c r="Z201" t="s">
        <v>100</v>
      </c>
      <c r="AC201" t="s">
        <v>39</v>
      </c>
      <c r="AD201" t="s">
        <v>40</v>
      </c>
    </row>
    <row r="202" spans="3:30" hidden="1" x14ac:dyDescent="0.2">
      <c r="C202" s="32" t="s">
        <v>126</v>
      </c>
      <c r="D202" s="32" t="s">
        <v>42</v>
      </c>
      <c r="E202" s="32" t="s">
        <v>638</v>
      </c>
      <c r="F202">
        <v>720</v>
      </c>
      <c r="G202" t="s">
        <v>651</v>
      </c>
      <c r="H202" t="s">
        <v>652</v>
      </c>
      <c r="I202" t="s">
        <v>669</v>
      </c>
      <c r="K202" t="s">
        <v>74</v>
      </c>
      <c r="L202" t="s">
        <v>48</v>
      </c>
      <c r="M202" t="s">
        <v>36</v>
      </c>
      <c r="N202" s="8">
        <v>45471</v>
      </c>
      <c r="O202" s="8">
        <v>45828</v>
      </c>
      <c r="P202" s="8">
        <v>45828</v>
      </c>
      <c r="Q202" t="s">
        <v>151</v>
      </c>
      <c r="R202" t="s">
        <v>654</v>
      </c>
      <c r="S202" t="s">
        <v>670</v>
      </c>
      <c r="T202" t="s">
        <v>671</v>
      </c>
      <c r="U202" t="s">
        <v>100</v>
      </c>
      <c r="W202" t="s">
        <v>60</v>
      </c>
      <c r="Y202" t="s">
        <v>60</v>
      </c>
      <c r="Z202" t="s">
        <v>60</v>
      </c>
      <c r="AC202" t="s">
        <v>39</v>
      </c>
      <c r="AD202" t="s">
        <v>40</v>
      </c>
    </row>
    <row r="203" spans="3:30" hidden="1" x14ac:dyDescent="0.2">
      <c r="C203" s="32" t="s">
        <v>126</v>
      </c>
      <c r="D203" s="32" t="s">
        <v>42</v>
      </c>
      <c r="E203" s="32" t="s">
        <v>638</v>
      </c>
      <c r="F203">
        <v>50</v>
      </c>
      <c r="G203" t="s">
        <v>651</v>
      </c>
      <c r="H203" t="s">
        <v>652</v>
      </c>
      <c r="I203" t="s">
        <v>672</v>
      </c>
      <c r="K203" t="s">
        <v>74</v>
      </c>
      <c r="L203" t="s">
        <v>48</v>
      </c>
      <c r="M203" t="s">
        <v>36</v>
      </c>
      <c r="N203" s="8">
        <v>45471</v>
      </c>
      <c r="O203" s="8">
        <v>45828</v>
      </c>
      <c r="P203" s="8">
        <v>45828</v>
      </c>
      <c r="Q203" t="s">
        <v>58</v>
      </c>
      <c r="Y203" t="s">
        <v>60</v>
      </c>
      <c r="Z203" t="s">
        <v>60</v>
      </c>
      <c r="AC203" t="s">
        <v>39</v>
      </c>
      <c r="AD203" t="s">
        <v>40</v>
      </c>
    </row>
    <row r="204" spans="3:30" hidden="1" x14ac:dyDescent="0.2">
      <c r="C204" s="32" t="s">
        <v>145</v>
      </c>
      <c r="D204" s="32" t="s">
        <v>80</v>
      </c>
      <c r="E204" s="32" t="s">
        <v>657</v>
      </c>
      <c r="F204">
        <v>2460</v>
      </c>
      <c r="G204" t="s">
        <v>658</v>
      </c>
      <c r="H204" t="s">
        <v>659</v>
      </c>
      <c r="I204" t="s">
        <v>673</v>
      </c>
      <c r="K204" t="s">
        <v>289</v>
      </c>
      <c r="L204" t="s">
        <v>35</v>
      </c>
      <c r="M204" t="s">
        <v>36</v>
      </c>
      <c r="N204" s="8">
        <v>45706</v>
      </c>
      <c r="O204" s="8">
        <v>45805</v>
      </c>
      <c r="P204" s="8">
        <v>45805</v>
      </c>
      <c r="Q204" t="s">
        <v>37</v>
      </c>
      <c r="R204" t="s">
        <v>98</v>
      </c>
      <c r="S204" t="s">
        <v>662</v>
      </c>
      <c r="T204" t="s">
        <v>674</v>
      </c>
      <c r="Y204" t="s">
        <v>90</v>
      </c>
      <c r="Z204" t="s">
        <v>90</v>
      </c>
      <c r="AC204" t="s">
        <v>39</v>
      </c>
      <c r="AD204" t="s">
        <v>40</v>
      </c>
    </row>
    <row r="205" spans="3:30" hidden="1" x14ac:dyDescent="0.2">
      <c r="C205" s="32" t="s">
        <v>29</v>
      </c>
      <c r="D205" s="32" t="s">
        <v>29</v>
      </c>
      <c r="E205" s="32" t="s">
        <v>30</v>
      </c>
      <c r="F205">
        <v>2411.2399999999998</v>
      </c>
      <c r="G205" t="s">
        <v>31</v>
      </c>
      <c r="H205" t="s">
        <v>32</v>
      </c>
      <c r="I205" t="s">
        <v>675</v>
      </c>
      <c r="K205" t="s">
        <v>34</v>
      </c>
      <c r="L205" t="s">
        <v>35</v>
      </c>
      <c r="M205" t="s">
        <v>36</v>
      </c>
      <c r="N205" s="8">
        <v>45607</v>
      </c>
      <c r="O205" s="8">
        <v>45807</v>
      </c>
      <c r="P205" s="8">
        <v>45807</v>
      </c>
      <c r="Q205" t="s">
        <v>37</v>
      </c>
      <c r="Y205" t="s">
        <v>38</v>
      </c>
      <c r="Z205" t="s">
        <v>38</v>
      </c>
      <c r="AC205" t="s">
        <v>39</v>
      </c>
      <c r="AD205" t="s">
        <v>40</v>
      </c>
    </row>
    <row r="206" spans="3:30" hidden="1" x14ac:dyDescent="0.2">
      <c r="C206" s="32" t="s">
        <v>29</v>
      </c>
      <c r="D206" s="32" t="s">
        <v>29</v>
      </c>
      <c r="E206" s="32" t="s">
        <v>30</v>
      </c>
      <c r="F206">
        <v>2411.2399999999998</v>
      </c>
      <c r="G206" t="s">
        <v>31</v>
      </c>
      <c r="H206" t="s">
        <v>32</v>
      </c>
      <c r="I206" t="s">
        <v>676</v>
      </c>
      <c r="K206" t="s">
        <v>34</v>
      </c>
      <c r="L206" t="s">
        <v>35</v>
      </c>
      <c r="M206" t="s">
        <v>36</v>
      </c>
      <c r="N206" s="8">
        <v>45607</v>
      </c>
      <c r="O206" s="8">
        <v>45807</v>
      </c>
      <c r="P206" s="8">
        <v>45807</v>
      </c>
      <c r="Q206" t="s">
        <v>37</v>
      </c>
      <c r="Y206" t="s">
        <v>38</v>
      </c>
      <c r="Z206" t="s">
        <v>38</v>
      </c>
      <c r="AC206" t="s">
        <v>39</v>
      </c>
      <c r="AD206" t="s">
        <v>40</v>
      </c>
    </row>
    <row r="207" spans="3:30" hidden="1" x14ac:dyDescent="0.2">
      <c r="C207" s="32" t="s">
        <v>126</v>
      </c>
      <c r="D207" s="32" t="s">
        <v>42</v>
      </c>
      <c r="E207" s="32" t="s">
        <v>638</v>
      </c>
      <c r="F207">
        <v>50</v>
      </c>
      <c r="G207" t="s">
        <v>651</v>
      </c>
      <c r="H207" t="s">
        <v>652</v>
      </c>
      <c r="I207" t="s">
        <v>677</v>
      </c>
      <c r="K207" t="s">
        <v>74</v>
      </c>
      <c r="L207" t="s">
        <v>48</v>
      </c>
      <c r="M207" t="s">
        <v>36</v>
      </c>
      <c r="N207" s="8">
        <v>45471</v>
      </c>
      <c r="O207" s="8">
        <v>45814</v>
      </c>
      <c r="P207" s="8">
        <v>45814</v>
      </c>
      <c r="Q207" t="s">
        <v>58</v>
      </c>
      <c r="Y207" t="s">
        <v>99</v>
      </c>
      <c r="Z207" t="s">
        <v>99</v>
      </c>
      <c r="AC207" t="s">
        <v>39</v>
      </c>
      <c r="AD207" t="s">
        <v>40</v>
      </c>
    </row>
    <row r="208" spans="3:30" hidden="1" x14ac:dyDescent="0.2">
      <c r="C208" s="32" t="s">
        <v>126</v>
      </c>
      <c r="D208" s="32" t="s">
        <v>42</v>
      </c>
      <c r="E208" s="32" t="s">
        <v>638</v>
      </c>
      <c r="F208">
        <v>50</v>
      </c>
      <c r="G208" t="s">
        <v>651</v>
      </c>
      <c r="H208" t="s">
        <v>652</v>
      </c>
      <c r="I208" t="s">
        <v>678</v>
      </c>
      <c r="K208" t="s">
        <v>74</v>
      </c>
      <c r="L208" t="s">
        <v>48</v>
      </c>
      <c r="M208" t="s">
        <v>36</v>
      </c>
      <c r="N208" s="8">
        <v>45471</v>
      </c>
      <c r="O208" s="8">
        <v>45821</v>
      </c>
      <c r="P208" s="8">
        <v>45821</v>
      </c>
      <c r="Q208" t="s">
        <v>58</v>
      </c>
      <c r="Y208" t="s">
        <v>100</v>
      </c>
      <c r="Z208" t="s">
        <v>100</v>
      </c>
      <c r="AC208" t="s">
        <v>39</v>
      </c>
      <c r="AD208" t="s">
        <v>40</v>
      </c>
    </row>
    <row r="209" spans="3:30" hidden="1" x14ac:dyDescent="0.2">
      <c r="C209" s="32" t="s">
        <v>126</v>
      </c>
      <c r="D209" s="32" t="s">
        <v>42</v>
      </c>
      <c r="E209" s="32" t="s">
        <v>638</v>
      </c>
      <c r="F209">
        <v>50</v>
      </c>
      <c r="G209" t="s">
        <v>651</v>
      </c>
      <c r="H209" t="s">
        <v>652</v>
      </c>
      <c r="I209" t="s">
        <v>679</v>
      </c>
      <c r="K209" t="s">
        <v>74</v>
      </c>
      <c r="L209" t="s">
        <v>48</v>
      </c>
      <c r="M209" t="s">
        <v>36</v>
      </c>
      <c r="N209" s="8">
        <v>45471</v>
      </c>
      <c r="O209" s="8">
        <v>45828</v>
      </c>
      <c r="P209" s="8">
        <v>45828</v>
      </c>
      <c r="Q209" t="s">
        <v>37</v>
      </c>
      <c r="Y209" t="s">
        <v>60</v>
      </c>
      <c r="Z209" t="s">
        <v>60</v>
      </c>
      <c r="AC209" t="s">
        <v>39</v>
      </c>
      <c r="AD209" t="s">
        <v>40</v>
      </c>
    </row>
    <row r="210" spans="3:30" hidden="1" x14ac:dyDescent="0.2">
      <c r="C210" s="32" t="s">
        <v>126</v>
      </c>
      <c r="D210" s="32" t="s">
        <v>378</v>
      </c>
      <c r="E210" s="32" t="s">
        <v>680</v>
      </c>
      <c r="F210">
        <v>2400</v>
      </c>
      <c r="G210" t="s">
        <v>681</v>
      </c>
      <c r="H210" t="s">
        <v>682</v>
      </c>
      <c r="I210" t="s">
        <v>683</v>
      </c>
      <c r="K210" t="s">
        <v>289</v>
      </c>
      <c r="L210" t="s">
        <v>35</v>
      </c>
      <c r="M210" t="s">
        <v>36</v>
      </c>
      <c r="N210" s="8">
        <v>45672</v>
      </c>
      <c r="O210" s="8">
        <v>45807</v>
      </c>
      <c r="P210" s="8">
        <v>45807</v>
      </c>
      <c r="Q210" t="s">
        <v>37</v>
      </c>
      <c r="R210" t="s">
        <v>684</v>
      </c>
      <c r="S210" t="s">
        <v>685</v>
      </c>
      <c r="T210" t="s">
        <v>686</v>
      </c>
      <c r="U210" t="s">
        <v>687</v>
      </c>
      <c r="W210" t="s">
        <v>594</v>
      </c>
      <c r="Y210" t="s">
        <v>38</v>
      </c>
      <c r="Z210" t="s">
        <v>38</v>
      </c>
      <c r="AC210" t="s">
        <v>39</v>
      </c>
      <c r="AD210" t="s">
        <v>40</v>
      </c>
    </row>
    <row r="211" spans="3:30" hidden="1" x14ac:dyDescent="0.2">
      <c r="C211" s="32" t="s">
        <v>126</v>
      </c>
      <c r="D211" s="32" t="s">
        <v>42</v>
      </c>
      <c r="F211">
        <v>2300</v>
      </c>
      <c r="G211" t="s">
        <v>688</v>
      </c>
      <c r="H211" t="s">
        <v>689</v>
      </c>
      <c r="I211" t="s">
        <v>690</v>
      </c>
      <c r="J211" t="s">
        <v>691</v>
      </c>
      <c r="K211" t="s">
        <v>132</v>
      </c>
      <c r="L211" t="s">
        <v>48</v>
      </c>
      <c r="M211" t="s">
        <v>87</v>
      </c>
      <c r="N211" s="8">
        <v>45665</v>
      </c>
      <c r="O211" s="8">
        <v>45805</v>
      </c>
      <c r="P211" s="8"/>
      <c r="Q211" t="s">
        <v>58</v>
      </c>
      <c r="W211" t="s">
        <v>552</v>
      </c>
      <c r="Z211" t="s">
        <v>90</v>
      </c>
      <c r="AA211" t="s">
        <v>90</v>
      </c>
      <c r="AC211" t="s">
        <v>39</v>
      </c>
      <c r="AD211" t="s">
        <v>91</v>
      </c>
    </row>
    <row r="212" spans="3:30" hidden="1" x14ac:dyDescent="0.2">
      <c r="C212" s="32" t="s">
        <v>126</v>
      </c>
      <c r="D212" s="32" t="s">
        <v>42</v>
      </c>
      <c r="F212">
        <v>2300</v>
      </c>
      <c r="G212" t="s">
        <v>688</v>
      </c>
      <c r="H212" t="s">
        <v>689</v>
      </c>
      <c r="I212" t="s">
        <v>692</v>
      </c>
      <c r="J212" t="s">
        <v>693</v>
      </c>
      <c r="K212" t="s">
        <v>132</v>
      </c>
      <c r="L212" t="s">
        <v>48</v>
      </c>
      <c r="M212" t="s">
        <v>87</v>
      </c>
      <c r="N212" s="8">
        <v>45665</v>
      </c>
      <c r="O212" s="8">
        <v>45805</v>
      </c>
      <c r="P212" s="8"/>
      <c r="Q212" t="s">
        <v>58</v>
      </c>
      <c r="W212" t="s">
        <v>552</v>
      </c>
      <c r="Z212" t="s">
        <v>90</v>
      </c>
      <c r="AA212" t="s">
        <v>90</v>
      </c>
      <c r="AC212" t="s">
        <v>39</v>
      </c>
      <c r="AD212" t="s">
        <v>91</v>
      </c>
    </row>
    <row r="213" spans="3:30" hidden="1" x14ac:dyDescent="0.2">
      <c r="C213" s="32" t="s">
        <v>126</v>
      </c>
      <c r="D213" s="32" t="s">
        <v>42</v>
      </c>
      <c r="E213" s="32" t="s">
        <v>638</v>
      </c>
      <c r="F213">
        <v>50</v>
      </c>
      <c r="G213" t="s">
        <v>651</v>
      </c>
      <c r="H213" t="s">
        <v>652</v>
      </c>
      <c r="I213" t="s">
        <v>694</v>
      </c>
      <c r="K213" t="s">
        <v>74</v>
      </c>
      <c r="L213" t="s">
        <v>48</v>
      </c>
      <c r="M213" t="s">
        <v>36</v>
      </c>
      <c r="N213" s="8">
        <v>45471</v>
      </c>
      <c r="O213" s="8">
        <v>45814</v>
      </c>
      <c r="P213" s="8">
        <v>45814</v>
      </c>
      <c r="Q213" t="s">
        <v>37</v>
      </c>
      <c r="Y213" t="s">
        <v>99</v>
      </c>
      <c r="Z213" t="s">
        <v>99</v>
      </c>
      <c r="AC213" t="s">
        <v>39</v>
      </c>
      <c r="AD213" t="s">
        <v>40</v>
      </c>
    </row>
    <row r="214" spans="3:30" hidden="1" x14ac:dyDescent="0.2">
      <c r="C214" s="32" t="s">
        <v>126</v>
      </c>
      <c r="D214" s="32" t="s">
        <v>42</v>
      </c>
      <c r="E214" s="32" t="s">
        <v>638</v>
      </c>
      <c r="F214">
        <v>50</v>
      </c>
      <c r="G214" t="s">
        <v>651</v>
      </c>
      <c r="H214" t="s">
        <v>652</v>
      </c>
      <c r="I214" t="s">
        <v>695</v>
      </c>
      <c r="K214" t="s">
        <v>74</v>
      </c>
      <c r="L214" t="s">
        <v>48</v>
      </c>
      <c r="M214" t="s">
        <v>36</v>
      </c>
      <c r="N214" s="8">
        <v>45471</v>
      </c>
      <c r="O214" s="8">
        <v>45821</v>
      </c>
      <c r="P214" s="8">
        <v>45821</v>
      </c>
      <c r="Q214" t="s">
        <v>37</v>
      </c>
      <c r="Y214" t="s">
        <v>100</v>
      </c>
      <c r="Z214" t="s">
        <v>100</v>
      </c>
      <c r="AC214" t="s">
        <v>39</v>
      </c>
      <c r="AD214" t="s">
        <v>40</v>
      </c>
    </row>
    <row r="215" spans="3:30" hidden="1" x14ac:dyDescent="0.2">
      <c r="C215" s="32" t="s">
        <v>238</v>
      </c>
      <c r="D215" s="32" t="s">
        <v>42</v>
      </c>
      <c r="E215" s="32" t="s">
        <v>239</v>
      </c>
      <c r="F215">
        <v>2257.71</v>
      </c>
      <c r="G215" t="s">
        <v>240</v>
      </c>
      <c r="H215" t="s">
        <v>241</v>
      </c>
      <c r="I215" t="s">
        <v>696</v>
      </c>
      <c r="K215" t="s">
        <v>243</v>
      </c>
      <c r="L215" t="s">
        <v>57</v>
      </c>
      <c r="M215" t="s">
        <v>36</v>
      </c>
      <c r="N215" s="8">
        <v>45695</v>
      </c>
      <c r="O215" s="8">
        <v>45807</v>
      </c>
      <c r="P215" s="8">
        <v>45807</v>
      </c>
      <c r="Q215" t="s">
        <v>58</v>
      </c>
      <c r="R215" t="s">
        <v>98</v>
      </c>
      <c r="W215" t="s">
        <v>38</v>
      </c>
      <c r="Y215" t="s">
        <v>38</v>
      </c>
      <c r="Z215" t="s">
        <v>38</v>
      </c>
      <c r="AC215" t="s">
        <v>39</v>
      </c>
      <c r="AD215" t="s">
        <v>40</v>
      </c>
    </row>
    <row r="216" spans="3:30" hidden="1" x14ac:dyDescent="0.2">
      <c r="C216" s="32" t="s">
        <v>79</v>
      </c>
      <c r="D216" s="32" t="s">
        <v>697</v>
      </c>
      <c r="E216" s="32" t="s">
        <v>698</v>
      </c>
      <c r="F216">
        <v>900</v>
      </c>
      <c r="G216" t="s">
        <v>699</v>
      </c>
      <c r="H216" t="s">
        <v>700</v>
      </c>
      <c r="I216" t="s">
        <v>701</v>
      </c>
      <c r="K216" t="s">
        <v>226</v>
      </c>
      <c r="L216" t="s">
        <v>48</v>
      </c>
      <c r="M216" t="s">
        <v>36</v>
      </c>
      <c r="N216" s="8">
        <v>45770</v>
      </c>
      <c r="O216" s="8">
        <v>45870</v>
      </c>
      <c r="P216" s="8">
        <v>45870</v>
      </c>
      <c r="Q216" t="s">
        <v>58</v>
      </c>
      <c r="Y216" t="s">
        <v>538</v>
      </c>
      <c r="Z216" t="s">
        <v>538</v>
      </c>
      <c r="AC216" t="s">
        <v>39</v>
      </c>
      <c r="AD216" t="s">
        <v>40</v>
      </c>
    </row>
    <row r="217" spans="3:30" hidden="1" x14ac:dyDescent="0.2">
      <c r="C217" s="32" t="s">
        <v>50</v>
      </c>
      <c r="D217" s="32" t="s">
        <v>92</v>
      </c>
      <c r="E217" s="32" t="s">
        <v>702</v>
      </c>
      <c r="F217">
        <v>2821</v>
      </c>
      <c r="G217" t="s">
        <v>703</v>
      </c>
      <c r="H217" t="s">
        <v>704</v>
      </c>
      <c r="I217" t="s">
        <v>705</v>
      </c>
      <c r="K217" t="s">
        <v>217</v>
      </c>
      <c r="L217" t="s">
        <v>48</v>
      </c>
      <c r="M217" t="s">
        <v>36</v>
      </c>
      <c r="N217" s="8">
        <v>45747</v>
      </c>
      <c r="O217" s="8">
        <v>45835</v>
      </c>
      <c r="P217" s="8">
        <v>45835</v>
      </c>
      <c r="Q217" t="s">
        <v>58</v>
      </c>
      <c r="R217" t="s">
        <v>706</v>
      </c>
      <c r="X217" t="s">
        <v>290</v>
      </c>
      <c r="Y217" t="s">
        <v>266</v>
      </c>
      <c r="Z217" t="s">
        <v>266</v>
      </c>
      <c r="AC217" t="s">
        <v>39</v>
      </c>
      <c r="AD217" t="s">
        <v>40</v>
      </c>
    </row>
    <row r="218" spans="3:30" hidden="1" x14ac:dyDescent="0.2">
      <c r="C218" s="32" t="s">
        <v>50</v>
      </c>
      <c r="D218" s="32" t="s">
        <v>92</v>
      </c>
      <c r="E218" s="32" t="s">
        <v>702</v>
      </c>
      <c r="F218">
        <v>2821</v>
      </c>
      <c r="G218" t="s">
        <v>703</v>
      </c>
      <c r="H218" t="s">
        <v>704</v>
      </c>
      <c r="I218" t="s">
        <v>707</v>
      </c>
      <c r="K218" t="s">
        <v>217</v>
      </c>
      <c r="L218" t="s">
        <v>48</v>
      </c>
      <c r="M218" t="s">
        <v>36</v>
      </c>
      <c r="N218" s="8">
        <v>45747</v>
      </c>
      <c r="O218" s="8">
        <v>45835</v>
      </c>
      <c r="P218" s="8">
        <v>45835</v>
      </c>
      <c r="Q218" t="s">
        <v>58</v>
      </c>
      <c r="R218" t="s">
        <v>706</v>
      </c>
      <c r="X218" t="s">
        <v>290</v>
      </c>
      <c r="Y218" t="s">
        <v>266</v>
      </c>
      <c r="Z218" t="s">
        <v>266</v>
      </c>
      <c r="AC218" t="s">
        <v>39</v>
      </c>
      <c r="AD218" t="s">
        <v>40</v>
      </c>
    </row>
    <row r="219" spans="3:30" hidden="1" x14ac:dyDescent="0.2">
      <c r="C219" s="32" t="s">
        <v>50</v>
      </c>
      <c r="D219" s="32" t="s">
        <v>92</v>
      </c>
      <c r="E219" s="32" t="s">
        <v>702</v>
      </c>
      <c r="F219">
        <v>5956</v>
      </c>
      <c r="G219" t="s">
        <v>703</v>
      </c>
      <c r="H219" t="s">
        <v>704</v>
      </c>
      <c r="I219" t="s">
        <v>708</v>
      </c>
      <c r="K219" t="s">
        <v>217</v>
      </c>
      <c r="L219" t="s">
        <v>48</v>
      </c>
      <c r="M219" t="s">
        <v>36</v>
      </c>
      <c r="N219" s="8">
        <v>45747</v>
      </c>
      <c r="O219" s="8">
        <v>45901</v>
      </c>
      <c r="P219" s="8">
        <v>45901</v>
      </c>
      <c r="Q219" t="s">
        <v>58</v>
      </c>
      <c r="R219" t="s">
        <v>706</v>
      </c>
      <c r="X219" t="s">
        <v>290</v>
      </c>
      <c r="Y219" t="s">
        <v>709</v>
      </c>
      <c r="Z219" t="s">
        <v>709</v>
      </c>
      <c r="AC219" t="s">
        <v>39</v>
      </c>
      <c r="AD219" t="s">
        <v>40</v>
      </c>
    </row>
    <row r="220" spans="3:30" hidden="1" x14ac:dyDescent="0.2">
      <c r="C220" s="32" t="s">
        <v>50</v>
      </c>
      <c r="D220" s="32" t="s">
        <v>92</v>
      </c>
      <c r="E220" s="32" t="s">
        <v>702</v>
      </c>
      <c r="F220">
        <v>5956</v>
      </c>
      <c r="G220" t="s">
        <v>703</v>
      </c>
      <c r="H220" t="s">
        <v>704</v>
      </c>
      <c r="I220" t="s">
        <v>710</v>
      </c>
      <c r="K220" t="s">
        <v>217</v>
      </c>
      <c r="L220" t="s">
        <v>48</v>
      </c>
      <c r="M220" t="s">
        <v>36</v>
      </c>
      <c r="N220" s="8">
        <v>45747</v>
      </c>
      <c r="O220" s="8">
        <v>45901</v>
      </c>
      <c r="P220" s="8">
        <v>45901</v>
      </c>
      <c r="Q220" t="s">
        <v>58</v>
      </c>
      <c r="R220" t="s">
        <v>706</v>
      </c>
      <c r="W220" t="s">
        <v>711</v>
      </c>
      <c r="X220" t="s">
        <v>290</v>
      </c>
      <c r="Y220" t="s">
        <v>709</v>
      </c>
      <c r="Z220" t="s">
        <v>709</v>
      </c>
      <c r="AC220" t="s">
        <v>39</v>
      </c>
      <c r="AD220" t="s">
        <v>40</v>
      </c>
    </row>
    <row r="221" spans="3:30" hidden="1" x14ac:dyDescent="0.2">
      <c r="C221" s="32" t="s">
        <v>50</v>
      </c>
      <c r="D221" s="32" t="s">
        <v>92</v>
      </c>
      <c r="E221" s="32" t="s">
        <v>702</v>
      </c>
      <c r="F221">
        <v>5655</v>
      </c>
      <c r="G221" t="s">
        <v>703</v>
      </c>
      <c r="H221" t="s">
        <v>704</v>
      </c>
      <c r="I221" t="s">
        <v>712</v>
      </c>
      <c r="K221" t="s">
        <v>217</v>
      </c>
      <c r="L221" t="s">
        <v>48</v>
      </c>
      <c r="M221" t="s">
        <v>36</v>
      </c>
      <c r="N221" s="8">
        <v>45747</v>
      </c>
      <c r="O221" s="8">
        <v>45901</v>
      </c>
      <c r="P221" s="8">
        <v>45901</v>
      </c>
      <c r="Q221" t="s">
        <v>58</v>
      </c>
      <c r="R221" t="s">
        <v>706</v>
      </c>
      <c r="X221" t="s">
        <v>290</v>
      </c>
      <c r="Y221" t="s">
        <v>709</v>
      </c>
      <c r="Z221" t="s">
        <v>709</v>
      </c>
      <c r="AC221" t="s">
        <v>39</v>
      </c>
      <c r="AD221" t="s">
        <v>40</v>
      </c>
    </row>
    <row r="222" spans="3:30" hidden="1" x14ac:dyDescent="0.2">
      <c r="C222" s="32" t="s">
        <v>50</v>
      </c>
      <c r="D222" s="32" t="s">
        <v>92</v>
      </c>
      <c r="E222" s="32" t="s">
        <v>702</v>
      </c>
      <c r="F222">
        <v>5655</v>
      </c>
      <c r="G222" t="s">
        <v>703</v>
      </c>
      <c r="H222" t="s">
        <v>704</v>
      </c>
      <c r="I222" t="s">
        <v>713</v>
      </c>
      <c r="K222" t="s">
        <v>217</v>
      </c>
      <c r="L222" t="s">
        <v>48</v>
      </c>
      <c r="M222" t="s">
        <v>36</v>
      </c>
      <c r="N222" s="8">
        <v>45747</v>
      </c>
      <c r="O222" s="8">
        <v>45901</v>
      </c>
      <c r="P222" s="8">
        <v>45901</v>
      </c>
      <c r="Q222" t="s">
        <v>58</v>
      </c>
      <c r="R222" t="s">
        <v>706</v>
      </c>
      <c r="X222" t="s">
        <v>290</v>
      </c>
      <c r="Y222" t="s">
        <v>709</v>
      </c>
      <c r="Z222" t="s">
        <v>709</v>
      </c>
      <c r="AC222" t="s">
        <v>39</v>
      </c>
      <c r="AD222" t="s">
        <v>40</v>
      </c>
    </row>
    <row r="223" spans="3:30" hidden="1" x14ac:dyDescent="0.2">
      <c r="C223" s="32" t="s">
        <v>50</v>
      </c>
      <c r="D223" s="32" t="s">
        <v>92</v>
      </c>
      <c r="E223" s="32" t="s">
        <v>702</v>
      </c>
      <c r="F223">
        <v>5581</v>
      </c>
      <c r="G223" t="s">
        <v>703</v>
      </c>
      <c r="H223" t="s">
        <v>704</v>
      </c>
      <c r="I223" t="s">
        <v>714</v>
      </c>
      <c r="K223" t="s">
        <v>217</v>
      </c>
      <c r="L223" t="s">
        <v>48</v>
      </c>
      <c r="M223" t="s">
        <v>36</v>
      </c>
      <c r="N223" s="8">
        <v>45747</v>
      </c>
      <c r="O223" s="8">
        <v>45901</v>
      </c>
      <c r="P223" s="8">
        <v>45901</v>
      </c>
      <c r="Q223" t="s">
        <v>58</v>
      </c>
      <c r="R223" t="s">
        <v>706</v>
      </c>
      <c r="X223" t="s">
        <v>290</v>
      </c>
      <c r="Y223" t="s">
        <v>709</v>
      </c>
      <c r="Z223" t="s">
        <v>709</v>
      </c>
      <c r="AC223" t="s">
        <v>39</v>
      </c>
      <c r="AD223" t="s">
        <v>40</v>
      </c>
    </row>
    <row r="224" spans="3:30" hidden="1" x14ac:dyDescent="0.2">
      <c r="C224" s="32" t="s">
        <v>50</v>
      </c>
      <c r="D224" s="32" t="s">
        <v>92</v>
      </c>
      <c r="E224" s="32" t="s">
        <v>702</v>
      </c>
      <c r="F224">
        <v>5581</v>
      </c>
      <c r="G224" t="s">
        <v>703</v>
      </c>
      <c r="H224" t="s">
        <v>704</v>
      </c>
      <c r="I224" t="s">
        <v>715</v>
      </c>
      <c r="K224" t="s">
        <v>217</v>
      </c>
      <c r="L224" t="s">
        <v>48</v>
      </c>
      <c r="M224" t="s">
        <v>36</v>
      </c>
      <c r="N224" s="8">
        <v>45747</v>
      </c>
      <c r="O224" s="8">
        <v>45901</v>
      </c>
      <c r="P224" s="8">
        <v>45901</v>
      </c>
      <c r="Q224" t="s">
        <v>58</v>
      </c>
      <c r="R224" t="s">
        <v>706</v>
      </c>
      <c r="X224" t="s">
        <v>290</v>
      </c>
      <c r="Y224" t="s">
        <v>709</v>
      </c>
      <c r="Z224" t="s">
        <v>709</v>
      </c>
      <c r="AC224" t="s">
        <v>39</v>
      </c>
      <c r="AD224" t="s">
        <v>40</v>
      </c>
    </row>
    <row r="225" spans="3:30" hidden="1" x14ac:dyDescent="0.2">
      <c r="C225" s="32" t="s">
        <v>50</v>
      </c>
      <c r="D225" s="32" t="s">
        <v>92</v>
      </c>
      <c r="E225" s="32" t="s">
        <v>702</v>
      </c>
      <c r="F225">
        <v>3428</v>
      </c>
      <c r="G225" t="s">
        <v>703</v>
      </c>
      <c r="H225" t="s">
        <v>704</v>
      </c>
      <c r="I225" t="s">
        <v>716</v>
      </c>
      <c r="K225" t="s">
        <v>217</v>
      </c>
      <c r="L225" t="s">
        <v>48</v>
      </c>
      <c r="M225" t="s">
        <v>36</v>
      </c>
      <c r="N225" s="8">
        <v>45747</v>
      </c>
      <c r="O225" s="8">
        <v>45901</v>
      </c>
      <c r="P225" s="8">
        <v>45901</v>
      </c>
      <c r="Q225" t="s">
        <v>58</v>
      </c>
      <c r="R225" t="s">
        <v>706</v>
      </c>
      <c r="X225" t="s">
        <v>290</v>
      </c>
      <c r="Y225" t="s">
        <v>709</v>
      </c>
      <c r="Z225" t="s">
        <v>709</v>
      </c>
      <c r="AC225" t="s">
        <v>39</v>
      </c>
      <c r="AD225" t="s">
        <v>40</v>
      </c>
    </row>
    <row r="226" spans="3:30" hidden="1" x14ac:dyDescent="0.2">
      <c r="C226" s="32" t="s">
        <v>50</v>
      </c>
      <c r="D226" s="32" t="s">
        <v>92</v>
      </c>
      <c r="E226" s="32" t="s">
        <v>702</v>
      </c>
      <c r="F226">
        <v>3428</v>
      </c>
      <c r="G226" t="s">
        <v>703</v>
      </c>
      <c r="H226" t="s">
        <v>704</v>
      </c>
      <c r="I226" t="s">
        <v>717</v>
      </c>
      <c r="K226" t="s">
        <v>217</v>
      </c>
      <c r="L226" t="s">
        <v>48</v>
      </c>
      <c r="M226" t="s">
        <v>36</v>
      </c>
      <c r="N226" s="8">
        <v>45747</v>
      </c>
      <c r="O226" s="8">
        <v>45901</v>
      </c>
      <c r="P226" s="8">
        <v>45901</v>
      </c>
      <c r="Q226" t="s">
        <v>58</v>
      </c>
      <c r="R226" t="s">
        <v>706</v>
      </c>
      <c r="W226" t="s">
        <v>572</v>
      </c>
      <c r="X226" t="s">
        <v>290</v>
      </c>
      <c r="Y226" t="s">
        <v>709</v>
      </c>
      <c r="Z226" t="s">
        <v>709</v>
      </c>
      <c r="AC226" t="s">
        <v>39</v>
      </c>
      <c r="AD226" t="s">
        <v>40</v>
      </c>
    </row>
    <row r="227" spans="3:30" hidden="1" x14ac:dyDescent="0.2">
      <c r="C227" s="32" t="s">
        <v>50</v>
      </c>
      <c r="D227" s="32" t="s">
        <v>92</v>
      </c>
      <c r="E227" s="32" t="s">
        <v>702</v>
      </c>
      <c r="F227">
        <v>3361.5</v>
      </c>
      <c r="G227" t="s">
        <v>703</v>
      </c>
      <c r="H227" t="s">
        <v>704</v>
      </c>
      <c r="I227" t="s">
        <v>718</v>
      </c>
      <c r="K227" t="s">
        <v>217</v>
      </c>
      <c r="L227" t="s">
        <v>48</v>
      </c>
      <c r="M227" t="s">
        <v>36</v>
      </c>
      <c r="N227" s="8">
        <v>45747</v>
      </c>
      <c r="O227" s="8">
        <v>45828</v>
      </c>
      <c r="P227" s="8">
        <v>45828</v>
      </c>
      <c r="Q227" t="s">
        <v>58</v>
      </c>
      <c r="R227" t="s">
        <v>706</v>
      </c>
      <c r="X227" t="s">
        <v>290</v>
      </c>
      <c r="Y227" t="s">
        <v>60</v>
      </c>
      <c r="Z227" t="s">
        <v>60</v>
      </c>
      <c r="AC227" t="s">
        <v>39</v>
      </c>
      <c r="AD227" t="s">
        <v>40</v>
      </c>
    </row>
    <row r="228" spans="3:30" hidden="1" x14ac:dyDescent="0.2">
      <c r="C228" s="32" t="s">
        <v>50</v>
      </c>
      <c r="D228" s="32" t="s">
        <v>92</v>
      </c>
      <c r="E228" s="32" t="s">
        <v>702</v>
      </c>
      <c r="F228">
        <v>3361.5</v>
      </c>
      <c r="G228" t="s">
        <v>703</v>
      </c>
      <c r="H228" t="s">
        <v>704</v>
      </c>
      <c r="I228" t="s">
        <v>719</v>
      </c>
      <c r="K228" t="s">
        <v>217</v>
      </c>
      <c r="L228" t="s">
        <v>48</v>
      </c>
      <c r="M228" t="s">
        <v>36</v>
      </c>
      <c r="N228" s="8">
        <v>45747</v>
      </c>
      <c r="O228" s="8">
        <v>45828</v>
      </c>
      <c r="P228" s="8">
        <v>45828</v>
      </c>
      <c r="Q228" t="s">
        <v>58</v>
      </c>
      <c r="R228" t="s">
        <v>706</v>
      </c>
      <c r="X228" t="s">
        <v>290</v>
      </c>
      <c r="Y228" t="s">
        <v>60</v>
      </c>
      <c r="Z228" t="s">
        <v>60</v>
      </c>
      <c r="AC228" t="s">
        <v>39</v>
      </c>
      <c r="AD228" t="s">
        <v>40</v>
      </c>
    </row>
    <row r="229" spans="3:30" hidden="1" x14ac:dyDescent="0.2">
      <c r="C229" s="32" t="s">
        <v>50</v>
      </c>
      <c r="D229" s="32" t="s">
        <v>92</v>
      </c>
      <c r="E229" s="32" t="s">
        <v>702</v>
      </c>
      <c r="F229">
        <v>5581</v>
      </c>
      <c r="G229" t="s">
        <v>703</v>
      </c>
      <c r="H229" t="s">
        <v>704</v>
      </c>
      <c r="I229" t="s">
        <v>720</v>
      </c>
      <c r="K229" t="s">
        <v>217</v>
      </c>
      <c r="L229" t="s">
        <v>48</v>
      </c>
      <c r="M229" t="s">
        <v>36</v>
      </c>
      <c r="N229" s="8">
        <v>45747</v>
      </c>
      <c r="O229" s="8">
        <v>45901</v>
      </c>
      <c r="P229" s="8">
        <v>45901</v>
      </c>
      <c r="Q229" t="s">
        <v>58</v>
      </c>
      <c r="R229" t="s">
        <v>706</v>
      </c>
      <c r="X229" t="s">
        <v>290</v>
      </c>
      <c r="Y229" t="s">
        <v>709</v>
      </c>
      <c r="Z229" t="s">
        <v>709</v>
      </c>
      <c r="AC229" t="s">
        <v>39</v>
      </c>
      <c r="AD229" t="s">
        <v>40</v>
      </c>
    </row>
    <row r="230" spans="3:30" hidden="1" x14ac:dyDescent="0.2">
      <c r="C230" s="32" t="s">
        <v>50</v>
      </c>
      <c r="D230" s="32" t="s">
        <v>92</v>
      </c>
      <c r="E230" s="32" t="s">
        <v>702</v>
      </c>
      <c r="F230">
        <v>5581</v>
      </c>
      <c r="G230" t="s">
        <v>703</v>
      </c>
      <c r="H230" t="s">
        <v>704</v>
      </c>
      <c r="I230" t="s">
        <v>721</v>
      </c>
      <c r="K230" t="s">
        <v>217</v>
      </c>
      <c r="L230" t="s">
        <v>48</v>
      </c>
      <c r="M230" t="s">
        <v>36</v>
      </c>
      <c r="N230" s="8">
        <v>45747</v>
      </c>
      <c r="O230" s="8">
        <v>45901</v>
      </c>
      <c r="P230" s="8">
        <v>45901</v>
      </c>
      <c r="Q230" t="s">
        <v>58</v>
      </c>
      <c r="R230" t="s">
        <v>706</v>
      </c>
      <c r="X230" t="s">
        <v>290</v>
      </c>
      <c r="Y230" t="s">
        <v>709</v>
      </c>
      <c r="Z230" t="s">
        <v>709</v>
      </c>
      <c r="AC230" t="s">
        <v>39</v>
      </c>
      <c r="AD230" t="s">
        <v>40</v>
      </c>
    </row>
    <row r="231" spans="3:30" hidden="1" x14ac:dyDescent="0.2">
      <c r="C231" s="32" t="s">
        <v>50</v>
      </c>
      <c r="D231" s="32" t="s">
        <v>92</v>
      </c>
      <c r="E231" s="32" t="s">
        <v>702</v>
      </c>
      <c r="F231">
        <v>4149</v>
      </c>
      <c r="G231" t="s">
        <v>703</v>
      </c>
      <c r="H231" t="s">
        <v>722</v>
      </c>
      <c r="I231" t="s">
        <v>723</v>
      </c>
      <c r="K231" t="s">
        <v>217</v>
      </c>
      <c r="L231" t="s">
        <v>48</v>
      </c>
      <c r="M231" t="s">
        <v>36</v>
      </c>
      <c r="N231" s="8">
        <v>45747</v>
      </c>
      <c r="O231" s="8">
        <v>45901</v>
      </c>
      <c r="P231" s="8">
        <v>45901</v>
      </c>
      <c r="Q231" t="s">
        <v>58</v>
      </c>
      <c r="R231" t="s">
        <v>706</v>
      </c>
      <c r="W231" t="s">
        <v>724</v>
      </c>
      <c r="X231" t="s">
        <v>290</v>
      </c>
      <c r="Y231" t="s">
        <v>709</v>
      </c>
      <c r="Z231" t="s">
        <v>709</v>
      </c>
      <c r="AC231" t="s">
        <v>39</v>
      </c>
      <c r="AD231" t="s">
        <v>40</v>
      </c>
    </row>
    <row r="232" spans="3:30" hidden="1" x14ac:dyDescent="0.2">
      <c r="C232" s="32" t="s">
        <v>50</v>
      </c>
      <c r="D232" s="32" t="s">
        <v>92</v>
      </c>
      <c r="E232" s="32" t="s">
        <v>702</v>
      </c>
      <c r="F232">
        <v>4149</v>
      </c>
      <c r="G232" t="s">
        <v>703</v>
      </c>
      <c r="H232" t="s">
        <v>722</v>
      </c>
      <c r="I232" t="s">
        <v>725</v>
      </c>
      <c r="K232" t="s">
        <v>217</v>
      </c>
      <c r="L232" t="s">
        <v>48</v>
      </c>
      <c r="M232" t="s">
        <v>36</v>
      </c>
      <c r="N232" s="8">
        <v>45747</v>
      </c>
      <c r="O232" s="8">
        <v>45901</v>
      </c>
      <c r="P232" s="8">
        <v>45901</v>
      </c>
      <c r="Q232" t="s">
        <v>58</v>
      </c>
      <c r="R232" t="s">
        <v>706</v>
      </c>
      <c r="W232" t="s">
        <v>724</v>
      </c>
      <c r="X232" t="s">
        <v>290</v>
      </c>
      <c r="Y232" t="s">
        <v>709</v>
      </c>
      <c r="Z232" t="s">
        <v>709</v>
      </c>
      <c r="AC232" t="s">
        <v>39</v>
      </c>
      <c r="AD232" t="s">
        <v>40</v>
      </c>
    </row>
    <row r="233" spans="3:30" hidden="1" x14ac:dyDescent="0.2">
      <c r="C233" s="32" t="s">
        <v>50</v>
      </c>
      <c r="D233" s="32" t="s">
        <v>146</v>
      </c>
      <c r="E233" s="32" t="s">
        <v>578</v>
      </c>
      <c r="F233">
        <v>1050</v>
      </c>
      <c r="G233" t="s">
        <v>726</v>
      </c>
      <c r="H233" t="s">
        <v>727</v>
      </c>
      <c r="I233" t="s">
        <v>728</v>
      </c>
      <c r="J233" t="s">
        <v>729</v>
      </c>
      <c r="K233" t="s">
        <v>583</v>
      </c>
      <c r="L233" t="s">
        <v>48</v>
      </c>
      <c r="M233" t="s">
        <v>87</v>
      </c>
      <c r="N233" s="8">
        <v>45754</v>
      </c>
      <c r="O233" s="8">
        <v>45828</v>
      </c>
      <c r="P233" s="8">
        <v>45828</v>
      </c>
      <c r="Q233" t="s">
        <v>37</v>
      </c>
      <c r="U233" t="s">
        <v>100</v>
      </c>
      <c r="W233" t="s">
        <v>266</v>
      </c>
      <c r="Y233" t="s">
        <v>60</v>
      </c>
      <c r="Z233" t="s">
        <v>60</v>
      </c>
      <c r="AA233" t="s">
        <v>60</v>
      </c>
      <c r="AC233" t="s">
        <v>39</v>
      </c>
      <c r="AD233" t="s">
        <v>91</v>
      </c>
    </row>
    <row r="234" spans="3:30" hidden="1" x14ac:dyDescent="0.2">
      <c r="C234" s="32" t="s">
        <v>50</v>
      </c>
      <c r="D234" s="32" t="s">
        <v>146</v>
      </c>
      <c r="E234" s="32" t="s">
        <v>578</v>
      </c>
      <c r="F234">
        <v>60</v>
      </c>
      <c r="G234" t="s">
        <v>726</v>
      </c>
      <c r="H234" t="s">
        <v>727</v>
      </c>
      <c r="I234" t="s">
        <v>730</v>
      </c>
      <c r="J234" t="s">
        <v>731</v>
      </c>
      <c r="K234" t="s">
        <v>583</v>
      </c>
      <c r="L234" t="s">
        <v>48</v>
      </c>
      <c r="M234" t="s">
        <v>87</v>
      </c>
      <c r="N234" s="8">
        <v>45754</v>
      </c>
      <c r="O234" s="8">
        <v>45828</v>
      </c>
      <c r="P234" s="8"/>
      <c r="Q234" t="s">
        <v>37</v>
      </c>
      <c r="W234" t="s">
        <v>266</v>
      </c>
      <c r="Z234" t="s">
        <v>60</v>
      </c>
      <c r="AA234" t="s">
        <v>60</v>
      </c>
      <c r="AC234" t="s">
        <v>39</v>
      </c>
      <c r="AD234" t="s">
        <v>91</v>
      </c>
    </row>
    <row r="235" spans="3:30" hidden="1" x14ac:dyDescent="0.2">
      <c r="C235" s="32" t="s">
        <v>79</v>
      </c>
      <c r="D235" s="32" t="s">
        <v>42</v>
      </c>
      <c r="E235" s="32" t="s">
        <v>249</v>
      </c>
      <c r="F235">
        <v>670</v>
      </c>
      <c r="G235" t="s">
        <v>732</v>
      </c>
      <c r="H235" t="s">
        <v>733</v>
      </c>
      <c r="I235" t="s">
        <v>734</v>
      </c>
      <c r="K235" t="s">
        <v>243</v>
      </c>
      <c r="L235" t="s">
        <v>48</v>
      </c>
      <c r="M235" t="s">
        <v>36</v>
      </c>
      <c r="N235" s="8">
        <v>45777</v>
      </c>
      <c r="O235" s="8"/>
      <c r="P235" s="8"/>
      <c r="Q235" t="s">
        <v>37</v>
      </c>
      <c r="AC235" t="s">
        <v>39</v>
      </c>
      <c r="AD235" t="s">
        <v>40</v>
      </c>
    </row>
    <row r="236" spans="3:30" hidden="1" x14ac:dyDescent="0.2">
      <c r="C236" s="32" t="s">
        <v>79</v>
      </c>
      <c r="D236" s="32" t="s">
        <v>42</v>
      </c>
      <c r="E236" s="32" t="s">
        <v>249</v>
      </c>
      <c r="F236">
        <v>585</v>
      </c>
      <c r="G236" t="s">
        <v>732</v>
      </c>
      <c r="H236" t="s">
        <v>733</v>
      </c>
      <c r="I236" t="s">
        <v>735</v>
      </c>
      <c r="K236" t="s">
        <v>243</v>
      </c>
      <c r="L236" t="s">
        <v>48</v>
      </c>
      <c r="M236" t="s">
        <v>36</v>
      </c>
      <c r="N236" s="8">
        <v>45777</v>
      </c>
      <c r="O236" s="8">
        <v>45877</v>
      </c>
      <c r="P236" s="8">
        <v>45877</v>
      </c>
      <c r="Q236" t="s">
        <v>151</v>
      </c>
      <c r="R236" t="s">
        <v>235</v>
      </c>
      <c r="W236" t="s">
        <v>561</v>
      </c>
      <c r="Y236" t="s">
        <v>561</v>
      </c>
      <c r="Z236" t="s">
        <v>561</v>
      </c>
      <c r="AC236" t="s">
        <v>39</v>
      </c>
      <c r="AD236" t="s">
        <v>40</v>
      </c>
    </row>
    <row r="237" spans="3:30" hidden="1" x14ac:dyDescent="0.2">
      <c r="C237" s="32" t="s">
        <v>79</v>
      </c>
      <c r="D237" s="32" t="s">
        <v>42</v>
      </c>
      <c r="E237" s="32" t="s">
        <v>249</v>
      </c>
      <c r="F237">
        <v>670</v>
      </c>
      <c r="G237" t="s">
        <v>732</v>
      </c>
      <c r="H237" t="s">
        <v>733</v>
      </c>
      <c r="I237" t="s">
        <v>736</v>
      </c>
      <c r="K237" t="s">
        <v>243</v>
      </c>
      <c r="L237" t="s">
        <v>48</v>
      </c>
      <c r="M237" t="s">
        <v>36</v>
      </c>
      <c r="N237" s="8">
        <v>45777</v>
      </c>
      <c r="O237" s="8"/>
      <c r="P237" s="8"/>
      <c r="Q237" t="s">
        <v>58</v>
      </c>
      <c r="AC237" t="s">
        <v>39</v>
      </c>
      <c r="AD237" t="s">
        <v>40</v>
      </c>
    </row>
    <row r="238" spans="3:30" hidden="1" x14ac:dyDescent="0.2">
      <c r="C238" s="32" t="s">
        <v>79</v>
      </c>
      <c r="D238" s="32" t="s">
        <v>42</v>
      </c>
      <c r="E238" s="32" t="s">
        <v>249</v>
      </c>
      <c r="F238">
        <v>585</v>
      </c>
      <c r="G238" t="s">
        <v>732</v>
      </c>
      <c r="H238" t="s">
        <v>733</v>
      </c>
      <c r="I238" t="s">
        <v>737</v>
      </c>
      <c r="K238" t="s">
        <v>243</v>
      </c>
      <c r="L238" t="s">
        <v>48</v>
      </c>
      <c r="M238" t="s">
        <v>36</v>
      </c>
      <c r="N238" s="8">
        <v>45777</v>
      </c>
      <c r="O238" s="8">
        <v>45877</v>
      </c>
      <c r="P238" s="8">
        <v>45877</v>
      </c>
      <c r="Q238" t="s">
        <v>58</v>
      </c>
      <c r="R238" t="s">
        <v>235</v>
      </c>
      <c r="W238" t="s">
        <v>561</v>
      </c>
      <c r="Y238" t="s">
        <v>561</v>
      </c>
      <c r="Z238" t="s">
        <v>561</v>
      </c>
      <c r="AC238" t="s">
        <v>39</v>
      </c>
      <c r="AD238" t="s">
        <v>40</v>
      </c>
    </row>
    <row r="239" spans="3:30" hidden="1" x14ac:dyDescent="0.2">
      <c r="C239" s="32" t="s">
        <v>79</v>
      </c>
      <c r="D239" s="32" t="s">
        <v>42</v>
      </c>
      <c r="E239" s="32" t="s">
        <v>249</v>
      </c>
      <c r="F239">
        <v>-122.8</v>
      </c>
      <c r="G239" t="s">
        <v>732</v>
      </c>
      <c r="H239" t="s">
        <v>733</v>
      </c>
      <c r="I239" t="s">
        <v>738</v>
      </c>
      <c r="K239" t="s">
        <v>243</v>
      </c>
      <c r="L239" t="s">
        <v>48</v>
      </c>
      <c r="M239" t="s">
        <v>36</v>
      </c>
      <c r="N239" s="8">
        <v>45777</v>
      </c>
      <c r="O239" s="8">
        <v>45835</v>
      </c>
      <c r="P239" s="8">
        <v>45835</v>
      </c>
      <c r="Q239" t="s">
        <v>67</v>
      </c>
      <c r="Y239" t="s">
        <v>266</v>
      </c>
      <c r="Z239" t="s">
        <v>266</v>
      </c>
      <c r="AC239" t="s">
        <v>67</v>
      </c>
      <c r="AD239" t="s">
        <v>40</v>
      </c>
    </row>
    <row r="240" spans="3:30" hidden="1" x14ac:dyDescent="0.2">
      <c r="C240" s="32" t="s">
        <v>79</v>
      </c>
      <c r="D240" s="32" t="s">
        <v>42</v>
      </c>
      <c r="E240" s="32" t="s">
        <v>249</v>
      </c>
      <c r="F240">
        <v>-90</v>
      </c>
      <c r="G240" t="s">
        <v>732</v>
      </c>
      <c r="H240" t="s">
        <v>733</v>
      </c>
      <c r="I240" t="s">
        <v>739</v>
      </c>
      <c r="K240" t="s">
        <v>243</v>
      </c>
      <c r="L240" t="s">
        <v>48</v>
      </c>
      <c r="M240" t="s">
        <v>36</v>
      </c>
      <c r="N240" s="8">
        <v>45777</v>
      </c>
      <c r="O240" s="8">
        <v>45877</v>
      </c>
      <c r="P240" s="8">
        <v>45877</v>
      </c>
      <c r="Q240" t="s">
        <v>67</v>
      </c>
      <c r="Y240" t="s">
        <v>561</v>
      </c>
      <c r="Z240" t="s">
        <v>561</v>
      </c>
      <c r="AC240" t="s">
        <v>67</v>
      </c>
      <c r="AD240" t="s">
        <v>40</v>
      </c>
    </row>
    <row r="241" spans="3:30" hidden="1" x14ac:dyDescent="0.2">
      <c r="C241" s="32" t="s">
        <v>79</v>
      </c>
      <c r="D241" s="32" t="s">
        <v>42</v>
      </c>
      <c r="E241" s="32" t="s">
        <v>249</v>
      </c>
      <c r="F241">
        <v>-90</v>
      </c>
      <c r="G241" t="s">
        <v>732</v>
      </c>
      <c r="H241" t="s">
        <v>733</v>
      </c>
      <c r="I241" t="s">
        <v>740</v>
      </c>
      <c r="K241" t="s">
        <v>243</v>
      </c>
      <c r="L241" t="s">
        <v>48</v>
      </c>
      <c r="M241" t="s">
        <v>36</v>
      </c>
      <c r="N241" s="8">
        <v>45777</v>
      </c>
      <c r="O241" s="8">
        <v>45884</v>
      </c>
      <c r="P241" s="8">
        <v>45884</v>
      </c>
      <c r="Q241" t="s">
        <v>67</v>
      </c>
      <c r="Y241" t="s">
        <v>603</v>
      </c>
      <c r="Z241" t="s">
        <v>603</v>
      </c>
      <c r="AC241" t="s">
        <v>67</v>
      </c>
      <c r="AD241" t="s">
        <v>40</v>
      </c>
    </row>
    <row r="242" spans="3:30" hidden="1" x14ac:dyDescent="0.2">
      <c r="C242" s="32" t="s">
        <v>50</v>
      </c>
      <c r="D242" s="32" t="s">
        <v>741</v>
      </c>
      <c r="E242" s="32" t="s">
        <v>742</v>
      </c>
      <c r="F242">
        <v>2100</v>
      </c>
      <c r="G242" t="s">
        <v>743</v>
      </c>
      <c r="H242" t="s">
        <v>744</v>
      </c>
      <c r="I242" t="s">
        <v>745</v>
      </c>
      <c r="J242" t="s">
        <v>746</v>
      </c>
      <c r="K242" t="s">
        <v>326</v>
      </c>
      <c r="L242" t="s">
        <v>35</v>
      </c>
      <c r="M242" t="s">
        <v>87</v>
      </c>
      <c r="N242" s="8">
        <v>45755</v>
      </c>
      <c r="O242" s="8">
        <v>45849</v>
      </c>
      <c r="P242" s="8"/>
      <c r="Q242" t="s">
        <v>58</v>
      </c>
      <c r="W242" t="s">
        <v>266</v>
      </c>
      <c r="Z242" t="s">
        <v>554</v>
      </c>
      <c r="AA242" t="s">
        <v>554</v>
      </c>
      <c r="AC242" t="s">
        <v>39</v>
      </c>
      <c r="AD242" t="s">
        <v>91</v>
      </c>
    </row>
    <row r="243" spans="3:30" hidden="1" x14ac:dyDescent="0.2">
      <c r="C243" s="32" t="s">
        <v>126</v>
      </c>
      <c r="D243" s="32" t="s">
        <v>42</v>
      </c>
      <c r="E243" s="32" t="s">
        <v>747</v>
      </c>
      <c r="F243">
        <v>2095</v>
      </c>
      <c r="G243" t="s">
        <v>748</v>
      </c>
      <c r="H243" t="s">
        <v>749</v>
      </c>
      <c r="I243" t="s">
        <v>750</v>
      </c>
      <c r="K243" t="s">
        <v>455</v>
      </c>
      <c r="L243" t="s">
        <v>35</v>
      </c>
      <c r="M243" t="s">
        <v>36</v>
      </c>
      <c r="N243" s="8">
        <v>45775</v>
      </c>
      <c r="O243" s="8">
        <v>45863</v>
      </c>
      <c r="P243" s="8">
        <v>45863</v>
      </c>
      <c r="Q243" t="s">
        <v>37</v>
      </c>
      <c r="R243" t="s">
        <v>253</v>
      </c>
      <c r="S243" t="s">
        <v>751</v>
      </c>
      <c r="T243" t="s">
        <v>752</v>
      </c>
      <c r="U243" t="s">
        <v>537</v>
      </c>
      <c r="W243" t="s">
        <v>536</v>
      </c>
      <c r="X243" t="s">
        <v>237</v>
      </c>
      <c r="Y243" t="s">
        <v>536</v>
      </c>
      <c r="Z243" t="s">
        <v>536</v>
      </c>
      <c r="AC243" t="s">
        <v>39</v>
      </c>
      <c r="AD243" t="s">
        <v>40</v>
      </c>
    </row>
    <row r="244" spans="3:30" hidden="1" x14ac:dyDescent="0.2">
      <c r="C244" s="32" t="s">
        <v>29</v>
      </c>
      <c r="D244" s="32" t="s">
        <v>29</v>
      </c>
      <c r="E244" s="32" t="s">
        <v>52</v>
      </c>
      <c r="F244">
        <v>2047</v>
      </c>
      <c r="G244" t="s">
        <v>753</v>
      </c>
      <c r="H244" t="s">
        <v>754</v>
      </c>
      <c r="I244" t="s">
        <v>755</v>
      </c>
      <c r="J244" t="s">
        <v>756</v>
      </c>
      <c r="K244" t="s">
        <v>326</v>
      </c>
      <c r="L244" t="s">
        <v>48</v>
      </c>
      <c r="M244" t="s">
        <v>87</v>
      </c>
      <c r="N244" s="8">
        <v>45755</v>
      </c>
      <c r="O244" s="8">
        <v>45842</v>
      </c>
      <c r="P244" s="8"/>
      <c r="Q244" t="s">
        <v>151</v>
      </c>
      <c r="W244" t="s">
        <v>104</v>
      </c>
      <c r="Z244" t="s">
        <v>134</v>
      </c>
      <c r="AA244" t="s">
        <v>134</v>
      </c>
      <c r="AC244" t="s">
        <v>39</v>
      </c>
      <c r="AD244" t="s">
        <v>91</v>
      </c>
    </row>
    <row r="245" spans="3:30" hidden="1" x14ac:dyDescent="0.2">
      <c r="C245" s="32" t="s">
        <v>79</v>
      </c>
      <c r="D245" s="32" t="s">
        <v>42</v>
      </c>
      <c r="E245" s="32" t="s">
        <v>249</v>
      </c>
      <c r="F245">
        <v>-90</v>
      </c>
      <c r="G245" t="s">
        <v>732</v>
      </c>
      <c r="H245" t="s">
        <v>733</v>
      </c>
      <c r="I245" t="s">
        <v>757</v>
      </c>
      <c r="K245" t="s">
        <v>243</v>
      </c>
      <c r="L245" t="s">
        <v>48</v>
      </c>
      <c r="M245" t="s">
        <v>36</v>
      </c>
      <c r="N245" s="8">
        <v>45777</v>
      </c>
      <c r="O245" s="8">
        <v>45877</v>
      </c>
      <c r="P245" s="8">
        <v>45877</v>
      </c>
      <c r="Q245" t="s">
        <v>67</v>
      </c>
      <c r="Y245" t="s">
        <v>561</v>
      </c>
      <c r="Z245" t="s">
        <v>561</v>
      </c>
      <c r="AC245" t="s">
        <v>67</v>
      </c>
      <c r="AD245" t="s">
        <v>40</v>
      </c>
    </row>
    <row r="246" spans="3:30" hidden="1" x14ac:dyDescent="0.2">
      <c r="C246" s="32" t="s">
        <v>79</v>
      </c>
      <c r="D246" s="32" t="s">
        <v>42</v>
      </c>
      <c r="E246" s="32" t="s">
        <v>249</v>
      </c>
      <c r="F246">
        <v>-90</v>
      </c>
      <c r="G246" t="s">
        <v>732</v>
      </c>
      <c r="H246" t="s">
        <v>733</v>
      </c>
      <c r="I246" t="s">
        <v>758</v>
      </c>
      <c r="K246" t="s">
        <v>243</v>
      </c>
      <c r="L246" t="s">
        <v>48</v>
      </c>
      <c r="M246" t="s">
        <v>36</v>
      </c>
      <c r="N246" s="8">
        <v>45777</v>
      </c>
      <c r="O246" s="8">
        <v>45821</v>
      </c>
      <c r="P246" s="8">
        <v>45821</v>
      </c>
      <c r="Q246" t="s">
        <v>67</v>
      </c>
      <c r="Y246" t="s">
        <v>100</v>
      </c>
      <c r="Z246" t="s">
        <v>100</v>
      </c>
      <c r="AC246" t="s">
        <v>67</v>
      </c>
      <c r="AD246" t="s">
        <v>40</v>
      </c>
    </row>
    <row r="247" spans="3:30" hidden="1" x14ac:dyDescent="0.2">
      <c r="C247" s="32" t="s">
        <v>79</v>
      </c>
      <c r="D247" s="32" t="s">
        <v>42</v>
      </c>
      <c r="E247" s="32" t="s">
        <v>249</v>
      </c>
      <c r="F247">
        <v>-90</v>
      </c>
      <c r="G247" t="s">
        <v>732</v>
      </c>
      <c r="H247" t="s">
        <v>733</v>
      </c>
      <c r="I247" t="s">
        <v>759</v>
      </c>
      <c r="K247" t="s">
        <v>243</v>
      </c>
      <c r="L247" t="s">
        <v>48</v>
      </c>
      <c r="M247" t="s">
        <v>36</v>
      </c>
      <c r="N247" s="8">
        <v>45777</v>
      </c>
      <c r="O247" s="8">
        <v>45821</v>
      </c>
      <c r="P247" s="8">
        <v>45821</v>
      </c>
      <c r="Q247" t="s">
        <v>67</v>
      </c>
      <c r="Y247" t="s">
        <v>100</v>
      </c>
      <c r="Z247" t="s">
        <v>100</v>
      </c>
      <c r="AC247" t="s">
        <v>67</v>
      </c>
      <c r="AD247" t="s">
        <v>40</v>
      </c>
    </row>
    <row r="248" spans="3:30" hidden="1" x14ac:dyDescent="0.2">
      <c r="C248" s="32" t="s">
        <v>79</v>
      </c>
      <c r="D248" s="32" t="s">
        <v>42</v>
      </c>
      <c r="E248" s="32" t="s">
        <v>249</v>
      </c>
      <c r="F248">
        <v>-90</v>
      </c>
      <c r="G248" t="s">
        <v>732</v>
      </c>
      <c r="H248" t="s">
        <v>733</v>
      </c>
      <c r="I248" t="s">
        <v>760</v>
      </c>
      <c r="K248" t="s">
        <v>243</v>
      </c>
      <c r="L248" t="s">
        <v>48</v>
      </c>
      <c r="M248" t="s">
        <v>36</v>
      </c>
      <c r="N248" s="8">
        <v>45777</v>
      </c>
      <c r="O248" s="8">
        <v>45828</v>
      </c>
      <c r="P248" s="8">
        <v>45828</v>
      </c>
      <c r="Q248" t="s">
        <v>67</v>
      </c>
      <c r="Y248" t="s">
        <v>60</v>
      </c>
      <c r="Z248" t="s">
        <v>60</v>
      </c>
      <c r="AC248" t="s">
        <v>67</v>
      </c>
      <c r="AD248" t="s">
        <v>40</v>
      </c>
    </row>
    <row r="249" spans="3:30" hidden="1" x14ac:dyDescent="0.2">
      <c r="C249" s="32" t="s">
        <v>79</v>
      </c>
      <c r="D249" s="32" t="s">
        <v>42</v>
      </c>
      <c r="E249" s="32" t="s">
        <v>249</v>
      </c>
      <c r="F249">
        <v>-90</v>
      </c>
      <c r="G249" t="s">
        <v>732</v>
      </c>
      <c r="H249" t="s">
        <v>733</v>
      </c>
      <c r="I249" t="s">
        <v>761</v>
      </c>
      <c r="K249" t="s">
        <v>243</v>
      </c>
      <c r="L249" t="s">
        <v>48</v>
      </c>
      <c r="M249" t="s">
        <v>36</v>
      </c>
      <c r="N249" s="8">
        <v>45777</v>
      </c>
      <c r="O249" s="8">
        <v>45835</v>
      </c>
      <c r="P249" s="8">
        <v>45835</v>
      </c>
      <c r="Q249" t="s">
        <v>67</v>
      </c>
      <c r="Y249" t="s">
        <v>266</v>
      </c>
      <c r="Z249" t="s">
        <v>266</v>
      </c>
      <c r="AC249" t="s">
        <v>67</v>
      </c>
      <c r="AD249" t="s">
        <v>40</v>
      </c>
    </row>
    <row r="250" spans="3:30" hidden="1" x14ac:dyDescent="0.2">
      <c r="C250" s="32" t="s">
        <v>79</v>
      </c>
      <c r="D250" s="32" t="s">
        <v>42</v>
      </c>
      <c r="E250" s="32" t="s">
        <v>249</v>
      </c>
      <c r="F250">
        <v>-101.2</v>
      </c>
      <c r="G250" t="s">
        <v>732</v>
      </c>
      <c r="H250" t="s">
        <v>733</v>
      </c>
      <c r="I250" t="s">
        <v>762</v>
      </c>
      <c r="K250" t="s">
        <v>243</v>
      </c>
      <c r="L250" t="s">
        <v>48</v>
      </c>
      <c r="M250" t="s">
        <v>36</v>
      </c>
      <c r="N250" s="8">
        <v>45777</v>
      </c>
      <c r="O250" s="8">
        <v>45835</v>
      </c>
      <c r="P250" s="8">
        <v>45835</v>
      </c>
      <c r="Q250" t="s">
        <v>67</v>
      </c>
      <c r="Y250" t="s">
        <v>266</v>
      </c>
      <c r="Z250" t="s">
        <v>266</v>
      </c>
      <c r="AC250" t="s">
        <v>67</v>
      </c>
      <c r="AD250" t="s">
        <v>40</v>
      </c>
    </row>
    <row r="251" spans="3:30" hidden="1" x14ac:dyDescent="0.2">
      <c r="C251" s="32" t="s">
        <v>79</v>
      </c>
      <c r="D251" s="32" t="s">
        <v>42</v>
      </c>
      <c r="E251" s="32" t="s">
        <v>249</v>
      </c>
      <c r="F251">
        <v>-90</v>
      </c>
      <c r="G251" t="s">
        <v>732</v>
      </c>
      <c r="H251" t="s">
        <v>733</v>
      </c>
      <c r="I251" t="s">
        <v>763</v>
      </c>
      <c r="K251" t="s">
        <v>243</v>
      </c>
      <c r="L251" t="s">
        <v>48</v>
      </c>
      <c r="M251" t="s">
        <v>36</v>
      </c>
      <c r="N251" s="8">
        <v>45777</v>
      </c>
      <c r="O251" s="8">
        <v>45835</v>
      </c>
      <c r="P251" s="8">
        <v>45835</v>
      </c>
      <c r="Q251" t="s">
        <v>67</v>
      </c>
      <c r="Y251" t="s">
        <v>266</v>
      </c>
      <c r="Z251" t="s">
        <v>266</v>
      </c>
      <c r="AC251" t="s">
        <v>67</v>
      </c>
      <c r="AD251" t="s">
        <v>40</v>
      </c>
    </row>
    <row r="252" spans="3:30" hidden="1" x14ac:dyDescent="0.2">
      <c r="C252" s="32" t="s">
        <v>79</v>
      </c>
      <c r="D252" s="32" t="s">
        <v>42</v>
      </c>
      <c r="E252" s="32" t="s">
        <v>249</v>
      </c>
      <c r="F252">
        <v>-90</v>
      </c>
      <c r="G252" t="s">
        <v>732</v>
      </c>
      <c r="H252" t="s">
        <v>733</v>
      </c>
      <c r="I252" t="s">
        <v>764</v>
      </c>
      <c r="K252" t="s">
        <v>243</v>
      </c>
      <c r="L252" t="s">
        <v>48</v>
      </c>
      <c r="M252" t="s">
        <v>36</v>
      </c>
      <c r="N252" s="8">
        <v>45777</v>
      </c>
      <c r="O252" s="8">
        <v>45828</v>
      </c>
      <c r="P252" s="8">
        <v>45828</v>
      </c>
      <c r="Q252" t="s">
        <v>67</v>
      </c>
      <c r="Y252" t="s">
        <v>60</v>
      </c>
      <c r="Z252" t="s">
        <v>60</v>
      </c>
      <c r="AC252" t="s">
        <v>67</v>
      </c>
      <c r="AD252" t="s">
        <v>40</v>
      </c>
    </row>
    <row r="253" spans="3:30" hidden="1" x14ac:dyDescent="0.2">
      <c r="C253" s="32" t="s">
        <v>79</v>
      </c>
      <c r="D253" s="32" t="s">
        <v>42</v>
      </c>
      <c r="E253" s="32" t="s">
        <v>249</v>
      </c>
      <c r="F253">
        <v>-90</v>
      </c>
      <c r="G253" t="s">
        <v>732</v>
      </c>
      <c r="H253" t="s">
        <v>733</v>
      </c>
      <c r="I253" t="s">
        <v>765</v>
      </c>
      <c r="K253" t="s">
        <v>243</v>
      </c>
      <c r="L253" t="s">
        <v>48</v>
      </c>
      <c r="M253" t="s">
        <v>36</v>
      </c>
      <c r="N253" s="8">
        <v>45777</v>
      </c>
      <c r="O253" s="8">
        <v>45828</v>
      </c>
      <c r="P253" s="8">
        <v>45828</v>
      </c>
      <c r="Q253" t="s">
        <v>67</v>
      </c>
      <c r="Y253" t="s">
        <v>60</v>
      </c>
      <c r="Z253" t="s">
        <v>60</v>
      </c>
      <c r="AC253" t="s">
        <v>67</v>
      </c>
      <c r="AD253" t="s">
        <v>40</v>
      </c>
    </row>
    <row r="254" spans="3:30" hidden="1" x14ac:dyDescent="0.2">
      <c r="C254" s="32" t="s">
        <v>79</v>
      </c>
      <c r="D254" s="32" t="s">
        <v>42</v>
      </c>
      <c r="E254" s="32" t="s">
        <v>249</v>
      </c>
      <c r="F254">
        <v>-90</v>
      </c>
      <c r="G254" t="s">
        <v>732</v>
      </c>
      <c r="H254" t="s">
        <v>733</v>
      </c>
      <c r="I254" t="s">
        <v>766</v>
      </c>
      <c r="K254" t="s">
        <v>243</v>
      </c>
      <c r="L254" t="s">
        <v>48</v>
      </c>
      <c r="M254" t="s">
        <v>36</v>
      </c>
      <c r="N254" s="8">
        <v>45777</v>
      </c>
      <c r="O254" s="8">
        <v>45877</v>
      </c>
      <c r="P254" s="8">
        <v>45877</v>
      </c>
      <c r="Q254" t="s">
        <v>67</v>
      </c>
      <c r="Y254" t="s">
        <v>561</v>
      </c>
      <c r="Z254" t="s">
        <v>561</v>
      </c>
      <c r="AC254" t="s">
        <v>67</v>
      </c>
      <c r="AD254" t="s">
        <v>40</v>
      </c>
    </row>
    <row r="255" spans="3:30" hidden="1" x14ac:dyDescent="0.2">
      <c r="C255" s="32" t="s">
        <v>79</v>
      </c>
      <c r="D255" s="32" t="s">
        <v>42</v>
      </c>
      <c r="E255" s="32" t="s">
        <v>249</v>
      </c>
      <c r="F255">
        <v>-90</v>
      </c>
      <c r="G255" t="s">
        <v>732</v>
      </c>
      <c r="H255" t="s">
        <v>733</v>
      </c>
      <c r="I255" t="s">
        <v>767</v>
      </c>
      <c r="K255" t="s">
        <v>243</v>
      </c>
      <c r="L255" t="s">
        <v>48</v>
      </c>
      <c r="M255" t="s">
        <v>36</v>
      </c>
      <c r="N255" s="8">
        <v>45777</v>
      </c>
      <c r="O255" s="8">
        <v>45877</v>
      </c>
      <c r="P255" s="8">
        <v>45877</v>
      </c>
      <c r="Q255" t="s">
        <v>67</v>
      </c>
      <c r="Y255" t="s">
        <v>561</v>
      </c>
      <c r="Z255" t="s">
        <v>561</v>
      </c>
      <c r="AC255" t="s">
        <v>67</v>
      </c>
      <c r="AD255" t="s">
        <v>40</v>
      </c>
    </row>
    <row r="256" spans="3:30" hidden="1" x14ac:dyDescent="0.2">
      <c r="C256" s="32" t="s">
        <v>79</v>
      </c>
      <c r="D256" s="32" t="s">
        <v>42</v>
      </c>
      <c r="E256" s="32" t="s">
        <v>249</v>
      </c>
      <c r="F256">
        <v>850</v>
      </c>
      <c r="G256" t="s">
        <v>732</v>
      </c>
      <c r="H256" t="s">
        <v>733</v>
      </c>
      <c r="I256" t="s">
        <v>768</v>
      </c>
      <c r="K256" t="s">
        <v>243</v>
      </c>
      <c r="L256" t="s">
        <v>48</v>
      </c>
      <c r="M256" t="s">
        <v>36</v>
      </c>
      <c r="N256" s="8">
        <v>45777</v>
      </c>
      <c r="O256" s="8">
        <v>45877</v>
      </c>
      <c r="P256" s="8">
        <v>45877</v>
      </c>
      <c r="Q256" t="s">
        <v>67</v>
      </c>
      <c r="Y256" t="s">
        <v>561</v>
      </c>
      <c r="Z256" t="s">
        <v>561</v>
      </c>
      <c r="AC256" t="s">
        <v>67</v>
      </c>
      <c r="AD256" t="s">
        <v>40</v>
      </c>
    </row>
    <row r="257" spans="3:30" hidden="1" x14ac:dyDescent="0.2">
      <c r="C257" s="32" t="s">
        <v>79</v>
      </c>
      <c r="D257" s="32" t="s">
        <v>42</v>
      </c>
      <c r="E257" s="32" t="s">
        <v>249</v>
      </c>
      <c r="F257">
        <v>-90</v>
      </c>
      <c r="G257" t="s">
        <v>732</v>
      </c>
      <c r="H257" t="s">
        <v>733</v>
      </c>
      <c r="I257" t="s">
        <v>769</v>
      </c>
      <c r="K257" t="s">
        <v>243</v>
      </c>
      <c r="L257" t="s">
        <v>48</v>
      </c>
      <c r="M257" t="s">
        <v>36</v>
      </c>
      <c r="N257" s="8">
        <v>45777</v>
      </c>
      <c r="O257" s="8">
        <v>45828</v>
      </c>
      <c r="P257" s="8">
        <v>45828</v>
      </c>
      <c r="Q257" t="s">
        <v>67</v>
      </c>
      <c r="Y257" t="s">
        <v>60</v>
      </c>
      <c r="Z257" t="s">
        <v>60</v>
      </c>
      <c r="AC257" t="s">
        <v>67</v>
      </c>
      <c r="AD257" t="s">
        <v>40</v>
      </c>
    </row>
    <row r="258" spans="3:30" hidden="1" x14ac:dyDescent="0.2">
      <c r="C258" s="32" t="s">
        <v>79</v>
      </c>
      <c r="D258" s="32" t="s">
        <v>42</v>
      </c>
      <c r="E258" s="32" t="s">
        <v>249</v>
      </c>
      <c r="F258">
        <v>470</v>
      </c>
      <c r="G258" t="s">
        <v>732</v>
      </c>
      <c r="H258" t="s">
        <v>733</v>
      </c>
      <c r="I258" t="s">
        <v>770</v>
      </c>
      <c r="K258" t="s">
        <v>243</v>
      </c>
      <c r="L258" t="s">
        <v>48</v>
      </c>
      <c r="M258" t="s">
        <v>36</v>
      </c>
      <c r="N258" s="8">
        <v>45777</v>
      </c>
      <c r="O258" s="8">
        <v>45821</v>
      </c>
      <c r="P258" s="8">
        <v>45821</v>
      </c>
      <c r="Q258" t="s">
        <v>37</v>
      </c>
      <c r="Y258" t="s">
        <v>100</v>
      </c>
      <c r="Z258" t="s">
        <v>100</v>
      </c>
      <c r="AC258" t="s">
        <v>39</v>
      </c>
      <c r="AD258" t="s">
        <v>40</v>
      </c>
    </row>
    <row r="259" spans="3:30" hidden="1" x14ac:dyDescent="0.2">
      <c r="C259" s="32" t="s">
        <v>136</v>
      </c>
      <c r="D259" s="32" t="s">
        <v>80</v>
      </c>
      <c r="E259" s="32" t="s">
        <v>771</v>
      </c>
      <c r="F259">
        <v>1320</v>
      </c>
      <c r="G259" t="s">
        <v>772</v>
      </c>
      <c r="H259" t="s">
        <v>773</v>
      </c>
      <c r="I259" t="s">
        <v>774</v>
      </c>
      <c r="K259" t="s">
        <v>775</v>
      </c>
      <c r="L259" t="s">
        <v>48</v>
      </c>
      <c r="M259" t="s">
        <v>36</v>
      </c>
      <c r="N259" s="8">
        <v>45769</v>
      </c>
      <c r="O259" s="8">
        <v>45828</v>
      </c>
      <c r="P259" s="8">
        <v>45828</v>
      </c>
      <c r="Q259" t="s">
        <v>58</v>
      </c>
      <c r="R259" t="s">
        <v>62</v>
      </c>
      <c r="U259" t="s">
        <v>60</v>
      </c>
      <c r="W259" t="s">
        <v>100</v>
      </c>
      <c r="Y259" t="s">
        <v>60</v>
      </c>
      <c r="Z259" t="s">
        <v>60</v>
      </c>
      <c r="AC259" t="s">
        <v>39</v>
      </c>
      <c r="AD259" t="s">
        <v>40</v>
      </c>
    </row>
    <row r="260" spans="3:30" hidden="1" x14ac:dyDescent="0.2">
      <c r="C260" s="32" t="s">
        <v>136</v>
      </c>
      <c r="D260" s="32" t="s">
        <v>42</v>
      </c>
      <c r="E260" s="32" t="s">
        <v>771</v>
      </c>
      <c r="F260">
        <v>387.5</v>
      </c>
      <c r="G260" t="s">
        <v>772</v>
      </c>
      <c r="H260" t="s">
        <v>773</v>
      </c>
      <c r="I260" t="s">
        <v>776</v>
      </c>
      <c r="K260" t="s">
        <v>775</v>
      </c>
      <c r="L260" t="s">
        <v>48</v>
      </c>
      <c r="M260" t="s">
        <v>36</v>
      </c>
      <c r="N260" s="8">
        <v>45769</v>
      </c>
      <c r="O260" s="8">
        <v>45828</v>
      </c>
      <c r="P260" s="8">
        <v>45828</v>
      </c>
      <c r="Q260" t="s">
        <v>58</v>
      </c>
      <c r="Y260" t="s">
        <v>60</v>
      </c>
      <c r="Z260" t="s">
        <v>60</v>
      </c>
      <c r="AC260" t="s">
        <v>39</v>
      </c>
      <c r="AD260" t="s">
        <v>40</v>
      </c>
    </row>
    <row r="261" spans="3:30" hidden="1" x14ac:dyDescent="0.2">
      <c r="C261" s="32" t="s">
        <v>136</v>
      </c>
      <c r="D261" s="32" t="s">
        <v>42</v>
      </c>
      <c r="E261" s="32" t="s">
        <v>777</v>
      </c>
      <c r="F261">
        <v>387.5</v>
      </c>
      <c r="G261" t="s">
        <v>772</v>
      </c>
      <c r="H261" t="s">
        <v>773</v>
      </c>
      <c r="I261" t="s">
        <v>778</v>
      </c>
      <c r="K261" t="s">
        <v>775</v>
      </c>
      <c r="L261" t="s">
        <v>48</v>
      </c>
      <c r="M261" t="s">
        <v>36</v>
      </c>
      <c r="N261" s="8">
        <v>45769</v>
      </c>
      <c r="O261" s="8">
        <v>45828</v>
      </c>
      <c r="P261" s="8">
        <v>45828</v>
      </c>
      <c r="Q261" t="s">
        <v>37</v>
      </c>
      <c r="Y261" t="s">
        <v>60</v>
      </c>
      <c r="Z261" t="s">
        <v>60</v>
      </c>
      <c r="AC261" t="s">
        <v>39</v>
      </c>
      <c r="AD261" t="s">
        <v>40</v>
      </c>
    </row>
    <row r="262" spans="3:30" hidden="1" x14ac:dyDescent="0.2">
      <c r="C262" s="32" t="s">
        <v>50</v>
      </c>
      <c r="D262" s="32" t="s">
        <v>118</v>
      </c>
      <c r="E262" s="32" t="s">
        <v>626</v>
      </c>
      <c r="F262">
        <v>2037</v>
      </c>
      <c r="G262" t="s">
        <v>779</v>
      </c>
      <c r="H262" t="s">
        <v>780</v>
      </c>
      <c r="I262" t="s">
        <v>781</v>
      </c>
      <c r="K262" t="s">
        <v>226</v>
      </c>
      <c r="L262" t="s">
        <v>48</v>
      </c>
      <c r="M262" t="s">
        <v>36</v>
      </c>
      <c r="N262" s="8">
        <v>45694</v>
      </c>
      <c r="O262" s="8">
        <v>45856</v>
      </c>
      <c r="P262" s="8">
        <v>45856</v>
      </c>
      <c r="Q262" t="s">
        <v>151</v>
      </c>
      <c r="R262" t="s">
        <v>782</v>
      </c>
      <c r="W262" t="s">
        <v>443</v>
      </c>
      <c r="Y262" t="s">
        <v>537</v>
      </c>
      <c r="Z262" t="s">
        <v>537</v>
      </c>
      <c r="AC262" t="s">
        <v>39</v>
      </c>
      <c r="AD262" t="s">
        <v>40</v>
      </c>
    </row>
    <row r="263" spans="3:30" hidden="1" x14ac:dyDescent="0.2">
      <c r="C263" s="32" t="s">
        <v>145</v>
      </c>
      <c r="D263" s="32" t="s">
        <v>80</v>
      </c>
      <c r="E263" s="32" t="s">
        <v>783</v>
      </c>
      <c r="F263">
        <v>1650</v>
      </c>
      <c r="G263" t="s">
        <v>784</v>
      </c>
      <c r="H263" t="s">
        <v>785</v>
      </c>
      <c r="I263" t="s">
        <v>786</v>
      </c>
      <c r="K263" t="s">
        <v>455</v>
      </c>
      <c r="L263" t="s">
        <v>48</v>
      </c>
      <c r="M263" t="s">
        <v>36</v>
      </c>
      <c r="N263" s="8">
        <v>45469</v>
      </c>
      <c r="O263" s="8">
        <v>45814</v>
      </c>
      <c r="P263" s="8">
        <v>45814</v>
      </c>
      <c r="Q263" t="s">
        <v>37</v>
      </c>
      <c r="R263" t="s">
        <v>787</v>
      </c>
      <c r="X263" t="s">
        <v>788</v>
      </c>
      <c r="Y263" t="s">
        <v>99</v>
      </c>
      <c r="Z263" t="s">
        <v>99</v>
      </c>
      <c r="AC263" t="s">
        <v>39</v>
      </c>
      <c r="AD263" t="s">
        <v>40</v>
      </c>
    </row>
    <row r="264" spans="3:30" hidden="1" x14ac:dyDescent="0.2">
      <c r="C264" s="32" t="s">
        <v>145</v>
      </c>
      <c r="D264" s="32" t="s">
        <v>80</v>
      </c>
      <c r="E264" s="32" t="s">
        <v>783</v>
      </c>
      <c r="F264">
        <v>1650</v>
      </c>
      <c r="G264" t="s">
        <v>784</v>
      </c>
      <c r="H264" t="s">
        <v>785</v>
      </c>
      <c r="I264" t="s">
        <v>789</v>
      </c>
      <c r="K264" t="s">
        <v>455</v>
      </c>
      <c r="L264" t="s">
        <v>48</v>
      </c>
      <c r="M264" t="s">
        <v>36</v>
      </c>
      <c r="N264" s="8">
        <v>45469</v>
      </c>
      <c r="O264" s="8">
        <v>45814</v>
      </c>
      <c r="P264" s="8">
        <v>45814</v>
      </c>
      <c r="Q264" t="s">
        <v>37</v>
      </c>
      <c r="R264" t="s">
        <v>787</v>
      </c>
      <c r="X264" t="s">
        <v>788</v>
      </c>
      <c r="Y264" t="s">
        <v>99</v>
      </c>
      <c r="Z264" t="s">
        <v>99</v>
      </c>
      <c r="AC264" t="s">
        <v>39</v>
      </c>
      <c r="AD264" t="s">
        <v>40</v>
      </c>
    </row>
    <row r="265" spans="3:30" hidden="1" x14ac:dyDescent="0.2">
      <c r="C265" s="32" t="s">
        <v>50</v>
      </c>
      <c r="D265" s="32" t="s">
        <v>118</v>
      </c>
      <c r="E265" s="32" t="s">
        <v>626</v>
      </c>
      <c r="F265">
        <v>2037</v>
      </c>
      <c r="G265" t="s">
        <v>779</v>
      </c>
      <c r="H265" t="s">
        <v>780</v>
      </c>
      <c r="I265" t="s">
        <v>790</v>
      </c>
      <c r="K265" t="s">
        <v>226</v>
      </c>
      <c r="L265" t="s">
        <v>48</v>
      </c>
      <c r="M265" t="s">
        <v>36</v>
      </c>
      <c r="N265" s="8">
        <v>45694</v>
      </c>
      <c r="O265" s="8">
        <v>45856</v>
      </c>
      <c r="P265" s="8">
        <v>45856</v>
      </c>
      <c r="Q265" t="s">
        <v>151</v>
      </c>
      <c r="R265" t="s">
        <v>782</v>
      </c>
      <c r="W265" t="s">
        <v>443</v>
      </c>
      <c r="Y265" t="s">
        <v>537</v>
      </c>
      <c r="Z265" t="s">
        <v>537</v>
      </c>
      <c r="AC265" t="s">
        <v>39</v>
      </c>
      <c r="AD265" t="s">
        <v>40</v>
      </c>
    </row>
    <row r="266" spans="3:30" hidden="1" x14ac:dyDescent="0.2">
      <c r="C266" s="32" t="s">
        <v>50</v>
      </c>
      <c r="D266" s="32" t="s">
        <v>92</v>
      </c>
      <c r="F266">
        <v>2000</v>
      </c>
      <c r="G266" t="s">
        <v>791</v>
      </c>
      <c r="H266" t="s">
        <v>792</v>
      </c>
      <c r="I266" t="s">
        <v>793</v>
      </c>
      <c r="K266" t="s">
        <v>455</v>
      </c>
      <c r="L266" t="s">
        <v>35</v>
      </c>
      <c r="M266" t="s">
        <v>36</v>
      </c>
      <c r="N266" s="8">
        <v>45758</v>
      </c>
      <c r="O266" s="8">
        <v>45842</v>
      </c>
      <c r="P266" s="8">
        <v>45842</v>
      </c>
      <c r="Q266" t="s">
        <v>58</v>
      </c>
      <c r="R266" t="s">
        <v>89</v>
      </c>
      <c r="U266" t="s">
        <v>266</v>
      </c>
      <c r="W266" t="s">
        <v>554</v>
      </c>
      <c r="X266" t="s">
        <v>253</v>
      </c>
      <c r="Y266" t="s">
        <v>134</v>
      </c>
      <c r="Z266" t="s">
        <v>134</v>
      </c>
      <c r="AC266" t="s">
        <v>39</v>
      </c>
      <c r="AD266" t="s">
        <v>40</v>
      </c>
    </row>
    <row r="267" spans="3:30" hidden="1" x14ac:dyDescent="0.2">
      <c r="C267" s="32" t="s">
        <v>126</v>
      </c>
      <c r="D267" s="32" t="s">
        <v>42</v>
      </c>
      <c r="E267" s="32" t="s">
        <v>126</v>
      </c>
      <c r="F267">
        <v>2203.1999999999998</v>
      </c>
      <c r="G267" t="s">
        <v>44</v>
      </c>
      <c r="H267" t="s">
        <v>412</v>
      </c>
      <c r="I267" t="s">
        <v>794</v>
      </c>
      <c r="K267" t="s">
        <v>141</v>
      </c>
      <c r="L267" t="s">
        <v>48</v>
      </c>
      <c r="M267" t="s">
        <v>36</v>
      </c>
      <c r="N267" s="8">
        <v>45273</v>
      </c>
      <c r="O267" s="8">
        <v>45804</v>
      </c>
      <c r="P267" s="8">
        <v>45804</v>
      </c>
      <c r="Q267" t="s">
        <v>37</v>
      </c>
      <c r="U267" t="s">
        <v>795</v>
      </c>
      <c r="X267" t="s">
        <v>796</v>
      </c>
      <c r="Y267" t="s">
        <v>418</v>
      </c>
      <c r="Z267" t="s">
        <v>418</v>
      </c>
      <c r="AC267" t="s">
        <v>39</v>
      </c>
      <c r="AD267" t="s">
        <v>40</v>
      </c>
    </row>
    <row r="268" spans="3:30" hidden="1" x14ac:dyDescent="0.2">
      <c r="C268" s="32" t="s">
        <v>29</v>
      </c>
      <c r="D268" s="32" t="s">
        <v>29</v>
      </c>
      <c r="E268" s="32" t="s">
        <v>797</v>
      </c>
      <c r="F268">
        <v>2200</v>
      </c>
      <c r="G268" t="s">
        <v>798</v>
      </c>
      <c r="H268" t="s">
        <v>799</v>
      </c>
      <c r="I268" t="s">
        <v>800</v>
      </c>
      <c r="K268" t="s">
        <v>289</v>
      </c>
      <c r="L268" t="s">
        <v>35</v>
      </c>
      <c r="M268" t="s">
        <v>36</v>
      </c>
      <c r="N268" s="8">
        <v>45747</v>
      </c>
      <c r="O268" s="8">
        <v>45805</v>
      </c>
      <c r="P268" s="8">
        <v>45805</v>
      </c>
      <c r="Q268" t="s">
        <v>37</v>
      </c>
      <c r="R268" t="s">
        <v>801</v>
      </c>
      <c r="S268" t="s">
        <v>802</v>
      </c>
      <c r="T268" t="s">
        <v>803</v>
      </c>
      <c r="U268" t="s">
        <v>309</v>
      </c>
      <c r="W268" t="s">
        <v>38</v>
      </c>
      <c r="X268" t="s">
        <v>408</v>
      </c>
      <c r="Y268" t="s">
        <v>90</v>
      </c>
      <c r="Z268" t="s">
        <v>90</v>
      </c>
      <c r="AC268" t="s">
        <v>39</v>
      </c>
      <c r="AD268" t="s">
        <v>40</v>
      </c>
    </row>
    <row r="269" spans="3:30" hidden="1" x14ac:dyDescent="0.2">
      <c r="C269" s="32" t="s">
        <v>29</v>
      </c>
      <c r="D269" s="32" t="s">
        <v>29</v>
      </c>
      <c r="E269" s="32" t="s">
        <v>30</v>
      </c>
      <c r="F269">
        <v>2096.58</v>
      </c>
      <c r="G269" t="s">
        <v>31</v>
      </c>
      <c r="H269" t="s">
        <v>32</v>
      </c>
      <c r="I269" t="s">
        <v>804</v>
      </c>
      <c r="K269" t="s">
        <v>34</v>
      </c>
      <c r="L269" t="s">
        <v>35</v>
      </c>
      <c r="M269" t="s">
        <v>36</v>
      </c>
      <c r="N269" s="8">
        <v>45607</v>
      </c>
      <c r="O269" s="8">
        <v>45807</v>
      </c>
      <c r="P269" s="8">
        <v>45807</v>
      </c>
      <c r="Q269" t="s">
        <v>37</v>
      </c>
      <c r="Y269" t="s">
        <v>38</v>
      </c>
      <c r="Z269" t="s">
        <v>38</v>
      </c>
      <c r="AC269" t="s">
        <v>39</v>
      </c>
      <c r="AD269" t="s">
        <v>40</v>
      </c>
    </row>
    <row r="270" spans="3:30" hidden="1" x14ac:dyDescent="0.2">
      <c r="F270">
        <v>1909.46</v>
      </c>
      <c r="G270" t="s">
        <v>805</v>
      </c>
      <c r="H270" t="s">
        <v>806</v>
      </c>
      <c r="I270" t="s">
        <v>807</v>
      </c>
      <c r="K270" t="s">
        <v>775</v>
      </c>
      <c r="L270" t="s">
        <v>35</v>
      </c>
      <c r="M270" t="s">
        <v>36</v>
      </c>
      <c r="N270" s="8">
        <v>45796</v>
      </c>
      <c r="O270" s="8">
        <v>45849</v>
      </c>
      <c r="P270" s="8">
        <v>45849</v>
      </c>
      <c r="Q270" t="s">
        <v>58</v>
      </c>
      <c r="R270" t="s">
        <v>467</v>
      </c>
      <c r="W270" t="s">
        <v>537</v>
      </c>
      <c r="Y270" t="s">
        <v>554</v>
      </c>
      <c r="Z270" t="s">
        <v>554</v>
      </c>
      <c r="AC270" t="s">
        <v>39</v>
      </c>
      <c r="AD270" t="s">
        <v>40</v>
      </c>
    </row>
    <row r="271" spans="3:30" x14ac:dyDescent="0.2">
      <c r="C271" s="32" t="s">
        <v>50</v>
      </c>
      <c r="D271" s="32" t="s">
        <v>92</v>
      </c>
      <c r="E271" s="32" t="s">
        <v>52</v>
      </c>
      <c r="F271">
        <v>1895</v>
      </c>
      <c r="G271" t="s">
        <v>808</v>
      </c>
      <c r="H271" t="s">
        <v>809</v>
      </c>
      <c r="I271" t="s">
        <v>810</v>
      </c>
      <c r="K271" t="s">
        <v>56</v>
      </c>
      <c r="L271" t="s">
        <v>35</v>
      </c>
      <c r="M271" t="s">
        <v>36</v>
      </c>
      <c r="N271" s="8">
        <v>45770</v>
      </c>
      <c r="O271" s="8">
        <v>45847</v>
      </c>
      <c r="P271" s="8">
        <v>45847</v>
      </c>
      <c r="Q271" t="s">
        <v>58</v>
      </c>
      <c r="R271" t="s">
        <v>562</v>
      </c>
      <c r="U271" t="s">
        <v>134</v>
      </c>
      <c r="X271" t="s">
        <v>88</v>
      </c>
      <c r="Y271" t="s">
        <v>811</v>
      </c>
      <c r="Z271" t="s">
        <v>811</v>
      </c>
      <c r="AC271" t="s">
        <v>39</v>
      </c>
      <c r="AD271" t="s">
        <v>40</v>
      </c>
    </row>
    <row r="272" spans="3:30" hidden="1" x14ac:dyDescent="0.2">
      <c r="C272" s="32" t="s">
        <v>79</v>
      </c>
      <c r="D272" s="32" t="s">
        <v>432</v>
      </c>
      <c r="E272" s="32" t="s">
        <v>812</v>
      </c>
      <c r="F272">
        <v>1586</v>
      </c>
      <c r="G272" t="s">
        <v>813</v>
      </c>
      <c r="H272" t="s">
        <v>814</v>
      </c>
      <c r="I272" t="s">
        <v>815</v>
      </c>
      <c r="K272" t="s">
        <v>141</v>
      </c>
      <c r="L272" t="s">
        <v>48</v>
      </c>
      <c r="M272" t="s">
        <v>36</v>
      </c>
      <c r="N272" s="8">
        <v>45729</v>
      </c>
      <c r="O272" s="8">
        <v>45891</v>
      </c>
      <c r="P272" s="8">
        <v>45891</v>
      </c>
      <c r="Q272" t="s">
        <v>58</v>
      </c>
      <c r="R272" t="s">
        <v>602</v>
      </c>
      <c r="W272" t="s">
        <v>816</v>
      </c>
      <c r="Y272" t="s">
        <v>816</v>
      </c>
      <c r="Z272" t="s">
        <v>816</v>
      </c>
      <c r="AC272" t="s">
        <v>39</v>
      </c>
      <c r="AD272" t="s">
        <v>40</v>
      </c>
    </row>
    <row r="273" spans="3:30" hidden="1" x14ac:dyDescent="0.2">
      <c r="C273" s="32" t="s">
        <v>312</v>
      </c>
      <c r="D273" s="32" t="s">
        <v>42</v>
      </c>
      <c r="E273" s="32" t="s">
        <v>312</v>
      </c>
      <c r="F273">
        <v>4130</v>
      </c>
      <c r="G273" t="s">
        <v>813</v>
      </c>
      <c r="H273" t="s">
        <v>817</v>
      </c>
      <c r="I273" t="s">
        <v>818</v>
      </c>
      <c r="K273" t="s">
        <v>141</v>
      </c>
      <c r="L273" t="s">
        <v>48</v>
      </c>
      <c r="M273" t="s">
        <v>36</v>
      </c>
      <c r="N273" s="8">
        <v>45719</v>
      </c>
      <c r="O273" s="8"/>
      <c r="P273" s="8"/>
      <c r="Q273" t="s">
        <v>37</v>
      </c>
      <c r="R273" t="s">
        <v>407</v>
      </c>
      <c r="W273" t="s">
        <v>522</v>
      </c>
      <c r="AC273" t="s">
        <v>39</v>
      </c>
      <c r="AD273" t="s">
        <v>40</v>
      </c>
    </row>
    <row r="274" spans="3:30" hidden="1" x14ac:dyDescent="0.2">
      <c r="C274" s="32" t="s">
        <v>145</v>
      </c>
      <c r="D274" s="32" t="s">
        <v>432</v>
      </c>
      <c r="E274" s="32" t="s">
        <v>819</v>
      </c>
      <c r="F274">
        <v>-1846.86</v>
      </c>
      <c r="G274" t="s">
        <v>813</v>
      </c>
      <c r="H274" t="s">
        <v>817</v>
      </c>
      <c r="I274" t="s">
        <v>820</v>
      </c>
      <c r="K274" t="s">
        <v>141</v>
      </c>
      <c r="L274" t="s">
        <v>48</v>
      </c>
      <c r="M274" t="s">
        <v>36</v>
      </c>
      <c r="N274" s="8">
        <v>45719</v>
      </c>
      <c r="O274" s="8"/>
      <c r="P274" s="8"/>
      <c r="Q274" t="s">
        <v>67</v>
      </c>
      <c r="S274" t="s">
        <v>821</v>
      </c>
      <c r="T274" t="s">
        <v>821</v>
      </c>
      <c r="AC274" t="s">
        <v>67</v>
      </c>
      <c r="AD274" t="s">
        <v>40</v>
      </c>
    </row>
    <row r="275" spans="3:30" hidden="1" x14ac:dyDescent="0.2">
      <c r="C275" s="32" t="s">
        <v>79</v>
      </c>
      <c r="D275" s="32" t="s">
        <v>822</v>
      </c>
      <c r="E275" s="32" t="s">
        <v>823</v>
      </c>
      <c r="F275">
        <v>1775</v>
      </c>
      <c r="G275" t="s">
        <v>813</v>
      </c>
      <c r="H275" t="s">
        <v>817</v>
      </c>
      <c r="I275" t="s">
        <v>824</v>
      </c>
      <c r="K275" t="s">
        <v>141</v>
      </c>
      <c r="L275" t="s">
        <v>48</v>
      </c>
      <c r="M275" t="s">
        <v>36</v>
      </c>
      <c r="N275" s="8">
        <v>45719</v>
      </c>
      <c r="O275" s="8"/>
      <c r="P275" s="8"/>
      <c r="Q275" t="s">
        <v>151</v>
      </c>
      <c r="R275" t="s">
        <v>407</v>
      </c>
      <c r="S275" t="s">
        <v>825</v>
      </c>
      <c r="T275" t="s">
        <v>826</v>
      </c>
      <c r="U275" t="s">
        <v>38</v>
      </c>
      <c r="W275" t="s">
        <v>522</v>
      </c>
      <c r="X275" t="s">
        <v>827</v>
      </c>
      <c r="AC275" t="s">
        <v>39</v>
      </c>
      <c r="AD275" t="s">
        <v>40</v>
      </c>
    </row>
    <row r="276" spans="3:30" hidden="1" x14ac:dyDescent="0.2">
      <c r="C276" s="32" t="s">
        <v>79</v>
      </c>
      <c r="D276" s="32" t="s">
        <v>822</v>
      </c>
      <c r="E276" s="32" t="s">
        <v>823</v>
      </c>
      <c r="F276">
        <v>1775</v>
      </c>
      <c r="G276" t="s">
        <v>813</v>
      </c>
      <c r="H276" t="s">
        <v>817</v>
      </c>
      <c r="I276" t="s">
        <v>828</v>
      </c>
      <c r="K276" t="s">
        <v>141</v>
      </c>
      <c r="L276" t="s">
        <v>48</v>
      </c>
      <c r="M276" t="s">
        <v>36</v>
      </c>
      <c r="N276" s="8">
        <v>45719</v>
      </c>
      <c r="O276" s="8"/>
      <c r="P276" s="8"/>
      <c r="Q276" t="s">
        <v>151</v>
      </c>
      <c r="R276" t="s">
        <v>407</v>
      </c>
      <c r="S276" t="s">
        <v>829</v>
      </c>
      <c r="W276" t="s">
        <v>522</v>
      </c>
      <c r="X276" t="s">
        <v>827</v>
      </c>
      <c r="AC276" t="s">
        <v>39</v>
      </c>
      <c r="AD276" t="s">
        <v>40</v>
      </c>
    </row>
    <row r="277" spans="3:30" hidden="1" x14ac:dyDescent="0.2">
      <c r="F277">
        <v>475</v>
      </c>
      <c r="G277" t="s">
        <v>830</v>
      </c>
      <c r="H277" t="s">
        <v>831</v>
      </c>
      <c r="I277" t="s">
        <v>832</v>
      </c>
      <c r="K277" t="s">
        <v>86</v>
      </c>
      <c r="L277" t="s">
        <v>57</v>
      </c>
      <c r="M277" t="s">
        <v>36</v>
      </c>
      <c r="N277" s="8">
        <v>45664</v>
      </c>
      <c r="O277" s="8"/>
      <c r="P277" s="8"/>
      <c r="Q277" t="s">
        <v>58</v>
      </c>
    </row>
    <row r="278" spans="3:30" hidden="1" x14ac:dyDescent="0.2">
      <c r="F278">
        <v>475</v>
      </c>
      <c r="G278" t="s">
        <v>830</v>
      </c>
      <c r="H278" t="s">
        <v>831</v>
      </c>
      <c r="I278" t="s">
        <v>833</v>
      </c>
      <c r="K278" t="s">
        <v>86</v>
      </c>
      <c r="L278" t="s">
        <v>57</v>
      </c>
      <c r="M278" t="s">
        <v>36</v>
      </c>
      <c r="N278" s="8">
        <v>45664</v>
      </c>
      <c r="O278" s="8"/>
      <c r="P278" s="8"/>
      <c r="Q278" t="s">
        <v>58</v>
      </c>
    </row>
    <row r="279" spans="3:30" hidden="1" x14ac:dyDescent="0.2">
      <c r="G279" t="s">
        <v>830</v>
      </c>
      <c r="H279" t="s">
        <v>834</v>
      </c>
      <c r="I279" t="s">
        <v>832</v>
      </c>
      <c r="K279" t="s">
        <v>86</v>
      </c>
      <c r="L279" t="s">
        <v>57</v>
      </c>
      <c r="M279" t="s">
        <v>36</v>
      </c>
      <c r="N279" s="8">
        <v>45664</v>
      </c>
      <c r="O279" s="8"/>
      <c r="P279" s="8"/>
      <c r="Q279" t="s">
        <v>67</v>
      </c>
    </row>
    <row r="280" spans="3:30" hidden="1" x14ac:dyDescent="0.2">
      <c r="G280" t="s">
        <v>830</v>
      </c>
      <c r="H280" t="s">
        <v>834</v>
      </c>
      <c r="I280" t="s">
        <v>833</v>
      </c>
      <c r="K280" t="s">
        <v>86</v>
      </c>
      <c r="L280" t="s">
        <v>57</v>
      </c>
      <c r="M280" t="s">
        <v>36</v>
      </c>
      <c r="N280" s="8">
        <v>45664</v>
      </c>
      <c r="O280" s="8"/>
      <c r="P280" s="8"/>
      <c r="Q280" t="s">
        <v>67</v>
      </c>
    </row>
    <row r="281" spans="3:30" x14ac:dyDescent="0.2">
      <c r="C281" s="32" t="s">
        <v>50</v>
      </c>
      <c r="D281" s="32" t="s">
        <v>42</v>
      </c>
      <c r="E281" s="32" t="s">
        <v>52</v>
      </c>
      <c r="F281">
        <v>925</v>
      </c>
      <c r="G281" t="s">
        <v>830</v>
      </c>
      <c r="H281" t="s">
        <v>835</v>
      </c>
      <c r="I281" t="s">
        <v>836</v>
      </c>
      <c r="K281" t="s">
        <v>56</v>
      </c>
      <c r="L281" t="s">
        <v>57</v>
      </c>
      <c r="M281" t="s">
        <v>36</v>
      </c>
      <c r="N281" s="8">
        <v>45685</v>
      </c>
      <c r="O281" s="8"/>
      <c r="P281" s="8"/>
      <c r="Q281" t="s">
        <v>58</v>
      </c>
    </row>
    <row r="282" spans="3:30" x14ac:dyDescent="0.2">
      <c r="C282" s="32" t="s">
        <v>50</v>
      </c>
      <c r="D282" s="32" t="s">
        <v>42</v>
      </c>
      <c r="E282" s="32" t="s">
        <v>52</v>
      </c>
      <c r="F282">
        <v>925</v>
      </c>
      <c r="G282" t="s">
        <v>830</v>
      </c>
      <c r="H282" t="s">
        <v>835</v>
      </c>
      <c r="I282" t="s">
        <v>837</v>
      </c>
      <c r="K282" t="s">
        <v>56</v>
      </c>
      <c r="L282" t="s">
        <v>57</v>
      </c>
      <c r="M282" t="s">
        <v>36</v>
      </c>
      <c r="N282" s="8">
        <v>45685</v>
      </c>
      <c r="O282" s="8"/>
      <c r="P282" s="8"/>
      <c r="Q282" t="s">
        <v>58</v>
      </c>
    </row>
    <row r="283" spans="3:30" hidden="1" x14ac:dyDescent="0.2">
      <c r="C283" s="32" t="s">
        <v>50</v>
      </c>
      <c r="D283" s="32" t="s">
        <v>92</v>
      </c>
      <c r="E283" s="32" t="s">
        <v>838</v>
      </c>
      <c r="F283">
        <v>675</v>
      </c>
      <c r="G283" t="s">
        <v>830</v>
      </c>
      <c r="H283" t="s">
        <v>839</v>
      </c>
      <c r="I283" t="s">
        <v>840</v>
      </c>
      <c r="K283" t="s">
        <v>535</v>
      </c>
      <c r="L283" t="s">
        <v>57</v>
      </c>
      <c r="M283" t="s">
        <v>36</v>
      </c>
      <c r="N283" s="8">
        <v>45750</v>
      </c>
      <c r="O283" s="8"/>
      <c r="P283" s="8"/>
      <c r="Q283" t="s">
        <v>58</v>
      </c>
    </row>
    <row r="284" spans="3:30" hidden="1" x14ac:dyDescent="0.2">
      <c r="F284">
        <v>475</v>
      </c>
      <c r="G284" t="s">
        <v>830</v>
      </c>
      <c r="H284" t="s">
        <v>841</v>
      </c>
      <c r="I284" t="s">
        <v>842</v>
      </c>
      <c r="K284" t="s">
        <v>86</v>
      </c>
      <c r="L284" t="s">
        <v>57</v>
      </c>
      <c r="M284" t="s">
        <v>36</v>
      </c>
      <c r="N284" s="8">
        <v>45313</v>
      </c>
      <c r="O284" s="8"/>
      <c r="P284" s="8"/>
      <c r="Q284" t="s">
        <v>67</v>
      </c>
    </row>
    <row r="285" spans="3:30" hidden="1" x14ac:dyDescent="0.2">
      <c r="C285" s="32" t="s">
        <v>145</v>
      </c>
      <c r="D285" s="32" t="s">
        <v>118</v>
      </c>
      <c r="E285" s="32" t="s">
        <v>843</v>
      </c>
      <c r="F285">
        <v>7100</v>
      </c>
      <c r="G285" t="s">
        <v>844</v>
      </c>
      <c r="H285" t="s">
        <v>845</v>
      </c>
      <c r="I285" t="s">
        <v>846</v>
      </c>
      <c r="K285" t="s">
        <v>132</v>
      </c>
      <c r="L285" t="s">
        <v>48</v>
      </c>
      <c r="M285" t="s">
        <v>36</v>
      </c>
      <c r="N285" s="8">
        <v>45547</v>
      </c>
      <c r="O285" s="8">
        <v>45805</v>
      </c>
      <c r="P285" s="8">
        <v>45805</v>
      </c>
      <c r="Q285" t="s">
        <v>151</v>
      </c>
      <c r="R285" t="s">
        <v>847</v>
      </c>
      <c r="S285" t="s">
        <v>848</v>
      </c>
      <c r="T285" t="s">
        <v>849</v>
      </c>
      <c r="U285" t="s">
        <v>424</v>
      </c>
      <c r="W285" t="s">
        <v>553</v>
      </c>
      <c r="Y285" t="s">
        <v>90</v>
      </c>
      <c r="Z285" t="s">
        <v>90</v>
      </c>
      <c r="AC285" t="s">
        <v>39</v>
      </c>
      <c r="AD285" t="s">
        <v>40</v>
      </c>
    </row>
    <row r="286" spans="3:30" hidden="1" x14ac:dyDescent="0.2">
      <c r="C286" s="32" t="s">
        <v>145</v>
      </c>
      <c r="D286" s="32" t="s">
        <v>118</v>
      </c>
      <c r="E286" s="32" t="s">
        <v>843</v>
      </c>
      <c r="F286">
        <v>7100</v>
      </c>
      <c r="G286" t="s">
        <v>844</v>
      </c>
      <c r="H286" t="s">
        <v>845</v>
      </c>
      <c r="I286" t="s">
        <v>850</v>
      </c>
      <c r="K286" t="s">
        <v>132</v>
      </c>
      <c r="L286" t="s">
        <v>48</v>
      </c>
      <c r="M286" t="s">
        <v>36</v>
      </c>
      <c r="N286" s="8">
        <v>45547</v>
      </c>
      <c r="O286" s="8">
        <v>45805</v>
      </c>
      <c r="P286" s="8">
        <v>45805</v>
      </c>
      <c r="Q286" t="s">
        <v>151</v>
      </c>
      <c r="R286" t="s">
        <v>847</v>
      </c>
      <c r="S286" t="s">
        <v>848</v>
      </c>
      <c r="T286" t="s">
        <v>849</v>
      </c>
      <c r="U286" t="s">
        <v>424</v>
      </c>
      <c r="W286" t="s">
        <v>553</v>
      </c>
      <c r="Y286" t="s">
        <v>90</v>
      </c>
      <c r="Z286" t="s">
        <v>90</v>
      </c>
      <c r="AC286" t="s">
        <v>39</v>
      </c>
      <c r="AD286" t="s">
        <v>40</v>
      </c>
    </row>
    <row r="287" spans="3:30" hidden="1" x14ac:dyDescent="0.2">
      <c r="C287" s="32" t="s">
        <v>555</v>
      </c>
      <c r="D287" s="32" t="s">
        <v>92</v>
      </c>
      <c r="E287" s="32" t="s">
        <v>851</v>
      </c>
      <c r="F287">
        <v>1195</v>
      </c>
      <c r="G287" t="s">
        <v>852</v>
      </c>
      <c r="H287" t="s">
        <v>853</v>
      </c>
      <c r="I287" t="s">
        <v>854</v>
      </c>
      <c r="K287" t="s">
        <v>86</v>
      </c>
      <c r="L287" t="s">
        <v>48</v>
      </c>
      <c r="M287" t="s">
        <v>36</v>
      </c>
      <c r="N287" s="8">
        <v>45785</v>
      </c>
      <c r="O287" s="8"/>
      <c r="P287" s="8"/>
      <c r="Q287" t="s">
        <v>58</v>
      </c>
      <c r="R287" t="s">
        <v>235</v>
      </c>
      <c r="AC287" t="s">
        <v>39</v>
      </c>
      <c r="AD287" t="s">
        <v>40</v>
      </c>
    </row>
    <row r="288" spans="3:30" hidden="1" x14ac:dyDescent="0.2">
      <c r="C288" s="32" t="s">
        <v>79</v>
      </c>
      <c r="D288" s="32" t="s">
        <v>42</v>
      </c>
      <c r="E288" s="32" t="s">
        <v>855</v>
      </c>
      <c r="F288">
        <v>615</v>
      </c>
      <c r="G288" t="s">
        <v>856</v>
      </c>
      <c r="H288" t="s">
        <v>857</v>
      </c>
      <c r="I288" t="s">
        <v>858</v>
      </c>
      <c r="K288" t="s">
        <v>217</v>
      </c>
      <c r="L288" t="s">
        <v>48</v>
      </c>
      <c r="M288" t="s">
        <v>36</v>
      </c>
      <c r="N288" s="8">
        <v>45791</v>
      </c>
      <c r="O288" s="8">
        <v>45898</v>
      </c>
      <c r="P288" s="8">
        <v>45898</v>
      </c>
      <c r="Q288" t="s">
        <v>58</v>
      </c>
      <c r="R288" t="s">
        <v>602</v>
      </c>
      <c r="W288" t="s">
        <v>603</v>
      </c>
      <c r="Y288" t="s">
        <v>152</v>
      </c>
      <c r="Z288" t="s">
        <v>152</v>
      </c>
      <c r="AC288" t="s">
        <v>39</v>
      </c>
      <c r="AD288" t="s">
        <v>40</v>
      </c>
    </row>
    <row r="289" spans="3:30" hidden="1" x14ac:dyDescent="0.2">
      <c r="C289" s="32" t="s">
        <v>79</v>
      </c>
      <c r="D289" s="32" t="s">
        <v>42</v>
      </c>
      <c r="E289" s="32" t="s">
        <v>855</v>
      </c>
      <c r="F289">
        <v>615</v>
      </c>
      <c r="G289" t="s">
        <v>856</v>
      </c>
      <c r="H289" t="s">
        <v>857</v>
      </c>
      <c r="I289" t="s">
        <v>859</v>
      </c>
      <c r="K289" t="s">
        <v>217</v>
      </c>
      <c r="L289" t="s">
        <v>48</v>
      </c>
      <c r="M289" t="s">
        <v>36</v>
      </c>
      <c r="N289" s="8">
        <v>45791</v>
      </c>
      <c r="O289" s="8">
        <v>45898</v>
      </c>
      <c r="P289" s="8">
        <v>45898</v>
      </c>
      <c r="Q289" t="s">
        <v>58</v>
      </c>
      <c r="R289" t="s">
        <v>602</v>
      </c>
      <c r="W289" t="s">
        <v>603</v>
      </c>
      <c r="Y289" t="s">
        <v>152</v>
      </c>
      <c r="Z289" t="s">
        <v>152</v>
      </c>
      <c r="AC289" t="s">
        <v>39</v>
      </c>
      <c r="AD289" t="s">
        <v>40</v>
      </c>
    </row>
    <row r="290" spans="3:30" hidden="1" x14ac:dyDescent="0.2">
      <c r="F290">
        <v>3995</v>
      </c>
      <c r="G290" t="s">
        <v>860</v>
      </c>
      <c r="H290" t="s">
        <v>861</v>
      </c>
      <c r="I290" t="s">
        <v>862</v>
      </c>
      <c r="K290" t="s">
        <v>141</v>
      </c>
      <c r="L290" t="s">
        <v>48</v>
      </c>
      <c r="M290" t="s">
        <v>36</v>
      </c>
      <c r="N290" s="8">
        <v>45783</v>
      </c>
      <c r="O290" s="8">
        <v>45931</v>
      </c>
      <c r="P290" s="8">
        <v>45931</v>
      </c>
      <c r="Q290" t="s">
        <v>58</v>
      </c>
      <c r="Y290" t="s">
        <v>595</v>
      </c>
      <c r="Z290" t="s">
        <v>595</v>
      </c>
      <c r="AC290" t="s">
        <v>39</v>
      </c>
      <c r="AD290" t="s">
        <v>40</v>
      </c>
    </row>
    <row r="291" spans="3:30" hidden="1" x14ac:dyDescent="0.2">
      <c r="C291" s="32" t="s">
        <v>238</v>
      </c>
      <c r="D291" s="32" t="s">
        <v>146</v>
      </c>
      <c r="E291" s="32" t="s">
        <v>863</v>
      </c>
      <c r="F291">
        <v>4500</v>
      </c>
      <c r="G291" t="s">
        <v>860</v>
      </c>
      <c r="H291" t="s">
        <v>864</v>
      </c>
      <c r="I291" t="s">
        <v>865</v>
      </c>
      <c r="K291" t="s">
        <v>217</v>
      </c>
      <c r="L291" t="s">
        <v>48</v>
      </c>
      <c r="M291" t="s">
        <v>36</v>
      </c>
      <c r="N291" s="8">
        <v>45141</v>
      </c>
      <c r="O291" s="8">
        <v>45835</v>
      </c>
      <c r="P291" s="8">
        <v>45835</v>
      </c>
      <c r="Q291" t="s">
        <v>67</v>
      </c>
      <c r="R291" t="s">
        <v>866</v>
      </c>
      <c r="W291" t="s">
        <v>867</v>
      </c>
      <c r="Y291" t="s">
        <v>266</v>
      </c>
      <c r="Z291" t="s">
        <v>266</v>
      </c>
      <c r="AB291" t="s">
        <v>868</v>
      </c>
      <c r="AC291" t="s">
        <v>67</v>
      </c>
      <c r="AD291" t="s">
        <v>40</v>
      </c>
    </row>
    <row r="292" spans="3:30" hidden="1" x14ac:dyDescent="0.2">
      <c r="C292" s="32" t="s">
        <v>238</v>
      </c>
      <c r="D292" s="32" t="s">
        <v>146</v>
      </c>
      <c r="E292" s="32" t="s">
        <v>863</v>
      </c>
      <c r="F292">
        <v>2500</v>
      </c>
      <c r="G292" t="s">
        <v>860</v>
      </c>
      <c r="H292" t="s">
        <v>864</v>
      </c>
      <c r="I292" t="s">
        <v>869</v>
      </c>
      <c r="K292" t="s">
        <v>217</v>
      </c>
      <c r="L292" t="s">
        <v>48</v>
      </c>
      <c r="M292" t="s">
        <v>36</v>
      </c>
      <c r="N292" s="8">
        <v>45141</v>
      </c>
      <c r="O292" s="8">
        <v>45835</v>
      </c>
      <c r="P292" s="8">
        <v>45835</v>
      </c>
      <c r="Q292" t="s">
        <v>67</v>
      </c>
      <c r="R292" t="s">
        <v>870</v>
      </c>
      <c r="X292" t="s">
        <v>706</v>
      </c>
      <c r="Y292" t="s">
        <v>266</v>
      </c>
      <c r="Z292" t="s">
        <v>266</v>
      </c>
      <c r="AB292" t="s">
        <v>868</v>
      </c>
      <c r="AC292" t="s">
        <v>67</v>
      </c>
      <c r="AD292" t="s">
        <v>40</v>
      </c>
    </row>
    <row r="293" spans="3:30" hidden="1" x14ac:dyDescent="0.2">
      <c r="C293" s="32" t="s">
        <v>238</v>
      </c>
      <c r="D293" s="32" t="s">
        <v>146</v>
      </c>
      <c r="E293" s="32" t="s">
        <v>863</v>
      </c>
      <c r="F293">
        <v>6000</v>
      </c>
      <c r="G293" t="s">
        <v>860</v>
      </c>
      <c r="H293" t="s">
        <v>864</v>
      </c>
      <c r="I293" t="s">
        <v>871</v>
      </c>
      <c r="K293" t="s">
        <v>217</v>
      </c>
      <c r="L293" t="s">
        <v>48</v>
      </c>
      <c r="M293" t="s">
        <v>36</v>
      </c>
      <c r="N293" s="8">
        <v>45141</v>
      </c>
      <c r="O293" s="8">
        <v>45835</v>
      </c>
      <c r="P293" s="8">
        <v>45835</v>
      </c>
      <c r="Q293" t="s">
        <v>67</v>
      </c>
      <c r="R293" t="s">
        <v>872</v>
      </c>
      <c r="Y293" t="s">
        <v>266</v>
      </c>
      <c r="Z293" t="s">
        <v>266</v>
      </c>
      <c r="AB293" t="s">
        <v>868</v>
      </c>
      <c r="AC293" t="s">
        <v>67</v>
      </c>
      <c r="AD293" t="s">
        <v>40</v>
      </c>
    </row>
    <row r="294" spans="3:30" hidden="1" x14ac:dyDescent="0.2">
      <c r="C294" s="32" t="s">
        <v>238</v>
      </c>
      <c r="D294" s="32" t="s">
        <v>146</v>
      </c>
      <c r="E294" s="32" t="s">
        <v>863</v>
      </c>
      <c r="F294">
        <v>4000</v>
      </c>
      <c r="G294" t="s">
        <v>860</v>
      </c>
      <c r="H294" t="s">
        <v>864</v>
      </c>
      <c r="I294" t="s">
        <v>873</v>
      </c>
      <c r="K294" t="s">
        <v>217</v>
      </c>
      <c r="L294" t="s">
        <v>48</v>
      </c>
      <c r="M294" t="s">
        <v>36</v>
      </c>
      <c r="N294" s="8">
        <v>45141</v>
      </c>
      <c r="O294" s="8">
        <v>45835</v>
      </c>
      <c r="P294" s="8">
        <v>45835</v>
      </c>
      <c r="Q294" t="s">
        <v>67</v>
      </c>
      <c r="Y294" t="s">
        <v>266</v>
      </c>
      <c r="Z294" t="s">
        <v>266</v>
      </c>
      <c r="AB294" t="s">
        <v>868</v>
      </c>
      <c r="AC294" t="s">
        <v>67</v>
      </c>
      <c r="AD294" t="s">
        <v>40</v>
      </c>
    </row>
    <row r="295" spans="3:30" hidden="1" x14ac:dyDescent="0.2">
      <c r="C295" s="32" t="s">
        <v>145</v>
      </c>
      <c r="D295" s="32" t="s">
        <v>146</v>
      </c>
      <c r="E295" s="32" t="s">
        <v>52</v>
      </c>
      <c r="F295">
        <v>1760</v>
      </c>
      <c r="G295" t="s">
        <v>874</v>
      </c>
      <c r="H295" t="s">
        <v>875</v>
      </c>
      <c r="I295" t="s">
        <v>876</v>
      </c>
      <c r="K295" t="s">
        <v>226</v>
      </c>
      <c r="L295" t="s">
        <v>48</v>
      </c>
      <c r="M295" t="s">
        <v>36</v>
      </c>
      <c r="N295" s="8">
        <v>45728</v>
      </c>
      <c r="O295" s="8">
        <v>45828</v>
      </c>
      <c r="P295" s="8">
        <v>45828</v>
      </c>
      <c r="Q295" t="s">
        <v>151</v>
      </c>
      <c r="R295" t="s">
        <v>877</v>
      </c>
      <c r="S295" t="s">
        <v>878</v>
      </c>
      <c r="T295" t="s">
        <v>879</v>
      </c>
      <c r="U295" t="s">
        <v>60</v>
      </c>
      <c r="X295" t="s">
        <v>253</v>
      </c>
      <c r="Y295" t="s">
        <v>60</v>
      </c>
      <c r="Z295" t="s">
        <v>60</v>
      </c>
      <c r="AC295" t="s">
        <v>39</v>
      </c>
      <c r="AD295" t="s">
        <v>40</v>
      </c>
    </row>
    <row r="296" spans="3:30" x14ac:dyDescent="0.2">
      <c r="C296" s="32" t="s">
        <v>29</v>
      </c>
      <c r="D296" s="32" t="s">
        <v>29</v>
      </c>
      <c r="F296">
        <v>0</v>
      </c>
      <c r="G296" t="s">
        <v>880</v>
      </c>
      <c r="H296" t="s">
        <v>881</v>
      </c>
      <c r="I296" t="s">
        <v>882</v>
      </c>
      <c r="K296" t="s">
        <v>56</v>
      </c>
      <c r="L296" t="s">
        <v>57</v>
      </c>
      <c r="M296" t="s">
        <v>36</v>
      </c>
      <c r="N296" s="8">
        <v>45758</v>
      </c>
      <c r="O296" s="8">
        <v>45838</v>
      </c>
      <c r="P296" s="8">
        <v>45838</v>
      </c>
      <c r="Q296" t="s">
        <v>67</v>
      </c>
      <c r="S296" t="s">
        <v>883</v>
      </c>
      <c r="T296" t="s">
        <v>884</v>
      </c>
      <c r="Y296" t="s">
        <v>300</v>
      </c>
      <c r="Z296" t="s">
        <v>300</v>
      </c>
      <c r="AC296" t="s">
        <v>67</v>
      </c>
      <c r="AD296" t="s">
        <v>40</v>
      </c>
    </row>
    <row r="297" spans="3:30" x14ac:dyDescent="0.2">
      <c r="C297" s="32" t="s">
        <v>29</v>
      </c>
      <c r="D297" s="32" t="s">
        <v>29</v>
      </c>
      <c r="F297">
        <v>0</v>
      </c>
      <c r="G297" t="s">
        <v>880</v>
      </c>
      <c r="H297" t="s">
        <v>881</v>
      </c>
      <c r="I297" t="s">
        <v>885</v>
      </c>
      <c r="K297" t="s">
        <v>56</v>
      </c>
      <c r="L297" t="s">
        <v>57</v>
      </c>
      <c r="M297" t="s">
        <v>36</v>
      </c>
      <c r="N297" s="8">
        <v>45758</v>
      </c>
      <c r="O297" s="8">
        <v>45838</v>
      </c>
      <c r="P297" s="8">
        <v>45838</v>
      </c>
      <c r="Q297" t="s">
        <v>67</v>
      </c>
      <c r="Y297" t="s">
        <v>300</v>
      </c>
      <c r="Z297" t="s">
        <v>300</v>
      </c>
      <c r="AC297" t="s">
        <v>67</v>
      </c>
      <c r="AD297" t="s">
        <v>40</v>
      </c>
    </row>
    <row r="298" spans="3:30" x14ac:dyDescent="0.2">
      <c r="C298" s="32" t="s">
        <v>29</v>
      </c>
      <c r="D298" s="32" t="s">
        <v>29</v>
      </c>
      <c r="F298">
        <v>0</v>
      </c>
      <c r="G298" t="s">
        <v>880</v>
      </c>
      <c r="H298" t="s">
        <v>881</v>
      </c>
      <c r="I298" t="s">
        <v>886</v>
      </c>
      <c r="K298" t="s">
        <v>56</v>
      </c>
      <c r="L298" t="s">
        <v>57</v>
      </c>
      <c r="M298" t="s">
        <v>36</v>
      </c>
      <c r="N298" s="8">
        <v>45758</v>
      </c>
      <c r="O298" s="8">
        <v>45838</v>
      </c>
      <c r="P298" s="8">
        <v>45838</v>
      </c>
      <c r="Q298" t="s">
        <v>67</v>
      </c>
      <c r="S298" t="s">
        <v>887</v>
      </c>
      <c r="T298" t="s">
        <v>887</v>
      </c>
      <c r="Y298" t="s">
        <v>300</v>
      </c>
      <c r="Z298" t="s">
        <v>300</v>
      </c>
      <c r="AC298" t="s">
        <v>67</v>
      </c>
      <c r="AD298" t="s">
        <v>40</v>
      </c>
    </row>
    <row r="299" spans="3:30" x14ac:dyDescent="0.2">
      <c r="C299" s="32" t="s">
        <v>29</v>
      </c>
      <c r="D299" s="32" t="s">
        <v>29</v>
      </c>
      <c r="F299">
        <v>0</v>
      </c>
      <c r="G299" t="s">
        <v>880</v>
      </c>
      <c r="H299" t="s">
        <v>881</v>
      </c>
      <c r="I299" t="s">
        <v>888</v>
      </c>
      <c r="K299" t="s">
        <v>56</v>
      </c>
      <c r="L299" t="s">
        <v>57</v>
      </c>
      <c r="M299" t="s">
        <v>36</v>
      </c>
      <c r="N299" s="8">
        <v>45758</v>
      </c>
      <c r="O299" s="8">
        <v>45838</v>
      </c>
      <c r="P299" s="8">
        <v>45838</v>
      </c>
      <c r="Q299" t="s">
        <v>67</v>
      </c>
      <c r="S299" t="s">
        <v>887</v>
      </c>
      <c r="T299" t="s">
        <v>889</v>
      </c>
      <c r="Y299" t="s">
        <v>300</v>
      </c>
      <c r="Z299" t="s">
        <v>300</v>
      </c>
      <c r="AC299" t="s">
        <v>67</v>
      </c>
      <c r="AD299" t="s">
        <v>40</v>
      </c>
    </row>
    <row r="300" spans="3:30" x14ac:dyDescent="0.2">
      <c r="C300" s="32" t="s">
        <v>29</v>
      </c>
      <c r="D300" s="32" t="s">
        <v>29</v>
      </c>
      <c r="F300">
        <v>0</v>
      </c>
      <c r="G300" t="s">
        <v>880</v>
      </c>
      <c r="H300" t="s">
        <v>881</v>
      </c>
      <c r="I300" t="s">
        <v>890</v>
      </c>
      <c r="K300" t="s">
        <v>56</v>
      </c>
      <c r="L300" t="s">
        <v>57</v>
      </c>
      <c r="M300" t="s">
        <v>36</v>
      </c>
      <c r="N300" s="8">
        <v>45758</v>
      </c>
      <c r="O300" s="8">
        <v>45838</v>
      </c>
      <c r="P300" s="8">
        <v>45838</v>
      </c>
      <c r="Q300" t="s">
        <v>67</v>
      </c>
      <c r="Y300" t="s">
        <v>300</v>
      </c>
      <c r="Z300" t="s">
        <v>300</v>
      </c>
      <c r="AC300" t="s">
        <v>67</v>
      </c>
      <c r="AD300" t="s">
        <v>40</v>
      </c>
    </row>
    <row r="301" spans="3:30" x14ac:dyDescent="0.2">
      <c r="C301" s="32" t="s">
        <v>29</v>
      </c>
      <c r="D301" s="32" t="s">
        <v>29</v>
      </c>
      <c r="F301">
        <v>0</v>
      </c>
      <c r="G301" t="s">
        <v>880</v>
      </c>
      <c r="H301" t="s">
        <v>881</v>
      </c>
      <c r="I301" t="s">
        <v>891</v>
      </c>
      <c r="K301" t="s">
        <v>56</v>
      </c>
      <c r="L301" t="s">
        <v>57</v>
      </c>
      <c r="M301" t="s">
        <v>36</v>
      </c>
      <c r="N301" s="8">
        <v>45758</v>
      </c>
      <c r="O301" s="8">
        <v>45838</v>
      </c>
      <c r="P301" s="8">
        <v>45838</v>
      </c>
      <c r="Q301" t="s">
        <v>67</v>
      </c>
      <c r="Y301" t="s">
        <v>300</v>
      </c>
      <c r="Z301" t="s">
        <v>300</v>
      </c>
      <c r="AC301" t="s">
        <v>67</v>
      </c>
      <c r="AD301" t="s">
        <v>40</v>
      </c>
    </row>
    <row r="302" spans="3:30" x14ac:dyDescent="0.2">
      <c r="C302" s="32" t="s">
        <v>145</v>
      </c>
      <c r="D302" s="32" t="s">
        <v>378</v>
      </c>
      <c r="E302" s="32" t="s">
        <v>52</v>
      </c>
      <c r="F302">
        <v>0</v>
      </c>
      <c r="G302" t="s">
        <v>880</v>
      </c>
      <c r="H302" t="s">
        <v>881</v>
      </c>
      <c r="I302" t="s">
        <v>892</v>
      </c>
      <c r="K302" t="s">
        <v>56</v>
      </c>
      <c r="L302" t="s">
        <v>57</v>
      </c>
      <c r="M302" t="s">
        <v>36</v>
      </c>
      <c r="N302" s="8">
        <v>45758</v>
      </c>
      <c r="O302" s="8">
        <v>45838</v>
      </c>
      <c r="P302" s="8">
        <v>45838</v>
      </c>
      <c r="Q302" t="s">
        <v>67</v>
      </c>
      <c r="Y302" t="s">
        <v>300</v>
      </c>
      <c r="Z302" t="s">
        <v>300</v>
      </c>
      <c r="AC302" t="s">
        <v>67</v>
      </c>
      <c r="AD302" t="s">
        <v>40</v>
      </c>
    </row>
    <row r="303" spans="3:30" x14ac:dyDescent="0.2">
      <c r="C303" s="32" t="s">
        <v>145</v>
      </c>
      <c r="D303" s="32" t="s">
        <v>378</v>
      </c>
      <c r="E303" s="32" t="s">
        <v>52</v>
      </c>
      <c r="F303">
        <v>0</v>
      </c>
      <c r="G303" t="s">
        <v>880</v>
      </c>
      <c r="H303" t="s">
        <v>881</v>
      </c>
      <c r="I303" t="s">
        <v>893</v>
      </c>
      <c r="K303" t="s">
        <v>56</v>
      </c>
      <c r="L303" t="s">
        <v>57</v>
      </c>
      <c r="M303" t="s">
        <v>36</v>
      </c>
      <c r="N303" s="8">
        <v>45758</v>
      </c>
      <c r="O303" s="8">
        <v>45838</v>
      </c>
      <c r="P303" s="8">
        <v>45838</v>
      </c>
      <c r="Q303" t="s">
        <v>67</v>
      </c>
      <c r="Y303" t="s">
        <v>300</v>
      </c>
      <c r="Z303" t="s">
        <v>300</v>
      </c>
      <c r="AC303" t="s">
        <v>67</v>
      </c>
      <c r="AD303" t="s">
        <v>40</v>
      </c>
    </row>
    <row r="304" spans="3:30" x14ac:dyDescent="0.2">
      <c r="C304" s="32" t="s">
        <v>29</v>
      </c>
      <c r="D304" s="32" t="s">
        <v>29</v>
      </c>
      <c r="F304">
        <v>0</v>
      </c>
      <c r="G304" t="s">
        <v>880</v>
      </c>
      <c r="H304" t="s">
        <v>881</v>
      </c>
      <c r="I304" t="s">
        <v>894</v>
      </c>
      <c r="K304" t="s">
        <v>56</v>
      </c>
      <c r="L304" t="s">
        <v>57</v>
      </c>
      <c r="M304" t="s">
        <v>36</v>
      </c>
      <c r="N304" s="8">
        <v>45758</v>
      </c>
      <c r="O304" s="8">
        <v>45838</v>
      </c>
      <c r="P304" s="8">
        <v>45838</v>
      </c>
      <c r="Q304" t="s">
        <v>67</v>
      </c>
      <c r="S304" t="s">
        <v>895</v>
      </c>
      <c r="T304" t="s">
        <v>896</v>
      </c>
      <c r="Y304" t="s">
        <v>300</v>
      </c>
      <c r="Z304" t="s">
        <v>300</v>
      </c>
      <c r="AC304" t="s">
        <v>67</v>
      </c>
      <c r="AD304" t="s">
        <v>40</v>
      </c>
    </row>
    <row r="305" spans="3:30" x14ac:dyDescent="0.2">
      <c r="C305" s="32" t="s">
        <v>29</v>
      </c>
      <c r="D305" s="32" t="s">
        <v>29</v>
      </c>
      <c r="F305">
        <v>0</v>
      </c>
      <c r="G305" t="s">
        <v>880</v>
      </c>
      <c r="H305" t="s">
        <v>881</v>
      </c>
      <c r="I305" t="s">
        <v>897</v>
      </c>
      <c r="K305" t="s">
        <v>56</v>
      </c>
      <c r="L305" t="s">
        <v>57</v>
      </c>
      <c r="M305" t="s">
        <v>36</v>
      </c>
      <c r="N305" s="8">
        <v>45758</v>
      </c>
      <c r="O305" s="8">
        <v>45838</v>
      </c>
      <c r="P305" s="8">
        <v>45838</v>
      </c>
      <c r="Q305" t="s">
        <v>67</v>
      </c>
      <c r="S305" t="s">
        <v>898</v>
      </c>
      <c r="T305" t="s">
        <v>899</v>
      </c>
      <c r="Y305" t="s">
        <v>300</v>
      </c>
      <c r="Z305" t="s">
        <v>300</v>
      </c>
      <c r="AC305" t="s">
        <v>67</v>
      </c>
      <c r="AD305" t="s">
        <v>40</v>
      </c>
    </row>
    <row r="306" spans="3:30" x14ac:dyDescent="0.2">
      <c r="C306" s="32" t="s">
        <v>29</v>
      </c>
      <c r="D306" s="32" t="s">
        <v>29</v>
      </c>
      <c r="F306">
        <v>0</v>
      </c>
      <c r="G306" t="s">
        <v>880</v>
      </c>
      <c r="H306" t="s">
        <v>881</v>
      </c>
      <c r="I306" t="s">
        <v>900</v>
      </c>
      <c r="K306" t="s">
        <v>56</v>
      </c>
      <c r="L306" t="s">
        <v>57</v>
      </c>
      <c r="M306" t="s">
        <v>36</v>
      </c>
      <c r="N306" s="8">
        <v>45758</v>
      </c>
      <c r="O306" s="8">
        <v>45838</v>
      </c>
      <c r="P306" s="8">
        <v>45838</v>
      </c>
      <c r="Q306" t="s">
        <v>67</v>
      </c>
      <c r="Y306" t="s">
        <v>300</v>
      </c>
      <c r="Z306" t="s">
        <v>300</v>
      </c>
      <c r="AC306" t="s">
        <v>67</v>
      </c>
      <c r="AD306" t="s">
        <v>40</v>
      </c>
    </row>
    <row r="307" spans="3:30" x14ac:dyDescent="0.2">
      <c r="C307" s="32" t="s">
        <v>29</v>
      </c>
      <c r="D307" s="32" t="s">
        <v>29</v>
      </c>
      <c r="F307">
        <v>0</v>
      </c>
      <c r="G307" t="s">
        <v>880</v>
      </c>
      <c r="H307" t="s">
        <v>881</v>
      </c>
      <c r="I307" t="s">
        <v>901</v>
      </c>
      <c r="K307" t="s">
        <v>56</v>
      </c>
      <c r="L307" t="s">
        <v>57</v>
      </c>
      <c r="M307" t="s">
        <v>36</v>
      </c>
      <c r="N307" s="8">
        <v>45758</v>
      </c>
      <c r="O307" s="8">
        <v>45838</v>
      </c>
      <c r="P307" s="8">
        <v>45838</v>
      </c>
      <c r="Q307" t="s">
        <v>67</v>
      </c>
      <c r="S307" t="s">
        <v>902</v>
      </c>
      <c r="T307" t="s">
        <v>902</v>
      </c>
      <c r="Y307" t="s">
        <v>300</v>
      </c>
      <c r="Z307" t="s">
        <v>300</v>
      </c>
      <c r="AC307" t="s">
        <v>67</v>
      </c>
      <c r="AD307" t="s">
        <v>40</v>
      </c>
    </row>
    <row r="308" spans="3:30" x14ac:dyDescent="0.2">
      <c r="C308" s="32" t="s">
        <v>29</v>
      </c>
      <c r="D308" s="32" t="s">
        <v>29</v>
      </c>
      <c r="F308">
        <v>0</v>
      </c>
      <c r="G308" t="s">
        <v>880</v>
      </c>
      <c r="H308" t="s">
        <v>881</v>
      </c>
      <c r="I308" t="s">
        <v>903</v>
      </c>
      <c r="K308" t="s">
        <v>56</v>
      </c>
      <c r="L308" t="s">
        <v>57</v>
      </c>
      <c r="M308" t="s">
        <v>36</v>
      </c>
      <c r="N308" s="8">
        <v>45758</v>
      </c>
      <c r="O308" s="8">
        <v>45838</v>
      </c>
      <c r="P308" s="8">
        <v>45838</v>
      </c>
      <c r="Q308" t="s">
        <v>67</v>
      </c>
      <c r="Y308" t="s">
        <v>300</v>
      </c>
      <c r="Z308" t="s">
        <v>300</v>
      </c>
      <c r="AC308" t="s">
        <v>67</v>
      </c>
      <c r="AD308" t="s">
        <v>40</v>
      </c>
    </row>
    <row r="309" spans="3:30" x14ac:dyDescent="0.2">
      <c r="C309" s="32" t="s">
        <v>29</v>
      </c>
      <c r="D309" s="32" t="s">
        <v>29</v>
      </c>
      <c r="F309">
        <v>0</v>
      </c>
      <c r="G309" t="s">
        <v>880</v>
      </c>
      <c r="H309" t="s">
        <v>881</v>
      </c>
      <c r="I309" t="s">
        <v>904</v>
      </c>
      <c r="K309" t="s">
        <v>56</v>
      </c>
      <c r="L309" t="s">
        <v>57</v>
      </c>
      <c r="M309" t="s">
        <v>36</v>
      </c>
      <c r="N309" s="8">
        <v>45758</v>
      </c>
      <c r="O309" s="8">
        <v>45838</v>
      </c>
      <c r="P309" s="8">
        <v>45838</v>
      </c>
      <c r="Q309" t="s">
        <v>67</v>
      </c>
      <c r="Y309" t="s">
        <v>300</v>
      </c>
      <c r="Z309" t="s">
        <v>300</v>
      </c>
      <c r="AC309" t="s">
        <v>67</v>
      </c>
      <c r="AD309" t="s">
        <v>40</v>
      </c>
    </row>
    <row r="310" spans="3:30" x14ac:dyDescent="0.2">
      <c r="C310" s="32" t="s">
        <v>29</v>
      </c>
      <c r="D310" s="32" t="s">
        <v>29</v>
      </c>
      <c r="F310">
        <v>0</v>
      </c>
      <c r="G310" t="s">
        <v>880</v>
      </c>
      <c r="H310" t="s">
        <v>881</v>
      </c>
      <c r="I310" t="s">
        <v>905</v>
      </c>
      <c r="K310" t="s">
        <v>56</v>
      </c>
      <c r="L310" t="s">
        <v>57</v>
      </c>
      <c r="M310" t="s">
        <v>36</v>
      </c>
      <c r="N310" s="8">
        <v>45758</v>
      </c>
      <c r="O310" s="8">
        <v>45838</v>
      </c>
      <c r="P310" s="8">
        <v>45838</v>
      </c>
      <c r="Q310" t="s">
        <v>67</v>
      </c>
      <c r="Y310" t="s">
        <v>300</v>
      </c>
      <c r="Z310" t="s">
        <v>300</v>
      </c>
      <c r="AC310" t="s">
        <v>67</v>
      </c>
      <c r="AD310" t="s">
        <v>40</v>
      </c>
    </row>
    <row r="311" spans="3:30" x14ac:dyDescent="0.2">
      <c r="C311" s="32" t="s">
        <v>29</v>
      </c>
      <c r="D311" s="32" t="s">
        <v>29</v>
      </c>
      <c r="F311">
        <v>0</v>
      </c>
      <c r="G311" t="s">
        <v>880</v>
      </c>
      <c r="H311" t="s">
        <v>881</v>
      </c>
      <c r="I311" t="s">
        <v>906</v>
      </c>
      <c r="K311" t="s">
        <v>56</v>
      </c>
      <c r="L311" t="s">
        <v>57</v>
      </c>
      <c r="M311" t="s">
        <v>36</v>
      </c>
      <c r="N311" s="8">
        <v>45758</v>
      </c>
      <c r="O311" s="8">
        <v>45838</v>
      </c>
      <c r="P311" s="8">
        <v>45838</v>
      </c>
      <c r="Q311" t="s">
        <v>67</v>
      </c>
      <c r="Y311" t="s">
        <v>300</v>
      </c>
      <c r="Z311" t="s">
        <v>300</v>
      </c>
      <c r="AC311" t="s">
        <v>67</v>
      </c>
      <c r="AD311" t="s">
        <v>40</v>
      </c>
    </row>
    <row r="312" spans="3:30" x14ac:dyDescent="0.2">
      <c r="C312" s="32" t="s">
        <v>29</v>
      </c>
      <c r="D312" s="32" t="s">
        <v>29</v>
      </c>
      <c r="F312">
        <v>0</v>
      </c>
      <c r="G312" t="s">
        <v>880</v>
      </c>
      <c r="H312" t="s">
        <v>881</v>
      </c>
      <c r="I312" t="s">
        <v>907</v>
      </c>
      <c r="K312" t="s">
        <v>56</v>
      </c>
      <c r="L312" t="s">
        <v>57</v>
      </c>
      <c r="M312" t="s">
        <v>36</v>
      </c>
      <c r="N312" s="8">
        <v>45758</v>
      </c>
      <c r="O312" s="8">
        <v>45838</v>
      </c>
      <c r="P312" s="8">
        <v>45838</v>
      </c>
      <c r="Q312" t="s">
        <v>67</v>
      </c>
      <c r="Y312" t="s">
        <v>300</v>
      </c>
      <c r="Z312" t="s">
        <v>300</v>
      </c>
      <c r="AC312" t="s">
        <v>67</v>
      </c>
      <c r="AD312" t="s">
        <v>40</v>
      </c>
    </row>
    <row r="313" spans="3:30" x14ac:dyDescent="0.2">
      <c r="C313" s="32" t="s">
        <v>29</v>
      </c>
      <c r="D313" s="32" t="s">
        <v>29</v>
      </c>
      <c r="F313">
        <v>0</v>
      </c>
      <c r="G313" t="s">
        <v>880</v>
      </c>
      <c r="H313" t="s">
        <v>881</v>
      </c>
      <c r="I313" t="s">
        <v>908</v>
      </c>
      <c r="K313" t="s">
        <v>56</v>
      </c>
      <c r="L313" t="s">
        <v>57</v>
      </c>
      <c r="M313" t="s">
        <v>36</v>
      </c>
      <c r="N313" s="8">
        <v>45758</v>
      </c>
      <c r="O313" s="8">
        <v>45838</v>
      </c>
      <c r="P313" s="8">
        <v>45838</v>
      </c>
      <c r="Q313" t="s">
        <v>67</v>
      </c>
      <c r="Y313" t="s">
        <v>300</v>
      </c>
      <c r="Z313" t="s">
        <v>300</v>
      </c>
      <c r="AC313" t="s">
        <v>67</v>
      </c>
      <c r="AD313" t="s">
        <v>40</v>
      </c>
    </row>
    <row r="314" spans="3:30" x14ac:dyDescent="0.2">
      <c r="C314" s="32" t="s">
        <v>29</v>
      </c>
      <c r="D314" s="32" t="s">
        <v>29</v>
      </c>
      <c r="F314">
        <v>0</v>
      </c>
      <c r="G314" t="s">
        <v>880</v>
      </c>
      <c r="H314" t="s">
        <v>881</v>
      </c>
      <c r="I314" t="s">
        <v>909</v>
      </c>
      <c r="K314" t="s">
        <v>56</v>
      </c>
      <c r="L314" t="s">
        <v>57</v>
      </c>
      <c r="M314" t="s">
        <v>36</v>
      </c>
      <c r="N314" s="8">
        <v>45758</v>
      </c>
      <c r="O314" s="8">
        <v>45838</v>
      </c>
      <c r="P314" s="8">
        <v>45838</v>
      </c>
      <c r="Q314" t="s">
        <v>67</v>
      </c>
      <c r="Y314" t="s">
        <v>300</v>
      </c>
      <c r="Z314" t="s">
        <v>300</v>
      </c>
      <c r="AC314" t="s">
        <v>67</v>
      </c>
      <c r="AD314" t="s">
        <v>40</v>
      </c>
    </row>
    <row r="315" spans="3:30" x14ac:dyDescent="0.2">
      <c r="C315" s="32" t="s">
        <v>29</v>
      </c>
      <c r="D315" s="32" t="s">
        <v>29</v>
      </c>
      <c r="F315">
        <v>0</v>
      </c>
      <c r="G315" t="s">
        <v>880</v>
      </c>
      <c r="H315" t="s">
        <v>881</v>
      </c>
      <c r="I315" t="s">
        <v>910</v>
      </c>
      <c r="K315" t="s">
        <v>56</v>
      </c>
      <c r="L315" t="s">
        <v>57</v>
      </c>
      <c r="M315" t="s">
        <v>36</v>
      </c>
      <c r="N315" s="8">
        <v>45758</v>
      </c>
      <c r="O315" s="8">
        <v>45838</v>
      </c>
      <c r="P315" s="8">
        <v>45838</v>
      </c>
      <c r="Q315" t="s">
        <v>67</v>
      </c>
      <c r="Y315" t="s">
        <v>300</v>
      </c>
      <c r="Z315" t="s">
        <v>300</v>
      </c>
      <c r="AC315" t="s">
        <v>67</v>
      </c>
      <c r="AD315" t="s">
        <v>40</v>
      </c>
    </row>
    <row r="316" spans="3:30" x14ac:dyDescent="0.2">
      <c r="C316" s="32" t="s">
        <v>29</v>
      </c>
      <c r="D316" s="32" t="s">
        <v>29</v>
      </c>
      <c r="F316">
        <v>0</v>
      </c>
      <c r="G316" t="s">
        <v>880</v>
      </c>
      <c r="H316" t="s">
        <v>881</v>
      </c>
      <c r="I316" t="s">
        <v>911</v>
      </c>
      <c r="K316" t="s">
        <v>56</v>
      </c>
      <c r="L316" t="s">
        <v>57</v>
      </c>
      <c r="M316" t="s">
        <v>36</v>
      </c>
      <c r="N316" s="8">
        <v>45758</v>
      </c>
      <c r="O316" s="8">
        <v>45838</v>
      </c>
      <c r="P316" s="8">
        <v>45838</v>
      </c>
      <c r="Q316" t="s">
        <v>67</v>
      </c>
      <c r="S316" t="s">
        <v>912</v>
      </c>
      <c r="T316" t="s">
        <v>912</v>
      </c>
      <c r="Y316" t="s">
        <v>300</v>
      </c>
      <c r="Z316" t="s">
        <v>300</v>
      </c>
      <c r="AC316" t="s">
        <v>67</v>
      </c>
      <c r="AD316" t="s">
        <v>40</v>
      </c>
    </row>
    <row r="317" spans="3:30" x14ac:dyDescent="0.2">
      <c r="C317" s="32" t="s">
        <v>29</v>
      </c>
      <c r="D317" s="32" t="s">
        <v>29</v>
      </c>
      <c r="F317">
        <v>0</v>
      </c>
      <c r="G317" t="s">
        <v>880</v>
      </c>
      <c r="H317" t="s">
        <v>881</v>
      </c>
      <c r="I317" t="s">
        <v>913</v>
      </c>
      <c r="K317" t="s">
        <v>56</v>
      </c>
      <c r="L317" t="s">
        <v>57</v>
      </c>
      <c r="M317" t="s">
        <v>36</v>
      </c>
      <c r="N317" s="8">
        <v>45758</v>
      </c>
      <c r="O317" s="8">
        <v>45838</v>
      </c>
      <c r="P317" s="8">
        <v>45838</v>
      </c>
      <c r="Q317" t="s">
        <v>67</v>
      </c>
      <c r="S317" t="s">
        <v>914</v>
      </c>
      <c r="T317" t="s">
        <v>914</v>
      </c>
      <c r="Y317" t="s">
        <v>300</v>
      </c>
      <c r="Z317" t="s">
        <v>300</v>
      </c>
      <c r="AC317" t="s">
        <v>67</v>
      </c>
      <c r="AD317" t="s">
        <v>40</v>
      </c>
    </row>
    <row r="318" spans="3:30" x14ac:dyDescent="0.2">
      <c r="C318" s="32" t="s">
        <v>29</v>
      </c>
      <c r="D318" s="32" t="s">
        <v>29</v>
      </c>
      <c r="F318">
        <v>0</v>
      </c>
      <c r="G318" t="s">
        <v>880</v>
      </c>
      <c r="H318" t="s">
        <v>881</v>
      </c>
      <c r="I318" t="s">
        <v>915</v>
      </c>
      <c r="K318" t="s">
        <v>56</v>
      </c>
      <c r="L318" t="s">
        <v>57</v>
      </c>
      <c r="M318" t="s">
        <v>36</v>
      </c>
      <c r="N318" s="8">
        <v>45758</v>
      </c>
      <c r="O318" s="8">
        <v>45838</v>
      </c>
      <c r="P318" s="8">
        <v>45838</v>
      </c>
      <c r="Q318" t="s">
        <v>67</v>
      </c>
      <c r="Y318" t="s">
        <v>300</v>
      </c>
      <c r="Z318" t="s">
        <v>300</v>
      </c>
      <c r="AC318" t="s">
        <v>67</v>
      </c>
      <c r="AD318" t="s">
        <v>40</v>
      </c>
    </row>
    <row r="319" spans="3:30" x14ac:dyDescent="0.2">
      <c r="C319" s="32" t="s">
        <v>29</v>
      </c>
      <c r="D319" s="32" t="s">
        <v>29</v>
      </c>
      <c r="F319">
        <v>0</v>
      </c>
      <c r="G319" t="s">
        <v>880</v>
      </c>
      <c r="H319" t="s">
        <v>881</v>
      </c>
      <c r="I319" t="s">
        <v>916</v>
      </c>
      <c r="K319" t="s">
        <v>56</v>
      </c>
      <c r="L319" t="s">
        <v>57</v>
      </c>
      <c r="M319" t="s">
        <v>36</v>
      </c>
      <c r="N319" s="8">
        <v>45758</v>
      </c>
      <c r="O319" s="8">
        <v>45838</v>
      </c>
      <c r="P319" s="8">
        <v>45838</v>
      </c>
      <c r="Q319" t="s">
        <v>67</v>
      </c>
      <c r="Y319" t="s">
        <v>300</v>
      </c>
      <c r="Z319" t="s">
        <v>300</v>
      </c>
      <c r="AC319" t="s">
        <v>67</v>
      </c>
      <c r="AD319" t="s">
        <v>40</v>
      </c>
    </row>
    <row r="320" spans="3:30" x14ac:dyDescent="0.2">
      <c r="C320" s="32" t="s">
        <v>29</v>
      </c>
      <c r="D320" s="32" t="s">
        <v>29</v>
      </c>
      <c r="F320">
        <v>0</v>
      </c>
      <c r="G320" t="s">
        <v>880</v>
      </c>
      <c r="H320" t="s">
        <v>881</v>
      </c>
      <c r="I320" t="s">
        <v>917</v>
      </c>
      <c r="K320" t="s">
        <v>56</v>
      </c>
      <c r="L320" t="s">
        <v>57</v>
      </c>
      <c r="M320" t="s">
        <v>36</v>
      </c>
      <c r="N320" s="8">
        <v>45758</v>
      </c>
      <c r="O320" s="8">
        <v>45838</v>
      </c>
      <c r="P320" s="8">
        <v>45838</v>
      </c>
      <c r="Q320" t="s">
        <v>67</v>
      </c>
      <c r="S320" t="s">
        <v>918</v>
      </c>
      <c r="T320" t="s">
        <v>919</v>
      </c>
      <c r="Y320" t="s">
        <v>300</v>
      </c>
      <c r="Z320" t="s">
        <v>300</v>
      </c>
      <c r="AC320" t="s">
        <v>67</v>
      </c>
      <c r="AD320" t="s">
        <v>40</v>
      </c>
    </row>
    <row r="321" spans="3:30" x14ac:dyDescent="0.2">
      <c r="C321" s="32" t="s">
        <v>29</v>
      </c>
      <c r="D321" s="32" t="s">
        <v>29</v>
      </c>
      <c r="F321">
        <v>0</v>
      </c>
      <c r="G321" t="s">
        <v>880</v>
      </c>
      <c r="H321" t="s">
        <v>881</v>
      </c>
      <c r="I321" t="s">
        <v>920</v>
      </c>
      <c r="K321" t="s">
        <v>56</v>
      </c>
      <c r="L321" t="s">
        <v>57</v>
      </c>
      <c r="M321" t="s">
        <v>36</v>
      </c>
      <c r="N321" s="8">
        <v>45758</v>
      </c>
      <c r="O321" s="8">
        <v>45838</v>
      </c>
      <c r="P321" s="8">
        <v>45838</v>
      </c>
      <c r="Q321" t="s">
        <v>67</v>
      </c>
      <c r="Y321" t="s">
        <v>300</v>
      </c>
      <c r="Z321" t="s">
        <v>300</v>
      </c>
      <c r="AC321" t="s">
        <v>67</v>
      </c>
      <c r="AD321" t="s">
        <v>40</v>
      </c>
    </row>
    <row r="322" spans="3:30" x14ac:dyDescent="0.2">
      <c r="C322" s="32" t="s">
        <v>145</v>
      </c>
      <c r="D322" s="32" t="s">
        <v>378</v>
      </c>
      <c r="E322" s="32" t="s">
        <v>52</v>
      </c>
      <c r="F322">
        <v>0</v>
      </c>
      <c r="G322" t="s">
        <v>880</v>
      </c>
      <c r="H322" t="s">
        <v>881</v>
      </c>
      <c r="I322" t="s">
        <v>921</v>
      </c>
      <c r="K322" t="s">
        <v>56</v>
      </c>
      <c r="L322" t="s">
        <v>57</v>
      </c>
      <c r="M322" t="s">
        <v>36</v>
      </c>
      <c r="N322" s="8">
        <v>45758</v>
      </c>
      <c r="O322" s="8">
        <v>45838</v>
      </c>
      <c r="P322" s="8">
        <v>45838</v>
      </c>
      <c r="Q322" t="s">
        <v>67</v>
      </c>
      <c r="S322" t="s">
        <v>922</v>
      </c>
      <c r="T322" t="s">
        <v>922</v>
      </c>
      <c r="Y322" t="s">
        <v>300</v>
      </c>
      <c r="Z322" t="s">
        <v>300</v>
      </c>
      <c r="AC322" t="s">
        <v>67</v>
      </c>
      <c r="AD322" t="s">
        <v>40</v>
      </c>
    </row>
    <row r="323" spans="3:30" x14ac:dyDescent="0.2">
      <c r="C323" s="32" t="s">
        <v>29</v>
      </c>
      <c r="D323" s="32" t="s">
        <v>29</v>
      </c>
      <c r="F323">
        <v>0</v>
      </c>
      <c r="G323" t="s">
        <v>880</v>
      </c>
      <c r="H323" t="s">
        <v>881</v>
      </c>
      <c r="I323" t="s">
        <v>923</v>
      </c>
      <c r="K323" t="s">
        <v>56</v>
      </c>
      <c r="L323" t="s">
        <v>57</v>
      </c>
      <c r="M323" t="s">
        <v>36</v>
      </c>
      <c r="N323" s="8">
        <v>45758</v>
      </c>
      <c r="O323" s="8">
        <v>45838</v>
      </c>
      <c r="P323" s="8">
        <v>45838</v>
      </c>
      <c r="Q323" t="s">
        <v>67</v>
      </c>
      <c r="Y323" t="s">
        <v>300</v>
      </c>
      <c r="Z323" t="s">
        <v>300</v>
      </c>
      <c r="AC323" t="s">
        <v>67</v>
      </c>
      <c r="AD323" t="s">
        <v>40</v>
      </c>
    </row>
    <row r="324" spans="3:30" x14ac:dyDescent="0.2">
      <c r="C324" s="32" t="s">
        <v>29</v>
      </c>
      <c r="D324" s="32" t="s">
        <v>29</v>
      </c>
      <c r="F324">
        <v>0</v>
      </c>
      <c r="G324" t="s">
        <v>880</v>
      </c>
      <c r="H324" t="s">
        <v>881</v>
      </c>
      <c r="I324" t="s">
        <v>924</v>
      </c>
      <c r="K324" t="s">
        <v>56</v>
      </c>
      <c r="L324" t="s">
        <v>57</v>
      </c>
      <c r="M324" t="s">
        <v>36</v>
      </c>
      <c r="N324" s="8">
        <v>45758</v>
      </c>
      <c r="O324" s="8">
        <v>45838</v>
      </c>
      <c r="P324" s="8">
        <v>45838</v>
      </c>
      <c r="Q324" t="s">
        <v>67</v>
      </c>
      <c r="Y324" t="s">
        <v>300</v>
      </c>
      <c r="Z324" t="s">
        <v>300</v>
      </c>
      <c r="AC324" t="s">
        <v>67</v>
      </c>
      <c r="AD324" t="s">
        <v>40</v>
      </c>
    </row>
    <row r="325" spans="3:30" x14ac:dyDescent="0.2">
      <c r="C325" s="32" t="s">
        <v>145</v>
      </c>
      <c r="D325" s="32" t="s">
        <v>378</v>
      </c>
      <c r="E325" s="32" t="s">
        <v>52</v>
      </c>
      <c r="F325">
        <v>0</v>
      </c>
      <c r="G325" t="s">
        <v>880</v>
      </c>
      <c r="H325" t="s">
        <v>881</v>
      </c>
      <c r="I325" t="s">
        <v>925</v>
      </c>
      <c r="K325" t="s">
        <v>56</v>
      </c>
      <c r="L325" t="s">
        <v>57</v>
      </c>
      <c r="M325" t="s">
        <v>36</v>
      </c>
      <c r="N325" s="8">
        <v>45758</v>
      </c>
      <c r="O325" s="8">
        <v>45838</v>
      </c>
      <c r="P325" s="8">
        <v>45838</v>
      </c>
      <c r="Q325" t="s">
        <v>67</v>
      </c>
      <c r="Y325" t="s">
        <v>300</v>
      </c>
      <c r="Z325" t="s">
        <v>300</v>
      </c>
      <c r="AC325" t="s">
        <v>67</v>
      </c>
      <c r="AD325" t="s">
        <v>40</v>
      </c>
    </row>
    <row r="326" spans="3:30" x14ac:dyDescent="0.2">
      <c r="C326" s="32" t="s">
        <v>29</v>
      </c>
      <c r="D326" s="32" t="s">
        <v>29</v>
      </c>
      <c r="F326">
        <v>0</v>
      </c>
      <c r="G326" t="s">
        <v>880</v>
      </c>
      <c r="H326" t="s">
        <v>881</v>
      </c>
      <c r="I326" t="s">
        <v>926</v>
      </c>
      <c r="K326" t="s">
        <v>56</v>
      </c>
      <c r="L326" t="s">
        <v>57</v>
      </c>
      <c r="M326" t="s">
        <v>36</v>
      </c>
      <c r="N326" s="8">
        <v>45758</v>
      </c>
      <c r="O326" s="8">
        <v>45838</v>
      </c>
      <c r="P326" s="8">
        <v>45838</v>
      </c>
      <c r="Q326" t="s">
        <v>67</v>
      </c>
      <c r="Y326" t="s">
        <v>300</v>
      </c>
      <c r="Z326" t="s">
        <v>300</v>
      </c>
      <c r="AC326" t="s">
        <v>67</v>
      </c>
      <c r="AD326" t="s">
        <v>40</v>
      </c>
    </row>
    <row r="327" spans="3:30" x14ac:dyDescent="0.2">
      <c r="C327" s="32" t="s">
        <v>145</v>
      </c>
      <c r="D327" s="32" t="s">
        <v>378</v>
      </c>
      <c r="E327" s="32" t="s">
        <v>52</v>
      </c>
      <c r="F327">
        <v>0</v>
      </c>
      <c r="G327" t="s">
        <v>880</v>
      </c>
      <c r="H327" t="s">
        <v>881</v>
      </c>
      <c r="I327" t="s">
        <v>927</v>
      </c>
      <c r="K327" t="s">
        <v>56</v>
      </c>
      <c r="L327" t="s">
        <v>57</v>
      </c>
      <c r="M327" t="s">
        <v>36</v>
      </c>
      <c r="N327" s="8">
        <v>45758</v>
      </c>
      <c r="O327" s="8">
        <v>45838</v>
      </c>
      <c r="P327" s="8">
        <v>45838</v>
      </c>
      <c r="Q327" t="s">
        <v>67</v>
      </c>
      <c r="Y327" t="s">
        <v>300</v>
      </c>
      <c r="Z327" t="s">
        <v>300</v>
      </c>
      <c r="AC327" t="s">
        <v>67</v>
      </c>
      <c r="AD327" t="s">
        <v>40</v>
      </c>
    </row>
    <row r="328" spans="3:30" x14ac:dyDescent="0.2">
      <c r="C328" s="32" t="s">
        <v>145</v>
      </c>
      <c r="D328" s="32" t="s">
        <v>378</v>
      </c>
      <c r="E328" s="32" t="s">
        <v>52</v>
      </c>
      <c r="F328">
        <v>0</v>
      </c>
      <c r="G328" t="s">
        <v>880</v>
      </c>
      <c r="H328" t="s">
        <v>881</v>
      </c>
      <c r="I328" t="s">
        <v>928</v>
      </c>
      <c r="K328" t="s">
        <v>56</v>
      </c>
      <c r="L328" t="s">
        <v>57</v>
      </c>
      <c r="M328" t="s">
        <v>36</v>
      </c>
      <c r="N328" s="8">
        <v>45758</v>
      </c>
      <c r="O328" s="8">
        <v>45838</v>
      </c>
      <c r="P328" s="8">
        <v>45838</v>
      </c>
      <c r="Q328" t="s">
        <v>67</v>
      </c>
      <c r="Y328" t="s">
        <v>300</v>
      </c>
      <c r="Z328" t="s">
        <v>300</v>
      </c>
      <c r="AC328" t="s">
        <v>67</v>
      </c>
      <c r="AD328" t="s">
        <v>40</v>
      </c>
    </row>
    <row r="329" spans="3:30" x14ac:dyDescent="0.2">
      <c r="C329" s="32" t="s">
        <v>29</v>
      </c>
      <c r="D329" s="32" t="s">
        <v>29</v>
      </c>
      <c r="F329">
        <v>0</v>
      </c>
      <c r="G329" t="s">
        <v>880</v>
      </c>
      <c r="H329" t="s">
        <v>881</v>
      </c>
      <c r="I329" t="s">
        <v>929</v>
      </c>
      <c r="K329" t="s">
        <v>56</v>
      </c>
      <c r="L329" t="s">
        <v>57</v>
      </c>
      <c r="M329" t="s">
        <v>36</v>
      </c>
      <c r="N329" s="8">
        <v>45758</v>
      </c>
      <c r="O329" s="8">
        <v>45838</v>
      </c>
      <c r="P329" s="8">
        <v>45838</v>
      </c>
      <c r="Q329" t="s">
        <v>67</v>
      </c>
      <c r="Y329" t="s">
        <v>300</v>
      </c>
      <c r="Z329" t="s">
        <v>300</v>
      </c>
      <c r="AC329" t="s">
        <v>67</v>
      </c>
      <c r="AD329" t="s">
        <v>40</v>
      </c>
    </row>
    <row r="330" spans="3:30" x14ac:dyDescent="0.2">
      <c r="C330" s="32" t="s">
        <v>29</v>
      </c>
      <c r="D330" s="32" t="s">
        <v>29</v>
      </c>
      <c r="F330">
        <v>0</v>
      </c>
      <c r="G330" t="s">
        <v>880</v>
      </c>
      <c r="H330" t="s">
        <v>881</v>
      </c>
      <c r="I330" t="s">
        <v>930</v>
      </c>
      <c r="K330" t="s">
        <v>56</v>
      </c>
      <c r="L330" t="s">
        <v>57</v>
      </c>
      <c r="M330" t="s">
        <v>36</v>
      </c>
      <c r="N330" s="8">
        <v>45758</v>
      </c>
      <c r="O330" s="8">
        <v>45838</v>
      </c>
      <c r="P330" s="8">
        <v>45838</v>
      </c>
      <c r="Q330" t="s">
        <v>67</v>
      </c>
      <c r="Y330" t="s">
        <v>300</v>
      </c>
      <c r="Z330" t="s">
        <v>300</v>
      </c>
      <c r="AC330" t="s">
        <v>67</v>
      </c>
      <c r="AD330" t="s">
        <v>40</v>
      </c>
    </row>
    <row r="331" spans="3:30" x14ac:dyDescent="0.2">
      <c r="C331" s="32" t="s">
        <v>29</v>
      </c>
      <c r="D331" s="32" t="s">
        <v>29</v>
      </c>
      <c r="F331">
        <v>0</v>
      </c>
      <c r="G331" t="s">
        <v>880</v>
      </c>
      <c r="H331" t="s">
        <v>881</v>
      </c>
      <c r="I331" t="s">
        <v>931</v>
      </c>
      <c r="K331" t="s">
        <v>56</v>
      </c>
      <c r="L331" t="s">
        <v>57</v>
      </c>
      <c r="M331" t="s">
        <v>36</v>
      </c>
      <c r="N331" s="8">
        <v>45758</v>
      </c>
      <c r="O331" s="8">
        <v>45838</v>
      </c>
      <c r="P331" s="8">
        <v>45838</v>
      </c>
      <c r="Q331" t="s">
        <v>67</v>
      </c>
      <c r="Y331" t="s">
        <v>300</v>
      </c>
      <c r="Z331" t="s">
        <v>300</v>
      </c>
      <c r="AC331" t="s">
        <v>67</v>
      </c>
      <c r="AD331" t="s">
        <v>40</v>
      </c>
    </row>
    <row r="332" spans="3:30" x14ac:dyDescent="0.2">
      <c r="C332" s="32" t="s">
        <v>29</v>
      </c>
      <c r="D332" s="32" t="s">
        <v>29</v>
      </c>
      <c r="F332">
        <v>0</v>
      </c>
      <c r="G332" t="s">
        <v>880</v>
      </c>
      <c r="H332" t="s">
        <v>881</v>
      </c>
      <c r="I332" t="s">
        <v>932</v>
      </c>
      <c r="K332" t="s">
        <v>56</v>
      </c>
      <c r="L332" t="s">
        <v>57</v>
      </c>
      <c r="M332" t="s">
        <v>36</v>
      </c>
      <c r="N332" s="8">
        <v>45758</v>
      </c>
      <c r="O332" s="8">
        <v>45838</v>
      </c>
      <c r="P332" s="8">
        <v>45838</v>
      </c>
      <c r="Q332" t="s">
        <v>67</v>
      </c>
      <c r="Y332" t="s">
        <v>300</v>
      </c>
      <c r="Z332" t="s">
        <v>300</v>
      </c>
      <c r="AC332" t="s">
        <v>67</v>
      </c>
      <c r="AD332" t="s">
        <v>40</v>
      </c>
    </row>
    <row r="333" spans="3:30" x14ac:dyDescent="0.2">
      <c r="C333" s="32" t="s">
        <v>29</v>
      </c>
      <c r="D333" s="32" t="s">
        <v>29</v>
      </c>
      <c r="F333">
        <v>0</v>
      </c>
      <c r="G333" t="s">
        <v>880</v>
      </c>
      <c r="H333" t="s">
        <v>881</v>
      </c>
      <c r="I333" t="s">
        <v>933</v>
      </c>
      <c r="K333" t="s">
        <v>56</v>
      </c>
      <c r="L333" t="s">
        <v>57</v>
      </c>
      <c r="M333" t="s">
        <v>36</v>
      </c>
      <c r="N333" s="8">
        <v>45758</v>
      </c>
      <c r="O333" s="8">
        <v>45838</v>
      </c>
      <c r="P333" s="8">
        <v>45838</v>
      </c>
      <c r="Q333" t="s">
        <v>67</v>
      </c>
      <c r="T333" t="s">
        <v>934</v>
      </c>
      <c r="Y333" t="s">
        <v>300</v>
      </c>
      <c r="Z333" t="s">
        <v>300</v>
      </c>
      <c r="AC333" t="s">
        <v>67</v>
      </c>
      <c r="AD333" t="s">
        <v>40</v>
      </c>
    </row>
    <row r="334" spans="3:30" x14ac:dyDescent="0.2">
      <c r="C334" s="32" t="s">
        <v>29</v>
      </c>
      <c r="D334" s="32" t="s">
        <v>29</v>
      </c>
      <c r="F334">
        <v>0</v>
      </c>
      <c r="G334" t="s">
        <v>880</v>
      </c>
      <c r="H334" t="s">
        <v>881</v>
      </c>
      <c r="I334" t="s">
        <v>935</v>
      </c>
      <c r="K334" t="s">
        <v>56</v>
      </c>
      <c r="L334" t="s">
        <v>57</v>
      </c>
      <c r="M334" t="s">
        <v>36</v>
      </c>
      <c r="N334" s="8">
        <v>45758</v>
      </c>
      <c r="O334" s="8">
        <v>45838</v>
      </c>
      <c r="P334" s="8">
        <v>45838</v>
      </c>
      <c r="Q334" t="s">
        <v>67</v>
      </c>
      <c r="Y334" t="s">
        <v>300</v>
      </c>
      <c r="Z334" t="s">
        <v>300</v>
      </c>
      <c r="AC334" t="s">
        <v>67</v>
      </c>
      <c r="AD334" t="s">
        <v>40</v>
      </c>
    </row>
    <row r="335" spans="3:30" x14ac:dyDescent="0.2">
      <c r="C335" s="32" t="s">
        <v>29</v>
      </c>
      <c r="D335" s="32" t="s">
        <v>29</v>
      </c>
      <c r="F335">
        <v>0</v>
      </c>
      <c r="G335" t="s">
        <v>880</v>
      </c>
      <c r="H335" t="s">
        <v>881</v>
      </c>
      <c r="I335" t="s">
        <v>936</v>
      </c>
      <c r="K335" t="s">
        <v>56</v>
      </c>
      <c r="L335" t="s">
        <v>57</v>
      </c>
      <c r="M335" t="s">
        <v>36</v>
      </c>
      <c r="N335" s="8">
        <v>45758</v>
      </c>
      <c r="O335" s="8">
        <v>45838</v>
      </c>
      <c r="P335" s="8">
        <v>45838</v>
      </c>
      <c r="Q335" t="s">
        <v>67</v>
      </c>
      <c r="Y335" t="s">
        <v>300</v>
      </c>
      <c r="Z335" t="s">
        <v>300</v>
      </c>
      <c r="AC335" t="s">
        <v>67</v>
      </c>
      <c r="AD335" t="s">
        <v>40</v>
      </c>
    </row>
    <row r="336" spans="3:30" x14ac:dyDescent="0.2">
      <c r="C336" s="32" t="s">
        <v>29</v>
      </c>
      <c r="D336" s="32" t="s">
        <v>29</v>
      </c>
      <c r="F336">
        <v>0</v>
      </c>
      <c r="G336" t="s">
        <v>880</v>
      </c>
      <c r="H336" t="s">
        <v>881</v>
      </c>
      <c r="I336" t="s">
        <v>937</v>
      </c>
      <c r="K336" t="s">
        <v>56</v>
      </c>
      <c r="L336" t="s">
        <v>57</v>
      </c>
      <c r="M336" t="s">
        <v>36</v>
      </c>
      <c r="N336" s="8">
        <v>45758</v>
      </c>
      <c r="O336" s="8">
        <v>45838</v>
      </c>
      <c r="P336" s="8">
        <v>45838</v>
      </c>
      <c r="Q336" t="s">
        <v>67</v>
      </c>
      <c r="Y336" t="s">
        <v>300</v>
      </c>
      <c r="Z336" t="s">
        <v>300</v>
      </c>
      <c r="AC336" t="s">
        <v>67</v>
      </c>
      <c r="AD336" t="s">
        <v>40</v>
      </c>
    </row>
    <row r="337" spans="3:30" x14ac:dyDescent="0.2">
      <c r="C337" s="32" t="s">
        <v>29</v>
      </c>
      <c r="D337" s="32" t="s">
        <v>29</v>
      </c>
      <c r="F337">
        <v>0</v>
      </c>
      <c r="G337" t="s">
        <v>880</v>
      </c>
      <c r="H337" t="s">
        <v>881</v>
      </c>
      <c r="I337" t="s">
        <v>938</v>
      </c>
      <c r="K337" t="s">
        <v>56</v>
      </c>
      <c r="L337" t="s">
        <v>57</v>
      </c>
      <c r="M337" t="s">
        <v>36</v>
      </c>
      <c r="N337" s="8">
        <v>45758</v>
      </c>
      <c r="O337" s="8">
        <v>45838</v>
      </c>
      <c r="P337" s="8">
        <v>45838</v>
      </c>
      <c r="Q337" t="s">
        <v>67</v>
      </c>
      <c r="S337" t="s">
        <v>939</v>
      </c>
      <c r="T337" t="s">
        <v>940</v>
      </c>
      <c r="Y337" t="s">
        <v>300</v>
      </c>
      <c r="Z337" t="s">
        <v>300</v>
      </c>
      <c r="AC337" t="s">
        <v>67</v>
      </c>
      <c r="AD337" t="s">
        <v>40</v>
      </c>
    </row>
    <row r="338" spans="3:30" x14ac:dyDescent="0.2">
      <c r="C338" s="32" t="s">
        <v>29</v>
      </c>
      <c r="D338" s="32" t="s">
        <v>29</v>
      </c>
      <c r="F338">
        <v>0</v>
      </c>
      <c r="G338" t="s">
        <v>880</v>
      </c>
      <c r="H338" t="s">
        <v>881</v>
      </c>
      <c r="I338" t="s">
        <v>941</v>
      </c>
      <c r="K338" t="s">
        <v>56</v>
      </c>
      <c r="L338" t="s">
        <v>57</v>
      </c>
      <c r="M338" t="s">
        <v>36</v>
      </c>
      <c r="N338" s="8">
        <v>45758</v>
      </c>
      <c r="O338" s="8">
        <v>45838</v>
      </c>
      <c r="P338" s="8">
        <v>45838</v>
      </c>
      <c r="Q338" t="s">
        <v>67</v>
      </c>
      <c r="Y338" t="s">
        <v>300</v>
      </c>
      <c r="Z338" t="s">
        <v>300</v>
      </c>
      <c r="AC338" t="s">
        <v>67</v>
      </c>
      <c r="AD338" t="s">
        <v>40</v>
      </c>
    </row>
    <row r="339" spans="3:30" x14ac:dyDescent="0.2">
      <c r="C339" s="32" t="s">
        <v>29</v>
      </c>
      <c r="D339" s="32" t="s">
        <v>29</v>
      </c>
      <c r="F339">
        <v>0</v>
      </c>
      <c r="G339" t="s">
        <v>880</v>
      </c>
      <c r="H339" t="s">
        <v>881</v>
      </c>
      <c r="I339" t="s">
        <v>942</v>
      </c>
      <c r="K339" t="s">
        <v>56</v>
      </c>
      <c r="L339" t="s">
        <v>57</v>
      </c>
      <c r="M339" t="s">
        <v>36</v>
      </c>
      <c r="N339" s="8">
        <v>45758</v>
      </c>
      <c r="O339" s="8">
        <v>45838</v>
      </c>
      <c r="P339" s="8">
        <v>45838</v>
      </c>
      <c r="Q339" t="s">
        <v>67</v>
      </c>
      <c r="S339" t="s">
        <v>943</v>
      </c>
      <c r="T339" t="s">
        <v>944</v>
      </c>
      <c r="Y339" t="s">
        <v>300</v>
      </c>
      <c r="Z339" t="s">
        <v>300</v>
      </c>
      <c r="AC339" t="s">
        <v>67</v>
      </c>
      <c r="AD339" t="s">
        <v>40</v>
      </c>
    </row>
    <row r="340" spans="3:30" x14ac:dyDescent="0.2">
      <c r="C340" s="32" t="s">
        <v>29</v>
      </c>
      <c r="D340" s="32" t="s">
        <v>29</v>
      </c>
      <c r="F340">
        <v>0</v>
      </c>
      <c r="G340" t="s">
        <v>880</v>
      </c>
      <c r="H340" t="s">
        <v>881</v>
      </c>
      <c r="I340" t="s">
        <v>945</v>
      </c>
      <c r="K340" t="s">
        <v>56</v>
      </c>
      <c r="L340" t="s">
        <v>57</v>
      </c>
      <c r="M340" t="s">
        <v>36</v>
      </c>
      <c r="N340" s="8">
        <v>45758</v>
      </c>
      <c r="O340" s="8">
        <v>45838</v>
      </c>
      <c r="P340" s="8">
        <v>45838</v>
      </c>
      <c r="Q340" t="s">
        <v>67</v>
      </c>
      <c r="Y340" t="s">
        <v>300</v>
      </c>
      <c r="Z340" t="s">
        <v>300</v>
      </c>
      <c r="AC340" t="s">
        <v>67</v>
      </c>
      <c r="AD340" t="s">
        <v>40</v>
      </c>
    </row>
    <row r="341" spans="3:30" x14ac:dyDescent="0.2">
      <c r="C341" s="32" t="s">
        <v>29</v>
      </c>
      <c r="D341" s="32" t="s">
        <v>29</v>
      </c>
      <c r="F341">
        <v>0</v>
      </c>
      <c r="G341" t="s">
        <v>880</v>
      </c>
      <c r="H341" t="s">
        <v>881</v>
      </c>
      <c r="I341" t="s">
        <v>946</v>
      </c>
      <c r="K341" t="s">
        <v>56</v>
      </c>
      <c r="L341" t="s">
        <v>57</v>
      </c>
      <c r="M341" t="s">
        <v>36</v>
      </c>
      <c r="N341" s="8">
        <v>45758</v>
      </c>
      <c r="O341" s="8">
        <v>45838</v>
      </c>
      <c r="P341" s="8">
        <v>45838</v>
      </c>
      <c r="Q341" t="s">
        <v>67</v>
      </c>
      <c r="Y341" t="s">
        <v>300</v>
      </c>
      <c r="Z341" t="s">
        <v>300</v>
      </c>
      <c r="AC341" t="s">
        <v>67</v>
      </c>
      <c r="AD341" t="s">
        <v>40</v>
      </c>
    </row>
    <row r="342" spans="3:30" x14ac:dyDescent="0.2">
      <c r="C342" s="32" t="s">
        <v>29</v>
      </c>
      <c r="D342" s="32" t="s">
        <v>29</v>
      </c>
      <c r="F342">
        <v>0</v>
      </c>
      <c r="G342" t="s">
        <v>880</v>
      </c>
      <c r="H342" t="s">
        <v>881</v>
      </c>
      <c r="I342" t="s">
        <v>947</v>
      </c>
      <c r="K342" t="s">
        <v>56</v>
      </c>
      <c r="L342" t="s">
        <v>57</v>
      </c>
      <c r="M342" t="s">
        <v>36</v>
      </c>
      <c r="N342" s="8">
        <v>45758</v>
      </c>
      <c r="O342" s="8">
        <v>45838</v>
      </c>
      <c r="P342" s="8">
        <v>45838</v>
      </c>
      <c r="Q342" t="s">
        <v>67</v>
      </c>
      <c r="S342" t="s">
        <v>948</v>
      </c>
      <c r="T342" t="s">
        <v>949</v>
      </c>
      <c r="Y342" t="s">
        <v>300</v>
      </c>
      <c r="Z342" t="s">
        <v>300</v>
      </c>
      <c r="AC342" t="s">
        <v>67</v>
      </c>
      <c r="AD342" t="s">
        <v>40</v>
      </c>
    </row>
    <row r="343" spans="3:30" x14ac:dyDescent="0.2">
      <c r="C343" s="32" t="s">
        <v>29</v>
      </c>
      <c r="D343" s="32" t="s">
        <v>29</v>
      </c>
      <c r="F343">
        <v>0</v>
      </c>
      <c r="G343" t="s">
        <v>880</v>
      </c>
      <c r="H343" t="s">
        <v>881</v>
      </c>
      <c r="I343" t="s">
        <v>950</v>
      </c>
      <c r="K343" t="s">
        <v>56</v>
      </c>
      <c r="L343" t="s">
        <v>57</v>
      </c>
      <c r="M343" t="s">
        <v>36</v>
      </c>
      <c r="N343" s="8">
        <v>45758</v>
      </c>
      <c r="O343" s="8">
        <v>45838</v>
      </c>
      <c r="P343" s="8">
        <v>45838</v>
      </c>
      <c r="Q343" t="s">
        <v>67</v>
      </c>
      <c r="S343" t="s">
        <v>951</v>
      </c>
      <c r="T343" t="s">
        <v>952</v>
      </c>
      <c r="Y343" t="s">
        <v>300</v>
      </c>
      <c r="Z343" t="s">
        <v>300</v>
      </c>
      <c r="AC343" t="s">
        <v>67</v>
      </c>
      <c r="AD343" t="s">
        <v>40</v>
      </c>
    </row>
    <row r="344" spans="3:30" x14ac:dyDescent="0.2">
      <c r="C344" s="32" t="s">
        <v>29</v>
      </c>
      <c r="D344" s="32" t="s">
        <v>29</v>
      </c>
      <c r="F344">
        <v>0</v>
      </c>
      <c r="G344" t="s">
        <v>880</v>
      </c>
      <c r="H344" t="s">
        <v>881</v>
      </c>
      <c r="I344" t="s">
        <v>953</v>
      </c>
      <c r="K344" t="s">
        <v>56</v>
      </c>
      <c r="L344" t="s">
        <v>57</v>
      </c>
      <c r="M344" t="s">
        <v>36</v>
      </c>
      <c r="N344" s="8">
        <v>45758</v>
      </c>
      <c r="O344" s="8">
        <v>45838</v>
      </c>
      <c r="P344" s="8">
        <v>45838</v>
      </c>
      <c r="Q344" t="s">
        <v>67</v>
      </c>
      <c r="Y344" t="s">
        <v>300</v>
      </c>
      <c r="Z344" t="s">
        <v>300</v>
      </c>
      <c r="AC344" t="s">
        <v>67</v>
      </c>
      <c r="AD344" t="s">
        <v>40</v>
      </c>
    </row>
    <row r="345" spans="3:30" x14ac:dyDescent="0.2">
      <c r="C345" s="32" t="s">
        <v>29</v>
      </c>
      <c r="D345" s="32" t="s">
        <v>29</v>
      </c>
      <c r="F345">
        <v>0</v>
      </c>
      <c r="G345" t="s">
        <v>880</v>
      </c>
      <c r="H345" t="s">
        <v>881</v>
      </c>
      <c r="I345" t="s">
        <v>954</v>
      </c>
      <c r="K345" t="s">
        <v>56</v>
      </c>
      <c r="L345" t="s">
        <v>57</v>
      </c>
      <c r="M345" t="s">
        <v>36</v>
      </c>
      <c r="N345" s="8">
        <v>45758</v>
      </c>
      <c r="O345" s="8">
        <v>45838</v>
      </c>
      <c r="P345" s="8">
        <v>45838</v>
      </c>
      <c r="Q345" t="s">
        <v>67</v>
      </c>
      <c r="S345" t="s">
        <v>955</v>
      </c>
      <c r="Y345" t="s">
        <v>300</v>
      </c>
      <c r="Z345" t="s">
        <v>300</v>
      </c>
      <c r="AC345" t="s">
        <v>67</v>
      </c>
      <c r="AD345" t="s">
        <v>40</v>
      </c>
    </row>
    <row r="346" spans="3:30" x14ac:dyDescent="0.2">
      <c r="C346" s="32" t="s">
        <v>29</v>
      </c>
      <c r="D346" s="32" t="s">
        <v>29</v>
      </c>
      <c r="F346">
        <v>0</v>
      </c>
      <c r="G346" t="s">
        <v>880</v>
      </c>
      <c r="H346" t="s">
        <v>881</v>
      </c>
      <c r="I346" t="s">
        <v>956</v>
      </c>
      <c r="K346" t="s">
        <v>56</v>
      </c>
      <c r="L346" t="s">
        <v>57</v>
      </c>
      <c r="M346" t="s">
        <v>36</v>
      </c>
      <c r="N346" s="8">
        <v>45758</v>
      </c>
      <c r="O346" s="8">
        <v>45838</v>
      </c>
      <c r="P346" s="8">
        <v>45838</v>
      </c>
      <c r="Q346" t="s">
        <v>67</v>
      </c>
      <c r="Y346" t="s">
        <v>300</v>
      </c>
      <c r="Z346" t="s">
        <v>300</v>
      </c>
      <c r="AC346" t="s">
        <v>67</v>
      </c>
      <c r="AD346" t="s">
        <v>40</v>
      </c>
    </row>
    <row r="347" spans="3:30" x14ac:dyDescent="0.2">
      <c r="C347" s="32" t="s">
        <v>29</v>
      </c>
      <c r="D347" s="32" t="s">
        <v>29</v>
      </c>
      <c r="F347">
        <v>0</v>
      </c>
      <c r="G347" t="s">
        <v>880</v>
      </c>
      <c r="H347" t="s">
        <v>881</v>
      </c>
      <c r="I347" t="s">
        <v>957</v>
      </c>
      <c r="K347" t="s">
        <v>56</v>
      </c>
      <c r="L347" t="s">
        <v>57</v>
      </c>
      <c r="M347" t="s">
        <v>36</v>
      </c>
      <c r="N347" s="8">
        <v>45758</v>
      </c>
      <c r="O347" s="8">
        <v>45838</v>
      </c>
      <c r="P347" s="8">
        <v>45838</v>
      </c>
      <c r="Q347" t="s">
        <v>67</v>
      </c>
      <c r="S347" t="s">
        <v>958</v>
      </c>
      <c r="T347" t="s">
        <v>958</v>
      </c>
      <c r="Y347" t="s">
        <v>300</v>
      </c>
      <c r="Z347" t="s">
        <v>300</v>
      </c>
      <c r="AC347" t="s">
        <v>67</v>
      </c>
      <c r="AD347" t="s">
        <v>40</v>
      </c>
    </row>
    <row r="348" spans="3:30" x14ac:dyDescent="0.2">
      <c r="C348" s="32" t="s">
        <v>29</v>
      </c>
      <c r="D348" s="32" t="s">
        <v>29</v>
      </c>
      <c r="F348">
        <v>0</v>
      </c>
      <c r="G348" t="s">
        <v>880</v>
      </c>
      <c r="H348" t="s">
        <v>881</v>
      </c>
      <c r="I348" t="s">
        <v>959</v>
      </c>
      <c r="K348" t="s">
        <v>56</v>
      </c>
      <c r="L348" t="s">
        <v>57</v>
      </c>
      <c r="M348" t="s">
        <v>36</v>
      </c>
      <c r="N348" s="8">
        <v>45758</v>
      </c>
      <c r="O348" s="8">
        <v>45838</v>
      </c>
      <c r="P348" s="8">
        <v>45838</v>
      </c>
      <c r="Q348" t="s">
        <v>67</v>
      </c>
      <c r="Y348" t="s">
        <v>300</v>
      </c>
      <c r="Z348" t="s">
        <v>300</v>
      </c>
      <c r="AC348" t="s">
        <v>67</v>
      </c>
      <c r="AD348" t="s">
        <v>40</v>
      </c>
    </row>
    <row r="349" spans="3:30" x14ac:dyDescent="0.2">
      <c r="C349" s="32" t="s">
        <v>29</v>
      </c>
      <c r="D349" s="32" t="s">
        <v>29</v>
      </c>
      <c r="F349">
        <v>0</v>
      </c>
      <c r="G349" t="s">
        <v>880</v>
      </c>
      <c r="H349" t="s">
        <v>881</v>
      </c>
      <c r="I349" t="s">
        <v>960</v>
      </c>
      <c r="K349" t="s">
        <v>56</v>
      </c>
      <c r="L349" t="s">
        <v>57</v>
      </c>
      <c r="M349" t="s">
        <v>36</v>
      </c>
      <c r="N349" s="8">
        <v>45758</v>
      </c>
      <c r="O349" s="8">
        <v>45838</v>
      </c>
      <c r="P349" s="8">
        <v>45838</v>
      </c>
      <c r="Q349" t="s">
        <v>67</v>
      </c>
      <c r="Y349" t="s">
        <v>300</v>
      </c>
      <c r="Z349" t="s">
        <v>300</v>
      </c>
      <c r="AC349" t="s">
        <v>67</v>
      </c>
      <c r="AD349" t="s">
        <v>40</v>
      </c>
    </row>
    <row r="350" spans="3:30" x14ac:dyDescent="0.2">
      <c r="C350" s="32" t="s">
        <v>29</v>
      </c>
      <c r="D350" s="32" t="s">
        <v>29</v>
      </c>
      <c r="F350">
        <v>0</v>
      </c>
      <c r="G350" t="s">
        <v>880</v>
      </c>
      <c r="H350" t="s">
        <v>881</v>
      </c>
      <c r="I350" t="s">
        <v>961</v>
      </c>
      <c r="K350" t="s">
        <v>56</v>
      </c>
      <c r="L350" t="s">
        <v>57</v>
      </c>
      <c r="M350" t="s">
        <v>36</v>
      </c>
      <c r="N350" s="8">
        <v>45758</v>
      </c>
      <c r="O350" s="8">
        <v>45838</v>
      </c>
      <c r="P350" s="8">
        <v>45838</v>
      </c>
      <c r="Q350" t="s">
        <v>67</v>
      </c>
      <c r="Y350" t="s">
        <v>300</v>
      </c>
      <c r="Z350" t="s">
        <v>300</v>
      </c>
      <c r="AC350" t="s">
        <v>67</v>
      </c>
      <c r="AD350" t="s">
        <v>40</v>
      </c>
    </row>
    <row r="351" spans="3:30" x14ac:dyDescent="0.2">
      <c r="C351" s="32" t="s">
        <v>29</v>
      </c>
      <c r="D351" s="32" t="s">
        <v>29</v>
      </c>
      <c r="F351">
        <v>0</v>
      </c>
      <c r="G351" t="s">
        <v>880</v>
      </c>
      <c r="H351" t="s">
        <v>881</v>
      </c>
      <c r="I351" t="s">
        <v>962</v>
      </c>
      <c r="K351" t="s">
        <v>56</v>
      </c>
      <c r="L351" t="s">
        <v>57</v>
      </c>
      <c r="M351" t="s">
        <v>36</v>
      </c>
      <c r="N351" s="8">
        <v>45758</v>
      </c>
      <c r="O351" s="8">
        <v>45838</v>
      </c>
      <c r="P351" s="8">
        <v>45838</v>
      </c>
      <c r="Q351" t="s">
        <v>67</v>
      </c>
      <c r="Y351" t="s">
        <v>300</v>
      </c>
      <c r="Z351" t="s">
        <v>300</v>
      </c>
      <c r="AC351" t="s">
        <v>67</v>
      </c>
      <c r="AD351" t="s">
        <v>40</v>
      </c>
    </row>
    <row r="352" spans="3:30" x14ac:dyDescent="0.2">
      <c r="C352" s="32" t="s">
        <v>29</v>
      </c>
      <c r="D352" s="32" t="s">
        <v>29</v>
      </c>
      <c r="F352">
        <v>0</v>
      </c>
      <c r="G352" t="s">
        <v>880</v>
      </c>
      <c r="H352" t="s">
        <v>881</v>
      </c>
      <c r="I352" t="s">
        <v>963</v>
      </c>
      <c r="K352" t="s">
        <v>56</v>
      </c>
      <c r="L352" t="s">
        <v>57</v>
      </c>
      <c r="M352" t="s">
        <v>36</v>
      </c>
      <c r="N352" s="8">
        <v>45758</v>
      </c>
      <c r="O352" s="8">
        <v>45838</v>
      </c>
      <c r="P352" s="8">
        <v>45838</v>
      </c>
      <c r="Q352" t="s">
        <v>67</v>
      </c>
      <c r="Y352" t="s">
        <v>300</v>
      </c>
      <c r="Z352" t="s">
        <v>300</v>
      </c>
      <c r="AC352" t="s">
        <v>67</v>
      </c>
      <c r="AD352" t="s">
        <v>40</v>
      </c>
    </row>
    <row r="353" spans="3:30" x14ac:dyDescent="0.2">
      <c r="C353" s="32" t="s">
        <v>29</v>
      </c>
      <c r="D353" s="32" t="s">
        <v>29</v>
      </c>
      <c r="F353">
        <v>0</v>
      </c>
      <c r="G353" t="s">
        <v>880</v>
      </c>
      <c r="H353" t="s">
        <v>881</v>
      </c>
      <c r="I353" t="s">
        <v>964</v>
      </c>
      <c r="K353" t="s">
        <v>56</v>
      </c>
      <c r="L353" t="s">
        <v>57</v>
      </c>
      <c r="M353" t="s">
        <v>36</v>
      </c>
      <c r="N353" s="8">
        <v>45758</v>
      </c>
      <c r="O353" s="8">
        <v>45838</v>
      </c>
      <c r="P353" s="8">
        <v>45838</v>
      </c>
      <c r="Q353" t="s">
        <v>67</v>
      </c>
      <c r="Y353" t="s">
        <v>300</v>
      </c>
      <c r="Z353" t="s">
        <v>300</v>
      </c>
      <c r="AC353" t="s">
        <v>67</v>
      </c>
      <c r="AD353" t="s">
        <v>40</v>
      </c>
    </row>
    <row r="354" spans="3:30" x14ac:dyDescent="0.2">
      <c r="C354" s="32" t="s">
        <v>145</v>
      </c>
      <c r="D354" s="32" t="s">
        <v>378</v>
      </c>
      <c r="E354" s="32" t="s">
        <v>52</v>
      </c>
      <c r="F354">
        <v>0</v>
      </c>
      <c r="G354" t="s">
        <v>880</v>
      </c>
      <c r="H354" t="s">
        <v>881</v>
      </c>
      <c r="I354" t="s">
        <v>965</v>
      </c>
      <c r="K354" t="s">
        <v>56</v>
      </c>
      <c r="L354" t="s">
        <v>57</v>
      </c>
      <c r="M354" t="s">
        <v>36</v>
      </c>
      <c r="N354" s="8">
        <v>45758</v>
      </c>
      <c r="O354" s="8">
        <v>45838</v>
      </c>
      <c r="P354" s="8">
        <v>45838</v>
      </c>
      <c r="Q354" t="s">
        <v>67</v>
      </c>
      <c r="Y354" t="s">
        <v>300</v>
      </c>
      <c r="Z354" t="s">
        <v>300</v>
      </c>
      <c r="AC354" t="s">
        <v>67</v>
      </c>
      <c r="AD354" t="s">
        <v>40</v>
      </c>
    </row>
    <row r="355" spans="3:30" x14ac:dyDescent="0.2">
      <c r="C355" s="32" t="s">
        <v>29</v>
      </c>
      <c r="D355" s="32" t="s">
        <v>29</v>
      </c>
      <c r="F355">
        <v>0</v>
      </c>
      <c r="G355" t="s">
        <v>880</v>
      </c>
      <c r="H355" t="s">
        <v>881</v>
      </c>
      <c r="I355" t="s">
        <v>966</v>
      </c>
      <c r="K355" t="s">
        <v>56</v>
      </c>
      <c r="L355" t="s">
        <v>57</v>
      </c>
      <c r="M355" t="s">
        <v>36</v>
      </c>
      <c r="N355" s="8">
        <v>45758</v>
      </c>
      <c r="O355" s="8">
        <v>45838</v>
      </c>
      <c r="P355" s="8">
        <v>45838</v>
      </c>
      <c r="Q355" t="s">
        <v>67</v>
      </c>
      <c r="Y355" t="s">
        <v>300</v>
      </c>
      <c r="Z355" t="s">
        <v>300</v>
      </c>
      <c r="AC355" t="s">
        <v>67</v>
      </c>
      <c r="AD355" t="s">
        <v>40</v>
      </c>
    </row>
    <row r="356" spans="3:30" x14ac:dyDescent="0.2">
      <c r="C356" s="32" t="s">
        <v>29</v>
      </c>
      <c r="D356" s="32" t="s">
        <v>29</v>
      </c>
      <c r="F356">
        <v>0</v>
      </c>
      <c r="G356" t="s">
        <v>880</v>
      </c>
      <c r="H356" t="s">
        <v>881</v>
      </c>
      <c r="I356" t="s">
        <v>967</v>
      </c>
      <c r="K356" t="s">
        <v>56</v>
      </c>
      <c r="L356" t="s">
        <v>57</v>
      </c>
      <c r="M356" t="s">
        <v>36</v>
      </c>
      <c r="N356" s="8">
        <v>45758</v>
      </c>
      <c r="O356" s="8">
        <v>45838</v>
      </c>
      <c r="P356" s="8">
        <v>45838</v>
      </c>
      <c r="Q356" t="s">
        <v>67</v>
      </c>
      <c r="Y356" t="s">
        <v>300</v>
      </c>
      <c r="Z356" t="s">
        <v>300</v>
      </c>
      <c r="AC356" t="s">
        <v>67</v>
      </c>
      <c r="AD356" t="s">
        <v>40</v>
      </c>
    </row>
    <row r="357" spans="3:30" x14ac:dyDescent="0.2">
      <c r="C357" s="32" t="s">
        <v>29</v>
      </c>
      <c r="D357" s="32" t="s">
        <v>29</v>
      </c>
      <c r="F357">
        <v>0</v>
      </c>
      <c r="G357" t="s">
        <v>880</v>
      </c>
      <c r="H357" t="s">
        <v>881</v>
      </c>
      <c r="I357" t="s">
        <v>968</v>
      </c>
      <c r="K357" t="s">
        <v>56</v>
      </c>
      <c r="L357" t="s">
        <v>57</v>
      </c>
      <c r="M357" t="s">
        <v>36</v>
      </c>
      <c r="N357" s="8">
        <v>45758</v>
      </c>
      <c r="O357" s="8">
        <v>45838</v>
      </c>
      <c r="P357" s="8">
        <v>45838</v>
      </c>
      <c r="Q357" t="s">
        <v>67</v>
      </c>
      <c r="Y357" t="s">
        <v>300</v>
      </c>
      <c r="Z357" t="s">
        <v>300</v>
      </c>
      <c r="AC357" t="s">
        <v>67</v>
      </c>
      <c r="AD357" t="s">
        <v>40</v>
      </c>
    </row>
    <row r="358" spans="3:30" x14ac:dyDescent="0.2">
      <c r="C358" s="32" t="s">
        <v>29</v>
      </c>
      <c r="D358" s="32" t="s">
        <v>29</v>
      </c>
      <c r="F358">
        <v>0</v>
      </c>
      <c r="G358" t="s">
        <v>880</v>
      </c>
      <c r="H358" t="s">
        <v>881</v>
      </c>
      <c r="I358" t="s">
        <v>969</v>
      </c>
      <c r="K358" t="s">
        <v>56</v>
      </c>
      <c r="L358" t="s">
        <v>57</v>
      </c>
      <c r="M358" t="s">
        <v>36</v>
      </c>
      <c r="N358" s="8">
        <v>45758</v>
      </c>
      <c r="O358" s="8">
        <v>45838</v>
      </c>
      <c r="P358" s="8">
        <v>45838</v>
      </c>
      <c r="Q358" t="s">
        <v>67</v>
      </c>
      <c r="S358" t="s">
        <v>970</v>
      </c>
      <c r="T358" t="s">
        <v>970</v>
      </c>
      <c r="Y358" t="s">
        <v>300</v>
      </c>
      <c r="Z358" t="s">
        <v>300</v>
      </c>
      <c r="AC358" t="s">
        <v>67</v>
      </c>
      <c r="AD358" t="s">
        <v>40</v>
      </c>
    </row>
    <row r="359" spans="3:30" x14ac:dyDescent="0.2">
      <c r="C359" s="32" t="s">
        <v>29</v>
      </c>
      <c r="D359" s="32" t="s">
        <v>29</v>
      </c>
      <c r="F359">
        <v>0</v>
      </c>
      <c r="G359" t="s">
        <v>880</v>
      </c>
      <c r="H359" t="s">
        <v>881</v>
      </c>
      <c r="I359" t="s">
        <v>971</v>
      </c>
      <c r="K359" t="s">
        <v>56</v>
      </c>
      <c r="L359" t="s">
        <v>57</v>
      </c>
      <c r="M359" t="s">
        <v>36</v>
      </c>
      <c r="N359" s="8">
        <v>45758</v>
      </c>
      <c r="O359" s="8">
        <v>45838</v>
      </c>
      <c r="P359" s="8">
        <v>45838</v>
      </c>
      <c r="Q359" t="s">
        <v>67</v>
      </c>
      <c r="Y359" t="s">
        <v>300</v>
      </c>
      <c r="Z359" t="s">
        <v>300</v>
      </c>
      <c r="AC359" t="s">
        <v>67</v>
      </c>
      <c r="AD359" t="s">
        <v>40</v>
      </c>
    </row>
    <row r="360" spans="3:30" x14ac:dyDescent="0.2">
      <c r="C360" s="32" t="s">
        <v>145</v>
      </c>
      <c r="D360" s="32" t="s">
        <v>378</v>
      </c>
      <c r="E360" s="32" t="s">
        <v>52</v>
      </c>
      <c r="F360">
        <v>0</v>
      </c>
      <c r="G360" t="s">
        <v>880</v>
      </c>
      <c r="H360" t="s">
        <v>881</v>
      </c>
      <c r="I360" t="s">
        <v>972</v>
      </c>
      <c r="K360" t="s">
        <v>56</v>
      </c>
      <c r="L360" t="s">
        <v>57</v>
      </c>
      <c r="M360" t="s">
        <v>36</v>
      </c>
      <c r="N360" s="8">
        <v>45758</v>
      </c>
      <c r="O360" s="8">
        <v>45838</v>
      </c>
      <c r="P360" s="8">
        <v>45838</v>
      </c>
      <c r="Q360" t="s">
        <v>67</v>
      </c>
      <c r="Y360" t="s">
        <v>300</v>
      </c>
      <c r="Z360" t="s">
        <v>300</v>
      </c>
      <c r="AC360" t="s">
        <v>67</v>
      </c>
      <c r="AD360" t="s">
        <v>40</v>
      </c>
    </row>
    <row r="361" spans="3:30" x14ac:dyDescent="0.2">
      <c r="C361" s="32" t="s">
        <v>29</v>
      </c>
      <c r="D361" s="32" t="s">
        <v>29</v>
      </c>
      <c r="F361">
        <v>0</v>
      </c>
      <c r="G361" t="s">
        <v>880</v>
      </c>
      <c r="H361" t="s">
        <v>881</v>
      </c>
      <c r="I361" t="s">
        <v>973</v>
      </c>
      <c r="K361" t="s">
        <v>56</v>
      </c>
      <c r="L361" t="s">
        <v>57</v>
      </c>
      <c r="M361" t="s">
        <v>36</v>
      </c>
      <c r="N361" s="8">
        <v>45758</v>
      </c>
      <c r="O361" s="8">
        <v>45838</v>
      </c>
      <c r="P361" s="8">
        <v>45838</v>
      </c>
      <c r="Q361" t="s">
        <v>67</v>
      </c>
      <c r="S361" t="s">
        <v>974</v>
      </c>
      <c r="T361" t="s">
        <v>974</v>
      </c>
      <c r="Y361" t="s">
        <v>300</v>
      </c>
      <c r="Z361" t="s">
        <v>300</v>
      </c>
      <c r="AC361" t="s">
        <v>67</v>
      </c>
      <c r="AD361" t="s">
        <v>40</v>
      </c>
    </row>
    <row r="362" spans="3:30" x14ac:dyDescent="0.2">
      <c r="C362" s="32" t="s">
        <v>29</v>
      </c>
      <c r="D362" s="32" t="s">
        <v>29</v>
      </c>
      <c r="F362">
        <v>0</v>
      </c>
      <c r="G362" t="s">
        <v>880</v>
      </c>
      <c r="H362" t="s">
        <v>881</v>
      </c>
      <c r="I362" t="s">
        <v>975</v>
      </c>
      <c r="K362" t="s">
        <v>56</v>
      </c>
      <c r="L362" t="s">
        <v>57</v>
      </c>
      <c r="M362" t="s">
        <v>36</v>
      </c>
      <c r="N362" s="8">
        <v>45758</v>
      </c>
      <c r="O362" s="8">
        <v>45838</v>
      </c>
      <c r="P362" s="8">
        <v>45838</v>
      </c>
      <c r="Q362" t="s">
        <v>67</v>
      </c>
      <c r="Y362" t="s">
        <v>300</v>
      </c>
      <c r="Z362" t="s">
        <v>300</v>
      </c>
      <c r="AC362" t="s">
        <v>67</v>
      </c>
      <c r="AD362" t="s">
        <v>40</v>
      </c>
    </row>
    <row r="363" spans="3:30" x14ac:dyDescent="0.2">
      <c r="C363" s="32" t="s">
        <v>29</v>
      </c>
      <c r="D363" s="32" t="s">
        <v>29</v>
      </c>
      <c r="F363">
        <v>0</v>
      </c>
      <c r="G363" t="s">
        <v>880</v>
      </c>
      <c r="H363" t="s">
        <v>881</v>
      </c>
      <c r="I363" t="s">
        <v>976</v>
      </c>
      <c r="K363" t="s">
        <v>56</v>
      </c>
      <c r="L363" t="s">
        <v>57</v>
      </c>
      <c r="M363" t="s">
        <v>36</v>
      </c>
      <c r="N363" s="8">
        <v>45758</v>
      </c>
      <c r="O363" s="8">
        <v>45838</v>
      </c>
      <c r="P363" s="8">
        <v>45838</v>
      </c>
      <c r="Q363" t="s">
        <v>67</v>
      </c>
      <c r="Y363" t="s">
        <v>300</v>
      </c>
      <c r="Z363" t="s">
        <v>300</v>
      </c>
      <c r="AC363" t="s">
        <v>67</v>
      </c>
      <c r="AD363" t="s">
        <v>40</v>
      </c>
    </row>
    <row r="364" spans="3:30" x14ac:dyDescent="0.2">
      <c r="C364" s="32" t="s">
        <v>29</v>
      </c>
      <c r="D364" s="32" t="s">
        <v>29</v>
      </c>
      <c r="F364">
        <v>0</v>
      </c>
      <c r="G364" t="s">
        <v>880</v>
      </c>
      <c r="H364" t="s">
        <v>881</v>
      </c>
      <c r="I364" t="s">
        <v>977</v>
      </c>
      <c r="K364" t="s">
        <v>56</v>
      </c>
      <c r="L364" t="s">
        <v>57</v>
      </c>
      <c r="M364" t="s">
        <v>36</v>
      </c>
      <c r="N364" s="8">
        <v>45758</v>
      </c>
      <c r="O364" s="8">
        <v>45838</v>
      </c>
      <c r="P364" s="8">
        <v>45838</v>
      </c>
      <c r="Q364" t="s">
        <v>67</v>
      </c>
      <c r="Y364" t="s">
        <v>300</v>
      </c>
      <c r="Z364" t="s">
        <v>300</v>
      </c>
      <c r="AC364" t="s">
        <v>67</v>
      </c>
      <c r="AD364" t="s">
        <v>40</v>
      </c>
    </row>
    <row r="365" spans="3:30" x14ac:dyDescent="0.2">
      <c r="C365" s="32" t="s">
        <v>29</v>
      </c>
      <c r="D365" s="32" t="s">
        <v>29</v>
      </c>
      <c r="F365">
        <v>0</v>
      </c>
      <c r="G365" t="s">
        <v>880</v>
      </c>
      <c r="H365" t="s">
        <v>881</v>
      </c>
      <c r="I365" t="s">
        <v>978</v>
      </c>
      <c r="K365" t="s">
        <v>56</v>
      </c>
      <c r="L365" t="s">
        <v>57</v>
      </c>
      <c r="M365" t="s">
        <v>36</v>
      </c>
      <c r="N365" s="8">
        <v>45758</v>
      </c>
      <c r="O365" s="8">
        <v>45838</v>
      </c>
      <c r="P365" s="8">
        <v>45838</v>
      </c>
      <c r="Q365" t="s">
        <v>67</v>
      </c>
      <c r="Y365" t="s">
        <v>300</v>
      </c>
      <c r="Z365" t="s">
        <v>300</v>
      </c>
      <c r="AC365" t="s">
        <v>67</v>
      </c>
      <c r="AD365" t="s">
        <v>40</v>
      </c>
    </row>
    <row r="366" spans="3:30" x14ac:dyDescent="0.2">
      <c r="C366" s="32" t="s">
        <v>145</v>
      </c>
      <c r="D366" s="32" t="s">
        <v>378</v>
      </c>
      <c r="E366" s="32" t="s">
        <v>52</v>
      </c>
      <c r="F366">
        <v>0</v>
      </c>
      <c r="G366" t="s">
        <v>880</v>
      </c>
      <c r="H366" t="s">
        <v>881</v>
      </c>
      <c r="I366" t="s">
        <v>979</v>
      </c>
      <c r="K366" t="s">
        <v>56</v>
      </c>
      <c r="L366" t="s">
        <v>57</v>
      </c>
      <c r="M366" t="s">
        <v>36</v>
      </c>
      <c r="N366" s="8">
        <v>45758</v>
      </c>
      <c r="O366" s="8">
        <v>45838</v>
      </c>
      <c r="P366" s="8">
        <v>45838</v>
      </c>
      <c r="Q366" t="s">
        <v>67</v>
      </c>
      <c r="Y366" t="s">
        <v>300</v>
      </c>
      <c r="Z366" t="s">
        <v>300</v>
      </c>
      <c r="AC366" t="s">
        <v>67</v>
      </c>
      <c r="AD366" t="s">
        <v>40</v>
      </c>
    </row>
    <row r="367" spans="3:30" x14ac:dyDescent="0.2">
      <c r="C367" s="32" t="s">
        <v>145</v>
      </c>
      <c r="D367" s="32" t="s">
        <v>378</v>
      </c>
      <c r="E367" s="32" t="s">
        <v>52</v>
      </c>
      <c r="F367">
        <v>0</v>
      </c>
      <c r="G367" t="s">
        <v>880</v>
      </c>
      <c r="H367" t="s">
        <v>881</v>
      </c>
      <c r="I367" t="s">
        <v>980</v>
      </c>
      <c r="K367" t="s">
        <v>56</v>
      </c>
      <c r="L367" t="s">
        <v>57</v>
      </c>
      <c r="M367" t="s">
        <v>36</v>
      </c>
      <c r="N367" s="8">
        <v>45758</v>
      </c>
      <c r="O367" s="8">
        <v>45838</v>
      </c>
      <c r="P367" s="8">
        <v>45838</v>
      </c>
      <c r="Q367" t="s">
        <v>67</v>
      </c>
      <c r="S367" t="s">
        <v>981</v>
      </c>
      <c r="T367" t="s">
        <v>982</v>
      </c>
      <c r="Y367" t="s">
        <v>300</v>
      </c>
      <c r="Z367" t="s">
        <v>300</v>
      </c>
      <c r="AC367" t="s">
        <v>67</v>
      </c>
      <c r="AD367" t="s">
        <v>40</v>
      </c>
    </row>
    <row r="368" spans="3:30" x14ac:dyDescent="0.2">
      <c r="C368" s="32" t="s">
        <v>145</v>
      </c>
      <c r="D368" s="32" t="s">
        <v>378</v>
      </c>
      <c r="E368" s="32" t="s">
        <v>52</v>
      </c>
      <c r="F368">
        <v>0</v>
      </c>
      <c r="G368" t="s">
        <v>880</v>
      </c>
      <c r="H368" t="s">
        <v>881</v>
      </c>
      <c r="I368" t="s">
        <v>983</v>
      </c>
      <c r="K368" t="s">
        <v>56</v>
      </c>
      <c r="L368" t="s">
        <v>57</v>
      </c>
      <c r="M368" t="s">
        <v>36</v>
      </c>
      <c r="N368" s="8">
        <v>45758</v>
      </c>
      <c r="O368" s="8">
        <v>45838</v>
      </c>
      <c r="P368" s="8">
        <v>45838</v>
      </c>
      <c r="Q368" t="s">
        <v>67</v>
      </c>
      <c r="Y368" t="s">
        <v>300</v>
      </c>
      <c r="Z368" t="s">
        <v>300</v>
      </c>
      <c r="AC368" t="s">
        <v>67</v>
      </c>
      <c r="AD368" t="s">
        <v>40</v>
      </c>
    </row>
    <row r="369" spans="3:30" x14ac:dyDescent="0.2">
      <c r="C369" s="32" t="s">
        <v>145</v>
      </c>
      <c r="D369" s="32" t="s">
        <v>378</v>
      </c>
      <c r="E369" s="32" t="s">
        <v>52</v>
      </c>
      <c r="F369">
        <v>0</v>
      </c>
      <c r="G369" t="s">
        <v>880</v>
      </c>
      <c r="H369" t="s">
        <v>881</v>
      </c>
      <c r="I369" t="s">
        <v>984</v>
      </c>
      <c r="K369" t="s">
        <v>56</v>
      </c>
      <c r="L369" t="s">
        <v>57</v>
      </c>
      <c r="M369" t="s">
        <v>36</v>
      </c>
      <c r="N369" s="8">
        <v>45758</v>
      </c>
      <c r="O369" s="8">
        <v>45838</v>
      </c>
      <c r="P369" s="8">
        <v>45838</v>
      </c>
      <c r="Q369" t="s">
        <v>67</v>
      </c>
      <c r="R369" t="s">
        <v>985</v>
      </c>
      <c r="S369" t="s">
        <v>986</v>
      </c>
      <c r="T369" t="s">
        <v>986</v>
      </c>
      <c r="Y369" t="s">
        <v>300</v>
      </c>
      <c r="Z369" t="s">
        <v>300</v>
      </c>
      <c r="AC369" t="s">
        <v>67</v>
      </c>
      <c r="AD369" t="s">
        <v>40</v>
      </c>
    </row>
    <row r="370" spans="3:30" x14ac:dyDescent="0.2">
      <c r="C370" s="32" t="s">
        <v>145</v>
      </c>
      <c r="D370" s="32" t="s">
        <v>378</v>
      </c>
      <c r="E370" s="32" t="s">
        <v>52</v>
      </c>
      <c r="F370">
        <v>0</v>
      </c>
      <c r="G370" t="s">
        <v>880</v>
      </c>
      <c r="H370" t="s">
        <v>881</v>
      </c>
      <c r="I370" t="s">
        <v>987</v>
      </c>
      <c r="K370" t="s">
        <v>56</v>
      </c>
      <c r="L370" t="s">
        <v>57</v>
      </c>
      <c r="M370" t="s">
        <v>36</v>
      </c>
      <c r="N370" s="8">
        <v>45758</v>
      </c>
      <c r="O370" s="8">
        <v>45838</v>
      </c>
      <c r="P370" s="8">
        <v>45838</v>
      </c>
      <c r="Q370" t="s">
        <v>67</v>
      </c>
      <c r="Y370" t="s">
        <v>300</v>
      </c>
      <c r="Z370" t="s">
        <v>300</v>
      </c>
      <c r="AC370" t="s">
        <v>67</v>
      </c>
      <c r="AD370" t="s">
        <v>40</v>
      </c>
    </row>
    <row r="371" spans="3:30" x14ac:dyDescent="0.2">
      <c r="C371" s="32" t="s">
        <v>29</v>
      </c>
      <c r="D371" s="32" t="s">
        <v>29</v>
      </c>
      <c r="F371">
        <v>0</v>
      </c>
      <c r="G371" t="s">
        <v>880</v>
      </c>
      <c r="H371" t="s">
        <v>881</v>
      </c>
      <c r="I371" t="s">
        <v>988</v>
      </c>
      <c r="K371" t="s">
        <v>56</v>
      </c>
      <c r="L371" t="s">
        <v>57</v>
      </c>
      <c r="M371" t="s">
        <v>36</v>
      </c>
      <c r="N371" s="8">
        <v>45758</v>
      </c>
      <c r="O371" s="8">
        <v>45838</v>
      </c>
      <c r="P371" s="8">
        <v>45838</v>
      </c>
      <c r="Q371" t="s">
        <v>67</v>
      </c>
      <c r="Y371" t="s">
        <v>300</v>
      </c>
      <c r="Z371" t="s">
        <v>300</v>
      </c>
      <c r="AC371" t="s">
        <v>67</v>
      </c>
      <c r="AD371" t="s">
        <v>40</v>
      </c>
    </row>
    <row r="372" spans="3:30" x14ac:dyDescent="0.2">
      <c r="C372" s="32" t="s">
        <v>29</v>
      </c>
      <c r="D372" s="32" t="s">
        <v>29</v>
      </c>
      <c r="F372">
        <v>0</v>
      </c>
      <c r="G372" t="s">
        <v>880</v>
      </c>
      <c r="H372" t="s">
        <v>881</v>
      </c>
      <c r="I372" t="s">
        <v>989</v>
      </c>
      <c r="K372" t="s">
        <v>56</v>
      </c>
      <c r="L372" t="s">
        <v>57</v>
      </c>
      <c r="M372" t="s">
        <v>36</v>
      </c>
      <c r="N372" s="8">
        <v>45758</v>
      </c>
      <c r="O372" s="8">
        <v>45838</v>
      </c>
      <c r="P372" s="8">
        <v>45838</v>
      </c>
      <c r="Q372" t="s">
        <v>67</v>
      </c>
      <c r="R372" t="s">
        <v>990</v>
      </c>
      <c r="W372" t="s">
        <v>991</v>
      </c>
      <c r="Y372" t="s">
        <v>300</v>
      </c>
      <c r="Z372" t="s">
        <v>300</v>
      </c>
      <c r="AC372" t="s">
        <v>67</v>
      </c>
      <c r="AD372" t="s">
        <v>40</v>
      </c>
    </row>
    <row r="373" spans="3:30" x14ac:dyDescent="0.2">
      <c r="C373" s="32" t="s">
        <v>29</v>
      </c>
      <c r="D373" s="32" t="s">
        <v>29</v>
      </c>
      <c r="F373">
        <v>0</v>
      </c>
      <c r="G373" t="s">
        <v>880</v>
      </c>
      <c r="H373" t="s">
        <v>881</v>
      </c>
      <c r="I373" t="s">
        <v>992</v>
      </c>
      <c r="K373" t="s">
        <v>56</v>
      </c>
      <c r="L373" t="s">
        <v>57</v>
      </c>
      <c r="M373" t="s">
        <v>36</v>
      </c>
      <c r="N373" s="8">
        <v>45758</v>
      </c>
      <c r="O373" s="8">
        <v>45838</v>
      </c>
      <c r="P373" s="8">
        <v>45838</v>
      </c>
      <c r="Q373" t="s">
        <v>67</v>
      </c>
      <c r="R373" t="s">
        <v>993</v>
      </c>
      <c r="Y373" t="s">
        <v>300</v>
      </c>
      <c r="Z373" t="s">
        <v>300</v>
      </c>
      <c r="AC373" t="s">
        <v>67</v>
      </c>
      <c r="AD373" t="s">
        <v>40</v>
      </c>
    </row>
    <row r="374" spans="3:30" hidden="1" x14ac:dyDescent="0.2">
      <c r="C374" s="32" t="s">
        <v>29</v>
      </c>
      <c r="D374" s="32" t="s">
        <v>29</v>
      </c>
      <c r="E374" s="32" t="s">
        <v>30</v>
      </c>
      <c r="F374">
        <v>2096.58</v>
      </c>
      <c r="G374" t="s">
        <v>31</v>
      </c>
      <c r="H374" t="s">
        <v>32</v>
      </c>
      <c r="I374" t="s">
        <v>994</v>
      </c>
      <c r="K374" t="s">
        <v>34</v>
      </c>
      <c r="L374" t="s">
        <v>35</v>
      </c>
      <c r="M374" t="s">
        <v>36</v>
      </c>
      <c r="N374" s="8">
        <v>45607</v>
      </c>
      <c r="O374" s="8">
        <v>45807</v>
      </c>
      <c r="P374" s="8">
        <v>45807</v>
      </c>
      <c r="Q374" t="s">
        <v>37</v>
      </c>
      <c r="Y374" t="s">
        <v>38</v>
      </c>
      <c r="Z374" t="s">
        <v>38</v>
      </c>
      <c r="AC374" t="s">
        <v>39</v>
      </c>
      <c r="AD374" t="s">
        <v>40</v>
      </c>
    </row>
    <row r="375" spans="3:30" hidden="1" x14ac:dyDescent="0.2">
      <c r="C375" s="32" t="s">
        <v>29</v>
      </c>
      <c r="D375" s="32" t="s">
        <v>29</v>
      </c>
      <c r="E375" s="32" t="s">
        <v>30</v>
      </c>
      <c r="F375">
        <v>2096.58</v>
      </c>
      <c r="G375" t="s">
        <v>31</v>
      </c>
      <c r="H375" t="s">
        <v>32</v>
      </c>
      <c r="I375" t="s">
        <v>995</v>
      </c>
      <c r="K375" t="s">
        <v>34</v>
      </c>
      <c r="L375" t="s">
        <v>35</v>
      </c>
      <c r="M375" t="s">
        <v>36</v>
      </c>
      <c r="N375" s="8">
        <v>45607</v>
      </c>
      <c r="O375" s="8">
        <v>45807</v>
      </c>
      <c r="P375" s="8">
        <v>45807</v>
      </c>
      <c r="Q375" t="s">
        <v>37</v>
      </c>
      <c r="Y375" t="s">
        <v>38</v>
      </c>
      <c r="Z375" t="s">
        <v>38</v>
      </c>
      <c r="AC375" t="s">
        <v>39</v>
      </c>
      <c r="AD375" t="s">
        <v>40</v>
      </c>
    </row>
    <row r="376" spans="3:30" hidden="1" x14ac:dyDescent="0.2">
      <c r="C376" s="32" t="s">
        <v>126</v>
      </c>
      <c r="D376" s="32" t="s">
        <v>378</v>
      </c>
      <c r="E376" s="32" t="s">
        <v>680</v>
      </c>
      <c r="F376">
        <v>2050</v>
      </c>
      <c r="G376" t="s">
        <v>681</v>
      </c>
      <c r="H376" t="s">
        <v>682</v>
      </c>
      <c r="I376" t="s">
        <v>996</v>
      </c>
      <c r="K376" t="s">
        <v>289</v>
      </c>
      <c r="L376" t="s">
        <v>35</v>
      </c>
      <c r="M376" t="s">
        <v>36</v>
      </c>
      <c r="N376" s="8">
        <v>45672</v>
      </c>
      <c r="O376" s="8">
        <v>45807</v>
      </c>
      <c r="P376" s="8">
        <v>45807</v>
      </c>
      <c r="Q376" t="s">
        <v>37</v>
      </c>
      <c r="R376" t="s">
        <v>684</v>
      </c>
      <c r="S376" t="s">
        <v>997</v>
      </c>
      <c r="T376" t="s">
        <v>998</v>
      </c>
      <c r="U376" t="s">
        <v>687</v>
      </c>
      <c r="W376" t="s">
        <v>594</v>
      </c>
      <c r="Y376" t="s">
        <v>38</v>
      </c>
      <c r="Z376" t="s">
        <v>38</v>
      </c>
      <c r="AC376" t="s">
        <v>39</v>
      </c>
      <c r="AD376" t="s">
        <v>40</v>
      </c>
    </row>
    <row r="377" spans="3:30" hidden="1" x14ac:dyDescent="0.2">
      <c r="C377" s="32" t="s">
        <v>126</v>
      </c>
      <c r="D377" s="32" t="s">
        <v>42</v>
      </c>
      <c r="E377" s="32" t="s">
        <v>999</v>
      </c>
      <c r="F377">
        <v>2000</v>
      </c>
      <c r="G377" t="s">
        <v>1000</v>
      </c>
      <c r="H377" t="s">
        <v>1001</v>
      </c>
      <c r="I377" t="s">
        <v>1002</v>
      </c>
      <c r="K377" t="s">
        <v>289</v>
      </c>
      <c r="L377" t="s">
        <v>35</v>
      </c>
      <c r="M377" t="s">
        <v>36</v>
      </c>
      <c r="N377" s="8">
        <v>45352</v>
      </c>
      <c r="O377" s="8">
        <v>45805</v>
      </c>
      <c r="P377" s="8">
        <v>45805</v>
      </c>
      <c r="Q377" t="s">
        <v>37</v>
      </c>
      <c r="R377" t="s">
        <v>1003</v>
      </c>
      <c r="S377" t="s">
        <v>1004</v>
      </c>
      <c r="T377" t="s">
        <v>1005</v>
      </c>
      <c r="W377" t="s">
        <v>1006</v>
      </c>
      <c r="Y377" t="s">
        <v>90</v>
      </c>
      <c r="Z377" t="s">
        <v>90</v>
      </c>
      <c r="AC377" t="s">
        <v>39</v>
      </c>
      <c r="AD377" t="s">
        <v>40</v>
      </c>
    </row>
    <row r="378" spans="3:30" hidden="1" x14ac:dyDescent="0.2">
      <c r="C378" s="32" t="s">
        <v>555</v>
      </c>
      <c r="D378" s="32" t="s">
        <v>118</v>
      </c>
      <c r="E378" s="32" t="s">
        <v>1007</v>
      </c>
      <c r="F378">
        <v>550</v>
      </c>
      <c r="G378" t="s">
        <v>1008</v>
      </c>
      <c r="H378" t="s">
        <v>1009</v>
      </c>
      <c r="I378" t="s">
        <v>1010</v>
      </c>
      <c r="K378" t="s">
        <v>86</v>
      </c>
      <c r="L378" t="s">
        <v>57</v>
      </c>
      <c r="M378" t="s">
        <v>36</v>
      </c>
      <c r="N378" s="8">
        <v>45589</v>
      </c>
      <c r="O378" s="8">
        <v>46017</v>
      </c>
      <c r="P378" s="8">
        <v>46017</v>
      </c>
      <c r="Q378" t="s">
        <v>58</v>
      </c>
      <c r="R378" t="s">
        <v>1011</v>
      </c>
      <c r="W378" t="s">
        <v>643</v>
      </c>
      <c r="Y378" t="s">
        <v>1012</v>
      </c>
      <c r="Z378" t="s">
        <v>1012</v>
      </c>
      <c r="AC378" t="s">
        <v>39</v>
      </c>
      <c r="AD378" t="s">
        <v>40</v>
      </c>
    </row>
    <row r="379" spans="3:30" hidden="1" x14ac:dyDescent="0.2">
      <c r="C379" s="32" t="s">
        <v>555</v>
      </c>
      <c r="D379" s="32" t="s">
        <v>118</v>
      </c>
      <c r="E379" s="32" t="s">
        <v>1007</v>
      </c>
      <c r="F379">
        <v>227.5</v>
      </c>
      <c r="G379" t="s">
        <v>1008</v>
      </c>
      <c r="H379" t="s">
        <v>1009</v>
      </c>
      <c r="I379" t="s">
        <v>1013</v>
      </c>
      <c r="K379" t="s">
        <v>86</v>
      </c>
      <c r="L379" t="s">
        <v>57</v>
      </c>
      <c r="M379" t="s">
        <v>36</v>
      </c>
      <c r="N379" s="8">
        <v>45589</v>
      </c>
      <c r="O379" s="8">
        <v>46017</v>
      </c>
      <c r="P379" s="8">
        <v>46017</v>
      </c>
      <c r="Q379" t="s">
        <v>58</v>
      </c>
      <c r="R379" t="s">
        <v>1011</v>
      </c>
      <c r="W379" t="s">
        <v>643</v>
      </c>
      <c r="Y379" t="s">
        <v>1012</v>
      </c>
      <c r="Z379" t="s">
        <v>1012</v>
      </c>
      <c r="AC379" t="s">
        <v>39</v>
      </c>
      <c r="AD379" t="s">
        <v>40</v>
      </c>
    </row>
    <row r="380" spans="3:30" hidden="1" x14ac:dyDescent="0.2">
      <c r="C380" s="32" t="s">
        <v>555</v>
      </c>
      <c r="D380" s="32" t="s">
        <v>118</v>
      </c>
      <c r="E380" s="32" t="s">
        <v>1007</v>
      </c>
      <c r="F380">
        <v>227.5</v>
      </c>
      <c r="G380" t="s">
        <v>1008</v>
      </c>
      <c r="H380" t="s">
        <v>1009</v>
      </c>
      <c r="I380" t="s">
        <v>1014</v>
      </c>
      <c r="K380" t="s">
        <v>86</v>
      </c>
      <c r="L380" t="s">
        <v>57</v>
      </c>
      <c r="M380" t="s">
        <v>36</v>
      </c>
      <c r="N380" s="8">
        <v>45589</v>
      </c>
      <c r="O380" s="8">
        <v>46017</v>
      </c>
      <c r="P380" s="8">
        <v>46017</v>
      </c>
      <c r="Q380" t="s">
        <v>37</v>
      </c>
      <c r="Y380" t="s">
        <v>1012</v>
      </c>
      <c r="Z380" t="s">
        <v>1012</v>
      </c>
      <c r="AC380" t="s">
        <v>39</v>
      </c>
      <c r="AD380" t="s">
        <v>40</v>
      </c>
    </row>
    <row r="381" spans="3:30" hidden="1" x14ac:dyDescent="0.2">
      <c r="C381" s="32" t="s">
        <v>41</v>
      </c>
      <c r="D381" s="32" t="s">
        <v>70</v>
      </c>
      <c r="E381" s="32" t="s">
        <v>1015</v>
      </c>
      <c r="F381">
        <v>1750</v>
      </c>
      <c r="G381" t="s">
        <v>1016</v>
      </c>
      <c r="H381" t="s">
        <v>1017</v>
      </c>
      <c r="I381" t="s">
        <v>1018</v>
      </c>
      <c r="K381" t="s">
        <v>226</v>
      </c>
      <c r="L381" t="s">
        <v>48</v>
      </c>
      <c r="M381" t="s">
        <v>36</v>
      </c>
      <c r="N381" s="8">
        <v>45721</v>
      </c>
      <c r="O381" s="8">
        <v>45849</v>
      </c>
      <c r="P381" s="8">
        <v>45849</v>
      </c>
      <c r="Q381" t="s">
        <v>151</v>
      </c>
      <c r="R381" t="s">
        <v>1019</v>
      </c>
      <c r="X381" t="s">
        <v>1020</v>
      </c>
      <c r="Y381" t="s">
        <v>554</v>
      </c>
      <c r="Z381" t="s">
        <v>554</v>
      </c>
      <c r="AC381" t="s">
        <v>39</v>
      </c>
      <c r="AD381" t="s">
        <v>40</v>
      </c>
    </row>
    <row r="382" spans="3:30" hidden="1" x14ac:dyDescent="0.2">
      <c r="C382" s="32" t="s">
        <v>79</v>
      </c>
      <c r="D382" s="32" t="s">
        <v>221</v>
      </c>
      <c r="E382" s="32" t="s">
        <v>1021</v>
      </c>
      <c r="F382">
        <v>25</v>
      </c>
      <c r="G382" t="s">
        <v>1022</v>
      </c>
      <c r="H382" t="s">
        <v>1023</v>
      </c>
      <c r="I382" t="s">
        <v>1024</v>
      </c>
      <c r="K382" t="s">
        <v>97</v>
      </c>
      <c r="L382" t="s">
        <v>57</v>
      </c>
      <c r="M382" t="s">
        <v>36</v>
      </c>
      <c r="N382" s="8">
        <v>45757</v>
      </c>
      <c r="O382" s="8">
        <v>45838</v>
      </c>
      <c r="P382" s="8">
        <v>45838</v>
      </c>
      <c r="Q382" t="s">
        <v>67</v>
      </c>
      <c r="R382" t="s">
        <v>1025</v>
      </c>
      <c r="Y382" t="s">
        <v>300</v>
      </c>
      <c r="Z382" t="s">
        <v>300</v>
      </c>
      <c r="AC382" t="s">
        <v>67</v>
      </c>
      <c r="AD382" t="s">
        <v>40</v>
      </c>
    </row>
    <row r="383" spans="3:30" x14ac:dyDescent="0.2">
      <c r="C383" s="32" t="s">
        <v>79</v>
      </c>
      <c r="D383" s="32" t="s">
        <v>92</v>
      </c>
      <c r="E383" s="32" t="s">
        <v>52</v>
      </c>
      <c r="F383">
        <v>300</v>
      </c>
      <c r="G383" t="s">
        <v>1022</v>
      </c>
      <c r="H383" t="s">
        <v>1026</v>
      </c>
      <c r="I383" t="s">
        <v>1027</v>
      </c>
      <c r="K383" t="s">
        <v>56</v>
      </c>
      <c r="L383" t="s">
        <v>57</v>
      </c>
      <c r="M383" t="s">
        <v>36</v>
      </c>
      <c r="N383" s="8">
        <v>45775</v>
      </c>
      <c r="O383" s="8">
        <v>45835</v>
      </c>
      <c r="P383" s="8">
        <v>45835</v>
      </c>
      <c r="Q383" t="s">
        <v>58</v>
      </c>
      <c r="R383" t="s">
        <v>562</v>
      </c>
      <c r="U383" t="s">
        <v>331</v>
      </c>
      <c r="W383" t="s">
        <v>331</v>
      </c>
      <c r="Y383" t="s">
        <v>266</v>
      </c>
      <c r="Z383" t="s">
        <v>266</v>
      </c>
      <c r="AC383" t="s">
        <v>39</v>
      </c>
      <c r="AD383" t="s">
        <v>40</v>
      </c>
    </row>
    <row r="384" spans="3:30" x14ac:dyDescent="0.2">
      <c r="C384" s="32" t="s">
        <v>79</v>
      </c>
      <c r="D384" s="32" t="s">
        <v>92</v>
      </c>
      <c r="E384" s="32" t="s">
        <v>52</v>
      </c>
      <c r="F384">
        <v>300</v>
      </c>
      <c r="G384" t="s">
        <v>1022</v>
      </c>
      <c r="H384" t="s">
        <v>1028</v>
      </c>
      <c r="I384" t="s">
        <v>1029</v>
      </c>
      <c r="K384" t="s">
        <v>56</v>
      </c>
      <c r="L384" t="s">
        <v>57</v>
      </c>
      <c r="M384" t="s">
        <v>36</v>
      </c>
      <c r="N384" s="8">
        <v>45790</v>
      </c>
      <c r="O384" s="8">
        <v>46022</v>
      </c>
      <c r="P384" s="8">
        <v>46022</v>
      </c>
      <c r="Q384" t="s">
        <v>58</v>
      </c>
      <c r="Y384" t="s">
        <v>1030</v>
      </c>
      <c r="Z384" t="s">
        <v>1030</v>
      </c>
      <c r="AC384" t="s">
        <v>39</v>
      </c>
      <c r="AD384" t="s">
        <v>40</v>
      </c>
    </row>
    <row r="385" spans="3:30" x14ac:dyDescent="0.2">
      <c r="C385" s="32" t="s">
        <v>79</v>
      </c>
      <c r="D385" s="32" t="s">
        <v>92</v>
      </c>
      <c r="E385" s="32" t="s">
        <v>52</v>
      </c>
      <c r="F385">
        <v>300</v>
      </c>
      <c r="G385" t="s">
        <v>1022</v>
      </c>
      <c r="H385" t="s">
        <v>1028</v>
      </c>
      <c r="I385" t="s">
        <v>1031</v>
      </c>
      <c r="K385" t="s">
        <v>56</v>
      </c>
      <c r="L385" t="s">
        <v>57</v>
      </c>
      <c r="M385" t="s">
        <v>36</v>
      </c>
      <c r="N385" s="8">
        <v>45790</v>
      </c>
      <c r="O385" s="8">
        <v>46022</v>
      </c>
      <c r="P385" s="8">
        <v>46022</v>
      </c>
      <c r="Q385" t="s">
        <v>58</v>
      </c>
      <c r="Y385" t="s">
        <v>1030</v>
      </c>
      <c r="Z385" t="s">
        <v>1030</v>
      </c>
      <c r="AC385" t="s">
        <v>39</v>
      </c>
      <c r="AD385" t="s">
        <v>40</v>
      </c>
    </row>
    <row r="386" spans="3:30" hidden="1" x14ac:dyDescent="0.2">
      <c r="C386" s="32" t="s">
        <v>79</v>
      </c>
      <c r="D386" s="32" t="s">
        <v>80</v>
      </c>
      <c r="E386" s="32" t="s">
        <v>1032</v>
      </c>
      <c r="F386">
        <v>1994</v>
      </c>
      <c r="G386" t="s">
        <v>1033</v>
      </c>
      <c r="H386" t="s">
        <v>1034</v>
      </c>
      <c r="I386" t="s">
        <v>1035</v>
      </c>
      <c r="K386" t="s">
        <v>429</v>
      </c>
      <c r="L386" t="s">
        <v>35</v>
      </c>
      <c r="M386" t="s">
        <v>36</v>
      </c>
      <c r="N386" s="8">
        <v>45687</v>
      </c>
      <c r="O386" s="8">
        <v>45807</v>
      </c>
      <c r="P386" s="8">
        <v>45807</v>
      </c>
      <c r="Q386" t="s">
        <v>37</v>
      </c>
      <c r="R386" t="s">
        <v>142</v>
      </c>
      <c r="S386" t="s">
        <v>1036</v>
      </c>
      <c r="T386" t="s">
        <v>1037</v>
      </c>
      <c r="W386" t="s">
        <v>490</v>
      </c>
      <c r="Y386" t="s">
        <v>38</v>
      </c>
      <c r="Z386" t="s">
        <v>38</v>
      </c>
      <c r="AC386" t="s">
        <v>39</v>
      </c>
      <c r="AD386" t="s">
        <v>40</v>
      </c>
    </row>
    <row r="387" spans="3:30" hidden="1" x14ac:dyDescent="0.2">
      <c r="C387" s="32" t="s">
        <v>79</v>
      </c>
      <c r="D387" s="32" t="s">
        <v>118</v>
      </c>
      <c r="E387" s="32" t="s">
        <v>1038</v>
      </c>
      <c r="F387">
        <v>475</v>
      </c>
      <c r="G387" t="s">
        <v>1039</v>
      </c>
      <c r="H387" t="s">
        <v>1040</v>
      </c>
      <c r="I387" t="s">
        <v>1041</v>
      </c>
      <c r="K387" t="s">
        <v>97</v>
      </c>
      <c r="L387" t="s">
        <v>57</v>
      </c>
      <c r="M387" t="s">
        <v>36</v>
      </c>
      <c r="N387" s="8">
        <v>45198</v>
      </c>
      <c r="O387" s="8">
        <v>46022</v>
      </c>
      <c r="P387" s="8">
        <v>46022</v>
      </c>
      <c r="Q387" t="s">
        <v>37</v>
      </c>
      <c r="Y387" t="s">
        <v>1030</v>
      </c>
      <c r="Z387" t="s">
        <v>1030</v>
      </c>
      <c r="AC387" t="s">
        <v>39</v>
      </c>
      <c r="AD387" t="s">
        <v>40</v>
      </c>
    </row>
    <row r="388" spans="3:30" hidden="1" x14ac:dyDescent="0.2">
      <c r="C388" s="32" t="s">
        <v>50</v>
      </c>
      <c r="D388" s="32" t="s">
        <v>92</v>
      </c>
      <c r="E388" s="32" t="s">
        <v>1042</v>
      </c>
      <c r="F388">
        <v>1950</v>
      </c>
      <c r="G388" t="s">
        <v>1043</v>
      </c>
      <c r="H388" t="s">
        <v>1044</v>
      </c>
      <c r="I388" t="s">
        <v>1045</v>
      </c>
      <c r="K388" t="s">
        <v>141</v>
      </c>
      <c r="L388" t="s">
        <v>48</v>
      </c>
      <c r="M388" t="s">
        <v>36</v>
      </c>
      <c r="N388" s="8">
        <v>45537</v>
      </c>
      <c r="O388" s="8">
        <v>45805</v>
      </c>
      <c r="P388" s="8">
        <v>45805</v>
      </c>
      <c r="Q388" t="s">
        <v>58</v>
      </c>
      <c r="R388" t="s">
        <v>1046</v>
      </c>
      <c r="U388" t="s">
        <v>99</v>
      </c>
      <c r="W388" t="s">
        <v>552</v>
      </c>
      <c r="X388" t="s">
        <v>59</v>
      </c>
      <c r="Y388" t="s">
        <v>90</v>
      </c>
      <c r="Z388" t="s">
        <v>90</v>
      </c>
      <c r="AC388" t="s">
        <v>39</v>
      </c>
      <c r="AD388" t="s">
        <v>40</v>
      </c>
    </row>
    <row r="389" spans="3:30" hidden="1" x14ac:dyDescent="0.2">
      <c r="C389" s="32" t="s">
        <v>126</v>
      </c>
      <c r="D389" s="32" t="s">
        <v>42</v>
      </c>
      <c r="E389" s="32" t="s">
        <v>213</v>
      </c>
      <c r="F389">
        <v>1944</v>
      </c>
      <c r="G389" t="s">
        <v>1047</v>
      </c>
      <c r="H389" t="s">
        <v>1048</v>
      </c>
      <c r="I389" t="s">
        <v>1049</v>
      </c>
      <c r="K389" t="s">
        <v>217</v>
      </c>
      <c r="L389" t="s">
        <v>35</v>
      </c>
      <c r="M389" t="s">
        <v>36</v>
      </c>
      <c r="N389" s="8">
        <v>45604</v>
      </c>
      <c r="O389" s="8">
        <v>45805</v>
      </c>
      <c r="P389" s="8">
        <v>45772</v>
      </c>
      <c r="Q389" t="s">
        <v>58</v>
      </c>
      <c r="W389" t="s">
        <v>355</v>
      </c>
      <c r="X389" t="s">
        <v>1050</v>
      </c>
      <c r="Y389" t="s">
        <v>59</v>
      </c>
      <c r="Z389" t="s">
        <v>59</v>
      </c>
      <c r="AA389" t="s">
        <v>90</v>
      </c>
      <c r="AB389" t="s">
        <v>1051</v>
      </c>
      <c r="AC389" t="s">
        <v>39</v>
      </c>
      <c r="AD389" t="s">
        <v>40</v>
      </c>
    </row>
    <row r="390" spans="3:30" hidden="1" x14ac:dyDescent="0.2">
      <c r="C390" s="32" t="s">
        <v>79</v>
      </c>
      <c r="D390" s="32" t="s">
        <v>118</v>
      </c>
      <c r="E390" s="32" t="s">
        <v>1038</v>
      </c>
      <c r="F390">
        <v>475</v>
      </c>
      <c r="G390" t="s">
        <v>1039</v>
      </c>
      <c r="H390" t="s">
        <v>1040</v>
      </c>
      <c r="I390" t="s">
        <v>1052</v>
      </c>
      <c r="K390" t="s">
        <v>97</v>
      </c>
      <c r="L390" t="s">
        <v>57</v>
      </c>
      <c r="M390" t="s">
        <v>36</v>
      </c>
      <c r="N390" s="8">
        <v>45198</v>
      </c>
      <c r="O390" s="8">
        <v>46022</v>
      </c>
      <c r="P390" s="8">
        <v>46022</v>
      </c>
      <c r="Q390" t="s">
        <v>37</v>
      </c>
      <c r="Y390" t="s">
        <v>1030</v>
      </c>
      <c r="Z390" t="s">
        <v>1030</v>
      </c>
      <c r="AC390" t="s">
        <v>39</v>
      </c>
      <c r="AD390" t="s">
        <v>40</v>
      </c>
    </row>
    <row r="391" spans="3:30" hidden="1" x14ac:dyDescent="0.2">
      <c r="C391" s="32" t="s">
        <v>79</v>
      </c>
      <c r="D391" s="32" t="s">
        <v>118</v>
      </c>
      <c r="E391" s="32" t="s">
        <v>1038</v>
      </c>
      <c r="F391">
        <v>475</v>
      </c>
      <c r="G391" t="s">
        <v>1039</v>
      </c>
      <c r="H391" t="s">
        <v>1040</v>
      </c>
      <c r="I391" t="s">
        <v>1053</v>
      </c>
      <c r="K391" t="s">
        <v>97</v>
      </c>
      <c r="L391" t="s">
        <v>57</v>
      </c>
      <c r="M391" t="s">
        <v>36</v>
      </c>
      <c r="N391" s="8">
        <v>45198</v>
      </c>
      <c r="O391" s="8">
        <v>46022</v>
      </c>
      <c r="P391" s="8">
        <v>46022</v>
      </c>
      <c r="Q391" t="s">
        <v>151</v>
      </c>
      <c r="Y391" t="s">
        <v>1030</v>
      </c>
      <c r="Z391" t="s">
        <v>1030</v>
      </c>
      <c r="AC391" t="s">
        <v>39</v>
      </c>
      <c r="AD391" t="s">
        <v>40</v>
      </c>
    </row>
    <row r="392" spans="3:30" hidden="1" x14ac:dyDescent="0.2">
      <c r="C392" s="32" t="s">
        <v>79</v>
      </c>
      <c r="D392" s="32" t="s">
        <v>118</v>
      </c>
      <c r="E392" s="32" t="s">
        <v>1038</v>
      </c>
      <c r="F392">
        <v>475</v>
      </c>
      <c r="G392" t="s">
        <v>1039</v>
      </c>
      <c r="H392" t="s">
        <v>1040</v>
      </c>
      <c r="I392" t="s">
        <v>1054</v>
      </c>
      <c r="K392" t="s">
        <v>97</v>
      </c>
      <c r="L392" t="s">
        <v>57</v>
      </c>
      <c r="M392" t="s">
        <v>36</v>
      </c>
      <c r="N392" s="8">
        <v>45198</v>
      </c>
      <c r="O392" s="8">
        <v>46022</v>
      </c>
      <c r="P392" s="8">
        <v>46022</v>
      </c>
      <c r="Q392" t="s">
        <v>37</v>
      </c>
      <c r="Y392" t="s">
        <v>1030</v>
      </c>
      <c r="Z392" t="s">
        <v>1030</v>
      </c>
      <c r="AC392" t="s">
        <v>39</v>
      </c>
      <c r="AD392" t="s">
        <v>40</v>
      </c>
    </row>
    <row r="393" spans="3:30" hidden="1" x14ac:dyDescent="0.2">
      <c r="C393" s="32" t="s">
        <v>79</v>
      </c>
      <c r="D393" s="32" t="s">
        <v>118</v>
      </c>
      <c r="E393" s="32" t="s">
        <v>1038</v>
      </c>
      <c r="F393">
        <v>475</v>
      </c>
      <c r="G393" t="s">
        <v>1039</v>
      </c>
      <c r="H393" t="s">
        <v>1040</v>
      </c>
      <c r="I393" t="s">
        <v>1055</v>
      </c>
      <c r="K393" t="s">
        <v>97</v>
      </c>
      <c r="L393" t="s">
        <v>57</v>
      </c>
      <c r="M393" t="s">
        <v>36</v>
      </c>
      <c r="N393" s="8">
        <v>45198</v>
      </c>
      <c r="O393" s="8">
        <v>46022</v>
      </c>
      <c r="P393" s="8">
        <v>46022</v>
      </c>
      <c r="Q393" t="s">
        <v>37</v>
      </c>
      <c r="Y393" t="s">
        <v>1030</v>
      </c>
      <c r="Z393" t="s">
        <v>1030</v>
      </c>
      <c r="AC393" t="s">
        <v>39</v>
      </c>
      <c r="AD393" t="s">
        <v>40</v>
      </c>
    </row>
    <row r="394" spans="3:30" hidden="1" x14ac:dyDescent="0.2">
      <c r="C394" s="32" t="s">
        <v>79</v>
      </c>
      <c r="D394" s="32" t="s">
        <v>118</v>
      </c>
      <c r="E394" s="32" t="s">
        <v>1038</v>
      </c>
      <c r="F394">
        <v>475</v>
      </c>
      <c r="G394" t="s">
        <v>1039</v>
      </c>
      <c r="H394" t="s">
        <v>1040</v>
      </c>
      <c r="I394" t="s">
        <v>1056</v>
      </c>
      <c r="K394" t="s">
        <v>97</v>
      </c>
      <c r="L394" t="s">
        <v>57</v>
      </c>
      <c r="M394" t="s">
        <v>36</v>
      </c>
      <c r="N394" s="8">
        <v>45198</v>
      </c>
      <c r="O394" s="8">
        <v>46022</v>
      </c>
      <c r="P394" s="8">
        <v>46022</v>
      </c>
      <c r="Q394" t="s">
        <v>151</v>
      </c>
      <c r="Y394" t="s">
        <v>1030</v>
      </c>
      <c r="Z394" t="s">
        <v>1030</v>
      </c>
      <c r="AC394" t="s">
        <v>39</v>
      </c>
      <c r="AD394" t="s">
        <v>40</v>
      </c>
    </row>
    <row r="395" spans="3:30" hidden="1" x14ac:dyDescent="0.2">
      <c r="C395" s="32" t="s">
        <v>79</v>
      </c>
      <c r="D395" s="32" t="s">
        <v>118</v>
      </c>
      <c r="E395" s="32" t="s">
        <v>1038</v>
      </c>
      <c r="F395">
        <v>475</v>
      </c>
      <c r="G395" t="s">
        <v>1039</v>
      </c>
      <c r="H395" t="s">
        <v>1040</v>
      </c>
      <c r="I395" t="s">
        <v>1057</v>
      </c>
      <c r="K395" t="s">
        <v>97</v>
      </c>
      <c r="L395" t="s">
        <v>57</v>
      </c>
      <c r="M395" t="s">
        <v>36</v>
      </c>
      <c r="N395" s="8">
        <v>45198</v>
      </c>
      <c r="O395" s="8">
        <v>46022</v>
      </c>
      <c r="P395" s="8">
        <v>46022</v>
      </c>
      <c r="Q395" t="s">
        <v>151</v>
      </c>
      <c r="Y395" t="s">
        <v>1030</v>
      </c>
      <c r="Z395" t="s">
        <v>1030</v>
      </c>
      <c r="AC395" t="s">
        <v>39</v>
      </c>
      <c r="AD395" t="s">
        <v>40</v>
      </c>
    </row>
    <row r="396" spans="3:30" hidden="1" x14ac:dyDescent="0.2">
      <c r="C396" s="32" t="s">
        <v>79</v>
      </c>
      <c r="D396" s="32" t="s">
        <v>118</v>
      </c>
      <c r="E396" s="32" t="s">
        <v>1038</v>
      </c>
      <c r="F396">
        <v>475</v>
      </c>
      <c r="G396" t="s">
        <v>1039</v>
      </c>
      <c r="H396" t="s">
        <v>1040</v>
      </c>
      <c r="I396" t="s">
        <v>1058</v>
      </c>
      <c r="K396" t="s">
        <v>97</v>
      </c>
      <c r="L396" t="s">
        <v>57</v>
      </c>
      <c r="M396" t="s">
        <v>36</v>
      </c>
      <c r="N396" s="8">
        <v>45198</v>
      </c>
      <c r="O396" s="8">
        <v>46022</v>
      </c>
      <c r="P396" s="8">
        <v>46022</v>
      </c>
      <c r="Q396" t="s">
        <v>37</v>
      </c>
      <c r="Y396" t="s">
        <v>1030</v>
      </c>
      <c r="Z396" t="s">
        <v>1030</v>
      </c>
      <c r="AC396" t="s">
        <v>39</v>
      </c>
      <c r="AD396" t="s">
        <v>40</v>
      </c>
    </row>
    <row r="397" spans="3:30" hidden="1" x14ac:dyDescent="0.2">
      <c r="C397" s="32" t="s">
        <v>79</v>
      </c>
      <c r="D397" s="32" t="s">
        <v>118</v>
      </c>
      <c r="E397" s="32" t="s">
        <v>1038</v>
      </c>
      <c r="F397">
        <v>475</v>
      </c>
      <c r="G397" t="s">
        <v>1039</v>
      </c>
      <c r="H397" t="s">
        <v>1040</v>
      </c>
      <c r="I397" t="s">
        <v>1059</v>
      </c>
      <c r="K397" t="s">
        <v>97</v>
      </c>
      <c r="L397" t="s">
        <v>57</v>
      </c>
      <c r="M397" t="s">
        <v>36</v>
      </c>
      <c r="N397" s="8">
        <v>45198</v>
      </c>
      <c r="O397" s="8">
        <v>46022</v>
      </c>
      <c r="P397" s="8">
        <v>46022</v>
      </c>
      <c r="Q397" t="s">
        <v>37</v>
      </c>
      <c r="Y397" t="s">
        <v>1030</v>
      </c>
      <c r="Z397" t="s">
        <v>1030</v>
      </c>
      <c r="AC397" t="s">
        <v>39</v>
      </c>
      <c r="AD397" t="s">
        <v>40</v>
      </c>
    </row>
    <row r="398" spans="3:30" hidden="1" x14ac:dyDescent="0.2">
      <c r="C398" s="32" t="s">
        <v>79</v>
      </c>
      <c r="D398" s="32" t="s">
        <v>118</v>
      </c>
      <c r="E398" s="32" t="s">
        <v>1038</v>
      </c>
      <c r="F398">
        <v>475</v>
      </c>
      <c r="G398" t="s">
        <v>1039</v>
      </c>
      <c r="H398" t="s">
        <v>1040</v>
      </c>
      <c r="I398" t="s">
        <v>1060</v>
      </c>
      <c r="K398" t="s">
        <v>97</v>
      </c>
      <c r="L398" t="s">
        <v>57</v>
      </c>
      <c r="M398" t="s">
        <v>36</v>
      </c>
      <c r="N398" s="8">
        <v>45198</v>
      </c>
      <c r="O398" s="8">
        <v>46022</v>
      </c>
      <c r="P398" s="8">
        <v>46022</v>
      </c>
      <c r="Q398" t="s">
        <v>37</v>
      </c>
      <c r="Y398" t="s">
        <v>1030</v>
      </c>
      <c r="Z398" t="s">
        <v>1030</v>
      </c>
      <c r="AC398" t="s">
        <v>39</v>
      </c>
      <c r="AD398" t="s">
        <v>40</v>
      </c>
    </row>
    <row r="399" spans="3:30" hidden="1" x14ac:dyDescent="0.2">
      <c r="C399" s="32" t="s">
        <v>79</v>
      </c>
      <c r="D399" s="32" t="s">
        <v>118</v>
      </c>
      <c r="E399" s="32" t="s">
        <v>1038</v>
      </c>
      <c r="F399">
        <v>475</v>
      </c>
      <c r="G399" t="s">
        <v>1039</v>
      </c>
      <c r="H399" t="s">
        <v>1040</v>
      </c>
      <c r="I399" t="s">
        <v>1061</v>
      </c>
      <c r="K399" t="s">
        <v>97</v>
      </c>
      <c r="L399" t="s">
        <v>57</v>
      </c>
      <c r="M399" t="s">
        <v>36</v>
      </c>
      <c r="N399" s="8">
        <v>45198</v>
      </c>
      <c r="O399" s="8">
        <v>46022</v>
      </c>
      <c r="P399" s="8">
        <v>46022</v>
      </c>
      <c r="Q399" t="s">
        <v>151</v>
      </c>
      <c r="Y399" t="s">
        <v>1030</v>
      </c>
      <c r="Z399" t="s">
        <v>1030</v>
      </c>
      <c r="AC399" t="s">
        <v>39</v>
      </c>
      <c r="AD399" t="s">
        <v>40</v>
      </c>
    </row>
    <row r="400" spans="3:30" hidden="1" x14ac:dyDescent="0.2">
      <c r="C400" s="32" t="s">
        <v>79</v>
      </c>
      <c r="D400" s="32" t="s">
        <v>118</v>
      </c>
      <c r="E400" s="32" t="s">
        <v>1038</v>
      </c>
      <c r="F400">
        <v>475</v>
      </c>
      <c r="G400" t="s">
        <v>1039</v>
      </c>
      <c r="H400" t="s">
        <v>1040</v>
      </c>
      <c r="I400" t="s">
        <v>1062</v>
      </c>
      <c r="K400" t="s">
        <v>97</v>
      </c>
      <c r="L400" t="s">
        <v>57</v>
      </c>
      <c r="M400" t="s">
        <v>36</v>
      </c>
      <c r="N400" s="8">
        <v>45198</v>
      </c>
      <c r="O400" s="8">
        <v>46022</v>
      </c>
      <c r="P400" s="8">
        <v>46022</v>
      </c>
      <c r="Q400" t="s">
        <v>37</v>
      </c>
      <c r="Y400" t="s">
        <v>1030</v>
      </c>
      <c r="Z400" t="s">
        <v>1030</v>
      </c>
      <c r="AC400" t="s">
        <v>39</v>
      </c>
      <c r="AD400" t="s">
        <v>40</v>
      </c>
    </row>
    <row r="401" spans="3:30" hidden="1" x14ac:dyDescent="0.2">
      <c r="C401" s="32" t="s">
        <v>79</v>
      </c>
      <c r="D401" s="32" t="s">
        <v>118</v>
      </c>
      <c r="E401" s="32" t="s">
        <v>1038</v>
      </c>
      <c r="F401">
        <v>475</v>
      </c>
      <c r="G401" t="s">
        <v>1039</v>
      </c>
      <c r="H401" t="s">
        <v>1040</v>
      </c>
      <c r="I401" t="s">
        <v>1063</v>
      </c>
      <c r="K401" t="s">
        <v>97</v>
      </c>
      <c r="L401" t="s">
        <v>57</v>
      </c>
      <c r="M401" t="s">
        <v>36</v>
      </c>
      <c r="N401" s="8">
        <v>45198</v>
      </c>
      <c r="O401" s="8">
        <v>46022</v>
      </c>
      <c r="P401" s="8">
        <v>46022</v>
      </c>
      <c r="Q401" t="s">
        <v>37</v>
      </c>
      <c r="Y401" t="s">
        <v>1030</v>
      </c>
      <c r="Z401" t="s">
        <v>1030</v>
      </c>
      <c r="AC401" t="s">
        <v>39</v>
      </c>
      <c r="AD401" t="s">
        <v>40</v>
      </c>
    </row>
    <row r="402" spans="3:30" hidden="1" x14ac:dyDescent="0.2">
      <c r="C402" s="32" t="s">
        <v>126</v>
      </c>
      <c r="D402" s="32" t="s">
        <v>697</v>
      </c>
      <c r="F402">
        <v>1900</v>
      </c>
      <c r="G402" t="s">
        <v>1064</v>
      </c>
      <c r="H402" t="s">
        <v>1065</v>
      </c>
      <c r="I402" t="s">
        <v>1066</v>
      </c>
      <c r="K402" t="s">
        <v>455</v>
      </c>
      <c r="L402" t="s">
        <v>35</v>
      </c>
      <c r="M402" t="s">
        <v>36</v>
      </c>
      <c r="N402" s="8">
        <v>45771</v>
      </c>
      <c r="O402" s="8">
        <v>45805</v>
      </c>
      <c r="P402" s="8">
        <v>45805</v>
      </c>
      <c r="Q402" t="s">
        <v>58</v>
      </c>
      <c r="R402" t="s">
        <v>562</v>
      </c>
      <c r="W402" t="s">
        <v>537</v>
      </c>
      <c r="Y402" t="s">
        <v>90</v>
      </c>
      <c r="Z402" t="s">
        <v>90</v>
      </c>
      <c r="AC402" t="s">
        <v>39</v>
      </c>
      <c r="AD402" t="s">
        <v>40</v>
      </c>
    </row>
    <row r="403" spans="3:30" hidden="1" x14ac:dyDescent="0.2">
      <c r="C403" s="32" t="s">
        <v>312</v>
      </c>
      <c r="D403" s="32" t="s">
        <v>822</v>
      </c>
      <c r="E403" s="32" t="s">
        <v>1067</v>
      </c>
      <c r="F403">
        <v>40</v>
      </c>
      <c r="G403" t="s">
        <v>1039</v>
      </c>
      <c r="H403" t="s">
        <v>1068</v>
      </c>
      <c r="I403" t="s">
        <v>1069</v>
      </c>
      <c r="K403" t="s">
        <v>97</v>
      </c>
      <c r="L403" t="s">
        <v>57</v>
      </c>
      <c r="M403" t="s">
        <v>36</v>
      </c>
      <c r="N403" s="8">
        <v>45632</v>
      </c>
      <c r="O403" s="8"/>
      <c r="P403" s="8"/>
      <c r="Q403" t="s">
        <v>67</v>
      </c>
      <c r="AC403" t="s">
        <v>67</v>
      </c>
      <c r="AD403" t="s">
        <v>40</v>
      </c>
    </row>
    <row r="404" spans="3:30" hidden="1" x14ac:dyDescent="0.2">
      <c r="C404" s="32" t="s">
        <v>312</v>
      </c>
      <c r="D404" s="32" t="s">
        <v>822</v>
      </c>
      <c r="E404" s="32" t="s">
        <v>1067</v>
      </c>
      <c r="F404">
        <v>40</v>
      </c>
      <c r="G404" t="s">
        <v>1039</v>
      </c>
      <c r="H404" t="s">
        <v>1068</v>
      </c>
      <c r="I404" t="s">
        <v>1070</v>
      </c>
      <c r="K404" t="s">
        <v>97</v>
      </c>
      <c r="L404" t="s">
        <v>57</v>
      </c>
      <c r="M404" t="s">
        <v>36</v>
      </c>
      <c r="N404" s="8">
        <v>45632</v>
      </c>
      <c r="O404" s="8"/>
      <c r="P404" s="8"/>
      <c r="Q404" t="s">
        <v>67</v>
      </c>
      <c r="R404" t="s">
        <v>1071</v>
      </c>
      <c r="W404" t="s">
        <v>1072</v>
      </c>
      <c r="AC404" t="s">
        <v>67</v>
      </c>
      <c r="AD404" t="s">
        <v>40</v>
      </c>
    </row>
    <row r="405" spans="3:30" hidden="1" x14ac:dyDescent="0.2">
      <c r="C405" s="32" t="s">
        <v>312</v>
      </c>
      <c r="D405" s="32" t="s">
        <v>822</v>
      </c>
      <c r="E405" s="32" t="s">
        <v>1067</v>
      </c>
      <c r="F405">
        <v>40</v>
      </c>
      <c r="G405" t="s">
        <v>1039</v>
      </c>
      <c r="H405" t="s">
        <v>1068</v>
      </c>
      <c r="I405" t="s">
        <v>1041</v>
      </c>
      <c r="K405" t="s">
        <v>97</v>
      </c>
      <c r="L405" t="s">
        <v>57</v>
      </c>
      <c r="M405" t="s">
        <v>36</v>
      </c>
      <c r="N405" s="8">
        <v>45632</v>
      </c>
      <c r="O405" s="8">
        <v>46022</v>
      </c>
      <c r="P405" s="8">
        <v>46022</v>
      </c>
      <c r="Q405" t="s">
        <v>67</v>
      </c>
      <c r="Y405" t="s">
        <v>1030</v>
      </c>
      <c r="Z405" t="s">
        <v>1030</v>
      </c>
      <c r="AC405" t="s">
        <v>67</v>
      </c>
      <c r="AD405" t="s">
        <v>40</v>
      </c>
    </row>
    <row r="406" spans="3:30" hidden="1" x14ac:dyDescent="0.2">
      <c r="C406" s="32" t="s">
        <v>312</v>
      </c>
      <c r="D406" s="32" t="s">
        <v>822</v>
      </c>
      <c r="E406" s="32" t="s">
        <v>1067</v>
      </c>
      <c r="F406">
        <v>40</v>
      </c>
      <c r="G406" t="s">
        <v>1039</v>
      </c>
      <c r="H406" t="s">
        <v>1068</v>
      </c>
      <c r="I406" t="s">
        <v>1073</v>
      </c>
      <c r="K406" t="s">
        <v>97</v>
      </c>
      <c r="L406" t="s">
        <v>57</v>
      </c>
      <c r="M406" t="s">
        <v>36</v>
      </c>
      <c r="N406" s="8">
        <v>45632</v>
      </c>
      <c r="O406" s="8"/>
      <c r="P406" s="8"/>
      <c r="Q406" t="s">
        <v>67</v>
      </c>
      <c r="R406" t="s">
        <v>1074</v>
      </c>
      <c r="S406" t="s">
        <v>1075</v>
      </c>
      <c r="T406" t="s">
        <v>1075</v>
      </c>
      <c r="W406" t="s">
        <v>437</v>
      </c>
      <c r="AC406" t="s">
        <v>67</v>
      </c>
      <c r="AD406" t="s">
        <v>40</v>
      </c>
    </row>
    <row r="407" spans="3:30" hidden="1" x14ac:dyDescent="0.2">
      <c r="C407" s="32" t="s">
        <v>312</v>
      </c>
      <c r="D407" s="32" t="s">
        <v>822</v>
      </c>
      <c r="E407" s="32" t="s">
        <v>1067</v>
      </c>
      <c r="F407">
        <v>40</v>
      </c>
      <c r="G407" t="s">
        <v>1039</v>
      </c>
      <c r="H407" t="s">
        <v>1068</v>
      </c>
      <c r="I407" t="s">
        <v>1076</v>
      </c>
      <c r="K407" t="s">
        <v>97</v>
      </c>
      <c r="L407" t="s">
        <v>57</v>
      </c>
      <c r="M407" t="s">
        <v>36</v>
      </c>
      <c r="N407" s="8">
        <v>45632</v>
      </c>
      <c r="O407" s="8"/>
      <c r="P407" s="8"/>
      <c r="Q407" t="s">
        <v>67</v>
      </c>
      <c r="AC407" t="s">
        <v>67</v>
      </c>
      <c r="AD407" t="s">
        <v>40</v>
      </c>
    </row>
    <row r="408" spans="3:30" hidden="1" x14ac:dyDescent="0.2">
      <c r="C408" s="32" t="s">
        <v>312</v>
      </c>
      <c r="D408" s="32" t="s">
        <v>822</v>
      </c>
      <c r="E408" s="32" t="s">
        <v>1067</v>
      </c>
      <c r="F408">
        <v>40</v>
      </c>
      <c r="G408" t="s">
        <v>1039</v>
      </c>
      <c r="H408" t="s">
        <v>1068</v>
      </c>
      <c r="I408" t="s">
        <v>1077</v>
      </c>
      <c r="K408" t="s">
        <v>97</v>
      </c>
      <c r="L408" t="s">
        <v>57</v>
      </c>
      <c r="M408" t="s">
        <v>36</v>
      </c>
      <c r="N408" s="8">
        <v>45632</v>
      </c>
      <c r="O408" s="8"/>
      <c r="P408" s="8"/>
      <c r="Q408" t="s">
        <v>67</v>
      </c>
      <c r="R408" t="s">
        <v>1071</v>
      </c>
      <c r="W408" t="s">
        <v>227</v>
      </c>
      <c r="AC408" t="s">
        <v>67</v>
      </c>
      <c r="AD408" t="s">
        <v>40</v>
      </c>
    </row>
    <row r="409" spans="3:30" hidden="1" x14ac:dyDescent="0.2">
      <c r="C409" s="32" t="s">
        <v>312</v>
      </c>
      <c r="D409" s="32" t="s">
        <v>822</v>
      </c>
      <c r="E409" s="32" t="s">
        <v>1067</v>
      </c>
      <c r="F409">
        <v>40</v>
      </c>
      <c r="G409" t="s">
        <v>1039</v>
      </c>
      <c r="H409" t="s">
        <v>1068</v>
      </c>
      <c r="I409" t="s">
        <v>1078</v>
      </c>
      <c r="K409" t="s">
        <v>97</v>
      </c>
      <c r="L409" t="s">
        <v>57</v>
      </c>
      <c r="M409" t="s">
        <v>36</v>
      </c>
      <c r="N409" s="8">
        <v>45632</v>
      </c>
      <c r="O409" s="8"/>
      <c r="P409" s="8"/>
      <c r="Q409" t="s">
        <v>67</v>
      </c>
      <c r="AC409" t="s">
        <v>67</v>
      </c>
      <c r="AD409" t="s">
        <v>40</v>
      </c>
    </row>
    <row r="410" spans="3:30" hidden="1" x14ac:dyDescent="0.2">
      <c r="C410" s="32" t="s">
        <v>312</v>
      </c>
      <c r="D410" s="32" t="s">
        <v>822</v>
      </c>
      <c r="E410" s="32" t="s">
        <v>1067</v>
      </c>
      <c r="F410">
        <v>40</v>
      </c>
      <c r="G410" t="s">
        <v>1039</v>
      </c>
      <c r="H410" t="s">
        <v>1068</v>
      </c>
      <c r="I410" t="s">
        <v>1052</v>
      </c>
      <c r="K410" t="s">
        <v>97</v>
      </c>
      <c r="L410" t="s">
        <v>57</v>
      </c>
      <c r="M410" t="s">
        <v>36</v>
      </c>
      <c r="N410" s="8">
        <v>45632</v>
      </c>
      <c r="O410" s="8">
        <v>46022</v>
      </c>
      <c r="P410" s="8">
        <v>46022</v>
      </c>
      <c r="Q410" t="s">
        <v>67</v>
      </c>
      <c r="Y410" t="s">
        <v>1030</v>
      </c>
      <c r="Z410" t="s">
        <v>1030</v>
      </c>
      <c r="AC410" t="s">
        <v>67</v>
      </c>
      <c r="AD410" t="s">
        <v>40</v>
      </c>
    </row>
    <row r="411" spans="3:30" hidden="1" x14ac:dyDescent="0.2">
      <c r="C411" s="32" t="s">
        <v>312</v>
      </c>
      <c r="D411" s="32" t="s">
        <v>822</v>
      </c>
      <c r="E411" s="32" t="s">
        <v>1067</v>
      </c>
      <c r="F411">
        <v>40</v>
      </c>
      <c r="G411" t="s">
        <v>1039</v>
      </c>
      <c r="H411" t="s">
        <v>1068</v>
      </c>
      <c r="I411" t="s">
        <v>1053</v>
      </c>
      <c r="K411" t="s">
        <v>97</v>
      </c>
      <c r="L411" t="s">
        <v>57</v>
      </c>
      <c r="M411" t="s">
        <v>36</v>
      </c>
      <c r="N411" s="8">
        <v>45632</v>
      </c>
      <c r="O411" s="8">
        <v>46022</v>
      </c>
      <c r="P411" s="8">
        <v>46022</v>
      </c>
      <c r="Q411" t="s">
        <v>67</v>
      </c>
      <c r="Y411" t="s">
        <v>1030</v>
      </c>
      <c r="Z411" t="s">
        <v>1030</v>
      </c>
      <c r="AC411" t="s">
        <v>67</v>
      </c>
      <c r="AD411" t="s">
        <v>40</v>
      </c>
    </row>
    <row r="412" spans="3:30" hidden="1" x14ac:dyDescent="0.2">
      <c r="C412" s="32" t="s">
        <v>312</v>
      </c>
      <c r="D412" s="32" t="s">
        <v>822</v>
      </c>
      <c r="E412" s="32" t="s">
        <v>1067</v>
      </c>
      <c r="F412">
        <v>40</v>
      </c>
      <c r="G412" t="s">
        <v>1039</v>
      </c>
      <c r="H412" t="s">
        <v>1068</v>
      </c>
      <c r="I412" t="s">
        <v>1054</v>
      </c>
      <c r="K412" t="s">
        <v>97</v>
      </c>
      <c r="L412" t="s">
        <v>57</v>
      </c>
      <c r="M412" t="s">
        <v>36</v>
      </c>
      <c r="N412" s="8">
        <v>45632</v>
      </c>
      <c r="O412" s="8">
        <v>46022</v>
      </c>
      <c r="P412" s="8">
        <v>46022</v>
      </c>
      <c r="Q412" t="s">
        <v>67</v>
      </c>
      <c r="Y412" t="s">
        <v>1030</v>
      </c>
      <c r="Z412" t="s">
        <v>1030</v>
      </c>
      <c r="AC412" t="s">
        <v>67</v>
      </c>
      <c r="AD412" t="s">
        <v>40</v>
      </c>
    </row>
    <row r="413" spans="3:30" hidden="1" x14ac:dyDescent="0.2">
      <c r="C413" s="32" t="s">
        <v>312</v>
      </c>
      <c r="D413" s="32" t="s">
        <v>822</v>
      </c>
      <c r="E413" s="32" t="s">
        <v>1067</v>
      </c>
      <c r="F413">
        <v>40</v>
      </c>
      <c r="G413" t="s">
        <v>1039</v>
      </c>
      <c r="H413" t="s">
        <v>1068</v>
      </c>
      <c r="I413" t="s">
        <v>1055</v>
      </c>
      <c r="K413" t="s">
        <v>97</v>
      </c>
      <c r="L413" t="s">
        <v>57</v>
      </c>
      <c r="M413" t="s">
        <v>36</v>
      </c>
      <c r="N413" s="8">
        <v>45632</v>
      </c>
      <c r="O413" s="8">
        <v>46022</v>
      </c>
      <c r="P413" s="8">
        <v>46022</v>
      </c>
      <c r="Q413" t="s">
        <v>67</v>
      </c>
      <c r="Y413" t="s">
        <v>1030</v>
      </c>
      <c r="Z413" t="s">
        <v>1030</v>
      </c>
      <c r="AC413" t="s">
        <v>67</v>
      </c>
      <c r="AD413" t="s">
        <v>40</v>
      </c>
    </row>
    <row r="414" spans="3:30" hidden="1" x14ac:dyDescent="0.2">
      <c r="C414" s="32" t="s">
        <v>312</v>
      </c>
      <c r="D414" s="32" t="s">
        <v>822</v>
      </c>
      <c r="E414" s="32" t="s">
        <v>1067</v>
      </c>
      <c r="F414">
        <v>40</v>
      </c>
      <c r="G414" t="s">
        <v>1039</v>
      </c>
      <c r="H414" t="s">
        <v>1068</v>
      </c>
      <c r="I414" t="s">
        <v>1056</v>
      </c>
      <c r="K414" t="s">
        <v>97</v>
      </c>
      <c r="L414" t="s">
        <v>57</v>
      </c>
      <c r="M414" t="s">
        <v>36</v>
      </c>
      <c r="N414" s="8">
        <v>45632</v>
      </c>
      <c r="O414" s="8">
        <v>46022</v>
      </c>
      <c r="P414" s="8">
        <v>46022</v>
      </c>
      <c r="Q414" t="s">
        <v>67</v>
      </c>
      <c r="Y414" t="s">
        <v>1030</v>
      </c>
      <c r="Z414" t="s">
        <v>1030</v>
      </c>
      <c r="AC414" t="s">
        <v>67</v>
      </c>
      <c r="AD414" t="s">
        <v>40</v>
      </c>
    </row>
    <row r="415" spans="3:30" hidden="1" x14ac:dyDescent="0.2">
      <c r="C415" s="32" t="s">
        <v>312</v>
      </c>
      <c r="D415" s="32" t="s">
        <v>822</v>
      </c>
      <c r="E415" s="32" t="s">
        <v>1067</v>
      </c>
      <c r="F415">
        <v>40</v>
      </c>
      <c r="G415" t="s">
        <v>1039</v>
      </c>
      <c r="H415" t="s">
        <v>1068</v>
      </c>
      <c r="I415" t="s">
        <v>1057</v>
      </c>
      <c r="K415" t="s">
        <v>97</v>
      </c>
      <c r="L415" t="s">
        <v>57</v>
      </c>
      <c r="M415" t="s">
        <v>36</v>
      </c>
      <c r="N415" s="8">
        <v>45632</v>
      </c>
      <c r="O415" s="8">
        <v>46022</v>
      </c>
      <c r="P415" s="8">
        <v>46022</v>
      </c>
      <c r="Q415" t="s">
        <v>67</v>
      </c>
      <c r="Y415" t="s">
        <v>1030</v>
      </c>
      <c r="Z415" t="s">
        <v>1030</v>
      </c>
      <c r="AC415" t="s">
        <v>67</v>
      </c>
      <c r="AD415" t="s">
        <v>40</v>
      </c>
    </row>
    <row r="416" spans="3:30" hidden="1" x14ac:dyDescent="0.2">
      <c r="C416" s="32" t="s">
        <v>312</v>
      </c>
      <c r="D416" s="32" t="s">
        <v>822</v>
      </c>
      <c r="E416" s="32" t="s">
        <v>1067</v>
      </c>
      <c r="F416">
        <v>40</v>
      </c>
      <c r="G416" t="s">
        <v>1039</v>
      </c>
      <c r="H416" t="s">
        <v>1068</v>
      </c>
      <c r="I416" t="s">
        <v>1058</v>
      </c>
      <c r="K416" t="s">
        <v>97</v>
      </c>
      <c r="L416" t="s">
        <v>57</v>
      </c>
      <c r="M416" t="s">
        <v>36</v>
      </c>
      <c r="N416" s="8">
        <v>45632</v>
      </c>
      <c r="O416" s="8">
        <v>46022</v>
      </c>
      <c r="P416" s="8">
        <v>46022</v>
      </c>
      <c r="Q416" t="s">
        <v>67</v>
      </c>
      <c r="Y416" t="s">
        <v>1030</v>
      </c>
      <c r="Z416" t="s">
        <v>1030</v>
      </c>
      <c r="AC416" t="s">
        <v>67</v>
      </c>
      <c r="AD416" t="s">
        <v>40</v>
      </c>
    </row>
    <row r="417" spans="3:30" hidden="1" x14ac:dyDescent="0.2">
      <c r="C417" s="32" t="s">
        <v>312</v>
      </c>
      <c r="D417" s="32" t="s">
        <v>822</v>
      </c>
      <c r="E417" s="32" t="s">
        <v>1067</v>
      </c>
      <c r="F417">
        <v>40</v>
      </c>
      <c r="G417" t="s">
        <v>1039</v>
      </c>
      <c r="H417" t="s">
        <v>1068</v>
      </c>
      <c r="I417" t="s">
        <v>1059</v>
      </c>
      <c r="K417" t="s">
        <v>97</v>
      </c>
      <c r="L417" t="s">
        <v>57</v>
      </c>
      <c r="M417" t="s">
        <v>36</v>
      </c>
      <c r="N417" s="8">
        <v>45632</v>
      </c>
      <c r="O417" s="8">
        <v>46022</v>
      </c>
      <c r="P417" s="8">
        <v>46022</v>
      </c>
      <c r="Q417" t="s">
        <v>67</v>
      </c>
      <c r="Y417" t="s">
        <v>1030</v>
      </c>
      <c r="Z417" t="s">
        <v>1030</v>
      </c>
      <c r="AC417" t="s">
        <v>67</v>
      </c>
      <c r="AD417" t="s">
        <v>40</v>
      </c>
    </row>
    <row r="418" spans="3:30" hidden="1" x14ac:dyDescent="0.2">
      <c r="C418" s="32" t="s">
        <v>312</v>
      </c>
      <c r="D418" s="32" t="s">
        <v>822</v>
      </c>
      <c r="E418" s="32" t="s">
        <v>1067</v>
      </c>
      <c r="F418">
        <v>40</v>
      </c>
      <c r="G418" t="s">
        <v>1039</v>
      </c>
      <c r="H418" t="s">
        <v>1068</v>
      </c>
      <c r="I418" t="s">
        <v>1060</v>
      </c>
      <c r="K418" t="s">
        <v>97</v>
      </c>
      <c r="L418" t="s">
        <v>57</v>
      </c>
      <c r="M418" t="s">
        <v>36</v>
      </c>
      <c r="N418" s="8">
        <v>45632</v>
      </c>
      <c r="O418" s="8">
        <v>46022</v>
      </c>
      <c r="P418" s="8">
        <v>46022</v>
      </c>
      <c r="Q418" t="s">
        <v>67</v>
      </c>
      <c r="Y418" t="s">
        <v>1030</v>
      </c>
      <c r="Z418" t="s">
        <v>1030</v>
      </c>
      <c r="AC418" t="s">
        <v>67</v>
      </c>
      <c r="AD418" t="s">
        <v>40</v>
      </c>
    </row>
    <row r="419" spans="3:30" hidden="1" x14ac:dyDescent="0.2">
      <c r="C419" s="32" t="s">
        <v>312</v>
      </c>
      <c r="D419" s="32" t="s">
        <v>822</v>
      </c>
      <c r="E419" s="32" t="s">
        <v>1067</v>
      </c>
      <c r="F419">
        <v>40</v>
      </c>
      <c r="G419" t="s">
        <v>1039</v>
      </c>
      <c r="H419" t="s">
        <v>1068</v>
      </c>
      <c r="I419" t="s">
        <v>1061</v>
      </c>
      <c r="K419" t="s">
        <v>97</v>
      </c>
      <c r="L419" t="s">
        <v>57</v>
      </c>
      <c r="M419" t="s">
        <v>36</v>
      </c>
      <c r="N419" s="8">
        <v>45632</v>
      </c>
      <c r="O419" s="8">
        <v>46022</v>
      </c>
      <c r="P419" s="8">
        <v>46022</v>
      </c>
      <c r="Q419" t="s">
        <v>67</v>
      </c>
      <c r="Y419" t="s">
        <v>1030</v>
      </c>
      <c r="Z419" t="s">
        <v>1030</v>
      </c>
      <c r="AC419" t="s">
        <v>67</v>
      </c>
      <c r="AD419" t="s">
        <v>40</v>
      </c>
    </row>
    <row r="420" spans="3:30" hidden="1" x14ac:dyDescent="0.2">
      <c r="C420" s="32" t="s">
        <v>312</v>
      </c>
      <c r="D420" s="32" t="s">
        <v>822</v>
      </c>
      <c r="E420" s="32" t="s">
        <v>1067</v>
      </c>
      <c r="F420">
        <v>40</v>
      </c>
      <c r="G420" t="s">
        <v>1039</v>
      </c>
      <c r="H420" t="s">
        <v>1068</v>
      </c>
      <c r="I420" t="s">
        <v>1062</v>
      </c>
      <c r="K420" t="s">
        <v>97</v>
      </c>
      <c r="L420" t="s">
        <v>57</v>
      </c>
      <c r="M420" t="s">
        <v>36</v>
      </c>
      <c r="N420" s="8">
        <v>45632</v>
      </c>
      <c r="O420" s="8">
        <v>46022</v>
      </c>
      <c r="P420" s="8">
        <v>46022</v>
      </c>
      <c r="Q420" t="s">
        <v>67</v>
      </c>
      <c r="Y420" t="s">
        <v>1030</v>
      </c>
      <c r="Z420" t="s">
        <v>1030</v>
      </c>
      <c r="AC420" t="s">
        <v>67</v>
      </c>
      <c r="AD420" t="s">
        <v>40</v>
      </c>
    </row>
    <row r="421" spans="3:30" hidden="1" x14ac:dyDescent="0.2">
      <c r="C421" s="32" t="s">
        <v>312</v>
      </c>
      <c r="D421" s="32" t="s">
        <v>822</v>
      </c>
      <c r="E421" s="32" t="s">
        <v>1067</v>
      </c>
      <c r="F421">
        <v>40</v>
      </c>
      <c r="G421" t="s">
        <v>1039</v>
      </c>
      <c r="H421" t="s">
        <v>1068</v>
      </c>
      <c r="I421" t="s">
        <v>1063</v>
      </c>
      <c r="K421" t="s">
        <v>97</v>
      </c>
      <c r="L421" t="s">
        <v>57</v>
      </c>
      <c r="M421" t="s">
        <v>36</v>
      </c>
      <c r="N421" s="8">
        <v>45632</v>
      </c>
      <c r="O421" s="8">
        <v>46022</v>
      </c>
      <c r="P421" s="8">
        <v>46022</v>
      </c>
      <c r="Q421" t="s">
        <v>67</v>
      </c>
      <c r="Y421" t="s">
        <v>1030</v>
      </c>
      <c r="Z421" t="s">
        <v>1030</v>
      </c>
      <c r="AC421" t="s">
        <v>67</v>
      </c>
      <c r="AD421" t="s">
        <v>40</v>
      </c>
    </row>
    <row r="422" spans="3:30" hidden="1" x14ac:dyDescent="0.2">
      <c r="C422" s="32" t="s">
        <v>312</v>
      </c>
      <c r="D422" s="32" t="s">
        <v>822</v>
      </c>
      <c r="E422" s="32" t="s">
        <v>1067</v>
      </c>
      <c r="F422">
        <v>40</v>
      </c>
      <c r="G422" t="s">
        <v>1039</v>
      </c>
      <c r="H422" t="s">
        <v>1068</v>
      </c>
      <c r="I422" t="s">
        <v>1079</v>
      </c>
      <c r="K422" t="s">
        <v>97</v>
      </c>
      <c r="L422" t="s">
        <v>57</v>
      </c>
      <c r="M422" t="s">
        <v>36</v>
      </c>
      <c r="N422" s="8">
        <v>45632</v>
      </c>
      <c r="O422" s="8"/>
      <c r="P422" s="8"/>
      <c r="Q422" t="s">
        <v>67</v>
      </c>
      <c r="AC422" t="s">
        <v>67</v>
      </c>
      <c r="AD422" t="s">
        <v>40</v>
      </c>
    </row>
    <row r="423" spans="3:30" hidden="1" x14ac:dyDescent="0.2">
      <c r="F423">
        <v>1050</v>
      </c>
      <c r="G423" t="s">
        <v>1080</v>
      </c>
      <c r="H423" t="s">
        <v>1081</v>
      </c>
      <c r="I423" t="s">
        <v>1082</v>
      </c>
      <c r="K423" t="s">
        <v>141</v>
      </c>
      <c r="L423" t="s">
        <v>48</v>
      </c>
      <c r="M423" t="s">
        <v>36</v>
      </c>
      <c r="N423" s="8">
        <v>45786</v>
      </c>
      <c r="O423" s="8"/>
      <c r="P423" s="8"/>
      <c r="Q423" t="s">
        <v>37</v>
      </c>
      <c r="AC423" t="s">
        <v>39</v>
      </c>
      <c r="AD423" t="s">
        <v>40</v>
      </c>
    </row>
    <row r="424" spans="3:30" hidden="1" x14ac:dyDescent="0.2">
      <c r="C424" s="32" t="s">
        <v>312</v>
      </c>
      <c r="D424" s="32" t="s">
        <v>42</v>
      </c>
      <c r="E424" s="32" t="s">
        <v>1083</v>
      </c>
      <c r="F424">
        <v>0</v>
      </c>
      <c r="G424" t="s">
        <v>1084</v>
      </c>
      <c r="H424" t="s">
        <v>1085</v>
      </c>
      <c r="I424" t="s">
        <v>1086</v>
      </c>
      <c r="K424" t="s">
        <v>34</v>
      </c>
      <c r="L424" t="s">
        <v>48</v>
      </c>
      <c r="M424" t="s">
        <v>36</v>
      </c>
      <c r="N424" s="8">
        <v>45685</v>
      </c>
      <c r="O424" s="8"/>
      <c r="P424" s="8"/>
      <c r="Q424" t="s">
        <v>37</v>
      </c>
      <c r="X424" t="s">
        <v>1087</v>
      </c>
      <c r="AC424" t="s">
        <v>39</v>
      </c>
      <c r="AD424" t="s">
        <v>40</v>
      </c>
    </row>
    <row r="425" spans="3:30" hidden="1" x14ac:dyDescent="0.2">
      <c r="C425" s="32" t="s">
        <v>312</v>
      </c>
      <c r="D425" s="32" t="s">
        <v>42</v>
      </c>
      <c r="E425" s="32" t="s">
        <v>1083</v>
      </c>
      <c r="F425">
        <v>0</v>
      </c>
      <c r="G425" t="s">
        <v>1084</v>
      </c>
      <c r="H425" t="s">
        <v>1085</v>
      </c>
      <c r="I425" t="s">
        <v>1088</v>
      </c>
      <c r="K425" t="s">
        <v>34</v>
      </c>
      <c r="L425" t="s">
        <v>48</v>
      </c>
      <c r="M425" t="s">
        <v>36</v>
      </c>
      <c r="N425" s="8">
        <v>45685</v>
      </c>
      <c r="O425" s="8"/>
      <c r="P425" s="8"/>
      <c r="Q425" t="s">
        <v>37</v>
      </c>
      <c r="X425" t="s">
        <v>1087</v>
      </c>
      <c r="AC425" t="s">
        <v>39</v>
      </c>
      <c r="AD425" t="s">
        <v>40</v>
      </c>
    </row>
    <row r="426" spans="3:30" hidden="1" x14ac:dyDescent="0.2">
      <c r="C426" s="32" t="s">
        <v>126</v>
      </c>
      <c r="D426" s="32" t="s">
        <v>92</v>
      </c>
      <c r="E426" s="32" t="s">
        <v>1089</v>
      </c>
      <c r="F426">
        <v>4950</v>
      </c>
      <c r="G426" t="s">
        <v>1084</v>
      </c>
      <c r="H426" t="s">
        <v>1090</v>
      </c>
      <c r="I426" t="s">
        <v>1091</v>
      </c>
      <c r="K426" t="s">
        <v>34</v>
      </c>
      <c r="L426" t="s">
        <v>48</v>
      </c>
      <c r="M426" t="s">
        <v>36</v>
      </c>
      <c r="N426" s="8">
        <v>45561</v>
      </c>
      <c r="O426" s="8"/>
      <c r="P426" s="8"/>
      <c r="Q426" t="s">
        <v>151</v>
      </c>
      <c r="R426" t="s">
        <v>1092</v>
      </c>
      <c r="AC426" t="s">
        <v>39</v>
      </c>
      <c r="AD426" t="s">
        <v>40</v>
      </c>
    </row>
    <row r="427" spans="3:30" hidden="1" x14ac:dyDescent="0.2">
      <c r="C427" s="32" t="s">
        <v>79</v>
      </c>
      <c r="D427" s="32" t="s">
        <v>92</v>
      </c>
      <c r="E427" s="32" t="s">
        <v>1093</v>
      </c>
      <c r="F427">
        <v>7600</v>
      </c>
      <c r="G427" t="s">
        <v>1084</v>
      </c>
      <c r="H427" t="s">
        <v>1090</v>
      </c>
      <c r="I427" t="s">
        <v>1094</v>
      </c>
      <c r="K427" t="s">
        <v>34</v>
      </c>
      <c r="L427" t="s">
        <v>48</v>
      </c>
      <c r="M427" t="s">
        <v>36</v>
      </c>
      <c r="N427" s="8">
        <v>45561</v>
      </c>
      <c r="O427" s="8"/>
      <c r="P427" s="8"/>
      <c r="Q427" t="s">
        <v>151</v>
      </c>
      <c r="R427" t="s">
        <v>1092</v>
      </c>
      <c r="AC427" t="s">
        <v>39</v>
      </c>
      <c r="AD427" t="s">
        <v>40</v>
      </c>
    </row>
    <row r="428" spans="3:30" hidden="1" x14ac:dyDescent="0.2">
      <c r="C428" s="32" t="s">
        <v>126</v>
      </c>
      <c r="D428" s="32" t="s">
        <v>92</v>
      </c>
      <c r="E428" s="32" t="s">
        <v>1095</v>
      </c>
      <c r="F428">
        <v>1370</v>
      </c>
      <c r="G428" t="s">
        <v>1084</v>
      </c>
      <c r="H428" t="s">
        <v>1090</v>
      </c>
      <c r="I428" t="s">
        <v>1096</v>
      </c>
      <c r="K428" t="s">
        <v>34</v>
      </c>
      <c r="L428" t="s">
        <v>48</v>
      </c>
      <c r="M428" t="s">
        <v>36</v>
      </c>
      <c r="N428" s="8">
        <v>45561</v>
      </c>
      <c r="O428" s="8"/>
      <c r="P428" s="8"/>
      <c r="Q428" t="s">
        <v>37</v>
      </c>
      <c r="AC428" t="s">
        <v>39</v>
      </c>
      <c r="AD428" t="s">
        <v>40</v>
      </c>
    </row>
    <row r="429" spans="3:30" hidden="1" x14ac:dyDescent="0.2">
      <c r="C429" s="32" t="s">
        <v>126</v>
      </c>
      <c r="D429" s="32" t="s">
        <v>92</v>
      </c>
      <c r="E429" s="32" t="s">
        <v>1097</v>
      </c>
      <c r="F429">
        <v>1680</v>
      </c>
      <c r="G429" t="s">
        <v>1084</v>
      </c>
      <c r="H429" t="s">
        <v>1090</v>
      </c>
      <c r="I429" t="s">
        <v>1098</v>
      </c>
      <c r="K429" t="s">
        <v>34</v>
      </c>
      <c r="L429" t="s">
        <v>48</v>
      </c>
      <c r="M429" t="s">
        <v>36</v>
      </c>
      <c r="N429" s="8">
        <v>45561</v>
      </c>
      <c r="O429" s="8"/>
      <c r="P429" s="8"/>
      <c r="Q429" t="s">
        <v>37</v>
      </c>
      <c r="AC429" t="s">
        <v>39</v>
      </c>
      <c r="AD429" t="s">
        <v>40</v>
      </c>
    </row>
    <row r="430" spans="3:30" hidden="1" x14ac:dyDescent="0.2">
      <c r="C430" s="32" t="s">
        <v>312</v>
      </c>
      <c r="D430" s="32" t="s">
        <v>80</v>
      </c>
      <c r="E430" s="32" t="s">
        <v>1099</v>
      </c>
      <c r="F430">
        <v>840</v>
      </c>
      <c r="G430" t="s">
        <v>1084</v>
      </c>
      <c r="H430" t="s">
        <v>1090</v>
      </c>
      <c r="I430" t="s">
        <v>1100</v>
      </c>
      <c r="K430" t="s">
        <v>34</v>
      </c>
      <c r="L430" t="s">
        <v>48</v>
      </c>
      <c r="M430" t="s">
        <v>36</v>
      </c>
      <c r="N430" s="8">
        <v>45561</v>
      </c>
      <c r="O430" s="8">
        <v>45838</v>
      </c>
      <c r="P430" s="8">
        <v>45838</v>
      </c>
      <c r="Q430" t="s">
        <v>37</v>
      </c>
      <c r="Y430" t="s">
        <v>300</v>
      </c>
      <c r="Z430" t="s">
        <v>300</v>
      </c>
      <c r="AC430" t="s">
        <v>39</v>
      </c>
      <c r="AD430" t="s">
        <v>40</v>
      </c>
    </row>
    <row r="431" spans="3:30" hidden="1" x14ac:dyDescent="0.2">
      <c r="C431" s="32" t="s">
        <v>312</v>
      </c>
      <c r="D431" s="32" t="s">
        <v>80</v>
      </c>
      <c r="E431" s="32" t="s">
        <v>1099</v>
      </c>
      <c r="F431">
        <v>2670</v>
      </c>
      <c r="G431" t="s">
        <v>1084</v>
      </c>
      <c r="H431" t="s">
        <v>1090</v>
      </c>
      <c r="I431" t="s">
        <v>1101</v>
      </c>
      <c r="K431" t="s">
        <v>34</v>
      </c>
      <c r="L431" t="s">
        <v>48</v>
      </c>
      <c r="M431" t="s">
        <v>36</v>
      </c>
      <c r="N431" s="8">
        <v>45561</v>
      </c>
      <c r="O431" s="8">
        <v>45838</v>
      </c>
      <c r="P431" s="8">
        <v>45838</v>
      </c>
      <c r="Q431" t="s">
        <v>37</v>
      </c>
      <c r="Y431" t="s">
        <v>300</v>
      </c>
      <c r="Z431" t="s">
        <v>300</v>
      </c>
      <c r="AC431" t="s">
        <v>39</v>
      </c>
      <c r="AD431" t="s">
        <v>40</v>
      </c>
    </row>
    <row r="432" spans="3:30" hidden="1" x14ac:dyDescent="0.2">
      <c r="C432" s="32" t="s">
        <v>238</v>
      </c>
      <c r="D432" s="32" t="s">
        <v>42</v>
      </c>
      <c r="E432" s="32" t="s">
        <v>1102</v>
      </c>
      <c r="F432">
        <v>900</v>
      </c>
      <c r="G432" t="s">
        <v>1103</v>
      </c>
      <c r="H432" t="s">
        <v>1104</v>
      </c>
      <c r="I432" t="s">
        <v>1105</v>
      </c>
      <c r="K432" t="s">
        <v>243</v>
      </c>
      <c r="L432" t="s">
        <v>48</v>
      </c>
      <c r="M432" t="s">
        <v>36</v>
      </c>
      <c r="N432" s="8">
        <v>45646</v>
      </c>
      <c r="O432" s="8">
        <v>45800</v>
      </c>
      <c r="P432" s="8">
        <v>45800</v>
      </c>
      <c r="Q432" t="s">
        <v>37</v>
      </c>
      <c r="R432" t="s">
        <v>1071</v>
      </c>
      <c r="S432" t="s">
        <v>1106</v>
      </c>
      <c r="T432" t="s">
        <v>1107</v>
      </c>
      <c r="U432" t="s">
        <v>418</v>
      </c>
      <c r="W432" t="s">
        <v>227</v>
      </c>
      <c r="X432" t="s">
        <v>643</v>
      </c>
      <c r="Y432" t="s">
        <v>309</v>
      </c>
      <c r="Z432" t="s">
        <v>309</v>
      </c>
      <c r="AC432" t="s">
        <v>39</v>
      </c>
      <c r="AD432" t="s">
        <v>40</v>
      </c>
    </row>
    <row r="433" spans="3:30" hidden="1" x14ac:dyDescent="0.2">
      <c r="C433" s="32" t="s">
        <v>238</v>
      </c>
      <c r="D433" s="32" t="s">
        <v>42</v>
      </c>
      <c r="E433" s="32" t="s">
        <v>239</v>
      </c>
      <c r="F433">
        <v>1887.84</v>
      </c>
      <c r="G433" t="s">
        <v>240</v>
      </c>
      <c r="H433" t="s">
        <v>241</v>
      </c>
      <c r="I433" t="s">
        <v>1108</v>
      </c>
      <c r="K433" t="s">
        <v>243</v>
      </c>
      <c r="L433" t="s">
        <v>57</v>
      </c>
      <c r="M433" t="s">
        <v>36</v>
      </c>
      <c r="N433" s="8">
        <v>45695</v>
      </c>
      <c r="O433" s="8">
        <v>45807</v>
      </c>
      <c r="P433" s="8">
        <v>45807</v>
      </c>
      <c r="Q433" t="s">
        <v>58</v>
      </c>
      <c r="R433" t="s">
        <v>98</v>
      </c>
      <c r="W433" t="s">
        <v>38</v>
      </c>
      <c r="Y433" t="s">
        <v>38</v>
      </c>
      <c r="Z433" t="s">
        <v>38</v>
      </c>
      <c r="AC433" t="s">
        <v>39</v>
      </c>
      <c r="AD433" t="s">
        <v>40</v>
      </c>
    </row>
    <row r="434" spans="3:30" hidden="1" x14ac:dyDescent="0.2">
      <c r="C434" s="32" t="s">
        <v>50</v>
      </c>
      <c r="D434" s="32" t="s">
        <v>378</v>
      </c>
      <c r="E434" s="32" t="s">
        <v>1109</v>
      </c>
      <c r="F434">
        <v>1865</v>
      </c>
      <c r="G434" t="s">
        <v>1110</v>
      </c>
      <c r="H434" t="s">
        <v>1111</v>
      </c>
      <c r="I434" t="s">
        <v>1112</v>
      </c>
      <c r="J434" t="s">
        <v>1113</v>
      </c>
      <c r="K434" t="s">
        <v>326</v>
      </c>
      <c r="L434" t="s">
        <v>35</v>
      </c>
      <c r="M434" t="s">
        <v>36</v>
      </c>
      <c r="N434" s="8">
        <v>45684</v>
      </c>
      <c r="O434" s="8">
        <v>45805</v>
      </c>
      <c r="P434" s="8">
        <v>45793</v>
      </c>
      <c r="Q434" t="s">
        <v>37</v>
      </c>
      <c r="U434" t="s">
        <v>237</v>
      </c>
      <c r="W434" t="s">
        <v>1114</v>
      </c>
      <c r="Y434" t="s">
        <v>522</v>
      </c>
      <c r="Z434" t="s">
        <v>90</v>
      </c>
      <c r="AA434" t="s">
        <v>90</v>
      </c>
      <c r="AC434" t="s">
        <v>39</v>
      </c>
      <c r="AD434" t="s">
        <v>91</v>
      </c>
    </row>
    <row r="435" spans="3:30" hidden="1" x14ac:dyDescent="0.2">
      <c r="C435" s="32" t="s">
        <v>238</v>
      </c>
      <c r="D435" s="32" t="s">
        <v>80</v>
      </c>
      <c r="G435" t="s">
        <v>120</v>
      </c>
      <c r="H435" t="s">
        <v>1115</v>
      </c>
      <c r="I435" t="s">
        <v>122</v>
      </c>
      <c r="K435" t="s">
        <v>86</v>
      </c>
      <c r="L435" t="s">
        <v>57</v>
      </c>
      <c r="M435" t="s">
        <v>36</v>
      </c>
      <c r="N435" s="8">
        <v>45700</v>
      </c>
      <c r="O435" s="8"/>
      <c r="P435" s="8"/>
      <c r="Q435" t="s">
        <v>67</v>
      </c>
      <c r="S435" t="s">
        <v>1116</v>
      </c>
      <c r="T435" t="s">
        <v>1116</v>
      </c>
      <c r="X435" t="s">
        <v>355</v>
      </c>
      <c r="AC435" t="s">
        <v>67</v>
      </c>
      <c r="AD435" t="s">
        <v>40</v>
      </c>
    </row>
    <row r="436" spans="3:30" hidden="1" x14ac:dyDescent="0.2">
      <c r="C436" s="32" t="s">
        <v>41</v>
      </c>
      <c r="D436" s="32" t="s">
        <v>70</v>
      </c>
      <c r="E436" s="32" t="s">
        <v>1015</v>
      </c>
      <c r="F436">
        <v>1800</v>
      </c>
      <c r="G436" t="s">
        <v>1016</v>
      </c>
      <c r="H436" t="s">
        <v>1117</v>
      </c>
      <c r="I436" t="s">
        <v>1118</v>
      </c>
      <c r="K436" t="s">
        <v>226</v>
      </c>
      <c r="L436" t="s">
        <v>48</v>
      </c>
      <c r="M436" t="s">
        <v>36</v>
      </c>
      <c r="N436" s="8">
        <v>45722</v>
      </c>
      <c r="O436" s="8">
        <v>45800</v>
      </c>
      <c r="P436" s="8">
        <v>45800</v>
      </c>
      <c r="Q436" t="s">
        <v>37</v>
      </c>
      <c r="R436" t="s">
        <v>1119</v>
      </c>
      <c r="S436" t="s">
        <v>1120</v>
      </c>
      <c r="T436" t="s">
        <v>1121</v>
      </c>
      <c r="U436" t="s">
        <v>443</v>
      </c>
      <c r="Y436" t="s">
        <v>309</v>
      </c>
      <c r="Z436" t="s">
        <v>309</v>
      </c>
      <c r="AB436" t="s">
        <v>1122</v>
      </c>
      <c r="AC436" t="s">
        <v>39</v>
      </c>
      <c r="AD436" t="s">
        <v>40</v>
      </c>
    </row>
    <row r="437" spans="3:30" hidden="1" x14ac:dyDescent="0.2">
      <c r="C437" s="32" t="s">
        <v>145</v>
      </c>
      <c r="D437" s="32" t="s">
        <v>42</v>
      </c>
      <c r="E437" s="32" t="s">
        <v>1123</v>
      </c>
      <c r="G437" t="s">
        <v>120</v>
      </c>
      <c r="H437" t="s">
        <v>1124</v>
      </c>
      <c r="I437" t="s">
        <v>122</v>
      </c>
      <c r="K437" t="s">
        <v>86</v>
      </c>
      <c r="L437" t="s">
        <v>57</v>
      </c>
      <c r="M437" t="s">
        <v>36</v>
      </c>
      <c r="N437" s="8">
        <v>45744</v>
      </c>
      <c r="O437" s="8">
        <v>45838</v>
      </c>
      <c r="P437" s="8">
        <v>45838</v>
      </c>
      <c r="Q437" t="s">
        <v>67</v>
      </c>
      <c r="Y437" t="s">
        <v>300</v>
      </c>
      <c r="Z437" t="s">
        <v>300</v>
      </c>
      <c r="AC437" t="s">
        <v>67</v>
      </c>
      <c r="AD437" t="s">
        <v>40</v>
      </c>
    </row>
    <row r="438" spans="3:30" hidden="1" x14ac:dyDescent="0.2">
      <c r="C438" s="32" t="s">
        <v>50</v>
      </c>
      <c r="D438" s="32" t="s">
        <v>42</v>
      </c>
      <c r="E438" s="32" t="s">
        <v>1123</v>
      </c>
      <c r="F438">
        <v>720</v>
      </c>
      <c r="G438" t="s">
        <v>120</v>
      </c>
      <c r="H438" t="s">
        <v>1124</v>
      </c>
      <c r="I438" t="s">
        <v>1125</v>
      </c>
      <c r="K438" t="s">
        <v>86</v>
      </c>
      <c r="L438" t="s">
        <v>57</v>
      </c>
      <c r="M438" t="s">
        <v>36</v>
      </c>
      <c r="N438" s="8">
        <v>45744</v>
      </c>
      <c r="O438" s="8">
        <v>45838</v>
      </c>
      <c r="P438" s="8">
        <v>45838</v>
      </c>
      <c r="Q438" t="s">
        <v>67</v>
      </c>
      <c r="R438" t="s">
        <v>1126</v>
      </c>
      <c r="T438" t="s">
        <v>1127</v>
      </c>
      <c r="W438" t="s">
        <v>1128</v>
      </c>
      <c r="Y438" t="s">
        <v>300</v>
      </c>
      <c r="Z438" t="s">
        <v>300</v>
      </c>
      <c r="AC438" t="s">
        <v>67</v>
      </c>
      <c r="AD438" t="s">
        <v>40</v>
      </c>
    </row>
    <row r="439" spans="3:30" hidden="1" x14ac:dyDescent="0.2">
      <c r="C439" s="32" t="s">
        <v>145</v>
      </c>
      <c r="D439" s="32" t="s">
        <v>42</v>
      </c>
      <c r="E439" s="32" t="s">
        <v>1123</v>
      </c>
      <c r="F439">
        <v>845</v>
      </c>
      <c r="G439" t="s">
        <v>120</v>
      </c>
      <c r="H439" t="s">
        <v>1124</v>
      </c>
      <c r="I439" t="s">
        <v>1129</v>
      </c>
      <c r="K439" t="s">
        <v>86</v>
      </c>
      <c r="L439" t="s">
        <v>57</v>
      </c>
      <c r="M439" t="s">
        <v>36</v>
      </c>
      <c r="N439" s="8">
        <v>45744</v>
      </c>
      <c r="O439" s="8">
        <v>45838</v>
      </c>
      <c r="P439" s="8">
        <v>45838</v>
      </c>
      <c r="Q439" t="s">
        <v>37</v>
      </c>
      <c r="R439" t="s">
        <v>1114</v>
      </c>
      <c r="S439" t="s">
        <v>1130</v>
      </c>
      <c r="T439" t="s">
        <v>1131</v>
      </c>
      <c r="U439" t="s">
        <v>100</v>
      </c>
      <c r="W439" t="s">
        <v>100</v>
      </c>
      <c r="Y439" t="s">
        <v>300</v>
      </c>
      <c r="Z439" t="s">
        <v>300</v>
      </c>
      <c r="AC439" t="s">
        <v>39</v>
      </c>
      <c r="AD439" t="s">
        <v>40</v>
      </c>
    </row>
    <row r="440" spans="3:30" hidden="1" x14ac:dyDescent="0.2">
      <c r="C440" s="32" t="s">
        <v>145</v>
      </c>
      <c r="D440" s="32" t="s">
        <v>42</v>
      </c>
      <c r="E440" s="32" t="s">
        <v>1123</v>
      </c>
      <c r="F440">
        <v>845</v>
      </c>
      <c r="G440" t="s">
        <v>120</v>
      </c>
      <c r="H440" t="s">
        <v>1124</v>
      </c>
      <c r="I440" t="s">
        <v>1132</v>
      </c>
      <c r="K440" t="s">
        <v>86</v>
      </c>
      <c r="L440" t="s">
        <v>57</v>
      </c>
      <c r="M440" t="s">
        <v>36</v>
      </c>
      <c r="N440" s="8">
        <v>45744</v>
      </c>
      <c r="O440" s="8">
        <v>45838</v>
      </c>
      <c r="P440" s="8">
        <v>45838</v>
      </c>
      <c r="Q440" t="s">
        <v>151</v>
      </c>
      <c r="R440" t="s">
        <v>1114</v>
      </c>
      <c r="S440" t="s">
        <v>1133</v>
      </c>
      <c r="T440" t="s">
        <v>1134</v>
      </c>
      <c r="U440" t="s">
        <v>100</v>
      </c>
      <c r="W440" t="s">
        <v>100</v>
      </c>
      <c r="Y440" t="s">
        <v>300</v>
      </c>
      <c r="Z440" t="s">
        <v>300</v>
      </c>
      <c r="AC440" t="s">
        <v>39</v>
      </c>
      <c r="AD440" t="s">
        <v>40</v>
      </c>
    </row>
    <row r="441" spans="3:30" hidden="1" x14ac:dyDescent="0.2">
      <c r="C441" s="32" t="s">
        <v>555</v>
      </c>
      <c r="D441" s="32" t="s">
        <v>42</v>
      </c>
      <c r="E441" s="32" t="s">
        <v>1123</v>
      </c>
      <c r="F441">
        <v>845</v>
      </c>
      <c r="G441" t="s">
        <v>120</v>
      </c>
      <c r="H441" t="s">
        <v>1124</v>
      </c>
      <c r="I441" t="s">
        <v>1135</v>
      </c>
      <c r="K441" t="s">
        <v>86</v>
      </c>
      <c r="L441" t="s">
        <v>57</v>
      </c>
      <c r="M441" t="s">
        <v>36</v>
      </c>
      <c r="N441" s="8">
        <v>45744</v>
      </c>
      <c r="O441" s="8">
        <v>45838</v>
      </c>
      <c r="P441" s="8">
        <v>45838</v>
      </c>
      <c r="Q441" t="s">
        <v>151</v>
      </c>
      <c r="R441" t="s">
        <v>1114</v>
      </c>
      <c r="S441" t="s">
        <v>1136</v>
      </c>
      <c r="U441" t="s">
        <v>60</v>
      </c>
      <c r="W441" t="s">
        <v>100</v>
      </c>
      <c r="Y441" t="s">
        <v>300</v>
      </c>
      <c r="Z441" t="s">
        <v>300</v>
      </c>
      <c r="AC441" t="s">
        <v>39</v>
      </c>
      <c r="AD441" t="s">
        <v>40</v>
      </c>
    </row>
    <row r="442" spans="3:30" hidden="1" x14ac:dyDescent="0.2">
      <c r="C442" s="32" t="s">
        <v>555</v>
      </c>
      <c r="D442" s="32" t="s">
        <v>432</v>
      </c>
      <c r="E442" s="32" t="s">
        <v>1137</v>
      </c>
      <c r="F442">
        <v>1725</v>
      </c>
      <c r="G442" t="s">
        <v>1138</v>
      </c>
      <c r="H442" t="s">
        <v>1139</v>
      </c>
      <c r="I442" t="s">
        <v>1140</v>
      </c>
      <c r="K442" t="s">
        <v>97</v>
      </c>
      <c r="L442" t="s">
        <v>57</v>
      </c>
      <c r="M442" t="s">
        <v>36</v>
      </c>
      <c r="N442" s="8">
        <v>45629</v>
      </c>
      <c r="O442" s="8">
        <v>45865</v>
      </c>
      <c r="P442" s="8">
        <v>45865</v>
      </c>
      <c r="Q442" t="s">
        <v>67</v>
      </c>
      <c r="R442" t="s">
        <v>1141</v>
      </c>
      <c r="S442" t="s">
        <v>1142</v>
      </c>
      <c r="U442" t="s">
        <v>266</v>
      </c>
      <c r="Y442" t="s">
        <v>1143</v>
      </c>
      <c r="Z442" t="s">
        <v>1143</v>
      </c>
      <c r="AC442" t="s">
        <v>67</v>
      </c>
      <c r="AD442" t="s">
        <v>40</v>
      </c>
    </row>
    <row r="443" spans="3:30" hidden="1" x14ac:dyDescent="0.2">
      <c r="C443" s="32" t="s">
        <v>79</v>
      </c>
      <c r="D443" s="32" t="s">
        <v>70</v>
      </c>
      <c r="E443" s="32" t="s">
        <v>1144</v>
      </c>
      <c r="F443">
        <v>850</v>
      </c>
      <c r="G443" t="s">
        <v>1145</v>
      </c>
      <c r="H443" t="s">
        <v>1146</v>
      </c>
      <c r="I443" t="s">
        <v>1147</v>
      </c>
      <c r="K443" t="s">
        <v>226</v>
      </c>
      <c r="L443" t="s">
        <v>48</v>
      </c>
      <c r="M443" t="s">
        <v>36</v>
      </c>
      <c r="N443" s="8">
        <v>45735</v>
      </c>
      <c r="O443" s="8"/>
      <c r="P443" s="8"/>
      <c r="Q443" t="s">
        <v>37</v>
      </c>
      <c r="AC443" t="s">
        <v>39</v>
      </c>
      <c r="AD443" t="s">
        <v>40</v>
      </c>
    </row>
    <row r="444" spans="3:30" hidden="1" x14ac:dyDescent="0.2">
      <c r="C444" s="32" t="s">
        <v>50</v>
      </c>
      <c r="D444" s="32" t="s">
        <v>92</v>
      </c>
      <c r="E444" s="32" t="s">
        <v>1148</v>
      </c>
      <c r="F444">
        <v>1700</v>
      </c>
      <c r="G444" t="s">
        <v>1149</v>
      </c>
      <c r="H444" t="s">
        <v>1150</v>
      </c>
      <c r="I444" t="s">
        <v>1151</v>
      </c>
      <c r="J444" t="s">
        <v>1152</v>
      </c>
      <c r="K444" t="s">
        <v>583</v>
      </c>
      <c r="L444" t="s">
        <v>48</v>
      </c>
      <c r="M444" t="s">
        <v>87</v>
      </c>
      <c r="N444" s="8">
        <v>45750</v>
      </c>
      <c r="O444" s="8">
        <v>45856</v>
      </c>
      <c r="P444" s="8"/>
      <c r="Q444" t="s">
        <v>58</v>
      </c>
      <c r="W444" t="s">
        <v>1153</v>
      </c>
      <c r="Z444" t="s">
        <v>537</v>
      </c>
      <c r="AA444" t="s">
        <v>537</v>
      </c>
      <c r="AC444" t="s">
        <v>39</v>
      </c>
      <c r="AD444" t="s">
        <v>91</v>
      </c>
    </row>
    <row r="445" spans="3:30" hidden="1" x14ac:dyDescent="0.2">
      <c r="C445" s="32" t="s">
        <v>145</v>
      </c>
      <c r="D445" s="32" t="s">
        <v>432</v>
      </c>
      <c r="E445" s="32" t="s">
        <v>1154</v>
      </c>
      <c r="F445">
        <v>5995</v>
      </c>
      <c r="G445" t="s">
        <v>1155</v>
      </c>
      <c r="H445" t="s">
        <v>1156</v>
      </c>
      <c r="I445" t="s">
        <v>1157</v>
      </c>
      <c r="K445" t="s">
        <v>217</v>
      </c>
      <c r="L445" t="s">
        <v>48</v>
      </c>
      <c r="M445" t="s">
        <v>36</v>
      </c>
      <c r="N445" s="8">
        <v>45727</v>
      </c>
      <c r="O445" s="8">
        <v>45805</v>
      </c>
      <c r="P445" s="8">
        <v>45805</v>
      </c>
      <c r="Q445" t="s">
        <v>37</v>
      </c>
      <c r="Y445" t="s">
        <v>90</v>
      </c>
      <c r="Z445" t="s">
        <v>90</v>
      </c>
      <c r="AC445" t="s">
        <v>39</v>
      </c>
      <c r="AD445" t="s">
        <v>40</v>
      </c>
    </row>
    <row r="446" spans="3:30" hidden="1" x14ac:dyDescent="0.2">
      <c r="C446" s="32" t="s">
        <v>145</v>
      </c>
      <c r="D446" s="32" t="s">
        <v>432</v>
      </c>
      <c r="E446" s="32" t="s">
        <v>1154</v>
      </c>
      <c r="F446">
        <v>5995</v>
      </c>
      <c r="G446" t="s">
        <v>1155</v>
      </c>
      <c r="H446" t="s">
        <v>1156</v>
      </c>
      <c r="I446" t="s">
        <v>1158</v>
      </c>
      <c r="K446" t="s">
        <v>217</v>
      </c>
      <c r="L446" t="s">
        <v>48</v>
      </c>
      <c r="M446" t="s">
        <v>36</v>
      </c>
      <c r="N446" s="8">
        <v>45727</v>
      </c>
      <c r="O446" s="8">
        <v>45805</v>
      </c>
      <c r="P446" s="8">
        <v>45805</v>
      </c>
      <c r="Q446" t="s">
        <v>37</v>
      </c>
      <c r="Y446" t="s">
        <v>90</v>
      </c>
      <c r="Z446" t="s">
        <v>90</v>
      </c>
      <c r="AC446" t="s">
        <v>39</v>
      </c>
      <c r="AD446" t="s">
        <v>40</v>
      </c>
    </row>
    <row r="447" spans="3:30" hidden="1" x14ac:dyDescent="0.2">
      <c r="C447" s="32" t="s">
        <v>29</v>
      </c>
      <c r="D447" s="32" t="s">
        <v>29</v>
      </c>
      <c r="F447">
        <v>1495</v>
      </c>
      <c r="G447" t="s">
        <v>1155</v>
      </c>
      <c r="H447" t="s">
        <v>1156</v>
      </c>
      <c r="I447" t="s">
        <v>1159</v>
      </c>
      <c r="K447" t="s">
        <v>217</v>
      </c>
      <c r="L447" t="s">
        <v>48</v>
      </c>
      <c r="M447" t="s">
        <v>36</v>
      </c>
      <c r="N447" s="8">
        <v>45727</v>
      </c>
      <c r="O447" s="8">
        <v>45828</v>
      </c>
      <c r="P447" s="8">
        <v>45828</v>
      </c>
      <c r="Q447" t="s">
        <v>37</v>
      </c>
      <c r="X447" t="s">
        <v>253</v>
      </c>
      <c r="Y447" t="s">
        <v>60</v>
      </c>
      <c r="Z447" t="s">
        <v>60</v>
      </c>
      <c r="AB447" t="s">
        <v>1160</v>
      </c>
      <c r="AC447" t="s">
        <v>39</v>
      </c>
      <c r="AD447" t="s">
        <v>40</v>
      </c>
    </row>
    <row r="448" spans="3:30" hidden="1" x14ac:dyDescent="0.2">
      <c r="C448" s="32" t="s">
        <v>145</v>
      </c>
      <c r="D448" s="32" t="s">
        <v>42</v>
      </c>
      <c r="E448" s="32" t="s">
        <v>1161</v>
      </c>
      <c r="F448">
        <v>1495</v>
      </c>
      <c r="G448" t="s">
        <v>1155</v>
      </c>
      <c r="H448" t="s">
        <v>1156</v>
      </c>
      <c r="I448" t="s">
        <v>1162</v>
      </c>
      <c r="K448" t="s">
        <v>217</v>
      </c>
      <c r="L448" t="s">
        <v>48</v>
      </c>
      <c r="M448" t="s">
        <v>36</v>
      </c>
      <c r="N448" s="8">
        <v>45727</v>
      </c>
      <c r="O448" s="8">
        <v>45828</v>
      </c>
      <c r="P448" s="8">
        <v>45828</v>
      </c>
      <c r="Q448" t="s">
        <v>37</v>
      </c>
      <c r="X448" t="s">
        <v>253</v>
      </c>
      <c r="Y448" t="s">
        <v>60</v>
      </c>
      <c r="Z448" t="s">
        <v>60</v>
      </c>
      <c r="AC448" t="s">
        <v>39</v>
      </c>
      <c r="AD448" t="s">
        <v>40</v>
      </c>
    </row>
    <row r="449" spans="3:30" hidden="1" x14ac:dyDescent="0.2">
      <c r="C449" s="32" t="s">
        <v>79</v>
      </c>
      <c r="D449" s="32" t="s">
        <v>51</v>
      </c>
      <c r="E449" s="32" t="s">
        <v>1163</v>
      </c>
      <c r="F449">
        <v>-61.6400000000001</v>
      </c>
      <c r="G449" t="s">
        <v>1155</v>
      </c>
      <c r="H449" t="s">
        <v>1156</v>
      </c>
      <c r="I449" t="s">
        <v>1164</v>
      </c>
      <c r="K449" t="s">
        <v>217</v>
      </c>
      <c r="L449" t="s">
        <v>48</v>
      </c>
      <c r="M449" t="s">
        <v>36</v>
      </c>
      <c r="N449" s="8">
        <v>45727</v>
      </c>
      <c r="O449" s="8">
        <v>45805</v>
      </c>
      <c r="P449" s="8">
        <v>45805</v>
      </c>
      <c r="Q449" t="s">
        <v>67</v>
      </c>
      <c r="U449" t="s">
        <v>1165</v>
      </c>
      <c r="W449" t="s">
        <v>1165</v>
      </c>
      <c r="Y449" t="s">
        <v>90</v>
      </c>
      <c r="Z449" t="s">
        <v>90</v>
      </c>
      <c r="AC449" t="s">
        <v>67</v>
      </c>
      <c r="AD449" t="s">
        <v>40</v>
      </c>
    </row>
    <row r="450" spans="3:30" hidden="1" x14ac:dyDescent="0.2">
      <c r="C450" s="32" t="s">
        <v>126</v>
      </c>
      <c r="D450" s="32" t="s">
        <v>42</v>
      </c>
      <c r="E450" s="32" t="s">
        <v>1166</v>
      </c>
      <c r="F450">
        <v>1450</v>
      </c>
      <c r="G450" t="s">
        <v>1155</v>
      </c>
      <c r="H450" t="s">
        <v>1156</v>
      </c>
      <c r="I450" t="s">
        <v>1167</v>
      </c>
      <c r="K450" t="s">
        <v>217</v>
      </c>
      <c r="L450" t="s">
        <v>48</v>
      </c>
      <c r="M450" t="s">
        <v>36</v>
      </c>
      <c r="N450" s="8">
        <v>45727</v>
      </c>
      <c r="O450" s="8">
        <v>45828</v>
      </c>
      <c r="P450" s="8">
        <v>45828</v>
      </c>
      <c r="Q450" t="s">
        <v>151</v>
      </c>
      <c r="R450" t="s">
        <v>98</v>
      </c>
      <c r="S450" t="s">
        <v>1168</v>
      </c>
      <c r="T450" t="s">
        <v>1169</v>
      </c>
      <c r="U450" t="s">
        <v>100</v>
      </c>
      <c r="X450" t="s">
        <v>467</v>
      </c>
      <c r="Y450" t="s">
        <v>60</v>
      </c>
      <c r="Z450" t="s">
        <v>60</v>
      </c>
      <c r="AC450" t="s">
        <v>39</v>
      </c>
      <c r="AD450" t="s">
        <v>40</v>
      </c>
    </row>
    <row r="451" spans="3:30" hidden="1" x14ac:dyDescent="0.2">
      <c r="C451" s="32" t="s">
        <v>41</v>
      </c>
      <c r="D451" s="32" t="s">
        <v>70</v>
      </c>
      <c r="E451" s="32" t="s">
        <v>1015</v>
      </c>
      <c r="F451">
        <v>1800</v>
      </c>
      <c r="G451" t="s">
        <v>1016</v>
      </c>
      <c r="H451" t="s">
        <v>1117</v>
      </c>
      <c r="I451" t="s">
        <v>1170</v>
      </c>
      <c r="K451" t="s">
        <v>226</v>
      </c>
      <c r="L451" t="s">
        <v>48</v>
      </c>
      <c r="M451" t="s">
        <v>36</v>
      </c>
      <c r="N451" s="8">
        <v>45722</v>
      </c>
      <c r="O451" s="8">
        <v>45800</v>
      </c>
      <c r="P451" s="8">
        <v>45800</v>
      </c>
      <c r="Q451" t="s">
        <v>37</v>
      </c>
      <c r="S451" t="s">
        <v>1120</v>
      </c>
      <c r="T451" t="s">
        <v>1121</v>
      </c>
      <c r="U451" t="s">
        <v>443</v>
      </c>
      <c r="Y451" t="s">
        <v>309</v>
      </c>
      <c r="Z451" t="s">
        <v>309</v>
      </c>
      <c r="AB451" t="s">
        <v>1122</v>
      </c>
      <c r="AC451" t="s">
        <v>39</v>
      </c>
      <c r="AD451" t="s">
        <v>40</v>
      </c>
    </row>
    <row r="452" spans="3:30" hidden="1" x14ac:dyDescent="0.2">
      <c r="C452" s="32" t="s">
        <v>126</v>
      </c>
      <c r="D452" s="32" t="s">
        <v>42</v>
      </c>
      <c r="E452" s="32" t="s">
        <v>1171</v>
      </c>
      <c r="F452">
        <v>1695</v>
      </c>
      <c r="G452" t="s">
        <v>1172</v>
      </c>
      <c r="H452" t="s">
        <v>1173</v>
      </c>
      <c r="I452" t="s">
        <v>1174</v>
      </c>
      <c r="K452" t="s">
        <v>289</v>
      </c>
      <c r="L452" t="s">
        <v>35</v>
      </c>
      <c r="M452" t="s">
        <v>36</v>
      </c>
      <c r="N452" s="8">
        <v>45770</v>
      </c>
      <c r="O452" s="8">
        <v>45856</v>
      </c>
      <c r="P452" s="8">
        <v>45856</v>
      </c>
      <c r="Q452" t="s">
        <v>58</v>
      </c>
      <c r="R452" t="s">
        <v>355</v>
      </c>
      <c r="U452" t="s">
        <v>554</v>
      </c>
      <c r="W452" t="s">
        <v>63</v>
      </c>
      <c r="X452" t="s">
        <v>1175</v>
      </c>
      <c r="Y452" t="s">
        <v>537</v>
      </c>
      <c r="Z452" t="s">
        <v>537</v>
      </c>
      <c r="AC452" t="s">
        <v>39</v>
      </c>
      <c r="AD452" t="s">
        <v>40</v>
      </c>
    </row>
    <row r="453" spans="3:30" hidden="1" x14ac:dyDescent="0.2">
      <c r="C453" s="32" t="s">
        <v>145</v>
      </c>
      <c r="D453" s="32" t="s">
        <v>42</v>
      </c>
      <c r="E453" s="32" t="s">
        <v>1176</v>
      </c>
      <c r="F453">
        <v>1660</v>
      </c>
      <c r="G453" t="s">
        <v>1177</v>
      </c>
      <c r="H453" t="s">
        <v>1178</v>
      </c>
      <c r="I453" t="s">
        <v>1179</v>
      </c>
      <c r="K453" t="s">
        <v>217</v>
      </c>
      <c r="L453" t="s">
        <v>48</v>
      </c>
      <c r="M453" t="s">
        <v>36</v>
      </c>
      <c r="N453" s="8">
        <v>45748</v>
      </c>
      <c r="O453" s="8">
        <v>45863</v>
      </c>
      <c r="P453" s="8">
        <v>45863</v>
      </c>
      <c r="Q453" t="s">
        <v>37</v>
      </c>
      <c r="R453" t="s">
        <v>1019</v>
      </c>
      <c r="S453" t="s">
        <v>1180</v>
      </c>
      <c r="T453" t="s">
        <v>1181</v>
      </c>
      <c r="U453" t="s">
        <v>537</v>
      </c>
      <c r="W453" t="s">
        <v>537</v>
      </c>
      <c r="Y453" t="s">
        <v>536</v>
      </c>
      <c r="Z453" t="s">
        <v>536</v>
      </c>
      <c r="AC453" t="s">
        <v>39</v>
      </c>
      <c r="AD453" t="s">
        <v>40</v>
      </c>
    </row>
    <row r="454" spans="3:30" hidden="1" x14ac:dyDescent="0.2">
      <c r="C454" s="32" t="s">
        <v>126</v>
      </c>
      <c r="D454" s="32" t="s">
        <v>92</v>
      </c>
      <c r="E454" s="32" t="s">
        <v>1182</v>
      </c>
      <c r="G454" t="s">
        <v>1183</v>
      </c>
      <c r="H454" t="s">
        <v>1184</v>
      </c>
      <c r="I454" t="s">
        <v>1185</v>
      </c>
      <c r="K454" t="s">
        <v>97</v>
      </c>
      <c r="L454" t="s">
        <v>57</v>
      </c>
      <c r="M454" t="s">
        <v>36</v>
      </c>
      <c r="N454" s="8">
        <v>45602</v>
      </c>
      <c r="O454" s="8"/>
      <c r="P454" s="8"/>
      <c r="Q454" t="s">
        <v>67</v>
      </c>
      <c r="S454" t="s">
        <v>1186</v>
      </c>
      <c r="T454" t="s">
        <v>1186</v>
      </c>
      <c r="AC454" t="s">
        <v>67</v>
      </c>
      <c r="AD454" t="s">
        <v>40</v>
      </c>
    </row>
    <row r="455" spans="3:30" hidden="1" x14ac:dyDescent="0.2">
      <c r="F455">
        <v>1750</v>
      </c>
      <c r="G455" t="s">
        <v>1183</v>
      </c>
      <c r="H455" t="s">
        <v>1187</v>
      </c>
      <c r="I455" t="s">
        <v>1188</v>
      </c>
      <c r="K455" t="s">
        <v>86</v>
      </c>
      <c r="L455" t="s">
        <v>57</v>
      </c>
      <c r="M455" t="s">
        <v>36</v>
      </c>
      <c r="N455" s="8">
        <v>45792</v>
      </c>
      <c r="O455" s="8"/>
      <c r="P455" s="8"/>
      <c r="Q455" t="s">
        <v>37</v>
      </c>
      <c r="R455" t="s">
        <v>467</v>
      </c>
      <c r="AC455" t="s">
        <v>39</v>
      </c>
      <c r="AD455" t="s">
        <v>40</v>
      </c>
    </row>
    <row r="456" spans="3:30" hidden="1" x14ac:dyDescent="0.2">
      <c r="F456">
        <v>1750</v>
      </c>
      <c r="G456" t="s">
        <v>1183</v>
      </c>
      <c r="H456" t="s">
        <v>1187</v>
      </c>
      <c r="I456" t="s">
        <v>1189</v>
      </c>
      <c r="K456" t="s">
        <v>86</v>
      </c>
      <c r="L456" t="s">
        <v>57</v>
      </c>
      <c r="M456" t="s">
        <v>36</v>
      </c>
      <c r="N456" s="8">
        <v>45792</v>
      </c>
      <c r="O456" s="8"/>
      <c r="P456" s="8"/>
      <c r="Q456" t="s">
        <v>37</v>
      </c>
      <c r="R456" t="s">
        <v>467</v>
      </c>
      <c r="AC456" t="s">
        <v>39</v>
      </c>
      <c r="AD456" t="s">
        <v>40</v>
      </c>
    </row>
    <row r="457" spans="3:30" hidden="1" x14ac:dyDescent="0.2">
      <c r="C457" s="32" t="s">
        <v>126</v>
      </c>
      <c r="D457" s="32" t="s">
        <v>42</v>
      </c>
      <c r="E457" s="32" t="s">
        <v>213</v>
      </c>
      <c r="F457">
        <v>1650</v>
      </c>
      <c r="G457" t="s">
        <v>1190</v>
      </c>
      <c r="H457" t="s">
        <v>1191</v>
      </c>
      <c r="I457" t="s">
        <v>1192</v>
      </c>
      <c r="K457" t="s">
        <v>217</v>
      </c>
      <c r="L457" t="s">
        <v>48</v>
      </c>
      <c r="M457" t="s">
        <v>36</v>
      </c>
      <c r="N457" s="8">
        <v>45779</v>
      </c>
      <c r="O457" s="8">
        <v>45849</v>
      </c>
      <c r="P457" s="8">
        <v>45849</v>
      </c>
      <c r="Q457" t="s">
        <v>58</v>
      </c>
      <c r="R457" t="s">
        <v>88</v>
      </c>
      <c r="U457" t="s">
        <v>134</v>
      </c>
      <c r="W457" t="s">
        <v>134</v>
      </c>
      <c r="Y457" t="s">
        <v>554</v>
      </c>
      <c r="Z457" t="s">
        <v>554</v>
      </c>
      <c r="AC457" t="s">
        <v>39</v>
      </c>
      <c r="AD457" t="s">
        <v>40</v>
      </c>
    </row>
    <row r="458" spans="3:30" hidden="1" x14ac:dyDescent="0.2">
      <c r="C458" s="32" t="s">
        <v>50</v>
      </c>
      <c r="D458" s="32" t="s">
        <v>146</v>
      </c>
      <c r="E458" s="32" t="s">
        <v>578</v>
      </c>
      <c r="F458">
        <v>1600</v>
      </c>
      <c r="G458" t="s">
        <v>606</v>
      </c>
      <c r="H458" t="s">
        <v>1193</v>
      </c>
      <c r="I458" t="s">
        <v>1194</v>
      </c>
      <c r="J458" t="s">
        <v>1195</v>
      </c>
      <c r="K458" t="s">
        <v>583</v>
      </c>
      <c r="L458" t="s">
        <v>48</v>
      </c>
      <c r="M458" t="s">
        <v>87</v>
      </c>
      <c r="N458" s="8">
        <v>45774</v>
      </c>
      <c r="O458" s="8">
        <v>45839</v>
      </c>
      <c r="P458" s="8">
        <v>45839</v>
      </c>
      <c r="Q458" t="s">
        <v>37</v>
      </c>
      <c r="U458" t="s">
        <v>266</v>
      </c>
      <c r="W458" t="s">
        <v>265</v>
      </c>
      <c r="Y458" t="s">
        <v>573</v>
      </c>
      <c r="Z458" t="s">
        <v>573</v>
      </c>
      <c r="AA458" t="s">
        <v>573</v>
      </c>
      <c r="AC458" t="s">
        <v>39</v>
      </c>
      <c r="AD458" t="s">
        <v>91</v>
      </c>
    </row>
    <row r="459" spans="3:30" hidden="1" x14ac:dyDescent="0.2">
      <c r="C459" s="32" t="s">
        <v>555</v>
      </c>
      <c r="D459" s="32" t="s">
        <v>42</v>
      </c>
      <c r="E459" s="32" t="s">
        <v>213</v>
      </c>
      <c r="F459">
        <v>1500</v>
      </c>
      <c r="G459" t="s">
        <v>1177</v>
      </c>
      <c r="H459" t="s">
        <v>1178</v>
      </c>
      <c r="I459" t="s">
        <v>1196</v>
      </c>
      <c r="K459" t="s">
        <v>217</v>
      </c>
      <c r="L459" t="s">
        <v>48</v>
      </c>
      <c r="M459" t="s">
        <v>36</v>
      </c>
      <c r="N459" s="8">
        <v>45748</v>
      </c>
      <c r="O459" s="8">
        <v>45856</v>
      </c>
      <c r="P459" s="8">
        <v>45856</v>
      </c>
      <c r="Q459" t="s">
        <v>37</v>
      </c>
      <c r="R459" t="s">
        <v>1019</v>
      </c>
      <c r="S459" t="s">
        <v>1197</v>
      </c>
      <c r="U459" t="s">
        <v>554</v>
      </c>
      <c r="W459" t="s">
        <v>537</v>
      </c>
      <c r="Y459" t="s">
        <v>537</v>
      </c>
      <c r="Z459" t="s">
        <v>537</v>
      </c>
      <c r="AC459" t="s">
        <v>39</v>
      </c>
      <c r="AD459" t="s">
        <v>40</v>
      </c>
    </row>
    <row r="460" spans="3:30" hidden="1" x14ac:dyDescent="0.2">
      <c r="C460" s="32" t="s">
        <v>145</v>
      </c>
      <c r="D460" s="32" t="s">
        <v>42</v>
      </c>
      <c r="E460" s="32" t="s">
        <v>1176</v>
      </c>
      <c r="F460">
        <v>1230</v>
      </c>
      <c r="G460" t="s">
        <v>1177</v>
      </c>
      <c r="H460" t="s">
        <v>1178</v>
      </c>
      <c r="I460" t="s">
        <v>1198</v>
      </c>
      <c r="K460" t="s">
        <v>217</v>
      </c>
      <c r="L460" t="s">
        <v>48</v>
      </c>
      <c r="M460" t="s">
        <v>36</v>
      </c>
      <c r="N460" s="8">
        <v>45748</v>
      </c>
      <c r="O460" s="8">
        <v>45828</v>
      </c>
      <c r="P460" s="8">
        <v>45828</v>
      </c>
      <c r="Q460" t="s">
        <v>37</v>
      </c>
      <c r="R460" t="s">
        <v>1019</v>
      </c>
      <c r="S460" t="s">
        <v>1199</v>
      </c>
      <c r="T460" t="s">
        <v>1200</v>
      </c>
      <c r="U460" t="s">
        <v>100</v>
      </c>
      <c r="W460" t="s">
        <v>537</v>
      </c>
      <c r="Y460" t="s">
        <v>60</v>
      </c>
      <c r="Z460" t="s">
        <v>60</v>
      </c>
      <c r="AC460" t="s">
        <v>39</v>
      </c>
      <c r="AD460" t="s">
        <v>40</v>
      </c>
    </row>
    <row r="461" spans="3:30" hidden="1" x14ac:dyDescent="0.2">
      <c r="F461">
        <v>1455</v>
      </c>
      <c r="G461" t="s">
        <v>1201</v>
      </c>
      <c r="H461" t="s">
        <v>1202</v>
      </c>
      <c r="I461" t="s">
        <v>1203</v>
      </c>
      <c r="J461" t="s">
        <v>1204</v>
      </c>
      <c r="K461" t="s">
        <v>326</v>
      </c>
      <c r="L461" t="s">
        <v>35</v>
      </c>
      <c r="M461" t="s">
        <v>87</v>
      </c>
      <c r="N461" s="8">
        <v>45791</v>
      </c>
      <c r="O461" s="8">
        <v>45842</v>
      </c>
      <c r="P461" s="8">
        <v>45842</v>
      </c>
      <c r="Q461" t="s">
        <v>151</v>
      </c>
      <c r="U461" t="s">
        <v>266</v>
      </c>
      <c r="W461" t="s">
        <v>1205</v>
      </c>
      <c r="Y461" t="s">
        <v>134</v>
      </c>
      <c r="Z461" t="s">
        <v>134</v>
      </c>
      <c r="AA461" t="s">
        <v>134</v>
      </c>
      <c r="AC461" t="s">
        <v>39</v>
      </c>
      <c r="AD461" t="s">
        <v>91</v>
      </c>
    </row>
    <row r="462" spans="3:30" hidden="1" x14ac:dyDescent="0.2">
      <c r="C462" s="32" t="s">
        <v>145</v>
      </c>
      <c r="D462" s="32" t="s">
        <v>42</v>
      </c>
      <c r="E462" s="32" t="s">
        <v>1176</v>
      </c>
      <c r="F462">
        <v>1230</v>
      </c>
      <c r="G462" t="s">
        <v>1177</v>
      </c>
      <c r="H462" t="s">
        <v>1178</v>
      </c>
      <c r="I462" t="s">
        <v>1206</v>
      </c>
      <c r="K462" t="s">
        <v>217</v>
      </c>
      <c r="L462" t="s">
        <v>48</v>
      </c>
      <c r="M462" t="s">
        <v>36</v>
      </c>
      <c r="N462" s="8">
        <v>45748</v>
      </c>
      <c r="O462" s="8">
        <v>45828</v>
      </c>
      <c r="P462" s="8">
        <v>45828</v>
      </c>
      <c r="Q462" t="s">
        <v>37</v>
      </c>
      <c r="R462" t="s">
        <v>1019</v>
      </c>
      <c r="S462" t="s">
        <v>1207</v>
      </c>
      <c r="T462" t="s">
        <v>1208</v>
      </c>
      <c r="U462" t="s">
        <v>100</v>
      </c>
      <c r="W462" t="s">
        <v>537</v>
      </c>
      <c r="Y462" t="s">
        <v>60</v>
      </c>
      <c r="Z462" t="s">
        <v>60</v>
      </c>
      <c r="AC462" t="s">
        <v>39</v>
      </c>
      <c r="AD462" t="s">
        <v>40</v>
      </c>
    </row>
    <row r="463" spans="3:30" hidden="1" x14ac:dyDescent="0.2">
      <c r="C463" s="32" t="s">
        <v>50</v>
      </c>
      <c r="D463" s="32" t="s">
        <v>42</v>
      </c>
      <c r="E463" s="32" t="s">
        <v>1176</v>
      </c>
      <c r="F463">
        <v>5723</v>
      </c>
      <c r="G463" t="s">
        <v>1177</v>
      </c>
      <c r="H463" t="s">
        <v>1178</v>
      </c>
      <c r="I463" t="s">
        <v>1209</v>
      </c>
      <c r="K463" t="s">
        <v>217</v>
      </c>
      <c r="L463" t="s">
        <v>48</v>
      </c>
      <c r="M463" t="s">
        <v>36</v>
      </c>
      <c r="N463" s="8">
        <v>45748</v>
      </c>
      <c r="O463" s="8"/>
      <c r="P463" s="8"/>
      <c r="Q463" t="s">
        <v>37</v>
      </c>
      <c r="R463" t="s">
        <v>1019</v>
      </c>
      <c r="U463" t="s">
        <v>100</v>
      </c>
      <c r="W463" t="s">
        <v>537</v>
      </c>
      <c r="AC463" t="s">
        <v>39</v>
      </c>
      <c r="AD463" t="s">
        <v>40</v>
      </c>
    </row>
    <row r="464" spans="3:30" hidden="1" x14ac:dyDescent="0.2">
      <c r="C464" s="32" t="s">
        <v>50</v>
      </c>
      <c r="D464" s="32" t="s">
        <v>42</v>
      </c>
      <c r="E464" s="32" t="s">
        <v>1176</v>
      </c>
      <c r="F464">
        <v>5723</v>
      </c>
      <c r="G464" t="s">
        <v>1177</v>
      </c>
      <c r="H464" t="s">
        <v>1178</v>
      </c>
      <c r="I464" t="s">
        <v>1210</v>
      </c>
      <c r="K464" t="s">
        <v>217</v>
      </c>
      <c r="L464" t="s">
        <v>48</v>
      </c>
      <c r="M464" t="s">
        <v>36</v>
      </c>
      <c r="N464" s="8">
        <v>45748</v>
      </c>
      <c r="O464" s="8"/>
      <c r="P464" s="8"/>
      <c r="Q464" t="s">
        <v>37</v>
      </c>
      <c r="R464" t="s">
        <v>1019</v>
      </c>
      <c r="U464" t="s">
        <v>100</v>
      </c>
      <c r="AC464" t="s">
        <v>39</v>
      </c>
      <c r="AD464" t="s">
        <v>40</v>
      </c>
    </row>
    <row r="465" spans="3:30" hidden="1" x14ac:dyDescent="0.2">
      <c r="F465">
        <v>1455</v>
      </c>
      <c r="G465" t="s">
        <v>1201</v>
      </c>
      <c r="H465" t="s">
        <v>1202</v>
      </c>
      <c r="I465" t="s">
        <v>1211</v>
      </c>
      <c r="J465" t="s">
        <v>1212</v>
      </c>
      <c r="K465" t="s">
        <v>326</v>
      </c>
      <c r="L465" t="s">
        <v>35</v>
      </c>
      <c r="M465" t="s">
        <v>87</v>
      </c>
      <c r="N465" s="8">
        <v>45791</v>
      </c>
      <c r="O465" s="8">
        <v>45849</v>
      </c>
      <c r="P465" s="8">
        <v>45849</v>
      </c>
      <c r="Q465" t="s">
        <v>151</v>
      </c>
      <c r="U465" t="s">
        <v>134</v>
      </c>
      <c r="W465" t="s">
        <v>1205</v>
      </c>
      <c r="Y465" t="s">
        <v>554</v>
      </c>
      <c r="Z465" t="s">
        <v>554</v>
      </c>
      <c r="AA465" t="s">
        <v>554</v>
      </c>
      <c r="AC465" t="s">
        <v>39</v>
      </c>
      <c r="AD465" t="s">
        <v>91</v>
      </c>
    </row>
    <row r="466" spans="3:30" hidden="1" x14ac:dyDescent="0.2">
      <c r="F466">
        <v>1455</v>
      </c>
      <c r="G466" t="s">
        <v>1201</v>
      </c>
      <c r="H466" t="s">
        <v>1202</v>
      </c>
      <c r="I466" t="s">
        <v>1213</v>
      </c>
      <c r="J466" t="s">
        <v>1214</v>
      </c>
      <c r="K466" t="s">
        <v>326</v>
      </c>
      <c r="L466" t="s">
        <v>35</v>
      </c>
      <c r="M466" t="s">
        <v>87</v>
      </c>
      <c r="N466" s="8">
        <v>45791</v>
      </c>
      <c r="O466" s="8">
        <v>45842</v>
      </c>
      <c r="P466" s="8">
        <v>45842</v>
      </c>
      <c r="Q466" t="s">
        <v>151</v>
      </c>
      <c r="U466" t="s">
        <v>266</v>
      </c>
      <c r="W466" t="s">
        <v>1205</v>
      </c>
      <c r="Y466" t="s">
        <v>134</v>
      </c>
      <c r="Z466" t="s">
        <v>134</v>
      </c>
      <c r="AA466" t="s">
        <v>134</v>
      </c>
      <c r="AC466" t="s">
        <v>39</v>
      </c>
      <c r="AD466" t="s">
        <v>91</v>
      </c>
    </row>
    <row r="467" spans="3:30" hidden="1" x14ac:dyDescent="0.2">
      <c r="F467">
        <v>1375</v>
      </c>
      <c r="G467" t="s">
        <v>1201</v>
      </c>
      <c r="H467" t="s">
        <v>1202</v>
      </c>
      <c r="I467" t="s">
        <v>1215</v>
      </c>
      <c r="J467" t="s">
        <v>1216</v>
      </c>
      <c r="K467" t="s">
        <v>326</v>
      </c>
      <c r="L467" t="s">
        <v>35</v>
      </c>
      <c r="M467" t="s">
        <v>87</v>
      </c>
      <c r="N467" s="8">
        <v>45791</v>
      </c>
      <c r="O467" s="8">
        <v>45842</v>
      </c>
      <c r="P467" s="8">
        <v>45842</v>
      </c>
      <c r="Q467" t="s">
        <v>151</v>
      </c>
      <c r="U467" t="s">
        <v>266</v>
      </c>
      <c r="W467" t="s">
        <v>1205</v>
      </c>
      <c r="Y467" t="s">
        <v>134</v>
      </c>
      <c r="Z467" t="s">
        <v>134</v>
      </c>
      <c r="AA467" t="s">
        <v>134</v>
      </c>
      <c r="AC467" t="s">
        <v>39</v>
      </c>
      <c r="AD467" t="s">
        <v>91</v>
      </c>
    </row>
    <row r="468" spans="3:30" hidden="1" x14ac:dyDescent="0.2">
      <c r="F468">
        <v>1375</v>
      </c>
      <c r="G468" t="s">
        <v>1201</v>
      </c>
      <c r="H468" t="s">
        <v>1202</v>
      </c>
      <c r="I468" t="s">
        <v>1217</v>
      </c>
      <c r="J468" t="s">
        <v>1218</v>
      </c>
      <c r="K468" t="s">
        <v>326</v>
      </c>
      <c r="L468" t="s">
        <v>35</v>
      </c>
      <c r="M468" t="s">
        <v>87</v>
      </c>
      <c r="N468" s="8">
        <v>45791</v>
      </c>
      <c r="O468" s="8">
        <v>45842</v>
      </c>
      <c r="P468" s="8">
        <v>45842</v>
      </c>
      <c r="Q468" t="s">
        <v>151</v>
      </c>
      <c r="U468" t="s">
        <v>266</v>
      </c>
      <c r="W468" t="s">
        <v>1205</v>
      </c>
      <c r="Y468" t="s">
        <v>134</v>
      </c>
      <c r="Z468" t="s">
        <v>134</v>
      </c>
      <c r="AA468" t="s">
        <v>134</v>
      </c>
      <c r="AC468" t="s">
        <v>39</v>
      </c>
      <c r="AD468" t="s">
        <v>91</v>
      </c>
    </row>
    <row r="469" spans="3:30" hidden="1" x14ac:dyDescent="0.2">
      <c r="C469" s="32" t="s">
        <v>238</v>
      </c>
      <c r="D469" s="32" t="s">
        <v>42</v>
      </c>
      <c r="G469" t="s">
        <v>1219</v>
      </c>
      <c r="H469" t="s">
        <v>1220</v>
      </c>
      <c r="I469" t="s">
        <v>1221</v>
      </c>
      <c r="K469" t="s">
        <v>86</v>
      </c>
      <c r="L469" t="s">
        <v>57</v>
      </c>
      <c r="M469" t="s">
        <v>36</v>
      </c>
      <c r="N469" s="8">
        <v>45730</v>
      </c>
      <c r="O469" s="8"/>
      <c r="P469" s="8"/>
      <c r="Q469" t="s">
        <v>67</v>
      </c>
      <c r="R469" t="s">
        <v>1222</v>
      </c>
      <c r="AC469" t="s">
        <v>67</v>
      </c>
      <c r="AD469" t="s">
        <v>40</v>
      </c>
    </row>
    <row r="470" spans="3:30" hidden="1" x14ac:dyDescent="0.2">
      <c r="C470" s="32" t="s">
        <v>238</v>
      </c>
      <c r="D470" s="32" t="s">
        <v>42</v>
      </c>
      <c r="G470" t="s">
        <v>1219</v>
      </c>
      <c r="H470" t="s">
        <v>1220</v>
      </c>
      <c r="I470" t="s">
        <v>1223</v>
      </c>
      <c r="K470" t="s">
        <v>86</v>
      </c>
      <c r="L470" t="s">
        <v>57</v>
      </c>
      <c r="M470" t="s">
        <v>36</v>
      </c>
      <c r="N470" s="8">
        <v>45730</v>
      </c>
      <c r="O470" s="8"/>
      <c r="P470" s="8"/>
      <c r="Q470" t="s">
        <v>67</v>
      </c>
      <c r="R470" t="s">
        <v>611</v>
      </c>
      <c r="T470" t="s">
        <v>1224</v>
      </c>
      <c r="W470" t="s">
        <v>1225</v>
      </c>
      <c r="AC470" t="s">
        <v>67</v>
      </c>
      <c r="AD470" t="s">
        <v>40</v>
      </c>
    </row>
    <row r="471" spans="3:30" hidden="1" x14ac:dyDescent="0.2">
      <c r="C471" s="32" t="s">
        <v>238</v>
      </c>
      <c r="D471" s="32" t="s">
        <v>42</v>
      </c>
      <c r="G471" t="s">
        <v>1219</v>
      </c>
      <c r="H471" t="s">
        <v>1220</v>
      </c>
      <c r="I471" t="s">
        <v>1226</v>
      </c>
      <c r="K471" t="s">
        <v>86</v>
      </c>
      <c r="L471" t="s">
        <v>57</v>
      </c>
      <c r="M471" t="s">
        <v>36</v>
      </c>
      <c r="N471" s="8">
        <v>45730</v>
      </c>
      <c r="O471" s="8"/>
      <c r="P471" s="8"/>
      <c r="Q471" t="s">
        <v>67</v>
      </c>
      <c r="R471" t="s">
        <v>1222</v>
      </c>
      <c r="AC471" t="s">
        <v>67</v>
      </c>
      <c r="AD471" t="s">
        <v>40</v>
      </c>
    </row>
    <row r="472" spans="3:30" hidden="1" x14ac:dyDescent="0.2">
      <c r="C472" s="32" t="s">
        <v>238</v>
      </c>
      <c r="D472" s="32" t="s">
        <v>42</v>
      </c>
      <c r="G472" t="s">
        <v>1219</v>
      </c>
      <c r="H472" t="s">
        <v>1220</v>
      </c>
      <c r="I472" t="s">
        <v>1227</v>
      </c>
      <c r="K472" t="s">
        <v>86</v>
      </c>
      <c r="L472" t="s">
        <v>57</v>
      </c>
      <c r="M472" t="s">
        <v>36</v>
      </c>
      <c r="N472" s="8">
        <v>45730</v>
      </c>
      <c r="O472" s="8"/>
      <c r="P472" s="8"/>
      <c r="Q472" t="s">
        <v>67</v>
      </c>
      <c r="R472" t="s">
        <v>1222</v>
      </c>
      <c r="AC472" t="s">
        <v>67</v>
      </c>
      <c r="AD472" t="s">
        <v>40</v>
      </c>
    </row>
    <row r="473" spans="3:30" hidden="1" x14ac:dyDescent="0.2">
      <c r="C473" s="32" t="s">
        <v>238</v>
      </c>
      <c r="D473" s="32" t="s">
        <v>42</v>
      </c>
      <c r="G473" t="s">
        <v>1219</v>
      </c>
      <c r="H473" t="s">
        <v>1220</v>
      </c>
      <c r="I473" t="s">
        <v>1228</v>
      </c>
      <c r="K473" t="s">
        <v>86</v>
      </c>
      <c r="L473" t="s">
        <v>57</v>
      </c>
      <c r="M473" t="s">
        <v>36</v>
      </c>
      <c r="N473" s="8">
        <v>45730</v>
      </c>
      <c r="O473" s="8"/>
      <c r="P473" s="8"/>
      <c r="Q473" t="s">
        <v>67</v>
      </c>
      <c r="R473" t="s">
        <v>1222</v>
      </c>
      <c r="AC473" t="s">
        <v>67</v>
      </c>
      <c r="AD473" t="s">
        <v>40</v>
      </c>
    </row>
    <row r="474" spans="3:30" hidden="1" x14ac:dyDescent="0.2">
      <c r="C474" s="32" t="s">
        <v>238</v>
      </c>
      <c r="D474" s="32" t="s">
        <v>42</v>
      </c>
      <c r="G474" t="s">
        <v>1219</v>
      </c>
      <c r="H474" t="s">
        <v>1220</v>
      </c>
      <c r="I474" t="s">
        <v>1229</v>
      </c>
      <c r="K474" t="s">
        <v>86</v>
      </c>
      <c r="L474" t="s">
        <v>57</v>
      </c>
      <c r="M474" t="s">
        <v>36</v>
      </c>
      <c r="N474" s="8">
        <v>45730</v>
      </c>
      <c r="O474" s="8"/>
      <c r="P474" s="8"/>
      <c r="Q474" t="s">
        <v>67</v>
      </c>
      <c r="AC474" t="s">
        <v>67</v>
      </c>
      <c r="AD474" t="s">
        <v>40</v>
      </c>
    </row>
    <row r="475" spans="3:30" hidden="1" x14ac:dyDescent="0.2">
      <c r="C475" s="32" t="s">
        <v>238</v>
      </c>
      <c r="D475" s="32" t="s">
        <v>42</v>
      </c>
      <c r="G475" t="s">
        <v>1219</v>
      </c>
      <c r="H475" t="s">
        <v>1220</v>
      </c>
      <c r="I475" t="s">
        <v>1230</v>
      </c>
      <c r="K475" t="s">
        <v>86</v>
      </c>
      <c r="L475" t="s">
        <v>57</v>
      </c>
      <c r="M475" t="s">
        <v>36</v>
      </c>
      <c r="N475" s="8">
        <v>45730</v>
      </c>
      <c r="O475" s="8"/>
      <c r="P475" s="8"/>
      <c r="Q475" t="s">
        <v>67</v>
      </c>
      <c r="R475" t="s">
        <v>1222</v>
      </c>
      <c r="AC475" t="s">
        <v>67</v>
      </c>
      <c r="AD475" t="s">
        <v>40</v>
      </c>
    </row>
    <row r="476" spans="3:30" hidden="1" x14ac:dyDescent="0.2">
      <c r="C476" s="32" t="s">
        <v>238</v>
      </c>
      <c r="D476" s="32" t="s">
        <v>42</v>
      </c>
      <c r="G476" t="s">
        <v>1219</v>
      </c>
      <c r="H476" t="s">
        <v>1220</v>
      </c>
      <c r="I476" t="s">
        <v>1231</v>
      </c>
      <c r="K476" t="s">
        <v>86</v>
      </c>
      <c r="L476" t="s">
        <v>57</v>
      </c>
      <c r="M476" t="s">
        <v>36</v>
      </c>
      <c r="N476" s="8">
        <v>45730</v>
      </c>
      <c r="O476" s="8"/>
      <c r="P476" s="8"/>
      <c r="Q476" t="s">
        <v>67</v>
      </c>
      <c r="S476" t="s">
        <v>1232</v>
      </c>
      <c r="T476" t="s">
        <v>1233</v>
      </c>
      <c r="AC476" t="s">
        <v>67</v>
      </c>
      <c r="AD476" t="s">
        <v>40</v>
      </c>
    </row>
    <row r="477" spans="3:30" hidden="1" x14ac:dyDescent="0.2">
      <c r="C477" s="32" t="s">
        <v>238</v>
      </c>
      <c r="D477" s="32" t="s">
        <v>42</v>
      </c>
      <c r="G477" t="s">
        <v>1219</v>
      </c>
      <c r="H477" t="s">
        <v>1220</v>
      </c>
      <c r="I477" t="s">
        <v>1234</v>
      </c>
      <c r="K477" t="s">
        <v>86</v>
      </c>
      <c r="L477" t="s">
        <v>57</v>
      </c>
      <c r="M477" t="s">
        <v>36</v>
      </c>
      <c r="N477" s="8">
        <v>45730</v>
      </c>
      <c r="O477" s="8"/>
      <c r="P477" s="8"/>
      <c r="Q477" t="s">
        <v>67</v>
      </c>
      <c r="S477" t="s">
        <v>1235</v>
      </c>
      <c r="T477" t="s">
        <v>1235</v>
      </c>
      <c r="AC477" t="s">
        <v>67</v>
      </c>
      <c r="AD477" t="s">
        <v>40</v>
      </c>
    </row>
    <row r="478" spans="3:30" hidden="1" x14ac:dyDescent="0.2">
      <c r="C478" s="32" t="s">
        <v>238</v>
      </c>
      <c r="D478" s="32" t="s">
        <v>42</v>
      </c>
      <c r="G478" t="s">
        <v>1219</v>
      </c>
      <c r="H478" t="s">
        <v>1220</v>
      </c>
      <c r="I478" t="s">
        <v>1236</v>
      </c>
      <c r="K478" t="s">
        <v>86</v>
      </c>
      <c r="L478" t="s">
        <v>57</v>
      </c>
      <c r="M478" t="s">
        <v>36</v>
      </c>
      <c r="N478" s="8">
        <v>45730</v>
      </c>
      <c r="O478" s="8"/>
      <c r="P478" s="8"/>
      <c r="Q478" t="s">
        <v>67</v>
      </c>
      <c r="R478" t="s">
        <v>1237</v>
      </c>
      <c r="W478" t="s">
        <v>1238</v>
      </c>
      <c r="AC478" t="s">
        <v>67</v>
      </c>
      <c r="AD478" t="s">
        <v>40</v>
      </c>
    </row>
    <row r="479" spans="3:30" hidden="1" x14ac:dyDescent="0.2">
      <c r="F479">
        <v>352.5</v>
      </c>
      <c r="G479" t="s">
        <v>1219</v>
      </c>
      <c r="H479" t="s">
        <v>1239</v>
      </c>
      <c r="I479" t="s">
        <v>1240</v>
      </c>
      <c r="K479" t="s">
        <v>86</v>
      </c>
      <c r="L479" t="s">
        <v>57</v>
      </c>
      <c r="M479" t="s">
        <v>36</v>
      </c>
      <c r="N479" s="8">
        <v>45796</v>
      </c>
      <c r="O479" s="8"/>
      <c r="P479" s="8"/>
      <c r="Q479" t="s">
        <v>58</v>
      </c>
      <c r="AC479" t="s">
        <v>39</v>
      </c>
      <c r="AD479" t="s">
        <v>40</v>
      </c>
    </row>
    <row r="480" spans="3:30" hidden="1" x14ac:dyDescent="0.2">
      <c r="F480">
        <v>352.5</v>
      </c>
      <c r="G480" t="s">
        <v>1219</v>
      </c>
      <c r="H480" t="s">
        <v>1239</v>
      </c>
      <c r="I480" t="s">
        <v>1241</v>
      </c>
      <c r="K480" t="s">
        <v>86</v>
      </c>
      <c r="L480" t="s">
        <v>57</v>
      </c>
      <c r="M480" t="s">
        <v>36</v>
      </c>
      <c r="N480" s="8">
        <v>45796</v>
      </c>
      <c r="O480" s="8"/>
      <c r="P480" s="8"/>
      <c r="Q480" t="s">
        <v>58</v>
      </c>
      <c r="AC480" t="s">
        <v>39</v>
      </c>
      <c r="AD480" t="s">
        <v>40</v>
      </c>
    </row>
    <row r="481" spans="3:30" hidden="1" x14ac:dyDescent="0.2">
      <c r="F481">
        <v>1375</v>
      </c>
      <c r="G481" t="s">
        <v>1201</v>
      </c>
      <c r="H481" t="s">
        <v>1202</v>
      </c>
      <c r="I481" t="s">
        <v>1242</v>
      </c>
      <c r="J481" t="s">
        <v>1243</v>
      </c>
      <c r="K481" t="s">
        <v>326</v>
      </c>
      <c r="L481" t="s">
        <v>35</v>
      </c>
      <c r="M481" t="s">
        <v>87</v>
      </c>
      <c r="N481" s="8">
        <v>45791</v>
      </c>
      <c r="O481" s="8">
        <v>45849</v>
      </c>
      <c r="P481" s="8">
        <v>45849</v>
      </c>
      <c r="Q481" t="s">
        <v>151</v>
      </c>
      <c r="U481" t="s">
        <v>134</v>
      </c>
      <c r="W481" t="s">
        <v>1205</v>
      </c>
      <c r="Y481" t="s">
        <v>554</v>
      </c>
      <c r="Z481" t="s">
        <v>554</v>
      </c>
      <c r="AA481" t="s">
        <v>554</v>
      </c>
      <c r="AC481" t="s">
        <v>39</v>
      </c>
      <c r="AD481" t="s">
        <v>91</v>
      </c>
    </row>
    <row r="482" spans="3:30" hidden="1" x14ac:dyDescent="0.2">
      <c r="C482" s="32" t="s">
        <v>555</v>
      </c>
      <c r="D482" s="32" t="s">
        <v>42</v>
      </c>
      <c r="E482" s="32" t="s">
        <v>213</v>
      </c>
      <c r="F482">
        <v>1360</v>
      </c>
      <c r="G482" t="s">
        <v>1177</v>
      </c>
      <c r="H482" t="s">
        <v>1178</v>
      </c>
      <c r="I482" t="s">
        <v>1244</v>
      </c>
      <c r="K482" t="s">
        <v>217</v>
      </c>
      <c r="L482" t="s">
        <v>48</v>
      </c>
      <c r="M482" t="s">
        <v>36</v>
      </c>
      <c r="N482" s="8">
        <v>45748</v>
      </c>
      <c r="O482" s="8">
        <v>45856</v>
      </c>
      <c r="P482" s="8">
        <v>45856</v>
      </c>
      <c r="Q482" t="s">
        <v>37</v>
      </c>
      <c r="R482" t="s">
        <v>1019</v>
      </c>
      <c r="S482" t="s">
        <v>1245</v>
      </c>
      <c r="U482" t="s">
        <v>554</v>
      </c>
      <c r="W482" t="s">
        <v>537</v>
      </c>
      <c r="Y482" t="s">
        <v>537</v>
      </c>
      <c r="Z482" t="s">
        <v>537</v>
      </c>
      <c r="AC482" t="s">
        <v>39</v>
      </c>
      <c r="AD482" t="s">
        <v>40</v>
      </c>
    </row>
    <row r="483" spans="3:30" hidden="1" x14ac:dyDescent="0.2">
      <c r="C483" s="32" t="s">
        <v>145</v>
      </c>
      <c r="D483" s="32" t="s">
        <v>42</v>
      </c>
      <c r="F483">
        <v>1355</v>
      </c>
      <c r="G483" t="s">
        <v>1246</v>
      </c>
      <c r="H483" t="s">
        <v>1247</v>
      </c>
      <c r="I483" t="s">
        <v>1248</v>
      </c>
      <c r="K483" t="s">
        <v>1249</v>
      </c>
      <c r="L483" t="s">
        <v>35</v>
      </c>
      <c r="M483" t="s">
        <v>36</v>
      </c>
      <c r="N483" s="8">
        <v>45782</v>
      </c>
      <c r="O483" s="8">
        <v>45863</v>
      </c>
      <c r="P483" s="8">
        <v>45863</v>
      </c>
      <c r="Q483" t="s">
        <v>37</v>
      </c>
      <c r="R483" t="s">
        <v>1250</v>
      </c>
      <c r="S483" t="s">
        <v>1251</v>
      </c>
      <c r="T483" t="s">
        <v>1252</v>
      </c>
      <c r="U483" t="s">
        <v>99</v>
      </c>
      <c r="W483" t="s">
        <v>536</v>
      </c>
      <c r="X483" t="s">
        <v>1253</v>
      </c>
      <c r="Y483" t="s">
        <v>536</v>
      </c>
      <c r="Z483" t="s">
        <v>536</v>
      </c>
      <c r="AC483" t="s">
        <v>39</v>
      </c>
      <c r="AD483" t="s">
        <v>40</v>
      </c>
    </row>
    <row r="484" spans="3:30" hidden="1" x14ac:dyDescent="0.2">
      <c r="C484" s="32" t="s">
        <v>79</v>
      </c>
      <c r="D484" s="32" t="s">
        <v>80</v>
      </c>
      <c r="E484" s="32" t="s">
        <v>1254</v>
      </c>
      <c r="F484">
        <v>1345</v>
      </c>
      <c r="G484" t="s">
        <v>1255</v>
      </c>
      <c r="H484" t="s">
        <v>1256</v>
      </c>
      <c r="I484" t="s">
        <v>1257</v>
      </c>
      <c r="K484" t="s">
        <v>429</v>
      </c>
      <c r="L484" t="s">
        <v>35</v>
      </c>
      <c r="M484" t="s">
        <v>36</v>
      </c>
      <c r="N484" s="8">
        <v>45594</v>
      </c>
      <c r="O484" s="8">
        <v>45842</v>
      </c>
      <c r="P484" s="8">
        <v>45800</v>
      </c>
      <c r="Q484" t="s">
        <v>58</v>
      </c>
      <c r="R484" t="s">
        <v>1250</v>
      </c>
      <c r="U484" t="s">
        <v>266</v>
      </c>
      <c r="W484" t="s">
        <v>331</v>
      </c>
      <c r="X484" t="s">
        <v>1253</v>
      </c>
      <c r="Y484" t="s">
        <v>309</v>
      </c>
      <c r="Z484" t="s">
        <v>309</v>
      </c>
      <c r="AA484" t="s">
        <v>134</v>
      </c>
      <c r="AC484" t="s">
        <v>39</v>
      </c>
      <c r="AD484" t="s">
        <v>40</v>
      </c>
    </row>
    <row r="485" spans="3:30" hidden="1" x14ac:dyDescent="0.2">
      <c r="C485" s="32" t="s">
        <v>50</v>
      </c>
      <c r="D485" s="32" t="s">
        <v>92</v>
      </c>
      <c r="E485" s="32" t="s">
        <v>1258</v>
      </c>
      <c r="F485">
        <v>1300</v>
      </c>
      <c r="G485" t="s">
        <v>1259</v>
      </c>
      <c r="H485" t="s">
        <v>1260</v>
      </c>
      <c r="I485" t="s">
        <v>1261</v>
      </c>
      <c r="K485" t="s">
        <v>97</v>
      </c>
      <c r="L485" t="s">
        <v>35</v>
      </c>
      <c r="M485" t="s">
        <v>36</v>
      </c>
      <c r="N485" s="8">
        <v>45642</v>
      </c>
      <c r="O485" s="8">
        <v>45849</v>
      </c>
      <c r="P485" s="8">
        <v>45849</v>
      </c>
      <c r="Q485" t="s">
        <v>58</v>
      </c>
      <c r="R485" t="s">
        <v>1020</v>
      </c>
      <c r="U485" t="s">
        <v>554</v>
      </c>
      <c r="W485" t="s">
        <v>1019</v>
      </c>
      <c r="X485" t="s">
        <v>1262</v>
      </c>
      <c r="Y485" t="s">
        <v>554</v>
      </c>
      <c r="Z485" t="s">
        <v>554</v>
      </c>
      <c r="AC485" t="s">
        <v>39</v>
      </c>
      <c r="AD485" t="s">
        <v>40</v>
      </c>
    </row>
    <row r="486" spans="3:30" hidden="1" x14ac:dyDescent="0.2">
      <c r="F486">
        <v>1295</v>
      </c>
      <c r="G486" t="s">
        <v>1263</v>
      </c>
      <c r="H486" t="s">
        <v>1264</v>
      </c>
      <c r="I486" t="s">
        <v>1265</v>
      </c>
      <c r="J486" t="s">
        <v>1266</v>
      </c>
      <c r="K486" t="s">
        <v>326</v>
      </c>
      <c r="L486" t="s">
        <v>35</v>
      </c>
      <c r="M486" t="s">
        <v>87</v>
      </c>
      <c r="N486" s="8">
        <v>45798</v>
      </c>
      <c r="O486" s="8">
        <v>45849</v>
      </c>
      <c r="P486" s="8">
        <v>45849</v>
      </c>
      <c r="Q486" t="s">
        <v>37</v>
      </c>
      <c r="U486" t="s">
        <v>266</v>
      </c>
      <c r="W486" t="s">
        <v>554</v>
      </c>
      <c r="Y486" t="s">
        <v>554</v>
      </c>
      <c r="Z486" t="s">
        <v>554</v>
      </c>
      <c r="AA486" t="s">
        <v>554</v>
      </c>
      <c r="AC486" t="s">
        <v>39</v>
      </c>
      <c r="AD486" t="s">
        <v>91</v>
      </c>
    </row>
    <row r="487" spans="3:30" hidden="1" x14ac:dyDescent="0.2">
      <c r="C487" s="32" t="s">
        <v>126</v>
      </c>
      <c r="D487" s="32" t="s">
        <v>92</v>
      </c>
      <c r="E487" s="32" t="s">
        <v>1267</v>
      </c>
      <c r="F487">
        <v>1270</v>
      </c>
      <c r="G487" t="s">
        <v>1268</v>
      </c>
      <c r="H487" t="s">
        <v>1269</v>
      </c>
      <c r="I487" t="s">
        <v>1270</v>
      </c>
      <c r="K487" t="s">
        <v>86</v>
      </c>
      <c r="L487" t="s">
        <v>57</v>
      </c>
      <c r="M487" t="s">
        <v>36</v>
      </c>
      <c r="N487" s="8">
        <v>45470</v>
      </c>
      <c r="O487" s="8">
        <v>45869</v>
      </c>
      <c r="P487" s="8">
        <v>45869</v>
      </c>
      <c r="Q487" t="s">
        <v>58</v>
      </c>
      <c r="R487" t="s">
        <v>1271</v>
      </c>
      <c r="W487" t="s">
        <v>1272</v>
      </c>
      <c r="X487" t="s">
        <v>483</v>
      </c>
      <c r="Y487" t="s">
        <v>279</v>
      </c>
      <c r="Z487" t="s">
        <v>279</v>
      </c>
      <c r="AC487" t="s">
        <v>39</v>
      </c>
      <c r="AD487" t="s">
        <v>40</v>
      </c>
    </row>
    <row r="488" spans="3:30" hidden="1" x14ac:dyDescent="0.2">
      <c r="C488" s="32" t="s">
        <v>126</v>
      </c>
      <c r="D488" s="32" t="s">
        <v>42</v>
      </c>
      <c r="E488" s="32" t="s">
        <v>1273</v>
      </c>
      <c r="F488">
        <v>475</v>
      </c>
      <c r="G488" t="s">
        <v>1219</v>
      </c>
      <c r="H488" t="s">
        <v>1274</v>
      </c>
      <c r="I488" t="s">
        <v>1275</v>
      </c>
      <c r="K488" t="s">
        <v>86</v>
      </c>
      <c r="L488" t="s">
        <v>57</v>
      </c>
      <c r="M488" t="s">
        <v>36</v>
      </c>
      <c r="N488" s="8">
        <v>45761</v>
      </c>
      <c r="O488" s="8">
        <v>45838</v>
      </c>
      <c r="P488" s="8">
        <v>45838</v>
      </c>
      <c r="Q488" t="s">
        <v>37</v>
      </c>
      <c r="R488" t="s">
        <v>1114</v>
      </c>
      <c r="S488" t="s">
        <v>1276</v>
      </c>
      <c r="T488" t="s">
        <v>1277</v>
      </c>
      <c r="U488" t="s">
        <v>38</v>
      </c>
      <c r="W488" t="s">
        <v>266</v>
      </c>
      <c r="X488" t="s">
        <v>1253</v>
      </c>
      <c r="Y488" t="s">
        <v>300</v>
      </c>
      <c r="Z488" t="s">
        <v>300</v>
      </c>
      <c r="AC488" t="s">
        <v>39</v>
      </c>
      <c r="AD488" t="s">
        <v>40</v>
      </c>
    </row>
    <row r="489" spans="3:30" hidden="1" x14ac:dyDescent="0.2">
      <c r="C489" s="32" t="s">
        <v>50</v>
      </c>
      <c r="D489" s="32" t="s">
        <v>432</v>
      </c>
      <c r="E489" s="32" t="s">
        <v>1278</v>
      </c>
      <c r="F489">
        <v>1270</v>
      </c>
      <c r="G489" t="s">
        <v>1268</v>
      </c>
      <c r="H489" t="s">
        <v>1269</v>
      </c>
      <c r="I489" t="s">
        <v>1279</v>
      </c>
      <c r="K489" t="s">
        <v>86</v>
      </c>
      <c r="L489" t="s">
        <v>57</v>
      </c>
      <c r="M489" t="s">
        <v>36</v>
      </c>
      <c r="N489" s="8">
        <v>45470</v>
      </c>
      <c r="O489" s="8">
        <v>45869</v>
      </c>
      <c r="P489" s="8">
        <v>45869</v>
      </c>
      <c r="Q489" t="s">
        <v>151</v>
      </c>
      <c r="R489" t="s">
        <v>1280</v>
      </c>
      <c r="W489" t="s">
        <v>59</v>
      </c>
      <c r="Y489" t="s">
        <v>279</v>
      </c>
      <c r="Z489" t="s">
        <v>279</v>
      </c>
      <c r="AC489" t="s">
        <v>39</v>
      </c>
      <c r="AD489" t="s">
        <v>40</v>
      </c>
    </row>
    <row r="490" spans="3:30" hidden="1" x14ac:dyDescent="0.2">
      <c r="C490" s="32" t="s">
        <v>126</v>
      </c>
      <c r="D490" s="32" t="s">
        <v>42</v>
      </c>
      <c r="F490">
        <v>1270</v>
      </c>
      <c r="G490" t="s">
        <v>1268</v>
      </c>
      <c r="H490" t="s">
        <v>1269</v>
      </c>
      <c r="I490" t="s">
        <v>1281</v>
      </c>
      <c r="K490" t="s">
        <v>86</v>
      </c>
      <c r="L490" t="s">
        <v>57</v>
      </c>
      <c r="M490" t="s">
        <v>36</v>
      </c>
      <c r="N490" s="8">
        <v>45470</v>
      </c>
      <c r="O490" s="8">
        <v>45869</v>
      </c>
      <c r="P490" s="8">
        <v>45869</v>
      </c>
      <c r="Q490" t="s">
        <v>151</v>
      </c>
      <c r="R490" t="s">
        <v>1280</v>
      </c>
      <c r="S490" t="s">
        <v>1282</v>
      </c>
      <c r="T490" t="s">
        <v>1283</v>
      </c>
      <c r="U490" t="s">
        <v>38</v>
      </c>
      <c r="W490" t="s">
        <v>59</v>
      </c>
      <c r="X490" t="s">
        <v>467</v>
      </c>
      <c r="Y490" t="s">
        <v>279</v>
      </c>
      <c r="Z490" t="s">
        <v>279</v>
      </c>
      <c r="AC490" t="s">
        <v>39</v>
      </c>
      <c r="AD490" t="s">
        <v>40</v>
      </c>
    </row>
    <row r="491" spans="3:30" hidden="1" x14ac:dyDescent="0.2">
      <c r="C491" s="32" t="s">
        <v>50</v>
      </c>
      <c r="D491" s="32" t="s">
        <v>92</v>
      </c>
      <c r="E491" s="32" t="s">
        <v>1284</v>
      </c>
      <c r="F491">
        <v>1270</v>
      </c>
      <c r="G491" t="s">
        <v>1268</v>
      </c>
      <c r="H491" t="s">
        <v>1269</v>
      </c>
      <c r="I491" t="s">
        <v>1285</v>
      </c>
      <c r="K491" t="s">
        <v>86</v>
      </c>
      <c r="L491" t="s">
        <v>57</v>
      </c>
      <c r="M491" t="s">
        <v>36</v>
      </c>
      <c r="N491" s="8">
        <v>45470</v>
      </c>
      <c r="O491" s="8">
        <v>45869</v>
      </c>
      <c r="P491" s="8">
        <v>45869</v>
      </c>
      <c r="Q491" t="s">
        <v>58</v>
      </c>
      <c r="R491" t="s">
        <v>1286</v>
      </c>
      <c r="W491" t="s">
        <v>494</v>
      </c>
      <c r="X491" t="s">
        <v>801</v>
      </c>
      <c r="Y491" t="s">
        <v>279</v>
      </c>
      <c r="Z491" t="s">
        <v>279</v>
      </c>
      <c r="AC491" t="s">
        <v>39</v>
      </c>
      <c r="AD491" t="s">
        <v>40</v>
      </c>
    </row>
    <row r="492" spans="3:30" hidden="1" x14ac:dyDescent="0.2">
      <c r="C492" s="32" t="s">
        <v>50</v>
      </c>
      <c r="D492" s="32" t="s">
        <v>92</v>
      </c>
      <c r="E492" s="32" t="s">
        <v>1287</v>
      </c>
      <c r="F492">
        <v>1270</v>
      </c>
      <c r="G492" t="s">
        <v>1268</v>
      </c>
      <c r="H492" t="s">
        <v>1269</v>
      </c>
      <c r="I492" t="s">
        <v>1288</v>
      </c>
      <c r="K492" t="s">
        <v>86</v>
      </c>
      <c r="L492" t="s">
        <v>57</v>
      </c>
      <c r="M492" t="s">
        <v>36</v>
      </c>
      <c r="N492" s="8">
        <v>45470</v>
      </c>
      <c r="O492" s="8">
        <v>45869</v>
      </c>
      <c r="P492" s="8">
        <v>45869</v>
      </c>
      <c r="Q492" t="s">
        <v>58</v>
      </c>
      <c r="R492" t="s">
        <v>1286</v>
      </c>
      <c r="W492" t="s">
        <v>494</v>
      </c>
      <c r="X492" t="s">
        <v>443</v>
      </c>
      <c r="Y492" t="s">
        <v>279</v>
      </c>
      <c r="Z492" t="s">
        <v>279</v>
      </c>
      <c r="AC492" t="s">
        <v>39</v>
      </c>
      <c r="AD492" t="s">
        <v>40</v>
      </c>
    </row>
    <row r="493" spans="3:30" hidden="1" x14ac:dyDescent="0.2">
      <c r="C493" s="32" t="s">
        <v>50</v>
      </c>
      <c r="D493" s="32" t="s">
        <v>92</v>
      </c>
      <c r="E493" s="32" t="s">
        <v>284</v>
      </c>
      <c r="F493">
        <v>1250</v>
      </c>
      <c r="G493" t="s">
        <v>281</v>
      </c>
      <c r="H493" t="s">
        <v>1289</v>
      </c>
      <c r="I493" t="s">
        <v>1290</v>
      </c>
      <c r="K493" t="s">
        <v>226</v>
      </c>
      <c r="L493" t="s">
        <v>48</v>
      </c>
      <c r="M493" t="s">
        <v>36</v>
      </c>
      <c r="N493" s="8">
        <v>45769</v>
      </c>
      <c r="O493" s="8">
        <v>45849</v>
      </c>
      <c r="P493" s="8">
        <v>45849</v>
      </c>
      <c r="Q493" t="s">
        <v>58</v>
      </c>
      <c r="R493" t="s">
        <v>1291</v>
      </c>
      <c r="Y493" t="s">
        <v>554</v>
      </c>
      <c r="Z493" t="s">
        <v>554</v>
      </c>
      <c r="AC493" t="s">
        <v>39</v>
      </c>
      <c r="AD493" t="s">
        <v>40</v>
      </c>
    </row>
    <row r="494" spans="3:30" hidden="1" x14ac:dyDescent="0.2">
      <c r="C494" s="32" t="s">
        <v>126</v>
      </c>
      <c r="D494" s="32" t="s">
        <v>42</v>
      </c>
      <c r="E494" s="32" t="s">
        <v>213</v>
      </c>
      <c r="F494">
        <v>1250</v>
      </c>
      <c r="G494" t="s">
        <v>1177</v>
      </c>
      <c r="H494" t="s">
        <v>1292</v>
      </c>
      <c r="I494" t="s">
        <v>1293</v>
      </c>
      <c r="K494" t="s">
        <v>217</v>
      </c>
      <c r="L494" t="s">
        <v>48</v>
      </c>
      <c r="M494" t="s">
        <v>36</v>
      </c>
      <c r="N494" s="8">
        <v>45778</v>
      </c>
      <c r="O494" s="8">
        <v>45849</v>
      </c>
      <c r="P494" s="8">
        <v>45849</v>
      </c>
      <c r="Q494" t="s">
        <v>58</v>
      </c>
      <c r="R494" t="s">
        <v>235</v>
      </c>
      <c r="U494" t="s">
        <v>134</v>
      </c>
      <c r="W494" t="s">
        <v>300</v>
      </c>
      <c r="Y494" t="s">
        <v>554</v>
      </c>
      <c r="Z494" t="s">
        <v>554</v>
      </c>
      <c r="AC494" t="s">
        <v>39</v>
      </c>
      <c r="AD494" t="s">
        <v>40</v>
      </c>
    </row>
    <row r="495" spans="3:30" hidden="1" x14ac:dyDescent="0.2">
      <c r="C495" s="32" t="s">
        <v>555</v>
      </c>
      <c r="D495" s="32" t="s">
        <v>42</v>
      </c>
      <c r="E495" s="32" t="s">
        <v>1176</v>
      </c>
      <c r="F495">
        <v>1230</v>
      </c>
      <c r="G495" t="s">
        <v>1177</v>
      </c>
      <c r="H495" t="s">
        <v>1178</v>
      </c>
      <c r="I495" t="s">
        <v>1294</v>
      </c>
      <c r="K495" t="s">
        <v>217</v>
      </c>
      <c r="L495" t="s">
        <v>48</v>
      </c>
      <c r="M495" t="s">
        <v>36</v>
      </c>
      <c r="N495" s="8">
        <v>45748</v>
      </c>
      <c r="O495" s="8">
        <v>45849</v>
      </c>
      <c r="P495" s="8">
        <v>45849</v>
      </c>
      <c r="Q495" t="s">
        <v>151</v>
      </c>
      <c r="R495" t="s">
        <v>1250</v>
      </c>
      <c r="S495" t="s">
        <v>1276</v>
      </c>
      <c r="U495" t="s">
        <v>134</v>
      </c>
      <c r="W495" t="s">
        <v>537</v>
      </c>
      <c r="Y495" t="s">
        <v>554</v>
      </c>
      <c r="Z495" t="s">
        <v>554</v>
      </c>
      <c r="AC495" t="s">
        <v>39</v>
      </c>
      <c r="AD495" t="s">
        <v>40</v>
      </c>
    </row>
    <row r="496" spans="3:30" hidden="1" x14ac:dyDescent="0.2">
      <c r="C496" s="32" t="s">
        <v>50</v>
      </c>
      <c r="D496" s="32" t="s">
        <v>42</v>
      </c>
      <c r="E496" s="32" t="s">
        <v>1176</v>
      </c>
      <c r="F496">
        <v>1230</v>
      </c>
      <c r="G496" t="s">
        <v>1177</v>
      </c>
      <c r="H496" t="s">
        <v>1178</v>
      </c>
      <c r="I496" t="s">
        <v>1295</v>
      </c>
      <c r="K496" t="s">
        <v>217</v>
      </c>
      <c r="L496" t="s">
        <v>48</v>
      </c>
      <c r="M496" t="s">
        <v>36</v>
      </c>
      <c r="N496" s="8">
        <v>45748</v>
      </c>
      <c r="O496" s="8">
        <v>45869</v>
      </c>
      <c r="P496" s="8">
        <v>45869</v>
      </c>
      <c r="Q496" t="s">
        <v>58</v>
      </c>
      <c r="R496" t="s">
        <v>1019</v>
      </c>
      <c r="U496" t="s">
        <v>536</v>
      </c>
      <c r="W496" t="s">
        <v>537</v>
      </c>
      <c r="Y496" t="s">
        <v>279</v>
      </c>
      <c r="Z496" t="s">
        <v>279</v>
      </c>
      <c r="AC496" t="s">
        <v>39</v>
      </c>
      <c r="AD496" t="s">
        <v>40</v>
      </c>
    </row>
    <row r="497" spans="3:30" hidden="1" x14ac:dyDescent="0.2">
      <c r="C497" s="32" t="s">
        <v>555</v>
      </c>
      <c r="D497" s="32" t="s">
        <v>42</v>
      </c>
      <c r="E497" s="32" t="s">
        <v>1176</v>
      </c>
      <c r="F497">
        <v>1230</v>
      </c>
      <c r="G497" t="s">
        <v>1177</v>
      </c>
      <c r="H497" t="s">
        <v>1178</v>
      </c>
      <c r="I497" t="s">
        <v>1296</v>
      </c>
      <c r="K497" t="s">
        <v>217</v>
      </c>
      <c r="L497" t="s">
        <v>48</v>
      </c>
      <c r="M497" t="s">
        <v>36</v>
      </c>
      <c r="N497" s="8">
        <v>45748</v>
      </c>
      <c r="O497" s="8">
        <v>45856</v>
      </c>
      <c r="P497" s="8">
        <v>45856</v>
      </c>
      <c r="Q497" t="s">
        <v>37</v>
      </c>
      <c r="R497" t="s">
        <v>1019</v>
      </c>
      <c r="S497" t="s">
        <v>1297</v>
      </c>
      <c r="U497" t="s">
        <v>554</v>
      </c>
      <c r="W497" t="s">
        <v>537</v>
      </c>
      <c r="Y497" t="s">
        <v>537</v>
      </c>
      <c r="Z497" t="s">
        <v>537</v>
      </c>
      <c r="AC497" t="s">
        <v>39</v>
      </c>
      <c r="AD497" t="s">
        <v>40</v>
      </c>
    </row>
    <row r="498" spans="3:30" hidden="1" x14ac:dyDescent="0.2">
      <c r="C498" s="32" t="s">
        <v>50</v>
      </c>
      <c r="D498" s="32" t="s">
        <v>42</v>
      </c>
      <c r="E498" s="32" t="s">
        <v>1298</v>
      </c>
      <c r="F498">
        <v>475</v>
      </c>
      <c r="G498" t="s">
        <v>1219</v>
      </c>
      <c r="H498" t="s">
        <v>1299</v>
      </c>
      <c r="I498" t="s">
        <v>1300</v>
      </c>
      <c r="K498" t="s">
        <v>86</v>
      </c>
      <c r="L498" t="s">
        <v>57</v>
      </c>
      <c r="M498" t="s">
        <v>36</v>
      </c>
      <c r="N498" s="8">
        <v>45107</v>
      </c>
      <c r="O498" s="8">
        <v>46022</v>
      </c>
      <c r="P498" s="8">
        <v>46022</v>
      </c>
      <c r="Q498" t="s">
        <v>37</v>
      </c>
      <c r="R498" t="s">
        <v>1301</v>
      </c>
      <c r="Y498" t="s">
        <v>1030</v>
      </c>
      <c r="Z498" t="s">
        <v>1030</v>
      </c>
      <c r="AC498" t="s">
        <v>39</v>
      </c>
      <c r="AD498" t="s">
        <v>40</v>
      </c>
    </row>
    <row r="499" spans="3:30" hidden="1" x14ac:dyDescent="0.2">
      <c r="F499">
        <v>252.5</v>
      </c>
      <c r="G499" t="s">
        <v>1219</v>
      </c>
      <c r="H499" t="s">
        <v>1299</v>
      </c>
      <c r="I499" t="s">
        <v>1221</v>
      </c>
      <c r="K499" t="s">
        <v>86</v>
      </c>
      <c r="L499" t="s">
        <v>57</v>
      </c>
      <c r="M499" t="s">
        <v>36</v>
      </c>
      <c r="N499" s="8">
        <v>45107</v>
      </c>
      <c r="O499" s="8">
        <v>45838</v>
      </c>
      <c r="P499" s="8">
        <v>45838</v>
      </c>
      <c r="Q499" t="s">
        <v>58</v>
      </c>
      <c r="R499" t="s">
        <v>1222</v>
      </c>
      <c r="U499" t="s">
        <v>60</v>
      </c>
      <c r="X499" t="s">
        <v>293</v>
      </c>
      <c r="Y499" t="s">
        <v>300</v>
      </c>
      <c r="Z499" t="s">
        <v>300</v>
      </c>
      <c r="AC499" t="s">
        <v>39</v>
      </c>
      <c r="AD499" t="s">
        <v>40</v>
      </c>
    </row>
    <row r="500" spans="3:30" hidden="1" x14ac:dyDescent="0.2">
      <c r="F500">
        <v>237.5</v>
      </c>
      <c r="G500" t="s">
        <v>1219</v>
      </c>
      <c r="H500" t="s">
        <v>1299</v>
      </c>
      <c r="I500" t="s">
        <v>1228</v>
      </c>
      <c r="K500" t="s">
        <v>86</v>
      </c>
      <c r="L500" t="s">
        <v>57</v>
      </c>
      <c r="M500" t="s">
        <v>36</v>
      </c>
      <c r="N500" s="8">
        <v>45107</v>
      </c>
      <c r="O500" s="8">
        <v>45838</v>
      </c>
      <c r="P500" s="8">
        <v>45838</v>
      </c>
      <c r="Q500" t="s">
        <v>58</v>
      </c>
      <c r="R500" t="s">
        <v>1222</v>
      </c>
      <c r="U500" t="s">
        <v>60</v>
      </c>
      <c r="X500" t="s">
        <v>293</v>
      </c>
      <c r="Y500" t="s">
        <v>300</v>
      </c>
      <c r="Z500" t="s">
        <v>300</v>
      </c>
      <c r="AC500" t="s">
        <v>39</v>
      </c>
      <c r="AD500" t="s">
        <v>40</v>
      </c>
    </row>
    <row r="501" spans="3:30" hidden="1" x14ac:dyDescent="0.2">
      <c r="C501" s="32" t="s">
        <v>555</v>
      </c>
      <c r="D501" s="32" t="s">
        <v>42</v>
      </c>
      <c r="E501" s="32" t="s">
        <v>1176</v>
      </c>
      <c r="F501">
        <v>1230</v>
      </c>
      <c r="G501" t="s">
        <v>1177</v>
      </c>
      <c r="H501" t="s">
        <v>1178</v>
      </c>
      <c r="I501" t="s">
        <v>1302</v>
      </c>
      <c r="K501" t="s">
        <v>217</v>
      </c>
      <c r="L501" t="s">
        <v>48</v>
      </c>
      <c r="M501" t="s">
        <v>36</v>
      </c>
      <c r="N501" s="8">
        <v>45748</v>
      </c>
      <c r="O501" s="8">
        <v>45856</v>
      </c>
      <c r="P501" s="8">
        <v>45856</v>
      </c>
      <c r="Q501" t="s">
        <v>37</v>
      </c>
      <c r="R501" t="s">
        <v>1019</v>
      </c>
      <c r="S501" t="s">
        <v>1303</v>
      </c>
      <c r="U501" t="s">
        <v>554</v>
      </c>
      <c r="W501" t="s">
        <v>537</v>
      </c>
      <c r="Y501" t="s">
        <v>537</v>
      </c>
      <c r="Z501" t="s">
        <v>537</v>
      </c>
      <c r="AC501" t="s">
        <v>39</v>
      </c>
      <c r="AD501" t="s">
        <v>40</v>
      </c>
    </row>
    <row r="502" spans="3:30" hidden="1" x14ac:dyDescent="0.2">
      <c r="C502" s="32" t="s">
        <v>50</v>
      </c>
      <c r="D502" s="32" t="s">
        <v>92</v>
      </c>
      <c r="E502" s="32" t="s">
        <v>1304</v>
      </c>
      <c r="F502">
        <v>252.5</v>
      </c>
      <c r="G502" t="s">
        <v>1219</v>
      </c>
      <c r="H502" t="s">
        <v>1299</v>
      </c>
      <c r="I502" t="s">
        <v>1305</v>
      </c>
      <c r="K502" t="s">
        <v>86</v>
      </c>
      <c r="L502" t="s">
        <v>57</v>
      </c>
      <c r="M502" t="s">
        <v>36</v>
      </c>
      <c r="N502" s="8">
        <v>45107</v>
      </c>
      <c r="O502" s="8">
        <v>45805</v>
      </c>
      <c r="P502" s="8">
        <v>45805</v>
      </c>
      <c r="Q502" t="s">
        <v>58</v>
      </c>
      <c r="R502" t="s">
        <v>1306</v>
      </c>
      <c r="U502" t="s">
        <v>309</v>
      </c>
      <c r="X502" t="s">
        <v>62</v>
      </c>
      <c r="Y502" t="s">
        <v>90</v>
      </c>
      <c r="Z502" t="s">
        <v>90</v>
      </c>
      <c r="AC502" t="s">
        <v>39</v>
      </c>
      <c r="AD502" t="s">
        <v>40</v>
      </c>
    </row>
    <row r="503" spans="3:30" hidden="1" x14ac:dyDescent="0.2">
      <c r="F503">
        <v>252.5</v>
      </c>
      <c r="G503" t="s">
        <v>1219</v>
      </c>
      <c r="H503" t="s">
        <v>1299</v>
      </c>
      <c r="I503" t="s">
        <v>1307</v>
      </c>
      <c r="K503" t="s">
        <v>86</v>
      </c>
      <c r="L503" t="s">
        <v>57</v>
      </c>
      <c r="M503" t="s">
        <v>36</v>
      </c>
      <c r="N503" s="8">
        <v>45107</v>
      </c>
      <c r="O503" s="8">
        <v>45838</v>
      </c>
      <c r="P503" s="8">
        <v>45838</v>
      </c>
      <c r="Q503" t="s">
        <v>58</v>
      </c>
      <c r="R503" t="s">
        <v>1222</v>
      </c>
      <c r="U503" t="s">
        <v>60</v>
      </c>
      <c r="X503" t="s">
        <v>293</v>
      </c>
      <c r="Y503" t="s">
        <v>300</v>
      </c>
      <c r="Z503" t="s">
        <v>300</v>
      </c>
      <c r="AC503" t="s">
        <v>39</v>
      </c>
      <c r="AD503" t="s">
        <v>40</v>
      </c>
    </row>
    <row r="504" spans="3:30" hidden="1" x14ac:dyDescent="0.2">
      <c r="F504">
        <v>15</v>
      </c>
      <c r="G504" t="s">
        <v>1219</v>
      </c>
      <c r="H504" t="s">
        <v>1299</v>
      </c>
      <c r="I504" t="s">
        <v>1308</v>
      </c>
      <c r="K504" t="s">
        <v>86</v>
      </c>
      <c r="L504" t="s">
        <v>57</v>
      </c>
      <c r="M504" t="s">
        <v>36</v>
      </c>
      <c r="N504" s="8">
        <v>45107</v>
      </c>
      <c r="O504" s="8">
        <v>45838</v>
      </c>
      <c r="P504" s="8">
        <v>45838</v>
      </c>
      <c r="Q504" t="s">
        <v>58</v>
      </c>
      <c r="R504" t="s">
        <v>1222</v>
      </c>
      <c r="U504" t="s">
        <v>60</v>
      </c>
      <c r="X504" t="s">
        <v>293</v>
      </c>
      <c r="Y504" t="s">
        <v>300</v>
      </c>
      <c r="Z504" t="s">
        <v>300</v>
      </c>
      <c r="AC504" t="s">
        <v>39</v>
      </c>
      <c r="AD504" t="s">
        <v>40</v>
      </c>
    </row>
    <row r="505" spans="3:30" x14ac:dyDescent="0.2">
      <c r="C505" s="32" t="s">
        <v>126</v>
      </c>
      <c r="D505" s="32" t="s">
        <v>42</v>
      </c>
      <c r="E505" s="32" t="s">
        <v>52</v>
      </c>
      <c r="F505">
        <v>1210</v>
      </c>
      <c r="G505" t="s">
        <v>1309</v>
      </c>
      <c r="H505" t="s">
        <v>1310</v>
      </c>
      <c r="I505" t="s">
        <v>1311</v>
      </c>
      <c r="K505" t="s">
        <v>56</v>
      </c>
      <c r="L505" t="s">
        <v>57</v>
      </c>
      <c r="M505" t="s">
        <v>36</v>
      </c>
      <c r="N505" s="8">
        <v>45785</v>
      </c>
      <c r="O505" s="8">
        <v>45842</v>
      </c>
      <c r="P505" s="8">
        <v>45842</v>
      </c>
      <c r="Q505" t="s">
        <v>37</v>
      </c>
      <c r="R505" t="s">
        <v>237</v>
      </c>
      <c r="S505" t="s">
        <v>1312</v>
      </c>
      <c r="T505" t="s">
        <v>1313</v>
      </c>
      <c r="U505" t="s">
        <v>266</v>
      </c>
      <c r="W505" t="s">
        <v>266</v>
      </c>
      <c r="Y505" t="s">
        <v>134</v>
      </c>
      <c r="Z505" t="s">
        <v>134</v>
      </c>
      <c r="AC505" t="s">
        <v>39</v>
      </c>
      <c r="AD505" t="s">
        <v>40</v>
      </c>
    </row>
    <row r="506" spans="3:30" hidden="1" x14ac:dyDescent="0.2">
      <c r="C506" s="32" t="s">
        <v>145</v>
      </c>
      <c r="D506" s="32" t="s">
        <v>257</v>
      </c>
      <c r="E506" s="32" t="s">
        <v>1314</v>
      </c>
      <c r="F506">
        <v>1778</v>
      </c>
      <c r="G506" t="s">
        <v>1315</v>
      </c>
      <c r="H506" t="s">
        <v>1316</v>
      </c>
      <c r="I506" t="s">
        <v>1317</v>
      </c>
      <c r="K506" t="s">
        <v>326</v>
      </c>
      <c r="L506" t="s">
        <v>35</v>
      </c>
      <c r="M506" t="s">
        <v>36</v>
      </c>
      <c r="N506" s="8">
        <v>45729</v>
      </c>
      <c r="O506" s="8">
        <v>45807</v>
      </c>
      <c r="P506" s="8">
        <v>45807</v>
      </c>
      <c r="Q506" t="s">
        <v>37</v>
      </c>
      <c r="R506" t="s">
        <v>424</v>
      </c>
      <c r="S506" t="s">
        <v>1318</v>
      </c>
      <c r="T506" t="s">
        <v>1319</v>
      </c>
      <c r="U506" t="s">
        <v>467</v>
      </c>
      <c r="W506" t="s">
        <v>237</v>
      </c>
      <c r="Y506" t="s">
        <v>38</v>
      </c>
      <c r="Z506" t="s">
        <v>38</v>
      </c>
      <c r="AC506" t="s">
        <v>39</v>
      </c>
      <c r="AD506" t="s">
        <v>40</v>
      </c>
    </row>
    <row r="507" spans="3:30" hidden="1" x14ac:dyDescent="0.2">
      <c r="F507">
        <v>252.5</v>
      </c>
      <c r="G507" t="s">
        <v>1219</v>
      </c>
      <c r="H507" t="s">
        <v>1320</v>
      </c>
      <c r="I507" t="s">
        <v>1321</v>
      </c>
      <c r="K507" t="s">
        <v>86</v>
      </c>
      <c r="L507" t="s">
        <v>57</v>
      </c>
      <c r="M507" t="s">
        <v>36</v>
      </c>
      <c r="N507" s="8">
        <v>45489</v>
      </c>
      <c r="O507" s="8">
        <v>45838</v>
      </c>
      <c r="P507" s="8">
        <v>45838</v>
      </c>
      <c r="Q507" t="s">
        <v>58</v>
      </c>
      <c r="R507" t="s">
        <v>1322</v>
      </c>
      <c r="U507" t="s">
        <v>60</v>
      </c>
      <c r="X507" t="s">
        <v>1323</v>
      </c>
      <c r="Y507" t="s">
        <v>300</v>
      </c>
      <c r="Z507" t="s">
        <v>300</v>
      </c>
      <c r="AC507" t="s">
        <v>39</v>
      </c>
      <c r="AD507" t="s">
        <v>40</v>
      </c>
    </row>
    <row r="508" spans="3:30" hidden="1" x14ac:dyDescent="0.2">
      <c r="F508">
        <v>252.5</v>
      </c>
      <c r="G508" t="s">
        <v>1219</v>
      </c>
      <c r="H508" t="s">
        <v>1320</v>
      </c>
      <c r="I508" t="s">
        <v>1324</v>
      </c>
      <c r="K508" t="s">
        <v>86</v>
      </c>
      <c r="L508" t="s">
        <v>57</v>
      </c>
      <c r="M508" t="s">
        <v>36</v>
      </c>
      <c r="N508" s="8">
        <v>45489</v>
      </c>
      <c r="O508" s="8">
        <v>45838</v>
      </c>
      <c r="P508" s="8">
        <v>45838</v>
      </c>
      <c r="Q508" t="s">
        <v>58</v>
      </c>
      <c r="R508" t="s">
        <v>1322</v>
      </c>
      <c r="U508" t="s">
        <v>60</v>
      </c>
      <c r="X508" t="s">
        <v>1323</v>
      </c>
      <c r="Y508" t="s">
        <v>300</v>
      </c>
      <c r="Z508" t="s">
        <v>300</v>
      </c>
      <c r="AC508" t="s">
        <v>39</v>
      </c>
      <c r="AD508" t="s">
        <v>40</v>
      </c>
    </row>
    <row r="509" spans="3:30" hidden="1" x14ac:dyDescent="0.2">
      <c r="C509" s="32" t="s">
        <v>50</v>
      </c>
      <c r="D509" s="32" t="s">
        <v>432</v>
      </c>
      <c r="E509" s="32" t="s">
        <v>1325</v>
      </c>
      <c r="F509">
        <v>93.75</v>
      </c>
      <c r="G509" t="s">
        <v>1326</v>
      </c>
      <c r="H509" t="s">
        <v>1327</v>
      </c>
      <c r="I509" t="s">
        <v>1328</v>
      </c>
      <c r="J509" t="s">
        <v>1329</v>
      </c>
      <c r="K509" t="s">
        <v>1330</v>
      </c>
      <c r="L509" t="s">
        <v>57</v>
      </c>
      <c r="M509" t="s">
        <v>36</v>
      </c>
      <c r="N509" s="8">
        <v>45496</v>
      </c>
      <c r="O509" s="8">
        <v>45898</v>
      </c>
      <c r="P509" s="8">
        <v>45898</v>
      </c>
      <c r="Q509" t="s">
        <v>37</v>
      </c>
      <c r="U509" t="s">
        <v>816</v>
      </c>
      <c r="W509" t="s">
        <v>788</v>
      </c>
      <c r="Y509" t="s">
        <v>152</v>
      </c>
      <c r="Z509" t="s">
        <v>152</v>
      </c>
      <c r="AA509" t="s">
        <v>152</v>
      </c>
      <c r="AC509" t="s">
        <v>39</v>
      </c>
      <c r="AD509" t="s">
        <v>91</v>
      </c>
    </row>
    <row r="510" spans="3:30" hidden="1" x14ac:dyDescent="0.2">
      <c r="F510">
        <v>350</v>
      </c>
      <c r="G510" t="s">
        <v>1331</v>
      </c>
      <c r="H510" t="s">
        <v>1332</v>
      </c>
      <c r="I510" t="s">
        <v>1333</v>
      </c>
      <c r="K510" t="s">
        <v>97</v>
      </c>
      <c r="L510" t="s">
        <v>57</v>
      </c>
      <c r="M510" t="s">
        <v>36</v>
      </c>
      <c r="N510" s="8">
        <v>45786</v>
      </c>
      <c r="O510" s="8"/>
      <c r="P510" s="8"/>
      <c r="Q510" t="s">
        <v>67</v>
      </c>
      <c r="R510" t="s">
        <v>1334</v>
      </c>
      <c r="S510" t="s">
        <v>1335</v>
      </c>
      <c r="T510" t="s">
        <v>1335</v>
      </c>
      <c r="AC510" t="s">
        <v>67</v>
      </c>
      <c r="AD510" t="s">
        <v>40</v>
      </c>
    </row>
    <row r="511" spans="3:30" hidden="1" x14ac:dyDescent="0.2">
      <c r="C511" s="32" t="s">
        <v>238</v>
      </c>
      <c r="D511" s="32" t="s">
        <v>378</v>
      </c>
      <c r="E511" s="32" t="s">
        <v>1336</v>
      </c>
      <c r="F511">
        <v>1773</v>
      </c>
      <c r="G511" t="s">
        <v>1337</v>
      </c>
      <c r="H511" t="s">
        <v>1338</v>
      </c>
      <c r="I511" t="s">
        <v>1339</v>
      </c>
      <c r="K511" t="s">
        <v>243</v>
      </c>
      <c r="L511" t="s">
        <v>57</v>
      </c>
      <c r="M511" t="s">
        <v>36</v>
      </c>
      <c r="N511" s="8">
        <v>45722</v>
      </c>
      <c r="O511" s="8">
        <v>45800</v>
      </c>
      <c r="P511" s="8">
        <v>45800</v>
      </c>
      <c r="Q511" t="s">
        <v>58</v>
      </c>
      <c r="U511" t="s">
        <v>237</v>
      </c>
      <c r="W511" t="s">
        <v>522</v>
      </c>
      <c r="X511" t="s">
        <v>442</v>
      </c>
      <c r="Y511" t="s">
        <v>309</v>
      </c>
      <c r="Z511" t="s">
        <v>309</v>
      </c>
      <c r="AC511" t="s">
        <v>39</v>
      </c>
      <c r="AD511" t="s">
        <v>40</v>
      </c>
    </row>
    <row r="512" spans="3:30" hidden="1" x14ac:dyDescent="0.2">
      <c r="C512" s="32" t="s">
        <v>126</v>
      </c>
      <c r="D512" s="32" t="s">
        <v>42</v>
      </c>
      <c r="F512">
        <v>1700</v>
      </c>
      <c r="G512" t="s">
        <v>688</v>
      </c>
      <c r="H512" t="s">
        <v>689</v>
      </c>
      <c r="I512" t="s">
        <v>1340</v>
      </c>
      <c r="J512" t="s">
        <v>1341</v>
      </c>
      <c r="K512" t="s">
        <v>132</v>
      </c>
      <c r="L512" t="s">
        <v>48</v>
      </c>
      <c r="M512" t="s">
        <v>87</v>
      </c>
      <c r="N512" s="8">
        <v>45665</v>
      </c>
      <c r="O512" s="8">
        <v>45805</v>
      </c>
      <c r="P512" s="8"/>
      <c r="Q512" t="s">
        <v>58</v>
      </c>
      <c r="W512" t="s">
        <v>552</v>
      </c>
      <c r="Z512" t="s">
        <v>90</v>
      </c>
      <c r="AA512" t="s">
        <v>90</v>
      </c>
      <c r="AC512" t="s">
        <v>39</v>
      </c>
      <c r="AD512" t="s">
        <v>91</v>
      </c>
    </row>
    <row r="513" spans="3:30" hidden="1" x14ac:dyDescent="0.2">
      <c r="C513" s="32" t="s">
        <v>145</v>
      </c>
      <c r="D513" s="32" t="s">
        <v>42</v>
      </c>
      <c r="E513" s="32" t="s">
        <v>626</v>
      </c>
      <c r="F513">
        <v>850</v>
      </c>
      <c r="G513" t="s">
        <v>1342</v>
      </c>
      <c r="H513" t="s">
        <v>1343</v>
      </c>
      <c r="I513" t="s">
        <v>1344</v>
      </c>
      <c r="K513" t="s">
        <v>226</v>
      </c>
      <c r="L513" t="s">
        <v>48</v>
      </c>
      <c r="M513" t="s">
        <v>36</v>
      </c>
      <c r="N513" s="8">
        <v>45735</v>
      </c>
      <c r="O513" s="8">
        <v>45870</v>
      </c>
      <c r="P513" s="8">
        <v>45870</v>
      </c>
      <c r="Q513" t="s">
        <v>151</v>
      </c>
      <c r="R513" t="s">
        <v>218</v>
      </c>
      <c r="S513" t="s">
        <v>1345</v>
      </c>
      <c r="T513" t="s">
        <v>1346</v>
      </c>
      <c r="U513" t="s">
        <v>100</v>
      </c>
      <c r="W513" t="s">
        <v>538</v>
      </c>
      <c r="Y513" t="s">
        <v>538</v>
      </c>
      <c r="Z513" t="s">
        <v>538</v>
      </c>
      <c r="AC513" t="s">
        <v>39</v>
      </c>
      <c r="AD513" t="s">
        <v>40</v>
      </c>
    </row>
    <row r="514" spans="3:30" hidden="1" x14ac:dyDescent="0.2">
      <c r="C514" s="32" t="s">
        <v>50</v>
      </c>
      <c r="D514" s="32" t="s">
        <v>118</v>
      </c>
      <c r="E514" s="32" t="s">
        <v>1347</v>
      </c>
      <c r="F514">
        <v>850</v>
      </c>
      <c r="G514" t="s">
        <v>1342</v>
      </c>
      <c r="H514" t="s">
        <v>1343</v>
      </c>
      <c r="I514" t="s">
        <v>1348</v>
      </c>
      <c r="K514" t="s">
        <v>226</v>
      </c>
      <c r="L514" t="s">
        <v>48</v>
      </c>
      <c r="M514" t="s">
        <v>36</v>
      </c>
      <c r="N514" s="8">
        <v>45735</v>
      </c>
      <c r="O514" s="8">
        <v>45919</v>
      </c>
      <c r="P514" s="8">
        <v>45919</v>
      </c>
      <c r="Q514" t="s">
        <v>151</v>
      </c>
      <c r="R514" t="s">
        <v>235</v>
      </c>
      <c r="W514" t="s">
        <v>1349</v>
      </c>
      <c r="Y514" t="s">
        <v>1349</v>
      </c>
      <c r="Z514" t="s">
        <v>1349</v>
      </c>
      <c r="AC514" t="s">
        <v>39</v>
      </c>
      <c r="AD514" t="s">
        <v>40</v>
      </c>
    </row>
    <row r="515" spans="3:30" hidden="1" x14ac:dyDescent="0.2">
      <c r="C515" s="32" t="s">
        <v>555</v>
      </c>
      <c r="D515" s="32" t="s">
        <v>42</v>
      </c>
      <c r="E515" s="32" t="s">
        <v>52</v>
      </c>
      <c r="F515">
        <v>850</v>
      </c>
      <c r="G515" t="s">
        <v>1342</v>
      </c>
      <c r="H515" t="s">
        <v>1350</v>
      </c>
      <c r="I515" t="s">
        <v>1351</v>
      </c>
      <c r="K515" t="s">
        <v>226</v>
      </c>
      <c r="L515" t="s">
        <v>48</v>
      </c>
      <c r="M515" t="s">
        <v>36</v>
      </c>
      <c r="N515" s="8">
        <v>45736</v>
      </c>
      <c r="O515" s="8">
        <v>45835</v>
      </c>
      <c r="P515" s="8">
        <v>45835</v>
      </c>
      <c r="Q515" t="s">
        <v>151</v>
      </c>
      <c r="R515" t="s">
        <v>236</v>
      </c>
      <c r="S515" t="s">
        <v>1352</v>
      </c>
      <c r="U515" t="s">
        <v>266</v>
      </c>
      <c r="W515" t="s">
        <v>266</v>
      </c>
      <c r="Y515" t="s">
        <v>266</v>
      </c>
      <c r="Z515" t="s">
        <v>266</v>
      </c>
      <c r="AC515" t="s">
        <v>39</v>
      </c>
      <c r="AD515" t="s">
        <v>40</v>
      </c>
    </row>
    <row r="516" spans="3:30" hidden="1" x14ac:dyDescent="0.2">
      <c r="C516" s="32" t="s">
        <v>79</v>
      </c>
      <c r="D516" s="32" t="s">
        <v>118</v>
      </c>
      <c r="E516" s="32" t="s">
        <v>1353</v>
      </c>
      <c r="F516">
        <v>850</v>
      </c>
      <c r="G516" t="s">
        <v>1342</v>
      </c>
      <c r="H516" t="s">
        <v>1354</v>
      </c>
      <c r="I516" t="s">
        <v>1355</v>
      </c>
      <c r="K516" t="s">
        <v>226</v>
      </c>
      <c r="L516" t="s">
        <v>48</v>
      </c>
      <c r="M516" t="s">
        <v>36</v>
      </c>
      <c r="N516" s="8">
        <v>45771</v>
      </c>
      <c r="O516" s="8"/>
      <c r="P516" s="8"/>
      <c r="Q516" t="s">
        <v>151</v>
      </c>
      <c r="AC516" t="s">
        <v>39</v>
      </c>
      <c r="AD516" t="s">
        <v>40</v>
      </c>
    </row>
    <row r="517" spans="3:30" hidden="1" x14ac:dyDescent="0.2">
      <c r="C517" s="32" t="s">
        <v>79</v>
      </c>
      <c r="D517" s="32" t="s">
        <v>118</v>
      </c>
      <c r="E517" s="32" t="s">
        <v>1353</v>
      </c>
      <c r="F517">
        <v>850</v>
      </c>
      <c r="G517" t="s">
        <v>1342</v>
      </c>
      <c r="H517" t="s">
        <v>1354</v>
      </c>
      <c r="I517" t="s">
        <v>1356</v>
      </c>
      <c r="K517" t="s">
        <v>226</v>
      </c>
      <c r="L517" t="s">
        <v>48</v>
      </c>
      <c r="M517" t="s">
        <v>36</v>
      </c>
      <c r="N517" s="8">
        <v>45771</v>
      </c>
      <c r="O517" s="8"/>
      <c r="P517" s="8"/>
      <c r="Q517" t="s">
        <v>58</v>
      </c>
      <c r="AC517" t="s">
        <v>39</v>
      </c>
      <c r="AD517" t="s">
        <v>40</v>
      </c>
    </row>
    <row r="518" spans="3:30" hidden="1" x14ac:dyDescent="0.2">
      <c r="C518" s="32" t="s">
        <v>126</v>
      </c>
      <c r="D518" s="32" t="s">
        <v>42</v>
      </c>
      <c r="E518" s="32" t="s">
        <v>626</v>
      </c>
      <c r="F518">
        <v>850</v>
      </c>
      <c r="G518" t="s">
        <v>1342</v>
      </c>
      <c r="H518" t="s">
        <v>1357</v>
      </c>
      <c r="I518" t="s">
        <v>1358</v>
      </c>
      <c r="K518" t="s">
        <v>226</v>
      </c>
      <c r="L518" t="s">
        <v>48</v>
      </c>
      <c r="M518" t="s">
        <v>36</v>
      </c>
      <c r="N518" s="8">
        <v>45107</v>
      </c>
      <c r="O518" s="8">
        <v>45821</v>
      </c>
      <c r="P518" s="8">
        <v>45821</v>
      </c>
      <c r="Q518" t="s">
        <v>151</v>
      </c>
      <c r="R518" t="s">
        <v>1359</v>
      </c>
      <c r="S518" t="s">
        <v>1360</v>
      </c>
      <c r="T518" t="s">
        <v>1361</v>
      </c>
      <c r="U518" t="s">
        <v>99</v>
      </c>
      <c r="W518" t="s">
        <v>554</v>
      </c>
      <c r="Y518" t="s">
        <v>100</v>
      </c>
      <c r="Z518" t="s">
        <v>100</v>
      </c>
      <c r="AC518" t="s">
        <v>39</v>
      </c>
      <c r="AD518" t="s">
        <v>40</v>
      </c>
    </row>
    <row r="519" spans="3:30" x14ac:dyDescent="0.2">
      <c r="C519" s="32" t="s">
        <v>126</v>
      </c>
      <c r="D519" s="32" t="s">
        <v>42</v>
      </c>
      <c r="E519" s="32" t="s">
        <v>52</v>
      </c>
      <c r="F519">
        <v>1210</v>
      </c>
      <c r="G519" t="s">
        <v>1309</v>
      </c>
      <c r="H519" t="s">
        <v>1310</v>
      </c>
      <c r="I519" t="s">
        <v>1362</v>
      </c>
      <c r="K519" t="s">
        <v>56</v>
      </c>
      <c r="L519" t="s">
        <v>57</v>
      </c>
      <c r="M519" t="s">
        <v>36</v>
      </c>
      <c r="N519" s="8">
        <v>45785</v>
      </c>
      <c r="O519" s="8">
        <v>45842</v>
      </c>
      <c r="P519" s="8">
        <v>45842</v>
      </c>
      <c r="Q519" t="s">
        <v>37</v>
      </c>
      <c r="R519" t="s">
        <v>237</v>
      </c>
      <c r="S519" t="s">
        <v>1363</v>
      </c>
      <c r="T519" t="s">
        <v>1364</v>
      </c>
      <c r="U519" t="s">
        <v>266</v>
      </c>
      <c r="W519" t="s">
        <v>266</v>
      </c>
      <c r="Y519" t="s">
        <v>134</v>
      </c>
      <c r="Z519" t="s">
        <v>134</v>
      </c>
      <c r="AC519" t="s">
        <v>39</v>
      </c>
      <c r="AD519" t="s">
        <v>40</v>
      </c>
    </row>
    <row r="520" spans="3:30" hidden="1" x14ac:dyDescent="0.2">
      <c r="C520" s="32" t="s">
        <v>145</v>
      </c>
      <c r="D520" s="32" t="s">
        <v>42</v>
      </c>
      <c r="E520" s="32" t="s">
        <v>626</v>
      </c>
      <c r="F520">
        <v>850</v>
      </c>
      <c r="G520" t="s">
        <v>1342</v>
      </c>
      <c r="H520" t="s">
        <v>1357</v>
      </c>
      <c r="I520" t="s">
        <v>1365</v>
      </c>
      <c r="K520" t="s">
        <v>226</v>
      </c>
      <c r="L520" t="s">
        <v>48</v>
      </c>
      <c r="M520" t="s">
        <v>36</v>
      </c>
      <c r="N520" s="8">
        <v>45107</v>
      </c>
      <c r="O520" s="8">
        <v>45828</v>
      </c>
      <c r="P520" s="8">
        <v>45828</v>
      </c>
      <c r="Q520" t="s">
        <v>151</v>
      </c>
      <c r="R520" t="s">
        <v>1250</v>
      </c>
      <c r="S520" t="s">
        <v>1366</v>
      </c>
      <c r="T520" t="s">
        <v>1367</v>
      </c>
      <c r="U520" t="s">
        <v>100</v>
      </c>
      <c r="W520" t="s">
        <v>537</v>
      </c>
      <c r="Y520" t="s">
        <v>60</v>
      </c>
      <c r="Z520" t="s">
        <v>60</v>
      </c>
      <c r="AC520" t="s">
        <v>39</v>
      </c>
      <c r="AD520" t="s">
        <v>40</v>
      </c>
    </row>
    <row r="521" spans="3:30" hidden="1" x14ac:dyDescent="0.2">
      <c r="F521">
        <v>1199</v>
      </c>
      <c r="G521" t="s">
        <v>1368</v>
      </c>
      <c r="H521" t="s">
        <v>1369</v>
      </c>
      <c r="I521" t="s">
        <v>1370</v>
      </c>
      <c r="K521" t="s">
        <v>86</v>
      </c>
      <c r="L521" t="s">
        <v>48</v>
      </c>
      <c r="M521" t="s">
        <v>36</v>
      </c>
      <c r="N521" s="8">
        <v>45785</v>
      </c>
      <c r="O521" s="8">
        <v>45869</v>
      </c>
      <c r="P521" s="8">
        <v>45869</v>
      </c>
      <c r="Q521" t="s">
        <v>58</v>
      </c>
      <c r="R521" t="s">
        <v>237</v>
      </c>
      <c r="Y521" t="s">
        <v>279</v>
      </c>
      <c r="Z521" t="s">
        <v>279</v>
      </c>
      <c r="AC521" t="s">
        <v>39</v>
      </c>
      <c r="AD521" t="s">
        <v>40</v>
      </c>
    </row>
    <row r="522" spans="3:30" hidden="1" x14ac:dyDescent="0.2">
      <c r="C522" s="32" t="s">
        <v>312</v>
      </c>
      <c r="D522" s="32" t="s">
        <v>29</v>
      </c>
      <c r="E522" s="32" t="s">
        <v>1371</v>
      </c>
      <c r="F522">
        <v>850</v>
      </c>
      <c r="G522" t="s">
        <v>1342</v>
      </c>
      <c r="H522" t="s">
        <v>1357</v>
      </c>
      <c r="I522" t="s">
        <v>1372</v>
      </c>
      <c r="K522" t="s">
        <v>226</v>
      </c>
      <c r="L522" t="s">
        <v>48</v>
      </c>
      <c r="M522" t="s">
        <v>36</v>
      </c>
      <c r="N522" s="8">
        <v>45107</v>
      </c>
      <c r="O522" s="8">
        <v>45821</v>
      </c>
      <c r="P522" s="8">
        <v>45821</v>
      </c>
      <c r="Q522" t="s">
        <v>58</v>
      </c>
      <c r="R522" t="s">
        <v>1238</v>
      </c>
      <c r="U522" t="s">
        <v>309</v>
      </c>
      <c r="W522" t="s">
        <v>100</v>
      </c>
      <c r="X522" t="s">
        <v>88</v>
      </c>
      <c r="Y522" t="s">
        <v>100</v>
      </c>
      <c r="Z522" t="s">
        <v>100</v>
      </c>
      <c r="AC522" t="s">
        <v>39</v>
      </c>
      <c r="AD522" t="s">
        <v>40</v>
      </c>
    </row>
    <row r="523" spans="3:30" hidden="1" x14ac:dyDescent="0.2">
      <c r="C523" s="32" t="s">
        <v>126</v>
      </c>
      <c r="D523" s="32" t="s">
        <v>42</v>
      </c>
      <c r="E523" s="32" t="s">
        <v>52</v>
      </c>
      <c r="F523">
        <v>850</v>
      </c>
      <c r="G523" t="s">
        <v>1342</v>
      </c>
      <c r="H523" t="s">
        <v>1357</v>
      </c>
      <c r="I523" t="s">
        <v>1373</v>
      </c>
      <c r="K523" t="s">
        <v>226</v>
      </c>
      <c r="L523" t="s">
        <v>48</v>
      </c>
      <c r="M523" t="s">
        <v>36</v>
      </c>
      <c r="N523" s="8">
        <v>45107</v>
      </c>
      <c r="O523" s="8">
        <v>45821</v>
      </c>
      <c r="P523" s="8">
        <v>45821</v>
      </c>
      <c r="Q523" t="s">
        <v>151</v>
      </c>
      <c r="R523" t="s">
        <v>1238</v>
      </c>
      <c r="S523" t="s">
        <v>1374</v>
      </c>
      <c r="T523" t="s">
        <v>1375</v>
      </c>
      <c r="U523" t="s">
        <v>99</v>
      </c>
      <c r="W523" t="s">
        <v>100</v>
      </c>
      <c r="Y523" t="s">
        <v>100</v>
      </c>
      <c r="Z523" t="s">
        <v>100</v>
      </c>
      <c r="AC523" t="s">
        <v>39</v>
      </c>
      <c r="AD523" t="s">
        <v>40</v>
      </c>
    </row>
    <row r="524" spans="3:30" hidden="1" x14ac:dyDescent="0.2">
      <c r="C524" s="32" t="s">
        <v>145</v>
      </c>
      <c r="D524" s="32" t="s">
        <v>70</v>
      </c>
      <c r="E524" s="32" t="s">
        <v>52</v>
      </c>
      <c r="F524">
        <v>850</v>
      </c>
      <c r="G524" t="s">
        <v>1342</v>
      </c>
      <c r="H524" t="s">
        <v>1357</v>
      </c>
      <c r="I524" t="s">
        <v>1376</v>
      </c>
      <c r="K524" t="s">
        <v>226</v>
      </c>
      <c r="L524" t="s">
        <v>48</v>
      </c>
      <c r="M524" t="s">
        <v>36</v>
      </c>
      <c r="N524" s="8">
        <v>45107</v>
      </c>
      <c r="O524" s="8">
        <v>45821</v>
      </c>
      <c r="P524" s="8">
        <v>45821</v>
      </c>
      <c r="Q524" t="s">
        <v>151</v>
      </c>
      <c r="R524" t="s">
        <v>1377</v>
      </c>
      <c r="S524" t="s">
        <v>1378</v>
      </c>
      <c r="T524" t="s">
        <v>1379</v>
      </c>
      <c r="U524" t="s">
        <v>99</v>
      </c>
      <c r="W524" t="s">
        <v>100</v>
      </c>
      <c r="X524" t="s">
        <v>235</v>
      </c>
      <c r="Y524" t="s">
        <v>100</v>
      </c>
      <c r="Z524" t="s">
        <v>100</v>
      </c>
      <c r="AC524" t="s">
        <v>39</v>
      </c>
      <c r="AD524" t="s">
        <v>40</v>
      </c>
    </row>
    <row r="525" spans="3:30" hidden="1" x14ac:dyDescent="0.2">
      <c r="C525" s="32" t="s">
        <v>145</v>
      </c>
      <c r="D525" s="32" t="s">
        <v>70</v>
      </c>
      <c r="E525" s="32" t="s">
        <v>52</v>
      </c>
      <c r="F525">
        <v>0</v>
      </c>
      <c r="G525" t="s">
        <v>1342</v>
      </c>
      <c r="H525" t="s">
        <v>1380</v>
      </c>
      <c r="I525" t="s">
        <v>1372</v>
      </c>
      <c r="K525" t="s">
        <v>226</v>
      </c>
      <c r="L525" t="s">
        <v>48</v>
      </c>
      <c r="M525" t="s">
        <v>36</v>
      </c>
      <c r="N525" s="8">
        <v>45492</v>
      </c>
      <c r="O525" s="8">
        <v>45821</v>
      </c>
      <c r="P525" s="8">
        <v>45821</v>
      </c>
      <c r="Q525" t="s">
        <v>67</v>
      </c>
      <c r="R525" t="s">
        <v>1238</v>
      </c>
      <c r="W525" t="s">
        <v>100</v>
      </c>
      <c r="Y525" t="s">
        <v>100</v>
      </c>
      <c r="Z525" t="s">
        <v>100</v>
      </c>
      <c r="AC525" t="s">
        <v>67</v>
      </c>
      <c r="AD525" t="s">
        <v>40</v>
      </c>
    </row>
    <row r="526" spans="3:30" hidden="1" x14ac:dyDescent="0.2">
      <c r="C526" s="32" t="s">
        <v>145</v>
      </c>
      <c r="D526" s="32" t="s">
        <v>42</v>
      </c>
      <c r="E526" s="32" t="s">
        <v>52</v>
      </c>
      <c r="F526">
        <v>0</v>
      </c>
      <c r="G526" t="s">
        <v>1342</v>
      </c>
      <c r="H526" t="s">
        <v>1380</v>
      </c>
      <c r="I526" t="s">
        <v>1376</v>
      </c>
      <c r="K526" t="s">
        <v>226</v>
      </c>
      <c r="L526" t="s">
        <v>48</v>
      </c>
      <c r="M526" t="s">
        <v>36</v>
      </c>
      <c r="N526" s="8">
        <v>45492</v>
      </c>
      <c r="O526" s="8">
        <v>45821</v>
      </c>
      <c r="P526" s="8">
        <v>45821</v>
      </c>
      <c r="Q526" t="s">
        <v>67</v>
      </c>
      <c r="R526" t="s">
        <v>1377</v>
      </c>
      <c r="S526" t="s">
        <v>1378</v>
      </c>
      <c r="T526" t="s">
        <v>1379</v>
      </c>
      <c r="W526" t="s">
        <v>100</v>
      </c>
      <c r="Y526" t="s">
        <v>100</v>
      </c>
      <c r="Z526" t="s">
        <v>100</v>
      </c>
      <c r="AC526" t="s">
        <v>67</v>
      </c>
      <c r="AD526" t="s">
        <v>40</v>
      </c>
    </row>
    <row r="527" spans="3:30" hidden="1" x14ac:dyDescent="0.2">
      <c r="C527" s="32" t="s">
        <v>145</v>
      </c>
      <c r="D527" s="32" t="s">
        <v>118</v>
      </c>
      <c r="F527">
        <v>1160</v>
      </c>
      <c r="G527" t="s">
        <v>1381</v>
      </c>
      <c r="H527" t="s">
        <v>1382</v>
      </c>
      <c r="I527" t="s">
        <v>1383</v>
      </c>
      <c r="K527" t="s">
        <v>455</v>
      </c>
      <c r="L527" t="s">
        <v>35</v>
      </c>
      <c r="M527" t="s">
        <v>36</v>
      </c>
      <c r="N527" s="8">
        <v>45750</v>
      </c>
      <c r="O527" s="8">
        <v>45849</v>
      </c>
      <c r="P527" s="8">
        <v>45849</v>
      </c>
      <c r="Q527" t="s">
        <v>37</v>
      </c>
      <c r="R527" t="s">
        <v>1384</v>
      </c>
      <c r="S527" t="s">
        <v>1385</v>
      </c>
      <c r="T527" t="s">
        <v>1386</v>
      </c>
      <c r="U527" t="s">
        <v>266</v>
      </c>
      <c r="W527" t="s">
        <v>99</v>
      </c>
      <c r="X527" t="s">
        <v>1250</v>
      </c>
      <c r="Y527" t="s">
        <v>554</v>
      </c>
      <c r="Z527" t="s">
        <v>554</v>
      </c>
      <c r="AC527" t="s">
        <v>39</v>
      </c>
      <c r="AD527" t="s">
        <v>40</v>
      </c>
    </row>
    <row r="528" spans="3:30" hidden="1" x14ac:dyDescent="0.2">
      <c r="C528" s="32" t="s">
        <v>126</v>
      </c>
      <c r="D528" s="32" t="s">
        <v>42</v>
      </c>
      <c r="E528" s="32" t="s">
        <v>213</v>
      </c>
      <c r="F528">
        <v>200</v>
      </c>
      <c r="G528" t="s">
        <v>1190</v>
      </c>
      <c r="H528" t="s">
        <v>1191</v>
      </c>
      <c r="I528" t="s">
        <v>1387</v>
      </c>
      <c r="K528" t="s">
        <v>217</v>
      </c>
      <c r="L528" t="s">
        <v>48</v>
      </c>
      <c r="M528" t="s">
        <v>36</v>
      </c>
      <c r="N528" s="8">
        <v>45779</v>
      </c>
      <c r="O528" s="8">
        <v>45814</v>
      </c>
      <c r="P528" s="8">
        <v>45814</v>
      </c>
      <c r="Q528" t="s">
        <v>58</v>
      </c>
      <c r="U528" t="s">
        <v>1388</v>
      </c>
      <c r="Y528" t="s">
        <v>99</v>
      </c>
      <c r="Z528" t="s">
        <v>99</v>
      </c>
      <c r="AC528" t="s">
        <v>39</v>
      </c>
      <c r="AD528" t="s">
        <v>40</v>
      </c>
    </row>
    <row r="529" spans="3:30" hidden="1" x14ac:dyDescent="0.2">
      <c r="C529" s="32" t="s">
        <v>126</v>
      </c>
      <c r="D529" s="32" t="s">
        <v>42</v>
      </c>
      <c r="E529" s="32" t="s">
        <v>213</v>
      </c>
      <c r="F529">
        <v>-285.80000000000018</v>
      </c>
      <c r="G529" t="s">
        <v>1190</v>
      </c>
      <c r="H529" t="s">
        <v>1191</v>
      </c>
      <c r="I529" t="s">
        <v>1389</v>
      </c>
      <c r="K529" t="s">
        <v>217</v>
      </c>
      <c r="L529" t="s">
        <v>48</v>
      </c>
      <c r="M529" t="s">
        <v>36</v>
      </c>
      <c r="N529" s="8">
        <v>45779</v>
      </c>
      <c r="O529" s="8">
        <v>45814</v>
      </c>
      <c r="P529" s="8">
        <v>45814</v>
      </c>
      <c r="Q529" t="s">
        <v>67</v>
      </c>
      <c r="R529" t="s">
        <v>1390</v>
      </c>
      <c r="U529" t="s">
        <v>1388</v>
      </c>
      <c r="Y529" t="s">
        <v>99</v>
      </c>
      <c r="Z529" t="s">
        <v>99</v>
      </c>
      <c r="AC529" t="s">
        <v>67</v>
      </c>
      <c r="AD529" t="s">
        <v>40</v>
      </c>
    </row>
    <row r="530" spans="3:30" hidden="1" x14ac:dyDescent="0.2">
      <c r="C530" s="32" t="s">
        <v>126</v>
      </c>
      <c r="D530" s="32" t="s">
        <v>42</v>
      </c>
      <c r="F530">
        <v>1700</v>
      </c>
      <c r="G530" t="s">
        <v>688</v>
      </c>
      <c r="H530" t="s">
        <v>689</v>
      </c>
      <c r="I530" t="s">
        <v>1391</v>
      </c>
      <c r="J530" t="s">
        <v>1392</v>
      </c>
      <c r="K530" t="s">
        <v>132</v>
      </c>
      <c r="L530" t="s">
        <v>48</v>
      </c>
      <c r="M530" t="s">
        <v>87</v>
      </c>
      <c r="N530" s="8">
        <v>45665</v>
      </c>
      <c r="O530" s="8">
        <v>45805</v>
      </c>
      <c r="P530" s="8"/>
      <c r="Q530" t="s">
        <v>58</v>
      </c>
      <c r="W530" t="s">
        <v>552</v>
      </c>
      <c r="Z530" t="s">
        <v>90</v>
      </c>
      <c r="AA530" t="s">
        <v>90</v>
      </c>
      <c r="AC530" t="s">
        <v>39</v>
      </c>
      <c r="AD530" t="s">
        <v>91</v>
      </c>
    </row>
    <row r="531" spans="3:30" hidden="1" x14ac:dyDescent="0.2">
      <c r="C531" s="32" t="s">
        <v>126</v>
      </c>
      <c r="D531" s="32" t="s">
        <v>42</v>
      </c>
      <c r="E531" s="32" t="s">
        <v>1393</v>
      </c>
      <c r="F531">
        <v>1695</v>
      </c>
      <c r="G531" t="s">
        <v>1394</v>
      </c>
      <c r="H531" t="s">
        <v>1395</v>
      </c>
      <c r="I531" t="s">
        <v>1396</v>
      </c>
      <c r="J531" t="s">
        <v>1397</v>
      </c>
      <c r="K531" t="s">
        <v>326</v>
      </c>
      <c r="L531" t="s">
        <v>35</v>
      </c>
      <c r="M531" t="s">
        <v>87</v>
      </c>
      <c r="N531" s="8">
        <v>45776</v>
      </c>
      <c r="O531" s="8">
        <v>45805</v>
      </c>
      <c r="P531" s="8"/>
      <c r="Q531" t="s">
        <v>151</v>
      </c>
      <c r="W531" t="s">
        <v>385</v>
      </c>
      <c r="X531" t="s">
        <v>467</v>
      </c>
      <c r="Z531" t="s">
        <v>90</v>
      </c>
      <c r="AA531" t="s">
        <v>90</v>
      </c>
      <c r="AC531" t="s">
        <v>39</v>
      </c>
      <c r="AD531" t="s">
        <v>91</v>
      </c>
    </row>
    <row r="532" spans="3:30" hidden="1" x14ac:dyDescent="0.2">
      <c r="C532" s="32" t="s">
        <v>145</v>
      </c>
      <c r="D532" s="32" t="s">
        <v>1398</v>
      </c>
      <c r="E532" s="32" t="s">
        <v>1399</v>
      </c>
      <c r="F532">
        <v>1308</v>
      </c>
      <c r="G532" t="s">
        <v>1400</v>
      </c>
      <c r="H532" t="s">
        <v>1401</v>
      </c>
      <c r="I532" t="s">
        <v>1402</v>
      </c>
      <c r="K532" t="s">
        <v>226</v>
      </c>
      <c r="L532" t="s">
        <v>48</v>
      </c>
      <c r="M532" t="s">
        <v>36</v>
      </c>
      <c r="N532" s="8">
        <v>45160</v>
      </c>
      <c r="O532" s="8">
        <v>45821</v>
      </c>
      <c r="P532" s="8">
        <v>45821</v>
      </c>
      <c r="Q532" t="s">
        <v>37</v>
      </c>
      <c r="R532" t="s">
        <v>1403</v>
      </c>
      <c r="X532" t="s">
        <v>1404</v>
      </c>
      <c r="Y532" t="s">
        <v>100</v>
      </c>
      <c r="Z532" t="s">
        <v>100</v>
      </c>
      <c r="AC532" t="s">
        <v>39</v>
      </c>
      <c r="AD532" t="s">
        <v>40</v>
      </c>
    </row>
    <row r="533" spans="3:30" hidden="1" x14ac:dyDescent="0.2">
      <c r="C533" s="32" t="s">
        <v>79</v>
      </c>
      <c r="D533" s="32" t="s">
        <v>42</v>
      </c>
      <c r="F533">
        <v>599.94000000000005</v>
      </c>
      <c r="G533" t="s">
        <v>1405</v>
      </c>
      <c r="H533" t="s">
        <v>1406</v>
      </c>
      <c r="I533" t="s">
        <v>1407</v>
      </c>
      <c r="J533" t="s">
        <v>1408</v>
      </c>
      <c r="K533" t="s">
        <v>326</v>
      </c>
      <c r="L533" t="s">
        <v>48</v>
      </c>
      <c r="M533" t="s">
        <v>87</v>
      </c>
      <c r="N533" s="8">
        <v>45791</v>
      </c>
      <c r="O533" s="8">
        <v>45820</v>
      </c>
      <c r="P533" s="8"/>
      <c r="Q533" t="s">
        <v>67</v>
      </c>
      <c r="W533" t="s">
        <v>1409</v>
      </c>
      <c r="Z533" t="s">
        <v>1410</v>
      </c>
      <c r="AA533" t="s">
        <v>1410</v>
      </c>
      <c r="AC533" t="s">
        <v>67</v>
      </c>
      <c r="AD533" t="s">
        <v>91</v>
      </c>
    </row>
    <row r="534" spans="3:30" hidden="1" x14ac:dyDescent="0.2">
      <c r="C534" s="32" t="s">
        <v>79</v>
      </c>
      <c r="D534" s="32" t="s">
        <v>42</v>
      </c>
      <c r="F534">
        <v>0</v>
      </c>
      <c r="G534" t="s">
        <v>1405</v>
      </c>
      <c r="H534" t="s">
        <v>1406</v>
      </c>
      <c r="I534" t="s">
        <v>1411</v>
      </c>
      <c r="J534" t="s">
        <v>1412</v>
      </c>
      <c r="K534" t="s">
        <v>326</v>
      </c>
      <c r="L534" t="s">
        <v>48</v>
      </c>
      <c r="M534" t="s">
        <v>87</v>
      </c>
      <c r="N534" s="8">
        <v>45791</v>
      </c>
      <c r="O534" s="8">
        <v>45820</v>
      </c>
      <c r="P534" s="8"/>
      <c r="Q534" t="s">
        <v>67</v>
      </c>
      <c r="W534" t="s">
        <v>1409</v>
      </c>
      <c r="Z534" t="s">
        <v>1410</v>
      </c>
      <c r="AA534" t="s">
        <v>1410</v>
      </c>
      <c r="AC534" t="s">
        <v>67</v>
      </c>
      <c r="AD534" t="s">
        <v>91</v>
      </c>
    </row>
    <row r="535" spans="3:30" hidden="1" x14ac:dyDescent="0.2">
      <c r="C535" s="32" t="s">
        <v>79</v>
      </c>
      <c r="D535" s="32" t="s">
        <v>42</v>
      </c>
      <c r="F535">
        <v>0</v>
      </c>
      <c r="G535" t="s">
        <v>1405</v>
      </c>
      <c r="H535" t="s">
        <v>1406</v>
      </c>
      <c r="I535" t="s">
        <v>1413</v>
      </c>
      <c r="J535" t="s">
        <v>1414</v>
      </c>
      <c r="K535" t="s">
        <v>326</v>
      </c>
      <c r="L535" t="s">
        <v>48</v>
      </c>
      <c r="M535" t="s">
        <v>87</v>
      </c>
      <c r="N535" s="8">
        <v>45791</v>
      </c>
      <c r="O535" s="8">
        <v>45820</v>
      </c>
      <c r="P535" s="8"/>
      <c r="Q535" t="s">
        <v>67</v>
      </c>
      <c r="W535" t="s">
        <v>1409</v>
      </c>
      <c r="Z535" t="s">
        <v>1410</v>
      </c>
      <c r="AA535" t="s">
        <v>1410</v>
      </c>
      <c r="AC535" t="s">
        <v>67</v>
      </c>
      <c r="AD535" t="s">
        <v>91</v>
      </c>
    </row>
    <row r="536" spans="3:30" hidden="1" x14ac:dyDescent="0.2">
      <c r="C536" s="32" t="s">
        <v>79</v>
      </c>
      <c r="D536" s="32" t="s">
        <v>42</v>
      </c>
      <c r="F536">
        <v>0</v>
      </c>
      <c r="G536" t="s">
        <v>1405</v>
      </c>
      <c r="H536" t="s">
        <v>1406</v>
      </c>
      <c r="I536" t="s">
        <v>1415</v>
      </c>
      <c r="J536" t="s">
        <v>1416</v>
      </c>
      <c r="K536" t="s">
        <v>326</v>
      </c>
      <c r="L536" t="s">
        <v>48</v>
      </c>
      <c r="M536" t="s">
        <v>87</v>
      </c>
      <c r="N536" s="8">
        <v>45791</v>
      </c>
      <c r="O536" s="8">
        <v>45820</v>
      </c>
      <c r="P536" s="8"/>
      <c r="Q536" t="s">
        <v>67</v>
      </c>
      <c r="W536" t="s">
        <v>1409</v>
      </c>
      <c r="Z536" t="s">
        <v>1410</v>
      </c>
      <c r="AA536" t="s">
        <v>1410</v>
      </c>
      <c r="AC536" t="s">
        <v>67</v>
      </c>
      <c r="AD536" t="s">
        <v>91</v>
      </c>
    </row>
    <row r="537" spans="3:30" hidden="1" x14ac:dyDescent="0.2">
      <c r="C537" s="32" t="s">
        <v>79</v>
      </c>
      <c r="D537" s="32" t="s">
        <v>42</v>
      </c>
      <c r="F537">
        <v>-160.01333333333301</v>
      </c>
      <c r="G537" t="s">
        <v>1405</v>
      </c>
      <c r="H537" t="s">
        <v>1406</v>
      </c>
      <c r="I537" t="s">
        <v>1417</v>
      </c>
      <c r="J537" t="s">
        <v>1418</v>
      </c>
      <c r="K537" t="s">
        <v>326</v>
      </c>
      <c r="L537" t="s">
        <v>48</v>
      </c>
      <c r="M537" t="s">
        <v>87</v>
      </c>
      <c r="N537" s="8">
        <v>45791</v>
      </c>
      <c r="O537" s="8">
        <v>45820</v>
      </c>
      <c r="P537" s="8"/>
      <c r="Q537" t="s">
        <v>67</v>
      </c>
      <c r="W537" t="s">
        <v>1409</v>
      </c>
      <c r="Z537" t="s">
        <v>1410</v>
      </c>
      <c r="AA537" t="s">
        <v>1410</v>
      </c>
      <c r="AC537" t="s">
        <v>67</v>
      </c>
      <c r="AD537" t="s">
        <v>91</v>
      </c>
    </row>
    <row r="538" spans="3:30" hidden="1" x14ac:dyDescent="0.2">
      <c r="C538" s="32" t="s">
        <v>79</v>
      </c>
      <c r="D538" s="32" t="s">
        <v>42</v>
      </c>
      <c r="F538">
        <v>60</v>
      </c>
      <c r="G538" t="s">
        <v>1405</v>
      </c>
      <c r="H538" t="s">
        <v>1406</v>
      </c>
      <c r="I538" t="s">
        <v>1419</v>
      </c>
      <c r="J538" t="s">
        <v>1420</v>
      </c>
      <c r="K538" t="s">
        <v>326</v>
      </c>
      <c r="L538" t="s">
        <v>48</v>
      </c>
      <c r="M538" t="s">
        <v>87</v>
      </c>
      <c r="N538" s="8">
        <v>45791</v>
      </c>
      <c r="O538" s="8">
        <v>45820</v>
      </c>
      <c r="P538" s="8"/>
      <c r="Q538" t="s">
        <v>37</v>
      </c>
      <c r="W538" t="s">
        <v>1409</v>
      </c>
      <c r="Z538" t="s">
        <v>1410</v>
      </c>
      <c r="AA538" t="s">
        <v>1410</v>
      </c>
      <c r="AC538" t="s">
        <v>39</v>
      </c>
      <c r="AD538" t="s">
        <v>91</v>
      </c>
    </row>
    <row r="539" spans="3:30" hidden="1" x14ac:dyDescent="0.2">
      <c r="C539" s="32" t="s">
        <v>79</v>
      </c>
      <c r="D539" s="32" t="s">
        <v>70</v>
      </c>
      <c r="E539" s="32" t="s">
        <v>81</v>
      </c>
      <c r="F539">
        <v>550</v>
      </c>
      <c r="G539" t="s">
        <v>1421</v>
      </c>
      <c r="H539" t="s">
        <v>1422</v>
      </c>
      <c r="I539" t="s">
        <v>1423</v>
      </c>
      <c r="K539" t="s">
        <v>86</v>
      </c>
      <c r="L539" t="s">
        <v>57</v>
      </c>
      <c r="M539" t="s">
        <v>36</v>
      </c>
      <c r="N539" s="8">
        <v>45308</v>
      </c>
      <c r="O539" s="8"/>
      <c r="P539" s="8"/>
      <c r="Q539" t="s">
        <v>67</v>
      </c>
      <c r="R539" t="s">
        <v>1424</v>
      </c>
      <c r="AC539" t="s">
        <v>67</v>
      </c>
      <c r="AD539" t="s">
        <v>40</v>
      </c>
    </row>
    <row r="540" spans="3:30" hidden="1" x14ac:dyDescent="0.2">
      <c r="C540" s="32" t="s">
        <v>79</v>
      </c>
      <c r="D540" s="32" t="s">
        <v>70</v>
      </c>
      <c r="E540" s="32" t="s">
        <v>81</v>
      </c>
      <c r="F540">
        <v>25</v>
      </c>
      <c r="G540" t="s">
        <v>1421</v>
      </c>
      <c r="H540" t="s">
        <v>1425</v>
      </c>
      <c r="I540" t="s">
        <v>1426</v>
      </c>
      <c r="K540" t="s">
        <v>86</v>
      </c>
      <c r="L540" t="s">
        <v>57</v>
      </c>
      <c r="M540" t="s">
        <v>36</v>
      </c>
      <c r="N540" s="8">
        <v>45356</v>
      </c>
      <c r="O540" s="8"/>
      <c r="P540" s="8"/>
      <c r="Q540" t="s">
        <v>67</v>
      </c>
      <c r="R540" t="s">
        <v>1427</v>
      </c>
      <c r="AC540" t="s">
        <v>67</v>
      </c>
      <c r="AD540" t="s">
        <v>40</v>
      </c>
    </row>
    <row r="541" spans="3:30" hidden="1" x14ac:dyDescent="0.2">
      <c r="C541" s="32" t="s">
        <v>79</v>
      </c>
      <c r="D541" s="32" t="s">
        <v>70</v>
      </c>
      <c r="E541" s="32" t="s">
        <v>81</v>
      </c>
      <c r="F541">
        <v>25</v>
      </c>
      <c r="G541" t="s">
        <v>1421</v>
      </c>
      <c r="H541" t="s">
        <v>1425</v>
      </c>
      <c r="I541" t="s">
        <v>1428</v>
      </c>
      <c r="K541" t="s">
        <v>86</v>
      </c>
      <c r="L541" t="s">
        <v>57</v>
      </c>
      <c r="M541" t="s">
        <v>36</v>
      </c>
      <c r="N541" s="8">
        <v>45356</v>
      </c>
      <c r="O541" s="8"/>
      <c r="P541" s="8"/>
      <c r="Q541" t="s">
        <v>67</v>
      </c>
      <c r="R541" t="s">
        <v>1429</v>
      </c>
      <c r="W541" t="s">
        <v>1430</v>
      </c>
      <c r="AC541" t="s">
        <v>67</v>
      </c>
      <c r="AD541" t="s">
        <v>40</v>
      </c>
    </row>
    <row r="542" spans="3:30" hidden="1" x14ac:dyDescent="0.2">
      <c r="C542" s="32" t="s">
        <v>79</v>
      </c>
      <c r="D542" s="32" t="s">
        <v>70</v>
      </c>
      <c r="E542" s="32" t="s">
        <v>81</v>
      </c>
      <c r="F542">
        <v>25</v>
      </c>
      <c r="G542" t="s">
        <v>1421</v>
      </c>
      <c r="H542" t="s">
        <v>1425</v>
      </c>
      <c r="I542" t="s">
        <v>1431</v>
      </c>
      <c r="K542" t="s">
        <v>86</v>
      </c>
      <c r="L542" t="s">
        <v>57</v>
      </c>
      <c r="M542" t="s">
        <v>36</v>
      </c>
      <c r="N542" s="8">
        <v>45356</v>
      </c>
      <c r="O542" s="8"/>
      <c r="P542" s="8"/>
      <c r="Q542" t="s">
        <v>67</v>
      </c>
      <c r="R542" t="s">
        <v>1429</v>
      </c>
      <c r="W542" t="s">
        <v>1432</v>
      </c>
      <c r="AC542" t="s">
        <v>67</v>
      </c>
      <c r="AD542" t="s">
        <v>40</v>
      </c>
    </row>
    <row r="543" spans="3:30" hidden="1" x14ac:dyDescent="0.2">
      <c r="C543" s="32" t="s">
        <v>79</v>
      </c>
      <c r="D543" s="32" t="s">
        <v>70</v>
      </c>
      <c r="E543" s="32" t="s">
        <v>81</v>
      </c>
      <c r="F543">
        <v>25</v>
      </c>
      <c r="G543" t="s">
        <v>1421</v>
      </c>
      <c r="H543" t="s">
        <v>1425</v>
      </c>
      <c r="I543" t="s">
        <v>1433</v>
      </c>
      <c r="K543" t="s">
        <v>86</v>
      </c>
      <c r="L543" t="s">
        <v>57</v>
      </c>
      <c r="M543" t="s">
        <v>36</v>
      </c>
      <c r="N543" s="8">
        <v>45356</v>
      </c>
      <c r="O543" s="8"/>
      <c r="P543" s="8"/>
      <c r="Q543" t="s">
        <v>67</v>
      </c>
      <c r="R543" t="s">
        <v>1427</v>
      </c>
      <c r="AC543" t="s">
        <v>67</v>
      </c>
      <c r="AD543" t="s">
        <v>40</v>
      </c>
    </row>
    <row r="544" spans="3:30" hidden="1" x14ac:dyDescent="0.2">
      <c r="C544" s="32" t="s">
        <v>79</v>
      </c>
      <c r="D544" s="32" t="s">
        <v>70</v>
      </c>
      <c r="E544" s="32" t="s">
        <v>81</v>
      </c>
      <c r="F544">
        <v>25</v>
      </c>
      <c r="G544" t="s">
        <v>1421</v>
      </c>
      <c r="H544" t="s">
        <v>1425</v>
      </c>
      <c r="I544" t="s">
        <v>1434</v>
      </c>
      <c r="K544" t="s">
        <v>86</v>
      </c>
      <c r="L544" t="s">
        <v>57</v>
      </c>
      <c r="M544" t="s">
        <v>36</v>
      </c>
      <c r="N544" s="8">
        <v>45356</v>
      </c>
      <c r="O544" s="8"/>
      <c r="P544" s="8"/>
      <c r="Q544" t="s">
        <v>67</v>
      </c>
      <c r="R544" t="s">
        <v>1435</v>
      </c>
      <c r="AC544" t="s">
        <v>67</v>
      </c>
      <c r="AD544" t="s">
        <v>40</v>
      </c>
    </row>
    <row r="545" spans="3:30" hidden="1" x14ac:dyDescent="0.2">
      <c r="C545" s="32" t="s">
        <v>79</v>
      </c>
      <c r="D545" s="32" t="s">
        <v>70</v>
      </c>
      <c r="E545" s="32" t="s">
        <v>81</v>
      </c>
      <c r="F545">
        <v>25</v>
      </c>
      <c r="G545" t="s">
        <v>1421</v>
      </c>
      <c r="H545" t="s">
        <v>1425</v>
      </c>
      <c r="I545" t="s">
        <v>1436</v>
      </c>
      <c r="K545" t="s">
        <v>86</v>
      </c>
      <c r="L545" t="s">
        <v>57</v>
      </c>
      <c r="M545" t="s">
        <v>36</v>
      </c>
      <c r="N545" s="8">
        <v>45356</v>
      </c>
      <c r="O545" s="8"/>
      <c r="P545" s="8"/>
      <c r="Q545" t="s">
        <v>67</v>
      </c>
      <c r="R545" t="s">
        <v>1427</v>
      </c>
      <c r="AC545" t="s">
        <v>67</v>
      </c>
      <c r="AD545" t="s">
        <v>40</v>
      </c>
    </row>
    <row r="546" spans="3:30" hidden="1" x14ac:dyDescent="0.2">
      <c r="C546" s="32" t="s">
        <v>79</v>
      </c>
      <c r="D546" s="32" t="s">
        <v>70</v>
      </c>
      <c r="E546" s="32" t="s">
        <v>81</v>
      </c>
      <c r="F546">
        <v>25</v>
      </c>
      <c r="G546" t="s">
        <v>1421</v>
      </c>
      <c r="H546" t="s">
        <v>1425</v>
      </c>
      <c r="I546" t="s">
        <v>1437</v>
      </c>
      <c r="K546" t="s">
        <v>86</v>
      </c>
      <c r="L546" t="s">
        <v>57</v>
      </c>
      <c r="M546" t="s">
        <v>36</v>
      </c>
      <c r="N546" s="8">
        <v>45356</v>
      </c>
      <c r="O546" s="8"/>
      <c r="P546" s="8"/>
      <c r="Q546" t="s">
        <v>67</v>
      </c>
      <c r="R546" t="s">
        <v>1427</v>
      </c>
      <c r="AC546" t="s">
        <v>67</v>
      </c>
      <c r="AD546" t="s">
        <v>40</v>
      </c>
    </row>
    <row r="547" spans="3:30" hidden="1" x14ac:dyDescent="0.2">
      <c r="C547" s="32" t="s">
        <v>79</v>
      </c>
      <c r="D547" s="32" t="s">
        <v>70</v>
      </c>
      <c r="E547" s="32" t="s">
        <v>81</v>
      </c>
      <c r="F547">
        <v>25</v>
      </c>
      <c r="G547" t="s">
        <v>1421</v>
      </c>
      <c r="H547" t="s">
        <v>1425</v>
      </c>
      <c r="I547" t="s">
        <v>1438</v>
      </c>
      <c r="K547" t="s">
        <v>86</v>
      </c>
      <c r="L547" t="s">
        <v>57</v>
      </c>
      <c r="M547" t="s">
        <v>36</v>
      </c>
      <c r="N547" s="8">
        <v>45356</v>
      </c>
      <c r="O547" s="8"/>
      <c r="P547" s="8"/>
      <c r="Q547" t="s">
        <v>67</v>
      </c>
      <c r="R547" t="s">
        <v>1439</v>
      </c>
      <c r="AC547" t="s">
        <v>67</v>
      </c>
      <c r="AD547" t="s">
        <v>40</v>
      </c>
    </row>
    <row r="548" spans="3:30" hidden="1" x14ac:dyDescent="0.2">
      <c r="C548" s="32" t="s">
        <v>79</v>
      </c>
      <c r="D548" s="32" t="s">
        <v>70</v>
      </c>
      <c r="E548" s="32" t="s">
        <v>81</v>
      </c>
      <c r="F548">
        <v>25</v>
      </c>
      <c r="G548" t="s">
        <v>1421</v>
      </c>
      <c r="H548" t="s">
        <v>1425</v>
      </c>
      <c r="I548" t="s">
        <v>1440</v>
      </c>
      <c r="K548" t="s">
        <v>86</v>
      </c>
      <c r="L548" t="s">
        <v>57</v>
      </c>
      <c r="M548" t="s">
        <v>36</v>
      </c>
      <c r="N548" s="8">
        <v>45356</v>
      </c>
      <c r="O548" s="8"/>
      <c r="P548" s="8"/>
      <c r="Q548" t="s">
        <v>67</v>
      </c>
      <c r="R548" t="s">
        <v>1427</v>
      </c>
      <c r="AC548" t="s">
        <v>67</v>
      </c>
      <c r="AD548" t="s">
        <v>40</v>
      </c>
    </row>
    <row r="549" spans="3:30" hidden="1" x14ac:dyDescent="0.2">
      <c r="C549" s="32" t="s">
        <v>79</v>
      </c>
      <c r="D549" s="32" t="s">
        <v>70</v>
      </c>
      <c r="E549" s="32" t="s">
        <v>81</v>
      </c>
      <c r="F549">
        <v>25</v>
      </c>
      <c r="G549" t="s">
        <v>1421</v>
      </c>
      <c r="H549" t="s">
        <v>1425</v>
      </c>
      <c r="I549" t="s">
        <v>1441</v>
      </c>
      <c r="K549" t="s">
        <v>86</v>
      </c>
      <c r="L549" t="s">
        <v>57</v>
      </c>
      <c r="M549" t="s">
        <v>36</v>
      </c>
      <c r="N549" s="8">
        <v>45356</v>
      </c>
      <c r="O549" s="8"/>
      <c r="P549" s="8"/>
      <c r="Q549" t="s">
        <v>67</v>
      </c>
      <c r="R549" t="s">
        <v>1429</v>
      </c>
      <c r="W549" t="s">
        <v>1442</v>
      </c>
      <c r="AC549" t="s">
        <v>67</v>
      </c>
      <c r="AD549" t="s">
        <v>40</v>
      </c>
    </row>
    <row r="550" spans="3:30" hidden="1" x14ac:dyDescent="0.2">
      <c r="C550" s="32" t="s">
        <v>79</v>
      </c>
      <c r="D550" s="32" t="s">
        <v>70</v>
      </c>
      <c r="E550" s="32" t="s">
        <v>81</v>
      </c>
      <c r="F550">
        <v>25</v>
      </c>
      <c r="G550" t="s">
        <v>1421</v>
      </c>
      <c r="H550" t="s">
        <v>1425</v>
      </c>
      <c r="I550" t="s">
        <v>1443</v>
      </c>
      <c r="K550" t="s">
        <v>86</v>
      </c>
      <c r="L550" t="s">
        <v>57</v>
      </c>
      <c r="M550" t="s">
        <v>36</v>
      </c>
      <c r="N550" s="8">
        <v>45356</v>
      </c>
      <c r="O550" s="8"/>
      <c r="P550" s="8"/>
      <c r="Q550" t="s">
        <v>67</v>
      </c>
      <c r="R550" t="s">
        <v>1427</v>
      </c>
      <c r="AC550" t="s">
        <v>67</v>
      </c>
      <c r="AD550" t="s">
        <v>40</v>
      </c>
    </row>
    <row r="551" spans="3:30" hidden="1" x14ac:dyDescent="0.2">
      <c r="C551" s="32" t="s">
        <v>79</v>
      </c>
      <c r="D551" s="32" t="s">
        <v>70</v>
      </c>
      <c r="E551" s="32" t="s">
        <v>81</v>
      </c>
      <c r="F551">
        <v>25</v>
      </c>
      <c r="G551" t="s">
        <v>1421</v>
      </c>
      <c r="H551" t="s">
        <v>1425</v>
      </c>
      <c r="I551" t="s">
        <v>1444</v>
      </c>
      <c r="K551" t="s">
        <v>86</v>
      </c>
      <c r="L551" t="s">
        <v>57</v>
      </c>
      <c r="M551" t="s">
        <v>36</v>
      </c>
      <c r="N551" s="8">
        <v>45356</v>
      </c>
      <c r="O551" s="8"/>
      <c r="P551" s="8"/>
      <c r="Q551" t="s">
        <v>67</v>
      </c>
      <c r="R551" t="s">
        <v>1445</v>
      </c>
      <c r="AC551" t="s">
        <v>67</v>
      </c>
      <c r="AD551" t="s">
        <v>40</v>
      </c>
    </row>
    <row r="552" spans="3:30" hidden="1" x14ac:dyDescent="0.2">
      <c r="C552" s="32" t="s">
        <v>79</v>
      </c>
      <c r="D552" s="32" t="s">
        <v>70</v>
      </c>
      <c r="E552" s="32" t="s">
        <v>81</v>
      </c>
      <c r="F552">
        <v>25</v>
      </c>
      <c r="G552" t="s">
        <v>1421</v>
      </c>
      <c r="H552" t="s">
        <v>1425</v>
      </c>
      <c r="I552" t="s">
        <v>1446</v>
      </c>
      <c r="K552" t="s">
        <v>86</v>
      </c>
      <c r="L552" t="s">
        <v>57</v>
      </c>
      <c r="M552" t="s">
        <v>36</v>
      </c>
      <c r="N552" s="8">
        <v>45356</v>
      </c>
      <c r="O552" s="8"/>
      <c r="P552" s="8"/>
      <c r="Q552" t="s">
        <v>67</v>
      </c>
      <c r="R552" t="s">
        <v>1427</v>
      </c>
      <c r="AC552" t="s">
        <v>67</v>
      </c>
      <c r="AD552" t="s">
        <v>40</v>
      </c>
    </row>
    <row r="553" spans="3:30" hidden="1" x14ac:dyDescent="0.2">
      <c r="C553" s="32" t="s">
        <v>79</v>
      </c>
      <c r="D553" s="32" t="s">
        <v>70</v>
      </c>
      <c r="E553" s="32" t="s">
        <v>81</v>
      </c>
      <c r="F553">
        <v>25</v>
      </c>
      <c r="G553" t="s">
        <v>1421</v>
      </c>
      <c r="H553" t="s">
        <v>1425</v>
      </c>
      <c r="I553" t="s">
        <v>1447</v>
      </c>
      <c r="K553" t="s">
        <v>86</v>
      </c>
      <c r="L553" t="s">
        <v>57</v>
      </c>
      <c r="M553" t="s">
        <v>36</v>
      </c>
      <c r="N553" s="8">
        <v>45356</v>
      </c>
      <c r="O553" s="8"/>
      <c r="P553" s="8"/>
      <c r="Q553" t="s">
        <v>67</v>
      </c>
      <c r="R553" t="s">
        <v>1427</v>
      </c>
      <c r="AC553" t="s">
        <v>67</v>
      </c>
      <c r="AD553" t="s">
        <v>40</v>
      </c>
    </row>
    <row r="554" spans="3:30" hidden="1" x14ac:dyDescent="0.2">
      <c r="C554" s="32" t="s">
        <v>79</v>
      </c>
      <c r="D554" s="32" t="s">
        <v>70</v>
      </c>
      <c r="E554" s="32" t="s">
        <v>81</v>
      </c>
      <c r="F554">
        <v>25</v>
      </c>
      <c r="G554" t="s">
        <v>1421</v>
      </c>
      <c r="H554" t="s">
        <v>1425</v>
      </c>
      <c r="I554" t="s">
        <v>1448</v>
      </c>
      <c r="K554" t="s">
        <v>86</v>
      </c>
      <c r="L554" t="s">
        <v>57</v>
      </c>
      <c r="M554" t="s">
        <v>36</v>
      </c>
      <c r="N554" s="8">
        <v>45356</v>
      </c>
      <c r="O554" s="8"/>
      <c r="P554" s="8"/>
      <c r="Q554" t="s">
        <v>67</v>
      </c>
      <c r="R554" t="s">
        <v>1427</v>
      </c>
      <c r="AC554" t="s">
        <v>67</v>
      </c>
      <c r="AD554" t="s">
        <v>40</v>
      </c>
    </row>
    <row r="555" spans="3:30" hidden="1" x14ac:dyDescent="0.2">
      <c r="C555" s="32" t="s">
        <v>79</v>
      </c>
      <c r="D555" s="32" t="s">
        <v>70</v>
      </c>
      <c r="E555" s="32" t="s">
        <v>81</v>
      </c>
      <c r="F555">
        <v>25</v>
      </c>
      <c r="G555" t="s">
        <v>1421</v>
      </c>
      <c r="H555" t="s">
        <v>1425</v>
      </c>
      <c r="I555" t="s">
        <v>1449</v>
      </c>
      <c r="K555" t="s">
        <v>86</v>
      </c>
      <c r="L555" t="s">
        <v>57</v>
      </c>
      <c r="M555" t="s">
        <v>36</v>
      </c>
      <c r="N555" s="8">
        <v>45356</v>
      </c>
      <c r="O555" s="8"/>
      <c r="P555" s="8"/>
      <c r="Q555" t="s">
        <v>67</v>
      </c>
      <c r="R555" t="s">
        <v>1427</v>
      </c>
      <c r="AC555" t="s">
        <v>67</v>
      </c>
      <c r="AD555" t="s">
        <v>40</v>
      </c>
    </row>
    <row r="556" spans="3:30" hidden="1" x14ac:dyDescent="0.2">
      <c r="C556" s="32" t="s">
        <v>79</v>
      </c>
      <c r="D556" s="32" t="s">
        <v>70</v>
      </c>
      <c r="E556" s="32" t="s">
        <v>81</v>
      </c>
      <c r="F556">
        <v>25</v>
      </c>
      <c r="G556" t="s">
        <v>1421</v>
      </c>
      <c r="H556" t="s">
        <v>1425</v>
      </c>
      <c r="I556" t="s">
        <v>1450</v>
      </c>
      <c r="K556" t="s">
        <v>86</v>
      </c>
      <c r="L556" t="s">
        <v>57</v>
      </c>
      <c r="M556" t="s">
        <v>36</v>
      </c>
      <c r="N556" s="8">
        <v>45356</v>
      </c>
      <c r="O556" s="8"/>
      <c r="P556" s="8"/>
      <c r="Q556" t="s">
        <v>67</v>
      </c>
      <c r="R556" t="s">
        <v>1429</v>
      </c>
      <c r="W556" t="s">
        <v>1451</v>
      </c>
      <c r="AC556" t="s">
        <v>67</v>
      </c>
      <c r="AD556" t="s">
        <v>40</v>
      </c>
    </row>
    <row r="557" spans="3:30" hidden="1" x14ac:dyDescent="0.2">
      <c r="C557" s="32" t="s">
        <v>79</v>
      </c>
      <c r="D557" s="32" t="s">
        <v>70</v>
      </c>
      <c r="E557" s="32" t="s">
        <v>81</v>
      </c>
      <c r="F557">
        <v>25</v>
      </c>
      <c r="G557" t="s">
        <v>1421</v>
      </c>
      <c r="H557" t="s">
        <v>1425</v>
      </c>
      <c r="I557" t="s">
        <v>1452</v>
      </c>
      <c r="K557" t="s">
        <v>86</v>
      </c>
      <c r="L557" t="s">
        <v>57</v>
      </c>
      <c r="M557" t="s">
        <v>36</v>
      </c>
      <c r="N557" s="8">
        <v>45356</v>
      </c>
      <c r="O557" s="8"/>
      <c r="P557" s="8"/>
      <c r="Q557" t="s">
        <v>67</v>
      </c>
      <c r="U557" t="s">
        <v>827</v>
      </c>
      <c r="AC557" t="s">
        <v>67</v>
      </c>
      <c r="AD557" t="s">
        <v>40</v>
      </c>
    </row>
    <row r="558" spans="3:30" hidden="1" x14ac:dyDescent="0.2">
      <c r="C558" s="32" t="s">
        <v>79</v>
      </c>
      <c r="D558" s="32" t="s">
        <v>70</v>
      </c>
      <c r="E558" s="32" t="s">
        <v>81</v>
      </c>
      <c r="F558">
        <v>650</v>
      </c>
      <c r="G558" t="s">
        <v>1421</v>
      </c>
      <c r="H558" t="s">
        <v>1425</v>
      </c>
      <c r="I558" t="s">
        <v>1453</v>
      </c>
      <c r="K558" t="s">
        <v>86</v>
      </c>
      <c r="L558" t="s">
        <v>57</v>
      </c>
      <c r="M558" t="s">
        <v>36</v>
      </c>
      <c r="N558" s="8">
        <v>45356</v>
      </c>
      <c r="O558" s="8"/>
      <c r="P558" s="8"/>
      <c r="Q558" t="s">
        <v>67</v>
      </c>
      <c r="R558" t="s">
        <v>1454</v>
      </c>
      <c r="AC558" t="s">
        <v>67</v>
      </c>
      <c r="AD558" t="s">
        <v>40</v>
      </c>
    </row>
    <row r="559" spans="3:30" hidden="1" x14ac:dyDescent="0.2">
      <c r="C559" s="32" t="s">
        <v>79</v>
      </c>
      <c r="D559" s="32" t="s">
        <v>70</v>
      </c>
      <c r="E559" s="32" t="s">
        <v>81</v>
      </c>
      <c r="F559">
        <v>650</v>
      </c>
      <c r="G559" t="s">
        <v>1421</v>
      </c>
      <c r="H559" t="s">
        <v>1425</v>
      </c>
      <c r="I559" t="s">
        <v>1455</v>
      </c>
      <c r="K559" t="s">
        <v>86</v>
      </c>
      <c r="L559" t="s">
        <v>57</v>
      </c>
      <c r="M559" t="s">
        <v>36</v>
      </c>
      <c r="N559" s="8">
        <v>45356</v>
      </c>
      <c r="O559" s="8"/>
      <c r="P559" s="8"/>
      <c r="Q559" t="s">
        <v>67</v>
      </c>
      <c r="R559" t="s">
        <v>1456</v>
      </c>
      <c r="AC559" t="s">
        <v>67</v>
      </c>
      <c r="AD559" t="s">
        <v>40</v>
      </c>
    </row>
    <row r="560" spans="3:30" hidden="1" x14ac:dyDescent="0.2">
      <c r="C560" s="32" t="s">
        <v>79</v>
      </c>
      <c r="D560" s="32" t="s">
        <v>70</v>
      </c>
      <c r="E560" s="32" t="s">
        <v>81</v>
      </c>
      <c r="F560">
        <v>650</v>
      </c>
      <c r="G560" t="s">
        <v>1421</v>
      </c>
      <c r="H560" t="s">
        <v>1425</v>
      </c>
      <c r="I560" t="s">
        <v>1457</v>
      </c>
      <c r="K560" t="s">
        <v>86</v>
      </c>
      <c r="L560" t="s">
        <v>57</v>
      </c>
      <c r="M560" t="s">
        <v>36</v>
      </c>
      <c r="N560" s="8">
        <v>45356</v>
      </c>
      <c r="O560" s="8"/>
      <c r="P560" s="8"/>
      <c r="Q560" t="s">
        <v>67</v>
      </c>
      <c r="R560" t="s">
        <v>1456</v>
      </c>
      <c r="AC560" t="s">
        <v>67</v>
      </c>
      <c r="AD560" t="s">
        <v>40</v>
      </c>
    </row>
    <row r="561" spans="3:30" hidden="1" x14ac:dyDescent="0.2">
      <c r="C561" s="32" t="s">
        <v>79</v>
      </c>
      <c r="D561" s="32" t="s">
        <v>70</v>
      </c>
      <c r="E561" s="32" t="s">
        <v>81</v>
      </c>
      <c r="F561">
        <v>650</v>
      </c>
      <c r="G561" t="s">
        <v>1421</v>
      </c>
      <c r="H561" t="s">
        <v>1425</v>
      </c>
      <c r="I561" t="s">
        <v>1458</v>
      </c>
      <c r="K561" t="s">
        <v>86</v>
      </c>
      <c r="L561" t="s">
        <v>57</v>
      </c>
      <c r="M561" t="s">
        <v>36</v>
      </c>
      <c r="N561" s="8">
        <v>45356</v>
      </c>
      <c r="O561" s="8"/>
      <c r="P561" s="8"/>
      <c r="Q561" t="s">
        <v>67</v>
      </c>
      <c r="R561" t="s">
        <v>1459</v>
      </c>
      <c r="W561" t="s">
        <v>1460</v>
      </c>
      <c r="AC561" t="s">
        <v>67</v>
      </c>
      <c r="AD561" t="s">
        <v>40</v>
      </c>
    </row>
    <row r="562" spans="3:30" hidden="1" x14ac:dyDescent="0.2">
      <c r="C562" s="32" t="s">
        <v>79</v>
      </c>
      <c r="D562" s="32" t="s">
        <v>70</v>
      </c>
      <c r="E562" s="32" t="s">
        <v>81</v>
      </c>
      <c r="F562">
        <v>650</v>
      </c>
      <c r="G562" t="s">
        <v>1421</v>
      </c>
      <c r="H562" t="s">
        <v>1425</v>
      </c>
      <c r="I562" t="s">
        <v>1461</v>
      </c>
      <c r="K562" t="s">
        <v>86</v>
      </c>
      <c r="L562" t="s">
        <v>57</v>
      </c>
      <c r="M562" t="s">
        <v>36</v>
      </c>
      <c r="N562" s="8">
        <v>45356</v>
      </c>
      <c r="O562" s="8"/>
      <c r="P562" s="8"/>
      <c r="Q562" t="s">
        <v>67</v>
      </c>
      <c r="R562" t="s">
        <v>1462</v>
      </c>
      <c r="AC562" t="s">
        <v>67</v>
      </c>
      <c r="AD562" t="s">
        <v>40</v>
      </c>
    </row>
    <row r="563" spans="3:30" hidden="1" x14ac:dyDescent="0.2">
      <c r="C563" s="32" t="s">
        <v>79</v>
      </c>
      <c r="D563" s="32" t="s">
        <v>70</v>
      </c>
      <c r="E563" s="32" t="s">
        <v>81</v>
      </c>
      <c r="F563">
        <v>650</v>
      </c>
      <c r="G563" t="s">
        <v>1421</v>
      </c>
      <c r="H563" t="s">
        <v>1425</v>
      </c>
      <c r="I563" t="s">
        <v>1463</v>
      </c>
      <c r="K563" t="s">
        <v>86</v>
      </c>
      <c r="L563" t="s">
        <v>57</v>
      </c>
      <c r="M563" t="s">
        <v>36</v>
      </c>
      <c r="N563" s="8">
        <v>45356</v>
      </c>
      <c r="O563" s="8"/>
      <c r="P563" s="8"/>
      <c r="Q563" t="s">
        <v>67</v>
      </c>
      <c r="R563" t="s">
        <v>1464</v>
      </c>
      <c r="W563" t="s">
        <v>1465</v>
      </c>
      <c r="AC563" t="s">
        <v>67</v>
      </c>
      <c r="AD563" t="s">
        <v>40</v>
      </c>
    </row>
    <row r="564" spans="3:30" hidden="1" x14ac:dyDescent="0.2">
      <c r="C564" s="32" t="s">
        <v>79</v>
      </c>
      <c r="D564" s="32" t="s">
        <v>70</v>
      </c>
      <c r="E564" s="32" t="s">
        <v>81</v>
      </c>
      <c r="F564">
        <v>650</v>
      </c>
      <c r="G564" t="s">
        <v>1421</v>
      </c>
      <c r="H564" t="s">
        <v>1425</v>
      </c>
      <c r="I564" t="s">
        <v>1466</v>
      </c>
      <c r="K564" t="s">
        <v>86</v>
      </c>
      <c r="L564" t="s">
        <v>57</v>
      </c>
      <c r="M564" t="s">
        <v>36</v>
      </c>
      <c r="N564" s="8">
        <v>45356</v>
      </c>
      <c r="O564" s="8"/>
      <c r="P564" s="8"/>
      <c r="Q564" t="s">
        <v>67</v>
      </c>
      <c r="R564" t="s">
        <v>1467</v>
      </c>
      <c r="W564" t="s">
        <v>1468</v>
      </c>
      <c r="AC564" t="s">
        <v>67</v>
      </c>
      <c r="AD564" t="s">
        <v>40</v>
      </c>
    </row>
    <row r="565" spans="3:30" hidden="1" x14ac:dyDescent="0.2">
      <c r="C565" s="32" t="s">
        <v>79</v>
      </c>
      <c r="D565" s="32" t="s">
        <v>70</v>
      </c>
      <c r="E565" s="32" t="s">
        <v>81</v>
      </c>
      <c r="F565">
        <v>650</v>
      </c>
      <c r="G565" t="s">
        <v>1421</v>
      </c>
      <c r="H565" t="s">
        <v>1425</v>
      </c>
      <c r="I565" t="s">
        <v>1469</v>
      </c>
      <c r="K565" t="s">
        <v>86</v>
      </c>
      <c r="L565" t="s">
        <v>57</v>
      </c>
      <c r="M565" t="s">
        <v>36</v>
      </c>
      <c r="N565" s="8">
        <v>45356</v>
      </c>
      <c r="O565" s="8"/>
      <c r="P565" s="8"/>
      <c r="Q565" t="s">
        <v>67</v>
      </c>
      <c r="R565" t="s">
        <v>1470</v>
      </c>
      <c r="S565" t="s">
        <v>1471</v>
      </c>
      <c r="T565" t="s">
        <v>1471</v>
      </c>
      <c r="W565" t="s">
        <v>1472</v>
      </c>
      <c r="AC565" t="s">
        <v>67</v>
      </c>
      <c r="AD565" t="s">
        <v>40</v>
      </c>
    </row>
    <row r="566" spans="3:30" hidden="1" x14ac:dyDescent="0.2">
      <c r="C566" s="32" t="s">
        <v>79</v>
      </c>
      <c r="D566" s="32" t="s">
        <v>70</v>
      </c>
      <c r="E566" s="32" t="s">
        <v>81</v>
      </c>
      <c r="F566">
        <v>650</v>
      </c>
      <c r="G566" t="s">
        <v>1421</v>
      </c>
      <c r="H566" t="s">
        <v>1425</v>
      </c>
      <c r="I566" t="s">
        <v>1473</v>
      </c>
      <c r="K566" t="s">
        <v>86</v>
      </c>
      <c r="L566" t="s">
        <v>57</v>
      </c>
      <c r="M566" t="s">
        <v>36</v>
      </c>
      <c r="N566" s="8">
        <v>45356</v>
      </c>
      <c r="O566" s="8"/>
      <c r="P566" s="8"/>
      <c r="Q566" t="s">
        <v>67</v>
      </c>
      <c r="R566" t="s">
        <v>1470</v>
      </c>
      <c r="S566" t="s">
        <v>1474</v>
      </c>
      <c r="T566" t="s">
        <v>1474</v>
      </c>
      <c r="W566" t="s">
        <v>1472</v>
      </c>
      <c r="AC566" t="s">
        <v>67</v>
      </c>
      <c r="AD566" t="s">
        <v>40</v>
      </c>
    </row>
    <row r="567" spans="3:30" hidden="1" x14ac:dyDescent="0.2">
      <c r="C567" s="32" t="s">
        <v>79</v>
      </c>
      <c r="D567" s="32" t="s">
        <v>70</v>
      </c>
      <c r="E567" s="32" t="s">
        <v>81</v>
      </c>
      <c r="F567">
        <v>650</v>
      </c>
      <c r="G567" t="s">
        <v>1421</v>
      </c>
      <c r="H567" t="s">
        <v>1425</v>
      </c>
      <c r="I567" t="s">
        <v>1475</v>
      </c>
      <c r="K567" t="s">
        <v>86</v>
      </c>
      <c r="L567" t="s">
        <v>57</v>
      </c>
      <c r="M567" t="s">
        <v>36</v>
      </c>
      <c r="N567" s="8">
        <v>45356</v>
      </c>
      <c r="O567" s="8"/>
      <c r="P567" s="8"/>
      <c r="Q567" t="s">
        <v>67</v>
      </c>
      <c r="R567" t="s">
        <v>1470</v>
      </c>
      <c r="S567" t="s">
        <v>1474</v>
      </c>
      <c r="T567" t="s">
        <v>1474</v>
      </c>
      <c r="W567" t="s">
        <v>1472</v>
      </c>
      <c r="AC567" t="s">
        <v>67</v>
      </c>
      <c r="AD567" t="s">
        <v>40</v>
      </c>
    </row>
    <row r="568" spans="3:30" hidden="1" x14ac:dyDescent="0.2">
      <c r="C568" s="32" t="s">
        <v>79</v>
      </c>
      <c r="D568" s="32" t="s">
        <v>70</v>
      </c>
      <c r="E568" s="32" t="s">
        <v>81</v>
      </c>
      <c r="F568">
        <v>650</v>
      </c>
      <c r="G568" t="s">
        <v>1421</v>
      </c>
      <c r="H568" t="s">
        <v>1425</v>
      </c>
      <c r="I568" t="s">
        <v>1476</v>
      </c>
      <c r="K568" t="s">
        <v>86</v>
      </c>
      <c r="L568" t="s">
        <v>57</v>
      </c>
      <c r="M568" t="s">
        <v>36</v>
      </c>
      <c r="N568" s="8">
        <v>45356</v>
      </c>
      <c r="O568" s="8"/>
      <c r="P568" s="8"/>
      <c r="Q568" t="s">
        <v>67</v>
      </c>
      <c r="R568" t="s">
        <v>1477</v>
      </c>
      <c r="AC568" t="s">
        <v>67</v>
      </c>
      <c r="AD568" t="s">
        <v>40</v>
      </c>
    </row>
    <row r="569" spans="3:30" hidden="1" x14ac:dyDescent="0.2">
      <c r="C569" s="32" t="s">
        <v>79</v>
      </c>
      <c r="D569" s="32" t="s">
        <v>70</v>
      </c>
      <c r="E569" s="32" t="s">
        <v>81</v>
      </c>
      <c r="F569">
        <v>650</v>
      </c>
      <c r="G569" t="s">
        <v>1421</v>
      </c>
      <c r="H569" t="s">
        <v>1425</v>
      </c>
      <c r="I569" t="s">
        <v>1478</v>
      </c>
      <c r="K569" t="s">
        <v>86</v>
      </c>
      <c r="L569" t="s">
        <v>57</v>
      </c>
      <c r="M569" t="s">
        <v>36</v>
      </c>
      <c r="N569" s="8">
        <v>45356</v>
      </c>
      <c r="O569" s="8"/>
      <c r="P569" s="8"/>
      <c r="Q569" t="s">
        <v>67</v>
      </c>
      <c r="AC569" t="s">
        <v>67</v>
      </c>
      <c r="AD569" t="s">
        <v>40</v>
      </c>
    </row>
    <row r="570" spans="3:30" hidden="1" x14ac:dyDescent="0.2">
      <c r="C570" s="32" t="s">
        <v>79</v>
      </c>
      <c r="D570" s="32" t="s">
        <v>70</v>
      </c>
      <c r="E570" s="32" t="s">
        <v>81</v>
      </c>
      <c r="F570">
        <v>650</v>
      </c>
      <c r="G570" t="s">
        <v>1421</v>
      </c>
      <c r="H570" t="s">
        <v>1425</v>
      </c>
      <c r="I570" t="s">
        <v>1479</v>
      </c>
      <c r="K570" t="s">
        <v>86</v>
      </c>
      <c r="L570" t="s">
        <v>57</v>
      </c>
      <c r="M570" t="s">
        <v>36</v>
      </c>
      <c r="N570" s="8">
        <v>45356</v>
      </c>
      <c r="O570" s="8">
        <v>45838</v>
      </c>
      <c r="P570" s="8">
        <v>45838</v>
      </c>
      <c r="Q570" t="s">
        <v>67</v>
      </c>
      <c r="R570" t="s">
        <v>1480</v>
      </c>
      <c r="U570" t="s">
        <v>290</v>
      </c>
      <c r="Y570" t="s">
        <v>300</v>
      </c>
      <c r="Z570" t="s">
        <v>300</v>
      </c>
      <c r="AC570" t="s">
        <v>67</v>
      </c>
      <c r="AD570" t="s">
        <v>40</v>
      </c>
    </row>
    <row r="571" spans="3:30" hidden="1" x14ac:dyDescent="0.2">
      <c r="C571" s="32" t="s">
        <v>79</v>
      </c>
      <c r="D571" s="32" t="s">
        <v>70</v>
      </c>
      <c r="E571" s="32" t="s">
        <v>81</v>
      </c>
      <c r="F571">
        <v>650</v>
      </c>
      <c r="G571" t="s">
        <v>1421</v>
      </c>
      <c r="H571" t="s">
        <v>1425</v>
      </c>
      <c r="I571" t="s">
        <v>1481</v>
      </c>
      <c r="K571" t="s">
        <v>86</v>
      </c>
      <c r="L571" t="s">
        <v>57</v>
      </c>
      <c r="M571" t="s">
        <v>36</v>
      </c>
      <c r="N571" s="8">
        <v>45356</v>
      </c>
      <c r="O571" s="8"/>
      <c r="P571" s="8"/>
      <c r="Q571" t="s">
        <v>67</v>
      </c>
      <c r="R571" t="s">
        <v>1482</v>
      </c>
      <c r="AC571" t="s">
        <v>67</v>
      </c>
      <c r="AD571" t="s">
        <v>40</v>
      </c>
    </row>
    <row r="572" spans="3:30" hidden="1" x14ac:dyDescent="0.2">
      <c r="C572" s="32" t="s">
        <v>79</v>
      </c>
      <c r="D572" s="32" t="s">
        <v>70</v>
      </c>
      <c r="E572" s="32" t="s">
        <v>81</v>
      </c>
      <c r="F572">
        <v>650</v>
      </c>
      <c r="G572" t="s">
        <v>1421</v>
      </c>
      <c r="H572" t="s">
        <v>1425</v>
      </c>
      <c r="I572" t="s">
        <v>1483</v>
      </c>
      <c r="K572" t="s">
        <v>86</v>
      </c>
      <c r="L572" t="s">
        <v>57</v>
      </c>
      <c r="M572" t="s">
        <v>36</v>
      </c>
      <c r="N572" s="8">
        <v>45356</v>
      </c>
      <c r="O572" s="8"/>
      <c r="P572" s="8"/>
      <c r="Q572" t="s">
        <v>67</v>
      </c>
      <c r="R572" t="s">
        <v>1484</v>
      </c>
      <c r="AC572" t="s">
        <v>67</v>
      </c>
      <c r="AD572" t="s">
        <v>40</v>
      </c>
    </row>
    <row r="573" spans="3:30" hidden="1" x14ac:dyDescent="0.2">
      <c r="C573" s="32" t="s">
        <v>79</v>
      </c>
      <c r="D573" s="32" t="s">
        <v>70</v>
      </c>
      <c r="E573" s="32" t="s">
        <v>81</v>
      </c>
      <c r="F573">
        <v>650</v>
      </c>
      <c r="G573" t="s">
        <v>1421</v>
      </c>
      <c r="H573" t="s">
        <v>1425</v>
      </c>
      <c r="I573" t="s">
        <v>1485</v>
      </c>
      <c r="K573" t="s">
        <v>86</v>
      </c>
      <c r="L573" t="s">
        <v>57</v>
      </c>
      <c r="M573" t="s">
        <v>36</v>
      </c>
      <c r="N573" s="8">
        <v>45356</v>
      </c>
      <c r="O573" s="8"/>
      <c r="P573" s="8"/>
      <c r="Q573" t="s">
        <v>67</v>
      </c>
      <c r="R573" t="s">
        <v>1486</v>
      </c>
      <c r="AC573" t="s">
        <v>67</v>
      </c>
      <c r="AD573" t="s">
        <v>40</v>
      </c>
    </row>
    <row r="574" spans="3:30" hidden="1" x14ac:dyDescent="0.2">
      <c r="C574" s="32" t="s">
        <v>79</v>
      </c>
      <c r="D574" s="32" t="s">
        <v>70</v>
      </c>
      <c r="E574" s="32" t="s">
        <v>81</v>
      </c>
      <c r="F574">
        <v>650</v>
      </c>
      <c r="G574" t="s">
        <v>1421</v>
      </c>
      <c r="H574" t="s">
        <v>1425</v>
      </c>
      <c r="I574" t="s">
        <v>1487</v>
      </c>
      <c r="K574" t="s">
        <v>86</v>
      </c>
      <c r="L574" t="s">
        <v>57</v>
      </c>
      <c r="M574" t="s">
        <v>36</v>
      </c>
      <c r="N574" s="8">
        <v>45356</v>
      </c>
      <c r="O574" s="8"/>
      <c r="P574" s="8"/>
      <c r="Q574" t="s">
        <v>67</v>
      </c>
      <c r="R574" t="s">
        <v>1488</v>
      </c>
      <c r="AC574" t="s">
        <v>67</v>
      </c>
      <c r="AD574" t="s">
        <v>40</v>
      </c>
    </row>
    <row r="575" spans="3:30" hidden="1" x14ac:dyDescent="0.2">
      <c r="C575" s="32" t="s">
        <v>79</v>
      </c>
      <c r="D575" s="32" t="s">
        <v>70</v>
      </c>
      <c r="E575" s="32" t="s">
        <v>81</v>
      </c>
      <c r="F575">
        <v>650</v>
      </c>
      <c r="G575" t="s">
        <v>1421</v>
      </c>
      <c r="H575" t="s">
        <v>1425</v>
      </c>
      <c r="I575" t="s">
        <v>1489</v>
      </c>
      <c r="K575" t="s">
        <v>86</v>
      </c>
      <c r="L575" t="s">
        <v>57</v>
      </c>
      <c r="M575" t="s">
        <v>36</v>
      </c>
      <c r="N575" s="8">
        <v>45356</v>
      </c>
      <c r="O575" s="8"/>
      <c r="P575" s="8"/>
      <c r="Q575" t="s">
        <v>67</v>
      </c>
      <c r="R575" t="s">
        <v>1488</v>
      </c>
      <c r="AC575" t="s">
        <v>67</v>
      </c>
      <c r="AD575" t="s">
        <v>40</v>
      </c>
    </row>
    <row r="576" spans="3:30" hidden="1" x14ac:dyDescent="0.2">
      <c r="C576" s="32" t="s">
        <v>79</v>
      </c>
      <c r="D576" s="32" t="s">
        <v>70</v>
      </c>
      <c r="E576" s="32" t="s">
        <v>81</v>
      </c>
      <c r="F576">
        <v>650</v>
      </c>
      <c r="G576" t="s">
        <v>1421</v>
      </c>
      <c r="H576" t="s">
        <v>1425</v>
      </c>
      <c r="I576" t="s">
        <v>1490</v>
      </c>
      <c r="K576" t="s">
        <v>86</v>
      </c>
      <c r="L576" t="s">
        <v>57</v>
      </c>
      <c r="M576" t="s">
        <v>36</v>
      </c>
      <c r="N576" s="8">
        <v>45356</v>
      </c>
      <c r="O576" s="8"/>
      <c r="P576" s="8"/>
      <c r="Q576" t="s">
        <v>67</v>
      </c>
      <c r="R576" t="s">
        <v>1491</v>
      </c>
      <c r="AC576" t="s">
        <v>67</v>
      </c>
      <c r="AD576" t="s">
        <v>40</v>
      </c>
    </row>
    <row r="577" spans="3:30" hidden="1" x14ac:dyDescent="0.2">
      <c r="C577" s="32" t="s">
        <v>79</v>
      </c>
      <c r="D577" s="32" t="s">
        <v>70</v>
      </c>
      <c r="E577" s="32" t="s">
        <v>81</v>
      </c>
      <c r="F577">
        <v>25</v>
      </c>
      <c r="G577" t="s">
        <v>1421</v>
      </c>
      <c r="H577" t="s">
        <v>1425</v>
      </c>
      <c r="I577" t="s">
        <v>1492</v>
      </c>
      <c r="K577" t="s">
        <v>86</v>
      </c>
      <c r="L577" t="s">
        <v>57</v>
      </c>
      <c r="M577" t="s">
        <v>36</v>
      </c>
      <c r="N577" s="8">
        <v>45356</v>
      </c>
      <c r="O577" s="8"/>
      <c r="P577" s="8"/>
      <c r="Q577" t="s">
        <v>67</v>
      </c>
      <c r="R577" t="s">
        <v>1493</v>
      </c>
      <c r="AC577" t="s">
        <v>67</v>
      </c>
      <c r="AD577" t="s">
        <v>40</v>
      </c>
    </row>
    <row r="578" spans="3:30" hidden="1" x14ac:dyDescent="0.2">
      <c r="C578" s="32" t="s">
        <v>79</v>
      </c>
      <c r="D578" s="32" t="s">
        <v>70</v>
      </c>
      <c r="E578" s="32" t="s">
        <v>81</v>
      </c>
      <c r="F578">
        <v>650</v>
      </c>
      <c r="G578" t="s">
        <v>1421</v>
      </c>
      <c r="H578" t="s">
        <v>1425</v>
      </c>
      <c r="I578" t="s">
        <v>1494</v>
      </c>
      <c r="K578" t="s">
        <v>86</v>
      </c>
      <c r="L578" t="s">
        <v>57</v>
      </c>
      <c r="M578" t="s">
        <v>36</v>
      </c>
      <c r="N578" s="8">
        <v>45356</v>
      </c>
      <c r="O578" s="8"/>
      <c r="P578" s="8"/>
      <c r="Q578" t="s">
        <v>67</v>
      </c>
      <c r="R578" t="s">
        <v>1495</v>
      </c>
      <c r="AC578" t="s">
        <v>67</v>
      </c>
      <c r="AD578" t="s">
        <v>40</v>
      </c>
    </row>
    <row r="579" spans="3:30" hidden="1" x14ac:dyDescent="0.2">
      <c r="C579" s="32" t="s">
        <v>79</v>
      </c>
      <c r="D579" s="32" t="s">
        <v>70</v>
      </c>
      <c r="E579" s="32" t="s">
        <v>81</v>
      </c>
      <c r="F579">
        <v>650</v>
      </c>
      <c r="G579" t="s">
        <v>1421</v>
      </c>
      <c r="H579" t="s">
        <v>1425</v>
      </c>
      <c r="I579" t="s">
        <v>1496</v>
      </c>
      <c r="K579" t="s">
        <v>86</v>
      </c>
      <c r="L579" t="s">
        <v>57</v>
      </c>
      <c r="M579" t="s">
        <v>36</v>
      </c>
      <c r="N579" s="8">
        <v>45356</v>
      </c>
      <c r="O579" s="8"/>
      <c r="P579" s="8"/>
      <c r="Q579" t="s">
        <v>67</v>
      </c>
      <c r="R579" t="s">
        <v>1495</v>
      </c>
      <c r="AC579" t="s">
        <v>67</v>
      </c>
      <c r="AD579" t="s">
        <v>40</v>
      </c>
    </row>
    <row r="580" spans="3:30" hidden="1" x14ac:dyDescent="0.2">
      <c r="C580" s="32" t="s">
        <v>79</v>
      </c>
      <c r="D580" s="32" t="s">
        <v>70</v>
      </c>
      <c r="E580" s="32" t="s">
        <v>81</v>
      </c>
      <c r="F580">
        <v>650</v>
      </c>
      <c r="G580" t="s">
        <v>1421</v>
      </c>
      <c r="H580" t="s">
        <v>1425</v>
      </c>
      <c r="I580" t="s">
        <v>1497</v>
      </c>
      <c r="K580" t="s">
        <v>86</v>
      </c>
      <c r="L580" t="s">
        <v>57</v>
      </c>
      <c r="M580" t="s">
        <v>36</v>
      </c>
      <c r="N580" s="8">
        <v>45356</v>
      </c>
      <c r="O580" s="8"/>
      <c r="P580" s="8"/>
      <c r="Q580" t="s">
        <v>67</v>
      </c>
      <c r="R580" t="s">
        <v>1498</v>
      </c>
      <c r="AC580" t="s">
        <v>67</v>
      </c>
      <c r="AD580" t="s">
        <v>40</v>
      </c>
    </row>
    <row r="581" spans="3:30" hidden="1" x14ac:dyDescent="0.2">
      <c r="C581" s="32" t="s">
        <v>79</v>
      </c>
      <c r="D581" s="32" t="s">
        <v>70</v>
      </c>
      <c r="E581" s="32" t="s">
        <v>81</v>
      </c>
      <c r="F581">
        <v>650</v>
      </c>
      <c r="G581" t="s">
        <v>1421</v>
      </c>
      <c r="H581" t="s">
        <v>1425</v>
      </c>
      <c r="I581" t="s">
        <v>1499</v>
      </c>
      <c r="K581" t="s">
        <v>86</v>
      </c>
      <c r="L581" t="s">
        <v>57</v>
      </c>
      <c r="M581" t="s">
        <v>36</v>
      </c>
      <c r="N581" s="8">
        <v>45356</v>
      </c>
      <c r="O581" s="8"/>
      <c r="P581" s="8"/>
      <c r="Q581" t="s">
        <v>67</v>
      </c>
      <c r="R581" t="s">
        <v>1500</v>
      </c>
      <c r="AC581" t="s">
        <v>67</v>
      </c>
      <c r="AD581" t="s">
        <v>40</v>
      </c>
    </row>
    <row r="582" spans="3:30" hidden="1" x14ac:dyDescent="0.2">
      <c r="C582" s="32" t="s">
        <v>79</v>
      </c>
      <c r="D582" s="32" t="s">
        <v>70</v>
      </c>
      <c r="E582" s="32" t="s">
        <v>81</v>
      </c>
      <c r="F582">
        <v>650</v>
      </c>
      <c r="G582" t="s">
        <v>1421</v>
      </c>
      <c r="H582" t="s">
        <v>1425</v>
      </c>
      <c r="I582" t="s">
        <v>1423</v>
      </c>
      <c r="K582" t="s">
        <v>86</v>
      </c>
      <c r="L582" t="s">
        <v>57</v>
      </c>
      <c r="M582" t="s">
        <v>36</v>
      </c>
      <c r="N582" s="8">
        <v>45356</v>
      </c>
      <c r="O582" s="8"/>
      <c r="P582" s="8"/>
      <c r="Q582" t="s">
        <v>67</v>
      </c>
      <c r="R582" t="s">
        <v>1424</v>
      </c>
      <c r="AC582" t="s">
        <v>67</v>
      </c>
      <c r="AD582" t="s">
        <v>40</v>
      </c>
    </row>
    <row r="583" spans="3:30" hidden="1" x14ac:dyDescent="0.2">
      <c r="C583" s="32" t="s">
        <v>79</v>
      </c>
      <c r="D583" s="32" t="s">
        <v>70</v>
      </c>
      <c r="E583" s="32" t="s">
        <v>81</v>
      </c>
      <c r="F583">
        <v>650</v>
      </c>
      <c r="G583" t="s">
        <v>1421</v>
      </c>
      <c r="H583" t="s">
        <v>1425</v>
      </c>
      <c r="I583" t="s">
        <v>1501</v>
      </c>
      <c r="K583" t="s">
        <v>86</v>
      </c>
      <c r="L583" t="s">
        <v>57</v>
      </c>
      <c r="M583" t="s">
        <v>36</v>
      </c>
      <c r="N583" s="8">
        <v>45356</v>
      </c>
      <c r="O583" s="8"/>
      <c r="P583" s="8"/>
      <c r="Q583" t="s">
        <v>67</v>
      </c>
      <c r="R583" t="s">
        <v>1502</v>
      </c>
      <c r="AC583" t="s">
        <v>67</v>
      </c>
      <c r="AD583" t="s">
        <v>40</v>
      </c>
    </row>
    <row r="584" spans="3:30" hidden="1" x14ac:dyDescent="0.2">
      <c r="C584" s="32" t="s">
        <v>79</v>
      </c>
      <c r="D584" s="32" t="s">
        <v>70</v>
      </c>
      <c r="E584" s="32" t="s">
        <v>81</v>
      </c>
      <c r="F584">
        <v>650</v>
      </c>
      <c r="G584" t="s">
        <v>1421</v>
      </c>
      <c r="H584" t="s">
        <v>1425</v>
      </c>
      <c r="I584" t="s">
        <v>1503</v>
      </c>
      <c r="K584" t="s">
        <v>86</v>
      </c>
      <c r="L584" t="s">
        <v>57</v>
      </c>
      <c r="M584" t="s">
        <v>36</v>
      </c>
      <c r="N584" s="8">
        <v>45356</v>
      </c>
      <c r="O584" s="8"/>
      <c r="P584" s="8"/>
      <c r="Q584" t="s">
        <v>67</v>
      </c>
      <c r="R584" t="s">
        <v>1504</v>
      </c>
      <c r="W584" t="s">
        <v>1505</v>
      </c>
      <c r="X584" t="s">
        <v>1506</v>
      </c>
      <c r="AC584" t="s">
        <v>67</v>
      </c>
      <c r="AD584" t="s">
        <v>40</v>
      </c>
    </row>
    <row r="585" spans="3:30" hidden="1" x14ac:dyDescent="0.2">
      <c r="C585" s="32" t="s">
        <v>79</v>
      </c>
      <c r="D585" s="32" t="s">
        <v>70</v>
      </c>
      <c r="E585" s="32" t="s">
        <v>81</v>
      </c>
      <c r="F585">
        <v>650</v>
      </c>
      <c r="G585" t="s">
        <v>1421</v>
      </c>
      <c r="H585" t="s">
        <v>1425</v>
      </c>
      <c r="I585" t="s">
        <v>1507</v>
      </c>
      <c r="K585" t="s">
        <v>86</v>
      </c>
      <c r="L585" t="s">
        <v>57</v>
      </c>
      <c r="M585" t="s">
        <v>36</v>
      </c>
      <c r="N585" s="8">
        <v>45356</v>
      </c>
      <c r="O585" s="8"/>
      <c r="P585" s="8"/>
      <c r="Q585" t="s">
        <v>67</v>
      </c>
      <c r="R585" t="s">
        <v>1508</v>
      </c>
      <c r="AC585" t="s">
        <v>67</v>
      </c>
      <c r="AD585" t="s">
        <v>40</v>
      </c>
    </row>
    <row r="586" spans="3:30" hidden="1" x14ac:dyDescent="0.2">
      <c r="C586" s="32" t="s">
        <v>79</v>
      </c>
      <c r="D586" s="32" t="s">
        <v>70</v>
      </c>
      <c r="E586" s="32" t="s">
        <v>81</v>
      </c>
      <c r="F586">
        <v>650</v>
      </c>
      <c r="G586" t="s">
        <v>1421</v>
      </c>
      <c r="H586" t="s">
        <v>1425</v>
      </c>
      <c r="I586" t="s">
        <v>1509</v>
      </c>
      <c r="K586" t="s">
        <v>86</v>
      </c>
      <c r="L586" t="s">
        <v>57</v>
      </c>
      <c r="M586" t="s">
        <v>36</v>
      </c>
      <c r="N586" s="8">
        <v>45356</v>
      </c>
      <c r="O586" s="8"/>
      <c r="P586" s="8"/>
      <c r="Q586" t="s">
        <v>67</v>
      </c>
      <c r="R586" t="s">
        <v>1510</v>
      </c>
      <c r="S586" t="s">
        <v>1511</v>
      </c>
      <c r="T586" t="s">
        <v>1511</v>
      </c>
      <c r="AC586" t="s">
        <v>67</v>
      </c>
      <c r="AD586" t="s">
        <v>40</v>
      </c>
    </row>
    <row r="587" spans="3:30" hidden="1" x14ac:dyDescent="0.2">
      <c r="C587" s="32" t="s">
        <v>79</v>
      </c>
      <c r="D587" s="32" t="s">
        <v>70</v>
      </c>
      <c r="E587" s="32" t="s">
        <v>81</v>
      </c>
      <c r="F587">
        <v>650</v>
      </c>
      <c r="G587" t="s">
        <v>1421</v>
      </c>
      <c r="H587" t="s">
        <v>1425</v>
      </c>
      <c r="I587" t="s">
        <v>1512</v>
      </c>
      <c r="K587" t="s">
        <v>86</v>
      </c>
      <c r="L587" t="s">
        <v>57</v>
      </c>
      <c r="M587" t="s">
        <v>36</v>
      </c>
      <c r="N587" s="8">
        <v>45356</v>
      </c>
      <c r="O587" s="8"/>
      <c r="P587" s="8"/>
      <c r="Q587" t="s">
        <v>67</v>
      </c>
      <c r="R587" t="s">
        <v>1513</v>
      </c>
      <c r="AC587" t="s">
        <v>67</v>
      </c>
      <c r="AD587" t="s">
        <v>40</v>
      </c>
    </row>
    <row r="588" spans="3:30" hidden="1" x14ac:dyDescent="0.2">
      <c r="C588" s="32" t="s">
        <v>50</v>
      </c>
      <c r="D588" s="32" t="s">
        <v>92</v>
      </c>
      <c r="E588" s="48" t="s">
        <v>1514</v>
      </c>
      <c r="F588">
        <v>1100</v>
      </c>
      <c r="G588" t="s">
        <v>1515</v>
      </c>
      <c r="H588" t="s">
        <v>1516</v>
      </c>
      <c r="I588" t="s">
        <v>1517</v>
      </c>
      <c r="K588" t="s">
        <v>97</v>
      </c>
      <c r="L588" t="s">
        <v>35</v>
      </c>
      <c r="M588" t="s">
        <v>36</v>
      </c>
      <c r="N588" s="8">
        <v>45411</v>
      </c>
      <c r="O588" s="8">
        <v>45845</v>
      </c>
      <c r="P588" s="8">
        <v>45845</v>
      </c>
      <c r="Q588" t="s">
        <v>58</v>
      </c>
      <c r="R588" t="s">
        <v>1518</v>
      </c>
      <c r="U588" t="s">
        <v>300</v>
      </c>
      <c r="W588" t="s">
        <v>1519</v>
      </c>
      <c r="X588" t="s">
        <v>1520</v>
      </c>
      <c r="Y588" t="s">
        <v>219</v>
      </c>
      <c r="Z588" t="s">
        <v>219</v>
      </c>
      <c r="AC588" t="s">
        <v>39</v>
      </c>
      <c r="AD588" t="s">
        <v>40</v>
      </c>
    </row>
    <row r="589" spans="3:30" hidden="1" x14ac:dyDescent="0.2">
      <c r="C589" s="32" t="s">
        <v>79</v>
      </c>
      <c r="D589" s="32" t="s">
        <v>70</v>
      </c>
      <c r="E589" s="32" t="s">
        <v>81</v>
      </c>
      <c r="F589">
        <v>650</v>
      </c>
      <c r="G589" t="s">
        <v>1421</v>
      </c>
      <c r="H589" t="s">
        <v>1425</v>
      </c>
      <c r="I589" t="s">
        <v>1521</v>
      </c>
      <c r="K589" t="s">
        <v>86</v>
      </c>
      <c r="L589" t="s">
        <v>57</v>
      </c>
      <c r="M589" t="s">
        <v>36</v>
      </c>
      <c r="N589" s="8">
        <v>45356</v>
      </c>
      <c r="O589" s="8"/>
      <c r="P589" s="8"/>
      <c r="Q589" t="s">
        <v>67</v>
      </c>
      <c r="R589" t="s">
        <v>1522</v>
      </c>
      <c r="AC589" t="s">
        <v>67</v>
      </c>
      <c r="AD589" t="s">
        <v>40</v>
      </c>
    </row>
    <row r="590" spans="3:30" hidden="1" x14ac:dyDescent="0.2">
      <c r="C590" s="32" t="s">
        <v>79</v>
      </c>
      <c r="D590" s="32" t="s">
        <v>70</v>
      </c>
      <c r="E590" s="32" t="s">
        <v>81</v>
      </c>
      <c r="F590">
        <v>650</v>
      </c>
      <c r="G590" t="s">
        <v>1421</v>
      </c>
      <c r="H590" t="s">
        <v>1425</v>
      </c>
      <c r="I590" t="s">
        <v>1523</v>
      </c>
      <c r="K590" t="s">
        <v>86</v>
      </c>
      <c r="L590" t="s">
        <v>57</v>
      </c>
      <c r="M590" t="s">
        <v>36</v>
      </c>
      <c r="N590" s="8">
        <v>45356</v>
      </c>
      <c r="O590" s="8"/>
      <c r="P590" s="8"/>
      <c r="Q590" t="s">
        <v>67</v>
      </c>
      <c r="R590" t="s">
        <v>1524</v>
      </c>
      <c r="U590" t="s">
        <v>827</v>
      </c>
      <c r="AC590" t="s">
        <v>67</v>
      </c>
      <c r="AD590" t="s">
        <v>40</v>
      </c>
    </row>
    <row r="591" spans="3:30" hidden="1" x14ac:dyDescent="0.2">
      <c r="C591" s="32" t="s">
        <v>79</v>
      </c>
      <c r="D591" s="32" t="s">
        <v>70</v>
      </c>
      <c r="E591" s="32" t="s">
        <v>81</v>
      </c>
      <c r="F591">
        <v>950</v>
      </c>
      <c r="G591" t="s">
        <v>1421</v>
      </c>
      <c r="H591" t="s">
        <v>1525</v>
      </c>
      <c r="I591" t="s">
        <v>1452</v>
      </c>
      <c r="K591" t="s">
        <v>86</v>
      </c>
      <c r="L591" t="s">
        <v>57</v>
      </c>
      <c r="M591" t="s">
        <v>36</v>
      </c>
      <c r="N591" s="8">
        <v>45441</v>
      </c>
      <c r="O591" s="8"/>
      <c r="P591" s="8"/>
      <c r="Q591" t="s">
        <v>67</v>
      </c>
      <c r="AC591" t="s">
        <v>67</v>
      </c>
      <c r="AD591" t="s">
        <v>40</v>
      </c>
    </row>
    <row r="592" spans="3:30" hidden="1" x14ac:dyDescent="0.2">
      <c r="C592" s="32" t="s">
        <v>29</v>
      </c>
      <c r="D592" s="32" t="s">
        <v>29</v>
      </c>
      <c r="E592" s="32" t="s">
        <v>75</v>
      </c>
      <c r="F592">
        <v>2500</v>
      </c>
      <c r="G592" t="s">
        <v>540</v>
      </c>
      <c r="H592" t="s">
        <v>541</v>
      </c>
      <c r="I592" t="s">
        <v>1526</v>
      </c>
      <c r="K592" t="s">
        <v>226</v>
      </c>
      <c r="L592" t="s">
        <v>48</v>
      </c>
      <c r="M592" t="s">
        <v>36</v>
      </c>
      <c r="N592" s="8">
        <v>45646</v>
      </c>
      <c r="O592" s="8">
        <v>45800</v>
      </c>
      <c r="P592" s="8">
        <v>45800</v>
      </c>
      <c r="Q592" t="s">
        <v>37</v>
      </c>
      <c r="U592" t="s">
        <v>59</v>
      </c>
      <c r="X592" t="s">
        <v>467</v>
      </c>
      <c r="Y592" t="s">
        <v>309</v>
      </c>
      <c r="Z592" t="s">
        <v>309</v>
      </c>
      <c r="AC592" t="s">
        <v>39</v>
      </c>
      <c r="AD592" t="s">
        <v>40</v>
      </c>
    </row>
    <row r="593" spans="3:30" hidden="1" x14ac:dyDescent="0.2">
      <c r="C593" s="32" t="s">
        <v>238</v>
      </c>
      <c r="D593" s="32" t="s">
        <v>42</v>
      </c>
      <c r="E593" s="32" t="s">
        <v>239</v>
      </c>
      <c r="F593">
        <v>1680.02</v>
      </c>
      <c r="G593" t="s">
        <v>240</v>
      </c>
      <c r="H593" t="s">
        <v>1527</v>
      </c>
      <c r="I593" t="s">
        <v>1528</v>
      </c>
      <c r="K593" t="s">
        <v>243</v>
      </c>
      <c r="L593" t="s">
        <v>57</v>
      </c>
      <c r="M593" t="s">
        <v>36</v>
      </c>
      <c r="N593" s="8">
        <v>45750</v>
      </c>
      <c r="O593" s="8">
        <v>45807</v>
      </c>
      <c r="P593" s="8">
        <v>45807</v>
      </c>
      <c r="Q593" t="s">
        <v>58</v>
      </c>
      <c r="R593" t="s">
        <v>706</v>
      </c>
      <c r="W593" t="s">
        <v>38</v>
      </c>
      <c r="Y593" t="s">
        <v>38</v>
      </c>
      <c r="Z593" t="s">
        <v>38</v>
      </c>
      <c r="AC593" t="s">
        <v>39</v>
      </c>
      <c r="AD593" t="s">
        <v>40</v>
      </c>
    </row>
    <row r="594" spans="3:30" hidden="1" x14ac:dyDescent="0.2">
      <c r="C594" s="32" t="s">
        <v>29</v>
      </c>
      <c r="D594" s="32" t="s">
        <v>29</v>
      </c>
      <c r="E594" s="32" t="s">
        <v>1529</v>
      </c>
      <c r="F594">
        <v>1760</v>
      </c>
      <c r="G594" t="s">
        <v>1530</v>
      </c>
      <c r="H594" t="s">
        <v>1531</v>
      </c>
      <c r="I594" t="s">
        <v>1532</v>
      </c>
      <c r="K594" t="s">
        <v>217</v>
      </c>
      <c r="L594" t="s">
        <v>48</v>
      </c>
      <c r="M594" t="s">
        <v>36</v>
      </c>
      <c r="N594" s="8">
        <v>45749</v>
      </c>
      <c r="O594" s="8">
        <v>45805</v>
      </c>
      <c r="P594" s="8">
        <v>45805</v>
      </c>
      <c r="Q594" t="s">
        <v>37</v>
      </c>
      <c r="R594" t="s">
        <v>801</v>
      </c>
      <c r="S594" t="s">
        <v>1533</v>
      </c>
      <c r="T594" t="s">
        <v>1534</v>
      </c>
      <c r="U594" t="s">
        <v>467</v>
      </c>
      <c r="W594" t="s">
        <v>99</v>
      </c>
      <c r="Y594" t="s">
        <v>90</v>
      </c>
      <c r="Z594" t="s">
        <v>90</v>
      </c>
      <c r="AC594" t="s">
        <v>39</v>
      </c>
      <c r="AD594" t="s">
        <v>40</v>
      </c>
    </row>
    <row r="595" spans="3:30" hidden="1" x14ac:dyDescent="0.2">
      <c r="F595">
        <v>560</v>
      </c>
      <c r="G595" t="s">
        <v>1535</v>
      </c>
      <c r="H595" t="s">
        <v>1536</v>
      </c>
      <c r="I595" t="s">
        <v>1537</v>
      </c>
      <c r="K595" t="s">
        <v>86</v>
      </c>
      <c r="L595" t="s">
        <v>57</v>
      </c>
      <c r="M595" t="s">
        <v>36</v>
      </c>
      <c r="N595" s="8">
        <v>44831</v>
      </c>
      <c r="O595" s="8"/>
      <c r="P595" s="8"/>
      <c r="Q595" t="s">
        <v>67</v>
      </c>
    </row>
    <row r="596" spans="3:30" hidden="1" x14ac:dyDescent="0.2">
      <c r="C596" s="32" t="s">
        <v>238</v>
      </c>
      <c r="D596" s="32" t="s">
        <v>697</v>
      </c>
      <c r="E596" s="32" t="s">
        <v>1538</v>
      </c>
      <c r="F596">
        <v>-641.0300000000002</v>
      </c>
      <c r="G596" t="s">
        <v>1539</v>
      </c>
      <c r="H596" t="s">
        <v>1540</v>
      </c>
      <c r="I596" t="s">
        <v>1541</v>
      </c>
      <c r="K596" t="s">
        <v>226</v>
      </c>
      <c r="L596" t="s">
        <v>48</v>
      </c>
      <c r="M596" t="s">
        <v>36</v>
      </c>
      <c r="N596" s="8">
        <v>45236</v>
      </c>
      <c r="O596" s="8">
        <v>45821</v>
      </c>
      <c r="P596" s="8">
        <v>45821</v>
      </c>
      <c r="Q596" t="s">
        <v>67</v>
      </c>
      <c r="R596" t="s">
        <v>1542</v>
      </c>
      <c r="W596" t="s">
        <v>1543</v>
      </c>
      <c r="Y596" t="s">
        <v>100</v>
      </c>
      <c r="Z596" t="s">
        <v>100</v>
      </c>
      <c r="AB596" t="s">
        <v>1544</v>
      </c>
      <c r="AC596" t="s">
        <v>67</v>
      </c>
      <c r="AD596" t="s">
        <v>40</v>
      </c>
    </row>
    <row r="597" spans="3:30" hidden="1" x14ac:dyDescent="0.2">
      <c r="C597" s="32" t="s">
        <v>238</v>
      </c>
      <c r="D597" s="32" t="s">
        <v>697</v>
      </c>
      <c r="E597" s="32" t="s">
        <v>1538</v>
      </c>
      <c r="F597">
        <v>3366</v>
      </c>
      <c r="G597" t="s">
        <v>1539</v>
      </c>
      <c r="H597" t="s">
        <v>1540</v>
      </c>
      <c r="I597" t="s">
        <v>1545</v>
      </c>
      <c r="K597" t="s">
        <v>226</v>
      </c>
      <c r="L597" t="s">
        <v>48</v>
      </c>
      <c r="M597" t="s">
        <v>36</v>
      </c>
      <c r="N597" s="8">
        <v>45236</v>
      </c>
      <c r="O597" s="8">
        <v>45821</v>
      </c>
      <c r="P597" s="8">
        <v>45821</v>
      </c>
      <c r="Q597" t="s">
        <v>58</v>
      </c>
      <c r="R597" t="s">
        <v>1546</v>
      </c>
      <c r="Y597" t="s">
        <v>100</v>
      </c>
      <c r="Z597" t="s">
        <v>100</v>
      </c>
      <c r="AB597" t="s">
        <v>1544</v>
      </c>
      <c r="AC597" t="s">
        <v>39</v>
      </c>
      <c r="AD597" t="s">
        <v>40</v>
      </c>
    </row>
    <row r="598" spans="3:30" hidden="1" x14ac:dyDescent="0.2">
      <c r="C598" s="32" t="s">
        <v>555</v>
      </c>
      <c r="D598" s="32" t="s">
        <v>42</v>
      </c>
      <c r="F598">
        <v>1095</v>
      </c>
      <c r="G598" t="s">
        <v>1547</v>
      </c>
      <c r="H598" t="s">
        <v>1548</v>
      </c>
      <c r="I598" t="s">
        <v>1549</v>
      </c>
      <c r="K598" t="s">
        <v>455</v>
      </c>
      <c r="L598" t="s">
        <v>35</v>
      </c>
      <c r="M598" t="s">
        <v>36</v>
      </c>
      <c r="N598" s="8">
        <v>44973</v>
      </c>
      <c r="O598" s="8">
        <v>45842</v>
      </c>
      <c r="P598" s="8">
        <v>45842</v>
      </c>
      <c r="Q598" t="s">
        <v>151</v>
      </c>
      <c r="R598" t="s">
        <v>1550</v>
      </c>
      <c r="S598" t="s">
        <v>1551</v>
      </c>
      <c r="U598" t="s">
        <v>266</v>
      </c>
      <c r="W598" t="s">
        <v>1552</v>
      </c>
      <c r="Y598" t="s">
        <v>134</v>
      </c>
      <c r="Z598" t="s">
        <v>134</v>
      </c>
      <c r="AC598" t="s">
        <v>39</v>
      </c>
      <c r="AD598" t="s">
        <v>40</v>
      </c>
    </row>
    <row r="599" spans="3:30" hidden="1" x14ac:dyDescent="0.2">
      <c r="C599" s="32" t="s">
        <v>555</v>
      </c>
      <c r="D599" s="32" t="s">
        <v>42</v>
      </c>
      <c r="F599">
        <v>1095</v>
      </c>
      <c r="G599" t="s">
        <v>1553</v>
      </c>
      <c r="H599" t="s">
        <v>1554</v>
      </c>
      <c r="I599" t="s">
        <v>1555</v>
      </c>
      <c r="K599" t="s">
        <v>455</v>
      </c>
      <c r="L599" t="s">
        <v>35</v>
      </c>
      <c r="M599" t="s">
        <v>36</v>
      </c>
      <c r="N599" s="8">
        <v>45756</v>
      </c>
      <c r="O599" s="8">
        <v>45842</v>
      </c>
      <c r="P599" s="8">
        <v>45842</v>
      </c>
      <c r="Q599" t="s">
        <v>151</v>
      </c>
      <c r="R599" t="s">
        <v>1384</v>
      </c>
      <c r="S599" t="s">
        <v>1556</v>
      </c>
      <c r="U599" t="s">
        <v>266</v>
      </c>
      <c r="W599" t="s">
        <v>134</v>
      </c>
      <c r="Y599" t="s">
        <v>134</v>
      </c>
      <c r="Z599" t="s">
        <v>134</v>
      </c>
      <c r="AC599" t="s">
        <v>39</v>
      </c>
      <c r="AD599" t="s">
        <v>40</v>
      </c>
    </row>
    <row r="600" spans="3:30" hidden="1" x14ac:dyDescent="0.2">
      <c r="C600" s="32" t="s">
        <v>69</v>
      </c>
      <c r="D600" s="32" t="s">
        <v>80</v>
      </c>
      <c r="E600" s="32" t="s">
        <v>1557</v>
      </c>
      <c r="F600">
        <v>1050</v>
      </c>
      <c r="G600" t="s">
        <v>1558</v>
      </c>
      <c r="H600" t="s">
        <v>1559</v>
      </c>
      <c r="I600" t="s">
        <v>1560</v>
      </c>
      <c r="K600" t="s">
        <v>775</v>
      </c>
      <c r="L600" t="s">
        <v>35</v>
      </c>
      <c r="M600" t="s">
        <v>36</v>
      </c>
      <c r="N600" s="8">
        <v>45785</v>
      </c>
      <c r="O600" s="8">
        <v>45842</v>
      </c>
      <c r="P600" s="8">
        <v>45842</v>
      </c>
      <c r="Q600" t="s">
        <v>37</v>
      </c>
      <c r="R600" t="s">
        <v>393</v>
      </c>
      <c r="W600" t="s">
        <v>134</v>
      </c>
      <c r="Y600" t="s">
        <v>134</v>
      </c>
      <c r="Z600" t="s">
        <v>134</v>
      </c>
      <c r="AC600" t="s">
        <v>39</v>
      </c>
      <c r="AD600" t="s">
        <v>40</v>
      </c>
    </row>
    <row r="601" spans="3:30" hidden="1" x14ac:dyDescent="0.2">
      <c r="F601">
        <v>1000</v>
      </c>
      <c r="G601" t="s">
        <v>805</v>
      </c>
      <c r="H601" t="s">
        <v>806</v>
      </c>
      <c r="I601" t="s">
        <v>1561</v>
      </c>
      <c r="K601" t="s">
        <v>775</v>
      </c>
      <c r="L601" t="s">
        <v>35</v>
      </c>
      <c r="M601" t="s">
        <v>36</v>
      </c>
      <c r="N601" s="8">
        <v>45796</v>
      </c>
      <c r="O601" s="8">
        <v>45849</v>
      </c>
      <c r="P601" s="8">
        <v>45849</v>
      </c>
      <c r="Q601" t="s">
        <v>37</v>
      </c>
      <c r="R601" t="s">
        <v>467</v>
      </c>
      <c r="S601" t="s">
        <v>1562</v>
      </c>
      <c r="W601" t="s">
        <v>554</v>
      </c>
      <c r="Y601" t="s">
        <v>554</v>
      </c>
      <c r="Z601" t="s">
        <v>554</v>
      </c>
      <c r="AC601" t="s">
        <v>39</v>
      </c>
      <c r="AD601" t="s">
        <v>40</v>
      </c>
    </row>
    <row r="602" spans="3:30" hidden="1" x14ac:dyDescent="0.2">
      <c r="C602" s="32" t="s">
        <v>126</v>
      </c>
      <c r="D602" s="32" t="s">
        <v>378</v>
      </c>
      <c r="F602">
        <v>999</v>
      </c>
      <c r="G602" t="s">
        <v>1563</v>
      </c>
      <c r="H602" t="s">
        <v>1564</v>
      </c>
      <c r="I602" t="s">
        <v>1565</v>
      </c>
      <c r="K602" t="s">
        <v>289</v>
      </c>
      <c r="L602" t="s">
        <v>48</v>
      </c>
      <c r="M602" t="s">
        <v>36</v>
      </c>
      <c r="N602" s="8">
        <v>45531</v>
      </c>
      <c r="O602" s="8">
        <v>45842</v>
      </c>
      <c r="P602" s="8">
        <v>45842</v>
      </c>
      <c r="Q602" t="s">
        <v>58</v>
      </c>
      <c r="R602" t="s">
        <v>1566</v>
      </c>
      <c r="X602" t="s">
        <v>1567</v>
      </c>
      <c r="Y602" t="s">
        <v>134</v>
      </c>
      <c r="Z602" t="s">
        <v>134</v>
      </c>
      <c r="AC602" t="s">
        <v>39</v>
      </c>
      <c r="AD602" t="s">
        <v>40</v>
      </c>
    </row>
    <row r="603" spans="3:30" hidden="1" x14ac:dyDescent="0.2">
      <c r="C603" s="32" t="s">
        <v>555</v>
      </c>
      <c r="D603" s="32" t="s">
        <v>378</v>
      </c>
      <c r="E603" s="32" t="s">
        <v>1568</v>
      </c>
      <c r="F603">
        <v>996</v>
      </c>
      <c r="G603" t="s">
        <v>1569</v>
      </c>
      <c r="H603" t="s">
        <v>1570</v>
      </c>
      <c r="I603" t="s">
        <v>1571</v>
      </c>
      <c r="K603" t="s">
        <v>289</v>
      </c>
      <c r="L603" t="s">
        <v>35</v>
      </c>
      <c r="M603" t="s">
        <v>36</v>
      </c>
      <c r="N603" s="8">
        <v>45772</v>
      </c>
      <c r="O603" s="8">
        <v>45842</v>
      </c>
      <c r="P603" s="8">
        <v>45842</v>
      </c>
      <c r="Q603" t="s">
        <v>151</v>
      </c>
      <c r="R603" t="s">
        <v>562</v>
      </c>
      <c r="S603" t="s">
        <v>1572</v>
      </c>
      <c r="U603" t="s">
        <v>266</v>
      </c>
      <c r="W603" t="s">
        <v>554</v>
      </c>
      <c r="Y603" t="s">
        <v>134</v>
      </c>
      <c r="Z603" t="s">
        <v>134</v>
      </c>
      <c r="AC603" t="s">
        <v>39</v>
      </c>
      <c r="AD603" t="s">
        <v>40</v>
      </c>
    </row>
    <row r="604" spans="3:30" x14ac:dyDescent="0.2">
      <c r="C604" s="32" t="s">
        <v>145</v>
      </c>
      <c r="D604" s="32" t="s">
        <v>378</v>
      </c>
      <c r="E604" s="32" t="s">
        <v>1573</v>
      </c>
      <c r="F604">
        <v>11732.5</v>
      </c>
      <c r="G604" t="s">
        <v>1268</v>
      </c>
      <c r="H604" t="s">
        <v>1574</v>
      </c>
      <c r="I604" t="s">
        <v>1575</v>
      </c>
      <c r="K604" t="s">
        <v>56</v>
      </c>
      <c r="L604" t="s">
        <v>57</v>
      </c>
      <c r="M604" t="s">
        <v>36</v>
      </c>
      <c r="N604" s="8">
        <v>45673</v>
      </c>
      <c r="O604" s="8">
        <v>46022</v>
      </c>
      <c r="P604" s="8">
        <v>46022</v>
      </c>
      <c r="Q604" t="s">
        <v>37</v>
      </c>
      <c r="U604" t="s">
        <v>687</v>
      </c>
      <c r="Y604" t="s">
        <v>1030</v>
      </c>
      <c r="Z604" t="s">
        <v>1030</v>
      </c>
      <c r="AC604" t="s">
        <v>39</v>
      </c>
      <c r="AD604" t="s">
        <v>40</v>
      </c>
    </row>
    <row r="605" spans="3:30" x14ac:dyDescent="0.2">
      <c r="C605" s="32" t="s">
        <v>145</v>
      </c>
      <c r="D605" s="32" t="s">
        <v>378</v>
      </c>
      <c r="E605" s="32" t="s">
        <v>1573</v>
      </c>
      <c r="F605">
        <v>11732.5</v>
      </c>
      <c r="G605" t="s">
        <v>1268</v>
      </c>
      <c r="H605" t="s">
        <v>1574</v>
      </c>
      <c r="I605" t="s">
        <v>1576</v>
      </c>
      <c r="K605" t="s">
        <v>56</v>
      </c>
      <c r="L605" t="s">
        <v>57</v>
      </c>
      <c r="M605" t="s">
        <v>36</v>
      </c>
      <c r="N605" s="8">
        <v>45673</v>
      </c>
      <c r="O605" s="8">
        <v>46022</v>
      </c>
      <c r="P605" s="8">
        <v>46022</v>
      </c>
      <c r="Q605" t="s">
        <v>37</v>
      </c>
      <c r="U605" t="s">
        <v>706</v>
      </c>
      <c r="Y605" t="s">
        <v>1030</v>
      </c>
      <c r="Z605" t="s">
        <v>1030</v>
      </c>
      <c r="AC605" t="s">
        <v>39</v>
      </c>
      <c r="AD605" t="s">
        <v>40</v>
      </c>
    </row>
    <row r="606" spans="3:30" x14ac:dyDescent="0.2">
      <c r="C606" s="32" t="s">
        <v>145</v>
      </c>
      <c r="D606" s="32" t="s">
        <v>378</v>
      </c>
      <c r="E606" s="32" t="s">
        <v>1573</v>
      </c>
      <c r="F606">
        <v>11732.5</v>
      </c>
      <c r="G606" t="s">
        <v>1268</v>
      </c>
      <c r="H606" t="s">
        <v>1574</v>
      </c>
      <c r="I606" t="s">
        <v>1577</v>
      </c>
      <c r="K606" t="s">
        <v>56</v>
      </c>
      <c r="L606" t="s">
        <v>57</v>
      </c>
      <c r="M606" t="s">
        <v>36</v>
      </c>
      <c r="N606" s="8">
        <v>45673</v>
      </c>
      <c r="O606" s="8">
        <v>46022</v>
      </c>
      <c r="P606" s="8">
        <v>46022</v>
      </c>
      <c r="Q606" t="s">
        <v>37</v>
      </c>
      <c r="R606" t="s">
        <v>1072</v>
      </c>
      <c r="U606" t="s">
        <v>687</v>
      </c>
      <c r="Y606" t="s">
        <v>1030</v>
      </c>
      <c r="Z606" t="s">
        <v>1030</v>
      </c>
      <c r="AC606" t="s">
        <v>39</v>
      </c>
      <c r="AD606" t="s">
        <v>40</v>
      </c>
    </row>
    <row r="607" spans="3:30" x14ac:dyDescent="0.2">
      <c r="C607" s="32" t="s">
        <v>145</v>
      </c>
      <c r="D607" s="32" t="s">
        <v>378</v>
      </c>
      <c r="E607" s="32" t="s">
        <v>1573</v>
      </c>
      <c r="F607">
        <v>11732.5</v>
      </c>
      <c r="G607" t="s">
        <v>1268</v>
      </c>
      <c r="H607" t="s">
        <v>1574</v>
      </c>
      <c r="I607" t="s">
        <v>1578</v>
      </c>
      <c r="K607" t="s">
        <v>56</v>
      </c>
      <c r="L607" t="s">
        <v>57</v>
      </c>
      <c r="M607" t="s">
        <v>36</v>
      </c>
      <c r="N607" s="8">
        <v>45673</v>
      </c>
      <c r="O607" s="8">
        <v>46022</v>
      </c>
      <c r="P607" s="8">
        <v>46022</v>
      </c>
      <c r="Q607" t="s">
        <v>37</v>
      </c>
      <c r="R607" t="s">
        <v>1072</v>
      </c>
      <c r="U607" t="s">
        <v>706</v>
      </c>
      <c r="Y607" t="s">
        <v>1030</v>
      </c>
      <c r="Z607" t="s">
        <v>1030</v>
      </c>
      <c r="AC607" t="s">
        <v>39</v>
      </c>
      <c r="AD607" t="s">
        <v>40</v>
      </c>
    </row>
    <row r="608" spans="3:30" x14ac:dyDescent="0.2">
      <c r="C608" s="32" t="s">
        <v>145</v>
      </c>
      <c r="D608" s="32" t="s">
        <v>378</v>
      </c>
      <c r="E608" s="32" t="s">
        <v>1573</v>
      </c>
      <c r="F608">
        <v>12015</v>
      </c>
      <c r="G608" t="s">
        <v>1268</v>
      </c>
      <c r="H608" t="s">
        <v>1574</v>
      </c>
      <c r="I608" t="s">
        <v>1579</v>
      </c>
      <c r="K608" t="s">
        <v>56</v>
      </c>
      <c r="L608" t="s">
        <v>57</v>
      </c>
      <c r="M608" t="s">
        <v>36</v>
      </c>
      <c r="N608" s="8">
        <v>45673</v>
      </c>
      <c r="O608" s="8">
        <v>46022</v>
      </c>
      <c r="P608" s="8">
        <v>46022</v>
      </c>
      <c r="Q608" t="s">
        <v>37</v>
      </c>
      <c r="R608" t="s">
        <v>1072</v>
      </c>
      <c r="U608" t="s">
        <v>687</v>
      </c>
      <c r="Y608" t="s">
        <v>1030</v>
      </c>
      <c r="Z608" t="s">
        <v>1030</v>
      </c>
      <c r="AC608" t="s">
        <v>39</v>
      </c>
      <c r="AD608" t="s">
        <v>40</v>
      </c>
    </row>
    <row r="609" spans="3:30" x14ac:dyDescent="0.2">
      <c r="C609" s="32" t="s">
        <v>145</v>
      </c>
      <c r="D609" s="32" t="s">
        <v>378</v>
      </c>
      <c r="E609" s="32" t="s">
        <v>1573</v>
      </c>
      <c r="F609">
        <v>12015</v>
      </c>
      <c r="G609" t="s">
        <v>1268</v>
      </c>
      <c r="H609" t="s">
        <v>1574</v>
      </c>
      <c r="I609" t="s">
        <v>1580</v>
      </c>
      <c r="K609" t="s">
        <v>56</v>
      </c>
      <c r="L609" t="s">
        <v>57</v>
      </c>
      <c r="M609" t="s">
        <v>36</v>
      </c>
      <c r="N609" s="8">
        <v>45673</v>
      </c>
      <c r="O609" s="8">
        <v>46022</v>
      </c>
      <c r="P609" s="8">
        <v>46022</v>
      </c>
      <c r="Q609" t="s">
        <v>37</v>
      </c>
      <c r="R609" t="s">
        <v>1072</v>
      </c>
      <c r="U609" t="s">
        <v>706</v>
      </c>
      <c r="Y609" t="s">
        <v>1030</v>
      </c>
      <c r="Z609" t="s">
        <v>1030</v>
      </c>
      <c r="AC609" t="s">
        <v>39</v>
      </c>
      <c r="AD609" t="s">
        <v>40</v>
      </c>
    </row>
    <row r="610" spans="3:30" x14ac:dyDescent="0.2">
      <c r="C610" s="32" t="s">
        <v>145</v>
      </c>
      <c r="D610" s="32" t="s">
        <v>378</v>
      </c>
      <c r="E610" s="32" t="s">
        <v>1573</v>
      </c>
      <c r="F610">
        <v>4140</v>
      </c>
      <c r="G610" t="s">
        <v>1268</v>
      </c>
      <c r="H610" t="s">
        <v>1574</v>
      </c>
      <c r="I610" t="s">
        <v>1581</v>
      </c>
      <c r="K610" t="s">
        <v>56</v>
      </c>
      <c r="L610" t="s">
        <v>57</v>
      </c>
      <c r="M610" t="s">
        <v>36</v>
      </c>
      <c r="N610" s="8">
        <v>45673</v>
      </c>
      <c r="O610" s="8">
        <v>46022</v>
      </c>
      <c r="P610" s="8">
        <v>46022</v>
      </c>
      <c r="Q610" t="s">
        <v>37</v>
      </c>
      <c r="R610" t="s">
        <v>1072</v>
      </c>
      <c r="U610" t="s">
        <v>687</v>
      </c>
      <c r="Y610" t="s">
        <v>1030</v>
      </c>
      <c r="Z610" t="s">
        <v>1030</v>
      </c>
      <c r="AC610" t="s">
        <v>39</v>
      </c>
      <c r="AD610" t="s">
        <v>40</v>
      </c>
    </row>
    <row r="611" spans="3:30" x14ac:dyDescent="0.2">
      <c r="C611" s="32" t="s">
        <v>145</v>
      </c>
      <c r="D611" s="32" t="s">
        <v>378</v>
      </c>
      <c r="E611" s="32" t="s">
        <v>1573</v>
      </c>
      <c r="F611">
        <v>4140</v>
      </c>
      <c r="G611" t="s">
        <v>1268</v>
      </c>
      <c r="H611" t="s">
        <v>1574</v>
      </c>
      <c r="I611" t="s">
        <v>1582</v>
      </c>
      <c r="K611" t="s">
        <v>56</v>
      </c>
      <c r="L611" t="s">
        <v>57</v>
      </c>
      <c r="M611" t="s">
        <v>36</v>
      </c>
      <c r="N611" s="8">
        <v>45673</v>
      </c>
      <c r="O611" s="8">
        <v>46022</v>
      </c>
      <c r="P611" s="8">
        <v>46022</v>
      </c>
      <c r="Q611" t="s">
        <v>37</v>
      </c>
      <c r="R611" t="s">
        <v>1072</v>
      </c>
      <c r="U611" t="s">
        <v>706</v>
      </c>
      <c r="Y611" t="s">
        <v>1030</v>
      </c>
      <c r="Z611" t="s">
        <v>1030</v>
      </c>
      <c r="AC611" t="s">
        <v>39</v>
      </c>
      <c r="AD611" t="s">
        <v>40</v>
      </c>
    </row>
    <row r="612" spans="3:30" hidden="1" x14ac:dyDescent="0.2">
      <c r="C612" s="32" t="s">
        <v>145</v>
      </c>
      <c r="D612" s="32" t="s">
        <v>42</v>
      </c>
      <c r="E612" s="32" t="s">
        <v>1273</v>
      </c>
      <c r="F612">
        <v>1070</v>
      </c>
      <c r="G612" t="s">
        <v>1268</v>
      </c>
      <c r="H612" t="s">
        <v>1583</v>
      </c>
      <c r="I612" t="s">
        <v>1584</v>
      </c>
      <c r="K612" t="s">
        <v>86</v>
      </c>
      <c r="L612" t="s">
        <v>57</v>
      </c>
      <c r="M612" t="s">
        <v>36</v>
      </c>
      <c r="N612" s="8">
        <v>45679</v>
      </c>
      <c r="O612" s="8">
        <v>45838</v>
      </c>
      <c r="P612" s="8">
        <v>45838</v>
      </c>
      <c r="Q612" t="s">
        <v>37</v>
      </c>
      <c r="R612" t="s">
        <v>1020</v>
      </c>
      <c r="S612" t="s">
        <v>1585</v>
      </c>
      <c r="T612" t="s">
        <v>1586</v>
      </c>
      <c r="U612" t="s">
        <v>237</v>
      </c>
      <c r="W612" t="s">
        <v>237</v>
      </c>
      <c r="Y612" t="s">
        <v>300</v>
      </c>
      <c r="Z612" t="s">
        <v>300</v>
      </c>
      <c r="AC612" t="s">
        <v>39</v>
      </c>
      <c r="AD612" t="s">
        <v>40</v>
      </c>
    </row>
    <row r="613" spans="3:30" x14ac:dyDescent="0.2">
      <c r="C613" s="32" t="s">
        <v>29</v>
      </c>
      <c r="D613" s="32" t="s">
        <v>29</v>
      </c>
      <c r="F613">
        <v>415</v>
      </c>
      <c r="G613" t="s">
        <v>1268</v>
      </c>
      <c r="H613" t="s">
        <v>1587</v>
      </c>
      <c r="I613" t="s">
        <v>1588</v>
      </c>
      <c r="K613" t="s">
        <v>56</v>
      </c>
      <c r="L613" t="s">
        <v>57</v>
      </c>
      <c r="M613" t="s">
        <v>36</v>
      </c>
      <c r="N613" s="8">
        <v>45715</v>
      </c>
      <c r="O613" s="8">
        <v>45805</v>
      </c>
      <c r="P613" s="8">
        <v>45793</v>
      </c>
      <c r="Q613" t="s">
        <v>151</v>
      </c>
      <c r="R613" t="s">
        <v>510</v>
      </c>
      <c r="S613" t="s">
        <v>1589</v>
      </c>
      <c r="T613" t="s">
        <v>1590</v>
      </c>
      <c r="U613" t="s">
        <v>309</v>
      </c>
      <c r="W613" t="s">
        <v>237</v>
      </c>
      <c r="X613" t="s">
        <v>1019</v>
      </c>
      <c r="Y613" t="s">
        <v>522</v>
      </c>
      <c r="Z613" t="s">
        <v>522</v>
      </c>
      <c r="AA613" t="s">
        <v>90</v>
      </c>
      <c r="AC613" t="s">
        <v>39</v>
      </c>
      <c r="AD613" t="s">
        <v>40</v>
      </c>
    </row>
    <row r="614" spans="3:30" x14ac:dyDescent="0.2">
      <c r="C614" s="32" t="s">
        <v>50</v>
      </c>
      <c r="D614" s="32" t="s">
        <v>92</v>
      </c>
      <c r="E614" s="32" t="s">
        <v>52</v>
      </c>
      <c r="F614">
        <v>490</v>
      </c>
      <c r="G614" t="s">
        <v>1268</v>
      </c>
      <c r="H614" t="s">
        <v>1591</v>
      </c>
      <c r="I614" t="s">
        <v>1592</v>
      </c>
      <c r="K614" t="s">
        <v>56</v>
      </c>
      <c r="L614" t="s">
        <v>57</v>
      </c>
      <c r="M614" t="s">
        <v>36</v>
      </c>
      <c r="N614" s="8">
        <v>45797</v>
      </c>
      <c r="O614" s="8">
        <v>46022</v>
      </c>
      <c r="P614" s="8">
        <v>46022</v>
      </c>
      <c r="Q614" t="s">
        <v>58</v>
      </c>
      <c r="R614" t="s">
        <v>467</v>
      </c>
      <c r="Y614" t="s">
        <v>1030</v>
      </c>
      <c r="Z614" t="s">
        <v>1030</v>
      </c>
      <c r="AC614" t="s">
        <v>39</v>
      </c>
      <c r="AD614" t="s">
        <v>40</v>
      </c>
    </row>
    <row r="615" spans="3:30" hidden="1" x14ac:dyDescent="0.2">
      <c r="C615" s="32" t="s">
        <v>555</v>
      </c>
      <c r="D615" s="32" t="s">
        <v>42</v>
      </c>
      <c r="F615">
        <v>995</v>
      </c>
      <c r="G615" t="s">
        <v>1593</v>
      </c>
      <c r="H615" t="s">
        <v>1594</v>
      </c>
      <c r="I615" t="s">
        <v>1595</v>
      </c>
      <c r="K615" t="s">
        <v>1249</v>
      </c>
      <c r="L615" t="s">
        <v>35</v>
      </c>
      <c r="M615" t="s">
        <v>36</v>
      </c>
      <c r="N615" s="8">
        <v>45790</v>
      </c>
      <c r="O615" s="8">
        <v>45842</v>
      </c>
      <c r="P615" s="8">
        <v>45842</v>
      </c>
      <c r="Q615" t="s">
        <v>37</v>
      </c>
      <c r="R615" t="s">
        <v>444</v>
      </c>
      <c r="W615" t="s">
        <v>134</v>
      </c>
      <c r="Y615" t="s">
        <v>134</v>
      </c>
      <c r="Z615" t="s">
        <v>134</v>
      </c>
      <c r="AC615" t="s">
        <v>39</v>
      </c>
      <c r="AD615" t="s">
        <v>40</v>
      </c>
    </row>
    <row r="616" spans="3:30" x14ac:dyDescent="0.2">
      <c r="C616" s="32" t="s">
        <v>50</v>
      </c>
      <c r="D616" s="32" t="s">
        <v>221</v>
      </c>
      <c r="E616" s="32" t="s">
        <v>1596</v>
      </c>
      <c r="F616">
        <v>490</v>
      </c>
      <c r="G616" t="s">
        <v>1268</v>
      </c>
      <c r="H616" t="s">
        <v>1597</v>
      </c>
      <c r="I616" t="s">
        <v>1598</v>
      </c>
      <c r="K616" t="s">
        <v>56</v>
      </c>
      <c r="L616" t="s">
        <v>57</v>
      </c>
      <c r="M616" t="s">
        <v>36</v>
      </c>
      <c r="N616" s="8">
        <v>45769</v>
      </c>
      <c r="O616" s="8">
        <v>46022</v>
      </c>
      <c r="P616" s="8">
        <v>46022</v>
      </c>
      <c r="Q616" t="s">
        <v>37</v>
      </c>
      <c r="R616" t="s">
        <v>1359</v>
      </c>
      <c r="Y616" t="s">
        <v>1030</v>
      </c>
      <c r="Z616" t="s">
        <v>1030</v>
      </c>
      <c r="AC616" t="s">
        <v>39</v>
      </c>
      <c r="AD616" t="s">
        <v>40</v>
      </c>
    </row>
    <row r="617" spans="3:30" x14ac:dyDescent="0.2">
      <c r="C617" s="32" t="s">
        <v>50</v>
      </c>
      <c r="D617" s="32" t="s">
        <v>42</v>
      </c>
      <c r="E617" s="32" t="s">
        <v>52</v>
      </c>
      <c r="F617">
        <v>490</v>
      </c>
      <c r="G617" t="s">
        <v>1268</v>
      </c>
      <c r="H617" t="s">
        <v>1599</v>
      </c>
      <c r="I617" t="s">
        <v>1600</v>
      </c>
      <c r="K617" t="s">
        <v>56</v>
      </c>
      <c r="L617" t="s">
        <v>57</v>
      </c>
      <c r="M617" t="s">
        <v>36</v>
      </c>
      <c r="N617" s="8">
        <v>45798</v>
      </c>
      <c r="O617" s="8">
        <v>46022</v>
      </c>
      <c r="P617" s="8">
        <v>46022</v>
      </c>
      <c r="Q617" t="s">
        <v>151</v>
      </c>
      <c r="R617" t="s">
        <v>467</v>
      </c>
      <c r="Y617" t="s">
        <v>1030</v>
      </c>
      <c r="Z617" t="s">
        <v>1030</v>
      </c>
      <c r="AC617" t="s">
        <v>39</v>
      </c>
      <c r="AD617" t="s">
        <v>40</v>
      </c>
    </row>
    <row r="618" spans="3:30" hidden="1" x14ac:dyDescent="0.2">
      <c r="F618">
        <v>550</v>
      </c>
      <c r="G618" t="s">
        <v>1268</v>
      </c>
      <c r="H618" t="s">
        <v>1601</v>
      </c>
      <c r="I618" t="s">
        <v>1602</v>
      </c>
      <c r="K618" t="s">
        <v>86</v>
      </c>
      <c r="L618" t="s">
        <v>57</v>
      </c>
      <c r="M618" t="s">
        <v>36</v>
      </c>
      <c r="N618" s="8">
        <v>44897</v>
      </c>
      <c r="O618" s="8">
        <v>45805</v>
      </c>
      <c r="P618" s="8">
        <v>45805</v>
      </c>
      <c r="Q618" t="s">
        <v>58</v>
      </c>
      <c r="R618" t="s">
        <v>1603</v>
      </c>
      <c r="U618" t="s">
        <v>309</v>
      </c>
      <c r="X618" t="s">
        <v>602</v>
      </c>
      <c r="Y618" t="s">
        <v>90</v>
      </c>
      <c r="Z618" t="s">
        <v>90</v>
      </c>
      <c r="AC618" t="s">
        <v>39</v>
      </c>
      <c r="AD618" t="s">
        <v>40</v>
      </c>
    </row>
    <row r="619" spans="3:30" hidden="1" x14ac:dyDescent="0.2">
      <c r="C619" s="32" t="s">
        <v>555</v>
      </c>
      <c r="D619" s="32" t="s">
        <v>42</v>
      </c>
      <c r="F619">
        <v>995</v>
      </c>
      <c r="G619" t="s">
        <v>1604</v>
      </c>
      <c r="H619" t="s">
        <v>1605</v>
      </c>
      <c r="I619" t="s">
        <v>1606</v>
      </c>
      <c r="K619" t="s">
        <v>455</v>
      </c>
      <c r="L619" t="s">
        <v>35</v>
      </c>
      <c r="M619" t="s">
        <v>36</v>
      </c>
      <c r="N619" s="8">
        <v>45747</v>
      </c>
      <c r="O619" s="8">
        <v>45849</v>
      </c>
      <c r="P619" s="8">
        <v>45849</v>
      </c>
      <c r="Q619" t="s">
        <v>151</v>
      </c>
      <c r="R619" t="s">
        <v>801</v>
      </c>
      <c r="S619" t="s">
        <v>1607</v>
      </c>
      <c r="U619" t="s">
        <v>134</v>
      </c>
      <c r="W619" t="s">
        <v>134</v>
      </c>
      <c r="Y619" t="s">
        <v>554</v>
      </c>
      <c r="Z619" t="s">
        <v>554</v>
      </c>
      <c r="AC619" t="s">
        <v>39</v>
      </c>
      <c r="AD619" t="s">
        <v>40</v>
      </c>
    </row>
    <row r="620" spans="3:30" hidden="1" x14ac:dyDescent="0.2">
      <c r="C620" s="32" t="s">
        <v>50</v>
      </c>
      <c r="D620" s="32" t="s">
        <v>432</v>
      </c>
      <c r="E620" s="32" t="s">
        <v>1608</v>
      </c>
      <c r="F620">
        <v>1270</v>
      </c>
      <c r="G620" t="s">
        <v>1268</v>
      </c>
      <c r="H620" t="s">
        <v>1269</v>
      </c>
      <c r="I620" t="s">
        <v>1609</v>
      </c>
      <c r="K620" t="s">
        <v>86</v>
      </c>
      <c r="L620" t="s">
        <v>57</v>
      </c>
      <c r="M620" t="s">
        <v>36</v>
      </c>
      <c r="N620" s="8">
        <v>45470</v>
      </c>
      <c r="O620" s="8">
        <v>45898</v>
      </c>
      <c r="P620" s="8">
        <v>45898</v>
      </c>
      <c r="Q620" t="s">
        <v>37</v>
      </c>
      <c r="R620" t="s">
        <v>1610</v>
      </c>
      <c r="W620" t="s">
        <v>1280</v>
      </c>
      <c r="Y620" t="s">
        <v>152</v>
      </c>
      <c r="Z620" t="s">
        <v>152</v>
      </c>
      <c r="AC620" t="s">
        <v>39</v>
      </c>
      <c r="AD620" t="s">
        <v>40</v>
      </c>
    </row>
    <row r="621" spans="3:30" hidden="1" x14ac:dyDescent="0.2">
      <c r="C621" s="32" t="s">
        <v>126</v>
      </c>
      <c r="D621" s="32" t="s">
        <v>42</v>
      </c>
      <c r="E621" s="32" t="s">
        <v>126</v>
      </c>
      <c r="F621">
        <v>1634</v>
      </c>
      <c r="G621" t="s">
        <v>44</v>
      </c>
      <c r="H621" t="s">
        <v>412</v>
      </c>
      <c r="I621" t="s">
        <v>1611</v>
      </c>
      <c r="K621" t="s">
        <v>141</v>
      </c>
      <c r="L621" t="s">
        <v>48</v>
      </c>
      <c r="M621" t="s">
        <v>36</v>
      </c>
      <c r="N621" s="8">
        <v>45273</v>
      </c>
      <c r="O621" s="8">
        <v>45804</v>
      </c>
      <c r="P621" s="8">
        <v>45804</v>
      </c>
      <c r="Q621" t="s">
        <v>37</v>
      </c>
      <c r="R621" t="s">
        <v>1612</v>
      </c>
      <c r="S621" t="s">
        <v>1613</v>
      </c>
      <c r="T621" t="s">
        <v>1614</v>
      </c>
      <c r="U621" t="s">
        <v>423</v>
      </c>
      <c r="X621" t="s">
        <v>424</v>
      </c>
      <c r="Y621" t="s">
        <v>418</v>
      </c>
      <c r="Z621" t="s">
        <v>418</v>
      </c>
      <c r="AC621" t="s">
        <v>39</v>
      </c>
      <c r="AD621" t="s">
        <v>40</v>
      </c>
    </row>
    <row r="622" spans="3:30" hidden="1" x14ac:dyDescent="0.2">
      <c r="C622" s="32" t="s">
        <v>50</v>
      </c>
      <c r="D622" s="32" t="s">
        <v>432</v>
      </c>
      <c r="E622" s="32" t="s">
        <v>1615</v>
      </c>
      <c r="F622">
        <v>1270</v>
      </c>
      <c r="G622" t="s">
        <v>1268</v>
      </c>
      <c r="H622" t="s">
        <v>1269</v>
      </c>
      <c r="I622" t="s">
        <v>1616</v>
      </c>
      <c r="K622" t="s">
        <v>86</v>
      </c>
      <c r="L622" t="s">
        <v>57</v>
      </c>
      <c r="M622" t="s">
        <v>36</v>
      </c>
      <c r="N622" s="8">
        <v>45470</v>
      </c>
      <c r="O622" s="8">
        <v>46022</v>
      </c>
      <c r="P622" s="8">
        <v>46022</v>
      </c>
      <c r="Q622" t="s">
        <v>151</v>
      </c>
      <c r="R622" t="s">
        <v>1610</v>
      </c>
      <c r="W622" t="s">
        <v>1280</v>
      </c>
      <c r="Y622" t="s">
        <v>1030</v>
      </c>
      <c r="Z622" t="s">
        <v>1030</v>
      </c>
      <c r="AC622" t="s">
        <v>39</v>
      </c>
      <c r="AD622" t="s">
        <v>40</v>
      </c>
    </row>
    <row r="623" spans="3:30" hidden="1" x14ac:dyDescent="0.2">
      <c r="C623" s="32" t="s">
        <v>1617</v>
      </c>
      <c r="F623">
        <v>1600</v>
      </c>
      <c r="G623" t="s">
        <v>138</v>
      </c>
      <c r="H623" t="s">
        <v>139</v>
      </c>
      <c r="I623" t="s">
        <v>1618</v>
      </c>
      <c r="K623" t="s">
        <v>141</v>
      </c>
      <c r="L623" t="s">
        <v>48</v>
      </c>
      <c r="M623" t="s">
        <v>36</v>
      </c>
      <c r="N623" s="8">
        <v>45705</v>
      </c>
      <c r="O623" s="8">
        <v>45805</v>
      </c>
      <c r="P623" s="8">
        <v>45805</v>
      </c>
      <c r="Q623" t="s">
        <v>37</v>
      </c>
      <c r="R623" t="s">
        <v>227</v>
      </c>
      <c r="W623" t="s">
        <v>490</v>
      </c>
      <c r="Y623" t="s">
        <v>90</v>
      </c>
      <c r="Z623" t="s">
        <v>90</v>
      </c>
      <c r="AC623" t="s">
        <v>39</v>
      </c>
      <c r="AD623" t="s">
        <v>40</v>
      </c>
    </row>
    <row r="624" spans="3:30" hidden="1" x14ac:dyDescent="0.2">
      <c r="C624" s="32" t="s">
        <v>238</v>
      </c>
      <c r="D624" s="32" t="s">
        <v>118</v>
      </c>
      <c r="E624" s="32" t="s">
        <v>1619</v>
      </c>
      <c r="F624">
        <v>1592.71</v>
      </c>
      <c r="G624" t="s">
        <v>1620</v>
      </c>
      <c r="H624" t="s">
        <v>1621</v>
      </c>
      <c r="I624" t="s">
        <v>1622</v>
      </c>
      <c r="K624" t="s">
        <v>243</v>
      </c>
      <c r="L624" t="s">
        <v>35</v>
      </c>
      <c r="M624" t="s">
        <v>36</v>
      </c>
      <c r="N624" s="8">
        <v>45750</v>
      </c>
      <c r="O624" s="8">
        <v>45807</v>
      </c>
      <c r="P624" s="8">
        <v>45807</v>
      </c>
      <c r="Q624" t="s">
        <v>58</v>
      </c>
      <c r="R624" t="s">
        <v>89</v>
      </c>
      <c r="W624" t="s">
        <v>38</v>
      </c>
      <c r="Y624" t="s">
        <v>38</v>
      </c>
      <c r="Z624" t="s">
        <v>38</v>
      </c>
      <c r="AC624" t="s">
        <v>39</v>
      </c>
      <c r="AD624" t="s">
        <v>40</v>
      </c>
    </row>
    <row r="625" spans="3:30" hidden="1" x14ac:dyDescent="0.2">
      <c r="C625" s="32" t="s">
        <v>1617</v>
      </c>
      <c r="E625" s="48" t="s">
        <v>568</v>
      </c>
      <c r="F625">
        <v>1555</v>
      </c>
      <c r="G625" t="s">
        <v>1623</v>
      </c>
      <c r="H625" t="s">
        <v>1624</v>
      </c>
      <c r="I625" t="s">
        <v>1625</v>
      </c>
      <c r="K625" t="s">
        <v>97</v>
      </c>
      <c r="L625" t="s">
        <v>35</v>
      </c>
      <c r="M625" t="s">
        <v>36</v>
      </c>
      <c r="N625" s="8">
        <v>45722</v>
      </c>
      <c r="O625" s="8">
        <v>45800</v>
      </c>
      <c r="P625" s="8">
        <v>45800</v>
      </c>
      <c r="Q625" t="s">
        <v>58</v>
      </c>
      <c r="R625" t="s">
        <v>1119</v>
      </c>
      <c r="T625" t="s">
        <v>1626</v>
      </c>
      <c r="Y625" t="s">
        <v>309</v>
      </c>
      <c r="Z625" t="s">
        <v>309</v>
      </c>
      <c r="AC625" t="s">
        <v>39</v>
      </c>
      <c r="AD625" t="s">
        <v>40</v>
      </c>
    </row>
    <row r="626" spans="3:30" hidden="1" x14ac:dyDescent="0.2">
      <c r="C626" s="32" t="s">
        <v>126</v>
      </c>
      <c r="D626" s="32" t="s">
        <v>42</v>
      </c>
      <c r="E626" s="32" t="s">
        <v>1627</v>
      </c>
      <c r="F626">
        <v>1270</v>
      </c>
      <c r="G626" t="s">
        <v>1268</v>
      </c>
      <c r="H626" t="s">
        <v>1269</v>
      </c>
      <c r="I626" t="s">
        <v>1628</v>
      </c>
      <c r="K626" t="s">
        <v>86</v>
      </c>
      <c r="L626" t="s">
        <v>57</v>
      </c>
      <c r="M626" t="s">
        <v>36</v>
      </c>
      <c r="N626" s="8">
        <v>45470</v>
      </c>
      <c r="O626" s="8">
        <v>45838</v>
      </c>
      <c r="P626" s="8">
        <v>45838</v>
      </c>
      <c r="Q626" t="s">
        <v>151</v>
      </c>
      <c r="R626" t="s">
        <v>1280</v>
      </c>
      <c r="S626" t="s">
        <v>1629</v>
      </c>
      <c r="T626" t="s">
        <v>1630</v>
      </c>
      <c r="U626" t="s">
        <v>99</v>
      </c>
      <c r="W626" t="s">
        <v>59</v>
      </c>
      <c r="X626" t="s">
        <v>393</v>
      </c>
      <c r="Y626" t="s">
        <v>300</v>
      </c>
      <c r="Z626" t="s">
        <v>300</v>
      </c>
      <c r="AC626" t="s">
        <v>39</v>
      </c>
      <c r="AD626" t="s">
        <v>40</v>
      </c>
    </row>
    <row r="627" spans="3:30" hidden="1" x14ac:dyDescent="0.2">
      <c r="C627" s="32" t="s">
        <v>1617</v>
      </c>
      <c r="E627" s="48" t="s">
        <v>568</v>
      </c>
      <c r="F627">
        <v>1555</v>
      </c>
      <c r="G627" t="s">
        <v>1623</v>
      </c>
      <c r="H627" t="s">
        <v>1624</v>
      </c>
      <c r="I627" t="s">
        <v>1631</v>
      </c>
      <c r="K627" t="s">
        <v>97</v>
      </c>
      <c r="L627" t="s">
        <v>35</v>
      </c>
      <c r="M627" t="s">
        <v>36</v>
      </c>
      <c r="N627" s="8">
        <v>45722</v>
      </c>
      <c r="O627" s="8">
        <v>45800</v>
      </c>
      <c r="P627" s="8">
        <v>45800</v>
      </c>
      <c r="Q627" t="s">
        <v>58</v>
      </c>
      <c r="Y627" t="s">
        <v>309</v>
      </c>
      <c r="Z627" t="s">
        <v>309</v>
      </c>
      <c r="AC627" t="s">
        <v>39</v>
      </c>
      <c r="AD627" t="s">
        <v>40</v>
      </c>
    </row>
    <row r="628" spans="3:30" hidden="1" x14ac:dyDescent="0.2">
      <c r="C628" s="32" t="s">
        <v>136</v>
      </c>
      <c r="D628" s="32" t="s">
        <v>432</v>
      </c>
      <c r="E628" s="32" t="s">
        <v>1632</v>
      </c>
      <c r="F628">
        <v>1270</v>
      </c>
      <c r="G628" t="s">
        <v>1268</v>
      </c>
      <c r="H628" t="s">
        <v>1269</v>
      </c>
      <c r="I628" t="s">
        <v>1633</v>
      </c>
      <c r="K628" t="s">
        <v>86</v>
      </c>
      <c r="L628" t="s">
        <v>57</v>
      </c>
      <c r="M628" t="s">
        <v>36</v>
      </c>
      <c r="N628" s="8">
        <v>45470</v>
      </c>
      <c r="O628" s="8">
        <v>46022</v>
      </c>
      <c r="P628" s="8">
        <v>46022</v>
      </c>
      <c r="Q628" t="s">
        <v>151</v>
      </c>
      <c r="R628" t="s">
        <v>1280</v>
      </c>
      <c r="W628" t="s">
        <v>59</v>
      </c>
      <c r="Y628" t="s">
        <v>1030</v>
      </c>
      <c r="Z628" t="s">
        <v>1030</v>
      </c>
      <c r="AC628" t="s">
        <v>39</v>
      </c>
      <c r="AD628" t="s">
        <v>40</v>
      </c>
    </row>
    <row r="629" spans="3:30" hidden="1" x14ac:dyDescent="0.2">
      <c r="C629" s="32" t="s">
        <v>126</v>
      </c>
      <c r="D629" s="32" t="s">
        <v>42</v>
      </c>
      <c r="E629" s="32" t="s">
        <v>213</v>
      </c>
      <c r="F629">
        <v>1500</v>
      </c>
      <c r="G629" t="s">
        <v>1634</v>
      </c>
      <c r="H629" t="s">
        <v>1635</v>
      </c>
      <c r="I629" t="s">
        <v>1636</v>
      </c>
      <c r="K629" t="s">
        <v>217</v>
      </c>
      <c r="L629" t="s">
        <v>48</v>
      </c>
      <c r="M629" t="s">
        <v>36</v>
      </c>
      <c r="N629" s="8">
        <v>45712</v>
      </c>
      <c r="O629" s="8">
        <v>45805</v>
      </c>
      <c r="P629" s="8">
        <v>45805</v>
      </c>
      <c r="Q629" t="s">
        <v>67</v>
      </c>
      <c r="R629" t="s">
        <v>1637</v>
      </c>
      <c r="Y629" t="s">
        <v>90</v>
      </c>
      <c r="Z629" t="s">
        <v>90</v>
      </c>
      <c r="AC629" t="s">
        <v>67</v>
      </c>
      <c r="AD629" t="s">
        <v>40</v>
      </c>
    </row>
    <row r="630" spans="3:30" hidden="1" x14ac:dyDescent="0.2">
      <c r="C630" s="32" t="s">
        <v>126</v>
      </c>
      <c r="D630" s="32" t="s">
        <v>378</v>
      </c>
      <c r="E630" s="32" t="s">
        <v>1638</v>
      </c>
      <c r="F630">
        <v>1495</v>
      </c>
      <c r="G630" t="s">
        <v>1639</v>
      </c>
      <c r="H630" t="s">
        <v>1640</v>
      </c>
      <c r="I630" t="s">
        <v>1641</v>
      </c>
      <c r="K630" t="s">
        <v>1249</v>
      </c>
      <c r="L630" t="s">
        <v>48</v>
      </c>
      <c r="M630" t="s">
        <v>36</v>
      </c>
      <c r="N630" s="8">
        <v>45457</v>
      </c>
      <c r="O630" s="8">
        <v>45805</v>
      </c>
      <c r="P630" s="8">
        <v>45805</v>
      </c>
      <c r="Q630" t="s">
        <v>151</v>
      </c>
      <c r="R630" t="s">
        <v>509</v>
      </c>
      <c r="Y630" t="s">
        <v>90</v>
      </c>
      <c r="Z630" t="s">
        <v>90</v>
      </c>
      <c r="AC630" t="s">
        <v>39</v>
      </c>
      <c r="AD630" t="s">
        <v>40</v>
      </c>
    </row>
    <row r="631" spans="3:30" hidden="1" x14ac:dyDescent="0.2">
      <c r="C631" s="32" t="s">
        <v>126</v>
      </c>
      <c r="D631" s="32" t="s">
        <v>378</v>
      </c>
      <c r="E631" s="32" t="s">
        <v>1638</v>
      </c>
      <c r="F631">
        <v>1495</v>
      </c>
      <c r="G631" t="s">
        <v>1639</v>
      </c>
      <c r="H631" t="s">
        <v>1640</v>
      </c>
      <c r="I631" t="s">
        <v>1642</v>
      </c>
      <c r="K631" t="s">
        <v>1249</v>
      </c>
      <c r="L631" t="s">
        <v>48</v>
      </c>
      <c r="M631" t="s">
        <v>36</v>
      </c>
      <c r="N631" s="8">
        <v>45457</v>
      </c>
      <c r="O631" s="8">
        <v>45805</v>
      </c>
      <c r="P631" s="8">
        <v>45805</v>
      </c>
      <c r="Q631" t="s">
        <v>151</v>
      </c>
      <c r="R631" t="s">
        <v>509</v>
      </c>
      <c r="Y631" t="s">
        <v>90</v>
      </c>
      <c r="Z631" t="s">
        <v>90</v>
      </c>
      <c r="AC631" t="s">
        <v>39</v>
      </c>
      <c r="AD631" t="s">
        <v>40</v>
      </c>
    </row>
    <row r="632" spans="3:30" hidden="1" x14ac:dyDescent="0.2">
      <c r="C632" s="32" t="s">
        <v>238</v>
      </c>
      <c r="D632" s="32" t="s">
        <v>29</v>
      </c>
      <c r="E632" s="32" t="s">
        <v>1643</v>
      </c>
      <c r="F632">
        <v>1495</v>
      </c>
      <c r="G632" t="s">
        <v>1644</v>
      </c>
      <c r="H632" t="s">
        <v>1645</v>
      </c>
      <c r="I632" t="s">
        <v>1646</v>
      </c>
      <c r="K632" t="s">
        <v>243</v>
      </c>
      <c r="L632" t="s">
        <v>35</v>
      </c>
      <c r="M632" t="s">
        <v>36</v>
      </c>
      <c r="N632" s="8">
        <v>45747</v>
      </c>
      <c r="O632" s="8">
        <v>45805</v>
      </c>
      <c r="P632" s="8">
        <v>45805</v>
      </c>
      <c r="Q632" t="s">
        <v>37</v>
      </c>
      <c r="R632" t="s">
        <v>1647</v>
      </c>
      <c r="S632" t="s">
        <v>1648</v>
      </c>
      <c r="T632" t="s">
        <v>1649</v>
      </c>
      <c r="U632" t="s">
        <v>38</v>
      </c>
      <c r="W632" t="s">
        <v>99</v>
      </c>
      <c r="X632" t="s">
        <v>62</v>
      </c>
      <c r="Y632" t="s">
        <v>90</v>
      </c>
      <c r="Z632" t="s">
        <v>90</v>
      </c>
      <c r="AC632" t="s">
        <v>39</v>
      </c>
      <c r="AD632" t="s">
        <v>40</v>
      </c>
    </row>
    <row r="633" spans="3:30" hidden="1" x14ac:dyDescent="0.2">
      <c r="C633" s="32" t="s">
        <v>50</v>
      </c>
      <c r="D633" s="32" t="s">
        <v>432</v>
      </c>
      <c r="E633" s="32" t="s">
        <v>1650</v>
      </c>
      <c r="F633">
        <v>1270</v>
      </c>
      <c r="G633" t="s">
        <v>1268</v>
      </c>
      <c r="H633" t="s">
        <v>1269</v>
      </c>
      <c r="I633" t="s">
        <v>1651</v>
      </c>
      <c r="K633" t="s">
        <v>86</v>
      </c>
      <c r="L633" t="s">
        <v>57</v>
      </c>
      <c r="M633" t="s">
        <v>36</v>
      </c>
      <c r="N633" s="8">
        <v>45470</v>
      </c>
      <c r="O633" s="8">
        <v>46022</v>
      </c>
      <c r="P633" s="8">
        <v>46022</v>
      </c>
      <c r="Q633" t="s">
        <v>151</v>
      </c>
      <c r="R633" t="s">
        <v>1280</v>
      </c>
      <c r="W633" t="s">
        <v>59</v>
      </c>
      <c r="Y633" t="s">
        <v>1030</v>
      </c>
      <c r="Z633" t="s">
        <v>1030</v>
      </c>
      <c r="AC633" t="s">
        <v>39</v>
      </c>
      <c r="AD633" t="s">
        <v>40</v>
      </c>
    </row>
    <row r="634" spans="3:30" hidden="1" x14ac:dyDescent="0.2">
      <c r="C634" s="32" t="s">
        <v>50</v>
      </c>
      <c r="D634" s="32" t="s">
        <v>432</v>
      </c>
      <c r="E634" s="32" t="s">
        <v>1652</v>
      </c>
      <c r="F634">
        <v>1270</v>
      </c>
      <c r="G634" t="s">
        <v>1268</v>
      </c>
      <c r="H634" t="s">
        <v>1269</v>
      </c>
      <c r="I634" t="s">
        <v>1653</v>
      </c>
      <c r="K634" t="s">
        <v>86</v>
      </c>
      <c r="L634" t="s">
        <v>57</v>
      </c>
      <c r="M634" t="s">
        <v>36</v>
      </c>
      <c r="N634" s="8">
        <v>45470</v>
      </c>
      <c r="O634" s="8">
        <v>46022</v>
      </c>
      <c r="P634" s="8">
        <v>46022</v>
      </c>
      <c r="Q634" t="s">
        <v>151</v>
      </c>
      <c r="R634" t="s">
        <v>1280</v>
      </c>
      <c r="W634" t="s">
        <v>59</v>
      </c>
      <c r="Y634" t="s">
        <v>1030</v>
      </c>
      <c r="Z634" t="s">
        <v>1030</v>
      </c>
      <c r="AC634" t="s">
        <v>39</v>
      </c>
      <c r="AD634" t="s">
        <v>40</v>
      </c>
    </row>
    <row r="635" spans="3:30" hidden="1" x14ac:dyDescent="0.2">
      <c r="C635" s="32" t="s">
        <v>50</v>
      </c>
      <c r="D635" s="32" t="s">
        <v>432</v>
      </c>
      <c r="E635" s="32" t="s">
        <v>1652</v>
      </c>
      <c r="F635">
        <v>1270</v>
      </c>
      <c r="G635" t="s">
        <v>1268</v>
      </c>
      <c r="H635" t="s">
        <v>1269</v>
      </c>
      <c r="I635" t="s">
        <v>1654</v>
      </c>
      <c r="K635" t="s">
        <v>86</v>
      </c>
      <c r="L635" t="s">
        <v>57</v>
      </c>
      <c r="M635" t="s">
        <v>36</v>
      </c>
      <c r="N635" s="8">
        <v>45470</v>
      </c>
      <c r="O635" s="8">
        <v>46022</v>
      </c>
      <c r="P635" s="8">
        <v>46022</v>
      </c>
      <c r="Q635" t="s">
        <v>151</v>
      </c>
      <c r="R635" t="s">
        <v>1280</v>
      </c>
      <c r="W635" t="s">
        <v>59</v>
      </c>
      <c r="Y635" t="s">
        <v>1030</v>
      </c>
      <c r="Z635" t="s">
        <v>1030</v>
      </c>
      <c r="AC635" t="s">
        <v>39</v>
      </c>
      <c r="AD635" t="s">
        <v>40</v>
      </c>
    </row>
    <row r="636" spans="3:30" hidden="1" x14ac:dyDescent="0.2">
      <c r="C636" s="32" t="s">
        <v>50</v>
      </c>
      <c r="D636" s="32" t="s">
        <v>378</v>
      </c>
      <c r="E636" s="32" t="s">
        <v>52</v>
      </c>
      <c r="F636">
        <v>1495</v>
      </c>
      <c r="G636" t="s">
        <v>1655</v>
      </c>
      <c r="H636" t="s">
        <v>1656</v>
      </c>
      <c r="I636" t="s">
        <v>1657</v>
      </c>
      <c r="J636" t="s">
        <v>1658</v>
      </c>
      <c r="K636" t="s">
        <v>326</v>
      </c>
      <c r="L636" t="s">
        <v>35</v>
      </c>
      <c r="M636" t="s">
        <v>87</v>
      </c>
      <c r="N636" s="8">
        <v>45707</v>
      </c>
      <c r="O636" s="8">
        <v>45807</v>
      </c>
      <c r="P636" s="8">
        <v>45793</v>
      </c>
      <c r="Q636" t="s">
        <v>37</v>
      </c>
      <c r="U636" t="s">
        <v>237</v>
      </c>
      <c r="W636" t="s">
        <v>62</v>
      </c>
      <c r="X636" t="s">
        <v>442</v>
      </c>
      <c r="Y636" t="s">
        <v>522</v>
      </c>
      <c r="Z636" t="s">
        <v>38</v>
      </c>
      <c r="AA636" t="s">
        <v>38</v>
      </c>
      <c r="AC636" t="s">
        <v>39</v>
      </c>
      <c r="AD636" t="s">
        <v>91</v>
      </c>
    </row>
    <row r="637" spans="3:30" hidden="1" x14ac:dyDescent="0.2">
      <c r="C637" s="32" t="s">
        <v>79</v>
      </c>
      <c r="D637" s="32" t="s">
        <v>80</v>
      </c>
      <c r="E637" s="32" t="s">
        <v>1254</v>
      </c>
      <c r="F637">
        <v>1495</v>
      </c>
      <c r="G637" t="s">
        <v>1659</v>
      </c>
      <c r="H637" t="s">
        <v>1660</v>
      </c>
      <c r="I637" t="s">
        <v>1661</v>
      </c>
      <c r="K637" t="s">
        <v>429</v>
      </c>
      <c r="L637" t="s">
        <v>35</v>
      </c>
      <c r="M637" t="s">
        <v>36</v>
      </c>
      <c r="N637" s="8">
        <v>45644</v>
      </c>
      <c r="O637" s="8">
        <v>45807</v>
      </c>
      <c r="P637" s="8">
        <v>45751</v>
      </c>
      <c r="Q637" t="s">
        <v>151</v>
      </c>
      <c r="R637" t="s">
        <v>1662</v>
      </c>
      <c r="S637" t="s">
        <v>1663</v>
      </c>
      <c r="T637" t="s">
        <v>1664</v>
      </c>
      <c r="U637" t="s">
        <v>227</v>
      </c>
      <c r="Y637" t="s">
        <v>1272</v>
      </c>
      <c r="Z637" t="s">
        <v>1272</v>
      </c>
      <c r="AA637" t="s">
        <v>38</v>
      </c>
      <c r="AC637" t="s">
        <v>39</v>
      </c>
      <c r="AD637" t="s">
        <v>40</v>
      </c>
    </row>
    <row r="638" spans="3:30" hidden="1" x14ac:dyDescent="0.2">
      <c r="C638" s="32" t="s">
        <v>50</v>
      </c>
      <c r="D638" s="32" t="s">
        <v>432</v>
      </c>
      <c r="E638" s="32" t="s">
        <v>1652</v>
      </c>
      <c r="F638">
        <v>1270</v>
      </c>
      <c r="G638" t="s">
        <v>1268</v>
      </c>
      <c r="H638" t="s">
        <v>1269</v>
      </c>
      <c r="I638" t="s">
        <v>1665</v>
      </c>
      <c r="K638" t="s">
        <v>86</v>
      </c>
      <c r="L638" t="s">
        <v>57</v>
      </c>
      <c r="M638" t="s">
        <v>36</v>
      </c>
      <c r="N638" s="8">
        <v>45470</v>
      </c>
      <c r="O638" s="8">
        <v>46022</v>
      </c>
      <c r="P638" s="8">
        <v>46022</v>
      </c>
      <c r="Q638" t="s">
        <v>151</v>
      </c>
      <c r="R638" t="s">
        <v>1280</v>
      </c>
      <c r="W638" t="s">
        <v>59</v>
      </c>
      <c r="Y638" t="s">
        <v>1030</v>
      </c>
      <c r="Z638" t="s">
        <v>1030</v>
      </c>
      <c r="AC638" t="s">
        <v>39</v>
      </c>
      <c r="AD638" t="s">
        <v>40</v>
      </c>
    </row>
    <row r="639" spans="3:30" hidden="1" x14ac:dyDescent="0.2">
      <c r="C639" s="32" t="s">
        <v>69</v>
      </c>
      <c r="D639" s="32" t="s">
        <v>80</v>
      </c>
      <c r="E639" s="32" t="s">
        <v>1666</v>
      </c>
      <c r="F639">
        <v>1495</v>
      </c>
      <c r="G639" t="s">
        <v>1667</v>
      </c>
      <c r="H639" t="s">
        <v>1668</v>
      </c>
      <c r="I639" t="s">
        <v>1669</v>
      </c>
      <c r="K639" t="s">
        <v>289</v>
      </c>
      <c r="L639" t="s">
        <v>35</v>
      </c>
      <c r="M639" t="s">
        <v>36</v>
      </c>
      <c r="N639" s="8">
        <v>45560</v>
      </c>
      <c r="O639" s="8">
        <v>45805</v>
      </c>
      <c r="P639" s="8">
        <v>45805</v>
      </c>
      <c r="Q639" t="s">
        <v>37</v>
      </c>
      <c r="R639" t="s">
        <v>1670</v>
      </c>
      <c r="Y639" t="s">
        <v>90</v>
      </c>
      <c r="Z639" t="s">
        <v>90</v>
      </c>
      <c r="AC639" t="s">
        <v>39</v>
      </c>
      <c r="AD639" t="s">
        <v>40</v>
      </c>
    </row>
    <row r="640" spans="3:30" hidden="1" x14ac:dyDescent="0.2">
      <c r="C640" s="32" t="s">
        <v>50</v>
      </c>
      <c r="D640" s="32" t="s">
        <v>432</v>
      </c>
      <c r="E640" s="32" t="s">
        <v>1652</v>
      </c>
      <c r="F640">
        <v>1270</v>
      </c>
      <c r="G640" t="s">
        <v>1268</v>
      </c>
      <c r="H640" t="s">
        <v>1269</v>
      </c>
      <c r="I640" t="s">
        <v>1671</v>
      </c>
      <c r="K640" t="s">
        <v>86</v>
      </c>
      <c r="L640" t="s">
        <v>57</v>
      </c>
      <c r="M640" t="s">
        <v>36</v>
      </c>
      <c r="N640" s="8">
        <v>45470</v>
      </c>
      <c r="O640" s="8">
        <v>46022</v>
      </c>
      <c r="P640" s="8">
        <v>46022</v>
      </c>
      <c r="Q640" t="s">
        <v>151</v>
      </c>
      <c r="R640" t="s">
        <v>1280</v>
      </c>
      <c r="W640" t="s">
        <v>59</v>
      </c>
      <c r="Y640" t="s">
        <v>1030</v>
      </c>
      <c r="Z640" t="s">
        <v>1030</v>
      </c>
      <c r="AC640" t="s">
        <v>39</v>
      </c>
      <c r="AD640" t="s">
        <v>40</v>
      </c>
    </row>
    <row r="641" spans="3:30" hidden="1" x14ac:dyDescent="0.2">
      <c r="C641" s="32" t="s">
        <v>238</v>
      </c>
      <c r="D641" s="32" t="s">
        <v>378</v>
      </c>
      <c r="E641" s="32" t="s">
        <v>1672</v>
      </c>
      <c r="F641">
        <v>1416</v>
      </c>
      <c r="G641" t="s">
        <v>1673</v>
      </c>
      <c r="H641" t="s">
        <v>1674</v>
      </c>
      <c r="I641" t="s">
        <v>1675</v>
      </c>
      <c r="K641" t="s">
        <v>243</v>
      </c>
      <c r="L641" t="s">
        <v>35</v>
      </c>
      <c r="M641" t="s">
        <v>36</v>
      </c>
      <c r="N641" s="8">
        <v>45709</v>
      </c>
      <c r="O641" s="8">
        <v>45800</v>
      </c>
      <c r="P641" s="8">
        <v>45800</v>
      </c>
      <c r="Q641" t="s">
        <v>37</v>
      </c>
      <c r="R641" t="s">
        <v>1020</v>
      </c>
      <c r="S641" t="s">
        <v>1676</v>
      </c>
      <c r="T641" t="s">
        <v>1677</v>
      </c>
      <c r="U641" t="s">
        <v>801</v>
      </c>
      <c r="X641" t="s">
        <v>706</v>
      </c>
      <c r="Y641" t="s">
        <v>309</v>
      </c>
      <c r="Z641" t="s">
        <v>309</v>
      </c>
      <c r="AC641" t="s">
        <v>39</v>
      </c>
      <c r="AD641" t="s">
        <v>40</v>
      </c>
    </row>
    <row r="642" spans="3:30" hidden="1" x14ac:dyDescent="0.2">
      <c r="C642" s="32" t="s">
        <v>50</v>
      </c>
      <c r="D642" s="32" t="s">
        <v>432</v>
      </c>
      <c r="E642" s="32" t="s">
        <v>1652</v>
      </c>
      <c r="F642">
        <v>1270</v>
      </c>
      <c r="G642" t="s">
        <v>1268</v>
      </c>
      <c r="H642" t="s">
        <v>1269</v>
      </c>
      <c r="I642" t="s">
        <v>1678</v>
      </c>
      <c r="K642" t="s">
        <v>86</v>
      </c>
      <c r="L642" t="s">
        <v>57</v>
      </c>
      <c r="M642" t="s">
        <v>36</v>
      </c>
      <c r="N642" s="8">
        <v>45470</v>
      </c>
      <c r="O642" s="8">
        <v>46022</v>
      </c>
      <c r="P642" s="8">
        <v>46022</v>
      </c>
      <c r="Q642" t="s">
        <v>151</v>
      </c>
      <c r="R642" t="s">
        <v>1280</v>
      </c>
      <c r="W642" t="s">
        <v>59</v>
      </c>
      <c r="Y642" t="s">
        <v>1030</v>
      </c>
      <c r="Z642" t="s">
        <v>1030</v>
      </c>
      <c r="AC642" t="s">
        <v>39</v>
      </c>
      <c r="AD642" t="s">
        <v>40</v>
      </c>
    </row>
    <row r="643" spans="3:30" hidden="1" x14ac:dyDescent="0.2">
      <c r="C643" s="32" t="s">
        <v>126</v>
      </c>
      <c r="D643" s="32" t="s">
        <v>42</v>
      </c>
      <c r="E643" s="32" t="s">
        <v>230</v>
      </c>
      <c r="F643">
        <v>1408</v>
      </c>
      <c r="G643" t="s">
        <v>231</v>
      </c>
      <c r="H643" t="s">
        <v>232</v>
      </c>
      <c r="I643" t="s">
        <v>1679</v>
      </c>
      <c r="J643" t="s">
        <v>1680</v>
      </c>
      <c r="K643" t="s">
        <v>86</v>
      </c>
      <c r="L643" t="s">
        <v>57</v>
      </c>
      <c r="M643" t="s">
        <v>87</v>
      </c>
      <c r="N643" s="8">
        <v>45700</v>
      </c>
      <c r="O643" s="8">
        <v>45805</v>
      </c>
      <c r="P643" s="8">
        <v>45805</v>
      </c>
      <c r="Q643" t="s">
        <v>37</v>
      </c>
      <c r="U643" t="s">
        <v>467</v>
      </c>
      <c r="W643" t="s">
        <v>236</v>
      </c>
      <c r="X643" t="s">
        <v>237</v>
      </c>
      <c r="Y643" t="s">
        <v>90</v>
      </c>
      <c r="Z643" t="s">
        <v>90</v>
      </c>
      <c r="AA643" t="s">
        <v>90</v>
      </c>
      <c r="AC643" t="s">
        <v>39</v>
      </c>
      <c r="AD643" t="s">
        <v>91</v>
      </c>
    </row>
    <row r="644" spans="3:30" hidden="1" x14ac:dyDescent="0.2">
      <c r="C644" s="32" t="s">
        <v>126</v>
      </c>
      <c r="D644" s="32" t="s">
        <v>432</v>
      </c>
      <c r="E644" s="32" t="s">
        <v>1681</v>
      </c>
      <c r="F644">
        <v>1400</v>
      </c>
      <c r="G644" t="s">
        <v>1039</v>
      </c>
      <c r="H644" t="s">
        <v>1040</v>
      </c>
      <c r="I644" t="s">
        <v>1073</v>
      </c>
      <c r="K644" t="s">
        <v>97</v>
      </c>
      <c r="L644" t="s">
        <v>57</v>
      </c>
      <c r="M644" t="s">
        <v>36</v>
      </c>
      <c r="N644" s="8">
        <v>45198</v>
      </c>
      <c r="O644" s="8">
        <v>45805</v>
      </c>
      <c r="P644" s="8">
        <v>45805</v>
      </c>
      <c r="Q644" t="s">
        <v>58</v>
      </c>
      <c r="R644" t="s">
        <v>1074</v>
      </c>
      <c r="S644" t="s">
        <v>1075</v>
      </c>
      <c r="T644" t="s">
        <v>1075</v>
      </c>
      <c r="U644" t="s">
        <v>1291</v>
      </c>
      <c r="W644" t="s">
        <v>437</v>
      </c>
      <c r="X644" t="s">
        <v>1682</v>
      </c>
      <c r="Y644" t="s">
        <v>90</v>
      </c>
      <c r="Z644" t="s">
        <v>90</v>
      </c>
      <c r="AC644" t="s">
        <v>39</v>
      </c>
      <c r="AD644" t="s">
        <v>40</v>
      </c>
    </row>
    <row r="645" spans="3:30" hidden="1" x14ac:dyDescent="0.2">
      <c r="C645" s="32" t="s">
        <v>126</v>
      </c>
      <c r="D645" s="32" t="s">
        <v>257</v>
      </c>
      <c r="E645" s="32" t="s">
        <v>1683</v>
      </c>
      <c r="F645">
        <v>1400</v>
      </c>
      <c r="G645" t="s">
        <v>1039</v>
      </c>
      <c r="H645" t="s">
        <v>1040</v>
      </c>
      <c r="I645" t="s">
        <v>1077</v>
      </c>
      <c r="K645" t="s">
        <v>97</v>
      </c>
      <c r="L645" t="s">
        <v>57</v>
      </c>
      <c r="M645" t="s">
        <v>36</v>
      </c>
      <c r="N645" s="8">
        <v>45198</v>
      </c>
      <c r="O645" s="8">
        <v>45805</v>
      </c>
      <c r="P645" s="8">
        <v>45805</v>
      </c>
      <c r="Q645" t="s">
        <v>58</v>
      </c>
      <c r="R645" t="s">
        <v>1071</v>
      </c>
      <c r="U645" t="s">
        <v>522</v>
      </c>
      <c r="W645" t="s">
        <v>227</v>
      </c>
      <c r="X645" t="s">
        <v>510</v>
      </c>
      <c r="Y645" t="s">
        <v>90</v>
      </c>
      <c r="Z645" t="s">
        <v>90</v>
      </c>
      <c r="AC645" t="s">
        <v>39</v>
      </c>
      <c r="AD645" t="s">
        <v>40</v>
      </c>
    </row>
    <row r="646" spans="3:30" hidden="1" x14ac:dyDescent="0.2">
      <c r="C646" s="32" t="s">
        <v>126</v>
      </c>
      <c r="D646" s="32" t="s">
        <v>42</v>
      </c>
      <c r="F646">
        <v>1270</v>
      </c>
      <c r="G646" t="s">
        <v>1268</v>
      </c>
      <c r="H646" t="s">
        <v>1269</v>
      </c>
      <c r="I646" t="s">
        <v>1684</v>
      </c>
      <c r="K646" t="s">
        <v>86</v>
      </c>
      <c r="L646" t="s">
        <v>57</v>
      </c>
      <c r="M646" t="s">
        <v>36</v>
      </c>
      <c r="N646" s="8">
        <v>45470</v>
      </c>
      <c r="O646" s="8">
        <v>45838</v>
      </c>
      <c r="P646" s="8">
        <v>45838</v>
      </c>
      <c r="Q646" t="s">
        <v>58</v>
      </c>
      <c r="R646" t="s">
        <v>1286</v>
      </c>
      <c r="W646" t="s">
        <v>494</v>
      </c>
      <c r="X646" t="s">
        <v>443</v>
      </c>
      <c r="Y646" t="s">
        <v>300</v>
      </c>
      <c r="Z646" t="s">
        <v>300</v>
      </c>
      <c r="AC646" t="s">
        <v>39</v>
      </c>
      <c r="AD646" t="s">
        <v>40</v>
      </c>
    </row>
    <row r="647" spans="3:30" hidden="1" x14ac:dyDescent="0.2">
      <c r="C647" s="32" t="s">
        <v>238</v>
      </c>
      <c r="D647" s="32" t="s">
        <v>118</v>
      </c>
      <c r="E647" s="32" t="s">
        <v>1619</v>
      </c>
      <c r="F647">
        <v>1400</v>
      </c>
      <c r="G647" t="s">
        <v>1620</v>
      </c>
      <c r="H647" t="s">
        <v>1621</v>
      </c>
      <c r="I647" t="s">
        <v>1685</v>
      </c>
      <c r="K647" t="s">
        <v>243</v>
      </c>
      <c r="L647" t="s">
        <v>35</v>
      </c>
      <c r="M647" t="s">
        <v>36</v>
      </c>
      <c r="N647" s="8">
        <v>45750</v>
      </c>
      <c r="O647" s="8">
        <v>45807</v>
      </c>
      <c r="P647" s="8">
        <v>45807</v>
      </c>
      <c r="Q647" t="s">
        <v>37</v>
      </c>
      <c r="R647" t="s">
        <v>801</v>
      </c>
      <c r="W647" t="s">
        <v>38</v>
      </c>
      <c r="Y647" t="s">
        <v>38</v>
      </c>
      <c r="Z647" t="s">
        <v>38</v>
      </c>
      <c r="AC647" t="s">
        <v>39</v>
      </c>
      <c r="AD647" t="s">
        <v>40</v>
      </c>
    </row>
    <row r="648" spans="3:30" hidden="1" x14ac:dyDescent="0.2">
      <c r="C648" s="32" t="s">
        <v>238</v>
      </c>
      <c r="D648" s="32" t="s">
        <v>118</v>
      </c>
      <c r="E648" s="32" t="s">
        <v>1619</v>
      </c>
      <c r="F648">
        <v>1400</v>
      </c>
      <c r="G648" t="s">
        <v>1620</v>
      </c>
      <c r="H648" t="s">
        <v>1621</v>
      </c>
      <c r="I648" t="s">
        <v>1686</v>
      </c>
      <c r="K648" t="s">
        <v>243</v>
      </c>
      <c r="L648" t="s">
        <v>35</v>
      </c>
      <c r="M648" t="s">
        <v>36</v>
      </c>
      <c r="N648" s="8">
        <v>45750</v>
      </c>
      <c r="O648" s="8">
        <v>45807</v>
      </c>
      <c r="P648" s="8">
        <v>45807</v>
      </c>
      <c r="Q648" t="s">
        <v>37</v>
      </c>
      <c r="R648" t="s">
        <v>801</v>
      </c>
      <c r="W648" t="s">
        <v>38</v>
      </c>
      <c r="Y648" t="s">
        <v>38</v>
      </c>
      <c r="Z648" t="s">
        <v>38</v>
      </c>
      <c r="AC648" t="s">
        <v>39</v>
      </c>
      <c r="AD648" t="s">
        <v>40</v>
      </c>
    </row>
    <row r="649" spans="3:30" hidden="1" x14ac:dyDescent="0.2">
      <c r="C649" s="32" t="s">
        <v>50</v>
      </c>
      <c r="D649" s="32" t="s">
        <v>92</v>
      </c>
      <c r="E649" s="32" t="s">
        <v>1687</v>
      </c>
      <c r="F649">
        <v>979</v>
      </c>
      <c r="G649" t="s">
        <v>1688</v>
      </c>
      <c r="H649" t="s">
        <v>1689</v>
      </c>
      <c r="I649" t="s">
        <v>1690</v>
      </c>
      <c r="K649" t="s">
        <v>226</v>
      </c>
      <c r="L649" t="s">
        <v>35</v>
      </c>
      <c r="M649" t="s">
        <v>36</v>
      </c>
      <c r="N649" s="8">
        <v>45281</v>
      </c>
      <c r="O649" s="8">
        <v>45856</v>
      </c>
      <c r="P649" s="8">
        <v>45856</v>
      </c>
      <c r="Q649" t="s">
        <v>58</v>
      </c>
      <c r="T649" t="s">
        <v>1691</v>
      </c>
      <c r="X649" t="s">
        <v>443</v>
      </c>
      <c r="Y649" t="s">
        <v>537</v>
      </c>
      <c r="Z649" t="s">
        <v>537</v>
      </c>
      <c r="AC649" t="s">
        <v>39</v>
      </c>
      <c r="AD649" t="s">
        <v>40</v>
      </c>
    </row>
    <row r="650" spans="3:30" hidden="1" x14ac:dyDescent="0.2">
      <c r="C650" s="32" t="s">
        <v>126</v>
      </c>
      <c r="D650" s="32" t="s">
        <v>42</v>
      </c>
      <c r="F650">
        <v>1270</v>
      </c>
      <c r="G650" t="s">
        <v>1268</v>
      </c>
      <c r="H650" t="s">
        <v>1269</v>
      </c>
      <c r="I650" t="s">
        <v>1692</v>
      </c>
      <c r="K650" t="s">
        <v>86</v>
      </c>
      <c r="L650" t="s">
        <v>57</v>
      </c>
      <c r="M650" t="s">
        <v>36</v>
      </c>
      <c r="N650" s="8">
        <v>45470</v>
      </c>
      <c r="O650" s="8">
        <v>45838</v>
      </c>
      <c r="P650" s="8">
        <v>45838</v>
      </c>
      <c r="Q650" t="s">
        <v>151</v>
      </c>
      <c r="R650" t="s">
        <v>1280</v>
      </c>
      <c r="S650" t="s">
        <v>1693</v>
      </c>
      <c r="T650" t="s">
        <v>1694</v>
      </c>
      <c r="U650" t="s">
        <v>38</v>
      </c>
      <c r="W650" t="s">
        <v>59</v>
      </c>
      <c r="X650" t="s">
        <v>467</v>
      </c>
      <c r="Y650" t="s">
        <v>300</v>
      </c>
      <c r="Z650" t="s">
        <v>300</v>
      </c>
      <c r="AC650" t="s">
        <v>39</v>
      </c>
      <c r="AD650" t="s">
        <v>40</v>
      </c>
    </row>
    <row r="651" spans="3:30" hidden="1" x14ac:dyDescent="0.2">
      <c r="C651" s="32" t="s">
        <v>126</v>
      </c>
      <c r="D651" s="32" t="s">
        <v>92</v>
      </c>
      <c r="E651" s="32" t="s">
        <v>1695</v>
      </c>
      <c r="F651">
        <v>979</v>
      </c>
      <c r="G651" t="s">
        <v>1688</v>
      </c>
      <c r="H651" t="s">
        <v>1689</v>
      </c>
      <c r="I651" t="s">
        <v>1696</v>
      </c>
      <c r="K651" t="s">
        <v>226</v>
      </c>
      <c r="L651" t="s">
        <v>35</v>
      </c>
      <c r="M651" t="s">
        <v>36</v>
      </c>
      <c r="N651" s="8">
        <v>45281</v>
      </c>
      <c r="O651" s="8">
        <v>45842</v>
      </c>
      <c r="P651" s="8">
        <v>45842</v>
      </c>
      <c r="Q651" t="s">
        <v>58</v>
      </c>
      <c r="U651" t="s">
        <v>554</v>
      </c>
      <c r="X651" t="s">
        <v>1697</v>
      </c>
      <c r="Y651" t="s">
        <v>134</v>
      </c>
      <c r="Z651" t="s">
        <v>134</v>
      </c>
      <c r="AC651" t="s">
        <v>39</v>
      </c>
      <c r="AD651" t="s">
        <v>40</v>
      </c>
    </row>
    <row r="652" spans="3:30" hidden="1" x14ac:dyDescent="0.2">
      <c r="C652" s="32" t="s">
        <v>126</v>
      </c>
      <c r="D652" s="32" t="s">
        <v>92</v>
      </c>
      <c r="E652" s="32" t="s">
        <v>1698</v>
      </c>
      <c r="F652">
        <v>1270</v>
      </c>
      <c r="G652" t="s">
        <v>1268</v>
      </c>
      <c r="H652" t="s">
        <v>1269</v>
      </c>
      <c r="I652" t="s">
        <v>1699</v>
      </c>
      <c r="K652" t="s">
        <v>86</v>
      </c>
      <c r="L652" t="s">
        <v>57</v>
      </c>
      <c r="M652" t="s">
        <v>36</v>
      </c>
      <c r="N652" s="8">
        <v>45470</v>
      </c>
      <c r="O652" s="8">
        <v>46022</v>
      </c>
      <c r="P652" s="8">
        <v>46022</v>
      </c>
      <c r="Q652" t="s">
        <v>58</v>
      </c>
      <c r="R652" t="s">
        <v>684</v>
      </c>
      <c r="W652" t="s">
        <v>1272</v>
      </c>
      <c r="X652" t="s">
        <v>1291</v>
      </c>
      <c r="Y652" t="s">
        <v>1030</v>
      </c>
      <c r="Z652" t="s">
        <v>1030</v>
      </c>
      <c r="AC652" t="s">
        <v>39</v>
      </c>
      <c r="AD652" t="s">
        <v>40</v>
      </c>
    </row>
    <row r="653" spans="3:30" hidden="1" x14ac:dyDescent="0.2">
      <c r="C653" s="32" t="s">
        <v>126</v>
      </c>
      <c r="D653" s="32" t="s">
        <v>92</v>
      </c>
      <c r="E653" s="32" t="s">
        <v>1698</v>
      </c>
      <c r="F653">
        <v>1270</v>
      </c>
      <c r="G653" t="s">
        <v>1268</v>
      </c>
      <c r="H653" t="s">
        <v>1269</v>
      </c>
      <c r="I653" t="s">
        <v>1700</v>
      </c>
      <c r="K653" t="s">
        <v>86</v>
      </c>
      <c r="L653" t="s">
        <v>57</v>
      </c>
      <c r="M653" t="s">
        <v>36</v>
      </c>
      <c r="N653" s="8">
        <v>45470</v>
      </c>
      <c r="O653" s="8">
        <v>45838</v>
      </c>
      <c r="P653" s="8">
        <v>45838</v>
      </c>
      <c r="Q653" t="s">
        <v>58</v>
      </c>
      <c r="R653" t="s">
        <v>1286</v>
      </c>
      <c r="W653" t="s">
        <v>494</v>
      </c>
      <c r="X653" t="s">
        <v>355</v>
      </c>
      <c r="Y653" t="s">
        <v>300</v>
      </c>
      <c r="Z653" t="s">
        <v>300</v>
      </c>
      <c r="AC653" t="s">
        <v>39</v>
      </c>
      <c r="AD653" t="s">
        <v>40</v>
      </c>
    </row>
    <row r="654" spans="3:30" hidden="1" x14ac:dyDescent="0.2">
      <c r="C654" s="32" t="s">
        <v>145</v>
      </c>
      <c r="D654" s="32" t="s">
        <v>42</v>
      </c>
      <c r="E654" s="32" t="s">
        <v>1701</v>
      </c>
      <c r="F654">
        <v>1399</v>
      </c>
      <c r="G654" t="s">
        <v>1702</v>
      </c>
      <c r="H654" t="s">
        <v>1703</v>
      </c>
      <c r="I654" t="s">
        <v>1704</v>
      </c>
      <c r="K654" t="s">
        <v>326</v>
      </c>
      <c r="L654" t="s">
        <v>35</v>
      </c>
      <c r="M654" t="s">
        <v>36</v>
      </c>
      <c r="N654" s="8">
        <v>45747</v>
      </c>
      <c r="O654" s="8">
        <v>45807</v>
      </c>
      <c r="P654" s="8">
        <v>45807</v>
      </c>
      <c r="Q654" t="s">
        <v>37</v>
      </c>
      <c r="R654" t="s">
        <v>301</v>
      </c>
      <c r="S654" t="s">
        <v>1705</v>
      </c>
      <c r="T654" t="s">
        <v>1706</v>
      </c>
      <c r="U654" t="s">
        <v>38</v>
      </c>
      <c r="W654" t="s">
        <v>38</v>
      </c>
      <c r="X654" t="s">
        <v>444</v>
      </c>
      <c r="Y654" t="s">
        <v>38</v>
      </c>
      <c r="Z654" t="s">
        <v>38</v>
      </c>
      <c r="AC654" t="s">
        <v>39</v>
      </c>
      <c r="AD654" t="s">
        <v>40</v>
      </c>
    </row>
    <row r="655" spans="3:30" hidden="1" x14ac:dyDescent="0.2">
      <c r="C655" s="32" t="s">
        <v>126</v>
      </c>
      <c r="D655" s="32" t="s">
        <v>42</v>
      </c>
      <c r="F655">
        <v>1395</v>
      </c>
      <c r="G655" t="s">
        <v>1707</v>
      </c>
      <c r="H655" t="s">
        <v>1708</v>
      </c>
      <c r="I655" t="s">
        <v>1709</v>
      </c>
      <c r="K655" t="s">
        <v>289</v>
      </c>
      <c r="L655" t="s">
        <v>35</v>
      </c>
      <c r="M655" t="s">
        <v>36</v>
      </c>
      <c r="N655" s="8">
        <v>45776</v>
      </c>
      <c r="O655" s="8">
        <v>45805</v>
      </c>
      <c r="P655" s="8">
        <v>45805</v>
      </c>
      <c r="Q655" t="s">
        <v>37</v>
      </c>
      <c r="R655" t="s">
        <v>408</v>
      </c>
      <c r="S655" t="s">
        <v>1710</v>
      </c>
      <c r="T655" t="s">
        <v>1711</v>
      </c>
      <c r="U655" t="s">
        <v>38</v>
      </c>
      <c r="W655" t="s">
        <v>90</v>
      </c>
      <c r="X655" t="s">
        <v>310</v>
      </c>
      <c r="Y655" t="s">
        <v>90</v>
      </c>
      <c r="Z655" t="s">
        <v>90</v>
      </c>
      <c r="AC655" t="s">
        <v>39</v>
      </c>
      <c r="AD655" t="s">
        <v>40</v>
      </c>
    </row>
    <row r="656" spans="3:30" hidden="1" x14ac:dyDescent="0.2">
      <c r="C656" s="32" t="s">
        <v>29</v>
      </c>
      <c r="D656" s="32" t="s">
        <v>29</v>
      </c>
      <c r="E656" s="32" t="s">
        <v>1712</v>
      </c>
      <c r="F656">
        <v>1395</v>
      </c>
      <c r="G656" t="s">
        <v>1713</v>
      </c>
      <c r="H656" t="s">
        <v>1714</v>
      </c>
      <c r="I656" t="s">
        <v>1715</v>
      </c>
      <c r="K656" t="s">
        <v>455</v>
      </c>
      <c r="L656" t="s">
        <v>35</v>
      </c>
      <c r="M656" t="s">
        <v>36</v>
      </c>
      <c r="N656" s="8">
        <v>45763</v>
      </c>
      <c r="O656" s="8">
        <v>45805</v>
      </c>
      <c r="P656" s="8">
        <v>45805</v>
      </c>
      <c r="Q656" t="s">
        <v>37</v>
      </c>
      <c r="R656" t="s">
        <v>1359</v>
      </c>
      <c r="S656" t="s">
        <v>1716</v>
      </c>
      <c r="T656" t="s">
        <v>1717</v>
      </c>
      <c r="U656" t="s">
        <v>309</v>
      </c>
      <c r="W656" t="s">
        <v>38</v>
      </c>
      <c r="X656" t="s">
        <v>310</v>
      </c>
      <c r="Y656" t="s">
        <v>90</v>
      </c>
      <c r="Z656" t="s">
        <v>90</v>
      </c>
      <c r="AC656" t="s">
        <v>39</v>
      </c>
      <c r="AD656" t="s">
        <v>40</v>
      </c>
    </row>
    <row r="657" spans="3:30" hidden="1" x14ac:dyDescent="0.2">
      <c r="C657" s="32" t="s">
        <v>555</v>
      </c>
      <c r="D657" s="32" t="s">
        <v>42</v>
      </c>
      <c r="F657">
        <v>952</v>
      </c>
      <c r="G657" t="s">
        <v>1718</v>
      </c>
      <c r="H657" t="s">
        <v>1719</v>
      </c>
      <c r="I657" t="s">
        <v>1720</v>
      </c>
      <c r="K657" t="s">
        <v>289</v>
      </c>
      <c r="L657" t="s">
        <v>35</v>
      </c>
      <c r="M657" t="s">
        <v>36</v>
      </c>
      <c r="N657" s="8">
        <v>45757</v>
      </c>
      <c r="O657" s="8">
        <v>45849</v>
      </c>
      <c r="P657" s="8">
        <v>45849</v>
      </c>
      <c r="Q657" t="s">
        <v>151</v>
      </c>
      <c r="R657" t="s">
        <v>89</v>
      </c>
      <c r="S657" t="s">
        <v>1721</v>
      </c>
      <c r="U657" t="s">
        <v>134</v>
      </c>
      <c r="W657" t="s">
        <v>554</v>
      </c>
      <c r="Y657" t="s">
        <v>554</v>
      </c>
      <c r="Z657" t="s">
        <v>554</v>
      </c>
      <c r="AC657" t="s">
        <v>39</v>
      </c>
      <c r="AD657" t="s">
        <v>40</v>
      </c>
    </row>
    <row r="658" spans="3:30" hidden="1" x14ac:dyDescent="0.2">
      <c r="C658" s="32" t="s">
        <v>126</v>
      </c>
      <c r="D658" s="32" t="s">
        <v>42</v>
      </c>
      <c r="F658">
        <v>1270</v>
      </c>
      <c r="G658" t="s">
        <v>1268</v>
      </c>
      <c r="H658" t="s">
        <v>1269</v>
      </c>
      <c r="I658" t="s">
        <v>1722</v>
      </c>
      <c r="K658" t="s">
        <v>86</v>
      </c>
      <c r="L658" t="s">
        <v>57</v>
      </c>
      <c r="M658" t="s">
        <v>36</v>
      </c>
      <c r="N658" s="8">
        <v>45470</v>
      </c>
      <c r="O658" s="8">
        <v>46022</v>
      </c>
      <c r="P658" s="8">
        <v>46022</v>
      </c>
      <c r="Q658" t="s">
        <v>58</v>
      </c>
      <c r="R658" t="s">
        <v>684</v>
      </c>
      <c r="W658" t="s">
        <v>1272</v>
      </c>
      <c r="X658" t="s">
        <v>1697</v>
      </c>
      <c r="Y658" t="s">
        <v>1030</v>
      </c>
      <c r="Z658" t="s">
        <v>1030</v>
      </c>
      <c r="AC658" t="s">
        <v>39</v>
      </c>
      <c r="AD658" t="s">
        <v>40</v>
      </c>
    </row>
    <row r="659" spans="3:30" hidden="1" x14ac:dyDescent="0.2">
      <c r="C659" s="32" t="s">
        <v>50</v>
      </c>
      <c r="D659" s="32" t="s">
        <v>432</v>
      </c>
      <c r="E659" s="32" t="s">
        <v>1652</v>
      </c>
      <c r="F659">
        <v>1270</v>
      </c>
      <c r="G659" t="s">
        <v>1268</v>
      </c>
      <c r="H659" t="s">
        <v>1269</v>
      </c>
      <c r="I659" t="s">
        <v>1723</v>
      </c>
      <c r="K659" t="s">
        <v>86</v>
      </c>
      <c r="L659" t="s">
        <v>57</v>
      </c>
      <c r="M659" t="s">
        <v>36</v>
      </c>
      <c r="N659" s="8">
        <v>45470</v>
      </c>
      <c r="O659" s="8">
        <v>46022</v>
      </c>
      <c r="P659" s="8">
        <v>46022</v>
      </c>
      <c r="Q659" t="s">
        <v>151</v>
      </c>
      <c r="R659" t="s">
        <v>1280</v>
      </c>
      <c r="W659" t="s">
        <v>59</v>
      </c>
      <c r="Y659" t="s">
        <v>1030</v>
      </c>
      <c r="Z659" t="s">
        <v>1030</v>
      </c>
      <c r="AC659" t="s">
        <v>39</v>
      </c>
      <c r="AD659" t="s">
        <v>40</v>
      </c>
    </row>
    <row r="660" spans="3:30" hidden="1" x14ac:dyDescent="0.2">
      <c r="F660">
        <v>1270</v>
      </c>
      <c r="G660" t="s">
        <v>1268</v>
      </c>
      <c r="H660" t="s">
        <v>1269</v>
      </c>
      <c r="I660" t="s">
        <v>1724</v>
      </c>
      <c r="K660" t="s">
        <v>86</v>
      </c>
      <c r="L660" t="s">
        <v>57</v>
      </c>
      <c r="M660" t="s">
        <v>36</v>
      </c>
      <c r="N660" s="8">
        <v>45470</v>
      </c>
      <c r="O660" s="8">
        <v>46022</v>
      </c>
      <c r="P660" s="8">
        <v>46022</v>
      </c>
      <c r="Q660" t="s">
        <v>58</v>
      </c>
      <c r="R660" t="s">
        <v>684</v>
      </c>
      <c r="W660" t="s">
        <v>1272</v>
      </c>
      <c r="X660" t="s">
        <v>363</v>
      </c>
      <c r="Y660" t="s">
        <v>1030</v>
      </c>
      <c r="Z660" t="s">
        <v>1030</v>
      </c>
      <c r="AC660" t="s">
        <v>39</v>
      </c>
      <c r="AD660" t="s">
        <v>40</v>
      </c>
    </row>
    <row r="661" spans="3:30" hidden="1" x14ac:dyDescent="0.2">
      <c r="C661" s="32" t="s">
        <v>126</v>
      </c>
      <c r="D661" s="32" t="s">
        <v>42</v>
      </c>
      <c r="F661">
        <v>1361.89</v>
      </c>
      <c r="G661" t="s">
        <v>1725</v>
      </c>
      <c r="H661" t="s">
        <v>1726</v>
      </c>
      <c r="I661" t="s">
        <v>1727</v>
      </c>
      <c r="K661" t="s">
        <v>243</v>
      </c>
      <c r="L661" t="s">
        <v>35</v>
      </c>
      <c r="M661" t="s">
        <v>36</v>
      </c>
      <c r="N661" s="8">
        <v>45761</v>
      </c>
      <c r="O661" s="8">
        <v>45805</v>
      </c>
      <c r="P661" s="8">
        <v>45805</v>
      </c>
      <c r="Q661" t="s">
        <v>58</v>
      </c>
      <c r="R661" t="s">
        <v>1114</v>
      </c>
      <c r="U661" t="s">
        <v>90</v>
      </c>
      <c r="W661" t="s">
        <v>100</v>
      </c>
      <c r="X661" t="s">
        <v>88</v>
      </c>
      <c r="Y661" t="s">
        <v>90</v>
      </c>
      <c r="Z661" t="s">
        <v>90</v>
      </c>
      <c r="AC661" t="s">
        <v>39</v>
      </c>
      <c r="AD661" t="s">
        <v>40</v>
      </c>
    </row>
    <row r="662" spans="3:30" hidden="1" x14ac:dyDescent="0.2">
      <c r="C662" s="32" t="s">
        <v>145</v>
      </c>
      <c r="D662" s="32" t="s">
        <v>378</v>
      </c>
      <c r="E662" s="32" t="s">
        <v>1638</v>
      </c>
      <c r="F662">
        <v>1295</v>
      </c>
      <c r="G662" t="s">
        <v>1639</v>
      </c>
      <c r="H662" t="s">
        <v>1640</v>
      </c>
      <c r="I662" t="s">
        <v>1728</v>
      </c>
      <c r="K662" t="s">
        <v>1249</v>
      </c>
      <c r="L662" t="s">
        <v>48</v>
      </c>
      <c r="M662" t="s">
        <v>36</v>
      </c>
      <c r="N662" s="8">
        <v>45457</v>
      </c>
      <c r="O662" s="8">
        <v>45805</v>
      </c>
      <c r="P662" s="8">
        <v>45805</v>
      </c>
      <c r="Q662" t="s">
        <v>37</v>
      </c>
      <c r="R662" t="s">
        <v>1729</v>
      </c>
      <c r="S662" t="s">
        <v>1730</v>
      </c>
      <c r="T662" t="s">
        <v>1731</v>
      </c>
      <c r="U662" t="s">
        <v>1732</v>
      </c>
      <c r="Y662" t="s">
        <v>90</v>
      </c>
      <c r="Z662" t="s">
        <v>90</v>
      </c>
      <c r="AC662" t="s">
        <v>39</v>
      </c>
      <c r="AD662" t="s">
        <v>40</v>
      </c>
    </row>
    <row r="663" spans="3:30" hidden="1" x14ac:dyDescent="0.2">
      <c r="C663" s="32" t="s">
        <v>555</v>
      </c>
      <c r="D663" s="32" t="s">
        <v>432</v>
      </c>
      <c r="E663" s="32" t="s">
        <v>1733</v>
      </c>
      <c r="F663">
        <v>1270</v>
      </c>
      <c r="G663" t="s">
        <v>1268</v>
      </c>
      <c r="H663" t="s">
        <v>1269</v>
      </c>
      <c r="I663" t="s">
        <v>1734</v>
      </c>
      <c r="K663" t="s">
        <v>86</v>
      </c>
      <c r="L663" t="s">
        <v>57</v>
      </c>
      <c r="M663" t="s">
        <v>36</v>
      </c>
      <c r="N663" s="8">
        <v>45470</v>
      </c>
      <c r="O663" s="8">
        <v>46022</v>
      </c>
      <c r="P663" s="8">
        <v>46022</v>
      </c>
      <c r="Q663" t="s">
        <v>151</v>
      </c>
      <c r="R663" t="s">
        <v>1280</v>
      </c>
      <c r="S663" t="s">
        <v>1735</v>
      </c>
      <c r="U663" t="s">
        <v>100</v>
      </c>
      <c r="W663" t="s">
        <v>59</v>
      </c>
      <c r="Y663" t="s">
        <v>1030</v>
      </c>
      <c r="Z663" t="s">
        <v>1030</v>
      </c>
      <c r="AC663" t="s">
        <v>39</v>
      </c>
      <c r="AD663" t="s">
        <v>40</v>
      </c>
    </row>
    <row r="664" spans="3:30" hidden="1" x14ac:dyDescent="0.2">
      <c r="C664" s="32" t="s">
        <v>79</v>
      </c>
      <c r="D664" s="32" t="s">
        <v>80</v>
      </c>
      <c r="E664" s="32" t="s">
        <v>1736</v>
      </c>
      <c r="F664">
        <v>1295</v>
      </c>
      <c r="G664" t="s">
        <v>1737</v>
      </c>
      <c r="H664" t="s">
        <v>1738</v>
      </c>
      <c r="I664" t="s">
        <v>1739</v>
      </c>
      <c r="K664" t="s">
        <v>429</v>
      </c>
      <c r="L664" t="s">
        <v>35</v>
      </c>
      <c r="M664" t="s">
        <v>36</v>
      </c>
      <c r="N664" s="8">
        <v>45708</v>
      </c>
      <c r="O664" s="8">
        <v>45807</v>
      </c>
      <c r="P664" s="8">
        <v>45807</v>
      </c>
      <c r="Q664" t="s">
        <v>37</v>
      </c>
      <c r="R664" t="s">
        <v>687</v>
      </c>
      <c r="W664" t="s">
        <v>309</v>
      </c>
      <c r="Y664" t="s">
        <v>38</v>
      </c>
      <c r="Z664" t="s">
        <v>38</v>
      </c>
      <c r="AC664" t="s">
        <v>39</v>
      </c>
      <c r="AD664" t="s">
        <v>40</v>
      </c>
    </row>
    <row r="665" spans="3:30" hidden="1" x14ac:dyDescent="0.2">
      <c r="C665" s="32" t="s">
        <v>126</v>
      </c>
      <c r="D665" s="32" t="s">
        <v>42</v>
      </c>
      <c r="F665">
        <v>1270</v>
      </c>
      <c r="G665" t="s">
        <v>1268</v>
      </c>
      <c r="H665" t="s">
        <v>1269</v>
      </c>
      <c r="I665" t="s">
        <v>1740</v>
      </c>
      <c r="K665" t="s">
        <v>86</v>
      </c>
      <c r="L665" t="s">
        <v>57</v>
      </c>
      <c r="M665" t="s">
        <v>36</v>
      </c>
      <c r="N665" s="8">
        <v>45470</v>
      </c>
      <c r="O665" s="8">
        <v>45807</v>
      </c>
      <c r="P665" s="8">
        <v>45807</v>
      </c>
      <c r="Q665" t="s">
        <v>151</v>
      </c>
      <c r="R665" t="s">
        <v>1610</v>
      </c>
      <c r="S665" t="s">
        <v>1741</v>
      </c>
      <c r="T665" t="s">
        <v>1742</v>
      </c>
      <c r="U665" t="s">
        <v>522</v>
      </c>
      <c r="W665" t="s">
        <v>1280</v>
      </c>
      <c r="X665" t="s">
        <v>237</v>
      </c>
      <c r="Y665" t="s">
        <v>38</v>
      </c>
      <c r="Z665" t="s">
        <v>38</v>
      </c>
      <c r="AC665" t="s">
        <v>39</v>
      </c>
      <c r="AD665" t="s">
        <v>40</v>
      </c>
    </row>
    <row r="666" spans="3:30" hidden="1" x14ac:dyDescent="0.2">
      <c r="C666" s="32" t="s">
        <v>126</v>
      </c>
      <c r="D666" s="32" t="s">
        <v>42</v>
      </c>
      <c r="F666">
        <v>1270</v>
      </c>
      <c r="G666" t="s">
        <v>1268</v>
      </c>
      <c r="H666" t="s">
        <v>1269</v>
      </c>
      <c r="I666" t="s">
        <v>1743</v>
      </c>
      <c r="K666" t="s">
        <v>86</v>
      </c>
      <c r="L666" t="s">
        <v>57</v>
      </c>
      <c r="M666" t="s">
        <v>36</v>
      </c>
      <c r="N666" s="8">
        <v>45470</v>
      </c>
      <c r="O666" s="8">
        <v>45807</v>
      </c>
      <c r="P666" s="8">
        <v>45807</v>
      </c>
      <c r="Q666" t="s">
        <v>37</v>
      </c>
      <c r="R666" t="s">
        <v>1744</v>
      </c>
      <c r="S666" t="s">
        <v>1745</v>
      </c>
      <c r="T666" t="s">
        <v>1746</v>
      </c>
      <c r="U666" t="s">
        <v>309</v>
      </c>
      <c r="W666" t="s">
        <v>510</v>
      </c>
      <c r="X666" t="s">
        <v>310</v>
      </c>
      <c r="Y666" t="s">
        <v>38</v>
      </c>
      <c r="Z666" t="s">
        <v>38</v>
      </c>
      <c r="AC666" t="s">
        <v>39</v>
      </c>
      <c r="AD666" t="s">
        <v>40</v>
      </c>
    </row>
    <row r="667" spans="3:30" hidden="1" x14ac:dyDescent="0.2">
      <c r="C667" s="32" t="s">
        <v>126</v>
      </c>
      <c r="D667" s="32" t="s">
        <v>42</v>
      </c>
      <c r="F667">
        <v>1270</v>
      </c>
      <c r="G667" t="s">
        <v>1268</v>
      </c>
      <c r="H667" t="s">
        <v>1269</v>
      </c>
      <c r="I667" t="s">
        <v>1747</v>
      </c>
      <c r="K667" t="s">
        <v>86</v>
      </c>
      <c r="L667" t="s">
        <v>57</v>
      </c>
      <c r="M667" t="s">
        <v>36</v>
      </c>
      <c r="N667" s="8">
        <v>45470</v>
      </c>
      <c r="O667" s="8">
        <v>45807</v>
      </c>
      <c r="P667" s="8">
        <v>45807</v>
      </c>
      <c r="Q667" t="s">
        <v>37</v>
      </c>
      <c r="R667" t="s">
        <v>1280</v>
      </c>
      <c r="S667" t="s">
        <v>1748</v>
      </c>
      <c r="T667" t="s">
        <v>1749</v>
      </c>
      <c r="U667" t="s">
        <v>522</v>
      </c>
      <c r="W667" t="s">
        <v>1750</v>
      </c>
      <c r="X667" t="s">
        <v>393</v>
      </c>
      <c r="Y667" t="s">
        <v>38</v>
      </c>
      <c r="Z667" t="s">
        <v>38</v>
      </c>
      <c r="AC667" t="s">
        <v>39</v>
      </c>
      <c r="AD667" t="s">
        <v>40</v>
      </c>
    </row>
    <row r="668" spans="3:30" hidden="1" x14ac:dyDescent="0.2">
      <c r="C668" s="32" t="s">
        <v>50</v>
      </c>
      <c r="D668" s="32" t="s">
        <v>92</v>
      </c>
      <c r="E668" s="32" t="s">
        <v>1287</v>
      </c>
      <c r="F668">
        <v>1270</v>
      </c>
      <c r="G668" t="s">
        <v>1268</v>
      </c>
      <c r="H668" t="s">
        <v>1269</v>
      </c>
      <c r="I668" t="s">
        <v>1751</v>
      </c>
      <c r="K668" t="s">
        <v>86</v>
      </c>
      <c r="L668" t="s">
        <v>57</v>
      </c>
      <c r="M668" t="s">
        <v>36</v>
      </c>
      <c r="N668" s="8">
        <v>45470</v>
      </c>
      <c r="O668" s="8">
        <v>46022</v>
      </c>
      <c r="P668" s="8">
        <v>46022</v>
      </c>
      <c r="Q668" t="s">
        <v>58</v>
      </c>
      <c r="R668" t="s">
        <v>1286</v>
      </c>
      <c r="W668" t="s">
        <v>494</v>
      </c>
      <c r="X668" t="s">
        <v>562</v>
      </c>
      <c r="Y668" t="s">
        <v>1030</v>
      </c>
      <c r="Z668" t="s">
        <v>1030</v>
      </c>
      <c r="AC668" t="s">
        <v>39</v>
      </c>
      <c r="AD668" t="s">
        <v>40</v>
      </c>
    </row>
    <row r="669" spans="3:30" hidden="1" x14ac:dyDescent="0.2">
      <c r="C669" s="32" t="s">
        <v>145</v>
      </c>
      <c r="D669" s="32" t="s">
        <v>92</v>
      </c>
      <c r="E669" s="32" t="s">
        <v>1287</v>
      </c>
      <c r="F669">
        <v>1270</v>
      </c>
      <c r="G669" t="s">
        <v>1268</v>
      </c>
      <c r="H669" t="s">
        <v>1269</v>
      </c>
      <c r="I669" t="s">
        <v>1752</v>
      </c>
      <c r="K669" t="s">
        <v>86</v>
      </c>
      <c r="L669" t="s">
        <v>57</v>
      </c>
      <c r="M669" t="s">
        <v>36</v>
      </c>
      <c r="N669" s="8">
        <v>45470</v>
      </c>
      <c r="O669" s="8">
        <v>46022</v>
      </c>
      <c r="P669" s="8">
        <v>46022</v>
      </c>
      <c r="Q669" t="s">
        <v>151</v>
      </c>
      <c r="R669" t="s">
        <v>1280</v>
      </c>
      <c r="S669" t="s">
        <v>1753</v>
      </c>
      <c r="T669" t="s">
        <v>1754</v>
      </c>
      <c r="U669" t="s">
        <v>38</v>
      </c>
      <c r="W669" t="s">
        <v>59</v>
      </c>
      <c r="X669" t="s">
        <v>467</v>
      </c>
      <c r="Y669" t="s">
        <v>1030</v>
      </c>
      <c r="Z669" t="s">
        <v>1030</v>
      </c>
      <c r="AC669" t="s">
        <v>39</v>
      </c>
      <c r="AD669" t="s">
        <v>40</v>
      </c>
    </row>
    <row r="670" spans="3:30" hidden="1" x14ac:dyDescent="0.2">
      <c r="C670" s="32" t="s">
        <v>50</v>
      </c>
      <c r="D670" s="32" t="s">
        <v>92</v>
      </c>
      <c r="E670" s="32" t="s">
        <v>1287</v>
      </c>
      <c r="F670">
        <v>1270</v>
      </c>
      <c r="G670" t="s">
        <v>1268</v>
      </c>
      <c r="H670" t="s">
        <v>1269</v>
      </c>
      <c r="I670" t="s">
        <v>1755</v>
      </c>
      <c r="K670" t="s">
        <v>86</v>
      </c>
      <c r="L670" t="s">
        <v>57</v>
      </c>
      <c r="M670" t="s">
        <v>36</v>
      </c>
      <c r="N670" s="8">
        <v>45470</v>
      </c>
      <c r="O670" s="8">
        <v>46022</v>
      </c>
      <c r="P670" s="8">
        <v>46022</v>
      </c>
      <c r="Q670" t="s">
        <v>151</v>
      </c>
      <c r="R670" t="s">
        <v>1744</v>
      </c>
      <c r="W670" t="s">
        <v>510</v>
      </c>
      <c r="Y670" t="s">
        <v>1030</v>
      </c>
      <c r="Z670" t="s">
        <v>1030</v>
      </c>
      <c r="AC670" t="s">
        <v>39</v>
      </c>
      <c r="AD670" t="s">
        <v>40</v>
      </c>
    </row>
    <row r="671" spans="3:30" hidden="1" x14ac:dyDescent="0.2">
      <c r="C671" s="32" t="s">
        <v>50</v>
      </c>
      <c r="D671" s="32" t="s">
        <v>92</v>
      </c>
      <c r="E671" s="32" t="s">
        <v>1287</v>
      </c>
      <c r="F671">
        <v>1270</v>
      </c>
      <c r="G671" t="s">
        <v>1268</v>
      </c>
      <c r="H671" t="s">
        <v>1269</v>
      </c>
      <c r="I671" t="s">
        <v>1756</v>
      </c>
      <c r="K671" t="s">
        <v>86</v>
      </c>
      <c r="L671" t="s">
        <v>57</v>
      </c>
      <c r="M671" t="s">
        <v>36</v>
      </c>
      <c r="N671" s="8">
        <v>45470</v>
      </c>
      <c r="O671" s="8">
        <v>46022</v>
      </c>
      <c r="P671" s="8">
        <v>46022</v>
      </c>
      <c r="Q671" t="s">
        <v>58</v>
      </c>
      <c r="R671" t="s">
        <v>684</v>
      </c>
      <c r="W671" t="s">
        <v>1272</v>
      </c>
      <c r="X671" t="s">
        <v>1114</v>
      </c>
      <c r="Y671" t="s">
        <v>1030</v>
      </c>
      <c r="Z671" t="s">
        <v>1030</v>
      </c>
      <c r="AC671" t="s">
        <v>39</v>
      </c>
      <c r="AD671" t="s">
        <v>40</v>
      </c>
    </row>
    <row r="672" spans="3:30" hidden="1" x14ac:dyDescent="0.2">
      <c r="C672" s="32" t="s">
        <v>50</v>
      </c>
      <c r="D672" s="32" t="s">
        <v>92</v>
      </c>
      <c r="E672" s="32" t="s">
        <v>1757</v>
      </c>
      <c r="F672">
        <v>945</v>
      </c>
      <c r="G672" t="s">
        <v>268</v>
      </c>
      <c r="H672" t="s">
        <v>1758</v>
      </c>
      <c r="I672" t="s">
        <v>1759</v>
      </c>
      <c r="K672" t="s">
        <v>97</v>
      </c>
      <c r="L672" t="s">
        <v>57</v>
      </c>
      <c r="M672" t="s">
        <v>36</v>
      </c>
      <c r="N672" s="8">
        <v>45741</v>
      </c>
      <c r="O672" s="8">
        <v>45865</v>
      </c>
      <c r="P672" s="8">
        <v>45865</v>
      </c>
      <c r="Q672" t="s">
        <v>58</v>
      </c>
      <c r="Y672" t="s">
        <v>1143</v>
      </c>
      <c r="Z672" t="s">
        <v>1143</v>
      </c>
      <c r="AC672" t="s">
        <v>39</v>
      </c>
      <c r="AD672" t="s">
        <v>40</v>
      </c>
    </row>
    <row r="673" spans="3:30" hidden="1" x14ac:dyDescent="0.2">
      <c r="C673" s="32" t="s">
        <v>145</v>
      </c>
      <c r="D673" s="32" t="s">
        <v>42</v>
      </c>
      <c r="F673">
        <v>1270</v>
      </c>
      <c r="G673" t="s">
        <v>1268</v>
      </c>
      <c r="H673" t="s">
        <v>1269</v>
      </c>
      <c r="I673" t="s">
        <v>1760</v>
      </c>
      <c r="K673" t="s">
        <v>86</v>
      </c>
      <c r="L673" t="s">
        <v>57</v>
      </c>
      <c r="M673" t="s">
        <v>36</v>
      </c>
      <c r="N673" s="8">
        <v>45470</v>
      </c>
      <c r="O673" s="8">
        <v>45807</v>
      </c>
      <c r="P673" s="8">
        <v>45807</v>
      </c>
      <c r="Q673" t="s">
        <v>151</v>
      </c>
      <c r="R673" t="s">
        <v>1280</v>
      </c>
      <c r="S673" t="s">
        <v>1761</v>
      </c>
      <c r="T673" t="s">
        <v>1762</v>
      </c>
      <c r="U673" t="s">
        <v>522</v>
      </c>
      <c r="W673" t="s">
        <v>59</v>
      </c>
      <c r="X673" t="s">
        <v>393</v>
      </c>
      <c r="Y673" t="s">
        <v>38</v>
      </c>
      <c r="Z673" t="s">
        <v>38</v>
      </c>
      <c r="AC673" t="s">
        <v>39</v>
      </c>
      <c r="AD673" t="s">
        <v>40</v>
      </c>
    </row>
    <row r="674" spans="3:30" hidden="1" x14ac:dyDescent="0.2">
      <c r="C674" s="32" t="s">
        <v>50</v>
      </c>
      <c r="D674" s="32" t="s">
        <v>92</v>
      </c>
      <c r="E674" s="32" t="s">
        <v>1287</v>
      </c>
      <c r="F674">
        <v>1270</v>
      </c>
      <c r="G674" t="s">
        <v>1268</v>
      </c>
      <c r="H674" t="s">
        <v>1269</v>
      </c>
      <c r="I674" t="s">
        <v>1763</v>
      </c>
      <c r="K674" t="s">
        <v>86</v>
      </c>
      <c r="L674" t="s">
        <v>57</v>
      </c>
      <c r="M674" t="s">
        <v>36</v>
      </c>
      <c r="N674" s="8">
        <v>45470</v>
      </c>
      <c r="O674" s="8">
        <v>46022</v>
      </c>
      <c r="P674" s="8">
        <v>46022</v>
      </c>
      <c r="Q674" t="s">
        <v>151</v>
      </c>
      <c r="R674" t="s">
        <v>1280</v>
      </c>
      <c r="W674" t="s">
        <v>59</v>
      </c>
      <c r="Y674" t="s">
        <v>1030</v>
      </c>
      <c r="Z674" t="s">
        <v>1030</v>
      </c>
      <c r="AC674" t="s">
        <v>39</v>
      </c>
      <c r="AD674" t="s">
        <v>40</v>
      </c>
    </row>
    <row r="675" spans="3:30" hidden="1" x14ac:dyDescent="0.2">
      <c r="C675" s="32" t="s">
        <v>50</v>
      </c>
      <c r="D675" s="32" t="s">
        <v>92</v>
      </c>
      <c r="E675" s="32" t="s">
        <v>1287</v>
      </c>
      <c r="F675">
        <v>1270</v>
      </c>
      <c r="G675" t="s">
        <v>1268</v>
      </c>
      <c r="H675" t="s">
        <v>1269</v>
      </c>
      <c r="I675" t="s">
        <v>1764</v>
      </c>
      <c r="K675" t="s">
        <v>86</v>
      </c>
      <c r="L675" t="s">
        <v>57</v>
      </c>
      <c r="M675" t="s">
        <v>36</v>
      </c>
      <c r="N675" s="8">
        <v>45470</v>
      </c>
      <c r="O675" s="8">
        <v>45838</v>
      </c>
      <c r="P675" s="8">
        <v>45838</v>
      </c>
      <c r="Q675" t="s">
        <v>58</v>
      </c>
      <c r="R675" t="s">
        <v>684</v>
      </c>
      <c r="W675" t="s">
        <v>1272</v>
      </c>
      <c r="X675" t="s">
        <v>1291</v>
      </c>
      <c r="Y675" t="s">
        <v>300</v>
      </c>
      <c r="Z675" t="s">
        <v>300</v>
      </c>
      <c r="AC675" t="s">
        <v>39</v>
      </c>
      <c r="AD675" t="s">
        <v>40</v>
      </c>
    </row>
    <row r="676" spans="3:30" hidden="1" x14ac:dyDescent="0.2">
      <c r="C676" s="32" t="s">
        <v>126</v>
      </c>
      <c r="D676" s="32" t="s">
        <v>42</v>
      </c>
      <c r="F676">
        <v>1270</v>
      </c>
      <c r="G676" t="s">
        <v>1268</v>
      </c>
      <c r="H676" t="s">
        <v>1269</v>
      </c>
      <c r="I676" t="s">
        <v>1765</v>
      </c>
      <c r="K676" t="s">
        <v>86</v>
      </c>
      <c r="L676" t="s">
        <v>57</v>
      </c>
      <c r="M676" t="s">
        <v>36</v>
      </c>
      <c r="N676" s="8">
        <v>45470</v>
      </c>
      <c r="O676" s="8">
        <v>45807</v>
      </c>
      <c r="P676" s="8">
        <v>45807</v>
      </c>
      <c r="Q676" t="s">
        <v>37</v>
      </c>
      <c r="R676" t="s">
        <v>1280</v>
      </c>
      <c r="S676" t="s">
        <v>1766</v>
      </c>
      <c r="T676" t="s">
        <v>1767</v>
      </c>
      <c r="U676" t="s">
        <v>309</v>
      </c>
      <c r="W676" t="s">
        <v>59</v>
      </c>
      <c r="X676" t="s">
        <v>237</v>
      </c>
      <c r="Y676" t="s">
        <v>38</v>
      </c>
      <c r="Z676" t="s">
        <v>38</v>
      </c>
      <c r="AC676" t="s">
        <v>39</v>
      </c>
      <c r="AD676" t="s">
        <v>40</v>
      </c>
    </row>
    <row r="677" spans="3:30" hidden="1" x14ac:dyDescent="0.2">
      <c r="C677" s="32" t="s">
        <v>50</v>
      </c>
      <c r="D677" s="32" t="s">
        <v>92</v>
      </c>
      <c r="E677" s="32" t="s">
        <v>1287</v>
      </c>
      <c r="F677">
        <v>1270</v>
      </c>
      <c r="G677" t="s">
        <v>1268</v>
      </c>
      <c r="H677" t="s">
        <v>1269</v>
      </c>
      <c r="I677" t="s">
        <v>1768</v>
      </c>
      <c r="K677" t="s">
        <v>86</v>
      </c>
      <c r="L677" t="s">
        <v>57</v>
      </c>
      <c r="M677" t="s">
        <v>36</v>
      </c>
      <c r="N677" s="8">
        <v>45470</v>
      </c>
      <c r="O677" s="8">
        <v>45838</v>
      </c>
      <c r="P677" s="8">
        <v>45838</v>
      </c>
      <c r="Q677" t="s">
        <v>58</v>
      </c>
      <c r="R677" t="s">
        <v>684</v>
      </c>
      <c r="W677" t="s">
        <v>1272</v>
      </c>
      <c r="X677" t="s">
        <v>1697</v>
      </c>
      <c r="Y677" t="s">
        <v>300</v>
      </c>
      <c r="Z677" t="s">
        <v>300</v>
      </c>
      <c r="AC677" t="s">
        <v>39</v>
      </c>
      <c r="AD677" t="s">
        <v>40</v>
      </c>
    </row>
    <row r="678" spans="3:30" hidden="1" x14ac:dyDescent="0.2">
      <c r="C678" s="32" t="s">
        <v>145</v>
      </c>
      <c r="D678" s="32" t="s">
        <v>92</v>
      </c>
      <c r="E678" s="32" t="s">
        <v>1287</v>
      </c>
      <c r="F678">
        <v>1270</v>
      </c>
      <c r="G678" t="s">
        <v>1268</v>
      </c>
      <c r="H678" t="s">
        <v>1269</v>
      </c>
      <c r="I678" t="s">
        <v>1769</v>
      </c>
      <c r="K678" t="s">
        <v>86</v>
      </c>
      <c r="L678" t="s">
        <v>57</v>
      </c>
      <c r="M678" t="s">
        <v>36</v>
      </c>
      <c r="N678" s="8">
        <v>45470</v>
      </c>
      <c r="O678" s="8"/>
      <c r="P678" s="8"/>
      <c r="Q678" t="s">
        <v>151</v>
      </c>
      <c r="R678" t="s">
        <v>1280</v>
      </c>
      <c r="S678" t="s">
        <v>1770</v>
      </c>
      <c r="T678" t="s">
        <v>1771</v>
      </c>
      <c r="W678" t="s">
        <v>59</v>
      </c>
      <c r="X678" t="s">
        <v>393</v>
      </c>
      <c r="AC678" t="s">
        <v>39</v>
      </c>
      <c r="AD678" t="s">
        <v>40</v>
      </c>
    </row>
    <row r="679" spans="3:30" hidden="1" x14ac:dyDescent="0.2">
      <c r="C679" s="32" t="s">
        <v>50</v>
      </c>
      <c r="D679" s="32" t="s">
        <v>92</v>
      </c>
      <c r="E679" s="32" t="s">
        <v>1287</v>
      </c>
      <c r="F679">
        <v>1270</v>
      </c>
      <c r="G679" t="s">
        <v>1268</v>
      </c>
      <c r="H679" t="s">
        <v>1269</v>
      </c>
      <c r="I679" t="s">
        <v>1772</v>
      </c>
      <c r="K679" t="s">
        <v>86</v>
      </c>
      <c r="L679" t="s">
        <v>57</v>
      </c>
      <c r="M679" t="s">
        <v>36</v>
      </c>
      <c r="N679" s="8">
        <v>45470</v>
      </c>
      <c r="O679" s="8">
        <v>46022</v>
      </c>
      <c r="P679" s="8">
        <v>46022</v>
      </c>
      <c r="Q679" t="s">
        <v>151</v>
      </c>
      <c r="R679" t="s">
        <v>1280</v>
      </c>
      <c r="W679" t="s">
        <v>59</v>
      </c>
      <c r="Y679" t="s">
        <v>1030</v>
      </c>
      <c r="Z679" t="s">
        <v>1030</v>
      </c>
      <c r="AC679" t="s">
        <v>39</v>
      </c>
      <c r="AD679" t="s">
        <v>40</v>
      </c>
    </row>
    <row r="680" spans="3:30" hidden="1" x14ac:dyDescent="0.2">
      <c r="C680" s="32" t="s">
        <v>126</v>
      </c>
      <c r="D680" s="32" t="s">
        <v>42</v>
      </c>
      <c r="F680">
        <v>1270</v>
      </c>
      <c r="G680" t="s">
        <v>1268</v>
      </c>
      <c r="H680" t="s">
        <v>1269</v>
      </c>
      <c r="I680" t="s">
        <v>1773</v>
      </c>
      <c r="K680" t="s">
        <v>86</v>
      </c>
      <c r="L680" t="s">
        <v>57</v>
      </c>
      <c r="M680" t="s">
        <v>36</v>
      </c>
      <c r="N680" s="8">
        <v>45470</v>
      </c>
      <c r="O680" s="8">
        <v>45807</v>
      </c>
      <c r="P680" s="8">
        <v>45807</v>
      </c>
      <c r="Q680" t="s">
        <v>58</v>
      </c>
      <c r="R680" t="s">
        <v>1286</v>
      </c>
      <c r="W680" t="s">
        <v>494</v>
      </c>
      <c r="X680" t="s">
        <v>562</v>
      </c>
      <c r="Y680" t="s">
        <v>38</v>
      </c>
      <c r="Z680" t="s">
        <v>38</v>
      </c>
      <c r="AC680" t="s">
        <v>39</v>
      </c>
      <c r="AD680" t="s">
        <v>40</v>
      </c>
    </row>
    <row r="681" spans="3:30" hidden="1" x14ac:dyDescent="0.2">
      <c r="C681" s="32" t="s">
        <v>126</v>
      </c>
      <c r="D681" s="32" t="s">
        <v>42</v>
      </c>
      <c r="F681">
        <v>1270</v>
      </c>
      <c r="G681" t="s">
        <v>1268</v>
      </c>
      <c r="H681" t="s">
        <v>1269</v>
      </c>
      <c r="I681" t="s">
        <v>1774</v>
      </c>
      <c r="K681" t="s">
        <v>86</v>
      </c>
      <c r="L681" t="s">
        <v>57</v>
      </c>
      <c r="M681" t="s">
        <v>36</v>
      </c>
      <c r="N681" s="8">
        <v>45470</v>
      </c>
      <c r="O681" s="8">
        <v>45807</v>
      </c>
      <c r="P681" s="8">
        <v>45807</v>
      </c>
      <c r="Q681" t="s">
        <v>58</v>
      </c>
      <c r="R681" t="s">
        <v>1775</v>
      </c>
      <c r="W681" t="s">
        <v>1272</v>
      </c>
      <c r="X681" t="s">
        <v>483</v>
      </c>
      <c r="Y681" t="s">
        <v>38</v>
      </c>
      <c r="Z681" t="s">
        <v>38</v>
      </c>
      <c r="AC681" t="s">
        <v>39</v>
      </c>
      <c r="AD681" t="s">
        <v>40</v>
      </c>
    </row>
    <row r="682" spans="3:30" hidden="1" x14ac:dyDescent="0.2">
      <c r="C682" s="32" t="s">
        <v>50</v>
      </c>
      <c r="D682" s="32" t="s">
        <v>92</v>
      </c>
      <c r="E682" s="32" t="s">
        <v>1287</v>
      </c>
      <c r="F682">
        <v>1270</v>
      </c>
      <c r="G682" t="s">
        <v>1268</v>
      </c>
      <c r="H682" t="s">
        <v>1269</v>
      </c>
      <c r="I682" t="s">
        <v>1776</v>
      </c>
      <c r="K682" t="s">
        <v>86</v>
      </c>
      <c r="L682" t="s">
        <v>57</v>
      </c>
      <c r="M682" t="s">
        <v>36</v>
      </c>
      <c r="N682" s="8">
        <v>45470</v>
      </c>
      <c r="O682" s="8">
        <v>46022</v>
      </c>
      <c r="P682" s="8">
        <v>46022</v>
      </c>
      <c r="Q682" t="s">
        <v>58</v>
      </c>
      <c r="R682" t="s">
        <v>684</v>
      </c>
      <c r="W682" t="s">
        <v>1272</v>
      </c>
      <c r="X682" t="s">
        <v>424</v>
      </c>
      <c r="Y682" t="s">
        <v>1030</v>
      </c>
      <c r="Z682" t="s">
        <v>1030</v>
      </c>
      <c r="AC682" t="s">
        <v>39</v>
      </c>
      <c r="AD682" t="s">
        <v>40</v>
      </c>
    </row>
    <row r="683" spans="3:30" hidden="1" x14ac:dyDescent="0.2">
      <c r="C683" s="32" t="s">
        <v>126</v>
      </c>
      <c r="D683" s="32" t="s">
        <v>42</v>
      </c>
      <c r="F683">
        <v>1270</v>
      </c>
      <c r="G683" t="s">
        <v>1268</v>
      </c>
      <c r="H683" t="s">
        <v>1269</v>
      </c>
      <c r="I683" t="s">
        <v>1777</v>
      </c>
      <c r="K683" t="s">
        <v>86</v>
      </c>
      <c r="L683" t="s">
        <v>57</v>
      </c>
      <c r="M683" t="s">
        <v>36</v>
      </c>
      <c r="N683" s="8">
        <v>45470</v>
      </c>
      <c r="O683" s="8">
        <v>45807</v>
      </c>
      <c r="P683" s="8">
        <v>45807</v>
      </c>
      <c r="Q683" t="s">
        <v>58</v>
      </c>
      <c r="R683" t="s">
        <v>1775</v>
      </c>
      <c r="W683" t="s">
        <v>1272</v>
      </c>
      <c r="X683" t="s">
        <v>98</v>
      </c>
      <c r="Y683" t="s">
        <v>38</v>
      </c>
      <c r="Z683" t="s">
        <v>38</v>
      </c>
      <c r="AC683" t="s">
        <v>39</v>
      </c>
      <c r="AD683" t="s">
        <v>40</v>
      </c>
    </row>
    <row r="684" spans="3:30" hidden="1" x14ac:dyDescent="0.2">
      <c r="C684" s="32" t="s">
        <v>126</v>
      </c>
      <c r="D684" s="32" t="s">
        <v>42</v>
      </c>
      <c r="F684">
        <v>1270</v>
      </c>
      <c r="G684" t="s">
        <v>1268</v>
      </c>
      <c r="H684" t="s">
        <v>1269</v>
      </c>
      <c r="I684" t="s">
        <v>1778</v>
      </c>
      <c r="K684" t="s">
        <v>86</v>
      </c>
      <c r="L684" t="s">
        <v>57</v>
      </c>
      <c r="M684" t="s">
        <v>36</v>
      </c>
      <c r="N684" s="8">
        <v>45470</v>
      </c>
      <c r="O684" s="8">
        <v>45807</v>
      </c>
      <c r="P684" s="8">
        <v>45807</v>
      </c>
      <c r="Q684" t="s">
        <v>58</v>
      </c>
      <c r="R684" t="s">
        <v>1271</v>
      </c>
      <c r="W684" t="s">
        <v>1272</v>
      </c>
      <c r="X684" t="s">
        <v>393</v>
      </c>
      <c r="Y684" t="s">
        <v>38</v>
      </c>
      <c r="Z684" t="s">
        <v>38</v>
      </c>
      <c r="AC684" t="s">
        <v>39</v>
      </c>
      <c r="AD684" t="s">
        <v>40</v>
      </c>
    </row>
    <row r="685" spans="3:30" hidden="1" x14ac:dyDescent="0.2">
      <c r="C685" s="32" t="s">
        <v>50</v>
      </c>
      <c r="D685" s="32" t="s">
        <v>92</v>
      </c>
      <c r="E685" s="32" t="s">
        <v>1287</v>
      </c>
      <c r="F685">
        <v>1270</v>
      </c>
      <c r="G685" t="s">
        <v>1268</v>
      </c>
      <c r="H685" t="s">
        <v>1269</v>
      </c>
      <c r="I685" t="s">
        <v>1779</v>
      </c>
      <c r="K685" t="s">
        <v>86</v>
      </c>
      <c r="L685" t="s">
        <v>57</v>
      </c>
      <c r="M685" t="s">
        <v>36</v>
      </c>
      <c r="N685" s="8">
        <v>45470</v>
      </c>
      <c r="O685" s="8">
        <v>46022</v>
      </c>
      <c r="P685" s="8">
        <v>46022</v>
      </c>
      <c r="Q685" t="s">
        <v>58</v>
      </c>
      <c r="Y685" t="s">
        <v>1030</v>
      </c>
      <c r="Z685" t="s">
        <v>1030</v>
      </c>
      <c r="AC685" t="s">
        <v>39</v>
      </c>
      <c r="AD685" t="s">
        <v>40</v>
      </c>
    </row>
    <row r="686" spans="3:30" hidden="1" x14ac:dyDescent="0.2">
      <c r="C686" s="32" t="s">
        <v>126</v>
      </c>
      <c r="D686" s="32" t="s">
        <v>42</v>
      </c>
      <c r="F686">
        <v>1270</v>
      </c>
      <c r="G686" t="s">
        <v>1268</v>
      </c>
      <c r="H686" t="s">
        <v>1269</v>
      </c>
      <c r="I686" t="s">
        <v>1780</v>
      </c>
      <c r="K686" t="s">
        <v>86</v>
      </c>
      <c r="L686" t="s">
        <v>57</v>
      </c>
      <c r="M686" t="s">
        <v>36</v>
      </c>
      <c r="N686" s="8">
        <v>45470</v>
      </c>
      <c r="O686" s="8">
        <v>45807</v>
      </c>
      <c r="P686" s="8">
        <v>45807</v>
      </c>
      <c r="Q686" t="s">
        <v>58</v>
      </c>
      <c r="R686" t="s">
        <v>1271</v>
      </c>
      <c r="W686" t="s">
        <v>1272</v>
      </c>
      <c r="X686" t="s">
        <v>483</v>
      </c>
      <c r="Y686" t="s">
        <v>38</v>
      </c>
      <c r="Z686" t="s">
        <v>38</v>
      </c>
      <c r="AC686" t="s">
        <v>39</v>
      </c>
      <c r="AD686" t="s">
        <v>40</v>
      </c>
    </row>
    <row r="687" spans="3:30" hidden="1" x14ac:dyDescent="0.2">
      <c r="C687" s="32" t="s">
        <v>50</v>
      </c>
      <c r="D687" s="32" t="s">
        <v>92</v>
      </c>
      <c r="E687" s="32" t="s">
        <v>1287</v>
      </c>
      <c r="F687">
        <v>1270</v>
      </c>
      <c r="G687" t="s">
        <v>1268</v>
      </c>
      <c r="H687" t="s">
        <v>1269</v>
      </c>
      <c r="I687" t="s">
        <v>1781</v>
      </c>
      <c r="K687" t="s">
        <v>86</v>
      </c>
      <c r="L687" t="s">
        <v>57</v>
      </c>
      <c r="M687" t="s">
        <v>36</v>
      </c>
      <c r="N687" s="8">
        <v>45470</v>
      </c>
      <c r="O687" s="8">
        <v>46022</v>
      </c>
      <c r="P687" s="8">
        <v>46022</v>
      </c>
      <c r="Q687" t="s">
        <v>151</v>
      </c>
      <c r="R687" t="s">
        <v>1280</v>
      </c>
      <c r="W687" t="s">
        <v>59</v>
      </c>
      <c r="Y687" t="s">
        <v>1030</v>
      </c>
      <c r="Z687" t="s">
        <v>1030</v>
      </c>
      <c r="AC687" t="s">
        <v>39</v>
      </c>
      <c r="AD687" t="s">
        <v>40</v>
      </c>
    </row>
    <row r="688" spans="3:30" hidden="1" x14ac:dyDescent="0.2">
      <c r="C688" s="32" t="s">
        <v>50</v>
      </c>
      <c r="D688" s="32" t="s">
        <v>92</v>
      </c>
      <c r="E688" s="32" t="s">
        <v>1287</v>
      </c>
      <c r="F688">
        <v>1270</v>
      </c>
      <c r="G688" t="s">
        <v>1268</v>
      </c>
      <c r="H688" t="s">
        <v>1269</v>
      </c>
      <c r="I688" t="s">
        <v>1782</v>
      </c>
      <c r="K688" t="s">
        <v>86</v>
      </c>
      <c r="L688" t="s">
        <v>57</v>
      </c>
      <c r="M688" t="s">
        <v>36</v>
      </c>
      <c r="N688" s="8">
        <v>45470</v>
      </c>
      <c r="O688" s="8">
        <v>46022</v>
      </c>
      <c r="P688" s="8">
        <v>46022</v>
      </c>
      <c r="Q688" t="s">
        <v>151</v>
      </c>
      <c r="R688" t="s">
        <v>1280</v>
      </c>
      <c r="W688" t="s">
        <v>59</v>
      </c>
      <c r="Y688" t="s">
        <v>1030</v>
      </c>
      <c r="Z688" t="s">
        <v>1030</v>
      </c>
      <c r="AC688" t="s">
        <v>39</v>
      </c>
      <c r="AD688" t="s">
        <v>40</v>
      </c>
    </row>
    <row r="689" spans="3:30" hidden="1" x14ac:dyDescent="0.2">
      <c r="C689" s="32" t="s">
        <v>126</v>
      </c>
      <c r="D689" s="32" t="s">
        <v>42</v>
      </c>
      <c r="F689">
        <v>1270</v>
      </c>
      <c r="G689" t="s">
        <v>1268</v>
      </c>
      <c r="H689" t="s">
        <v>1269</v>
      </c>
      <c r="I689" t="s">
        <v>1783</v>
      </c>
      <c r="K689" t="s">
        <v>86</v>
      </c>
      <c r="L689" t="s">
        <v>57</v>
      </c>
      <c r="M689" t="s">
        <v>36</v>
      </c>
      <c r="N689" s="8">
        <v>45470</v>
      </c>
      <c r="O689" s="8">
        <v>45807</v>
      </c>
      <c r="P689" s="8">
        <v>45807</v>
      </c>
      <c r="Q689" t="s">
        <v>151</v>
      </c>
      <c r="R689" t="s">
        <v>1280</v>
      </c>
      <c r="S689" t="s">
        <v>1784</v>
      </c>
      <c r="T689" t="s">
        <v>1785</v>
      </c>
      <c r="U689" t="s">
        <v>237</v>
      </c>
      <c r="W689" t="s">
        <v>59</v>
      </c>
      <c r="X689" t="s">
        <v>393</v>
      </c>
      <c r="Y689" t="s">
        <v>38</v>
      </c>
      <c r="Z689" t="s">
        <v>38</v>
      </c>
      <c r="AC689" t="s">
        <v>39</v>
      </c>
      <c r="AD689" t="s">
        <v>40</v>
      </c>
    </row>
    <row r="690" spans="3:30" hidden="1" x14ac:dyDescent="0.2">
      <c r="C690" s="32" t="s">
        <v>126</v>
      </c>
      <c r="D690" s="32" t="s">
        <v>42</v>
      </c>
      <c r="F690">
        <v>1270</v>
      </c>
      <c r="G690" t="s">
        <v>1268</v>
      </c>
      <c r="H690" t="s">
        <v>1269</v>
      </c>
      <c r="I690" t="s">
        <v>1786</v>
      </c>
      <c r="K690" t="s">
        <v>86</v>
      </c>
      <c r="L690" t="s">
        <v>57</v>
      </c>
      <c r="M690" t="s">
        <v>36</v>
      </c>
      <c r="N690" s="8">
        <v>45470</v>
      </c>
      <c r="O690" s="8">
        <v>45807</v>
      </c>
      <c r="P690" s="8">
        <v>45807</v>
      </c>
      <c r="Q690" t="s">
        <v>58</v>
      </c>
      <c r="R690" t="s">
        <v>684</v>
      </c>
      <c r="W690" t="s">
        <v>1272</v>
      </c>
      <c r="X690" t="s">
        <v>1291</v>
      </c>
      <c r="Y690" t="s">
        <v>38</v>
      </c>
      <c r="Z690" t="s">
        <v>38</v>
      </c>
      <c r="AC690" t="s">
        <v>39</v>
      </c>
      <c r="AD690" t="s">
        <v>40</v>
      </c>
    </row>
    <row r="691" spans="3:30" hidden="1" x14ac:dyDescent="0.2">
      <c r="C691" s="32" t="s">
        <v>145</v>
      </c>
      <c r="D691" s="32" t="s">
        <v>92</v>
      </c>
      <c r="E691" s="32" t="s">
        <v>1287</v>
      </c>
      <c r="F691">
        <v>1270</v>
      </c>
      <c r="G691" t="s">
        <v>1268</v>
      </c>
      <c r="H691" t="s">
        <v>1269</v>
      </c>
      <c r="I691" t="s">
        <v>1787</v>
      </c>
      <c r="K691" t="s">
        <v>86</v>
      </c>
      <c r="L691" t="s">
        <v>57</v>
      </c>
      <c r="M691" t="s">
        <v>36</v>
      </c>
      <c r="N691" s="8">
        <v>45470</v>
      </c>
      <c r="O691" s="8">
        <v>46022</v>
      </c>
      <c r="P691" s="8">
        <v>46022</v>
      </c>
      <c r="Q691" t="s">
        <v>151</v>
      </c>
      <c r="R691" t="s">
        <v>1280</v>
      </c>
      <c r="S691" t="s">
        <v>1788</v>
      </c>
      <c r="T691" t="s">
        <v>1789</v>
      </c>
      <c r="U691" t="s">
        <v>38</v>
      </c>
      <c r="W691" t="s">
        <v>59</v>
      </c>
      <c r="X691" t="s">
        <v>467</v>
      </c>
      <c r="Y691" t="s">
        <v>1030</v>
      </c>
      <c r="Z691" t="s">
        <v>1030</v>
      </c>
      <c r="AC691" t="s">
        <v>39</v>
      </c>
      <c r="AD691" t="s">
        <v>40</v>
      </c>
    </row>
    <row r="692" spans="3:30" hidden="1" x14ac:dyDescent="0.2">
      <c r="C692" s="32" t="s">
        <v>145</v>
      </c>
      <c r="D692" s="32" t="s">
        <v>92</v>
      </c>
      <c r="E692" s="32" t="s">
        <v>1287</v>
      </c>
      <c r="F692">
        <v>12450</v>
      </c>
      <c r="G692" t="s">
        <v>1268</v>
      </c>
      <c r="H692" t="s">
        <v>1269</v>
      </c>
      <c r="I692" t="s">
        <v>1790</v>
      </c>
      <c r="K692" t="s">
        <v>86</v>
      </c>
      <c r="L692" t="s">
        <v>57</v>
      </c>
      <c r="M692" t="s">
        <v>36</v>
      </c>
      <c r="N692" s="8">
        <v>45470</v>
      </c>
      <c r="O692" s="8">
        <v>46022</v>
      </c>
      <c r="P692" s="8">
        <v>46022</v>
      </c>
      <c r="Q692" t="s">
        <v>37</v>
      </c>
      <c r="R692" t="s">
        <v>1791</v>
      </c>
      <c r="S692" t="s">
        <v>1792</v>
      </c>
      <c r="T692" t="s">
        <v>1793</v>
      </c>
      <c r="U692" t="s">
        <v>1794</v>
      </c>
      <c r="W692" t="s">
        <v>1225</v>
      </c>
      <c r="Y692" t="s">
        <v>1030</v>
      </c>
      <c r="Z692" t="s">
        <v>1030</v>
      </c>
      <c r="AC692" t="s">
        <v>39</v>
      </c>
      <c r="AD692" t="s">
        <v>40</v>
      </c>
    </row>
    <row r="693" spans="3:30" hidden="1" x14ac:dyDescent="0.2">
      <c r="C693" s="32" t="s">
        <v>145</v>
      </c>
      <c r="D693" s="32" t="s">
        <v>92</v>
      </c>
      <c r="E693" s="32" t="s">
        <v>1287</v>
      </c>
      <c r="F693">
        <v>12450</v>
      </c>
      <c r="G693" t="s">
        <v>1268</v>
      </c>
      <c r="H693" t="s">
        <v>1269</v>
      </c>
      <c r="I693" t="s">
        <v>1795</v>
      </c>
      <c r="K693" t="s">
        <v>86</v>
      </c>
      <c r="L693" t="s">
        <v>57</v>
      </c>
      <c r="M693" t="s">
        <v>36</v>
      </c>
      <c r="N693" s="8">
        <v>45470</v>
      </c>
      <c r="O693" s="8">
        <v>46022</v>
      </c>
      <c r="P693" s="8">
        <v>46022</v>
      </c>
      <c r="Q693" t="s">
        <v>37</v>
      </c>
      <c r="R693" t="s">
        <v>1791</v>
      </c>
      <c r="S693" t="s">
        <v>1796</v>
      </c>
      <c r="T693" t="s">
        <v>1793</v>
      </c>
      <c r="U693" t="s">
        <v>1794</v>
      </c>
      <c r="W693" t="s">
        <v>1225</v>
      </c>
      <c r="Y693" t="s">
        <v>1030</v>
      </c>
      <c r="Z693" t="s">
        <v>1030</v>
      </c>
      <c r="AC693" t="s">
        <v>39</v>
      </c>
      <c r="AD693" t="s">
        <v>40</v>
      </c>
    </row>
    <row r="694" spans="3:30" hidden="1" x14ac:dyDescent="0.2">
      <c r="C694" s="32" t="s">
        <v>145</v>
      </c>
      <c r="D694" s="32" t="s">
        <v>92</v>
      </c>
      <c r="E694" s="32" t="s">
        <v>1287</v>
      </c>
      <c r="F694">
        <v>12300</v>
      </c>
      <c r="G694" t="s">
        <v>1268</v>
      </c>
      <c r="H694" t="s">
        <v>1269</v>
      </c>
      <c r="I694" t="s">
        <v>1797</v>
      </c>
      <c r="K694" t="s">
        <v>86</v>
      </c>
      <c r="L694" t="s">
        <v>57</v>
      </c>
      <c r="M694" t="s">
        <v>36</v>
      </c>
      <c r="N694" s="8">
        <v>45470</v>
      </c>
      <c r="O694" s="8">
        <v>46022</v>
      </c>
      <c r="P694" s="8">
        <v>46022</v>
      </c>
      <c r="Q694" t="s">
        <v>37</v>
      </c>
      <c r="R694" t="s">
        <v>1791</v>
      </c>
      <c r="S694" t="s">
        <v>1788</v>
      </c>
      <c r="T694" t="s">
        <v>1798</v>
      </c>
      <c r="U694" t="s">
        <v>1799</v>
      </c>
      <c r="W694" t="s">
        <v>1225</v>
      </c>
      <c r="Y694" t="s">
        <v>1030</v>
      </c>
      <c r="Z694" t="s">
        <v>1030</v>
      </c>
      <c r="AC694" t="s">
        <v>39</v>
      </c>
      <c r="AD694" t="s">
        <v>40</v>
      </c>
    </row>
    <row r="695" spans="3:30" hidden="1" x14ac:dyDescent="0.2">
      <c r="C695" s="32" t="s">
        <v>145</v>
      </c>
      <c r="D695" s="32" t="s">
        <v>92</v>
      </c>
      <c r="E695" s="32" t="s">
        <v>1287</v>
      </c>
      <c r="F695">
        <v>12300</v>
      </c>
      <c r="G695" t="s">
        <v>1268</v>
      </c>
      <c r="H695" t="s">
        <v>1269</v>
      </c>
      <c r="I695" t="s">
        <v>1800</v>
      </c>
      <c r="K695" t="s">
        <v>86</v>
      </c>
      <c r="L695" t="s">
        <v>57</v>
      </c>
      <c r="M695" t="s">
        <v>36</v>
      </c>
      <c r="N695" s="8">
        <v>45470</v>
      </c>
      <c r="O695" s="8">
        <v>46022</v>
      </c>
      <c r="P695" s="8">
        <v>46022</v>
      </c>
      <c r="Q695" t="s">
        <v>37</v>
      </c>
      <c r="R695" t="s">
        <v>1791</v>
      </c>
      <c r="S695" t="s">
        <v>1801</v>
      </c>
      <c r="T695" t="s">
        <v>1798</v>
      </c>
      <c r="U695" t="s">
        <v>1799</v>
      </c>
      <c r="W695" t="s">
        <v>1225</v>
      </c>
      <c r="Y695" t="s">
        <v>1030</v>
      </c>
      <c r="Z695" t="s">
        <v>1030</v>
      </c>
      <c r="AC695" t="s">
        <v>39</v>
      </c>
      <c r="AD695" t="s">
        <v>40</v>
      </c>
    </row>
    <row r="696" spans="3:30" hidden="1" x14ac:dyDescent="0.2">
      <c r="C696" s="32" t="s">
        <v>69</v>
      </c>
      <c r="D696" s="32" t="s">
        <v>146</v>
      </c>
      <c r="E696" s="32" t="s">
        <v>1802</v>
      </c>
      <c r="F696">
        <v>-528</v>
      </c>
      <c r="G696" t="s">
        <v>1803</v>
      </c>
      <c r="H696" t="s">
        <v>1804</v>
      </c>
      <c r="I696" t="s">
        <v>1805</v>
      </c>
      <c r="J696" t="s">
        <v>1806</v>
      </c>
      <c r="K696" t="s">
        <v>132</v>
      </c>
      <c r="L696" t="s">
        <v>48</v>
      </c>
      <c r="M696" t="s">
        <v>87</v>
      </c>
      <c r="N696" s="8">
        <v>45554</v>
      </c>
      <c r="O696" s="8">
        <v>45814</v>
      </c>
      <c r="P696" s="8"/>
      <c r="Q696" t="s">
        <v>67</v>
      </c>
      <c r="W696" t="s">
        <v>1807</v>
      </c>
      <c r="Z696" t="s">
        <v>99</v>
      </c>
      <c r="AA696" t="s">
        <v>99</v>
      </c>
      <c r="AC696" t="s">
        <v>67</v>
      </c>
      <c r="AD696" t="s">
        <v>91</v>
      </c>
    </row>
    <row r="697" spans="3:30" hidden="1" x14ac:dyDescent="0.2">
      <c r="C697" s="32" t="s">
        <v>126</v>
      </c>
      <c r="D697" s="32" t="s">
        <v>42</v>
      </c>
      <c r="F697">
        <v>1270</v>
      </c>
      <c r="G697" t="s">
        <v>1268</v>
      </c>
      <c r="H697" t="s">
        <v>1269</v>
      </c>
      <c r="I697" t="s">
        <v>1808</v>
      </c>
      <c r="K697" t="s">
        <v>86</v>
      </c>
      <c r="L697" t="s">
        <v>57</v>
      </c>
      <c r="M697" t="s">
        <v>36</v>
      </c>
      <c r="N697" s="8">
        <v>45470</v>
      </c>
      <c r="O697" s="8">
        <v>45807</v>
      </c>
      <c r="P697" s="8">
        <v>45807</v>
      </c>
      <c r="Q697" t="s">
        <v>37</v>
      </c>
      <c r="R697" t="s">
        <v>1280</v>
      </c>
      <c r="S697" t="s">
        <v>1809</v>
      </c>
      <c r="T697" t="s">
        <v>1810</v>
      </c>
      <c r="W697" t="s">
        <v>59</v>
      </c>
      <c r="X697" t="s">
        <v>310</v>
      </c>
      <c r="Y697" t="s">
        <v>38</v>
      </c>
      <c r="Z697" t="s">
        <v>38</v>
      </c>
      <c r="AC697" t="s">
        <v>39</v>
      </c>
      <c r="AD697" t="s">
        <v>40</v>
      </c>
    </row>
    <row r="698" spans="3:30" hidden="1" x14ac:dyDescent="0.2">
      <c r="C698" s="32" t="s">
        <v>126</v>
      </c>
      <c r="D698" s="32" t="s">
        <v>42</v>
      </c>
      <c r="F698">
        <v>1270</v>
      </c>
      <c r="G698" t="s">
        <v>1268</v>
      </c>
      <c r="H698" t="s">
        <v>1269</v>
      </c>
      <c r="I698" t="s">
        <v>1811</v>
      </c>
      <c r="K698" t="s">
        <v>86</v>
      </c>
      <c r="L698" t="s">
        <v>57</v>
      </c>
      <c r="M698" t="s">
        <v>36</v>
      </c>
      <c r="N698" s="8">
        <v>45470</v>
      </c>
      <c r="O698" s="8">
        <v>45807</v>
      </c>
      <c r="P698" s="8">
        <v>45807</v>
      </c>
      <c r="Q698" t="s">
        <v>37</v>
      </c>
      <c r="R698" t="s">
        <v>1280</v>
      </c>
      <c r="S698" t="s">
        <v>1812</v>
      </c>
      <c r="T698" t="s">
        <v>1813</v>
      </c>
      <c r="W698" t="s">
        <v>59</v>
      </c>
      <c r="X698" t="s">
        <v>442</v>
      </c>
      <c r="Y698" t="s">
        <v>38</v>
      </c>
      <c r="Z698" t="s">
        <v>38</v>
      </c>
      <c r="AC698" t="s">
        <v>39</v>
      </c>
      <c r="AD698" t="s">
        <v>40</v>
      </c>
    </row>
    <row r="699" spans="3:30" hidden="1" x14ac:dyDescent="0.2">
      <c r="F699">
        <v>895</v>
      </c>
      <c r="G699" t="s">
        <v>1814</v>
      </c>
      <c r="H699" t="s">
        <v>1815</v>
      </c>
      <c r="I699" t="s">
        <v>1816</v>
      </c>
      <c r="K699" t="s">
        <v>226</v>
      </c>
      <c r="L699" t="s">
        <v>35</v>
      </c>
      <c r="M699" t="s">
        <v>36</v>
      </c>
      <c r="N699" s="8">
        <v>45632</v>
      </c>
      <c r="O699" s="8">
        <v>45849</v>
      </c>
      <c r="P699" s="8">
        <v>45849</v>
      </c>
      <c r="Q699" t="s">
        <v>37</v>
      </c>
      <c r="R699" t="s">
        <v>467</v>
      </c>
      <c r="W699" t="s">
        <v>554</v>
      </c>
      <c r="Y699" t="s">
        <v>554</v>
      </c>
      <c r="Z699" t="s">
        <v>554</v>
      </c>
      <c r="AC699" t="s">
        <v>39</v>
      </c>
      <c r="AD699" t="s">
        <v>40</v>
      </c>
    </row>
    <row r="700" spans="3:30" hidden="1" x14ac:dyDescent="0.2">
      <c r="C700" s="32" t="s">
        <v>41</v>
      </c>
      <c r="D700" s="32" t="s">
        <v>70</v>
      </c>
      <c r="E700" s="32" t="s">
        <v>1015</v>
      </c>
      <c r="F700">
        <v>1815</v>
      </c>
      <c r="G700" t="s">
        <v>1016</v>
      </c>
      <c r="H700" t="s">
        <v>1117</v>
      </c>
      <c r="I700" t="s">
        <v>1817</v>
      </c>
      <c r="K700" t="s">
        <v>226</v>
      </c>
      <c r="L700" t="s">
        <v>48</v>
      </c>
      <c r="M700" t="s">
        <v>36</v>
      </c>
      <c r="N700" s="8">
        <v>45722</v>
      </c>
      <c r="O700" s="8">
        <v>45898</v>
      </c>
      <c r="P700" s="8">
        <v>45898</v>
      </c>
      <c r="Q700" t="s">
        <v>37</v>
      </c>
      <c r="Y700" t="s">
        <v>152</v>
      </c>
      <c r="Z700" t="s">
        <v>152</v>
      </c>
      <c r="AC700" t="s">
        <v>39</v>
      </c>
      <c r="AD700" t="s">
        <v>40</v>
      </c>
    </row>
    <row r="701" spans="3:30" x14ac:dyDescent="0.2">
      <c r="C701" s="32" t="s">
        <v>126</v>
      </c>
      <c r="D701" s="32" t="s">
        <v>42</v>
      </c>
      <c r="E701" s="32" t="s">
        <v>52</v>
      </c>
      <c r="F701">
        <v>860</v>
      </c>
      <c r="G701" t="s">
        <v>1309</v>
      </c>
      <c r="H701" t="s">
        <v>1310</v>
      </c>
      <c r="I701" t="s">
        <v>1818</v>
      </c>
      <c r="K701" t="s">
        <v>56</v>
      </c>
      <c r="L701" t="s">
        <v>57</v>
      </c>
      <c r="M701" t="s">
        <v>36</v>
      </c>
      <c r="N701" s="8">
        <v>45785</v>
      </c>
      <c r="O701" s="8">
        <v>45842</v>
      </c>
      <c r="P701" s="8">
        <v>45842</v>
      </c>
      <c r="Q701" t="s">
        <v>37</v>
      </c>
      <c r="R701" t="s">
        <v>237</v>
      </c>
      <c r="S701" t="s">
        <v>1819</v>
      </c>
      <c r="T701" t="s">
        <v>1820</v>
      </c>
      <c r="U701" t="s">
        <v>266</v>
      </c>
      <c r="W701" t="s">
        <v>266</v>
      </c>
      <c r="Y701" t="s">
        <v>134</v>
      </c>
      <c r="Z701" t="s">
        <v>134</v>
      </c>
      <c r="AC701" t="s">
        <v>39</v>
      </c>
      <c r="AD701" t="s">
        <v>40</v>
      </c>
    </row>
    <row r="702" spans="3:30" hidden="1" x14ac:dyDescent="0.2">
      <c r="C702" s="32" t="s">
        <v>79</v>
      </c>
      <c r="D702" s="32" t="s">
        <v>51</v>
      </c>
      <c r="E702" s="32" t="s">
        <v>1821</v>
      </c>
      <c r="F702">
        <v>850</v>
      </c>
      <c r="G702" t="s">
        <v>1342</v>
      </c>
      <c r="H702" t="s">
        <v>1357</v>
      </c>
      <c r="I702" t="s">
        <v>1822</v>
      </c>
      <c r="K702" t="s">
        <v>226</v>
      </c>
      <c r="L702" t="s">
        <v>48</v>
      </c>
      <c r="M702" t="s">
        <v>36</v>
      </c>
      <c r="N702" s="8">
        <v>45107</v>
      </c>
      <c r="O702" s="8">
        <v>45856</v>
      </c>
      <c r="P702" s="8">
        <v>45856</v>
      </c>
      <c r="Q702" t="s">
        <v>37</v>
      </c>
      <c r="Y702" t="s">
        <v>537</v>
      </c>
      <c r="Z702" t="s">
        <v>537</v>
      </c>
      <c r="AC702" t="s">
        <v>39</v>
      </c>
      <c r="AD702" t="s">
        <v>40</v>
      </c>
    </row>
    <row r="703" spans="3:30" hidden="1" x14ac:dyDescent="0.2">
      <c r="C703" s="32" t="s">
        <v>79</v>
      </c>
      <c r="D703" s="32" t="s">
        <v>51</v>
      </c>
      <c r="E703" s="32" t="s">
        <v>1821</v>
      </c>
      <c r="F703">
        <v>850</v>
      </c>
      <c r="G703" t="s">
        <v>1342</v>
      </c>
      <c r="H703" t="s">
        <v>1357</v>
      </c>
      <c r="I703" t="s">
        <v>1823</v>
      </c>
      <c r="K703" t="s">
        <v>226</v>
      </c>
      <c r="L703" t="s">
        <v>48</v>
      </c>
      <c r="M703" t="s">
        <v>36</v>
      </c>
      <c r="N703" s="8">
        <v>45107</v>
      </c>
      <c r="O703" s="8">
        <v>45856</v>
      </c>
      <c r="P703" s="8">
        <v>45856</v>
      </c>
      <c r="Q703" t="s">
        <v>37</v>
      </c>
      <c r="Y703" t="s">
        <v>537</v>
      </c>
      <c r="Z703" t="s">
        <v>537</v>
      </c>
      <c r="AC703" t="s">
        <v>39</v>
      </c>
      <c r="AD703" t="s">
        <v>40</v>
      </c>
    </row>
    <row r="704" spans="3:30" hidden="1" x14ac:dyDescent="0.2">
      <c r="C704" s="32" t="s">
        <v>41</v>
      </c>
      <c r="D704" s="32" t="s">
        <v>70</v>
      </c>
      <c r="E704" s="32" t="s">
        <v>1015</v>
      </c>
      <c r="F704">
        <v>850</v>
      </c>
      <c r="G704" t="s">
        <v>1016</v>
      </c>
      <c r="H704" t="s">
        <v>1117</v>
      </c>
      <c r="I704" t="s">
        <v>1824</v>
      </c>
      <c r="K704" t="s">
        <v>226</v>
      </c>
      <c r="L704" t="s">
        <v>48</v>
      </c>
      <c r="M704" t="s">
        <v>36</v>
      </c>
      <c r="N704" s="8">
        <v>45722</v>
      </c>
      <c r="O704" s="8">
        <v>45863</v>
      </c>
      <c r="P704" s="8">
        <v>45863</v>
      </c>
      <c r="Q704" t="s">
        <v>58</v>
      </c>
      <c r="Y704" t="s">
        <v>536</v>
      </c>
      <c r="Z704" t="s">
        <v>536</v>
      </c>
      <c r="AB704" t="s">
        <v>1825</v>
      </c>
      <c r="AC704" t="s">
        <v>39</v>
      </c>
      <c r="AD704" t="s">
        <v>40</v>
      </c>
    </row>
    <row r="705" spans="3:30" hidden="1" x14ac:dyDescent="0.2">
      <c r="C705" s="32" t="s">
        <v>41</v>
      </c>
      <c r="D705" s="32" t="s">
        <v>70</v>
      </c>
      <c r="E705" s="32" t="s">
        <v>1015</v>
      </c>
      <c r="F705">
        <v>850</v>
      </c>
      <c r="G705" t="s">
        <v>1016</v>
      </c>
      <c r="H705" t="s">
        <v>1117</v>
      </c>
      <c r="I705" t="s">
        <v>1826</v>
      </c>
      <c r="K705" t="s">
        <v>226</v>
      </c>
      <c r="L705" t="s">
        <v>48</v>
      </c>
      <c r="M705" t="s">
        <v>36</v>
      </c>
      <c r="N705" s="8">
        <v>45722</v>
      </c>
      <c r="O705" s="8">
        <v>45863</v>
      </c>
      <c r="P705" s="8">
        <v>45863</v>
      </c>
      <c r="Q705" t="s">
        <v>58</v>
      </c>
      <c r="Y705" t="s">
        <v>536</v>
      </c>
      <c r="Z705" t="s">
        <v>536</v>
      </c>
      <c r="AB705" t="s">
        <v>1827</v>
      </c>
      <c r="AC705" t="s">
        <v>39</v>
      </c>
      <c r="AD705" t="s">
        <v>40</v>
      </c>
    </row>
    <row r="706" spans="3:30" hidden="1" x14ac:dyDescent="0.2">
      <c r="C706" s="32" t="s">
        <v>41</v>
      </c>
      <c r="D706" s="32" t="s">
        <v>70</v>
      </c>
      <c r="E706" s="32" t="s">
        <v>1015</v>
      </c>
      <c r="F706">
        <v>850</v>
      </c>
      <c r="G706" t="s">
        <v>1016</v>
      </c>
      <c r="H706" t="s">
        <v>1117</v>
      </c>
      <c r="I706" t="s">
        <v>1828</v>
      </c>
      <c r="K706" t="s">
        <v>226</v>
      </c>
      <c r="L706" t="s">
        <v>48</v>
      </c>
      <c r="M706" t="s">
        <v>36</v>
      </c>
      <c r="N706" s="8">
        <v>45722</v>
      </c>
      <c r="O706" s="8">
        <v>45842</v>
      </c>
      <c r="P706" s="8">
        <v>45842</v>
      </c>
      <c r="Q706" t="s">
        <v>58</v>
      </c>
      <c r="Y706" t="s">
        <v>134</v>
      </c>
      <c r="Z706" t="s">
        <v>134</v>
      </c>
      <c r="AB706" t="s">
        <v>1829</v>
      </c>
      <c r="AC706" t="s">
        <v>39</v>
      </c>
      <c r="AD706" t="s">
        <v>40</v>
      </c>
    </row>
    <row r="707" spans="3:30" hidden="1" x14ac:dyDescent="0.2">
      <c r="C707" s="32" t="s">
        <v>41</v>
      </c>
      <c r="D707" s="32" t="s">
        <v>70</v>
      </c>
      <c r="E707" s="32" t="s">
        <v>1015</v>
      </c>
      <c r="F707">
        <v>850</v>
      </c>
      <c r="G707" t="s">
        <v>1016</v>
      </c>
      <c r="H707" t="s">
        <v>1117</v>
      </c>
      <c r="I707" t="s">
        <v>1830</v>
      </c>
      <c r="K707" t="s">
        <v>226</v>
      </c>
      <c r="L707" t="s">
        <v>48</v>
      </c>
      <c r="M707" t="s">
        <v>36</v>
      </c>
      <c r="N707" s="8">
        <v>45722</v>
      </c>
      <c r="O707" s="8">
        <v>45842</v>
      </c>
      <c r="P707" s="8">
        <v>45842</v>
      </c>
      <c r="Q707" t="s">
        <v>58</v>
      </c>
      <c r="Y707" t="s">
        <v>134</v>
      </c>
      <c r="Z707" t="s">
        <v>134</v>
      </c>
      <c r="AB707" t="s">
        <v>1831</v>
      </c>
      <c r="AC707" t="s">
        <v>39</v>
      </c>
      <c r="AD707" t="s">
        <v>40</v>
      </c>
    </row>
    <row r="708" spans="3:30" hidden="1" x14ac:dyDescent="0.2">
      <c r="C708" s="32" t="s">
        <v>41</v>
      </c>
      <c r="D708" s="32" t="s">
        <v>70</v>
      </c>
      <c r="E708" s="32" t="s">
        <v>1015</v>
      </c>
      <c r="F708">
        <v>850</v>
      </c>
      <c r="G708" t="s">
        <v>1016</v>
      </c>
      <c r="H708" t="s">
        <v>1117</v>
      </c>
      <c r="I708" t="s">
        <v>1832</v>
      </c>
      <c r="K708" t="s">
        <v>226</v>
      </c>
      <c r="L708" t="s">
        <v>48</v>
      </c>
      <c r="M708" t="s">
        <v>36</v>
      </c>
      <c r="N708" s="8">
        <v>45722</v>
      </c>
      <c r="O708" s="8">
        <v>45842</v>
      </c>
      <c r="P708" s="8">
        <v>45842</v>
      </c>
      <c r="Q708" t="s">
        <v>58</v>
      </c>
      <c r="Y708" t="s">
        <v>134</v>
      </c>
      <c r="Z708" t="s">
        <v>134</v>
      </c>
      <c r="AB708" t="s">
        <v>1831</v>
      </c>
      <c r="AC708" t="s">
        <v>39</v>
      </c>
      <c r="AD708" t="s">
        <v>40</v>
      </c>
    </row>
    <row r="709" spans="3:30" hidden="1" x14ac:dyDescent="0.2">
      <c r="C709" s="32" t="s">
        <v>41</v>
      </c>
      <c r="D709" s="32" t="s">
        <v>70</v>
      </c>
      <c r="E709" s="32" t="s">
        <v>1015</v>
      </c>
      <c r="F709">
        <v>850</v>
      </c>
      <c r="G709" t="s">
        <v>1016</v>
      </c>
      <c r="H709" t="s">
        <v>1117</v>
      </c>
      <c r="I709" t="s">
        <v>1833</v>
      </c>
      <c r="K709" t="s">
        <v>226</v>
      </c>
      <c r="L709" t="s">
        <v>48</v>
      </c>
      <c r="M709" t="s">
        <v>36</v>
      </c>
      <c r="N709" s="8">
        <v>45722</v>
      </c>
      <c r="O709" s="8">
        <v>45863</v>
      </c>
      <c r="P709" s="8">
        <v>45863</v>
      </c>
      <c r="Q709" t="s">
        <v>58</v>
      </c>
      <c r="Y709" t="s">
        <v>536</v>
      </c>
      <c r="Z709" t="s">
        <v>536</v>
      </c>
      <c r="AB709" t="s">
        <v>1834</v>
      </c>
      <c r="AC709" t="s">
        <v>39</v>
      </c>
      <c r="AD709" t="s">
        <v>40</v>
      </c>
    </row>
    <row r="710" spans="3:30" hidden="1" x14ac:dyDescent="0.2">
      <c r="C710" s="32" t="s">
        <v>41</v>
      </c>
      <c r="D710" s="32" t="s">
        <v>70</v>
      </c>
      <c r="E710" s="32" t="s">
        <v>1015</v>
      </c>
      <c r="F710">
        <v>850</v>
      </c>
      <c r="G710" t="s">
        <v>1016</v>
      </c>
      <c r="H710" t="s">
        <v>1117</v>
      </c>
      <c r="I710" t="s">
        <v>1835</v>
      </c>
      <c r="K710" t="s">
        <v>226</v>
      </c>
      <c r="L710" t="s">
        <v>48</v>
      </c>
      <c r="M710" t="s">
        <v>36</v>
      </c>
      <c r="N710" s="8">
        <v>45722</v>
      </c>
      <c r="O710" s="8">
        <v>45856</v>
      </c>
      <c r="P710" s="8">
        <v>45856</v>
      </c>
      <c r="Q710" t="s">
        <v>58</v>
      </c>
      <c r="Y710" t="s">
        <v>537</v>
      </c>
      <c r="Z710" t="s">
        <v>537</v>
      </c>
      <c r="AB710" t="s">
        <v>1834</v>
      </c>
      <c r="AC710" t="s">
        <v>39</v>
      </c>
      <c r="AD710" t="s">
        <v>40</v>
      </c>
    </row>
    <row r="711" spans="3:30" hidden="1" x14ac:dyDescent="0.2">
      <c r="C711" s="32" t="s">
        <v>41</v>
      </c>
      <c r="D711" s="32" t="s">
        <v>70</v>
      </c>
      <c r="E711" s="32" t="s">
        <v>1015</v>
      </c>
      <c r="F711">
        <v>850</v>
      </c>
      <c r="G711" t="s">
        <v>1016</v>
      </c>
      <c r="H711" t="s">
        <v>1117</v>
      </c>
      <c r="I711" t="s">
        <v>1836</v>
      </c>
      <c r="K711" t="s">
        <v>226</v>
      </c>
      <c r="L711" t="s">
        <v>48</v>
      </c>
      <c r="M711" t="s">
        <v>36</v>
      </c>
      <c r="N711" s="8">
        <v>45722</v>
      </c>
      <c r="O711" s="8"/>
      <c r="P711" s="8"/>
      <c r="Q711" t="s">
        <v>58</v>
      </c>
      <c r="AC711" t="s">
        <v>39</v>
      </c>
      <c r="AD711" t="s">
        <v>40</v>
      </c>
    </row>
    <row r="712" spans="3:30" hidden="1" x14ac:dyDescent="0.2">
      <c r="C712" s="32" t="s">
        <v>41</v>
      </c>
      <c r="D712" s="32" t="s">
        <v>70</v>
      </c>
      <c r="E712" s="32" t="s">
        <v>1015</v>
      </c>
      <c r="F712">
        <v>800</v>
      </c>
      <c r="G712" t="s">
        <v>1016</v>
      </c>
      <c r="H712" t="s">
        <v>1117</v>
      </c>
      <c r="I712" t="s">
        <v>1837</v>
      </c>
      <c r="K712" t="s">
        <v>226</v>
      </c>
      <c r="L712" t="s">
        <v>48</v>
      </c>
      <c r="M712" t="s">
        <v>36</v>
      </c>
      <c r="N712" s="8">
        <v>45722</v>
      </c>
      <c r="O712" s="8"/>
      <c r="P712" s="8"/>
      <c r="Q712" t="s">
        <v>58</v>
      </c>
      <c r="AC712" t="s">
        <v>39</v>
      </c>
      <c r="AD712" t="s">
        <v>40</v>
      </c>
    </row>
    <row r="713" spans="3:30" hidden="1" x14ac:dyDescent="0.2">
      <c r="C713" s="32" t="s">
        <v>41</v>
      </c>
      <c r="D713" s="32" t="s">
        <v>70</v>
      </c>
      <c r="E713" s="32" t="s">
        <v>1015</v>
      </c>
      <c r="F713">
        <v>850</v>
      </c>
      <c r="G713" t="s">
        <v>1016</v>
      </c>
      <c r="H713" t="s">
        <v>1117</v>
      </c>
      <c r="I713" t="s">
        <v>1838</v>
      </c>
      <c r="K713" t="s">
        <v>226</v>
      </c>
      <c r="L713" t="s">
        <v>48</v>
      </c>
      <c r="M713" t="s">
        <v>36</v>
      </c>
      <c r="N713" s="8">
        <v>45722</v>
      </c>
      <c r="O713" s="8">
        <v>45877</v>
      </c>
      <c r="P713" s="8">
        <v>45877</v>
      </c>
      <c r="Q713" t="s">
        <v>58</v>
      </c>
      <c r="Y713" t="s">
        <v>561</v>
      </c>
      <c r="Z713" t="s">
        <v>561</v>
      </c>
      <c r="AB713" t="s">
        <v>1839</v>
      </c>
      <c r="AC713" t="s">
        <v>39</v>
      </c>
      <c r="AD713" t="s">
        <v>40</v>
      </c>
    </row>
    <row r="714" spans="3:30" hidden="1" x14ac:dyDescent="0.2">
      <c r="C714" s="32" t="s">
        <v>41</v>
      </c>
      <c r="D714" s="32" t="s">
        <v>70</v>
      </c>
      <c r="E714" s="32" t="s">
        <v>1015</v>
      </c>
      <c r="F714">
        <v>800</v>
      </c>
      <c r="G714" t="s">
        <v>1016</v>
      </c>
      <c r="H714" t="s">
        <v>1117</v>
      </c>
      <c r="I714" t="s">
        <v>1840</v>
      </c>
      <c r="K714" t="s">
        <v>226</v>
      </c>
      <c r="L714" t="s">
        <v>48</v>
      </c>
      <c r="M714" t="s">
        <v>36</v>
      </c>
      <c r="N714" s="8">
        <v>45722</v>
      </c>
      <c r="O714" s="8">
        <v>45877</v>
      </c>
      <c r="P714" s="8">
        <v>45877</v>
      </c>
      <c r="Q714" t="s">
        <v>58</v>
      </c>
      <c r="Y714" t="s">
        <v>561</v>
      </c>
      <c r="Z714" t="s">
        <v>561</v>
      </c>
      <c r="AB714" t="s">
        <v>1839</v>
      </c>
      <c r="AC714" t="s">
        <v>39</v>
      </c>
      <c r="AD714" t="s">
        <v>40</v>
      </c>
    </row>
    <row r="715" spans="3:30" hidden="1" x14ac:dyDescent="0.2">
      <c r="C715" s="32" t="s">
        <v>41</v>
      </c>
      <c r="D715" s="32" t="s">
        <v>70</v>
      </c>
      <c r="E715" s="32" t="s">
        <v>1015</v>
      </c>
      <c r="F715">
        <v>850</v>
      </c>
      <c r="G715" t="s">
        <v>1016</v>
      </c>
      <c r="H715" t="s">
        <v>1117</v>
      </c>
      <c r="I715" t="s">
        <v>1841</v>
      </c>
      <c r="K715" t="s">
        <v>226</v>
      </c>
      <c r="L715" t="s">
        <v>48</v>
      </c>
      <c r="M715" t="s">
        <v>36</v>
      </c>
      <c r="N715" s="8">
        <v>45722</v>
      </c>
      <c r="O715" s="8"/>
      <c r="P715" s="8"/>
      <c r="Q715" t="s">
        <v>58</v>
      </c>
      <c r="AC715" t="s">
        <v>39</v>
      </c>
      <c r="AD715" t="s">
        <v>40</v>
      </c>
    </row>
    <row r="716" spans="3:30" hidden="1" x14ac:dyDescent="0.2">
      <c r="C716" s="32" t="s">
        <v>41</v>
      </c>
      <c r="D716" s="32" t="s">
        <v>70</v>
      </c>
      <c r="E716" s="32" t="s">
        <v>1015</v>
      </c>
      <c r="F716">
        <v>800</v>
      </c>
      <c r="G716" t="s">
        <v>1016</v>
      </c>
      <c r="H716" t="s">
        <v>1117</v>
      </c>
      <c r="I716" t="s">
        <v>1842</v>
      </c>
      <c r="K716" t="s">
        <v>226</v>
      </c>
      <c r="L716" t="s">
        <v>48</v>
      </c>
      <c r="M716" t="s">
        <v>36</v>
      </c>
      <c r="N716" s="8">
        <v>45722</v>
      </c>
      <c r="O716" s="8"/>
      <c r="P716" s="8"/>
      <c r="Q716" t="s">
        <v>58</v>
      </c>
      <c r="AC716" t="s">
        <v>39</v>
      </c>
      <c r="AD716" t="s">
        <v>40</v>
      </c>
    </row>
    <row r="717" spans="3:30" hidden="1" x14ac:dyDescent="0.2">
      <c r="C717" s="32" t="s">
        <v>41</v>
      </c>
      <c r="D717" s="32" t="s">
        <v>70</v>
      </c>
      <c r="E717" s="32" t="s">
        <v>1015</v>
      </c>
      <c r="F717">
        <v>850</v>
      </c>
      <c r="G717" t="s">
        <v>1016</v>
      </c>
      <c r="H717" t="s">
        <v>1117</v>
      </c>
      <c r="I717" t="s">
        <v>1843</v>
      </c>
      <c r="K717" t="s">
        <v>226</v>
      </c>
      <c r="L717" t="s">
        <v>48</v>
      </c>
      <c r="M717" t="s">
        <v>36</v>
      </c>
      <c r="N717" s="8">
        <v>45722</v>
      </c>
      <c r="O717" s="8">
        <v>45835</v>
      </c>
      <c r="P717" s="8">
        <v>45835</v>
      </c>
      <c r="Q717" t="s">
        <v>58</v>
      </c>
      <c r="Y717" t="s">
        <v>266</v>
      </c>
      <c r="Z717" t="s">
        <v>266</v>
      </c>
      <c r="AB717" t="s">
        <v>1831</v>
      </c>
      <c r="AC717" t="s">
        <v>39</v>
      </c>
      <c r="AD717" t="s">
        <v>40</v>
      </c>
    </row>
    <row r="718" spans="3:30" hidden="1" x14ac:dyDescent="0.2">
      <c r="C718" s="32" t="s">
        <v>41</v>
      </c>
      <c r="D718" s="32" t="s">
        <v>70</v>
      </c>
      <c r="E718" s="32" t="s">
        <v>1015</v>
      </c>
      <c r="F718">
        <v>800</v>
      </c>
      <c r="G718" t="s">
        <v>1016</v>
      </c>
      <c r="H718" t="s">
        <v>1117</v>
      </c>
      <c r="I718" t="s">
        <v>1844</v>
      </c>
      <c r="K718" t="s">
        <v>226</v>
      </c>
      <c r="L718" t="s">
        <v>48</v>
      </c>
      <c r="M718" t="s">
        <v>36</v>
      </c>
      <c r="N718" s="8">
        <v>45722</v>
      </c>
      <c r="O718" s="8">
        <v>45835</v>
      </c>
      <c r="P718" s="8">
        <v>45835</v>
      </c>
      <c r="Q718" t="s">
        <v>58</v>
      </c>
      <c r="Y718" t="s">
        <v>266</v>
      </c>
      <c r="Z718" t="s">
        <v>266</v>
      </c>
      <c r="AB718" t="s">
        <v>1831</v>
      </c>
      <c r="AC718" t="s">
        <v>39</v>
      </c>
      <c r="AD718" t="s">
        <v>40</v>
      </c>
    </row>
    <row r="719" spans="3:30" hidden="1" x14ac:dyDescent="0.2">
      <c r="C719" s="32" t="s">
        <v>41</v>
      </c>
      <c r="D719" s="32" t="s">
        <v>70</v>
      </c>
      <c r="E719" s="32" t="s">
        <v>1015</v>
      </c>
      <c r="F719">
        <v>850</v>
      </c>
      <c r="G719" t="s">
        <v>1016</v>
      </c>
      <c r="H719" t="s">
        <v>1117</v>
      </c>
      <c r="I719" t="s">
        <v>1845</v>
      </c>
      <c r="K719" t="s">
        <v>226</v>
      </c>
      <c r="L719" t="s">
        <v>48</v>
      </c>
      <c r="M719" t="s">
        <v>36</v>
      </c>
      <c r="N719" s="8">
        <v>45722</v>
      </c>
      <c r="O719" s="8"/>
      <c r="P719" s="8"/>
      <c r="Q719" t="s">
        <v>58</v>
      </c>
      <c r="AC719" t="s">
        <v>39</v>
      </c>
      <c r="AD719" t="s">
        <v>40</v>
      </c>
    </row>
    <row r="720" spans="3:30" hidden="1" x14ac:dyDescent="0.2">
      <c r="C720" s="32" t="s">
        <v>41</v>
      </c>
      <c r="D720" s="32" t="s">
        <v>70</v>
      </c>
      <c r="E720" s="32" t="s">
        <v>1015</v>
      </c>
      <c r="F720">
        <v>800</v>
      </c>
      <c r="G720" t="s">
        <v>1016</v>
      </c>
      <c r="H720" t="s">
        <v>1117</v>
      </c>
      <c r="I720" t="s">
        <v>1846</v>
      </c>
      <c r="K720" t="s">
        <v>226</v>
      </c>
      <c r="L720" t="s">
        <v>48</v>
      </c>
      <c r="M720" t="s">
        <v>36</v>
      </c>
      <c r="N720" s="8">
        <v>45722</v>
      </c>
      <c r="O720" s="8"/>
      <c r="P720" s="8"/>
      <c r="Q720" t="s">
        <v>58</v>
      </c>
      <c r="AC720" t="s">
        <v>39</v>
      </c>
      <c r="AD720" t="s">
        <v>40</v>
      </c>
    </row>
    <row r="721" spans="3:30" hidden="1" x14ac:dyDescent="0.2">
      <c r="C721" s="32" t="s">
        <v>41</v>
      </c>
      <c r="D721" s="32" t="s">
        <v>70</v>
      </c>
      <c r="E721" s="32" t="s">
        <v>1015</v>
      </c>
      <c r="F721">
        <v>850</v>
      </c>
      <c r="G721" t="s">
        <v>1016</v>
      </c>
      <c r="H721" t="s">
        <v>1117</v>
      </c>
      <c r="I721" t="s">
        <v>1847</v>
      </c>
      <c r="K721" t="s">
        <v>226</v>
      </c>
      <c r="L721" t="s">
        <v>48</v>
      </c>
      <c r="M721" t="s">
        <v>36</v>
      </c>
      <c r="N721" s="8">
        <v>45722</v>
      </c>
      <c r="O721" s="8">
        <v>45870</v>
      </c>
      <c r="P721" s="8">
        <v>45870</v>
      </c>
      <c r="Q721" t="s">
        <v>58</v>
      </c>
      <c r="R721" t="s">
        <v>602</v>
      </c>
      <c r="U721" t="s">
        <v>538</v>
      </c>
      <c r="W721" t="s">
        <v>1848</v>
      </c>
      <c r="Y721" t="s">
        <v>538</v>
      </c>
      <c r="Z721" t="s">
        <v>538</v>
      </c>
      <c r="AC721" t="s">
        <v>39</v>
      </c>
      <c r="AD721" t="s">
        <v>40</v>
      </c>
    </row>
    <row r="722" spans="3:30" hidden="1" x14ac:dyDescent="0.2">
      <c r="C722" s="32" t="s">
        <v>41</v>
      </c>
      <c r="D722" s="32" t="s">
        <v>70</v>
      </c>
      <c r="E722" s="32" t="s">
        <v>1015</v>
      </c>
      <c r="F722">
        <v>800</v>
      </c>
      <c r="G722" t="s">
        <v>1016</v>
      </c>
      <c r="H722" t="s">
        <v>1117</v>
      </c>
      <c r="I722" t="s">
        <v>1849</v>
      </c>
      <c r="K722" t="s">
        <v>226</v>
      </c>
      <c r="L722" t="s">
        <v>48</v>
      </c>
      <c r="M722" t="s">
        <v>36</v>
      </c>
      <c r="N722" s="8">
        <v>45722</v>
      </c>
      <c r="O722" s="8">
        <v>45870</v>
      </c>
      <c r="P722" s="8">
        <v>45870</v>
      </c>
      <c r="Q722" t="s">
        <v>58</v>
      </c>
      <c r="R722" t="s">
        <v>602</v>
      </c>
      <c r="U722" t="s">
        <v>538</v>
      </c>
      <c r="W722" t="s">
        <v>1848</v>
      </c>
      <c r="Y722" t="s">
        <v>538</v>
      </c>
      <c r="Z722" t="s">
        <v>538</v>
      </c>
      <c r="AC722" t="s">
        <v>39</v>
      </c>
      <c r="AD722" t="s">
        <v>40</v>
      </c>
    </row>
    <row r="723" spans="3:30" hidden="1" x14ac:dyDescent="0.2">
      <c r="C723" s="32" t="s">
        <v>41</v>
      </c>
      <c r="D723" s="32" t="s">
        <v>70</v>
      </c>
      <c r="E723" s="32" t="s">
        <v>1015</v>
      </c>
      <c r="F723">
        <v>850</v>
      </c>
      <c r="G723" t="s">
        <v>1016</v>
      </c>
      <c r="H723" t="s">
        <v>1117</v>
      </c>
      <c r="I723" t="s">
        <v>1850</v>
      </c>
      <c r="K723" t="s">
        <v>226</v>
      </c>
      <c r="L723" t="s">
        <v>48</v>
      </c>
      <c r="M723" t="s">
        <v>36</v>
      </c>
      <c r="N723" s="8">
        <v>45722</v>
      </c>
      <c r="O723" s="8">
        <v>45842</v>
      </c>
      <c r="P723" s="8">
        <v>45842</v>
      </c>
      <c r="Q723" t="s">
        <v>58</v>
      </c>
      <c r="Y723" t="s">
        <v>134</v>
      </c>
      <c r="Z723" t="s">
        <v>134</v>
      </c>
      <c r="AB723" t="s">
        <v>1827</v>
      </c>
      <c r="AC723" t="s">
        <v>39</v>
      </c>
      <c r="AD723" t="s">
        <v>40</v>
      </c>
    </row>
    <row r="724" spans="3:30" hidden="1" x14ac:dyDescent="0.2">
      <c r="C724" s="32" t="s">
        <v>41</v>
      </c>
      <c r="D724" s="32" t="s">
        <v>70</v>
      </c>
      <c r="E724" s="32" t="s">
        <v>1015</v>
      </c>
      <c r="F724">
        <v>850</v>
      </c>
      <c r="G724" t="s">
        <v>1016</v>
      </c>
      <c r="H724" t="s">
        <v>1117</v>
      </c>
      <c r="I724" t="s">
        <v>1851</v>
      </c>
      <c r="K724" t="s">
        <v>226</v>
      </c>
      <c r="L724" t="s">
        <v>48</v>
      </c>
      <c r="M724" t="s">
        <v>36</v>
      </c>
      <c r="N724" s="8">
        <v>45722</v>
      </c>
      <c r="O724" s="8">
        <v>45856</v>
      </c>
      <c r="P724" s="8">
        <v>45856</v>
      </c>
      <c r="Q724" t="s">
        <v>58</v>
      </c>
      <c r="R724" t="s">
        <v>1019</v>
      </c>
      <c r="Y724" t="s">
        <v>537</v>
      </c>
      <c r="Z724" t="s">
        <v>537</v>
      </c>
      <c r="AC724" t="s">
        <v>39</v>
      </c>
      <c r="AD724" t="s">
        <v>40</v>
      </c>
    </row>
    <row r="725" spans="3:30" hidden="1" x14ac:dyDescent="0.2">
      <c r="C725" s="32" t="s">
        <v>41</v>
      </c>
      <c r="D725" s="32" t="s">
        <v>70</v>
      </c>
      <c r="E725" s="32" t="s">
        <v>1015</v>
      </c>
      <c r="F725">
        <v>850</v>
      </c>
      <c r="G725" t="s">
        <v>1016</v>
      </c>
      <c r="H725" t="s">
        <v>1117</v>
      </c>
      <c r="I725" t="s">
        <v>1852</v>
      </c>
      <c r="K725" t="s">
        <v>226</v>
      </c>
      <c r="L725" t="s">
        <v>48</v>
      </c>
      <c r="M725" t="s">
        <v>36</v>
      </c>
      <c r="N725" s="8">
        <v>45722</v>
      </c>
      <c r="O725" s="8">
        <v>45849</v>
      </c>
      <c r="P725" s="8">
        <v>45849</v>
      </c>
      <c r="Q725" t="s">
        <v>58</v>
      </c>
      <c r="Y725" t="s">
        <v>554</v>
      </c>
      <c r="Z725" t="s">
        <v>554</v>
      </c>
      <c r="AB725" t="s">
        <v>1827</v>
      </c>
      <c r="AC725" t="s">
        <v>39</v>
      </c>
      <c r="AD725" t="s">
        <v>40</v>
      </c>
    </row>
    <row r="726" spans="3:30" hidden="1" x14ac:dyDescent="0.2">
      <c r="C726" s="32" t="s">
        <v>41</v>
      </c>
      <c r="D726" s="32" t="s">
        <v>70</v>
      </c>
      <c r="E726" s="32" t="s">
        <v>1015</v>
      </c>
      <c r="F726">
        <v>850</v>
      </c>
      <c r="G726" t="s">
        <v>1016</v>
      </c>
      <c r="H726" t="s">
        <v>1117</v>
      </c>
      <c r="I726" t="s">
        <v>1853</v>
      </c>
      <c r="K726" t="s">
        <v>226</v>
      </c>
      <c r="L726" t="s">
        <v>48</v>
      </c>
      <c r="M726" t="s">
        <v>36</v>
      </c>
      <c r="N726" s="8">
        <v>45722</v>
      </c>
      <c r="O726" s="8">
        <v>45842</v>
      </c>
      <c r="P726" s="8">
        <v>45842</v>
      </c>
      <c r="Q726" t="s">
        <v>58</v>
      </c>
      <c r="Y726" t="s">
        <v>134</v>
      </c>
      <c r="Z726" t="s">
        <v>134</v>
      </c>
      <c r="AB726" t="s">
        <v>1854</v>
      </c>
      <c r="AC726" t="s">
        <v>39</v>
      </c>
      <c r="AD726" t="s">
        <v>40</v>
      </c>
    </row>
    <row r="727" spans="3:30" hidden="1" x14ac:dyDescent="0.2">
      <c r="C727" s="32" t="s">
        <v>126</v>
      </c>
      <c r="D727" s="32" t="s">
        <v>42</v>
      </c>
      <c r="F727">
        <v>1270</v>
      </c>
      <c r="G727" t="s">
        <v>1268</v>
      </c>
      <c r="H727" t="s">
        <v>1269</v>
      </c>
      <c r="I727" t="s">
        <v>1855</v>
      </c>
      <c r="K727" t="s">
        <v>86</v>
      </c>
      <c r="L727" t="s">
        <v>57</v>
      </c>
      <c r="M727" t="s">
        <v>36</v>
      </c>
      <c r="N727" s="8">
        <v>45470</v>
      </c>
      <c r="O727" s="8">
        <v>45807</v>
      </c>
      <c r="P727" s="8">
        <v>45807</v>
      </c>
      <c r="Q727" t="s">
        <v>58</v>
      </c>
      <c r="R727" t="s">
        <v>684</v>
      </c>
      <c r="W727" t="s">
        <v>1272</v>
      </c>
      <c r="X727" t="s">
        <v>443</v>
      </c>
      <c r="Y727" t="s">
        <v>38</v>
      </c>
      <c r="Z727" t="s">
        <v>38</v>
      </c>
      <c r="AC727" t="s">
        <v>39</v>
      </c>
      <c r="AD727" t="s">
        <v>40</v>
      </c>
    </row>
    <row r="728" spans="3:30" hidden="1" x14ac:dyDescent="0.2">
      <c r="C728" s="32" t="s">
        <v>41</v>
      </c>
      <c r="D728" s="32" t="s">
        <v>70</v>
      </c>
      <c r="E728" s="32" t="s">
        <v>1015</v>
      </c>
      <c r="F728">
        <v>850</v>
      </c>
      <c r="G728" t="s">
        <v>1016</v>
      </c>
      <c r="H728" t="s">
        <v>1117</v>
      </c>
      <c r="I728" t="s">
        <v>1856</v>
      </c>
      <c r="K728" t="s">
        <v>226</v>
      </c>
      <c r="L728" t="s">
        <v>48</v>
      </c>
      <c r="M728" t="s">
        <v>36</v>
      </c>
      <c r="N728" s="8">
        <v>45722</v>
      </c>
      <c r="O728" s="8">
        <v>45828</v>
      </c>
      <c r="P728" s="8">
        <v>45828</v>
      </c>
      <c r="Q728" t="s">
        <v>58</v>
      </c>
      <c r="Y728" t="s">
        <v>60</v>
      </c>
      <c r="Z728" t="s">
        <v>60</v>
      </c>
      <c r="AB728" t="s">
        <v>1857</v>
      </c>
      <c r="AC728" t="s">
        <v>39</v>
      </c>
      <c r="AD728" t="s">
        <v>40</v>
      </c>
    </row>
    <row r="729" spans="3:30" hidden="1" x14ac:dyDescent="0.2">
      <c r="C729" s="32" t="s">
        <v>41</v>
      </c>
      <c r="D729" s="32" t="s">
        <v>70</v>
      </c>
      <c r="E729" s="32" t="s">
        <v>1015</v>
      </c>
      <c r="F729">
        <v>800</v>
      </c>
      <c r="G729" t="s">
        <v>1016</v>
      </c>
      <c r="H729" t="s">
        <v>1117</v>
      </c>
      <c r="I729" t="s">
        <v>1858</v>
      </c>
      <c r="K729" t="s">
        <v>226</v>
      </c>
      <c r="L729" t="s">
        <v>48</v>
      </c>
      <c r="M729" t="s">
        <v>36</v>
      </c>
      <c r="N729" s="8">
        <v>45722</v>
      </c>
      <c r="O729" s="8">
        <v>45828</v>
      </c>
      <c r="P729" s="8">
        <v>45828</v>
      </c>
      <c r="Q729" t="s">
        <v>58</v>
      </c>
      <c r="Y729" t="s">
        <v>60</v>
      </c>
      <c r="Z729" t="s">
        <v>60</v>
      </c>
      <c r="AB729" t="s">
        <v>1857</v>
      </c>
      <c r="AC729" t="s">
        <v>39</v>
      </c>
      <c r="AD729" t="s">
        <v>40</v>
      </c>
    </row>
    <row r="730" spans="3:30" hidden="1" x14ac:dyDescent="0.2">
      <c r="C730" s="32" t="s">
        <v>50</v>
      </c>
      <c r="D730" s="32" t="s">
        <v>432</v>
      </c>
      <c r="E730" s="32" t="s">
        <v>1615</v>
      </c>
      <c r="F730">
        <v>1270</v>
      </c>
      <c r="G730" t="s">
        <v>1268</v>
      </c>
      <c r="H730" t="s">
        <v>1269</v>
      </c>
      <c r="I730" t="s">
        <v>1859</v>
      </c>
      <c r="K730" t="s">
        <v>86</v>
      </c>
      <c r="L730" t="s">
        <v>57</v>
      </c>
      <c r="M730" t="s">
        <v>36</v>
      </c>
      <c r="N730" s="8">
        <v>45470</v>
      </c>
      <c r="O730" s="8">
        <v>45807</v>
      </c>
      <c r="P730" s="8">
        <v>45807</v>
      </c>
      <c r="Q730" t="s">
        <v>58</v>
      </c>
      <c r="R730" t="s">
        <v>684</v>
      </c>
      <c r="W730" t="s">
        <v>1272</v>
      </c>
      <c r="X730" t="s">
        <v>508</v>
      </c>
      <c r="Y730" t="s">
        <v>38</v>
      </c>
      <c r="Z730" t="s">
        <v>38</v>
      </c>
      <c r="AC730" t="s">
        <v>39</v>
      </c>
      <c r="AD730" t="s">
        <v>40</v>
      </c>
    </row>
    <row r="731" spans="3:30" hidden="1" x14ac:dyDescent="0.2">
      <c r="C731" s="32" t="s">
        <v>145</v>
      </c>
      <c r="D731" s="32" t="s">
        <v>432</v>
      </c>
      <c r="E731" s="32" t="s">
        <v>1615</v>
      </c>
      <c r="F731">
        <v>1270</v>
      </c>
      <c r="G731" t="s">
        <v>1268</v>
      </c>
      <c r="H731" t="s">
        <v>1269</v>
      </c>
      <c r="I731" t="s">
        <v>1860</v>
      </c>
      <c r="K731" t="s">
        <v>86</v>
      </c>
      <c r="L731" t="s">
        <v>57</v>
      </c>
      <c r="M731" t="s">
        <v>36</v>
      </c>
      <c r="N731" s="8">
        <v>45470</v>
      </c>
      <c r="O731" s="8">
        <v>45807</v>
      </c>
      <c r="P731" s="8">
        <v>45807</v>
      </c>
      <c r="Q731" t="s">
        <v>151</v>
      </c>
      <c r="R731" t="s">
        <v>1280</v>
      </c>
      <c r="S731" t="s">
        <v>1861</v>
      </c>
      <c r="T731" t="s">
        <v>1862</v>
      </c>
      <c r="U731" t="s">
        <v>309</v>
      </c>
      <c r="W731" t="s">
        <v>59</v>
      </c>
      <c r="X731" t="s">
        <v>310</v>
      </c>
      <c r="Y731" t="s">
        <v>38</v>
      </c>
      <c r="Z731" t="s">
        <v>38</v>
      </c>
      <c r="AC731" t="s">
        <v>39</v>
      </c>
      <c r="AD731" t="s">
        <v>40</v>
      </c>
    </row>
    <row r="732" spans="3:30" hidden="1" x14ac:dyDescent="0.2">
      <c r="C732" s="32" t="s">
        <v>41</v>
      </c>
      <c r="D732" s="32" t="s">
        <v>70</v>
      </c>
      <c r="E732" s="32" t="s">
        <v>1015</v>
      </c>
      <c r="F732">
        <v>850</v>
      </c>
      <c r="G732" t="s">
        <v>1016</v>
      </c>
      <c r="H732" t="s">
        <v>1117</v>
      </c>
      <c r="I732" t="s">
        <v>1863</v>
      </c>
      <c r="K732" t="s">
        <v>226</v>
      </c>
      <c r="L732" t="s">
        <v>48</v>
      </c>
      <c r="M732" t="s">
        <v>36</v>
      </c>
      <c r="N732" s="8">
        <v>45722</v>
      </c>
      <c r="O732" s="8">
        <v>45842</v>
      </c>
      <c r="P732" s="8">
        <v>45842</v>
      </c>
      <c r="Q732" t="s">
        <v>58</v>
      </c>
      <c r="Y732" t="s">
        <v>134</v>
      </c>
      <c r="Z732" t="s">
        <v>134</v>
      </c>
      <c r="AB732" t="s">
        <v>1829</v>
      </c>
      <c r="AC732" t="s">
        <v>39</v>
      </c>
      <c r="AD732" t="s">
        <v>40</v>
      </c>
    </row>
    <row r="733" spans="3:30" hidden="1" x14ac:dyDescent="0.2">
      <c r="C733" s="32" t="s">
        <v>41</v>
      </c>
      <c r="D733" s="32" t="s">
        <v>70</v>
      </c>
      <c r="E733" s="32" t="s">
        <v>1015</v>
      </c>
      <c r="F733">
        <v>850</v>
      </c>
      <c r="G733" t="s">
        <v>1016</v>
      </c>
      <c r="H733" t="s">
        <v>1117</v>
      </c>
      <c r="I733" t="s">
        <v>1864</v>
      </c>
      <c r="K733" t="s">
        <v>226</v>
      </c>
      <c r="L733" t="s">
        <v>48</v>
      </c>
      <c r="M733" t="s">
        <v>36</v>
      </c>
      <c r="N733" s="8">
        <v>45722</v>
      </c>
      <c r="O733" s="8">
        <v>45849</v>
      </c>
      <c r="P733" s="8">
        <v>45849</v>
      </c>
      <c r="Q733" t="s">
        <v>58</v>
      </c>
      <c r="Y733" t="s">
        <v>554</v>
      </c>
      <c r="Z733" t="s">
        <v>554</v>
      </c>
      <c r="AB733" t="s">
        <v>1834</v>
      </c>
      <c r="AC733" t="s">
        <v>39</v>
      </c>
      <c r="AD733" t="s">
        <v>40</v>
      </c>
    </row>
    <row r="734" spans="3:30" hidden="1" x14ac:dyDescent="0.2">
      <c r="C734" s="32" t="s">
        <v>50</v>
      </c>
      <c r="D734" s="32" t="s">
        <v>432</v>
      </c>
      <c r="E734" s="32" t="s">
        <v>1615</v>
      </c>
      <c r="F734">
        <v>1270</v>
      </c>
      <c r="G734" t="s">
        <v>1268</v>
      </c>
      <c r="H734" t="s">
        <v>1269</v>
      </c>
      <c r="I734" t="s">
        <v>1865</v>
      </c>
      <c r="K734" t="s">
        <v>86</v>
      </c>
      <c r="L734" t="s">
        <v>57</v>
      </c>
      <c r="M734" t="s">
        <v>36</v>
      </c>
      <c r="N734" s="8">
        <v>45470</v>
      </c>
      <c r="O734" s="8">
        <v>45807</v>
      </c>
      <c r="P734" s="8">
        <v>45807</v>
      </c>
      <c r="Q734" t="s">
        <v>58</v>
      </c>
      <c r="R734" t="s">
        <v>684</v>
      </c>
      <c r="W734" t="s">
        <v>1272</v>
      </c>
      <c r="X734" t="s">
        <v>1072</v>
      </c>
      <c r="Y734" t="s">
        <v>38</v>
      </c>
      <c r="Z734" t="s">
        <v>38</v>
      </c>
      <c r="AC734" t="s">
        <v>39</v>
      </c>
      <c r="AD734" t="s">
        <v>40</v>
      </c>
    </row>
    <row r="735" spans="3:30" hidden="1" x14ac:dyDescent="0.2">
      <c r="C735" s="32" t="s">
        <v>50</v>
      </c>
      <c r="D735" s="32" t="s">
        <v>92</v>
      </c>
      <c r="E735" s="32" t="s">
        <v>1287</v>
      </c>
      <c r="F735">
        <v>1270</v>
      </c>
      <c r="G735" t="s">
        <v>1268</v>
      </c>
      <c r="H735" t="s">
        <v>1269</v>
      </c>
      <c r="I735" t="s">
        <v>1866</v>
      </c>
      <c r="K735" t="s">
        <v>86</v>
      </c>
      <c r="L735" t="s">
        <v>57</v>
      </c>
      <c r="M735" t="s">
        <v>36</v>
      </c>
      <c r="N735" s="8">
        <v>45470</v>
      </c>
      <c r="O735" s="8">
        <v>45807</v>
      </c>
      <c r="P735" s="8">
        <v>45807</v>
      </c>
      <c r="Q735" t="s">
        <v>58</v>
      </c>
      <c r="R735" t="s">
        <v>684</v>
      </c>
      <c r="W735" t="s">
        <v>1272</v>
      </c>
      <c r="X735" t="s">
        <v>467</v>
      </c>
      <c r="Y735" t="s">
        <v>38</v>
      </c>
      <c r="Z735" t="s">
        <v>38</v>
      </c>
      <c r="AC735" t="s">
        <v>39</v>
      </c>
      <c r="AD735" t="s">
        <v>40</v>
      </c>
    </row>
    <row r="736" spans="3:30" hidden="1" x14ac:dyDescent="0.2">
      <c r="C736" s="32" t="s">
        <v>41</v>
      </c>
      <c r="D736" s="32" t="s">
        <v>70</v>
      </c>
      <c r="E736" s="32" t="s">
        <v>1015</v>
      </c>
      <c r="F736">
        <v>850</v>
      </c>
      <c r="G736" t="s">
        <v>1016</v>
      </c>
      <c r="H736" t="s">
        <v>1117</v>
      </c>
      <c r="I736" t="s">
        <v>1867</v>
      </c>
      <c r="K736" t="s">
        <v>226</v>
      </c>
      <c r="L736" t="s">
        <v>48</v>
      </c>
      <c r="M736" t="s">
        <v>36</v>
      </c>
      <c r="N736" s="8">
        <v>45722</v>
      </c>
      <c r="O736" s="8"/>
      <c r="P736" s="8"/>
      <c r="Q736" t="s">
        <v>58</v>
      </c>
      <c r="AC736" t="s">
        <v>39</v>
      </c>
      <c r="AD736" t="s">
        <v>40</v>
      </c>
    </row>
    <row r="737" spans="3:30" hidden="1" x14ac:dyDescent="0.2">
      <c r="C737" s="32" t="s">
        <v>41</v>
      </c>
      <c r="D737" s="32" t="s">
        <v>70</v>
      </c>
      <c r="E737" s="32" t="s">
        <v>1015</v>
      </c>
      <c r="F737">
        <v>800</v>
      </c>
      <c r="G737" t="s">
        <v>1016</v>
      </c>
      <c r="H737" t="s">
        <v>1117</v>
      </c>
      <c r="I737" t="s">
        <v>1868</v>
      </c>
      <c r="K737" t="s">
        <v>226</v>
      </c>
      <c r="L737" t="s">
        <v>48</v>
      </c>
      <c r="M737" t="s">
        <v>36</v>
      </c>
      <c r="N737" s="8">
        <v>45722</v>
      </c>
      <c r="O737" s="8"/>
      <c r="P737" s="8"/>
      <c r="Q737" t="s">
        <v>58</v>
      </c>
      <c r="AC737" t="s">
        <v>39</v>
      </c>
      <c r="AD737" t="s">
        <v>40</v>
      </c>
    </row>
    <row r="738" spans="3:30" hidden="1" x14ac:dyDescent="0.2">
      <c r="C738" s="32" t="s">
        <v>41</v>
      </c>
      <c r="D738" s="32" t="s">
        <v>70</v>
      </c>
      <c r="E738" s="32" t="s">
        <v>1015</v>
      </c>
      <c r="F738">
        <v>850</v>
      </c>
      <c r="G738" t="s">
        <v>1016</v>
      </c>
      <c r="H738" t="s">
        <v>1117</v>
      </c>
      <c r="I738" t="s">
        <v>1869</v>
      </c>
      <c r="K738" t="s">
        <v>226</v>
      </c>
      <c r="L738" t="s">
        <v>48</v>
      </c>
      <c r="M738" t="s">
        <v>36</v>
      </c>
      <c r="N738" s="8">
        <v>45722</v>
      </c>
      <c r="O738" s="8">
        <v>45849</v>
      </c>
      <c r="P738" s="8">
        <v>45849</v>
      </c>
      <c r="Q738" t="s">
        <v>58</v>
      </c>
      <c r="Y738" t="s">
        <v>554</v>
      </c>
      <c r="Z738" t="s">
        <v>554</v>
      </c>
      <c r="AB738" t="s">
        <v>1834</v>
      </c>
      <c r="AC738" t="s">
        <v>39</v>
      </c>
      <c r="AD738" t="s">
        <v>40</v>
      </c>
    </row>
    <row r="739" spans="3:30" hidden="1" x14ac:dyDescent="0.2">
      <c r="C739" s="32" t="s">
        <v>41</v>
      </c>
      <c r="D739" s="32" t="s">
        <v>70</v>
      </c>
      <c r="E739" s="32" t="s">
        <v>1015</v>
      </c>
      <c r="F739">
        <v>850</v>
      </c>
      <c r="G739" t="s">
        <v>1016</v>
      </c>
      <c r="H739" t="s">
        <v>1117</v>
      </c>
      <c r="I739" t="s">
        <v>1870</v>
      </c>
      <c r="K739" t="s">
        <v>226</v>
      </c>
      <c r="L739" t="s">
        <v>48</v>
      </c>
      <c r="M739" t="s">
        <v>36</v>
      </c>
      <c r="N739" s="8">
        <v>45722</v>
      </c>
      <c r="O739" s="8">
        <v>45842</v>
      </c>
      <c r="P739" s="8">
        <v>45842</v>
      </c>
      <c r="Q739" t="s">
        <v>58</v>
      </c>
      <c r="Y739" t="s">
        <v>134</v>
      </c>
      <c r="Z739" t="s">
        <v>134</v>
      </c>
      <c r="AB739" t="s">
        <v>1831</v>
      </c>
      <c r="AC739" t="s">
        <v>39</v>
      </c>
      <c r="AD739" t="s">
        <v>40</v>
      </c>
    </row>
    <row r="740" spans="3:30" hidden="1" x14ac:dyDescent="0.2">
      <c r="C740" s="32" t="s">
        <v>41</v>
      </c>
      <c r="D740" s="32" t="s">
        <v>70</v>
      </c>
      <c r="E740" s="32" t="s">
        <v>1015</v>
      </c>
      <c r="F740">
        <v>850</v>
      </c>
      <c r="G740" t="s">
        <v>1016</v>
      </c>
      <c r="H740" t="s">
        <v>1117</v>
      </c>
      <c r="I740" t="s">
        <v>1871</v>
      </c>
      <c r="K740" t="s">
        <v>226</v>
      </c>
      <c r="L740" t="s">
        <v>48</v>
      </c>
      <c r="M740" t="s">
        <v>36</v>
      </c>
      <c r="N740" s="8">
        <v>45722</v>
      </c>
      <c r="O740" s="8">
        <v>45835</v>
      </c>
      <c r="P740" s="8">
        <v>45835</v>
      </c>
      <c r="Q740" t="s">
        <v>58</v>
      </c>
      <c r="R740" t="s">
        <v>602</v>
      </c>
      <c r="U740" t="s">
        <v>266</v>
      </c>
      <c r="W740" t="s">
        <v>1872</v>
      </c>
      <c r="Y740" t="s">
        <v>266</v>
      </c>
      <c r="Z740" t="s">
        <v>266</v>
      </c>
      <c r="AC740" t="s">
        <v>39</v>
      </c>
      <c r="AD740" t="s">
        <v>40</v>
      </c>
    </row>
    <row r="741" spans="3:30" hidden="1" x14ac:dyDescent="0.2">
      <c r="C741" s="32" t="s">
        <v>41</v>
      </c>
      <c r="D741" s="32" t="s">
        <v>70</v>
      </c>
      <c r="E741" s="32" t="s">
        <v>1015</v>
      </c>
      <c r="F741">
        <v>800</v>
      </c>
      <c r="G741" t="s">
        <v>1016</v>
      </c>
      <c r="H741" t="s">
        <v>1117</v>
      </c>
      <c r="I741" t="s">
        <v>1873</v>
      </c>
      <c r="K741" t="s">
        <v>226</v>
      </c>
      <c r="L741" t="s">
        <v>48</v>
      </c>
      <c r="M741" t="s">
        <v>36</v>
      </c>
      <c r="N741" s="8">
        <v>45722</v>
      </c>
      <c r="O741" s="8"/>
      <c r="P741" s="8"/>
      <c r="Q741" t="s">
        <v>37</v>
      </c>
      <c r="AC741" t="s">
        <v>39</v>
      </c>
      <c r="AD741" t="s">
        <v>40</v>
      </c>
    </row>
    <row r="742" spans="3:30" hidden="1" x14ac:dyDescent="0.2">
      <c r="C742" s="32" t="s">
        <v>50</v>
      </c>
      <c r="D742" s="32" t="s">
        <v>92</v>
      </c>
      <c r="E742" s="32" t="s">
        <v>1287</v>
      </c>
      <c r="F742">
        <v>1270</v>
      </c>
      <c r="G742" t="s">
        <v>1268</v>
      </c>
      <c r="H742" t="s">
        <v>1269</v>
      </c>
      <c r="I742" t="s">
        <v>1874</v>
      </c>
      <c r="K742" t="s">
        <v>86</v>
      </c>
      <c r="L742" t="s">
        <v>57</v>
      </c>
      <c r="M742" t="s">
        <v>36</v>
      </c>
      <c r="N742" s="8">
        <v>45470</v>
      </c>
      <c r="O742" s="8">
        <v>45807</v>
      </c>
      <c r="P742" s="8">
        <v>45807</v>
      </c>
      <c r="Q742" t="s">
        <v>58</v>
      </c>
      <c r="R742" t="s">
        <v>684</v>
      </c>
      <c r="W742" t="s">
        <v>1272</v>
      </c>
      <c r="X742" t="s">
        <v>490</v>
      </c>
      <c r="Y742" t="s">
        <v>38</v>
      </c>
      <c r="Z742" t="s">
        <v>38</v>
      </c>
      <c r="AC742" t="s">
        <v>39</v>
      </c>
      <c r="AD742" t="s">
        <v>40</v>
      </c>
    </row>
    <row r="743" spans="3:30" hidden="1" x14ac:dyDescent="0.2">
      <c r="C743" s="32" t="s">
        <v>41</v>
      </c>
      <c r="D743" s="32" t="s">
        <v>70</v>
      </c>
      <c r="E743" s="32" t="s">
        <v>1015</v>
      </c>
      <c r="F743">
        <v>800</v>
      </c>
      <c r="G743" t="s">
        <v>1016</v>
      </c>
      <c r="H743" t="s">
        <v>1117</v>
      </c>
      <c r="I743" t="s">
        <v>1875</v>
      </c>
      <c r="K743" t="s">
        <v>226</v>
      </c>
      <c r="L743" t="s">
        <v>48</v>
      </c>
      <c r="M743" t="s">
        <v>36</v>
      </c>
      <c r="N743" s="8">
        <v>45722</v>
      </c>
      <c r="O743" s="8">
        <v>45805</v>
      </c>
      <c r="P743" s="8">
        <v>45805</v>
      </c>
      <c r="Q743" t="s">
        <v>37</v>
      </c>
      <c r="R743" t="s">
        <v>483</v>
      </c>
      <c r="S743" t="s">
        <v>1876</v>
      </c>
      <c r="T743" t="s">
        <v>1877</v>
      </c>
      <c r="U743" t="s">
        <v>309</v>
      </c>
      <c r="W743" t="s">
        <v>522</v>
      </c>
      <c r="Y743" t="s">
        <v>90</v>
      </c>
      <c r="Z743" t="s">
        <v>90</v>
      </c>
      <c r="AB743" t="s">
        <v>1878</v>
      </c>
      <c r="AC743" t="s">
        <v>39</v>
      </c>
      <c r="AD743" t="s">
        <v>40</v>
      </c>
    </row>
    <row r="744" spans="3:30" hidden="1" x14ac:dyDescent="0.2">
      <c r="C744" s="32" t="s">
        <v>41</v>
      </c>
      <c r="D744" s="32" t="s">
        <v>70</v>
      </c>
      <c r="E744" s="32" t="s">
        <v>1015</v>
      </c>
      <c r="F744">
        <v>850</v>
      </c>
      <c r="G744" t="s">
        <v>1016</v>
      </c>
      <c r="H744" t="s">
        <v>1117</v>
      </c>
      <c r="I744" t="s">
        <v>1879</v>
      </c>
      <c r="K744" t="s">
        <v>226</v>
      </c>
      <c r="L744" t="s">
        <v>48</v>
      </c>
      <c r="M744" t="s">
        <v>36</v>
      </c>
      <c r="N744" s="8">
        <v>45722</v>
      </c>
      <c r="O744" s="8">
        <v>45835</v>
      </c>
      <c r="P744" s="8">
        <v>45835</v>
      </c>
      <c r="Q744" t="s">
        <v>58</v>
      </c>
      <c r="Y744" t="s">
        <v>266</v>
      </c>
      <c r="Z744" t="s">
        <v>266</v>
      </c>
      <c r="AB744" t="s">
        <v>1831</v>
      </c>
      <c r="AC744" t="s">
        <v>39</v>
      </c>
      <c r="AD744" t="s">
        <v>40</v>
      </c>
    </row>
    <row r="745" spans="3:30" hidden="1" x14ac:dyDescent="0.2">
      <c r="C745" s="32" t="s">
        <v>41</v>
      </c>
      <c r="D745" s="32" t="s">
        <v>70</v>
      </c>
      <c r="E745" s="32" t="s">
        <v>1015</v>
      </c>
      <c r="F745">
        <v>800</v>
      </c>
      <c r="G745" t="s">
        <v>1016</v>
      </c>
      <c r="H745" t="s">
        <v>1117</v>
      </c>
      <c r="I745" t="s">
        <v>1880</v>
      </c>
      <c r="K745" t="s">
        <v>226</v>
      </c>
      <c r="L745" t="s">
        <v>48</v>
      </c>
      <c r="M745" t="s">
        <v>36</v>
      </c>
      <c r="N745" s="8">
        <v>45722</v>
      </c>
      <c r="O745" s="8">
        <v>45835</v>
      </c>
      <c r="P745" s="8">
        <v>45835</v>
      </c>
      <c r="Q745" t="s">
        <v>58</v>
      </c>
      <c r="Y745" t="s">
        <v>266</v>
      </c>
      <c r="Z745" t="s">
        <v>266</v>
      </c>
      <c r="AB745" t="s">
        <v>1831</v>
      </c>
      <c r="AC745" t="s">
        <v>39</v>
      </c>
      <c r="AD745" t="s">
        <v>40</v>
      </c>
    </row>
    <row r="746" spans="3:30" hidden="1" x14ac:dyDescent="0.2">
      <c r="C746" s="32" t="s">
        <v>41</v>
      </c>
      <c r="D746" s="32" t="s">
        <v>70</v>
      </c>
      <c r="E746" s="32" t="s">
        <v>1015</v>
      </c>
      <c r="F746">
        <v>850</v>
      </c>
      <c r="G746" t="s">
        <v>1016</v>
      </c>
      <c r="H746" t="s">
        <v>1117</v>
      </c>
      <c r="I746" t="s">
        <v>1881</v>
      </c>
      <c r="K746" t="s">
        <v>226</v>
      </c>
      <c r="L746" t="s">
        <v>48</v>
      </c>
      <c r="M746" t="s">
        <v>36</v>
      </c>
      <c r="N746" s="8">
        <v>45722</v>
      </c>
      <c r="O746" s="8">
        <v>45835</v>
      </c>
      <c r="P746" s="8">
        <v>45835</v>
      </c>
      <c r="Q746" t="s">
        <v>151</v>
      </c>
      <c r="R746" t="s">
        <v>483</v>
      </c>
      <c r="S746" t="s">
        <v>1882</v>
      </c>
      <c r="T746" t="s">
        <v>1883</v>
      </c>
      <c r="U746" t="s">
        <v>60</v>
      </c>
      <c r="W746" t="s">
        <v>38</v>
      </c>
      <c r="Y746" t="s">
        <v>266</v>
      </c>
      <c r="Z746" t="s">
        <v>266</v>
      </c>
      <c r="AB746" t="s">
        <v>596</v>
      </c>
      <c r="AC746" t="s">
        <v>39</v>
      </c>
      <c r="AD746" t="s">
        <v>40</v>
      </c>
    </row>
    <row r="747" spans="3:30" hidden="1" x14ac:dyDescent="0.2">
      <c r="C747" s="32" t="s">
        <v>41</v>
      </c>
      <c r="D747" s="32" t="s">
        <v>70</v>
      </c>
      <c r="E747" s="32" t="s">
        <v>1015</v>
      </c>
      <c r="F747">
        <v>800</v>
      </c>
      <c r="G747" t="s">
        <v>1016</v>
      </c>
      <c r="H747" t="s">
        <v>1117</v>
      </c>
      <c r="I747" t="s">
        <v>1884</v>
      </c>
      <c r="K747" t="s">
        <v>226</v>
      </c>
      <c r="L747" t="s">
        <v>48</v>
      </c>
      <c r="M747" t="s">
        <v>36</v>
      </c>
      <c r="N747" s="8">
        <v>45722</v>
      </c>
      <c r="O747" s="8">
        <v>45835</v>
      </c>
      <c r="P747" s="8">
        <v>45835</v>
      </c>
      <c r="Q747" t="s">
        <v>37</v>
      </c>
      <c r="R747" t="s">
        <v>483</v>
      </c>
      <c r="S747" t="s">
        <v>1882</v>
      </c>
      <c r="T747" t="s">
        <v>1885</v>
      </c>
      <c r="U747" t="s">
        <v>60</v>
      </c>
      <c r="W747" t="s">
        <v>38</v>
      </c>
      <c r="Y747" t="s">
        <v>266</v>
      </c>
      <c r="Z747" t="s">
        <v>266</v>
      </c>
      <c r="AB747" t="s">
        <v>596</v>
      </c>
      <c r="AC747" t="s">
        <v>39</v>
      </c>
      <c r="AD747" t="s">
        <v>40</v>
      </c>
    </row>
    <row r="748" spans="3:30" hidden="1" x14ac:dyDescent="0.2">
      <c r="C748" s="32" t="s">
        <v>41</v>
      </c>
      <c r="D748" s="32" t="s">
        <v>70</v>
      </c>
      <c r="E748" s="32" t="s">
        <v>1015</v>
      </c>
      <c r="F748">
        <v>850</v>
      </c>
      <c r="G748" t="s">
        <v>1016</v>
      </c>
      <c r="H748" t="s">
        <v>1117</v>
      </c>
      <c r="I748" t="s">
        <v>1886</v>
      </c>
      <c r="K748" t="s">
        <v>226</v>
      </c>
      <c r="L748" t="s">
        <v>48</v>
      </c>
      <c r="M748" t="s">
        <v>36</v>
      </c>
      <c r="N748" s="8">
        <v>45722</v>
      </c>
      <c r="O748" s="8">
        <v>45835</v>
      </c>
      <c r="P748" s="8">
        <v>45835</v>
      </c>
      <c r="Q748" t="s">
        <v>58</v>
      </c>
      <c r="Y748" t="s">
        <v>266</v>
      </c>
      <c r="Z748" t="s">
        <v>266</v>
      </c>
      <c r="AB748" t="s">
        <v>1831</v>
      </c>
      <c r="AC748" t="s">
        <v>39</v>
      </c>
      <c r="AD748" t="s">
        <v>40</v>
      </c>
    </row>
    <row r="749" spans="3:30" hidden="1" x14ac:dyDescent="0.2">
      <c r="C749" s="32" t="s">
        <v>41</v>
      </c>
      <c r="D749" s="32" t="s">
        <v>70</v>
      </c>
      <c r="E749" s="32" t="s">
        <v>1015</v>
      </c>
      <c r="F749">
        <v>800</v>
      </c>
      <c r="G749" t="s">
        <v>1016</v>
      </c>
      <c r="H749" t="s">
        <v>1117</v>
      </c>
      <c r="I749" t="s">
        <v>1887</v>
      </c>
      <c r="K749" t="s">
        <v>226</v>
      </c>
      <c r="L749" t="s">
        <v>48</v>
      </c>
      <c r="M749" t="s">
        <v>36</v>
      </c>
      <c r="N749" s="8">
        <v>45722</v>
      </c>
      <c r="O749" s="8">
        <v>45835</v>
      </c>
      <c r="P749" s="8">
        <v>45835</v>
      </c>
      <c r="Q749" t="s">
        <v>58</v>
      </c>
      <c r="Y749" t="s">
        <v>266</v>
      </c>
      <c r="Z749" t="s">
        <v>266</v>
      </c>
      <c r="AB749" t="s">
        <v>1831</v>
      </c>
      <c r="AC749" t="s">
        <v>39</v>
      </c>
      <c r="AD749" t="s">
        <v>40</v>
      </c>
    </row>
    <row r="750" spans="3:30" hidden="1" x14ac:dyDescent="0.2">
      <c r="C750" s="32" t="s">
        <v>41</v>
      </c>
      <c r="D750" s="32" t="s">
        <v>70</v>
      </c>
      <c r="E750" s="32" t="s">
        <v>1015</v>
      </c>
      <c r="F750">
        <v>850</v>
      </c>
      <c r="G750" t="s">
        <v>1016</v>
      </c>
      <c r="H750" t="s">
        <v>1117</v>
      </c>
      <c r="I750" t="s">
        <v>1888</v>
      </c>
      <c r="K750" t="s">
        <v>226</v>
      </c>
      <c r="L750" t="s">
        <v>48</v>
      </c>
      <c r="M750" t="s">
        <v>36</v>
      </c>
      <c r="N750" s="8">
        <v>45722</v>
      </c>
      <c r="O750" s="8">
        <v>45835</v>
      </c>
      <c r="P750" s="8">
        <v>45835</v>
      </c>
      <c r="Q750" t="s">
        <v>58</v>
      </c>
      <c r="Y750" t="s">
        <v>266</v>
      </c>
      <c r="Z750" t="s">
        <v>266</v>
      </c>
      <c r="AB750" t="s">
        <v>1839</v>
      </c>
      <c r="AC750" t="s">
        <v>39</v>
      </c>
      <c r="AD750" t="s">
        <v>40</v>
      </c>
    </row>
    <row r="751" spans="3:30" hidden="1" x14ac:dyDescent="0.2">
      <c r="C751" s="32" t="s">
        <v>41</v>
      </c>
      <c r="D751" s="32" t="s">
        <v>70</v>
      </c>
      <c r="E751" s="32" t="s">
        <v>1015</v>
      </c>
      <c r="F751">
        <v>800</v>
      </c>
      <c r="G751" t="s">
        <v>1016</v>
      </c>
      <c r="H751" t="s">
        <v>1117</v>
      </c>
      <c r="I751" t="s">
        <v>1889</v>
      </c>
      <c r="K751" t="s">
        <v>226</v>
      </c>
      <c r="L751" t="s">
        <v>48</v>
      </c>
      <c r="M751" t="s">
        <v>36</v>
      </c>
      <c r="N751" s="8">
        <v>45722</v>
      </c>
      <c r="O751" s="8">
        <v>45835</v>
      </c>
      <c r="P751" s="8">
        <v>45835</v>
      </c>
      <c r="Q751" t="s">
        <v>58</v>
      </c>
      <c r="Y751" t="s">
        <v>266</v>
      </c>
      <c r="Z751" t="s">
        <v>266</v>
      </c>
      <c r="AB751" t="s">
        <v>1839</v>
      </c>
      <c r="AC751" t="s">
        <v>39</v>
      </c>
      <c r="AD751" t="s">
        <v>40</v>
      </c>
    </row>
    <row r="752" spans="3:30" hidden="1" x14ac:dyDescent="0.2">
      <c r="C752" s="32" t="s">
        <v>41</v>
      </c>
      <c r="D752" s="32" t="s">
        <v>70</v>
      </c>
      <c r="E752" s="32" t="s">
        <v>1015</v>
      </c>
      <c r="F752">
        <v>850</v>
      </c>
      <c r="G752" t="s">
        <v>1016</v>
      </c>
      <c r="H752" t="s">
        <v>1117</v>
      </c>
      <c r="I752" t="s">
        <v>1890</v>
      </c>
      <c r="K752" t="s">
        <v>226</v>
      </c>
      <c r="L752" t="s">
        <v>48</v>
      </c>
      <c r="M752" t="s">
        <v>36</v>
      </c>
      <c r="N752" s="8">
        <v>45722</v>
      </c>
      <c r="O752" s="8">
        <v>45800</v>
      </c>
      <c r="P752" s="8">
        <v>45800</v>
      </c>
      <c r="Q752" t="s">
        <v>37</v>
      </c>
      <c r="R752" t="s">
        <v>98</v>
      </c>
      <c r="S752" t="s">
        <v>1891</v>
      </c>
      <c r="T752" t="s">
        <v>1892</v>
      </c>
      <c r="U752" t="s">
        <v>522</v>
      </c>
      <c r="W752" t="s">
        <v>522</v>
      </c>
      <c r="Y752" t="s">
        <v>309</v>
      </c>
      <c r="Z752" t="s">
        <v>309</v>
      </c>
      <c r="AB752" t="s">
        <v>1122</v>
      </c>
      <c r="AC752" t="s">
        <v>39</v>
      </c>
      <c r="AD752" t="s">
        <v>40</v>
      </c>
    </row>
    <row r="753" spans="3:30" hidden="1" x14ac:dyDescent="0.2">
      <c r="C753" s="32" t="s">
        <v>41</v>
      </c>
      <c r="D753" s="32" t="s">
        <v>70</v>
      </c>
      <c r="E753" s="32" t="s">
        <v>1015</v>
      </c>
      <c r="F753">
        <v>800</v>
      </c>
      <c r="G753" t="s">
        <v>1016</v>
      </c>
      <c r="H753" t="s">
        <v>1117</v>
      </c>
      <c r="I753" t="s">
        <v>1893</v>
      </c>
      <c r="K753" t="s">
        <v>226</v>
      </c>
      <c r="L753" t="s">
        <v>48</v>
      </c>
      <c r="M753" t="s">
        <v>36</v>
      </c>
      <c r="N753" s="8">
        <v>45722</v>
      </c>
      <c r="O753" s="8">
        <v>45800</v>
      </c>
      <c r="P753" s="8">
        <v>45800</v>
      </c>
      <c r="Q753" t="s">
        <v>37</v>
      </c>
      <c r="R753" t="s">
        <v>98</v>
      </c>
      <c r="S753" t="s">
        <v>1894</v>
      </c>
      <c r="T753" t="s">
        <v>1895</v>
      </c>
      <c r="U753" t="s">
        <v>1253</v>
      </c>
      <c r="W753" t="s">
        <v>522</v>
      </c>
      <c r="Y753" t="s">
        <v>309</v>
      </c>
      <c r="Z753" t="s">
        <v>309</v>
      </c>
      <c r="AB753" t="s">
        <v>1122</v>
      </c>
      <c r="AC753" t="s">
        <v>39</v>
      </c>
      <c r="AD753" t="s">
        <v>40</v>
      </c>
    </row>
    <row r="754" spans="3:30" hidden="1" x14ac:dyDescent="0.2">
      <c r="C754" s="32" t="s">
        <v>41</v>
      </c>
      <c r="D754" s="32" t="s">
        <v>70</v>
      </c>
      <c r="E754" s="32" t="s">
        <v>1015</v>
      </c>
      <c r="F754">
        <v>850</v>
      </c>
      <c r="G754" t="s">
        <v>1016</v>
      </c>
      <c r="H754" t="s">
        <v>1117</v>
      </c>
      <c r="I754" t="s">
        <v>1896</v>
      </c>
      <c r="K754" t="s">
        <v>226</v>
      </c>
      <c r="L754" t="s">
        <v>48</v>
      </c>
      <c r="M754" t="s">
        <v>36</v>
      </c>
      <c r="N754" s="8">
        <v>45722</v>
      </c>
      <c r="O754" s="8">
        <v>45828</v>
      </c>
      <c r="P754" s="8">
        <v>45828</v>
      </c>
      <c r="Q754" t="s">
        <v>58</v>
      </c>
      <c r="Y754" t="s">
        <v>60</v>
      </c>
      <c r="Z754" t="s">
        <v>60</v>
      </c>
      <c r="AB754" t="s">
        <v>1857</v>
      </c>
      <c r="AC754" t="s">
        <v>39</v>
      </c>
      <c r="AD754" t="s">
        <v>40</v>
      </c>
    </row>
    <row r="755" spans="3:30" hidden="1" x14ac:dyDescent="0.2">
      <c r="C755" s="32" t="s">
        <v>41</v>
      </c>
      <c r="D755" s="32" t="s">
        <v>70</v>
      </c>
      <c r="E755" s="32" t="s">
        <v>1015</v>
      </c>
      <c r="F755">
        <v>800</v>
      </c>
      <c r="G755" t="s">
        <v>1016</v>
      </c>
      <c r="H755" t="s">
        <v>1117</v>
      </c>
      <c r="I755" t="s">
        <v>1897</v>
      </c>
      <c r="K755" t="s">
        <v>226</v>
      </c>
      <c r="L755" t="s">
        <v>48</v>
      </c>
      <c r="M755" t="s">
        <v>36</v>
      </c>
      <c r="N755" s="8">
        <v>45722</v>
      </c>
      <c r="O755" s="8">
        <v>45828</v>
      </c>
      <c r="P755" s="8">
        <v>45828</v>
      </c>
      <c r="Q755" t="s">
        <v>58</v>
      </c>
      <c r="Y755" t="s">
        <v>60</v>
      </c>
      <c r="Z755" t="s">
        <v>60</v>
      </c>
      <c r="AB755" t="s">
        <v>1857</v>
      </c>
      <c r="AC755" t="s">
        <v>39</v>
      </c>
      <c r="AD755" t="s">
        <v>40</v>
      </c>
    </row>
    <row r="756" spans="3:30" hidden="1" x14ac:dyDescent="0.2">
      <c r="C756" s="32" t="s">
        <v>50</v>
      </c>
      <c r="D756" s="32" t="s">
        <v>92</v>
      </c>
      <c r="E756" s="32" t="s">
        <v>1287</v>
      </c>
      <c r="F756">
        <v>1270</v>
      </c>
      <c r="G756" t="s">
        <v>1268</v>
      </c>
      <c r="H756" t="s">
        <v>1269</v>
      </c>
      <c r="I756" t="s">
        <v>1898</v>
      </c>
      <c r="K756" t="s">
        <v>86</v>
      </c>
      <c r="L756" t="s">
        <v>57</v>
      </c>
      <c r="M756" t="s">
        <v>36</v>
      </c>
      <c r="N756" s="8">
        <v>45470</v>
      </c>
      <c r="O756" s="8">
        <v>45807</v>
      </c>
      <c r="P756" s="8">
        <v>45807</v>
      </c>
      <c r="Q756" t="s">
        <v>58</v>
      </c>
      <c r="R756" t="s">
        <v>1286</v>
      </c>
      <c r="W756" t="s">
        <v>494</v>
      </c>
      <c r="X756" t="s">
        <v>562</v>
      </c>
      <c r="Y756" t="s">
        <v>38</v>
      </c>
      <c r="Z756" t="s">
        <v>38</v>
      </c>
      <c r="AC756" t="s">
        <v>39</v>
      </c>
      <c r="AD756" t="s">
        <v>40</v>
      </c>
    </row>
    <row r="757" spans="3:30" hidden="1" x14ac:dyDescent="0.2">
      <c r="C757" s="32" t="s">
        <v>145</v>
      </c>
      <c r="D757" s="32" t="s">
        <v>92</v>
      </c>
      <c r="E757" s="32" t="s">
        <v>1287</v>
      </c>
      <c r="F757">
        <v>1270</v>
      </c>
      <c r="G757" t="s">
        <v>1268</v>
      </c>
      <c r="H757" t="s">
        <v>1269</v>
      </c>
      <c r="I757" t="s">
        <v>1899</v>
      </c>
      <c r="K757" t="s">
        <v>86</v>
      </c>
      <c r="L757" t="s">
        <v>57</v>
      </c>
      <c r="M757" t="s">
        <v>36</v>
      </c>
      <c r="N757" s="8">
        <v>45470</v>
      </c>
      <c r="O757" s="8">
        <v>45807</v>
      </c>
      <c r="P757" s="8">
        <v>45807</v>
      </c>
      <c r="Q757" t="s">
        <v>37</v>
      </c>
      <c r="R757" t="s">
        <v>1280</v>
      </c>
      <c r="S757" t="s">
        <v>1900</v>
      </c>
      <c r="T757" t="s">
        <v>1901</v>
      </c>
      <c r="W757" t="s">
        <v>59</v>
      </c>
      <c r="X757" t="s">
        <v>310</v>
      </c>
      <c r="Y757" t="s">
        <v>38</v>
      </c>
      <c r="Z757" t="s">
        <v>38</v>
      </c>
      <c r="AC757" t="s">
        <v>39</v>
      </c>
      <c r="AD757" t="s">
        <v>40</v>
      </c>
    </row>
    <row r="758" spans="3:30" hidden="1" x14ac:dyDescent="0.2">
      <c r="C758" s="32" t="s">
        <v>41</v>
      </c>
      <c r="D758" s="32" t="s">
        <v>70</v>
      </c>
      <c r="E758" s="32" t="s">
        <v>1015</v>
      </c>
      <c r="F758">
        <v>850</v>
      </c>
      <c r="G758" t="s">
        <v>1016</v>
      </c>
      <c r="H758" t="s">
        <v>1117</v>
      </c>
      <c r="I758" t="s">
        <v>1902</v>
      </c>
      <c r="K758" t="s">
        <v>226</v>
      </c>
      <c r="L758" t="s">
        <v>48</v>
      </c>
      <c r="M758" t="s">
        <v>36</v>
      </c>
      <c r="N758" s="8">
        <v>45722</v>
      </c>
      <c r="O758" s="8">
        <v>45828</v>
      </c>
      <c r="P758" s="8">
        <v>45828</v>
      </c>
      <c r="Q758" t="s">
        <v>58</v>
      </c>
      <c r="Y758" t="s">
        <v>60</v>
      </c>
      <c r="Z758" t="s">
        <v>60</v>
      </c>
      <c r="AB758" t="s">
        <v>1857</v>
      </c>
      <c r="AC758" t="s">
        <v>39</v>
      </c>
      <c r="AD758" t="s">
        <v>40</v>
      </c>
    </row>
    <row r="759" spans="3:30" hidden="1" x14ac:dyDescent="0.2">
      <c r="C759" s="32" t="s">
        <v>41</v>
      </c>
      <c r="D759" s="32" t="s">
        <v>70</v>
      </c>
      <c r="E759" s="32" t="s">
        <v>1015</v>
      </c>
      <c r="F759">
        <v>800</v>
      </c>
      <c r="G759" t="s">
        <v>1016</v>
      </c>
      <c r="H759" t="s">
        <v>1117</v>
      </c>
      <c r="I759" t="s">
        <v>1903</v>
      </c>
      <c r="K759" t="s">
        <v>226</v>
      </c>
      <c r="L759" t="s">
        <v>48</v>
      </c>
      <c r="M759" t="s">
        <v>36</v>
      </c>
      <c r="N759" s="8">
        <v>45722</v>
      </c>
      <c r="O759" s="8">
        <v>45828</v>
      </c>
      <c r="P759" s="8">
        <v>45828</v>
      </c>
      <c r="Q759" t="s">
        <v>58</v>
      </c>
      <c r="Y759" t="s">
        <v>60</v>
      </c>
      <c r="Z759" t="s">
        <v>60</v>
      </c>
      <c r="AB759" t="s">
        <v>1857</v>
      </c>
      <c r="AC759" t="s">
        <v>39</v>
      </c>
      <c r="AD759" t="s">
        <v>40</v>
      </c>
    </row>
    <row r="760" spans="3:30" hidden="1" x14ac:dyDescent="0.2">
      <c r="C760" s="32" t="s">
        <v>41</v>
      </c>
      <c r="D760" s="32" t="s">
        <v>70</v>
      </c>
      <c r="E760" s="32" t="s">
        <v>1015</v>
      </c>
      <c r="F760">
        <v>850</v>
      </c>
      <c r="G760" t="s">
        <v>1016</v>
      </c>
      <c r="H760" t="s">
        <v>1117</v>
      </c>
      <c r="I760" t="s">
        <v>1904</v>
      </c>
      <c r="K760" t="s">
        <v>226</v>
      </c>
      <c r="L760" t="s">
        <v>48</v>
      </c>
      <c r="M760" t="s">
        <v>36</v>
      </c>
      <c r="N760" s="8">
        <v>45722</v>
      </c>
      <c r="O760" s="8">
        <v>45849</v>
      </c>
      <c r="P760" s="8">
        <v>45849</v>
      </c>
      <c r="Q760" t="s">
        <v>58</v>
      </c>
      <c r="Y760" t="s">
        <v>554</v>
      </c>
      <c r="Z760" t="s">
        <v>554</v>
      </c>
      <c r="AB760" t="s">
        <v>596</v>
      </c>
      <c r="AC760" t="s">
        <v>39</v>
      </c>
      <c r="AD760" t="s">
        <v>40</v>
      </c>
    </row>
    <row r="761" spans="3:30" hidden="1" x14ac:dyDescent="0.2">
      <c r="C761" s="32" t="s">
        <v>41</v>
      </c>
      <c r="D761" s="32" t="s">
        <v>70</v>
      </c>
      <c r="E761" s="32" t="s">
        <v>1015</v>
      </c>
      <c r="F761">
        <v>850</v>
      </c>
      <c r="G761" t="s">
        <v>1016</v>
      </c>
      <c r="H761" t="s">
        <v>1117</v>
      </c>
      <c r="I761" t="s">
        <v>1905</v>
      </c>
      <c r="K761" t="s">
        <v>226</v>
      </c>
      <c r="L761" t="s">
        <v>48</v>
      </c>
      <c r="M761" t="s">
        <v>36</v>
      </c>
      <c r="N761" s="8">
        <v>45722</v>
      </c>
      <c r="O761" s="8">
        <v>45842</v>
      </c>
      <c r="P761" s="8">
        <v>45842</v>
      </c>
      <c r="Q761" t="s">
        <v>58</v>
      </c>
      <c r="Y761" t="s">
        <v>134</v>
      </c>
      <c r="Z761" t="s">
        <v>134</v>
      </c>
      <c r="AB761" t="s">
        <v>1831</v>
      </c>
      <c r="AC761" t="s">
        <v>39</v>
      </c>
      <c r="AD761" t="s">
        <v>40</v>
      </c>
    </row>
    <row r="762" spans="3:30" hidden="1" x14ac:dyDescent="0.2">
      <c r="C762" s="32" t="s">
        <v>41</v>
      </c>
      <c r="D762" s="32" t="s">
        <v>70</v>
      </c>
      <c r="E762" s="32" t="s">
        <v>1015</v>
      </c>
      <c r="F762">
        <v>850</v>
      </c>
      <c r="G762" t="s">
        <v>1016</v>
      </c>
      <c r="H762" t="s">
        <v>1117</v>
      </c>
      <c r="I762" t="s">
        <v>1906</v>
      </c>
      <c r="K762" t="s">
        <v>226</v>
      </c>
      <c r="L762" t="s">
        <v>48</v>
      </c>
      <c r="M762" t="s">
        <v>36</v>
      </c>
      <c r="N762" s="8">
        <v>45722</v>
      </c>
      <c r="O762" s="8">
        <v>45870</v>
      </c>
      <c r="P762" s="8">
        <v>45870</v>
      </c>
      <c r="Q762" t="s">
        <v>58</v>
      </c>
      <c r="Y762" t="s">
        <v>538</v>
      </c>
      <c r="Z762" t="s">
        <v>538</v>
      </c>
      <c r="AB762" t="s">
        <v>1839</v>
      </c>
      <c r="AC762" t="s">
        <v>39</v>
      </c>
      <c r="AD762" t="s">
        <v>40</v>
      </c>
    </row>
    <row r="763" spans="3:30" hidden="1" x14ac:dyDescent="0.2">
      <c r="C763" s="32" t="s">
        <v>41</v>
      </c>
      <c r="D763" s="32" t="s">
        <v>70</v>
      </c>
      <c r="E763" s="32" t="s">
        <v>1015</v>
      </c>
      <c r="F763">
        <v>800</v>
      </c>
      <c r="G763" t="s">
        <v>1016</v>
      </c>
      <c r="H763" t="s">
        <v>1117</v>
      </c>
      <c r="I763" t="s">
        <v>1907</v>
      </c>
      <c r="K763" t="s">
        <v>226</v>
      </c>
      <c r="L763" t="s">
        <v>48</v>
      </c>
      <c r="M763" t="s">
        <v>36</v>
      </c>
      <c r="N763" s="8">
        <v>45722</v>
      </c>
      <c r="O763" s="8">
        <v>45870</v>
      </c>
      <c r="P763" s="8">
        <v>45870</v>
      </c>
      <c r="Q763" t="s">
        <v>58</v>
      </c>
      <c r="Y763" t="s">
        <v>538</v>
      </c>
      <c r="Z763" t="s">
        <v>538</v>
      </c>
      <c r="AB763" t="s">
        <v>1839</v>
      </c>
      <c r="AC763" t="s">
        <v>39</v>
      </c>
      <c r="AD763" t="s">
        <v>40</v>
      </c>
    </row>
    <row r="764" spans="3:30" hidden="1" x14ac:dyDescent="0.2">
      <c r="C764" s="32" t="s">
        <v>41</v>
      </c>
      <c r="D764" s="32" t="s">
        <v>70</v>
      </c>
      <c r="E764" s="32" t="s">
        <v>1015</v>
      </c>
      <c r="F764">
        <v>850</v>
      </c>
      <c r="G764" t="s">
        <v>1016</v>
      </c>
      <c r="H764" t="s">
        <v>1117</v>
      </c>
      <c r="I764" t="s">
        <v>1908</v>
      </c>
      <c r="K764" t="s">
        <v>226</v>
      </c>
      <c r="L764" t="s">
        <v>48</v>
      </c>
      <c r="M764" t="s">
        <v>36</v>
      </c>
      <c r="N764" s="8">
        <v>45722</v>
      </c>
      <c r="O764" s="8">
        <v>45805</v>
      </c>
      <c r="P764" s="8">
        <v>45805</v>
      </c>
      <c r="Q764" t="s">
        <v>151</v>
      </c>
      <c r="R764" t="s">
        <v>483</v>
      </c>
      <c r="S764" t="s">
        <v>1909</v>
      </c>
      <c r="T764" t="s">
        <v>1910</v>
      </c>
      <c r="U764" t="s">
        <v>309</v>
      </c>
      <c r="W764" t="s">
        <v>522</v>
      </c>
      <c r="Y764" t="s">
        <v>90</v>
      </c>
      <c r="Z764" t="s">
        <v>90</v>
      </c>
      <c r="AB764" t="s">
        <v>1878</v>
      </c>
      <c r="AC764" t="s">
        <v>39</v>
      </c>
      <c r="AD764" t="s">
        <v>40</v>
      </c>
    </row>
    <row r="765" spans="3:30" hidden="1" x14ac:dyDescent="0.2">
      <c r="C765" s="32" t="s">
        <v>41</v>
      </c>
      <c r="D765" s="32" t="s">
        <v>70</v>
      </c>
      <c r="E765" s="32" t="s">
        <v>1015</v>
      </c>
      <c r="F765">
        <v>800</v>
      </c>
      <c r="G765" t="s">
        <v>1016</v>
      </c>
      <c r="H765" t="s">
        <v>1117</v>
      </c>
      <c r="I765" t="s">
        <v>1911</v>
      </c>
      <c r="K765" t="s">
        <v>226</v>
      </c>
      <c r="L765" t="s">
        <v>48</v>
      </c>
      <c r="M765" t="s">
        <v>36</v>
      </c>
      <c r="N765" s="8">
        <v>45722</v>
      </c>
      <c r="O765" s="8">
        <v>45805</v>
      </c>
      <c r="P765" s="8">
        <v>45805</v>
      </c>
      <c r="Q765" t="s">
        <v>37</v>
      </c>
      <c r="R765" t="s">
        <v>483</v>
      </c>
      <c r="S765" t="s">
        <v>1912</v>
      </c>
      <c r="T765" t="s">
        <v>1913</v>
      </c>
      <c r="U765" t="s">
        <v>309</v>
      </c>
      <c r="W765" t="s">
        <v>522</v>
      </c>
      <c r="Y765" t="s">
        <v>90</v>
      </c>
      <c r="Z765" t="s">
        <v>90</v>
      </c>
      <c r="AB765" t="s">
        <v>1878</v>
      </c>
      <c r="AC765" t="s">
        <v>39</v>
      </c>
      <c r="AD765" t="s">
        <v>40</v>
      </c>
    </row>
    <row r="766" spans="3:30" hidden="1" x14ac:dyDescent="0.2">
      <c r="C766" s="32" t="s">
        <v>41</v>
      </c>
      <c r="D766" s="32" t="s">
        <v>70</v>
      </c>
      <c r="E766" s="32" t="s">
        <v>1015</v>
      </c>
      <c r="F766">
        <v>850</v>
      </c>
      <c r="G766" t="s">
        <v>1016</v>
      </c>
      <c r="H766" t="s">
        <v>1117</v>
      </c>
      <c r="I766" t="s">
        <v>1914</v>
      </c>
      <c r="K766" t="s">
        <v>226</v>
      </c>
      <c r="L766" t="s">
        <v>48</v>
      </c>
      <c r="M766" t="s">
        <v>36</v>
      </c>
      <c r="N766" s="8">
        <v>45722</v>
      </c>
      <c r="O766" s="8">
        <v>45849</v>
      </c>
      <c r="P766" s="8">
        <v>45849</v>
      </c>
      <c r="Q766" t="s">
        <v>58</v>
      </c>
      <c r="Y766" t="s">
        <v>554</v>
      </c>
      <c r="Z766" t="s">
        <v>554</v>
      </c>
      <c r="AB766" t="s">
        <v>1834</v>
      </c>
      <c r="AC766" t="s">
        <v>39</v>
      </c>
      <c r="AD766" t="s">
        <v>40</v>
      </c>
    </row>
    <row r="767" spans="3:30" hidden="1" x14ac:dyDescent="0.2">
      <c r="C767" s="32" t="s">
        <v>41</v>
      </c>
      <c r="D767" s="32" t="s">
        <v>70</v>
      </c>
      <c r="E767" s="32" t="s">
        <v>1015</v>
      </c>
      <c r="F767">
        <v>850</v>
      </c>
      <c r="G767" t="s">
        <v>1016</v>
      </c>
      <c r="H767" t="s">
        <v>1117</v>
      </c>
      <c r="I767" t="s">
        <v>1915</v>
      </c>
      <c r="K767" t="s">
        <v>226</v>
      </c>
      <c r="L767" t="s">
        <v>48</v>
      </c>
      <c r="M767" t="s">
        <v>36</v>
      </c>
      <c r="N767" s="8">
        <v>45722</v>
      </c>
      <c r="O767" s="8">
        <v>45842</v>
      </c>
      <c r="P767" s="8">
        <v>45842</v>
      </c>
      <c r="Q767" t="s">
        <v>58</v>
      </c>
      <c r="Y767" t="s">
        <v>134</v>
      </c>
      <c r="Z767" t="s">
        <v>134</v>
      </c>
      <c r="AB767" t="s">
        <v>1916</v>
      </c>
      <c r="AC767" t="s">
        <v>39</v>
      </c>
      <c r="AD767" t="s">
        <v>40</v>
      </c>
    </row>
    <row r="768" spans="3:30" hidden="1" x14ac:dyDescent="0.2">
      <c r="C768" s="32" t="s">
        <v>41</v>
      </c>
      <c r="D768" s="32" t="s">
        <v>70</v>
      </c>
      <c r="E768" s="32" t="s">
        <v>1015</v>
      </c>
      <c r="F768">
        <v>850</v>
      </c>
      <c r="G768" t="s">
        <v>1016</v>
      </c>
      <c r="H768" t="s">
        <v>1117</v>
      </c>
      <c r="I768" t="s">
        <v>1917</v>
      </c>
      <c r="K768" t="s">
        <v>226</v>
      </c>
      <c r="L768" t="s">
        <v>48</v>
      </c>
      <c r="M768" t="s">
        <v>36</v>
      </c>
      <c r="N768" s="8">
        <v>45722</v>
      </c>
      <c r="O768" s="8"/>
      <c r="P768" s="8"/>
      <c r="Q768" t="s">
        <v>58</v>
      </c>
      <c r="AC768" t="s">
        <v>39</v>
      </c>
      <c r="AD768" t="s">
        <v>40</v>
      </c>
    </row>
    <row r="769" spans="3:30" hidden="1" x14ac:dyDescent="0.2">
      <c r="C769" s="32" t="s">
        <v>41</v>
      </c>
      <c r="D769" s="32" t="s">
        <v>70</v>
      </c>
      <c r="E769" s="32" t="s">
        <v>1015</v>
      </c>
      <c r="F769">
        <v>800</v>
      </c>
      <c r="G769" t="s">
        <v>1016</v>
      </c>
      <c r="H769" t="s">
        <v>1117</v>
      </c>
      <c r="I769" t="s">
        <v>1918</v>
      </c>
      <c r="K769" t="s">
        <v>226</v>
      </c>
      <c r="L769" t="s">
        <v>48</v>
      </c>
      <c r="M769" t="s">
        <v>36</v>
      </c>
      <c r="N769" s="8">
        <v>45722</v>
      </c>
      <c r="O769" s="8"/>
      <c r="P769" s="8"/>
      <c r="Q769" t="s">
        <v>58</v>
      </c>
      <c r="AC769" t="s">
        <v>39</v>
      </c>
      <c r="AD769" t="s">
        <v>40</v>
      </c>
    </row>
    <row r="770" spans="3:30" hidden="1" x14ac:dyDescent="0.2">
      <c r="C770" s="32" t="s">
        <v>50</v>
      </c>
      <c r="D770" s="32" t="s">
        <v>92</v>
      </c>
      <c r="E770" s="32" t="s">
        <v>1287</v>
      </c>
      <c r="F770">
        <v>1270</v>
      </c>
      <c r="G770" t="s">
        <v>1268</v>
      </c>
      <c r="H770" t="s">
        <v>1269</v>
      </c>
      <c r="I770" t="s">
        <v>1919</v>
      </c>
      <c r="K770" t="s">
        <v>86</v>
      </c>
      <c r="L770" t="s">
        <v>57</v>
      </c>
      <c r="M770" t="s">
        <v>36</v>
      </c>
      <c r="N770" s="8">
        <v>45470</v>
      </c>
      <c r="O770" s="8">
        <v>45807</v>
      </c>
      <c r="P770" s="8">
        <v>45807</v>
      </c>
      <c r="Q770" t="s">
        <v>58</v>
      </c>
      <c r="R770" t="s">
        <v>1286</v>
      </c>
      <c r="W770" t="s">
        <v>494</v>
      </c>
      <c r="X770" t="s">
        <v>443</v>
      </c>
      <c r="Y770" t="s">
        <v>38</v>
      </c>
      <c r="Z770" t="s">
        <v>38</v>
      </c>
      <c r="AC770" t="s">
        <v>39</v>
      </c>
      <c r="AD770" t="s">
        <v>40</v>
      </c>
    </row>
    <row r="771" spans="3:30" hidden="1" x14ac:dyDescent="0.2">
      <c r="C771" s="32" t="s">
        <v>145</v>
      </c>
      <c r="D771" s="32" t="s">
        <v>92</v>
      </c>
      <c r="E771" s="32" t="s">
        <v>1287</v>
      </c>
      <c r="F771">
        <v>1270</v>
      </c>
      <c r="G771" t="s">
        <v>1268</v>
      </c>
      <c r="H771" t="s">
        <v>1269</v>
      </c>
      <c r="I771" t="s">
        <v>1920</v>
      </c>
      <c r="K771" t="s">
        <v>86</v>
      </c>
      <c r="L771" t="s">
        <v>57</v>
      </c>
      <c r="M771" t="s">
        <v>36</v>
      </c>
      <c r="N771" s="8">
        <v>45470</v>
      </c>
      <c r="O771" s="8">
        <v>45807</v>
      </c>
      <c r="P771" s="8">
        <v>45807</v>
      </c>
      <c r="Q771" t="s">
        <v>37</v>
      </c>
      <c r="R771" t="s">
        <v>1280</v>
      </c>
      <c r="S771" t="s">
        <v>1921</v>
      </c>
      <c r="T771" t="s">
        <v>1922</v>
      </c>
      <c r="W771" t="s">
        <v>59</v>
      </c>
      <c r="X771" t="s">
        <v>393</v>
      </c>
      <c r="Y771" t="s">
        <v>38</v>
      </c>
      <c r="Z771" t="s">
        <v>38</v>
      </c>
      <c r="AC771" t="s">
        <v>39</v>
      </c>
      <c r="AD771" t="s">
        <v>40</v>
      </c>
    </row>
    <row r="772" spans="3:30" hidden="1" x14ac:dyDescent="0.2">
      <c r="C772" s="32" t="s">
        <v>41</v>
      </c>
      <c r="D772" s="32" t="s">
        <v>70</v>
      </c>
      <c r="E772" s="32" t="s">
        <v>1015</v>
      </c>
      <c r="F772">
        <v>850</v>
      </c>
      <c r="G772" t="s">
        <v>1016</v>
      </c>
      <c r="H772" t="s">
        <v>1117</v>
      </c>
      <c r="I772" t="s">
        <v>1923</v>
      </c>
      <c r="K772" t="s">
        <v>226</v>
      </c>
      <c r="L772" t="s">
        <v>48</v>
      </c>
      <c r="M772" t="s">
        <v>36</v>
      </c>
      <c r="N772" s="8">
        <v>45722</v>
      </c>
      <c r="O772" s="8">
        <v>45877</v>
      </c>
      <c r="P772" s="8">
        <v>45877</v>
      </c>
      <c r="Q772" t="s">
        <v>58</v>
      </c>
      <c r="Y772" t="s">
        <v>561</v>
      </c>
      <c r="Z772" t="s">
        <v>561</v>
      </c>
      <c r="AB772" t="s">
        <v>1839</v>
      </c>
      <c r="AC772" t="s">
        <v>39</v>
      </c>
      <c r="AD772" t="s">
        <v>40</v>
      </c>
    </row>
    <row r="773" spans="3:30" hidden="1" x14ac:dyDescent="0.2">
      <c r="C773" s="32" t="s">
        <v>41</v>
      </c>
      <c r="D773" s="32" t="s">
        <v>70</v>
      </c>
      <c r="E773" s="32" t="s">
        <v>1015</v>
      </c>
      <c r="F773">
        <v>800</v>
      </c>
      <c r="G773" t="s">
        <v>1016</v>
      </c>
      <c r="H773" t="s">
        <v>1117</v>
      </c>
      <c r="I773" t="s">
        <v>1924</v>
      </c>
      <c r="K773" t="s">
        <v>226</v>
      </c>
      <c r="L773" t="s">
        <v>48</v>
      </c>
      <c r="M773" t="s">
        <v>36</v>
      </c>
      <c r="N773" s="8">
        <v>45722</v>
      </c>
      <c r="O773" s="8">
        <v>45877</v>
      </c>
      <c r="P773" s="8">
        <v>45877</v>
      </c>
      <c r="Q773" t="s">
        <v>58</v>
      </c>
      <c r="Y773" t="s">
        <v>561</v>
      </c>
      <c r="Z773" t="s">
        <v>561</v>
      </c>
      <c r="AB773" t="s">
        <v>1839</v>
      </c>
      <c r="AC773" t="s">
        <v>39</v>
      </c>
      <c r="AD773" t="s">
        <v>40</v>
      </c>
    </row>
    <row r="774" spans="3:30" hidden="1" x14ac:dyDescent="0.2">
      <c r="C774" s="32" t="s">
        <v>41</v>
      </c>
      <c r="D774" s="32" t="s">
        <v>70</v>
      </c>
      <c r="E774" s="32" t="s">
        <v>1015</v>
      </c>
      <c r="F774">
        <v>850</v>
      </c>
      <c r="G774" t="s">
        <v>1016</v>
      </c>
      <c r="H774" t="s">
        <v>1117</v>
      </c>
      <c r="I774" t="s">
        <v>1925</v>
      </c>
      <c r="K774" t="s">
        <v>226</v>
      </c>
      <c r="L774" t="s">
        <v>48</v>
      </c>
      <c r="M774" t="s">
        <v>36</v>
      </c>
      <c r="N774" s="8">
        <v>45722</v>
      </c>
      <c r="O774" s="8">
        <v>45842</v>
      </c>
      <c r="P774" s="8">
        <v>45842</v>
      </c>
      <c r="Q774" t="s">
        <v>58</v>
      </c>
      <c r="Y774" t="s">
        <v>134</v>
      </c>
      <c r="Z774" t="s">
        <v>134</v>
      </c>
      <c r="AB774" t="s">
        <v>1857</v>
      </c>
      <c r="AC774" t="s">
        <v>39</v>
      </c>
      <c r="AD774" t="s">
        <v>40</v>
      </c>
    </row>
    <row r="775" spans="3:30" hidden="1" x14ac:dyDescent="0.2">
      <c r="C775" s="32" t="s">
        <v>41</v>
      </c>
      <c r="D775" s="32" t="s">
        <v>70</v>
      </c>
      <c r="E775" s="32" t="s">
        <v>1015</v>
      </c>
      <c r="F775">
        <v>850</v>
      </c>
      <c r="G775" t="s">
        <v>1016</v>
      </c>
      <c r="H775" t="s">
        <v>1117</v>
      </c>
      <c r="I775" t="s">
        <v>1926</v>
      </c>
      <c r="K775" t="s">
        <v>226</v>
      </c>
      <c r="L775" t="s">
        <v>48</v>
      </c>
      <c r="M775" t="s">
        <v>36</v>
      </c>
      <c r="N775" s="8">
        <v>45722</v>
      </c>
      <c r="O775" s="8">
        <v>45849</v>
      </c>
      <c r="P775" s="8">
        <v>45849</v>
      </c>
      <c r="Q775" t="s">
        <v>58</v>
      </c>
      <c r="Y775" t="s">
        <v>554</v>
      </c>
      <c r="Z775" t="s">
        <v>554</v>
      </c>
      <c r="AB775" t="s">
        <v>596</v>
      </c>
      <c r="AC775" t="s">
        <v>39</v>
      </c>
      <c r="AD775" t="s">
        <v>40</v>
      </c>
    </row>
    <row r="776" spans="3:30" hidden="1" x14ac:dyDescent="0.2">
      <c r="C776" s="32" t="s">
        <v>41</v>
      </c>
      <c r="D776" s="32" t="s">
        <v>70</v>
      </c>
      <c r="E776" s="32" t="s">
        <v>1015</v>
      </c>
      <c r="F776">
        <v>850</v>
      </c>
      <c r="G776" t="s">
        <v>1016</v>
      </c>
      <c r="H776" t="s">
        <v>1117</v>
      </c>
      <c r="I776" t="s">
        <v>1927</v>
      </c>
      <c r="K776" t="s">
        <v>226</v>
      </c>
      <c r="L776" t="s">
        <v>48</v>
      </c>
      <c r="M776" t="s">
        <v>36</v>
      </c>
      <c r="N776" s="8">
        <v>45722</v>
      </c>
      <c r="O776" s="8"/>
      <c r="P776" s="8"/>
      <c r="Q776" t="s">
        <v>58</v>
      </c>
      <c r="AC776" t="s">
        <v>39</v>
      </c>
      <c r="AD776" t="s">
        <v>40</v>
      </c>
    </row>
    <row r="777" spans="3:30" hidden="1" x14ac:dyDescent="0.2">
      <c r="C777" s="32" t="s">
        <v>41</v>
      </c>
      <c r="D777" s="32" t="s">
        <v>70</v>
      </c>
      <c r="E777" s="32" t="s">
        <v>1015</v>
      </c>
      <c r="F777">
        <v>800</v>
      </c>
      <c r="G777" t="s">
        <v>1016</v>
      </c>
      <c r="H777" t="s">
        <v>1117</v>
      </c>
      <c r="I777" t="s">
        <v>1928</v>
      </c>
      <c r="K777" t="s">
        <v>226</v>
      </c>
      <c r="L777" t="s">
        <v>48</v>
      </c>
      <c r="M777" t="s">
        <v>36</v>
      </c>
      <c r="N777" s="8">
        <v>45722</v>
      </c>
      <c r="O777" s="8"/>
      <c r="P777" s="8"/>
      <c r="Q777" t="s">
        <v>58</v>
      </c>
      <c r="AC777" t="s">
        <v>39</v>
      </c>
      <c r="AD777" t="s">
        <v>40</v>
      </c>
    </row>
    <row r="778" spans="3:30" hidden="1" x14ac:dyDescent="0.2">
      <c r="C778" s="32" t="s">
        <v>50</v>
      </c>
      <c r="D778" s="32" t="s">
        <v>92</v>
      </c>
      <c r="E778" s="32" t="s">
        <v>1287</v>
      </c>
      <c r="F778">
        <v>1270</v>
      </c>
      <c r="G778" t="s">
        <v>1268</v>
      </c>
      <c r="H778" t="s">
        <v>1269</v>
      </c>
      <c r="I778" t="s">
        <v>1929</v>
      </c>
      <c r="K778" t="s">
        <v>86</v>
      </c>
      <c r="L778" t="s">
        <v>57</v>
      </c>
      <c r="M778" t="s">
        <v>36</v>
      </c>
      <c r="N778" s="8">
        <v>45470</v>
      </c>
      <c r="O778" s="8">
        <v>45807</v>
      </c>
      <c r="P778" s="8">
        <v>45807</v>
      </c>
      <c r="Q778" t="s">
        <v>58</v>
      </c>
      <c r="R778" t="s">
        <v>684</v>
      </c>
      <c r="W778" t="s">
        <v>1272</v>
      </c>
      <c r="X778" t="s">
        <v>363</v>
      </c>
      <c r="Y778" t="s">
        <v>38</v>
      </c>
      <c r="Z778" t="s">
        <v>38</v>
      </c>
      <c r="AC778" t="s">
        <v>39</v>
      </c>
      <c r="AD778" t="s">
        <v>40</v>
      </c>
    </row>
    <row r="779" spans="3:30" hidden="1" x14ac:dyDescent="0.2">
      <c r="C779" s="32" t="s">
        <v>50</v>
      </c>
      <c r="D779" s="32" t="s">
        <v>92</v>
      </c>
      <c r="E779" s="32" t="s">
        <v>1287</v>
      </c>
      <c r="F779">
        <v>1270</v>
      </c>
      <c r="G779" t="s">
        <v>1268</v>
      </c>
      <c r="H779" t="s">
        <v>1269</v>
      </c>
      <c r="I779" t="s">
        <v>1930</v>
      </c>
      <c r="K779" t="s">
        <v>86</v>
      </c>
      <c r="L779" t="s">
        <v>57</v>
      </c>
      <c r="M779" t="s">
        <v>36</v>
      </c>
      <c r="N779" s="8">
        <v>45470</v>
      </c>
      <c r="O779" s="8">
        <v>45807</v>
      </c>
      <c r="P779" s="8">
        <v>45807</v>
      </c>
      <c r="Q779" t="s">
        <v>58</v>
      </c>
      <c r="R779" t="s">
        <v>684</v>
      </c>
      <c r="W779" t="s">
        <v>1272</v>
      </c>
      <c r="X779" t="s">
        <v>490</v>
      </c>
      <c r="Y779" t="s">
        <v>38</v>
      </c>
      <c r="Z779" t="s">
        <v>38</v>
      </c>
      <c r="AC779" t="s">
        <v>39</v>
      </c>
      <c r="AD779" t="s">
        <v>40</v>
      </c>
    </row>
    <row r="780" spans="3:30" hidden="1" x14ac:dyDescent="0.2">
      <c r="C780" s="32" t="s">
        <v>41</v>
      </c>
      <c r="D780" s="32" t="s">
        <v>70</v>
      </c>
      <c r="E780" s="32" t="s">
        <v>1015</v>
      </c>
      <c r="F780">
        <v>850</v>
      </c>
      <c r="G780" t="s">
        <v>1016</v>
      </c>
      <c r="H780" t="s">
        <v>1117</v>
      </c>
      <c r="I780" t="s">
        <v>1931</v>
      </c>
      <c r="K780" t="s">
        <v>226</v>
      </c>
      <c r="L780" t="s">
        <v>48</v>
      </c>
      <c r="M780" t="s">
        <v>36</v>
      </c>
      <c r="N780" s="8">
        <v>45722</v>
      </c>
      <c r="O780" s="8">
        <v>45842</v>
      </c>
      <c r="P780" s="8">
        <v>45842</v>
      </c>
      <c r="Q780" t="s">
        <v>58</v>
      </c>
      <c r="Y780" t="s">
        <v>134</v>
      </c>
      <c r="Z780" t="s">
        <v>134</v>
      </c>
      <c r="AB780" t="s">
        <v>1831</v>
      </c>
      <c r="AC780" t="s">
        <v>39</v>
      </c>
      <c r="AD780" t="s">
        <v>40</v>
      </c>
    </row>
    <row r="781" spans="3:30" hidden="1" x14ac:dyDescent="0.2">
      <c r="C781" s="32" t="s">
        <v>41</v>
      </c>
      <c r="D781" s="32" t="s">
        <v>70</v>
      </c>
      <c r="E781" s="32" t="s">
        <v>1015</v>
      </c>
      <c r="F781">
        <v>850</v>
      </c>
      <c r="G781" t="s">
        <v>1016</v>
      </c>
      <c r="H781" t="s">
        <v>1117</v>
      </c>
      <c r="I781" t="s">
        <v>1932</v>
      </c>
      <c r="K781" t="s">
        <v>226</v>
      </c>
      <c r="L781" t="s">
        <v>48</v>
      </c>
      <c r="M781" t="s">
        <v>36</v>
      </c>
      <c r="N781" s="8">
        <v>45722</v>
      </c>
      <c r="O781" s="8">
        <v>45842</v>
      </c>
      <c r="P781" s="8">
        <v>45842</v>
      </c>
      <c r="Q781" t="s">
        <v>58</v>
      </c>
      <c r="Y781" t="s">
        <v>134</v>
      </c>
      <c r="Z781" t="s">
        <v>134</v>
      </c>
      <c r="AB781" t="s">
        <v>1857</v>
      </c>
      <c r="AC781" t="s">
        <v>39</v>
      </c>
      <c r="AD781" t="s">
        <v>40</v>
      </c>
    </row>
    <row r="782" spans="3:30" hidden="1" x14ac:dyDescent="0.2">
      <c r="C782" s="32" t="s">
        <v>41</v>
      </c>
      <c r="D782" s="32" t="s">
        <v>70</v>
      </c>
      <c r="E782" s="32" t="s">
        <v>1015</v>
      </c>
      <c r="F782">
        <v>850</v>
      </c>
      <c r="G782" t="s">
        <v>1016</v>
      </c>
      <c r="H782" t="s">
        <v>1117</v>
      </c>
      <c r="I782" t="s">
        <v>1933</v>
      </c>
      <c r="K782" t="s">
        <v>226</v>
      </c>
      <c r="L782" t="s">
        <v>48</v>
      </c>
      <c r="M782" t="s">
        <v>36</v>
      </c>
      <c r="N782" s="8">
        <v>45722</v>
      </c>
      <c r="O782" s="8">
        <v>45842</v>
      </c>
      <c r="P782" s="8">
        <v>45842</v>
      </c>
      <c r="Q782" t="s">
        <v>58</v>
      </c>
      <c r="Y782" t="s">
        <v>134</v>
      </c>
      <c r="Z782" t="s">
        <v>134</v>
      </c>
      <c r="AB782" t="s">
        <v>1831</v>
      </c>
      <c r="AC782" t="s">
        <v>39</v>
      </c>
      <c r="AD782" t="s">
        <v>40</v>
      </c>
    </row>
    <row r="783" spans="3:30" hidden="1" x14ac:dyDescent="0.2">
      <c r="C783" s="32" t="s">
        <v>41</v>
      </c>
      <c r="D783" s="32" t="s">
        <v>70</v>
      </c>
      <c r="E783" s="32" t="s">
        <v>1015</v>
      </c>
      <c r="F783">
        <v>850</v>
      </c>
      <c r="G783" t="s">
        <v>1016</v>
      </c>
      <c r="H783" t="s">
        <v>1117</v>
      </c>
      <c r="I783" t="s">
        <v>1934</v>
      </c>
      <c r="K783" t="s">
        <v>226</v>
      </c>
      <c r="L783" t="s">
        <v>48</v>
      </c>
      <c r="M783" t="s">
        <v>36</v>
      </c>
      <c r="N783" s="8">
        <v>45722</v>
      </c>
      <c r="O783" s="8">
        <v>45849</v>
      </c>
      <c r="P783" s="8">
        <v>45849</v>
      </c>
      <c r="Q783" t="s">
        <v>58</v>
      </c>
      <c r="Y783" t="s">
        <v>554</v>
      </c>
      <c r="Z783" t="s">
        <v>554</v>
      </c>
      <c r="AB783" t="s">
        <v>1834</v>
      </c>
      <c r="AC783" t="s">
        <v>39</v>
      </c>
      <c r="AD783" t="s">
        <v>40</v>
      </c>
    </row>
    <row r="784" spans="3:30" hidden="1" x14ac:dyDescent="0.2">
      <c r="C784" s="32" t="s">
        <v>41</v>
      </c>
      <c r="D784" s="32" t="s">
        <v>70</v>
      </c>
      <c r="E784" s="32" t="s">
        <v>1015</v>
      </c>
      <c r="F784">
        <v>850</v>
      </c>
      <c r="G784" t="s">
        <v>1016</v>
      </c>
      <c r="H784" t="s">
        <v>1117</v>
      </c>
      <c r="I784" t="s">
        <v>1935</v>
      </c>
      <c r="K784" t="s">
        <v>226</v>
      </c>
      <c r="L784" t="s">
        <v>48</v>
      </c>
      <c r="M784" t="s">
        <v>36</v>
      </c>
      <c r="N784" s="8">
        <v>45722</v>
      </c>
      <c r="O784" s="8">
        <v>45877</v>
      </c>
      <c r="P784" s="8">
        <v>45877</v>
      </c>
      <c r="Q784" t="s">
        <v>58</v>
      </c>
      <c r="Y784" t="s">
        <v>561</v>
      </c>
      <c r="Z784" t="s">
        <v>561</v>
      </c>
      <c r="AB784" t="s">
        <v>1839</v>
      </c>
      <c r="AC784" t="s">
        <v>39</v>
      </c>
      <c r="AD784" t="s">
        <v>40</v>
      </c>
    </row>
    <row r="785" spans="3:30" hidden="1" x14ac:dyDescent="0.2">
      <c r="C785" s="32" t="s">
        <v>41</v>
      </c>
      <c r="D785" s="32" t="s">
        <v>70</v>
      </c>
      <c r="E785" s="32" t="s">
        <v>1015</v>
      </c>
      <c r="F785">
        <v>800</v>
      </c>
      <c r="G785" t="s">
        <v>1016</v>
      </c>
      <c r="H785" t="s">
        <v>1117</v>
      </c>
      <c r="I785" t="s">
        <v>1936</v>
      </c>
      <c r="K785" t="s">
        <v>226</v>
      </c>
      <c r="L785" t="s">
        <v>48</v>
      </c>
      <c r="M785" t="s">
        <v>36</v>
      </c>
      <c r="N785" s="8">
        <v>45722</v>
      </c>
      <c r="O785" s="8"/>
      <c r="P785" s="8"/>
      <c r="Q785" t="s">
        <v>58</v>
      </c>
      <c r="AC785" t="s">
        <v>39</v>
      </c>
      <c r="AD785" t="s">
        <v>40</v>
      </c>
    </row>
    <row r="786" spans="3:30" hidden="1" x14ac:dyDescent="0.2">
      <c r="C786" s="32" t="s">
        <v>41</v>
      </c>
      <c r="D786" s="32" t="s">
        <v>70</v>
      </c>
      <c r="E786" s="32" t="s">
        <v>1015</v>
      </c>
      <c r="F786">
        <v>850</v>
      </c>
      <c r="G786" t="s">
        <v>1016</v>
      </c>
      <c r="H786" t="s">
        <v>1117</v>
      </c>
      <c r="I786" t="s">
        <v>1937</v>
      </c>
      <c r="K786" t="s">
        <v>226</v>
      </c>
      <c r="L786" t="s">
        <v>48</v>
      </c>
      <c r="M786" t="s">
        <v>36</v>
      </c>
      <c r="N786" s="8">
        <v>45722</v>
      </c>
      <c r="O786" s="8"/>
      <c r="P786" s="8"/>
      <c r="Q786" t="s">
        <v>58</v>
      </c>
      <c r="AC786" t="s">
        <v>39</v>
      </c>
      <c r="AD786" t="s">
        <v>40</v>
      </c>
    </row>
    <row r="787" spans="3:30" hidden="1" x14ac:dyDescent="0.2">
      <c r="C787" s="32" t="s">
        <v>41</v>
      </c>
      <c r="D787" s="32" t="s">
        <v>70</v>
      </c>
      <c r="E787" s="32" t="s">
        <v>1015</v>
      </c>
      <c r="F787">
        <v>800</v>
      </c>
      <c r="G787" t="s">
        <v>1016</v>
      </c>
      <c r="H787" t="s">
        <v>1117</v>
      </c>
      <c r="I787" t="s">
        <v>1938</v>
      </c>
      <c r="K787" t="s">
        <v>226</v>
      </c>
      <c r="L787" t="s">
        <v>48</v>
      </c>
      <c r="M787" t="s">
        <v>36</v>
      </c>
      <c r="N787" s="8">
        <v>45722</v>
      </c>
      <c r="O787" s="8"/>
      <c r="P787" s="8"/>
      <c r="Q787" t="s">
        <v>58</v>
      </c>
      <c r="AC787" t="s">
        <v>39</v>
      </c>
      <c r="AD787" t="s">
        <v>40</v>
      </c>
    </row>
    <row r="788" spans="3:30" hidden="1" x14ac:dyDescent="0.2">
      <c r="C788" s="32" t="s">
        <v>50</v>
      </c>
      <c r="D788" s="32" t="s">
        <v>92</v>
      </c>
      <c r="E788" s="32" t="s">
        <v>1287</v>
      </c>
      <c r="F788">
        <v>1270</v>
      </c>
      <c r="G788" t="s">
        <v>1268</v>
      </c>
      <c r="H788" t="s">
        <v>1269</v>
      </c>
      <c r="I788" t="s">
        <v>1939</v>
      </c>
      <c r="K788" t="s">
        <v>86</v>
      </c>
      <c r="L788" t="s">
        <v>57</v>
      </c>
      <c r="M788" t="s">
        <v>36</v>
      </c>
      <c r="N788" s="8">
        <v>45470</v>
      </c>
      <c r="O788" s="8">
        <v>45807</v>
      </c>
      <c r="P788" s="8">
        <v>45807</v>
      </c>
      <c r="Q788" t="s">
        <v>58</v>
      </c>
      <c r="R788" t="s">
        <v>684</v>
      </c>
      <c r="W788" t="s">
        <v>1272</v>
      </c>
      <c r="X788" t="s">
        <v>1114</v>
      </c>
      <c r="Y788" t="s">
        <v>38</v>
      </c>
      <c r="Z788" t="s">
        <v>38</v>
      </c>
      <c r="AC788" t="s">
        <v>39</v>
      </c>
      <c r="AD788" t="s">
        <v>40</v>
      </c>
    </row>
    <row r="789" spans="3:30" hidden="1" x14ac:dyDescent="0.2">
      <c r="C789" s="32" t="s">
        <v>50</v>
      </c>
      <c r="D789" s="32" t="s">
        <v>92</v>
      </c>
      <c r="E789" s="32" t="s">
        <v>1287</v>
      </c>
      <c r="F789">
        <v>1270</v>
      </c>
      <c r="G789" t="s">
        <v>1268</v>
      </c>
      <c r="H789" t="s">
        <v>1269</v>
      </c>
      <c r="I789" t="s">
        <v>1940</v>
      </c>
      <c r="K789" t="s">
        <v>86</v>
      </c>
      <c r="L789" t="s">
        <v>57</v>
      </c>
      <c r="M789" t="s">
        <v>36</v>
      </c>
      <c r="N789" s="8">
        <v>45470</v>
      </c>
      <c r="O789" s="8">
        <v>45807</v>
      </c>
      <c r="P789" s="8">
        <v>45807</v>
      </c>
      <c r="Q789" t="s">
        <v>58</v>
      </c>
      <c r="R789" t="s">
        <v>684</v>
      </c>
      <c r="W789" t="s">
        <v>1272</v>
      </c>
      <c r="X789" t="s">
        <v>1114</v>
      </c>
      <c r="Y789" t="s">
        <v>38</v>
      </c>
      <c r="Z789" t="s">
        <v>38</v>
      </c>
      <c r="AC789" t="s">
        <v>39</v>
      </c>
      <c r="AD789" t="s">
        <v>40</v>
      </c>
    </row>
    <row r="790" spans="3:30" hidden="1" x14ac:dyDescent="0.2">
      <c r="C790" s="32" t="s">
        <v>41</v>
      </c>
      <c r="D790" s="32" t="s">
        <v>70</v>
      </c>
      <c r="E790" s="32" t="s">
        <v>1015</v>
      </c>
      <c r="F790">
        <v>850</v>
      </c>
      <c r="G790" t="s">
        <v>1016</v>
      </c>
      <c r="H790" t="s">
        <v>1117</v>
      </c>
      <c r="I790" t="s">
        <v>1941</v>
      </c>
      <c r="K790" t="s">
        <v>226</v>
      </c>
      <c r="L790" t="s">
        <v>48</v>
      </c>
      <c r="M790" t="s">
        <v>36</v>
      </c>
      <c r="N790" s="8">
        <v>45722</v>
      </c>
      <c r="O790" s="8">
        <v>45842</v>
      </c>
      <c r="P790" s="8">
        <v>45842</v>
      </c>
      <c r="Q790" t="s">
        <v>58</v>
      </c>
      <c r="Y790" t="s">
        <v>134</v>
      </c>
      <c r="Z790" t="s">
        <v>134</v>
      </c>
      <c r="AB790" t="s">
        <v>1857</v>
      </c>
      <c r="AC790" t="s">
        <v>39</v>
      </c>
      <c r="AD790" t="s">
        <v>40</v>
      </c>
    </row>
    <row r="791" spans="3:30" hidden="1" x14ac:dyDescent="0.2">
      <c r="C791" s="32" t="s">
        <v>41</v>
      </c>
      <c r="D791" s="32" t="s">
        <v>70</v>
      </c>
      <c r="E791" s="32" t="s">
        <v>1015</v>
      </c>
      <c r="F791">
        <v>850</v>
      </c>
      <c r="G791" t="s">
        <v>1016</v>
      </c>
      <c r="H791" t="s">
        <v>1117</v>
      </c>
      <c r="I791" t="s">
        <v>1942</v>
      </c>
      <c r="K791" t="s">
        <v>226</v>
      </c>
      <c r="L791" t="s">
        <v>48</v>
      </c>
      <c r="M791" t="s">
        <v>36</v>
      </c>
      <c r="N791" s="8">
        <v>45722</v>
      </c>
      <c r="O791" s="8">
        <v>45842</v>
      </c>
      <c r="P791" s="8">
        <v>45842</v>
      </c>
      <c r="Q791" t="s">
        <v>58</v>
      </c>
      <c r="Y791" t="s">
        <v>134</v>
      </c>
      <c r="Z791" t="s">
        <v>134</v>
      </c>
      <c r="AB791" t="s">
        <v>1916</v>
      </c>
      <c r="AC791" t="s">
        <v>39</v>
      </c>
      <c r="AD791" t="s">
        <v>40</v>
      </c>
    </row>
    <row r="792" spans="3:30" hidden="1" x14ac:dyDescent="0.2">
      <c r="C792" s="32" t="s">
        <v>41</v>
      </c>
      <c r="D792" s="32" t="s">
        <v>70</v>
      </c>
      <c r="E792" s="32" t="s">
        <v>1015</v>
      </c>
      <c r="F792">
        <v>850</v>
      </c>
      <c r="G792" t="s">
        <v>1016</v>
      </c>
      <c r="H792" t="s">
        <v>1117</v>
      </c>
      <c r="I792" t="s">
        <v>1943</v>
      </c>
      <c r="K792" t="s">
        <v>226</v>
      </c>
      <c r="L792" t="s">
        <v>48</v>
      </c>
      <c r="M792" t="s">
        <v>36</v>
      </c>
      <c r="N792" s="8">
        <v>45722</v>
      </c>
      <c r="O792" s="8"/>
      <c r="P792" s="8"/>
      <c r="Q792" t="s">
        <v>58</v>
      </c>
      <c r="AC792" t="s">
        <v>39</v>
      </c>
      <c r="AD792" t="s">
        <v>40</v>
      </c>
    </row>
    <row r="793" spans="3:30" hidden="1" x14ac:dyDescent="0.2">
      <c r="C793" s="32" t="s">
        <v>41</v>
      </c>
      <c r="D793" s="32" t="s">
        <v>70</v>
      </c>
      <c r="E793" s="32" t="s">
        <v>1015</v>
      </c>
      <c r="F793">
        <v>800</v>
      </c>
      <c r="G793" t="s">
        <v>1016</v>
      </c>
      <c r="H793" t="s">
        <v>1117</v>
      </c>
      <c r="I793" t="s">
        <v>1944</v>
      </c>
      <c r="K793" t="s">
        <v>226</v>
      </c>
      <c r="L793" t="s">
        <v>48</v>
      </c>
      <c r="M793" t="s">
        <v>36</v>
      </c>
      <c r="N793" s="8">
        <v>45722</v>
      </c>
      <c r="O793" s="8"/>
      <c r="P793" s="8"/>
      <c r="Q793" t="s">
        <v>58</v>
      </c>
      <c r="AC793" t="s">
        <v>39</v>
      </c>
      <c r="AD793" t="s">
        <v>40</v>
      </c>
    </row>
    <row r="794" spans="3:30" hidden="1" x14ac:dyDescent="0.2">
      <c r="C794" s="32" t="s">
        <v>41</v>
      </c>
      <c r="D794" s="32" t="s">
        <v>70</v>
      </c>
      <c r="E794" s="32" t="s">
        <v>1015</v>
      </c>
      <c r="F794">
        <v>850</v>
      </c>
      <c r="G794" t="s">
        <v>1016</v>
      </c>
      <c r="H794" t="s">
        <v>1117</v>
      </c>
      <c r="I794" t="s">
        <v>1945</v>
      </c>
      <c r="K794" t="s">
        <v>226</v>
      </c>
      <c r="L794" t="s">
        <v>48</v>
      </c>
      <c r="M794" t="s">
        <v>36</v>
      </c>
      <c r="N794" s="8">
        <v>45722</v>
      </c>
      <c r="O794" s="8">
        <v>45849</v>
      </c>
      <c r="P794" s="8">
        <v>45849</v>
      </c>
      <c r="Q794" t="s">
        <v>58</v>
      </c>
      <c r="Y794" t="s">
        <v>554</v>
      </c>
      <c r="Z794" t="s">
        <v>554</v>
      </c>
      <c r="AB794" t="s">
        <v>1834</v>
      </c>
      <c r="AC794" t="s">
        <v>39</v>
      </c>
      <c r="AD794" t="s">
        <v>40</v>
      </c>
    </row>
    <row r="795" spans="3:30" hidden="1" x14ac:dyDescent="0.2">
      <c r="C795" s="32" t="s">
        <v>41</v>
      </c>
      <c r="D795" s="32" t="s">
        <v>70</v>
      </c>
      <c r="E795" s="32" t="s">
        <v>1015</v>
      </c>
      <c r="F795">
        <v>850</v>
      </c>
      <c r="G795" t="s">
        <v>1016</v>
      </c>
      <c r="H795" t="s">
        <v>1117</v>
      </c>
      <c r="I795" t="s">
        <v>1946</v>
      </c>
      <c r="K795" t="s">
        <v>226</v>
      </c>
      <c r="L795" t="s">
        <v>48</v>
      </c>
      <c r="M795" t="s">
        <v>36</v>
      </c>
      <c r="N795" s="8">
        <v>45722</v>
      </c>
      <c r="O795" s="8">
        <v>45856</v>
      </c>
      <c r="P795" s="8">
        <v>45856</v>
      </c>
      <c r="Q795" t="s">
        <v>58</v>
      </c>
      <c r="Y795" t="s">
        <v>537</v>
      </c>
      <c r="Z795" t="s">
        <v>537</v>
      </c>
      <c r="AB795" t="s">
        <v>1831</v>
      </c>
      <c r="AC795" t="s">
        <v>39</v>
      </c>
      <c r="AD795" t="s">
        <v>40</v>
      </c>
    </row>
    <row r="796" spans="3:30" hidden="1" x14ac:dyDescent="0.2">
      <c r="C796" s="32" t="s">
        <v>41</v>
      </c>
      <c r="D796" s="32" t="s">
        <v>70</v>
      </c>
      <c r="E796" s="32" t="s">
        <v>1015</v>
      </c>
      <c r="F796">
        <v>850</v>
      </c>
      <c r="G796" t="s">
        <v>1016</v>
      </c>
      <c r="H796" t="s">
        <v>1117</v>
      </c>
      <c r="I796" t="s">
        <v>1947</v>
      </c>
      <c r="K796" t="s">
        <v>226</v>
      </c>
      <c r="L796" t="s">
        <v>48</v>
      </c>
      <c r="M796" t="s">
        <v>36</v>
      </c>
      <c r="N796" s="8">
        <v>45722</v>
      </c>
      <c r="O796" s="8">
        <v>45856</v>
      </c>
      <c r="P796" s="8">
        <v>45856</v>
      </c>
      <c r="Q796" t="s">
        <v>58</v>
      </c>
      <c r="R796" t="s">
        <v>1019</v>
      </c>
      <c r="T796" t="s">
        <v>1948</v>
      </c>
      <c r="Y796" t="s">
        <v>537</v>
      </c>
      <c r="Z796" t="s">
        <v>537</v>
      </c>
      <c r="AC796" t="s">
        <v>39</v>
      </c>
      <c r="AD796" t="s">
        <v>40</v>
      </c>
    </row>
    <row r="797" spans="3:30" hidden="1" x14ac:dyDescent="0.2">
      <c r="C797" s="32" t="s">
        <v>41</v>
      </c>
      <c r="D797" s="32" t="s">
        <v>70</v>
      </c>
      <c r="E797" s="32" t="s">
        <v>1015</v>
      </c>
      <c r="F797">
        <v>850</v>
      </c>
      <c r="G797" t="s">
        <v>1016</v>
      </c>
      <c r="H797" t="s">
        <v>1117</v>
      </c>
      <c r="I797" t="s">
        <v>1949</v>
      </c>
      <c r="K797" t="s">
        <v>226</v>
      </c>
      <c r="L797" t="s">
        <v>48</v>
      </c>
      <c r="M797" t="s">
        <v>36</v>
      </c>
      <c r="N797" s="8">
        <v>45722</v>
      </c>
      <c r="O797" s="8">
        <v>45849</v>
      </c>
      <c r="P797" s="8">
        <v>45849</v>
      </c>
      <c r="Q797" t="s">
        <v>58</v>
      </c>
      <c r="Y797" t="s">
        <v>554</v>
      </c>
      <c r="Z797" t="s">
        <v>554</v>
      </c>
      <c r="AB797" t="s">
        <v>1827</v>
      </c>
      <c r="AC797" t="s">
        <v>39</v>
      </c>
      <c r="AD797" t="s">
        <v>40</v>
      </c>
    </row>
    <row r="798" spans="3:30" hidden="1" x14ac:dyDescent="0.2">
      <c r="C798" s="32" t="s">
        <v>41</v>
      </c>
      <c r="D798" s="32" t="s">
        <v>70</v>
      </c>
      <c r="E798" s="32" t="s">
        <v>1015</v>
      </c>
      <c r="F798">
        <v>850</v>
      </c>
      <c r="G798" t="s">
        <v>1016</v>
      </c>
      <c r="H798" t="s">
        <v>1117</v>
      </c>
      <c r="I798" t="s">
        <v>1950</v>
      </c>
      <c r="K798" t="s">
        <v>226</v>
      </c>
      <c r="L798" t="s">
        <v>48</v>
      </c>
      <c r="M798" t="s">
        <v>36</v>
      </c>
      <c r="N798" s="8">
        <v>45722</v>
      </c>
      <c r="O798" s="8">
        <v>45821</v>
      </c>
      <c r="P798" s="8">
        <v>45821</v>
      </c>
      <c r="Q798" t="s">
        <v>58</v>
      </c>
      <c r="Y798" t="s">
        <v>100</v>
      </c>
      <c r="Z798" t="s">
        <v>100</v>
      </c>
      <c r="AB798" t="s">
        <v>1951</v>
      </c>
      <c r="AC798" t="s">
        <v>39</v>
      </c>
      <c r="AD798" t="s">
        <v>40</v>
      </c>
    </row>
    <row r="799" spans="3:30" hidden="1" x14ac:dyDescent="0.2">
      <c r="C799" s="32" t="s">
        <v>41</v>
      </c>
      <c r="D799" s="32" t="s">
        <v>70</v>
      </c>
      <c r="E799" s="32" t="s">
        <v>1015</v>
      </c>
      <c r="F799">
        <v>800</v>
      </c>
      <c r="G799" t="s">
        <v>1016</v>
      </c>
      <c r="H799" t="s">
        <v>1117</v>
      </c>
      <c r="I799" t="s">
        <v>1952</v>
      </c>
      <c r="K799" t="s">
        <v>226</v>
      </c>
      <c r="L799" t="s">
        <v>48</v>
      </c>
      <c r="M799" t="s">
        <v>36</v>
      </c>
      <c r="N799" s="8">
        <v>45722</v>
      </c>
      <c r="O799" s="8">
        <v>45821</v>
      </c>
      <c r="P799" s="8">
        <v>45821</v>
      </c>
      <c r="Q799" t="s">
        <v>58</v>
      </c>
      <c r="Y799" t="s">
        <v>100</v>
      </c>
      <c r="Z799" t="s">
        <v>100</v>
      </c>
      <c r="AB799" t="s">
        <v>1951</v>
      </c>
      <c r="AC799" t="s">
        <v>39</v>
      </c>
      <c r="AD799" t="s">
        <v>40</v>
      </c>
    </row>
    <row r="800" spans="3:30" hidden="1" x14ac:dyDescent="0.2">
      <c r="C800" s="32" t="s">
        <v>41</v>
      </c>
      <c r="D800" s="32" t="s">
        <v>70</v>
      </c>
      <c r="E800" s="32" t="s">
        <v>1015</v>
      </c>
      <c r="F800">
        <v>850</v>
      </c>
      <c r="G800" t="s">
        <v>1016</v>
      </c>
      <c r="H800" t="s">
        <v>1117</v>
      </c>
      <c r="I800" t="s">
        <v>1953</v>
      </c>
      <c r="K800" t="s">
        <v>226</v>
      </c>
      <c r="L800" t="s">
        <v>48</v>
      </c>
      <c r="M800" t="s">
        <v>36</v>
      </c>
      <c r="N800" s="8">
        <v>45722</v>
      </c>
      <c r="O800" s="8">
        <v>45849</v>
      </c>
      <c r="P800" s="8">
        <v>45849</v>
      </c>
      <c r="Q800" t="s">
        <v>58</v>
      </c>
      <c r="Y800" t="s">
        <v>554</v>
      </c>
      <c r="Z800" t="s">
        <v>554</v>
      </c>
      <c r="AB800" t="s">
        <v>1831</v>
      </c>
      <c r="AC800" t="s">
        <v>39</v>
      </c>
      <c r="AD800" t="s">
        <v>40</v>
      </c>
    </row>
    <row r="801" spans="3:30" hidden="1" x14ac:dyDescent="0.2">
      <c r="C801" s="32" t="s">
        <v>41</v>
      </c>
      <c r="D801" s="32" t="s">
        <v>70</v>
      </c>
      <c r="E801" s="32" t="s">
        <v>1015</v>
      </c>
      <c r="F801">
        <v>850</v>
      </c>
      <c r="G801" t="s">
        <v>1016</v>
      </c>
      <c r="H801" t="s">
        <v>1117</v>
      </c>
      <c r="I801" t="s">
        <v>1954</v>
      </c>
      <c r="K801" t="s">
        <v>226</v>
      </c>
      <c r="L801" t="s">
        <v>48</v>
      </c>
      <c r="M801" t="s">
        <v>36</v>
      </c>
      <c r="N801" s="8">
        <v>45722</v>
      </c>
      <c r="O801" s="8">
        <v>45842</v>
      </c>
      <c r="P801" s="8">
        <v>45842</v>
      </c>
      <c r="Q801" t="s">
        <v>58</v>
      </c>
      <c r="Y801" t="s">
        <v>134</v>
      </c>
      <c r="Z801" t="s">
        <v>134</v>
      </c>
      <c r="AB801" t="s">
        <v>1827</v>
      </c>
      <c r="AC801" t="s">
        <v>39</v>
      </c>
      <c r="AD801" t="s">
        <v>40</v>
      </c>
    </row>
    <row r="802" spans="3:30" hidden="1" x14ac:dyDescent="0.2">
      <c r="C802" s="32" t="s">
        <v>41</v>
      </c>
      <c r="D802" s="32" t="s">
        <v>70</v>
      </c>
      <c r="E802" s="32" t="s">
        <v>1015</v>
      </c>
      <c r="F802">
        <v>850</v>
      </c>
      <c r="G802" t="s">
        <v>1016</v>
      </c>
      <c r="H802" t="s">
        <v>1117</v>
      </c>
      <c r="I802" t="s">
        <v>1955</v>
      </c>
      <c r="K802" t="s">
        <v>226</v>
      </c>
      <c r="L802" t="s">
        <v>48</v>
      </c>
      <c r="M802" t="s">
        <v>36</v>
      </c>
      <c r="N802" s="8">
        <v>45722</v>
      </c>
      <c r="O802" s="8">
        <v>45849</v>
      </c>
      <c r="P802" s="8">
        <v>45849</v>
      </c>
      <c r="Q802" t="s">
        <v>58</v>
      </c>
      <c r="Y802" t="s">
        <v>554</v>
      </c>
      <c r="Z802" t="s">
        <v>554</v>
      </c>
      <c r="AB802" t="s">
        <v>1834</v>
      </c>
      <c r="AC802" t="s">
        <v>39</v>
      </c>
      <c r="AD802" t="s">
        <v>40</v>
      </c>
    </row>
    <row r="803" spans="3:30" hidden="1" x14ac:dyDescent="0.2">
      <c r="C803" s="32" t="s">
        <v>41</v>
      </c>
      <c r="D803" s="32" t="s">
        <v>70</v>
      </c>
      <c r="E803" s="32" t="s">
        <v>1015</v>
      </c>
      <c r="F803">
        <v>850</v>
      </c>
      <c r="G803" t="s">
        <v>1016</v>
      </c>
      <c r="H803" t="s">
        <v>1117</v>
      </c>
      <c r="I803" t="s">
        <v>1956</v>
      </c>
      <c r="K803" t="s">
        <v>226</v>
      </c>
      <c r="L803" t="s">
        <v>48</v>
      </c>
      <c r="M803" t="s">
        <v>36</v>
      </c>
      <c r="N803" s="8">
        <v>45722</v>
      </c>
      <c r="O803" s="8">
        <v>45849</v>
      </c>
      <c r="P803" s="8">
        <v>45849</v>
      </c>
      <c r="Q803" t="s">
        <v>58</v>
      </c>
      <c r="Y803" t="s">
        <v>554</v>
      </c>
      <c r="Z803" t="s">
        <v>554</v>
      </c>
      <c r="AB803" t="s">
        <v>1834</v>
      </c>
      <c r="AC803" t="s">
        <v>39</v>
      </c>
      <c r="AD803" t="s">
        <v>40</v>
      </c>
    </row>
    <row r="804" spans="3:30" hidden="1" x14ac:dyDescent="0.2">
      <c r="C804" s="32" t="s">
        <v>41</v>
      </c>
      <c r="D804" s="32" t="s">
        <v>70</v>
      </c>
      <c r="E804" s="32" t="s">
        <v>1015</v>
      </c>
      <c r="F804">
        <v>850</v>
      </c>
      <c r="G804" t="s">
        <v>1016</v>
      </c>
      <c r="H804" t="s">
        <v>1117</v>
      </c>
      <c r="I804" t="s">
        <v>1957</v>
      </c>
      <c r="K804" t="s">
        <v>226</v>
      </c>
      <c r="L804" t="s">
        <v>48</v>
      </c>
      <c r="M804" t="s">
        <v>36</v>
      </c>
      <c r="N804" s="8">
        <v>45722</v>
      </c>
      <c r="O804" s="8">
        <v>45870</v>
      </c>
      <c r="P804" s="8">
        <v>45870</v>
      </c>
      <c r="Q804" t="s">
        <v>58</v>
      </c>
      <c r="Y804" t="s">
        <v>538</v>
      </c>
      <c r="Z804" t="s">
        <v>538</v>
      </c>
      <c r="AB804" t="s">
        <v>1834</v>
      </c>
      <c r="AC804" t="s">
        <v>39</v>
      </c>
      <c r="AD804" t="s">
        <v>40</v>
      </c>
    </row>
    <row r="805" spans="3:30" hidden="1" x14ac:dyDescent="0.2">
      <c r="C805" s="32" t="s">
        <v>41</v>
      </c>
      <c r="D805" s="32" t="s">
        <v>70</v>
      </c>
      <c r="E805" s="32" t="s">
        <v>1015</v>
      </c>
      <c r="F805">
        <v>800</v>
      </c>
      <c r="G805" t="s">
        <v>1016</v>
      </c>
      <c r="H805" t="s">
        <v>1117</v>
      </c>
      <c r="I805" t="s">
        <v>1958</v>
      </c>
      <c r="K805" t="s">
        <v>226</v>
      </c>
      <c r="L805" t="s">
        <v>48</v>
      </c>
      <c r="M805" t="s">
        <v>36</v>
      </c>
      <c r="N805" s="8">
        <v>45722</v>
      </c>
      <c r="O805" s="8">
        <v>45870</v>
      </c>
      <c r="P805" s="8">
        <v>45870</v>
      </c>
      <c r="Q805" t="s">
        <v>58</v>
      </c>
      <c r="Y805" t="s">
        <v>538</v>
      </c>
      <c r="Z805" t="s">
        <v>538</v>
      </c>
      <c r="AB805" t="s">
        <v>1834</v>
      </c>
      <c r="AC805" t="s">
        <v>39</v>
      </c>
      <c r="AD805" t="s">
        <v>40</v>
      </c>
    </row>
    <row r="806" spans="3:30" hidden="1" x14ac:dyDescent="0.2">
      <c r="C806" s="32" t="s">
        <v>41</v>
      </c>
      <c r="D806" s="32" t="s">
        <v>70</v>
      </c>
      <c r="E806" s="32" t="s">
        <v>1015</v>
      </c>
      <c r="F806">
        <v>850</v>
      </c>
      <c r="G806" t="s">
        <v>1016</v>
      </c>
      <c r="H806" t="s">
        <v>1117</v>
      </c>
      <c r="I806" t="s">
        <v>1959</v>
      </c>
      <c r="K806" t="s">
        <v>226</v>
      </c>
      <c r="L806" t="s">
        <v>48</v>
      </c>
      <c r="M806" t="s">
        <v>36</v>
      </c>
      <c r="N806" s="8">
        <v>45722</v>
      </c>
      <c r="O806" s="8"/>
      <c r="P806" s="8"/>
      <c r="Q806" t="s">
        <v>58</v>
      </c>
      <c r="AC806" t="s">
        <v>39</v>
      </c>
      <c r="AD806" t="s">
        <v>40</v>
      </c>
    </row>
    <row r="807" spans="3:30" hidden="1" x14ac:dyDescent="0.2">
      <c r="C807" s="32" t="s">
        <v>41</v>
      </c>
      <c r="D807" s="32" t="s">
        <v>70</v>
      </c>
      <c r="E807" s="32" t="s">
        <v>1015</v>
      </c>
      <c r="F807">
        <v>800</v>
      </c>
      <c r="G807" t="s">
        <v>1016</v>
      </c>
      <c r="H807" t="s">
        <v>1117</v>
      </c>
      <c r="I807" t="s">
        <v>1960</v>
      </c>
      <c r="K807" t="s">
        <v>226</v>
      </c>
      <c r="L807" t="s">
        <v>48</v>
      </c>
      <c r="M807" t="s">
        <v>36</v>
      </c>
      <c r="N807" s="8">
        <v>45722</v>
      </c>
      <c r="O807" s="8"/>
      <c r="P807" s="8"/>
      <c r="Q807" t="s">
        <v>58</v>
      </c>
      <c r="AC807" t="s">
        <v>39</v>
      </c>
      <c r="AD807" t="s">
        <v>40</v>
      </c>
    </row>
    <row r="808" spans="3:30" hidden="1" x14ac:dyDescent="0.2">
      <c r="C808" s="32" t="s">
        <v>41</v>
      </c>
      <c r="D808" s="32" t="s">
        <v>70</v>
      </c>
      <c r="E808" s="32" t="s">
        <v>1015</v>
      </c>
      <c r="F808">
        <v>850</v>
      </c>
      <c r="G808" t="s">
        <v>1016</v>
      </c>
      <c r="H808" t="s">
        <v>1117</v>
      </c>
      <c r="I808" t="s">
        <v>1961</v>
      </c>
      <c r="K808" t="s">
        <v>226</v>
      </c>
      <c r="L808" t="s">
        <v>48</v>
      </c>
      <c r="M808" t="s">
        <v>36</v>
      </c>
      <c r="N808" s="8">
        <v>45722</v>
      </c>
      <c r="O808" s="8">
        <v>45856</v>
      </c>
      <c r="P808" s="8">
        <v>45856</v>
      </c>
      <c r="Q808" t="s">
        <v>58</v>
      </c>
      <c r="Y808" t="s">
        <v>537</v>
      </c>
      <c r="Z808" t="s">
        <v>537</v>
      </c>
      <c r="AB808" t="s">
        <v>1962</v>
      </c>
      <c r="AC808" t="s">
        <v>39</v>
      </c>
      <c r="AD808" t="s">
        <v>40</v>
      </c>
    </row>
    <row r="809" spans="3:30" hidden="1" x14ac:dyDescent="0.2">
      <c r="C809" s="32" t="s">
        <v>41</v>
      </c>
      <c r="D809" s="32" t="s">
        <v>70</v>
      </c>
      <c r="E809" s="32" t="s">
        <v>1015</v>
      </c>
      <c r="F809">
        <v>850</v>
      </c>
      <c r="G809" t="s">
        <v>1016</v>
      </c>
      <c r="H809" t="s">
        <v>1117</v>
      </c>
      <c r="I809" t="s">
        <v>1963</v>
      </c>
      <c r="K809" t="s">
        <v>226</v>
      </c>
      <c r="L809" t="s">
        <v>48</v>
      </c>
      <c r="M809" t="s">
        <v>36</v>
      </c>
      <c r="N809" s="8">
        <v>45722</v>
      </c>
      <c r="O809" s="8">
        <v>45856</v>
      </c>
      <c r="P809" s="8">
        <v>45856</v>
      </c>
      <c r="Q809" t="s">
        <v>58</v>
      </c>
      <c r="R809" t="s">
        <v>235</v>
      </c>
      <c r="Y809" t="s">
        <v>537</v>
      </c>
      <c r="Z809" t="s">
        <v>537</v>
      </c>
      <c r="AB809" t="s">
        <v>1857</v>
      </c>
      <c r="AC809" t="s">
        <v>39</v>
      </c>
      <c r="AD809" t="s">
        <v>40</v>
      </c>
    </row>
    <row r="810" spans="3:30" hidden="1" x14ac:dyDescent="0.2">
      <c r="C810" s="32" t="s">
        <v>41</v>
      </c>
      <c r="D810" s="32" t="s">
        <v>70</v>
      </c>
      <c r="E810" s="32" t="s">
        <v>1015</v>
      </c>
      <c r="F810">
        <v>850</v>
      </c>
      <c r="G810" t="s">
        <v>1016</v>
      </c>
      <c r="H810" t="s">
        <v>1117</v>
      </c>
      <c r="I810" t="s">
        <v>1964</v>
      </c>
      <c r="K810" t="s">
        <v>226</v>
      </c>
      <c r="L810" t="s">
        <v>48</v>
      </c>
      <c r="M810" t="s">
        <v>36</v>
      </c>
      <c r="N810" s="8">
        <v>45722</v>
      </c>
      <c r="O810" s="8">
        <v>45814</v>
      </c>
      <c r="P810" s="8">
        <v>45814</v>
      </c>
      <c r="Q810" t="s">
        <v>58</v>
      </c>
      <c r="Y810" t="s">
        <v>99</v>
      </c>
      <c r="Z810" t="s">
        <v>99</v>
      </c>
      <c r="AB810" t="s">
        <v>1854</v>
      </c>
      <c r="AC810" t="s">
        <v>39</v>
      </c>
      <c r="AD810" t="s">
        <v>40</v>
      </c>
    </row>
    <row r="811" spans="3:30" hidden="1" x14ac:dyDescent="0.2">
      <c r="C811" s="32" t="s">
        <v>41</v>
      </c>
      <c r="D811" s="32" t="s">
        <v>70</v>
      </c>
      <c r="E811" s="32" t="s">
        <v>1015</v>
      </c>
      <c r="F811">
        <v>800</v>
      </c>
      <c r="G811" t="s">
        <v>1016</v>
      </c>
      <c r="H811" t="s">
        <v>1117</v>
      </c>
      <c r="I811" t="s">
        <v>1965</v>
      </c>
      <c r="K811" t="s">
        <v>226</v>
      </c>
      <c r="L811" t="s">
        <v>48</v>
      </c>
      <c r="M811" t="s">
        <v>36</v>
      </c>
      <c r="N811" s="8">
        <v>45722</v>
      </c>
      <c r="O811" s="8">
        <v>45814</v>
      </c>
      <c r="P811" s="8">
        <v>45814</v>
      </c>
      <c r="Q811" t="s">
        <v>58</v>
      </c>
      <c r="Y811" t="s">
        <v>99</v>
      </c>
      <c r="Z811" t="s">
        <v>99</v>
      </c>
      <c r="AB811" t="s">
        <v>1854</v>
      </c>
      <c r="AC811" t="s">
        <v>39</v>
      </c>
      <c r="AD811" t="s">
        <v>40</v>
      </c>
    </row>
    <row r="812" spans="3:30" hidden="1" x14ac:dyDescent="0.2">
      <c r="C812" s="32" t="s">
        <v>41</v>
      </c>
      <c r="D812" s="32" t="s">
        <v>70</v>
      </c>
      <c r="E812" s="32" t="s">
        <v>1015</v>
      </c>
      <c r="F812">
        <v>850</v>
      </c>
      <c r="G812" t="s">
        <v>1016</v>
      </c>
      <c r="H812" t="s">
        <v>1117</v>
      </c>
      <c r="I812" t="s">
        <v>1966</v>
      </c>
      <c r="K812" t="s">
        <v>226</v>
      </c>
      <c r="L812" t="s">
        <v>48</v>
      </c>
      <c r="M812" t="s">
        <v>36</v>
      </c>
      <c r="N812" s="8">
        <v>45722</v>
      </c>
      <c r="O812" s="8">
        <v>45842</v>
      </c>
      <c r="P812" s="8">
        <v>45842</v>
      </c>
      <c r="Q812" t="s">
        <v>58</v>
      </c>
      <c r="Y812" t="s">
        <v>134</v>
      </c>
      <c r="Z812" t="s">
        <v>134</v>
      </c>
      <c r="AB812" t="s">
        <v>1831</v>
      </c>
      <c r="AC812" t="s">
        <v>39</v>
      </c>
      <c r="AD812" t="s">
        <v>40</v>
      </c>
    </row>
    <row r="813" spans="3:30" hidden="1" x14ac:dyDescent="0.2">
      <c r="C813" s="32" t="s">
        <v>41</v>
      </c>
      <c r="D813" s="32" t="s">
        <v>70</v>
      </c>
      <c r="E813" s="32" t="s">
        <v>1015</v>
      </c>
      <c r="F813">
        <v>850</v>
      </c>
      <c r="G813" t="s">
        <v>1016</v>
      </c>
      <c r="H813" t="s">
        <v>1117</v>
      </c>
      <c r="I813" t="s">
        <v>1967</v>
      </c>
      <c r="K813" t="s">
        <v>226</v>
      </c>
      <c r="L813" t="s">
        <v>48</v>
      </c>
      <c r="M813" t="s">
        <v>36</v>
      </c>
      <c r="N813" s="8">
        <v>45722</v>
      </c>
      <c r="O813" s="8">
        <v>45842</v>
      </c>
      <c r="P813" s="8">
        <v>45842</v>
      </c>
      <c r="Q813" t="s">
        <v>58</v>
      </c>
      <c r="Y813" t="s">
        <v>134</v>
      </c>
      <c r="Z813" t="s">
        <v>134</v>
      </c>
      <c r="AB813" t="s">
        <v>1831</v>
      </c>
      <c r="AC813" t="s">
        <v>39</v>
      </c>
      <c r="AD813" t="s">
        <v>40</v>
      </c>
    </row>
    <row r="814" spans="3:30" hidden="1" x14ac:dyDescent="0.2">
      <c r="C814" s="32" t="s">
        <v>41</v>
      </c>
      <c r="D814" s="32" t="s">
        <v>70</v>
      </c>
      <c r="E814" s="32" t="s">
        <v>1015</v>
      </c>
      <c r="F814">
        <v>850</v>
      </c>
      <c r="G814" t="s">
        <v>1016</v>
      </c>
      <c r="H814" t="s">
        <v>1117</v>
      </c>
      <c r="I814" t="s">
        <v>1968</v>
      </c>
      <c r="K814" t="s">
        <v>226</v>
      </c>
      <c r="L814" t="s">
        <v>48</v>
      </c>
      <c r="M814" t="s">
        <v>36</v>
      </c>
      <c r="N814" s="8">
        <v>45722</v>
      </c>
      <c r="O814" s="8"/>
      <c r="P814" s="8"/>
      <c r="Q814" t="s">
        <v>58</v>
      </c>
      <c r="AC814" t="s">
        <v>39</v>
      </c>
      <c r="AD814" t="s">
        <v>40</v>
      </c>
    </row>
    <row r="815" spans="3:30" hidden="1" x14ac:dyDescent="0.2">
      <c r="C815" s="32" t="s">
        <v>41</v>
      </c>
      <c r="D815" s="32" t="s">
        <v>70</v>
      </c>
      <c r="E815" s="32" t="s">
        <v>1015</v>
      </c>
      <c r="F815">
        <v>800</v>
      </c>
      <c r="G815" t="s">
        <v>1016</v>
      </c>
      <c r="H815" t="s">
        <v>1117</v>
      </c>
      <c r="I815" t="s">
        <v>1969</v>
      </c>
      <c r="K815" t="s">
        <v>226</v>
      </c>
      <c r="L815" t="s">
        <v>48</v>
      </c>
      <c r="M815" t="s">
        <v>36</v>
      </c>
      <c r="N815" s="8">
        <v>45722</v>
      </c>
      <c r="O815" s="8"/>
      <c r="P815" s="8"/>
      <c r="Q815" t="s">
        <v>58</v>
      </c>
      <c r="AC815" t="s">
        <v>39</v>
      </c>
      <c r="AD815" t="s">
        <v>40</v>
      </c>
    </row>
    <row r="816" spans="3:30" hidden="1" x14ac:dyDescent="0.2">
      <c r="C816" s="32" t="s">
        <v>41</v>
      </c>
      <c r="D816" s="32" t="s">
        <v>70</v>
      </c>
      <c r="E816" s="32" t="s">
        <v>1015</v>
      </c>
      <c r="F816">
        <v>850</v>
      </c>
      <c r="G816" t="s">
        <v>1016</v>
      </c>
      <c r="H816" t="s">
        <v>1117</v>
      </c>
      <c r="I816" t="s">
        <v>1970</v>
      </c>
      <c r="K816" t="s">
        <v>226</v>
      </c>
      <c r="L816" t="s">
        <v>48</v>
      </c>
      <c r="M816" t="s">
        <v>36</v>
      </c>
      <c r="N816" s="8">
        <v>45722</v>
      </c>
      <c r="O816" s="8"/>
      <c r="P816" s="8"/>
      <c r="Q816" t="s">
        <v>58</v>
      </c>
      <c r="AC816" t="s">
        <v>39</v>
      </c>
      <c r="AD816" t="s">
        <v>40</v>
      </c>
    </row>
    <row r="817" spans="3:30" hidden="1" x14ac:dyDescent="0.2">
      <c r="C817" s="32" t="s">
        <v>41</v>
      </c>
      <c r="D817" s="32" t="s">
        <v>70</v>
      </c>
      <c r="E817" s="32" t="s">
        <v>1015</v>
      </c>
      <c r="F817">
        <v>800</v>
      </c>
      <c r="G817" t="s">
        <v>1016</v>
      </c>
      <c r="H817" t="s">
        <v>1117</v>
      </c>
      <c r="I817" t="s">
        <v>1971</v>
      </c>
      <c r="K817" t="s">
        <v>226</v>
      </c>
      <c r="L817" t="s">
        <v>48</v>
      </c>
      <c r="M817" t="s">
        <v>36</v>
      </c>
      <c r="N817" s="8">
        <v>45722</v>
      </c>
      <c r="O817" s="8"/>
      <c r="P817" s="8"/>
      <c r="Q817" t="s">
        <v>58</v>
      </c>
      <c r="AC817" t="s">
        <v>39</v>
      </c>
      <c r="AD817" t="s">
        <v>40</v>
      </c>
    </row>
    <row r="818" spans="3:30" hidden="1" x14ac:dyDescent="0.2">
      <c r="C818" s="32" t="s">
        <v>145</v>
      </c>
      <c r="D818" s="32" t="s">
        <v>92</v>
      </c>
      <c r="E818" s="32" t="s">
        <v>1287</v>
      </c>
      <c r="F818">
        <v>1270</v>
      </c>
      <c r="G818" t="s">
        <v>1268</v>
      </c>
      <c r="H818" t="s">
        <v>1269</v>
      </c>
      <c r="I818" t="s">
        <v>1972</v>
      </c>
      <c r="K818" t="s">
        <v>86</v>
      </c>
      <c r="L818" t="s">
        <v>57</v>
      </c>
      <c r="M818" t="s">
        <v>36</v>
      </c>
      <c r="N818" s="8">
        <v>45470</v>
      </c>
      <c r="O818" s="8">
        <v>45807</v>
      </c>
      <c r="P818" s="8">
        <v>45807</v>
      </c>
      <c r="Q818" t="s">
        <v>151</v>
      </c>
      <c r="R818" t="s">
        <v>1280</v>
      </c>
      <c r="S818" t="s">
        <v>1973</v>
      </c>
      <c r="T818" t="s">
        <v>1974</v>
      </c>
      <c r="W818" t="s">
        <v>59</v>
      </c>
      <c r="X818" t="s">
        <v>237</v>
      </c>
      <c r="Y818" t="s">
        <v>38</v>
      </c>
      <c r="Z818" t="s">
        <v>38</v>
      </c>
      <c r="AC818" t="s">
        <v>39</v>
      </c>
      <c r="AD818" t="s">
        <v>40</v>
      </c>
    </row>
    <row r="819" spans="3:30" hidden="1" x14ac:dyDescent="0.2">
      <c r="C819" s="32" t="s">
        <v>145</v>
      </c>
      <c r="D819" s="32" t="s">
        <v>92</v>
      </c>
      <c r="E819" s="32" t="s">
        <v>1287</v>
      </c>
      <c r="F819">
        <v>1270</v>
      </c>
      <c r="G819" t="s">
        <v>1268</v>
      </c>
      <c r="H819" t="s">
        <v>1269</v>
      </c>
      <c r="I819" t="s">
        <v>1975</v>
      </c>
      <c r="K819" t="s">
        <v>86</v>
      </c>
      <c r="L819" t="s">
        <v>57</v>
      </c>
      <c r="M819" t="s">
        <v>36</v>
      </c>
      <c r="N819" s="8">
        <v>45470</v>
      </c>
      <c r="O819" s="8">
        <v>45807</v>
      </c>
      <c r="P819" s="8">
        <v>45807</v>
      </c>
      <c r="Q819" t="s">
        <v>151</v>
      </c>
      <c r="R819" t="s">
        <v>1280</v>
      </c>
      <c r="S819" t="s">
        <v>1976</v>
      </c>
      <c r="T819" t="s">
        <v>1977</v>
      </c>
      <c r="W819" t="s">
        <v>59</v>
      </c>
      <c r="X819" t="s">
        <v>310</v>
      </c>
      <c r="Y819" t="s">
        <v>38</v>
      </c>
      <c r="Z819" t="s">
        <v>38</v>
      </c>
      <c r="AC819" t="s">
        <v>39</v>
      </c>
      <c r="AD819" t="s">
        <v>40</v>
      </c>
    </row>
    <row r="820" spans="3:30" hidden="1" x14ac:dyDescent="0.2">
      <c r="C820" s="32" t="s">
        <v>41</v>
      </c>
      <c r="D820" s="32" t="s">
        <v>70</v>
      </c>
      <c r="E820" s="32" t="s">
        <v>1015</v>
      </c>
      <c r="F820">
        <v>850</v>
      </c>
      <c r="G820" t="s">
        <v>1016</v>
      </c>
      <c r="H820" t="s">
        <v>1117</v>
      </c>
      <c r="I820" t="s">
        <v>1978</v>
      </c>
      <c r="K820" t="s">
        <v>226</v>
      </c>
      <c r="L820" t="s">
        <v>48</v>
      </c>
      <c r="M820" t="s">
        <v>36</v>
      </c>
      <c r="N820" s="8">
        <v>45722</v>
      </c>
      <c r="O820" s="8">
        <v>45842</v>
      </c>
      <c r="P820" s="8">
        <v>45842</v>
      </c>
      <c r="Q820" t="s">
        <v>151</v>
      </c>
      <c r="R820" t="s">
        <v>98</v>
      </c>
      <c r="S820" t="s">
        <v>1979</v>
      </c>
      <c r="U820" t="s">
        <v>266</v>
      </c>
      <c r="W820" t="s">
        <v>38</v>
      </c>
      <c r="Y820" t="s">
        <v>134</v>
      </c>
      <c r="Z820" t="s">
        <v>134</v>
      </c>
      <c r="AB820" t="s">
        <v>596</v>
      </c>
      <c r="AC820" t="s">
        <v>39</v>
      </c>
      <c r="AD820" t="s">
        <v>40</v>
      </c>
    </row>
    <row r="821" spans="3:30" hidden="1" x14ac:dyDescent="0.2">
      <c r="C821" s="32" t="s">
        <v>41</v>
      </c>
      <c r="D821" s="32" t="s">
        <v>70</v>
      </c>
      <c r="E821" s="32" t="s">
        <v>1015</v>
      </c>
      <c r="F821">
        <v>850</v>
      </c>
      <c r="G821" t="s">
        <v>1016</v>
      </c>
      <c r="H821" t="s">
        <v>1117</v>
      </c>
      <c r="I821" t="s">
        <v>1980</v>
      </c>
      <c r="K821" t="s">
        <v>226</v>
      </c>
      <c r="L821" t="s">
        <v>48</v>
      </c>
      <c r="M821" t="s">
        <v>36</v>
      </c>
      <c r="N821" s="8">
        <v>45722</v>
      </c>
      <c r="O821" s="8">
        <v>45856</v>
      </c>
      <c r="P821" s="8">
        <v>45856</v>
      </c>
      <c r="Q821" t="s">
        <v>58</v>
      </c>
      <c r="Y821" t="s">
        <v>537</v>
      </c>
      <c r="Z821" t="s">
        <v>537</v>
      </c>
      <c r="AB821" t="s">
        <v>1834</v>
      </c>
      <c r="AC821" t="s">
        <v>39</v>
      </c>
      <c r="AD821" t="s">
        <v>40</v>
      </c>
    </row>
    <row r="822" spans="3:30" hidden="1" x14ac:dyDescent="0.2">
      <c r="C822" s="32" t="s">
        <v>41</v>
      </c>
      <c r="D822" s="32" t="s">
        <v>70</v>
      </c>
      <c r="E822" s="32" t="s">
        <v>1015</v>
      </c>
      <c r="F822">
        <v>850</v>
      </c>
      <c r="G822" t="s">
        <v>1016</v>
      </c>
      <c r="H822" t="s">
        <v>1117</v>
      </c>
      <c r="I822" t="s">
        <v>1981</v>
      </c>
      <c r="K822" t="s">
        <v>226</v>
      </c>
      <c r="L822" t="s">
        <v>48</v>
      </c>
      <c r="M822" t="s">
        <v>36</v>
      </c>
      <c r="N822" s="8">
        <v>45722</v>
      </c>
      <c r="O822" s="8"/>
      <c r="P822" s="8"/>
      <c r="Q822" t="s">
        <v>58</v>
      </c>
      <c r="AC822" t="s">
        <v>39</v>
      </c>
      <c r="AD822" t="s">
        <v>40</v>
      </c>
    </row>
    <row r="823" spans="3:30" hidden="1" x14ac:dyDescent="0.2">
      <c r="C823" s="32" t="s">
        <v>41</v>
      </c>
      <c r="D823" s="32" t="s">
        <v>70</v>
      </c>
      <c r="E823" s="32" t="s">
        <v>1015</v>
      </c>
      <c r="F823">
        <v>800</v>
      </c>
      <c r="G823" t="s">
        <v>1016</v>
      </c>
      <c r="H823" t="s">
        <v>1117</v>
      </c>
      <c r="I823" t="s">
        <v>1982</v>
      </c>
      <c r="K823" t="s">
        <v>226</v>
      </c>
      <c r="L823" t="s">
        <v>48</v>
      </c>
      <c r="M823" t="s">
        <v>36</v>
      </c>
      <c r="N823" s="8">
        <v>45722</v>
      </c>
      <c r="O823" s="8"/>
      <c r="P823" s="8"/>
      <c r="Q823" t="s">
        <v>58</v>
      </c>
      <c r="AC823" t="s">
        <v>39</v>
      </c>
      <c r="AD823" t="s">
        <v>40</v>
      </c>
    </row>
    <row r="824" spans="3:30" hidden="1" x14ac:dyDescent="0.2">
      <c r="C824" s="32" t="s">
        <v>41</v>
      </c>
      <c r="D824" s="32" t="s">
        <v>70</v>
      </c>
      <c r="E824" s="32" t="s">
        <v>1015</v>
      </c>
      <c r="F824">
        <v>850</v>
      </c>
      <c r="G824" t="s">
        <v>1016</v>
      </c>
      <c r="H824" t="s">
        <v>1117</v>
      </c>
      <c r="I824" t="s">
        <v>1983</v>
      </c>
      <c r="K824" t="s">
        <v>226</v>
      </c>
      <c r="L824" t="s">
        <v>48</v>
      </c>
      <c r="M824" t="s">
        <v>36</v>
      </c>
      <c r="N824" s="8">
        <v>45722</v>
      </c>
      <c r="O824" s="8">
        <v>45877</v>
      </c>
      <c r="P824" s="8">
        <v>45877</v>
      </c>
      <c r="Q824" t="s">
        <v>58</v>
      </c>
      <c r="Y824" t="s">
        <v>561</v>
      </c>
      <c r="Z824" t="s">
        <v>561</v>
      </c>
      <c r="AB824" t="s">
        <v>1962</v>
      </c>
      <c r="AC824" t="s">
        <v>39</v>
      </c>
      <c r="AD824" t="s">
        <v>40</v>
      </c>
    </row>
    <row r="825" spans="3:30" hidden="1" x14ac:dyDescent="0.2">
      <c r="C825" s="32" t="s">
        <v>41</v>
      </c>
      <c r="D825" s="32" t="s">
        <v>70</v>
      </c>
      <c r="E825" s="32" t="s">
        <v>1015</v>
      </c>
      <c r="F825">
        <v>800</v>
      </c>
      <c r="G825" t="s">
        <v>1016</v>
      </c>
      <c r="H825" t="s">
        <v>1117</v>
      </c>
      <c r="I825" t="s">
        <v>1984</v>
      </c>
      <c r="K825" t="s">
        <v>226</v>
      </c>
      <c r="L825" t="s">
        <v>48</v>
      </c>
      <c r="M825" t="s">
        <v>36</v>
      </c>
      <c r="N825" s="8">
        <v>45722</v>
      </c>
      <c r="O825" s="8">
        <v>45877</v>
      </c>
      <c r="P825" s="8">
        <v>45877</v>
      </c>
      <c r="Q825" t="s">
        <v>58</v>
      </c>
      <c r="Y825" t="s">
        <v>561</v>
      </c>
      <c r="Z825" t="s">
        <v>561</v>
      </c>
      <c r="AB825" t="s">
        <v>1962</v>
      </c>
      <c r="AC825" t="s">
        <v>39</v>
      </c>
      <c r="AD825" t="s">
        <v>40</v>
      </c>
    </row>
    <row r="826" spans="3:30" hidden="1" x14ac:dyDescent="0.2">
      <c r="C826" s="32" t="s">
        <v>145</v>
      </c>
      <c r="D826" s="32" t="s">
        <v>92</v>
      </c>
      <c r="E826" s="32" t="s">
        <v>1287</v>
      </c>
      <c r="F826">
        <v>1270</v>
      </c>
      <c r="G826" t="s">
        <v>1268</v>
      </c>
      <c r="H826" t="s">
        <v>1269</v>
      </c>
      <c r="I826" t="s">
        <v>1985</v>
      </c>
      <c r="K826" t="s">
        <v>86</v>
      </c>
      <c r="L826" t="s">
        <v>57</v>
      </c>
      <c r="M826" t="s">
        <v>36</v>
      </c>
      <c r="N826" s="8">
        <v>45470</v>
      </c>
      <c r="O826" s="8">
        <v>45807</v>
      </c>
      <c r="P826" s="8">
        <v>45807</v>
      </c>
      <c r="Q826" t="s">
        <v>151</v>
      </c>
      <c r="R826" t="s">
        <v>1280</v>
      </c>
      <c r="S826" t="s">
        <v>1986</v>
      </c>
      <c r="T826" t="s">
        <v>1987</v>
      </c>
      <c r="W826" t="s">
        <v>59</v>
      </c>
      <c r="X826" t="s">
        <v>393</v>
      </c>
      <c r="Y826" t="s">
        <v>38</v>
      </c>
      <c r="Z826" t="s">
        <v>38</v>
      </c>
      <c r="AC826" t="s">
        <v>39</v>
      </c>
      <c r="AD826" t="s">
        <v>40</v>
      </c>
    </row>
    <row r="827" spans="3:30" hidden="1" x14ac:dyDescent="0.2">
      <c r="C827" s="32" t="s">
        <v>50</v>
      </c>
      <c r="D827" s="32" t="s">
        <v>92</v>
      </c>
      <c r="E827" s="32" t="s">
        <v>1287</v>
      </c>
      <c r="F827">
        <v>1270</v>
      </c>
      <c r="G827" t="s">
        <v>1268</v>
      </c>
      <c r="H827" t="s">
        <v>1269</v>
      </c>
      <c r="I827" t="s">
        <v>1988</v>
      </c>
      <c r="K827" t="s">
        <v>86</v>
      </c>
      <c r="L827" t="s">
        <v>57</v>
      </c>
      <c r="M827" t="s">
        <v>36</v>
      </c>
      <c r="N827" s="8">
        <v>45470</v>
      </c>
      <c r="O827" s="8">
        <v>45807</v>
      </c>
      <c r="P827" s="8">
        <v>45807</v>
      </c>
      <c r="Q827" t="s">
        <v>58</v>
      </c>
      <c r="R827" t="s">
        <v>684</v>
      </c>
      <c r="W827" t="s">
        <v>1272</v>
      </c>
      <c r="X827" t="s">
        <v>363</v>
      </c>
      <c r="Y827" t="s">
        <v>38</v>
      </c>
      <c r="Z827" t="s">
        <v>38</v>
      </c>
      <c r="AC827" t="s">
        <v>39</v>
      </c>
      <c r="AD827" t="s">
        <v>40</v>
      </c>
    </row>
    <row r="828" spans="3:30" hidden="1" x14ac:dyDescent="0.2">
      <c r="C828" s="32" t="s">
        <v>41</v>
      </c>
      <c r="D828" s="32" t="s">
        <v>70</v>
      </c>
      <c r="E828" s="32" t="s">
        <v>1015</v>
      </c>
      <c r="F828">
        <v>850</v>
      </c>
      <c r="G828" t="s">
        <v>1016</v>
      </c>
      <c r="H828" t="s">
        <v>1117</v>
      </c>
      <c r="I828" t="s">
        <v>1989</v>
      </c>
      <c r="K828" t="s">
        <v>226</v>
      </c>
      <c r="L828" t="s">
        <v>48</v>
      </c>
      <c r="M828" t="s">
        <v>36</v>
      </c>
      <c r="N828" s="8">
        <v>45722</v>
      </c>
      <c r="O828" s="8">
        <v>45884</v>
      </c>
      <c r="P828" s="8">
        <v>45884</v>
      </c>
      <c r="Q828" t="s">
        <v>58</v>
      </c>
      <c r="Y828" t="s">
        <v>603</v>
      </c>
      <c r="Z828" t="s">
        <v>603</v>
      </c>
      <c r="AB828" t="s">
        <v>1827</v>
      </c>
      <c r="AC828" t="s">
        <v>39</v>
      </c>
      <c r="AD828" t="s">
        <v>40</v>
      </c>
    </row>
    <row r="829" spans="3:30" hidden="1" x14ac:dyDescent="0.2">
      <c r="C829" s="32" t="s">
        <v>41</v>
      </c>
      <c r="D829" s="32" t="s">
        <v>70</v>
      </c>
      <c r="E829" s="32" t="s">
        <v>1015</v>
      </c>
      <c r="F829">
        <v>800</v>
      </c>
      <c r="G829" t="s">
        <v>1016</v>
      </c>
      <c r="H829" t="s">
        <v>1117</v>
      </c>
      <c r="I829" t="s">
        <v>1990</v>
      </c>
      <c r="K829" t="s">
        <v>226</v>
      </c>
      <c r="L829" t="s">
        <v>48</v>
      </c>
      <c r="M829" t="s">
        <v>36</v>
      </c>
      <c r="N829" s="8">
        <v>45722</v>
      </c>
      <c r="O829" s="8">
        <v>45884</v>
      </c>
      <c r="P829" s="8">
        <v>45884</v>
      </c>
      <c r="Q829" t="s">
        <v>58</v>
      </c>
      <c r="Y829" t="s">
        <v>603</v>
      </c>
      <c r="Z829" t="s">
        <v>603</v>
      </c>
      <c r="AB829" t="s">
        <v>1827</v>
      </c>
      <c r="AC829" t="s">
        <v>39</v>
      </c>
      <c r="AD829" t="s">
        <v>40</v>
      </c>
    </row>
    <row r="830" spans="3:30" hidden="1" x14ac:dyDescent="0.2">
      <c r="C830" s="32" t="s">
        <v>41</v>
      </c>
      <c r="D830" s="32" t="s">
        <v>70</v>
      </c>
      <c r="E830" s="32" t="s">
        <v>1015</v>
      </c>
      <c r="F830">
        <v>850</v>
      </c>
      <c r="G830" t="s">
        <v>1016</v>
      </c>
      <c r="H830" t="s">
        <v>1117</v>
      </c>
      <c r="I830" t="s">
        <v>1991</v>
      </c>
      <c r="K830" t="s">
        <v>226</v>
      </c>
      <c r="L830" t="s">
        <v>48</v>
      </c>
      <c r="M830" t="s">
        <v>36</v>
      </c>
      <c r="N830" s="8">
        <v>45722</v>
      </c>
      <c r="O830" s="8">
        <v>45828</v>
      </c>
      <c r="P830" s="8">
        <v>45828</v>
      </c>
      <c r="Q830" t="s">
        <v>58</v>
      </c>
      <c r="Y830" t="s">
        <v>60</v>
      </c>
      <c r="Z830" t="s">
        <v>60</v>
      </c>
      <c r="AB830" t="s">
        <v>1951</v>
      </c>
      <c r="AC830" t="s">
        <v>39</v>
      </c>
      <c r="AD830" t="s">
        <v>40</v>
      </c>
    </row>
    <row r="831" spans="3:30" hidden="1" x14ac:dyDescent="0.2">
      <c r="C831" s="32" t="s">
        <v>41</v>
      </c>
      <c r="D831" s="32" t="s">
        <v>70</v>
      </c>
      <c r="E831" s="32" t="s">
        <v>1015</v>
      </c>
      <c r="F831">
        <v>800</v>
      </c>
      <c r="G831" t="s">
        <v>1016</v>
      </c>
      <c r="H831" t="s">
        <v>1117</v>
      </c>
      <c r="I831" t="s">
        <v>1992</v>
      </c>
      <c r="K831" t="s">
        <v>226</v>
      </c>
      <c r="L831" t="s">
        <v>48</v>
      </c>
      <c r="M831" t="s">
        <v>36</v>
      </c>
      <c r="N831" s="8">
        <v>45722</v>
      </c>
      <c r="O831" s="8">
        <v>45828</v>
      </c>
      <c r="P831" s="8">
        <v>45828</v>
      </c>
      <c r="Q831" t="s">
        <v>58</v>
      </c>
      <c r="Y831" t="s">
        <v>60</v>
      </c>
      <c r="Z831" t="s">
        <v>60</v>
      </c>
      <c r="AB831" t="s">
        <v>1951</v>
      </c>
      <c r="AC831" t="s">
        <v>39</v>
      </c>
      <c r="AD831" t="s">
        <v>40</v>
      </c>
    </row>
    <row r="832" spans="3:30" hidden="1" x14ac:dyDescent="0.2">
      <c r="C832" s="32" t="s">
        <v>41</v>
      </c>
      <c r="D832" s="32" t="s">
        <v>70</v>
      </c>
      <c r="E832" s="32" t="s">
        <v>1015</v>
      </c>
      <c r="F832">
        <v>850</v>
      </c>
      <c r="G832" t="s">
        <v>1016</v>
      </c>
      <c r="H832" t="s">
        <v>1117</v>
      </c>
      <c r="I832" t="s">
        <v>1993</v>
      </c>
      <c r="K832" t="s">
        <v>226</v>
      </c>
      <c r="L832" t="s">
        <v>48</v>
      </c>
      <c r="M832" t="s">
        <v>36</v>
      </c>
      <c r="N832" s="8">
        <v>45722</v>
      </c>
      <c r="O832" s="8">
        <v>45856</v>
      </c>
      <c r="P832" s="8">
        <v>45856</v>
      </c>
      <c r="Q832" t="s">
        <v>58</v>
      </c>
      <c r="Y832" t="s">
        <v>537</v>
      </c>
      <c r="Z832" t="s">
        <v>537</v>
      </c>
      <c r="AB832" t="s">
        <v>1834</v>
      </c>
      <c r="AC832" t="s">
        <v>39</v>
      </c>
      <c r="AD832" t="s">
        <v>40</v>
      </c>
    </row>
    <row r="833" spans="3:30" hidden="1" x14ac:dyDescent="0.2">
      <c r="C833" s="32" t="s">
        <v>41</v>
      </c>
      <c r="D833" s="32" t="s">
        <v>70</v>
      </c>
      <c r="E833" s="32" t="s">
        <v>1015</v>
      </c>
      <c r="F833">
        <v>850</v>
      </c>
      <c r="G833" t="s">
        <v>1016</v>
      </c>
      <c r="H833" t="s">
        <v>1117</v>
      </c>
      <c r="I833" t="s">
        <v>1994</v>
      </c>
      <c r="K833" t="s">
        <v>226</v>
      </c>
      <c r="L833" t="s">
        <v>48</v>
      </c>
      <c r="M833" t="s">
        <v>36</v>
      </c>
      <c r="N833" s="8">
        <v>45722</v>
      </c>
      <c r="O833" s="8">
        <v>45849</v>
      </c>
      <c r="P833" s="8">
        <v>45849</v>
      </c>
      <c r="Q833" t="s">
        <v>58</v>
      </c>
      <c r="Y833" t="s">
        <v>554</v>
      </c>
      <c r="Z833" t="s">
        <v>554</v>
      </c>
      <c r="AB833" t="s">
        <v>1834</v>
      </c>
      <c r="AC833" t="s">
        <v>39</v>
      </c>
      <c r="AD833" t="s">
        <v>40</v>
      </c>
    </row>
    <row r="834" spans="3:30" hidden="1" x14ac:dyDescent="0.2">
      <c r="C834" s="32" t="s">
        <v>41</v>
      </c>
      <c r="D834" s="32" t="s">
        <v>70</v>
      </c>
      <c r="E834" s="32" t="s">
        <v>1015</v>
      </c>
      <c r="F834">
        <v>850</v>
      </c>
      <c r="G834" t="s">
        <v>1016</v>
      </c>
      <c r="H834" t="s">
        <v>1117</v>
      </c>
      <c r="I834" t="s">
        <v>1995</v>
      </c>
      <c r="K834" t="s">
        <v>226</v>
      </c>
      <c r="L834" t="s">
        <v>48</v>
      </c>
      <c r="M834" t="s">
        <v>36</v>
      </c>
      <c r="N834" s="8">
        <v>45722</v>
      </c>
      <c r="O834" s="8">
        <v>45877</v>
      </c>
      <c r="P834" s="8">
        <v>45877</v>
      </c>
      <c r="Q834" t="s">
        <v>58</v>
      </c>
      <c r="Y834" t="s">
        <v>561</v>
      </c>
      <c r="Z834" t="s">
        <v>561</v>
      </c>
      <c r="AB834" t="s">
        <v>1857</v>
      </c>
      <c r="AC834" t="s">
        <v>39</v>
      </c>
      <c r="AD834" t="s">
        <v>40</v>
      </c>
    </row>
    <row r="835" spans="3:30" hidden="1" x14ac:dyDescent="0.2">
      <c r="C835" s="32" t="s">
        <v>41</v>
      </c>
      <c r="D835" s="32" t="s">
        <v>70</v>
      </c>
      <c r="E835" s="32" t="s">
        <v>1015</v>
      </c>
      <c r="F835">
        <v>800</v>
      </c>
      <c r="G835" t="s">
        <v>1016</v>
      </c>
      <c r="H835" t="s">
        <v>1117</v>
      </c>
      <c r="I835" t="s">
        <v>1996</v>
      </c>
      <c r="K835" t="s">
        <v>226</v>
      </c>
      <c r="L835" t="s">
        <v>48</v>
      </c>
      <c r="M835" t="s">
        <v>36</v>
      </c>
      <c r="N835" s="8">
        <v>45722</v>
      </c>
      <c r="O835" s="8">
        <v>45877</v>
      </c>
      <c r="P835" s="8">
        <v>45877</v>
      </c>
      <c r="Q835" t="s">
        <v>58</v>
      </c>
      <c r="Y835" t="s">
        <v>561</v>
      </c>
      <c r="Z835" t="s">
        <v>561</v>
      </c>
      <c r="AB835" t="s">
        <v>1857</v>
      </c>
      <c r="AC835" t="s">
        <v>39</v>
      </c>
      <c r="AD835" t="s">
        <v>40</v>
      </c>
    </row>
    <row r="836" spans="3:30" hidden="1" x14ac:dyDescent="0.2">
      <c r="C836" s="32" t="s">
        <v>41</v>
      </c>
      <c r="D836" s="32" t="s">
        <v>70</v>
      </c>
      <c r="E836" s="32" t="s">
        <v>1015</v>
      </c>
      <c r="F836">
        <v>850</v>
      </c>
      <c r="G836" t="s">
        <v>1016</v>
      </c>
      <c r="H836" t="s">
        <v>1117</v>
      </c>
      <c r="I836" t="s">
        <v>1997</v>
      </c>
      <c r="K836" t="s">
        <v>226</v>
      </c>
      <c r="L836" t="s">
        <v>48</v>
      </c>
      <c r="M836" t="s">
        <v>36</v>
      </c>
      <c r="N836" s="8">
        <v>45722</v>
      </c>
      <c r="O836" s="8">
        <v>45842</v>
      </c>
      <c r="P836" s="8">
        <v>45842</v>
      </c>
      <c r="Q836" t="s">
        <v>58</v>
      </c>
      <c r="Y836" t="s">
        <v>134</v>
      </c>
      <c r="Z836" t="s">
        <v>134</v>
      </c>
      <c r="AB836" t="s">
        <v>1998</v>
      </c>
      <c r="AC836" t="s">
        <v>39</v>
      </c>
      <c r="AD836" t="s">
        <v>40</v>
      </c>
    </row>
    <row r="837" spans="3:30" hidden="1" x14ac:dyDescent="0.2">
      <c r="C837" s="32" t="s">
        <v>41</v>
      </c>
      <c r="D837" s="32" t="s">
        <v>70</v>
      </c>
      <c r="E837" s="32" t="s">
        <v>1015</v>
      </c>
      <c r="F837">
        <v>850</v>
      </c>
      <c r="G837" t="s">
        <v>1016</v>
      </c>
      <c r="H837" t="s">
        <v>1117</v>
      </c>
      <c r="I837" t="s">
        <v>1999</v>
      </c>
      <c r="K837" t="s">
        <v>226</v>
      </c>
      <c r="L837" t="s">
        <v>48</v>
      </c>
      <c r="M837" t="s">
        <v>36</v>
      </c>
      <c r="N837" s="8">
        <v>45722</v>
      </c>
      <c r="O837" s="8">
        <v>45842</v>
      </c>
      <c r="P837" s="8">
        <v>45842</v>
      </c>
      <c r="Q837" t="s">
        <v>58</v>
      </c>
      <c r="Y837" t="s">
        <v>134</v>
      </c>
      <c r="Z837" t="s">
        <v>134</v>
      </c>
      <c r="AB837" t="s">
        <v>1829</v>
      </c>
      <c r="AC837" t="s">
        <v>39</v>
      </c>
      <c r="AD837" t="s">
        <v>40</v>
      </c>
    </row>
    <row r="838" spans="3:30" hidden="1" x14ac:dyDescent="0.2">
      <c r="C838" s="32" t="s">
        <v>41</v>
      </c>
      <c r="D838" s="32" t="s">
        <v>70</v>
      </c>
      <c r="E838" s="32" t="s">
        <v>1015</v>
      </c>
      <c r="F838">
        <v>850</v>
      </c>
      <c r="G838" t="s">
        <v>1016</v>
      </c>
      <c r="H838" t="s">
        <v>1117</v>
      </c>
      <c r="I838" t="s">
        <v>2000</v>
      </c>
      <c r="K838" t="s">
        <v>226</v>
      </c>
      <c r="L838" t="s">
        <v>48</v>
      </c>
      <c r="M838" t="s">
        <v>36</v>
      </c>
      <c r="N838" s="8">
        <v>45722</v>
      </c>
      <c r="O838" s="8"/>
      <c r="P838" s="8"/>
      <c r="Q838" t="s">
        <v>58</v>
      </c>
      <c r="AB838" t="s">
        <v>596</v>
      </c>
      <c r="AC838" t="s">
        <v>39</v>
      </c>
      <c r="AD838" t="s">
        <v>40</v>
      </c>
    </row>
    <row r="839" spans="3:30" hidden="1" x14ac:dyDescent="0.2">
      <c r="C839" s="32" t="s">
        <v>41</v>
      </c>
      <c r="D839" s="32" t="s">
        <v>70</v>
      </c>
      <c r="E839" s="32" t="s">
        <v>1015</v>
      </c>
      <c r="F839">
        <v>800</v>
      </c>
      <c r="G839" t="s">
        <v>1016</v>
      </c>
      <c r="H839" t="s">
        <v>1117</v>
      </c>
      <c r="I839" t="s">
        <v>2001</v>
      </c>
      <c r="K839" t="s">
        <v>226</v>
      </c>
      <c r="L839" t="s">
        <v>48</v>
      </c>
      <c r="M839" t="s">
        <v>36</v>
      </c>
      <c r="N839" s="8">
        <v>45722</v>
      </c>
      <c r="O839" s="8"/>
      <c r="P839" s="8"/>
      <c r="Q839" t="s">
        <v>58</v>
      </c>
      <c r="AB839" t="s">
        <v>596</v>
      </c>
      <c r="AC839" t="s">
        <v>39</v>
      </c>
      <c r="AD839" t="s">
        <v>40</v>
      </c>
    </row>
    <row r="840" spans="3:30" hidden="1" x14ac:dyDescent="0.2">
      <c r="C840" s="32" t="s">
        <v>41</v>
      </c>
      <c r="D840" s="32" t="s">
        <v>70</v>
      </c>
      <c r="E840" s="32" t="s">
        <v>1015</v>
      </c>
      <c r="F840">
        <v>850</v>
      </c>
      <c r="G840" t="s">
        <v>1016</v>
      </c>
      <c r="H840" t="s">
        <v>1117</v>
      </c>
      <c r="I840" t="s">
        <v>2002</v>
      </c>
      <c r="K840" t="s">
        <v>226</v>
      </c>
      <c r="L840" t="s">
        <v>48</v>
      </c>
      <c r="M840" t="s">
        <v>36</v>
      </c>
      <c r="N840" s="8">
        <v>45722</v>
      </c>
      <c r="O840" s="8">
        <v>45842</v>
      </c>
      <c r="P840" s="8">
        <v>45842</v>
      </c>
      <c r="Q840" t="s">
        <v>151</v>
      </c>
      <c r="R840" t="s">
        <v>483</v>
      </c>
      <c r="S840" t="s">
        <v>2003</v>
      </c>
      <c r="U840" t="s">
        <v>266</v>
      </c>
      <c r="W840" t="s">
        <v>309</v>
      </c>
      <c r="Y840" t="s">
        <v>134</v>
      </c>
      <c r="Z840" t="s">
        <v>134</v>
      </c>
      <c r="AB840" t="s">
        <v>1834</v>
      </c>
      <c r="AC840" t="s">
        <v>39</v>
      </c>
      <c r="AD840" t="s">
        <v>40</v>
      </c>
    </row>
    <row r="841" spans="3:30" hidden="1" x14ac:dyDescent="0.2">
      <c r="C841" s="32" t="s">
        <v>41</v>
      </c>
      <c r="D841" s="32" t="s">
        <v>70</v>
      </c>
      <c r="E841" s="32" t="s">
        <v>1015</v>
      </c>
      <c r="F841">
        <v>850</v>
      </c>
      <c r="G841" t="s">
        <v>1016</v>
      </c>
      <c r="H841" t="s">
        <v>1117</v>
      </c>
      <c r="I841" t="s">
        <v>2004</v>
      </c>
      <c r="K841" t="s">
        <v>226</v>
      </c>
      <c r="L841" t="s">
        <v>48</v>
      </c>
      <c r="M841" t="s">
        <v>36</v>
      </c>
      <c r="N841" s="8">
        <v>45722</v>
      </c>
      <c r="O841" s="8">
        <v>45842</v>
      </c>
      <c r="P841" s="8">
        <v>45842</v>
      </c>
      <c r="Q841" t="s">
        <v>58</v>
      </c>
      <c r="T841" t="s">
        <v>2005</v>
      </c>
      <c r="Y841" t="s">
        <v>134</v>
      </c>
      <c r="Z841" t="s">
        <v>134</v>
      </c>
      <c r="AB841" t="s">
        <v>1998</v>
      </c>
      <c r="AC841" t="s">
        <v>39</v>
      </c>
      <c r="AD841" t="s">
        <v>40</v>
      </c>
    </row>
    <row r="842" spans="3:30" hidden="1" x14ac:dyDescent="0.2">
      <c r="C842" s="32" t="s">
        <v>41</v>
      </c>
      <c r="D842" s="32" t="s">
        <v>70</v>
      </c>
      <c r="E842" s="32" t="s">
        <v>1015</v>
      </c>
      <c r="F842">
        <v>850</v>
      </c>
      <c r="G842" t="s">
        <v>1016</v>
      </c>
      <c r="H842" t="s">
        <v>1117</v>
      </c>
      <c r="I842" t="s">
        <v>2006</v>
      </c>
      <c r="K842" t="s">
        <v>226</v>
      </c>
      <c r="L842" t="s">
        <v>48</v>
      </c>
      <c r="M842" t="s">
        <v>36</v>
      </c>
      <c r="N842" s="8">
        <v>45722</v>
      </c>
      <c r="O842" s="8">
        <v>45884</v>
      </c>
      <c r="P842" s="8">
        <v>45884</v>
      </c>
      <c r="Q842" t="s">
        <v>151</v>
      </c>
      <c r="R842" t="s">
        <v>1384</v>
      </c>
      <c r="S842" t="s">
        <v>2007</v>
      </c>
      <c r="T842" t="s">
        <v>2008</v>
      </c>
      <c r="U842" t="s">
        <v>561</v>
      </c>
      <c r="W842" t="s">
        <v>603</v>
      </c>
      <c r="Y842" t="s">
        <v>603</v>
      </c>
      <c r="Z842" t="s">
        <v>603</v>
      </c>
      <c r="AB842" t="s">
        <v>596</v>
      </c>
      <c r="AC842" t="s">
        <v>39</v>
      </c>
      <c r="AD842" t="s">
        <v>40</v>
      </c>
    </row>
    <row r="843" spans="3:30" hidden="1" x14ac:dyDescent="0.2">
      <c r="C843" s="32" t="s">
        <v>41</v>
      </c>
      <c r="D843" s="32" t="s">
        <v>70</v>
      </c>
      <c r="E843" s="32" t="s">
        <v>1015</v>
      </c>
      <c r="F843">
        <v>800</v>
      </c>
      <c r="G843" t="s">
        <v>1016</v>
      </c>
      <c r="H843" t="s">
        <v>1117</v>
      </c>
      <c r="I843" t="s">
        <v>2009</v>
      </c>
      <c r="K843" t="s">
        <v>226</v>
      </c>
      <c r="L843" t="s">
        <v>48</v>
      </c>
      <c r="M843" t="s">
        <v>36</v>
      </c>
      <c r="N843" s="8">
        <v>45722</v>
      </c>
      <c r="O843" s="8">
        <v>45884</v>
      </c>
      <c r="P843" s="8">
        <v>45884</v>
      </c>
      <c r="Q843" t="s">
        <v>151</v>
      </c>
      <c r="R843" t="s">
        <v>1384</v>
      </c>
      <c r="S843" t="s">
        <v>2010</v>
      </c>
      <c r="T843" t="s">
        <v>2011</v>
      </c>
      <c r="U843" t="s">
        <v>2012</v>
      </c>
      <c r="W843" t="s">
        <v>603</v>
      </c>
      <c r="Y843" t="s">
        <v>603</v>
      </c>
      <c r="Z843" t="s">
        <v>603</v>
      </c>
      <c r="AB843" t="s">
        <v>596</v>
      </c>
      <c r="AC843" t="s">
        <v>39</v>
      </c>
      <c r="AD843" t="s">
        <v>40</v>
      </c>
    </row>
    <row r="844" spans="3:30" hidden="1" x14ac:dyDescent="0.2">
      <c r="C844" s="32" t="s">
        <v>41</v>
      </c>
      <c r="D844" s="32" t="s">
        <v>70</v>
      </c>
      <c r="E844" s="32" t="s">
        <v>1015</v>
      </c>
      <c r="F844">
        <v>850</v>
      </c>
      <c r="G844" t="s">
        <v>1016</v>
      </c>
      <c r="H844" t="s">
        <v>1117</v>
      </c>
      <c r="I844" t="s">
        <v>2013</v>
      </c>
      <c r="K844" t="s">
        <v>226</v>
      </c>
      <c r="L844" t="s">
        <v>48</v>
      </c>
      <c r="M844" t="s">
        <v>36</v>
      </c>
      <c r="N844" s="8">
        <v>45722</v>
      </c>
      <c r="O844" s="8">
        <v>45842</v>
      </c>
      <c r="P844" s="8">
        <v>45842</v>
      </c>
      <c r="Q844" t="s">
        <v>58</v>
      </c>
      <c r="Y844" t="s">
        <v>134</v>
      </c>
      <c r="Z844" t="s">
        <v>134</v>
      </c>
      <c r="AB844" t="s">
        <v>1831</v>
      </c>
      <c r="AC844" t="s">
        <v>39</v>
      </c>
      <c r="AD844" t="s">
        <v>40</v>
      </c>
    </row>
    <row r="845" spans="3:30" hidden="1" x14ac:dyDescent="0.2">
      <c r="C845" s="32" t="s">
        <v>41</v>
      </c>
      <c r="D845" s="32" t="s">
        <v>70</v>
      </c>
      <c r="E845" s="32" t="s">
        <v>1015</v>
      </c>
      <c r="F845">
        <v>850</v>
      </c>
      <c r="G845" t="s">
        <v>1016</v>
      </c>
      <c r="H845" t="s">
        <v>1117</v>
      </c>
      <c r="I845" t="s">
        <v>2014</v>
      </c>
      <c r="K845" t="s">
        <v>226</v>
      </c>
      <c r="L845" t="s">
        <v>48</v>
      </c>
      <c r="M845" t="s">
        <v>36</v>
      </c>
      <c r="N845" s="8">
        <v>45722</v>
      </c>
      <c r="O845" s="8">
        <v>45849</v>
      </c>
      <c r="P845" s="8">
        <v>45849</v>
      </c>
      <c r="Q845" t="s">
        <v>58</v>
      </c>
      <c r="Y845" t="s">
        <v>554</v>
      </c>
      <c r="Z845" t="s">
        <v>554</v>
      </c>
      <c r="AB845" t="s">
        <v>1916</v>
      </c>
      <c r="AC845" t="s">
        <v>39</v>
      </c>
      <c r="AD845" t="s">
        <v>40</v>
      </c>
    </row>
    <row r="846" spans="3:30" hidden="1" x14ac:dyDescent="0.2">
      <c r="C846" s="32" t="s">
        <v>41</v>
      </c>
      <c r="D846" s="32" t="s">
        <v>70</v>
      </c>
      <c r="E846" s="32" t="s">
        <v>1015</v>
      </c>
      <c r="F846">
        <v>850</v>
      </c>
      <c r="G846" t="s">
        <v>1016</v>
      </c>
      <c r="H846" t="s">
        <v>1117</v>
      </c>
      <c r="I846" t="s">
        <v>2015</v>
      </c>
      <c r="K846" t="s">
        <v>226</v>
      </c>
      <c r="L846" t="s">
        <v>48</v>
      </c>
      <c r="M846" t="s">
        <v>36</v>
      </c>
      <c r="N846" s="8">
        <v>45722</v>
      </c>
      <c r="O846" s="8">
        <v>45835</v>
      </c>
      <c r="P846" s="8">
        <v>45835</v>
      </c>
      <c r="Q846" t="s">
        <v>151</v>
      </c>
      <c r="R846" t="s">
        <v>408</v>
      </c>
      <c r="S846" t="s">
        <v>2016</v>
      </c>
      <c r="T846" t="s">
        <v>2017</v>
      </c>
      <c r="U846" t="s">
        <v>60</v>
      </c>
      <c r="Y846" t="s">
        <v>266</v>
      </c>
      <c r="Z846" t="s">
        <v>266</v>
      </c>
      <c r="AB846" t="s">
        <v>1916</v>
      </c>
      <c r="AC846" t="s">
        <v>39</v>
      </c>
      <c r="AD846" t="s">
        <v>40</v>
      </c>
    </row>
    <row r="847" spans="3:30" hidden="1" x14ac:dyDescent="0.2">
      <c r="C847" s="32" t="s">
        <v>41</v>
      </c>
      <c r="D847" s="32" t="s">
        <v>70</v>
      </c>
      <c r="E847" s="32" t="s">
        <v>1015</v>
      </c>
      <c r="F847">
        <v>800</v>
      </c>
      <c r="G847" t="s">
        <v>1016</v>
      </c>
      <c r="H847" t="s">
        <v>1117</v>
      </c>
      <c r="I847" t="s">
        <v>2018</v>
      </c>
      <c r="K847" t="s">
        <v>226</v>
      </c>
      <c r="L847" t="s">
        <v>48</v>
      </c>
      <c r="M847" t="s">
        <v>36</v>
      </c>
      <c r="N847" s="8">
        <v>45722</v>
      </c>
      <c r="O847" s="8">
        <v>45835</v>
      </c>
      <c r="P847" s="8">
        <v>45835</v>
      </c>
      <c r="Q847" t="s">
        <v>37</v>
      </c>
      <c r="R847" t="s">
        <v>408</v>
      </c>
      <c r="S847" t="s">
        <v>2019</v>
      </c>
      <c r="T847" t="s">
        <v>2020</v>
      </c>
      <c r="U847" t="s">
        <v>60</v>
      </c>
      <c r="Y847" t="s">
        <v>266</v>
      </c>
      <c r="Z847" t="s">
        <v>266</v>
      </c>
      <c r="AB847" t="s">
        <v>1916</v>
      </c>
      <c r="AC847" t="s">
        <v>39</v>
      </c>
      <c r="AD847" t="s">
        <v>40</v>
      </c>
    </row>
    <row r="848" spans="3:30" hidden="1" x14ac:dyDescent="0.2">
      <c r="C848" s="32" t="s">
        <v>41</v>
      </c>
      <c r="D848" s="32" t="s">
        <v>70</v>
      </c>
      <c r="E848" s="32" t="s">
        <v>1015</v>
      </c>
      <c r="F848">
        <v>850</v>
      </c>
      <c r="G848" t="s">
        <v>1016</v>
      </c>
      <c r="H848" t="s">
        <v>1117</v>
      </c>
      <c r="I848" t="s">
        <v>2021</v>
      </c>
      <c r="K848" t="s">
        <v>226</v>
      </c>
      <c r="L848" t="s">
        <v>48</v>
      </c>
      <c r="M848" t="s">
        <v>36</v>
      </c>
      <c r="N848" s="8">
        <v>45722</v>
      </c>
      <c r="O848" s="8">
        <v>45849</v>
      </c>
      <c r="P848" s="8">
        <v>45849</v>
      </c>
      <c r="Q848" t="s">
        <v>58</v>
      </c>
      <c r="Y848" t="s">
        <v>554</v>
      </c>
      <c r="Z848" t="s">
        <v>554</v>
      </c>
      <c r="AB848" t="s">
        <v>1831</v>
      </c>
      <c r="AC848" t="s">
        <v>39</v>
      </c>
      <c r="AD848" t="s">
        <v>40</v>
      </c>
    </row>
    <row r="849" spans="3:30" x14ac:dyDescent="0.2">
      <c r="C849" s="32" t="s">
        <v>50</v>
      </c>
      <c r="D849" s="32" t="s">
        <v>80</v>
      </c>
      <c r="E849" s="32" t="s">
        <v>52</v>
      </c>
      <c r="F849">
        <v>845</v>
      </c>
      <c r="G849" t="s">
        <v>2022</v>
      </c>
      <c r="H849" t="s">
        <v>2023</v>
      </c>
      <c r="I849" t="s">
        <v>2024</v>
      </c>
      <c r="K849" t="s">
        <v>56</v>
      </c>
      <c r="L849" t="s">
        <v>57</v>
      </c>
      <c r="M849" t="s">
        <v>36</v>
      </c>
      <c r="N849" s="8">
        <v>45741</v>
      </c>
      <c r="O849" s="8">
        <v>45849</v>
      </c>
      <c r="P849" s="8">
        <v>45849</v>
      </c>
      <c r="Q849" t="s">
        <v>151</v>
      </c>
      <c r="R849" t="s">
        <v>218</v>
      </c>
      <c r="S849" t="s">
        <v>2025</v>
      </c>
      <c r="T849" t="s">
        <v>2026</v>
      </c>
      <c r="U849" t="s">
        <v>134</v>
      </c>
      <c r="W849" t="s">
        <v>554</v>
      </c>
      <c r="Y849" t="s">
        <v>554</v>
      </c>
      <c r="Z849" t="s">
        <v>554</v>
      </c>
      <c r="AC849" t="s">
        <v>39</v>
      </c>
      <c r="AD849" t="s">
        <v>40</v>
      </c>
    </row>
    <row r="850" spans="3:30" hidden="1" x14ac:dyDescent="0.2">
      <c r="C850" s="32" t="s">
        <v>41</v>
      </c>
      <c r="D850" s="32" t="s">
        <v>70</v>
      </c>
      <c r="E850" s="32" t="s">
        <v>1015</v>
      </c>
      <c r="F850">
        <v>850</v>
      </c>
      <c r="G850" t="s">
        <v>1016</v>
      </c>
      <c r="H850" t="s">
        <v>1117</v>
      </c>
      <c r="I850" t="s">
        <v>2027</v>
      </c>
      <c r="K850" t="s">
        <v>226</v>
      </c>
      <c r="L850" t="s">
        <v>48</v>
      </c>
      <c r="M850" t="s">
        <v>36</v>
      </c>
      <c r="N850" s="8">
        <v>45722</v>
      </c>
      <c r="O850" s="8"/>
      <c r="P850" s="8"/>
      <c r="Q850" t="s">
        <v>58</v>
      </c>
      <c r="AC850" t="s">
        <v>39</v>
      </c>
      <c r="AD850" t="s">
        <v>40</v>
      </c>
    </row>
    <row r="851" spans="3:30" hidden="1" x14ac:dyDescent="0.2">
      <c r="C851" s="32" t="s">
        <v>41</v>
      </c>
      <c r="D851" s="32" t="s">
        <v>70</v>
      </c>
      <c r="E851" s="32" t="s">
        <v>1015</v>
      </c>
      <c r="F851">
        <v>800</v>
      </c>
      <c r="G851" t="s">
        <v>1016</v>
      </c>
      <c r="H851" t="s">
        <v>1117</v>
      </c>
      <c r="I851" t="s">
        <v>2028</v>
      </c>
      <c r="K851" t="s">
        <v>226</v>
      </c>
      <c r="L851" t="s">
        <v>48</v>
      </c>
      <c r="M851" t="s">
        <v>36</v>
      </c>
      <c r="N851" s="8">
        <v>45722</v>
      </c>
      <c r="O851" s="8"/>
      <c r="P851" s="8"/>
      <c r="Q851" t="s">
        <v>58</v>
      </c>
      <c r="AC851" t="s">
        <v>39</v>
      </c>
      <c r="AD851" t="s">
        <v>40</v>
      </c>
    </row>
    <row r="852" spans="3:30" hidden="1" x14ac:dyDescent="0.2">
      <c r="C852" s="32" t="s">
        <v>41</v>
      </c>
      <c r="D852" s="32" t="s">
        <v>70</v>
      </c>
      <c r="E852" s="32" t="s">
        <v>1015</v>
      </c>
      <c r="F852">
        <v>850</v>
      </c>
      <c r="G852" t="s">
        <v>1016</v>
      </c>
      <c r="H852" t="s">
        <v>1117</v>
      </c>
      <c r="I852" t="s">
        <v>2029</v>
      </c>
      <c r="K852" t="s">
        <v>226</v>
      </c>
      <c r="L852" t="s">
        <v>48</v>
      </c>
      <c r="M852" t="s">
        <v>36</v>
      </c>
      <c r="N852" s="8">
        <v>45722</v>
      </c>
      <c r="O852" s="8">
        <v>45821</v>
      </c>
      <c r="P852" s="8">
        <v>45821</v>
      </c>
      <c r="Q852" t="s">
        <v>58</v>
      </c>
      <c r="Y852" t="s">
        <v>100</v>
      </c>
      <c r="Z852" t="s">
        <v>100</v>
      </c>
      <c r="AB852" t="s">
        <v>1951</v>
      </c>
      <c r="AC852" t="s">
        <v>39</v>
      </c>
      <c r="AD852" t="s">
        <v>40</v>
      </c>
    </row>
    <row r="853" spans="3:30" hidden="1" x14ac:dyDescent="0.2">
      <c r="C853" s="32" t="s">
        <v>41</v>
      </c>
      <c r="D853" s="32" t="s">
        <v>70</v>
      </c>
      <c r="E853" s="32" t="s">
        <v>1015</v>
      </c>
      <c r="F853">
        <v>800</v>
      </c>
      <c r="G853" t="s">
        <v>1016</v>
      </c>
      <c r="H853" t="s">
        <v>1117</v>
      </c>
      <c r="I853" t="s">
        <v>2030</v>
      </c>
      <c r="K853" t="s">
        <v>226</v>
      </c>
      <c r="L853" t="s">
        <v>48</v>
      </c>
      <c r="M853" t="s">
        <v>36</v>
      </c>
      <c r="N853" s="8">
        <v>45722</v>
      </c>
      <c r="O853" s="8">
        <v>45821</v>
      </c>
      <c r="P853" s="8">
        <v>45821</v>
      </c>
      <c r="Q853" t="s">
        <v>58</v>
      </c>
      <c r="Y853" t="s">
        <v>100</v>
      </c>
      <c r="Z853" t="s">
        <v>100</v>
      </c>
      <c r="AB853" t="s">
        <v>1951</v>
      </c>
      <c r="AC853" t="s">
        <v>39</v>
      </c>
      <c r="AD853" t="s">
        <v>40</v>
      </c>
    </row>
    <row r="854" spans="3:30" hidden="1" x14ac:dyDescent="0.2">
      <c r="C854" s="32" t="s">
        <v>41</v>
      </c>
      <c r="D854" s="32" t="s">
        <v>70</v>
      </c>
      <c r="E854" s="32" t="s">
        <v>1015</v>
      </c>
      <c r="F854">
        <v>850</v>
      </c>
      <c r="G854" t="s">
        <v>1016</v>
      </c>
      <c r="H854" t="s">
        <v>1117</v>
      </c>
      <c r="I854" t="s">
        <v>2031</v>
      </c>
      <c r="K854" t="s">
        <v>226</v>
      </c>
      <c r="L854" t="s">
        <v>48</v>
      </c>
      <c r="M854" t="s">
        <v>36</v>
      </c>
      <c r="N854" s="8">
        <v>45722</v>
      </c>
      <c r="O854" s="8"/>
      <c r="P854" s="8"/>
      <c r="Q854" t="s">
        <v>58</v>
      </c>
      <c r="AC854" t="s">
        <v>39</v>
      </c>
      <c r="AD854" t="s">
        <v>40</v>
      </c>
    </row>
    <row r="855" spans="3:30" hidden="1" x14ac:dyDescent="0.2">
      <c r="C855" s="32" t="s">
        <v>41</v>
      </c>
      <c r="D855" s="32" t="s">
        <v>70</v>
      </c>
      <c r="E855" s="32" t="s">
        <v>1015</v>
      </c>
      <c r="F855">
        <v>800</v>
      </c>
      <c r="G855" t="s">
        <v>1016</v>
      </c>
      <c r="H855" t="s">
        <v>1117</v>
      </c>
      <c r="I855" t="s">
        <v>2032</v>
      </c>
      <c r="K855" t="s">
        <v>226</v>
      </c>
      <c r="L855" t="s">
        <v>48</v>
      </c>
      <c r="M855" t="s">
        <v>36</v>
      </c>
      <c r="N855" s="8">
        <v>45722</v>
      </c>
      <c r="O855" s="8"/>
      <c r="P855" s="8"/>
      <c r="Q855" t="s">
        <v>58</v>
      </c>
      <c r="AC855" t="s">
        <v>39</v>
      </c>
      <c r="AD855" t="s">
        <v>40</v>
      </c>
    </row>
    <row r="856" spans="3:30" hidden="1" x14ac:dyDescent="0.2">
      <c r="C856" s="32" t="s">
        <v>41</v>
      </c>
      <c r="D856" s="32" t="s">
        <v>70</v>
      </c>
      <c r="E856" s="32" t="s">
        <v>1015</v>
      </c>
      <c r="F856">
        <v>800</v>
      </c>
      <c r="G856" t="s">
        <v>1016</v>
      </c>
      <c r="H856" t="s">
        <v>1117</v>
      </c>
      <c r="I856" t="s">
        <v>2033</v>
      </c>
      <c r="K856" t="s">
        <v>226</v>
      </c>
      <c r="L856" t="s">
        <v>48</v>
      </c>
      <c r="M856" t="s">
        <v>36</v>
      </c>
      <c r="N856" s="8">
        <v>45722</v>
      </c>
      <c r="O856" s="8">
        <v>45863</v>
      </c>
      <c r="P856" s="8">
        <v>45863</v>
      </c>
      <c r="Q856" t="s">
        <v>58</v>
      </c>
      <c r="Y856" t="s">
        <v>536</v>
      </c>
      <c r="Z856" t="s">
        <v>536</v>
      </c>
      <c r="AB856" t="s">
        <v>1857</v>
      </c>
      <c r="AC856" t="s">
        <v>39</v>
      </c>
      <c r="AD856" t="s">
        <v>40</v>
      </c>
    </row>
    <row r="857" spans="3:30" hidden="1" x14ac:dyDescent="0.2">
      <c r="C857" s="32" t="s">
        <v>41</v>
      </c>
      <c r="D857" s="32" t="s">
        <v>70</v>
      </c>
      <c r="E857" s="32" t="s">
        <v>1015</v>
      </c>
      <c r="F857">
        <v>800</v>
      </c>
      <c r="G857" t="s">
        <v>1016</v>
      </c>
      <c r="H857" t="s">
        <v>1117</v>
      </c>
      <c r="I857" t="s">
        <v>2034</v>
      </c>
      <c r="K857" t="s">
        <v>226</v>
      </c>
      <c r="L857" t="s">
        <v>48</v>
      </c>
      <c r="M857" t="s">
        <v>36</v>
      </c>
      <c r="N857" s="8">
        <v>45722</v>
      </c>
      <c r="O857" s="8">
        <v>45863</v>
      </c>
      <c r="P857" s="8">
        <v>45863</v>
      </c>
      <c r="Q857" t="s">
        <v>58</v>
      </c>
      <c r="Y857" t="s">
        <v>536</v>
      </c>
      <c r="Z857" t="s">
        <v>536</v>
      </c>
      <c r="AB857" t="s">
        <v>1827</v>
      </c>
      <c r="AC857" t="s">
        <v>39</v>
      </c>
      <c r="AD857" t="s">
        <v>40</v>
      </c>
    </row>
    <row r="858" spans="3:30" hidden="1" x14ac:dyDescent="0.2">
      <c r="C858" s="32" t="s">
        <v>41</v>
      </c>
      <c r="D858" s="32" t="s">
        <v>70</v>
      </c>
      <c r="E858" s="32" t="s">
        <v>1015</v>
      </c>
      <c r="F858">
        <v>850</v>
      </c>
      <c r="G858" t="s">
        <v>1016</v>
      </c>
      <c r="H858" t="s">
        <v>1117</v>
      </c>
      <c r="I858" t="s">
        <v>2035</v>
      </c>
      <c r="K858" t="s">
        <v>226</v>
      </c>
      <c r="L858" t="s">
        <v>48</v>
      </c>
      <c r="M858" t="s">
        <v>36</v>
      </c>
      <c r="N858" s="8">
        <v>45722</v>
      </c>
      <c r="O858" s="8"/>
      <c r="P858" s="8"/>
      <c r="Q858" t="s">
        <v>58</v>
      </c>
      <c r="AC858" t="s">
        <v>39</v>
      </c>
      <c r="AD858" t="s">
        <v>40</v>
      </c>
    </row>
    <row r="859" spans="3:30" hidden="1" x14ac:dyDescent="0.2">
      <c r="C859" s="32" t="s">
        <v>41</v>
      </c>
      <c r="D859" s="32" t="s">
        <v>70</v>
      </c>
      <c r="E859" s="32" t="s">
        <v>1015</v>
      </c>
      <c r="F859">
        <v>800</v>
      </c>
      <c r="G859" t="s">
        <v>1016</v>
      </c>
      <c r="H859" t="s">
        <v>1117</v>
      </c>
      <c r="I859" t="s">
        <v>2036</v>
      </c>
      <c r="K859" t="s">
        <v>226</v>
      </c>
      <c r="L859" t="s">
        <v>48</v>
      </c>
      <c r="M859" t="s">
        <v>36</v>
      </c>
      <c r="N859" s="8">
        <v>45722</v>
      </c>
      <c r="O859" s="8"/>
      <c r="P859" s="8"/>
      <c r="Q859" t="s">
        <v>58</v>
      </c>
      <c r="AC859" t="s">
        <v>39</v>
      </c>
      <c r="AD859" t="s">
        <v>40</v>
      </c>
    </row>
    <row r="860" spans="3:30" hidden="1" x14ac:dyDescent="0.2">
      <c r="C860" s="32" t="s">
        <v>41</v>
      </c>
      <c r="D860" s="32" t="s">
        <v>70</v>
      </c>
      <c r="E860" s="32" t="s">
        <v>1015</v>
      </c>
      <c r="F860">
        <v>850</v>
      </c>
      <c r="G860" t="s">
        <v>1016</v>
      </c>
      <c r="H860" t="s">
        <v>1117</v>
      </c>
      <c r="I860" t="s">
        <v>2037</v>
      </c>
      <c r="K860" t="s">
        <v>226</v>
      </c>
      <c r="L860" t="s">
        <v>48</v>
      </c>
      <c r="M860" t="s">
        <v>36</v>
      </c>
      <c r="N860" s="8">
        <v>45722</v>
      </c>
      <c r="O860" s="8">
        <v>45828</v>
      </c>
      <c r="P860" s="8">
        <v>45828</v>
      </c>
      <c r="Q860" t="s">
        <v>58</v>
      </c>
      <c r="Y860" t="s">
        <v>60</v>
      </c>
      <c r="Z860" t="s">
        <v>60</v>
      </c>
      <c r="AB860" t="s">
        <v>1857</v>
      </c>
      <c r="AC860" t="s">
        <v>39</v>
      </c>
      <c r="AD860" t="s">
        <v>40</v>
      </c>
    </row>
    <row r="861" spans="3:30" hidden="1" x14ac:dyDescent="0.2">
      <c r="C861" s="32" t="s">
        <v>41</v>
      </c>
      <c r="D861" s="32" t="s">
        <v>70</v>
      </c>
      <c r="E861" s="32" t="s">
        <v>1015</v>
      </c>
      <c r="F861">
        <v>800</v>
      </c>
      <c r="G861" t="s">
        <v>1016</v>
      </c>
      <c r="H861" t="s">
        <v>1117</v>
      </c>
      <c r="I861" t="s">
        <v>2038</v>
      </c>
      <c r="K861" t="s">
        <v>226</v>
      </c>
      <c r="L861" t="s">
        <v>48</v>
      </c>
      <c r="M861" t="s">
        <v>36</v>
      </c>
      <c r="N861" s="8">
        <v>45722</v>
      </c>
      <c r="O861" s="8">
        <v>45828</v>
      </c>
      <c r="P861" s="8">
        <v>45828</v>
      </c>
      <c r="Q861" t="s">
        <v>58</v>
      </c>
      <c r="Y861" t="s">
        <v>60</v>
      </c>
      <c r="Z861" t="s">
        <v>60</v>
      </c>
      <c r="AB861" t="s">
        <v>1857</v>
      </c>
      <c r="AC861" t="s">
        <v>39</v>
      </c>
      <c r="AD861" t="s">
        <v>40</v>
      </c>
    </row>
    <row r="862" spans="3:30" hidden="1" x14ac:dyDescent="0.2">
      <c r="C862" s="32" t="s">
        <v>50</v>
      </c>
      <c r="D862" s="32" t="s">
        <v>92</v>
      </c>
      <c r="E862" s="32" t="s">
        <v>1287</v>
      </c>
      <c r="F862">
        <v>1270</v>
      </c>
      <c r="G862" t="s">
        <v>1268</v>
      </c>
      <c r="H862" t="s">
        <v>1269</v>
      </c>
      <c r="I862" t="s">
        <v>2039</v>
      </c>
      <c r="K862" t="s">
        <v>86</v>
      </c>
      <c r="L862" t="s">
        <v>57</v>
      </c>
      <c r="M862" t="s">
        <v>36</v>
      </c>
      <c r="N862" s="8">
        <v>45470</v>
      </c>
      <c r="O862" s="8">
        <v>45807</v>
      </c>
      <c r="P862" s="8">
        <v>45807</v>
      </c>
      <c r="Q862" t="s">
        <v>58</v>
      </c>
      <c r="R862" t="s">
        <v>684</v>
      </c>
      <c r="W862" t="s">
        <v>1272</v>
      </c>
      <c r="X862" t="s">
        <v>1114</v>
      </c>
      <c r="Y862" t="s">
        <v>38</v>
      </c>
      <c r="Z862" t="s">
        <v>38</v>
      </c>
      <c r="AC862" t="s">
        <v>39</v>
      </c>
      <c r="AD862" t="s">
        <v>40</v>
      </c>
    </row>
    <row r="863" spans="3:30" hidden="1" x14ac:dyDescent="0.2">
      <c r="C863" s="32" t="s">
        <v>50</v>
      </c>
      <c r="D863" s="32" t="s">
        <v>92</v>
      </c>
      <c r="E863" s="32" t="s">
        <v>1287</v>
      </c>
      <c r="F863">
        <v>1270</v>
      </c>
      <c r="G863" t="s">
        <v>1268</v>
      </c>
      <c r="H863" t="s">
        <v>1269</v>
      </c>
      <c r="I863" t="s">
        <v>2040</v>
      </c>
      <c r="K863" t="s">
        <v>86</v>
      </c>
      <c r="L863" t="s">
        <v>57</v>
      </c>
      <c r="M863" t="s">
        <v>36</v>
      </c>
      <c r="N863" s="8">
        <v>45470</v>
      </c>
      <c r="O863" s="8">
        <v>45807</v>
      </c>
      <c r="P863" s="8">
        <v>45807</v>
      </c>
      <c r="Q863" t="s">
        <v>58</v>
      </c>
      <c r="R863" t="s">
        <v>684</v>
      </c>
      <c r="W863" t="s">
        <v>1272</v>
      </c>
      <c r="X863" t="s">
        <v>363</v>
      </c>
      <c r="Y863" t="s">
        <v>38</v>
      </c>
      <c r="Z863" t="s">
        <v>38</v>
      </c>
      <c r="AC863" t="s">
        <v>39</v>
      </c>
      <c r="AD863" t="s">
        <v>40</v>
      </c>
    </row>
    <row r="864" spans="3:30" hidden="1" x14ac:dyDescent="0.2">
      <c r="C864" s="32" t="s">
        <v>145</v>
      </c>
      <c r="D864" s="32" t="s">
        <v>92</v>
      </c>
      <c r="E864" s="32" t="s">
        <v>1287</v>
      </c>
      <c r="F864">
        <v>1270</v>
      </c>
      <c r="G864" t="s">
        <v>1268</v>
      </c>
      <c r="H864" t="s">
        <v>1269</v>
      </c>
      <c r="I864" t="s">
        <v>2041</v>
      </c>
      <c r="K864" t="s">
        <v>86</v>
      </c>
      <c r="L864" t="s">
        <v>57</v>
      </c>
      <c r="M864" t="s">
        <v>36</v>
      </c>
      <c r="N864" s="8">
        <v>45470</v>
      </c>
      <c r="O864" s="8">
        <v>45807</v>
      </c>
      <c r="P864" s="8">
        <v>45807</v>
      </c>
      <c r="Q864" t="s">
        <v>151</v>
      </c>
      <c r="R864" t="s">
        <v>1280</v>
      </c>
      <c r="S864" t="s">
        <v>2042</v>
      </c>
      <c r="T864" t="s">
        <v>2043</v>
      </c>
      <c r="W864" t="s">
        <v>59</v>
      </c>
      <c r="X864" t="s">
        <v>62</v>
      </c>
      <c r="Y864" t="s">
        <v>38</v>
      </c>
      <c r="Z864" t="s">
        <v>38</v>
      </c>
      <c r="AC864" t="s">
        <v>39</v>
      </c>
      <c r="AD864" t="s">
        <v>40</v>
      </c>
    </row>
    <row r="865" spans="3:30" hidden="1" x14ac:dyDescent="0.2">
      <c r="C865" s="32" t="s">
        <v>50</v>
      </c>
      <c r="D865" s="32" t="s">
        <v>92</v>
      </c>
      <c r="E865" s="32" t="s">
        <v>1287</v>
      </c>
      <c r="F865">
        <v>1270</v>
      </c>
      <c r="G865" t="s">
        <v>1268</v>
      </c>
      <c r="H865" t="s">
        <v>1269</v>
      </c>
      <c r="I865" t="s">
        <v>2044</v>
      </c>
      <c r="K865" t="s">
        <v>86</v>
      </c>
      <c r="L865" t="s">
        <v>57</v>
      </c>
      <c r="M865" t="s">
        <v>36</v>
      </c>
      <c r="N865" s="8">
        <v>45470</v>
      </c>
      <c r="O865" s="8">
        <v>45807</v>
      </c>
      <c r="P865" s="8">
        <v>45807</v>
      </c>
      <c r="Q865" t="s">
        <v>58</v>
      </c>
      <c r="R865" t="s">
        <v>1286</v>
      </c>
      <c r="W865" t="s">
        <v>494</v>
      </c>
      <c r="X865" t="s">
        <v>355</v>
      </c>
      <c r="Y865" t="s">
        <v>38</v>
      </c>
      <c r="Z865" t="s">
        <v>38</v>
      </c>
      <c r="AC865" t="s">
        <v>39</v>
      </c>
      <c r="AD865" t="s">
        <v>40</v>
      </c>
    </row>
    <row r="866" spans="3:30" hidden="1" x14ac:dyDescent="0.2">
      <c r="C866" s="32" t="s">
        <v>41</v>
      </c>
      <c r="D866" s="32" t="s">
        <v>70</v>
      </c>
      <c r="E866" s="32" t="s">
        <v>1015</v>
      </c>
      <c r="F866">
        <v>850</v>
      </c>
      <c r="G866" t="s">
        <v>1016</v>
      </c>
      <c r="H866" t="s">
        <v>1117</v>
      </c>
      <c r="I866" t="s">
        <v>2045</v>
      </c>
      <c r="K866" t="s">
        <v>226</v>
      </c>
      <c r="L866" t="s">
        <v>48</v>
      </c>
      <c r="M866" t="s">
        <v>36</v>
      </c>
      <c r="N866" s="8">
        <v>45722</v>
      </c>
      <c r="O866" s="8">
        <v>45805</v>
      </c>
      <c r="P866" s="8">
        <v>45805</v>
      </c>
      <c r="Q866" t="s">
        <v>37</v>
      </c>
      <c r="R866" t="s">
        <v>483</v>
      </c>
      <c r="S866" t="s">
        <v>2046</v>
      </c>
      <c r="T866" t="s">
        <v>2047</v>
      </c>
      <c r="U866" t="s">
        <v>309</v>
      </c>
      <c r="W866" t="s">
        <v>38</v>
      </c>
      <c r="Y866" t="s">
        <v>90</v>
      </c>
      <c r="Z866" t="s">
        <v>90</v>
      </c>
      <c r="AB866" t="s">
        <v>1878</v>
      </c>
      <c r="AC866" t="s">
        <v>39</v>
      </c>
      <c r="AD866" t="s">
        <v>40</v>
      </c>
    </row>
    <row r="867" spans="3:30" hidden="1" x14ac:dyDescent="0.2">
      <c r="C867" s="32" t="s">
        <v>41</v>
      </c>
      <c r="D867" s="32" t="s">
        <v>70</v>
      </c>
      <c r="E867" s="32" t="s">
        <v>1015</v>
      </c>
      <c r="F867">
        <v>800</v>
      </c>
      <c r="G867" t="s">
        <v>1016</v>
      </c>
      <c r="H867" t="s">
        <v>1117</v>
      </c>
      <c r="I867" t="s">
        <v>2048</v>
      </c>
      <c r="K867" t="s">
        <v>226</v>
      </c>
      <c r="L867" t="s">
        <v>48</v>
      </c>
      <c r="M867" t="s">
        <v>36</v>
      </c>
      <c r="N867" s="8">
        <v>45722</v>
      </c>
      <c r="O867" s="8">
        <v>45805</v>
      </c>
      <c r="P867" s="8">
        <v>45805</v>
      </c>
      <c r="Q867" t="s">
        <v>151</v>
      </c>
      <c r="R867" t="s">
        <v>483</v>
      </c>
      <c r="S867" t="s">
        <v>2049</v>
      </c>
      <c r="T867" t="s">
        <v>2050</v>
      </c>
      <c r="U867" t="s">
        <v>309</v>
      </c>
      <c r="W867" t="s">
        <v>38</v>
      </c>
      <c r="Y867" t="s">
        <v>90</v>
      </c>
      <c r="Z867" t="s">
        <v>90</v>
      </c>
      <c r="AB867" t="s">
        <v>1878</v>
      </c>
      <c r="AC867" t="s">
        <v>39</v>
      </c>
      <c r="AD867" t="s">
        <v>40</v>
      </c>
    </row>
    <row r="868" spans="3:30" hidden="1" x14ac:dyDescent="0.2">
      <c r="C868" s="32" t="s">
        <v>41</v>
      </c>
      <c r="D868" s="32" t="s">
        <v>70</v>
      </c>
      <c r="E868" s="32" t="s">
        <v>1015</v>
      </c>
      <c r="F868">
        <v>800</v>
      </c>
      <c r="G868" t="s">
        <v>1016</v>
      </c>
      <c r="H868" t="s">
        <v>1117</v>
      </c>
      <c r="I868" t="s">
        <v>2051</v>
      </c>
      <c r="K868" t="s">
        <v>226</v>
      </c>
      <c r="L868" t="s">
        <v>48</v>
      </c>
      <c r="M868" t="s">
        <v>36</v>
      </c>
      <c r="N868" s="8">
        <v>45722</v>
      </c>
      <c r="O868" s="8">
        <v>45842</v>
      </c>
      <c r="P868" s="8">
        <v>45842</v>
      </c>
      <c r="Q868" t="s">
        <v>58</v>
      </c>
      <c r="Y868" t="s">
        <v>134</v>
      </c>
      <c r="Z868" t="s">
        <v>134</v>
      </c>
      <c r="AB868" t="s">
        <v>1831</v>
      </c>
      <c r="AC868" t="s">
        <v>39</v>
      </c>
      <c r="AD868" t="s">
        <v>40</v>
      </c>
    </row>
    <row r="869" spans="3:30" hidden="1" x14ac:dyDescent="0.2">
      <c r="C869" s="32" t="s">
        <v>41</v>
      </c>
      <c r="D869" s="32" t="s">
        <v>70</v>
      </c>
      <c r="E869" s="32" t="s">
        <v>1015</v>
      </c>
      <c r="F869">
        <v>800</v>
      </c>
      <c r="G869" t="s">
        <v>1016</v>
      </c>
      <c r="H869" t="s">
        <v>1117</v>
      </c>
      <c r="I869" t="s">
        <v>2052</v>
      </c>
      <c r="K869" t="s">
        <v>226</v>
      </c>
      <c r="L869" t="s">
        <v>48</v>
      </c>
      <c r="M869" t="s">
        <v>36</v>
      </c>
      <c r="N869" s="8">
        <v>45722</v>
      </c>
      <c r="O869" s="8">
        <v>45842</v>
      </c>
      <c r="P869" s="8">
        <v>45842</v>
      </c>
      <c r="Q869" t="s">
        <v>58</v>
      </c>
      <c r="Y869" t="s">
        <v>134</v>
      </c>
      <c r="Z869" t="s">
        <v>134</v>
      </c>
      <c r="AB869" t="s">
        <v>1831</v>
      </c>
      <c r="AC869" t="s">
        <v>39</v>
      </c>
      <c r="AD869" t="s">
        <v>40</v>
      </c>
    </row>
    <row r="870" spans="3:30" hidden="1" x14ac:dyDescent="0.2">
      <c r="C870" s="32" t="s">
        <v>41</v>
      </c>
      <c r="D870" s="32" t="s">
        <v>70</v>
      </c>
      <c r="E870" s="32" t="s">
        <v>1015</v>
      </c>
      <c r="F870">
        <v>800</v>
      </c>
      <c r="G870" t="s">
        <v>1016</v>
      </c>
      <c r="H870" t="s">
        <v>1117</v>
      </c>
      <c r="I870" t="s">
        <v>2053</v>
      </c>
      <c r="K870" t="s">
        <v>226</v>
      </c>
      <c r="L870" t="s">
        <v>48</v>
      </c>
      <c r="M870" t="s">
        <v>36</v>
      </c>
      <c r="N870" s="8">
        <v>45722</v>
      </c>
      <c r="O870" s="8">
        <v>45842</v>
      </c>
      <c r="P870" s="8">
        <v>45842</v>
      </c>
      <c r="Q870" t="s">
        <v>58</v>
      </c>
      <c r="Y870" t="s">
        <v>134</v>
      </c>
      <c r="Z870" t="s">
        <v>134</v>
      </c>
      <c r="AB870" t="s">
        <v>1831</v>
      </c>
      <c r="AC870" t="s">
        <v>39</v>
      </c>
      <c r="AD870" t="s">
        <v>40</v>
      </c>
    </row>
    <row r="871" spans="3:30" hidden="1" x14ac:dyDescent="0.2">
      <c r="C871" s="32" t="s">
        <v>41</v>
      </c>
      <c r="D871" s="32" t="s">
        <v>70</v>
      </c>
      <c r="E871" s="32" t="s">
        <v>1015</v>
      </c>
      <c r="F871">
        <v>800</v>
      </c>
      <c r="G871" t="s">
        <v>1016</v>
      </c>
      <c r="H871" t="s">
        <v>1117</v>
      </c>
      <c r="I871" t="s">
        <v>2054</v>
      </c>
      <c r="K871" t="s">
        <v>226</v>
      </c>
      <c r="L871" t="s">
        <v>48</v>
      </c>
      <c r="M871" t="s">
        <v>36</v>
      </c>
      <c r="N871" s="8">
        <v>45722</v>
      </c>
      <c r="O871" s="8">
        <v>45863</v>
      </c>
      <c r="P871" s="8">
        <v>45863</v>
      </c>
      <c r="Q871" t="s">
        <v>58</v>
      </c>
      <c r="Y871" t="s">
        <v>536</v>
      </c>
      <c r="Z871" t="s">
        <v>536</v>
      </c>
      <c r="AB871" t="s">
        <v>1834</v>
      </c>
      <c r="AC871" t="s">
        <v>39</v>
      </c>
      <c r="AD871" t="s">
        <v>40</v>
      </c>
    </row>
    <row r="872" spans="3:30" hidden="1" x14ac:dyDescent="0.2">
      <c r="C872" s="32" t="s">
        <v>41</v>
      </c>
      <c r="D872" s="32" t="s">
        <v>70</v>
      </c>
      <c r="E872" s="32" t="s">
        <v>1015</v>
      </c>
      <c r="F872">
        <v>850</v>
      </c>
      <c r="G872" t="s">
        <v>1016</v>
      </c>
      <c r="H872" t="s">
        <v>1117</v>
      </c>
      <c r="I872" t="s">
        <v>2055</v>
      </c>
      <c r="K872" t="s">
        <v>226</v>
      </c>
      <c r="L872" t="s">
        <v>48</v>
      </c>
      <c r="M872" t="s">
        <v>36</v>
      </c>
      <c r="N872" s="8">
        <v>45722</v>
      </c>
      <c r="O872" s="8">
        <v>45877</v>
      </c>
      <c r="P872" s="8">
        <v>45877</v>
      </c>
      <c r="Q872" t="s">
        <v>58</v>
      </c>
      <c r="Y872" t="s">
        <v>561</v>
      </c>
      <c r="Z872" t="s">
        <v>561</v>
      </c>
      <c r="AB872" t="s">
        <v>1962</v>
      </c>
      <c r="AC872" t="s">
        <v>39</v>
      </c>
      <c r="AD872" t="s">
        <v>40</v>
      </c>
    </row>
    <row r="873" spans="3:30" hidden="1" x14ac:dyDescent="0.2">
      <c r="C873" s="32" t="s">
        <v>41</v>
      </c>
      <c r="D873" s="32" t="s">
        <v>70</v>
      </c>
      <c r="E873" s="32" t="s">
        <v>1015</v>
      </c>
      <c r="F873">
        <v>800</v>
      </c>
      <c r="G873" t="s">
        <v>1016</v>
      </c>
      <c r="H873" t="s">
        <v>1117</v>
      </c>
      <c r="I873" t="s">
        <v>2056</v>
      </c>
      <c r="K873" t="s">
        <v>226</v>
      </c>
      <c r="L873" t="s">
        <v>48</v>
      </c>
      <c r="M873" t="s">
        <v>36</v>
      </c>
      <c r="N873" s="8">
        <v>45722</v>
      </c>
      <c r="O873" s="8">
        <v>45877</v>
      </c>
      <c r="P873" s="8">
        <v>45877</v>
      </c>
      <c r="Q873" t="s">
        <v>58</v>
      </c>
      <c r="Y873" t="s">
        <v>561</v>
      </c>
      <c r="Z873" t="s">
        <v>561</v>
      </c>
      <c r="AB873" t="s">
        <v>1962</v>
      </c>
      <c r="AC873" t="s">
        <v>39</v>
      </c>
      <c r="AD873" t="s">
        <v>40</v>
      </c>
    </row>
    <row r="874" spans="3:30" hidden="1" x14ac:dyDescent="0.2">
      <c r="C874" s="32" t="s">
        <v>41</v>
      </c>
      <c r="D874" s="32" t="s">
        <v>70</v>
      </c>
      <c r="E874" s="32" t="s">
        <v>1015</v>
      </c>
      <c r="F874">
        <v>800</v>
      </c>
      <c r="G874" t="s">
        <v>1016</v>
      </c>
      <c r="H874" t="s">
        <v>1117</v>
      </c>
      <c r="I874" t="s">
        <v>2057</v>
      </c>
      <c r="K874" t="s">
        <v>226</v>
      </c>
      <c r="L874" t="s">
        <v>48</v>
      </c>
      <c r="M874" t="s">
        <v>36</v>
      </c>
      <c r="N874" s="8">
        <v>45722</v>
      </c>
      <c r="O874" s="8">
        <v>45856</v>
      </c>
      <c r="P874" s="8">
        <v>45856</v>
      </c>
      <c r="Q874" t="s">
        <v>58</v>
      </c>
      <c r="Y874" t="s">
        <v>537</v>
      </c>
      <c r="Z874" t="s">
        <v>537</v>
      </c>
      <c r="AB874" t="s">
        <v>1834</v>
      </c>
      <c r="AC874" t="s">
        <v>39</v>
      </c>
      <c r="AD874" t="s">
        <v>40</v>
      </c>
    </row>
    <row r="875" spans="3:30" hidden="1" x14ac:dyDescent="0.2">
      <c r="C875" s="32" t="s">
        <v>41</v>
      </c>
      <c r="D875" s="32" t="s">
        <v>70</v>
      </c>
      <c r="E875" s="32" t="s">
        <v>1015</v>
      </c>
      <c r="F875">
        <v>800</v>
      </c>
      <c r="G875" t="s">
        <v>1016</v>
      </c>
      <c r="H875" t="s">
        <v>1117</v>
      </c>
      <c r="I875" t="s">
        <v>2058</v>
      </c>
      <c r="K875" t="s">
        <v>226</v>
      </c>
      <c r="L875" t="s">
        <v>48</v>
      </c>
      <c r="M875" t="s">
        <v>36</v>
      </c>
      <c r="N875" s="8">
        <v>45722</v>
      </c>
      <c r="O875" s="8">
        <v>45842</v>
      </c>
      <c r="P875" s="8">
        <v>45842</v>
      </c>
      <c r="Q875" t="s">
        <v>58</v>
      </c>
      <c r="Y875" t="s">
        <v>134</v>
      </c>
      <c r="Z875" t="s">
        <v>134</v>
      </c>
      <c r="AB875" t="s">
        <v>1831</v>
      </c>
      <c r="AC875" t="s">
        <v>39</v>
      </c>
      <c r="AD875" t="s">
        <v>40</v>
      </c>
    </row>
    <row r="876" spans="3:30" hidden="1" x14ac:dyDescent="0.2">
      <c r="C876" s="32" t="s">
        <v>41</v>
      </c>
      <c r="D876" s="32" t="s">
        <v>70</v>
      </c>
      <c r="E876" s="32" t="s">
        <v>1015</v>
      </c>
      <c r="F876">
        <v>800</v>
      </c>
      <c r="G876" t="s">
        <v>1016</v>
      </c>
      <c r="H876" t="s">
        <v>1117</v>
      </c>
      <c r="I876" t="s">
        <v>2059</v>
      </c>
      <c r="K876" t="s">
        <v>226</v>
      </c>
      <c r="L876" t="s">
        <v>48</v>
      </c>
      <c r="M876" t="s">
        <v>36</v>
      </c>
      <c r="N876" s="8">
        <v>45722</v>
      </c>
      <c r="O876" s="8">
        <v>45856</v>
      </c>
      <c r="P876" s="8">
        <v>45856</v>
      </c>
      <c r="Q876" t="s">
        <v>58</v>
      </c>
      <c r="R876" t="s">
        <v>1019</v>
      </c>
      <c r="Y876" t="s">
        <v>537</v>
      </c>
      <c r="Z876" t="s">
        <v>537</v>
      </c>
      <c r="AC876" t="s">
        <v>39</v>
      </c>
      <c r="AD876" t="s">
        <v>40</v>
      </c>
    </row>
    <row r="877" spans="3:30" hidden="1" x14ac:dyDescent="0.2">
      <c r="C877" s="32" t="s">
        <v>41</v>
      </c>
      <c r="D877" s="32" t="s">
        <v>70</v>
      </c>
      <c r="E877" s="32" t="s">
        <v>1015</v>
      </c>
      <c r="F877">
        <v>800</v>
      </c>
      <c r="G877" t="s">
        <v>1016</v>
      </c>
      <c r="H877" t="s">
        <v>1117</v>
      </c>
      <c r="I877" t="s">
        <v>2060</v>
      </c>
      <c r="K877" t="s">
        <v>226</v>
      </c>
      <c r="L877" t="s">
        <v>48</v>
      </c>
      <c r="M877" t="s">
        <v>36</v>
      </c>
      <c r="N877" s="8">
        <v>45722</v>
      </c>
      <c r="O877" s="8">
        <v>45849</v>
      </c>
      <c r="P877" s="8">
        <v>45849</v>
      </c>
      <c r="Q877" t="s">
        <v>58</v>
      </c>
      <c r="Y877" t="s">
        <v>554</v>
      </c>
      <c r="Z877" t="s">
        <v>554</v>
      </c>
      <c r="AB877" t="s">
        <v>1827</v>
      </c>
      <c r="AC877" t="s">
        <v>39</v>
      </c>
      <c r="AD877" t="s">
        <v>40</v>
      </c>
    </row>
    <row r="878" spans="3:30" hidden="1" x14ac:dyDescent="0.2">
      <c r="C878" s="32" t="s">
        <v>41</v>
      </c>
      <c r="D878" s="32" t="s">
        <v>70</v>
      </c>
      <c r="E878" s="32" t="s">
        <v>1015</v>
      </c>
      <c r="F878">
        <v>850</v>
      </c>
      <c r="G878" t="s">
        <v>1016</v>
      </c>
      <c r="H878" t="s">
        <v>1117</v>
      </c>
      <c r="I878" t="s">
        <v>2061</v>
      </c>
      <c r="K878" t="s">
        <v>226</v>
      </c>
      <c r="L878" t="s">
        <v>48</v>
      </c>
      <c r="M878" t="s">
        <v>36</v>
      </c>
      <c r="N878" s="8">
        <v>45722</v>
      </c>
      <c r="O878" s="8">
        <v>45835</v>
      </c>
      <c r="P878" s="8">
        <v>45835</v>
      </c>
      <c r="Q878" t="s">
        <v>58</v>
      </c>
      <c r="Y878" t="s">
        <v>266</v>
      </c>
      <c r="Z878" t="s">
        <v>266</v>
      </c>
      <c r="AB878" t="s">
        <v>1831</v>
      </c>
      <c r="AC878" t="s">
        <v>39</v>
      </c>
      <c r="AD878" t="s">
        <v>40</v>
      </c>
    </row>
    <row r="879" spans="3:30" hidden="1" x14ac:dyDescent="0.2">
      <c r="C879" s="32" t="s">
        <v>41</v>
      </c>
      <c r="D879" s="32" t="s">
        <v>70</v>
      </c>
      <c r="E879" s="32" t="s">
        <v>1015</v>
      </c>
      <c r="F879">
        <v>800</v>
      </c>
      <c r="G879" t="s">
        <v>1016</v>
      </c>
      <c r="H879" t="s">
        <v>1117</v>
      </c>
      <c r="I879" t="s">
        <v>2062</v>
      </c>
      <c r="K879" t="s">
        <v>226</v>
      </c>
      <c r="L879" t="s">
        <v>48</v>
      </c>
      <c r="M879" t="s">
        <v>36</v>
      </c>
      <c r="N879" s="8">
        <v>45722</v>
      </c>
      <c r="O879" s="8">
        <v>45835</v>
      </c>
      <c r="P879" s="8">
        <v>45835</v>
      </c>
      <c r="Q879" t="s">
        <v>58</v>
      </c>
      <c r="Y879" t="s">
        <v>266</v>
      </c>
      <c r="Z879" t="s">
        <v>266</v>
      </c>
      <c r="AB879" t="s">
        <v>1831</v>
      </c>
      <c r="AC879" t="s">
        <v>39</v>
      </c>
      <c r="AD879" t="s">
        <v>40</v>
      </c>
    </row>
    <row r="880" spans="3:30" hidden="1" x14ac:dyDescent="0.2">
      <c r="C880" s="32" t="s">
        <v>41</v>
      </c>
      <c r="D880" s="32" t="s">
        <v>70</v>
      </c>
      <c r="E880" s="32" t="s">
        <v>1015</v>
      </c>
      <c r="F880">
        <v>850</v>
      </c>
      <c r="G880" t="s">
        <v>1016</v>
      </c>
      <c r="H880" t="s">
        <v>1117</v>
      </c>
      <c r="I880" t="s">
        <v>2063</v>
      </c>
      <c r="K880" t="s">
        <v>226</v>
      </c>
      <c r="L880" t="s">
        <v>48</v>
      </c>
      <c r="M880" t="s">
        <v>36</v>
      </c>
      <c r="N880" s="8">
        <v>45722</v>
      </c>
      <c r="O880" s="8">
        <v>45835</v>
      </c>
      <c r="P880" s="8">
        <v>45835</v>
      </c>
      <c r="Q880" t="s">
        <v>151</v>
      </c>
      <c r="R880" t="s">
        <v>483</v>
      </c>
      <c r="S880" t="s">
        <v>2064</v>
      </c>
      <c r="T880" t="s">
        <v>2065</v>
      </c>
      <c r="U880" t="s">
        <v>60</v>
      </c>
      <c r="W880" t="s">
        <v>100</v>
      </c>
      <c r="Y880" t="s">
        <v>266</v>
      </c>
      <c r="Z880" t="s">
        <v>266</v>
      </c>
      <c r="AB880" t="s">
        <v>596</v>
      </c>
      <c r="AC880" t="s">
        <v>39</v>
      </c>
      <c r="AD880" t="s">
        <v>40</v>
      </c>
    </row>
    <row r="881" spans="3:30" hidden="1" x14ac:dyDescent="0.2">
      <c r="C881" s="32" t="s">
        <v>41</v>
      </c>
      <c r="D881" s="32" t="s">
        <v>70</v>
      </c>
      <c r="E881" s="32" t="s">
        <v>1015</v>
      </c>
      <c r="F881">
        <v>800</v>
      </c>
      <c r="G881" t="s">
        <v>1016</v>
      </c>
      <c r="H881" t="s">
        <v>1117</v>
      </c>
      <c r="I881" t="s">
        <v>2066</v>
      </c>
      <c r="K881" t="s">
        <v>226</v>
      </c>
      <c r="L881" t="s">
        <v>48</v>
      </c>
      <c r="M881" t="s">
        <v>36</v>
      </c>
      <c r="N881" s="8">
        <v>45722</v>
      </c>
      <c r="O881" s="8">
        <v>45835</v>
      </c>
      <c r="P881" s="8">
        <v>45835</v>
      </c>
      <c r="Q881" t="s">
        <v>37</v>
      </c>
      <c r="R881" t="s">
        <v>483</v>
      </c>
      <c r="S881" t="s">
        <v>2067</v>
      </c>
      <c r="T881" t="s">
        <v>2068</v>
      </c>
      <c r="U881" t="s">
        <v>60</v>
      </c>
      <c r="W881" t="s">
        <v>100</v>
      </c>
      <c r="Y881" t="s">
        <v>266</v>
      </c>
      <c r="Z881" t="s">
        <v>266</v>
      </c>
      <c r="AB881" t="s">
        <v>596</v>
      </c>
      <c r="AC881" t="s">
        <v>39</v>
      </c>
      <c r="AD881" t="s">
        <v>40</v>
      </c>
    </row>
    <row r="882" spans="3:30" hidden="1" x14ac:dyDescent="0.2">
      <c r="C882" s="32" t="s">
        <v>41</v>
      </c>
      <c r="D882" s="32" t="s">
        <v>70</v>
      </c>
      <c r="E882" s="32" t="s">
        <v>1015</v>
      </c>
      <c r="F882">
        <v>850</v>
      </c>
      <c r="G882" t="s">
        <v>1016</v>
      </c>
      <c r="H882" t="s">
        <v>1117</v>
      </c>
      <c r="I882" t="s">
        <v>2069</v>
      </c>
      <c r="K882" t="s">
        <v>226</v>
      </c>
      <c r="L882" t="s">
        <v>48</v>
      </c>
      <c r="M882" t="s">
        <v>36</v>
      </c>
      <c r="N882" s="8">
        <v>45722</v>
      </c>
      <c r="O882" s="8">
        <v>45828</v>
      </c>
      <c r="P882" s="8">
        <v>45828</v>
      </c>
      <c r="Q882" t="s">
        <v>58</v>
      </c>
      <c r="Y882" t="s">
        <v>60</v>
      </c>
      <c r="Z882" t="s">
        <v>60</v>
      </c>
      <c r="AB882" t="s">
        <v>1951</v>
      </c>
      <c r="AC882" t="s">
        <v>39</v>
      </c>
      <c r="AD882" t="s">
        <v>40</v>
      </c>
    </row>
    <row r="883" spans="3:30" hidden="1" x14ac:dyDescent="0.2">
      <c r="C883" s="32" t="s">
        <v>41</v>
      </c>
      <c r="D883" s="32" t="s">
        <v>70</v>
      </c>
      <c r="E883" s="32" t="s">
        <v>1015</v>
      </c>
      <c r="F883">
        <v>800</v>
      </c>
      <c r="G883" t="s">
        <v>1016</v>
      </c>
      <c r="H883" t="s">
        <v>1117</v>
      </c>
      <c r="I883" t="s">
        <v>2070</v>
      </c>
      <c r="K883" t="s">
        <v>226</v>
      </c>
      <c r="L883" t="s">
        <v>48</v>
      </c>
      <c r="M883" t="s">
        <v>36</v>
      </c>
      <c r="N883" s="8">
        <v>45722</v>
      </c>
      <c r="O883" s="8">
        <v>45828</v>
      </c>
      <c r="P883" s="8">
        <v>45828</v>
      </c>
      <c r="Q883" t="s">
        <v>58</v>
      </c>
      <c r="Y883" t="s">
        <v>60</v>
      </c>
      <c r="Z883" t="s">
        <v>60</v>
      </c>
      <c r="AB883" t="s">
        <v>1951</v>
      </c>
      <c r="AC883" t="s">
        <v>39</v>
      </c>
      <c r="AD883" t="s">
        <v>40</v>
      </c>
    </row>
    <row r="884" spans="3:30" hidden="1" x14ac:dyDescent="0.2">
      <c r="C884" s="32" t="s">
        <v>41</v>
      </c>
      <c r="D884" s="32" t="s">
        <v>70</v>
      </c>
      <c r="E884" s="32" t="s">
        <v>1015</v>
      </c>
      <c r="F884">
        <v>850</v>
      </c>
      <c r="G884" t="s">
        <v>1016</v>
      </c>
      <c r="H884" t="s">
        <v>1117</v>
      </c>
      <c r="I884" t="s">
        <v>2071</v>
      </c>
      <c r="K884" t="s">
        <v>226</v>
      </c>
      <c r="L884" t="s">
        <v>48</v>
      </c>
      <c r="M884" t="s">
        <v>36</v>
      </c>
      <c r="N884" s="8">
        <v>45722</v>
      </c>
      <c r="O884" s="8">
        <v>45814</v>
      </c>
      <c r="P884" s="8">
        <v>45814</v>
      </c>
      <c r="Q884" t="s">
        <v>58</v>
      </c>
      <c r="Y884" t="s">
        <v>99</v>
      </c>
      <c r="Z884" t="s">
        <v>99</v>
      </c>
      <c r="AB884" t="s">
        <v>1854</v>
      </c>
      <c r="AC884" t="s">
        <v>39</v>
      </c>
      <c r="AD884" t="s">
        <v>40</v>
      </c>
    </row>
    <row r="885" spans="3:30" hidden="1" x14ac:dyDescent="0.2">
      <c r="C885" s="32" t="s">
        <v>41</v>
      </c>
      <c r="D885" s="32" t="s">
        <v>70</v>
      </c>
      <c r="E885" s="32" t="s">
        <v>1015</v>
      </c>
      <c r="F885">
        <v>800</v>
      </c>
      <c r="G885" t="s">
        <v>1016</v>
      </c>
      <c r="H885" t="s">
        <v>1117</v>
      </c>
      <c r="I885" t="s">
        <v>2072</v>
      </c>
      <c r="K885" t="s">
        <v>226</v>
      </c>
      <c r="L885" t="s">
        <v>48</v>
      </c>
      <c r="M885" t="s">
        <v>36</v>
      </c>
      <c r="N885" s="8">
        <v>45722</v>
      </c>
      <c r="O885" s="8">
        <v>45814</v>
      </c>
      <c r="P885" s="8">
        <v>45814</v>
      </c>
      <c r="Q885" t="s">
        <v>58</v>
      </c>
      <c r="Y885" t="s">
        <v>99</v>
      </c>
      <c r="Z885" t="s">
        <v>99</v>
      </c>
      <c r="AB885" t="s">
        <v>1854</v>
      </c>
      <c r="AC885" t="s">
        <v>39</v>
      </c>
      <c r="AD885" t="s">
        <v>40</v>
      </c>
    </row>
    <row r="886" spans="3:30" hidden="1" x14ac:dyDescent="0.2">
      <c r="C886" s="32" t="s">
        <v>41</v>
      </c>
      <c r="D886" s="32" t="s">
        <v>70</v>
      </c>
      <c r="E886" s="32" t="s">
        <v>1015</v>
      </c>
      <c r="F886">
        <v>850</v>
      </c>
      <c r="G886" t="s">
        <v>1016</v>
      </c>
      <c r="H886" t="s">
        <v>1117</v>
      </c>
      <c r="I886" t="s">
        <v>2073</v>
      </c>
      <c r="K886" t="s">
        <v>226</v>
      </c>
      <c r="L886" t="s">
        <v>48</v>
      </c>
      <c r="M886" t="s">
        <v>36</v>
      </c>
      <c r="N886" s="8">
        <v>45722</v>
      </c>
      <c r="O886" s="8">
        <v>45877</v>
      </c>
      <c r="P886" s="8">
        <v>45877</v>
      </c>
      <c r="Q886" t="s">
        <v>58</v>
      </c>
      <c r="Y886" t="s">
        <v>561</v>
      </c>
      <c r="Z886" t="s">
        <v>561</v>
      </c>
      <c r="AB886" t="s">
        <v>1857</v>
      </c>
      <c r="AC886" t="s">
        <v>39</v>
      </c>
      <c r="AD886" t="s">
        <v>40</v>
      </c>
    </row>
    <row r="887" spans="3:30" hidden="1" x14ac:dyDescent="0.2">
      <c r="C887" s="32" t="s">
        <v>41</v>
      </c>
      <c r="D887" s="32" t="s">
        <v>70</v>
      </c>
      <c r="E887" s="32" t="s">
        <v>1015</v>
      </c>
      <c r="F887">
        <v>800</v>
      </c>
      <c r="G887" t="s">
        <v>1016</v>
      </c>
      <c r="H887" t="s">
        <v>1117</v>
      </c>
      <c r="I887" t="s">
        <v>2074</v>
      </c>
      <c r="K887" t="s">
        <v>226</v>
      </c>
      <c r="L887" t="s">
        <v>48</v>
      </c>
      <c r="M887" t="s">
        <v>36</v>
      </c>
      <c r="N887" s="8">
        <v>45722</v>
      </c>
      <c r="O887" s="8">
        <v>45877</v>
      </c>
      <c r="P887" s="8">
        <v>45877</v>
      </c>
      <c r="Q887" t="s">
        <v>58</v>
      </c>
      <c r="Y887" t="s">
        <v>561</v>
      </c>
      <c r="Z887" t="s">
        <v>561</v>
      </c>
      <c r="AB887" t="s">
        <v>1857</v>
      </c>
      <c r="AC887" t="s">
        <v>39</v>
      </c>
      <c r="AD887" t="s">
        <v>40</v>
      </c>
    </row>
    <row r="888" spans="3:30" hidden="1" x14ac:dyDescent="0.2">
      <c r="C888" s="32" t="s">
        <v>41</v>
      </c>
      <c r="D888" s="32" t="s">
        <v>70</v>
      </c>
      <c r="E888" s="32" t="s">
        <v>1015</v>
      </c>
      <c r="F888">
        <v>850</v>
      </c>
      <c r="G888" t="s">
        <v>1016</v>
      </c>
      <c r="H888" t="s">
        <v>1117</v>
      </c>
      <c r="I888" t="s">
        <v>2075</v>
      </c>
      <c r="K888" t="s">
        <v>226</v>
      </c>
      <c r="L888" t="s">
        <v>48</v>
      </c>
      <c r="M888" t="s">
        <v>36</v>
      </c>
      <c r="N888" s="8">
        <v>45722</v>
      </c>
      <c r="O888" s="8">
        <v>45828</v>
      </c>
      <c r="P888" s="8">
        <v>45828</v>
      </c>
      <c r="Q888" t="s">
        <v>151</v>
      </c>
      <c r="R888" t="s">
        <v>483</v>
      </c>
      <c r="S888" t="s">
        <v>2076</v>
      </c>
      <c r="T888" t="s">
        <v>2077</v>
      </c>
      <c r="U888" t="s">
        <v>100</v>
      </c>
      <c r="W888" t="s">
        <v>100</v>
      </c>
      <c r="Y888" t="s">
        <v>60</v>
      </c>
      <c r="Z888" t="s">
        <v>60</v>
      </c>
      <c r="AB888" t="s">
        <v>1878</v>
      </c>
      <c r="AC888" t="s">
        <v>39</v>
      </c>
      <c r="AD888" t="s">
        <v>40</v>
      </c>
    </row>
    <row r="889" spans="3:30" hidden="1" x14ac:dyDescent="0.2">
      <c r="C889" s="32" t="s">
        <v>41</v>
      </c>
      <c r="D889" s="32" t="s">
        <v>70</v>
      </c>
      <c r="E889" s="32" t="s">
        <v>1015</v>
      </c>
      <c r="F889">
        <v>800</v>
      </c>
      <c r="G889" t="s">
        <v>1016</v>
      </c>
      <c r="H889" t="s">
        <v>1117</v>
      </c>
      <c r="I889" t="s">
        <v>2078</v>
      </c>
      <c r="K889" t="s">
        <v>226</v>
      </c>
      <c r="L889" t="s">
        <v>48</v>
      </c>
      <c r="M889" t="s">
        <v>36</v>
      </c>
      <c r="N889" s="8">
        <v>45722</v>
      </c>
      <c r="O889" s="8">
        <v>45828</v>
      </c>
      <c r="P889" s="8">
        <v>45828</v>
      </c>
      <c r="Q889" t="s">
        <v>37</v>
      </c>
      <c r="R889" t="s">
        <v>483</v>
      </c>
      <c r="S889" t="s">
        <v>2076</v>
      </c>
      <c r="T889" t="s">
        <v>2079</v>
      </c>
      <c r="U889" t="s">
        <v>100</v>
      </c>
      <c r="W889" t="s">
        <v>100</v>
      </c>
      <c r="Y889" t="s">
        <v>60</v>
      </c>
      <c r="Z889" t="s">
        <v>60</v>
      </c>
      <c r="AB889" t="s">
        <v>1878</v>
      </c>
      <c r="AC889" t="s">
        <v>39</v>
      </c>
      <c r="AD889" t="s">
        <v>40</v>
      </c>
    </row>
    <row r="890" spans="3:30" hidden="1" x14ac:dyDescent="0.2">
      <c r="C890" s="32" t="s">
        <v>41</v>
      </c>
      <c r="D890" s="32" t="s">
        <v>70</v>
      </c>
      <c r="E890" s="32" t="s">
        <v>1015</v>
      </c>
      <c r="F890">
        <v>850</v>
      </c>
      <c r="G890" t="s">
        <v>1016</v>
      </c>
      <c r="H890" t="s">
        <v>1117</v>
      </c>
      <c r="I890" t="s">
        <v>2080</v>
      </c>
      <c r="K890" t="s">
        <v>226</v>
      </c>
      <c r="L890" t="s">
        <v>48</v>
      </c>
      <c r="M890" t="s">
        <v>36</v>
      </c>
      <c r="N890" s="8">
        <v>45722</v>
      </c>
      <c r="O890" s="8">
        <v>45884</v>
      </c>
      <c r="P890" s="8">
        <v>45884</v>
      </c>
      <c r="Q890" t="s">
        <v>58</v>
      </c>
      <c r="Y890" t="s">
        <v>603</v>
      </c>
      <c r="Z890" t="s">
        <v>603</v>
      </c>
      <c r="AB890" t="s">
        <v>1827</v>
      </c>
      <c r="AC890" t="s">
        <v>39</v>
      </c>
      <c r="AD890" t="s">
        <v>40</v>
      </c>
    </row>
    <row r="891" spans="3:30" hidden="1" x14ac:dyDescent="0.2">
      <c r="C891" s="32" t="s">
        <v>41</v>
      </c>
      <c r="D891" s="32" t="s">
        <v>70</v>
      </c>
      <c r="E891" s="32" t="s">
        <v>1015</v>
      </c>
      <c r="F891">
        <v>800</v>
      </c>
      <c r="G891" t="s">
        <v>1016</v>
      </c>
      <c r="H891" t="s">
        <v>1117</v>
      </c>
      <c r="I891" t="s">
        <v>2081</v>
      </c>
      <c r="K891" t="s">
        <v>226</v>
      </c>
      <c r="L891" t="s">
        <v>48</v>
      </c>
      <c r="M891" t="s">
        <v>36</v>
      </c>
      <c r="N891" s="8">
        <v>45722</v>
      </c>
      <c r="O891" s="8">
        <v>45884</v>
      </c>
      <c r="P891" s="8">
        <v>45884</v>
      </c>
      <c r="Q891" t="s">
        <v>58</v>
      </c>
      <c r="Y891" t="s">
        <v>603</v>
      </c>
      <c r="Z891" t="s">
        <v>603</v>
      </c>
      <c r="AB891" t="s">
        <v>1827</v>
      </c>
      <c r="AC891" t="s">
        <v>39</v>
      </c>
      <c r="AD891" t="s">
        <v>40</v>
      </c>
    </row>
    <row r="892" spans="3:30" hidden="1" x14ac:dyDescent="0.2">
      <c r="C892" s="32" t="s">
        <v>41</v>
      </c>
      <c r="D892" s="32" t="s">
        <v>70</v>
      </c>
      <c r="E892" s="32" t="s">
        <v>1015</v>
      </c>
      <c r="F892">
        <v>800</v>
      </c>
      <c r="G892" t="s">
        <v>1016</v>
      </c>
      <c r="H892" t="s">
        <v>1117</v>
      </c>
      <c r="I892" t="s">
        <v>2082</v>
      </c>
      <c r="K892" t="s">
        <v>226</v>
      </c>
      <c r="L892" t="s">
        <v>48</v>
      </c>
      <c r="M892" t="s">
        <v>36</v>
      </c>
      <c r="N892" s="8">
        <v>45722</v>
      </c>
      <c r="O892" s="8">
        <v>45842</v>
      </c>
      <c r="P892" s="8">
        <v>45842</v>
      </c>
      <c r="Q892" t="s">
        <v>58</v>
      </c>
      <c r="Y892" t="s">
        <v>134</v>
      </c>
      <c r="Z892" t="s">
        <v>134</v>
      </c>
      <c r="AB892" t="s">
        <v>1854</v>
      </c>
      <c r="AC892" t="s">
        <v>39</v>
      </c>
      <c r="AD892" t="s">
        <v>40</v>
      </c>
    </row>
    <row r="893" spans="3:30" hidden="1" x14ac:dyDescent="0.2">
      <c r="C893" s="32" t="s">
        <v>41</v>
      </c>
      <c r="D893" s="32" t="s">
        <v>70</v>
      </c>
      <c r="E893" s="32" t="s">
        <v>1015</v>
      </c>
      <c r="F893">
        <v>800</v>
      </c>
      <c r="G893" t="s">
        <v>1016</v>
      </c>
      <c r="H893" t="s">
        <v>1117</v>
      </c>
      <c r="I893" t="s">
        <v>2083</v>
      </c>
      <c r="K893" t="s">
        <v>226</v>
      </c>
      <c r="L893" t="s">
        <v>48</v>
      </c>
      <c r="M893" t="s">
        <v>36</v>
      </c>
      <c r="N893" s="8">
        <v>45722</v>
      </c>
      <c r="O893" s="8">
        <v>45842</v>
      </c>
      <c r="P893" s="8">
        <v>45842</v>
      </c>
      <c r="Q893" t="s">
        <v>58</v>
      </c>
      <c r="Y893" t="s">
        <v>134</v>
      </c>
      <c r="Z893" t="s">
        <v>134</v>
      </c>
      <c r="AB893" t="s">
        <v>1829</v>
      </c>
      <c r="AC893" t="s">
        <v>39</v>
      </c>
      <c r="AD893" t="s">
        <v>40</v>
      </c>
    </row>
    <row r="894" spans="3:30" hidden="1" x14ac:dyDescent="0.2">
      <c r="C894" s="32" t="s">
        <v>145</v>
      </c>
      <c r="D894" s="32" t="s">
        <v>80</v>
      </c>
      <c r="F894">
        <v>1250</v>
      </c>
      <c r="G894" t="s">
        <v>2084</v>
      </c>
      <c r="H894" t="s">
        <v>2085</v>
      </c>
      <c r="I894" t="s">
        <v>2086</v>
      </c>
      <c r="J894" t="s">
        <v>2087</v>
      </c>
      <c r="K894" t="s">
        <v>2088</v>
      </c>
      <c r="L894" t="s">
        <v>35</v>
      </c>
      <c r="M894" t="s">
        <v>87</v>
      </c>
      <c r="N894" s="8">
        <v>45426</v>
      </c>
      <c r="O894" s="8">
        <v>45805</v>
      </c>
      <c r="P894" s="8"/>
      <c r="Q894" t="s">
        <v>37</v>
      </c>
      <c r="W894" t="s">
        <v>787</v>
      </c>
      <c r="Z894" t="s">
        <v>90</v>
      </c>
      <c r="AA894" t="s">
        <v>90</v>
      </c>
      <c r="AC894" t="s">
        <v>39</v>
      </c>
      <c r="AD894" t="s">
        <v>91</v>
      </c>
    </row>
    <row r="895" spans="3:30" hidden="1" x14ac:dyDescent="0.2">
      <c r="C895" s="32" t="s">
        <v>145</v>
      </c>
      <c r="D895" s="32" t="s">
        <v>378</v>
      </c>
      <c r="E895" s="32" t="s">
        <v>2089</v>
      </c>
      <c r="F895">
        <v>1196</v>
      </c>
      <c r="G895" t="s">
        <v>2090</v>
      </c>
      <c r="H895" t="s">
        <v>2091</v>
      </c>
      <c r="I895" t="s">
        <v>2092</v>
      </c>
      <c r="K895" t="s">
        <v>289</v>
      </c>
      <c r="L895" t="s">
        <v>35</v>
      </c>
      <c r="M895" t="s">
        <v>36</v>
      </c>
      <c r="N895" s="8">
        <v>45282</v>
      </c>
      <c r="O895" s="8">
        <v>45805</v>
      </c>
      <c r="P895" s="8">
        <v>45805</v>
      </c>
      <c r="Q895" t="s">
        <v>151</v>
      </c>
      <c r="R895" t="s">
        <v>2093</v>
      </c>
      <c r="S895" t="s">
        <v>2094</v>
      </c>
      <c r="T895" t="s">
        <v>2095</v>
      </c>
      <c r="Y895" t="s">
        <v>90</v>
      </c>
      <c r="Z895" t="s">
        <v>90</v>
      </c>
      <c r="AC895" t="s">
        <v>39</v>
      </c>
      <c r="AD895" t="s">
        <v>40</v>
      </c>
    </row>
    <row r="896" spans="3:30" hidden="1" x14ac:dyDescent="0.2">
      <c r="C896" s="32" t="s">
        <v>41</v>
      </c>
      <c r="D896" s="32" t="s">
        <v>70</v>
      </c>
      <c r="E896" s="32" t="s">
        <v>1015</v>
      </c>
      <c r="F896">
        <v>850</v>
      </c>
      <c r="G896" t="s">
        <v>1016</v>
      </c>
      <c r="H896" t="s">
        <v>1117</v>
      </c>
      <c r="I896" t="s">
        <v>2096</v>
      </c>
      <c r="K896" t="s">
        <v>226</v>
      </c>
      <c r="L896" t="s">
        <v>48</v>
      </c>
      <c r="M896" t="s">
        <v>36</v>
      </c>
      <c r="N896" s="8">
        <v>45722</v>
      </c>
      <c r="O896" s="8">
        <v>45828</v>
      </c>
      <c r="P896" s="8">
        <v>45828</v>
      </c>
      <c r="Q896" t="s">
        <v>58</v>
      </c>
      <c r="Y896" t="s">
        <v>60</v>
      </c>
      <c r="Z896" t="s">
        <v>60</v>
      </c>
      <c r="AB896" t="s">
        <v>1998</v>
      </c>
      <c r="AC896" t="s">
        <v>39</v>
      </c>
      <c r="AD896" t="s">
        <v>40</v>
      </c>
    </row>
    <row r="897" spans="3:30" hidden="1" x14ac:dyDescent="0.2">
      <c r="C897" s="32" t="s">
        <v>41</v>
      </c>
      <c r="D897" s="32" t="s">
        <v>70</v>
      </c>
      <c r="E897" s="32" t="s">
        <v>1015</v>
      </c>
      <c r="F897">
        <v>800</v>
      </c>
      <c r="G897" t="s">
        <v>1016</v>
      </c>
      <c r="H897" t="s">
        <v>1117</v>
      </c>
      <c r="I897" t="s">
        <v>2097</v>
      </c>
      <c r="K897" t="s">
        <v>226</v>
      </c>
      <c r="L897" t="s">
        <v>48</v>
      </c>
      <c r="M897" t="s">
        <v>36</v>
      </c>
      <c r="N897" s="8">
        <v>45722</v>
      </c>
      <c r="O897" s="8">
        <v>45828</v>
      </c>
      <c r="P897" s="8">
        <v>45828</v>
      </c>
      <c r="Q897" t="s">
        <v>58</v>
      </c>
      <c r="Y897" t="s">
        <v>60</v>
      </c>
      <c r="Z897" t="s">
        <v>60</v>
      </c>
      <c r="AB897" t="s">
        <v>1998</v>
      </c>
      <c r="AC897" t="s">
        <v>39</v>
      </c>
      <c r="AD897" t="s">
        <v>40</v>
      </c>
    </row>
    <row r="898" spans="3:30" hidden="1" x14ac:dyDescent="0.2">
      <c r="C898" s="32" t="s">
        <v>41</v>
      </c>
      <c r="D898" s="32" t="s">
        <v>70</v>
      </c>
      <c r="E898" s="32" t="s">
        <v>1015</v>
      </c>
      <c r="F898">
        <v>850</v>
      </c>
      <c r="G898" t="s">
        <v>1016</v>
      </c>
      <c r="H898" t="s">
        <v>1117</v>
      </c>
      <c r="I898" t="s">
        <v>2098</v>
      </c>
      <c r="K898" t="s">
        <v>226</v>
      </c>
      <c r="L898" t="s">
        <v>48</v>
      </c>
      <c r="M898" t="s">
        <v>36</v>
      </c>
      <c r="N898" s="8">
        <v>45722</v>
      </c>
      <c r="O898" s="8"/>
      <c r="P898" s="8"/>
      <c r="Q898" t="s">
        <v>58</v>
      </c>
      <c r="AC898" t="s">
        <v>39</v>
      </c>
      <c r="AD898" t="s">
        <v>40</v>
      </c>
    </row>
    <row r="899" spans="3:30" hidden="1" x14ac:dyDescent="0.2">
      <c r="C899" s="32" t="s">
        <v>41</v>
      </c>
      <c r="D899" s="32" t="s">
        <v>70</v>
      </c>
      <c r="E899" s="32" t="s">
        <v>1015</v>
      </c>
      <c r="F899">
        <v>800</v>
      </c>
      <c r="G899" t="s">
        <v>1016</v>
      </c>
      <c r="H899" t="s">
        <v>1117</v>
      </c>
      <c r="I899" t="s">
        <v>2099</v>
      </c>
      <c r="K899" t="s">
        <v>226</v>
      </c>
      <c r="L899" t="s">
        <v>48</v>
      </c>
      <c r="M899" t="s">
        <v>36</v>
      </c>
      <c r="N899" s="8">
        <v>45722</v>
      </c>
      <c r="O899" s="8"/>
      <c r="P899" s="8"/>
      <c r="Q899" t="s">
        <v>58</v>
      </c>
      <c r="AC899" t="s">
        <v>39</v>
      </c>
      <c r="AD899" t="s">
        <v>40</v>
      </c>
    </row>
    <row r="900" spans="3:30" hidden="1" x14ac:dyDescent="0.2">
      <c r="C900" s="32" t="s">
        <v>41</v>
      </c>
      <c r="D900" s="32" t="s">
        <v>70</v>
      </c>
      <c r="E900" s="32" t="s">
        <v>1015</v>
      </c>
      <c r="F900">
        <v>850</v>
      </c>
      <c r="G900" t="s">
        <v>1016</v>
      </c>
      <c r="H900" t="s">
        <v>1117</v>
      </c>
      <c r="I900" t="s">
        <v>2100</v>
      </c>
      <c r="K900" t="s">
        <v>226</v>
      </c>
      <c r="L900" t="s">
        <v>48</v>
      </c>
      <c r="M900" t="s">
        <v>36</v>
      </c>
      <c r="N900" s="8">
        <v>45722</v>
      </c>
      <c r="O900" s="8">
        <v>45884</v>
      </c>
      <c r="P900" s="8">
        <v>45884</v>
      </c>
      <c r="Q900" t="s">
        <v>58</v>
      </c>
      <c r="Y900" t="s">
        <v>603</v>
      </c>
      <c r="Z900" t="s">
        <v>603</v>
      </c>
      <c r="AB900" t="s">
        <v>596</v>
      </c>
      <c r="AC900" t="s">
        <v>39</v>
      </c>
      <c r="AD900" t="s">
        <v>40</v>
      </c>
    </row>
    <row r="901" spans="3:30" hidden="1" x14ac:dyDescent="0.2">
      <c r="C901" s="32" t="s">
        <v>41</v>
      </c>
      <c r="D901" s="32" t="s">
        <v>70</v>
      </c>
      <c r="E901" s="32" t="s">
        <v>1015</v>
      </c>
      <c r="F901">
        <v>800</v>
      </c>
      <c r="G901" t="s">
        <v>1016</v>
      </c>
      <c r="H901" t="s">
        <v>1117</v>
      </c>
      <c r="I901" t="s">
        <v>2101</v>
      </c>
      <c r="K901" t="s">
        <v>226</v>
      </c>
      <c r="L901" t="s">
        <v>48</v>
      </c>
      <c r="M901" t="s">
        <v>36</v>
      </c>
      <c r="N901" s="8">
        <v>45722</v>
      </c>
      <c r="O901" s="8">
        <v>45884</v>
      </c>
      <c r="P901" s="8">
        <v>45884</v>
      </c>
      <c r="Q901" t="s">
        <v>58</v>
      </c>
      <c r="Y901" t="s">
        <v>603</v>
      </c>
      <c r="Z901" t="s">
        <v>603</v>
      </c>
      <c r="AB901" t="s">
        <v>596</v>
      </c>
      <c r="AC901" t="s">
        <v>39</v>
      </c>
      <c r="AD901" t="s">
        <v>40</v>
      </c>
    </row>
    <row r="902" spans="3:30" hidden="1" x14ac:dyDescent="0.2">
      <c r="C902" s="32" t="s">
        <v>41</v>
      </c>
      <c r="D902" s="32" t="s">
        <v>70</v>
      </c>
      <c r="E902" s="32" t="s">
        <v>1015</v>
      </c>
      <c r="F902">
        <v>850</v>
      </c>
      <c r="G902" t="s">
        <v>1016</v>
      </c>
      <c r="H902" t="s">
        <v>1117</v>
      </c>
      <c r="I902" t="s">
        <v>2102</v>
      </c>
      <c r="K902" t="s">
        <v>226</v>
      </c>
      <c r="L902" t="s">
        <v>48</v>
      </c>
      <c r="M902" t="s">
        <v>36</v>
      </c>
      <c r="N902" s="8">
        <v>45722</v>
      </c>
      <c r="O902" s="8">
        <v>45835</v>
      </c>
      <c r="P902" s="8">
        <v>45835</v>
      </c>
      <c r="Q902" t="s">
        <v>58</v>
      </c>
      <c r="Y902" t="s">
        <v>266</v>
      </c>
      <c r="Z902" t="s">
        <v>266</v>
      </c>
      <c r="AB902" t="s">
        <v>1831</v>
      </c>
      <c r="AC902" t="s">
        <v>39</v>
      </c>
      <c r="AD902" t="s">
        <v>40</v>
      </c>
    </row>
    <row r="903" spans="3:30" hidden="1" x14ac:dyDescent="0.2">
      <c r="C903" s="32" t="s">
        <v>41</v>
      </c>
      <c r="D903" s="32" t="s">
        <v>70</v>
      </c>
      <c r="E903" s="32" t="s">
        <v>1015</v>
      </c>
      <c r="F903">
        <v>800</v>
      </c>
      <c r="G903" t="s">
        <v>1016</v>
      </c>
      <c r="H903" t="s">
        <v>1117</v>
      </c>
      <c r="I903" t="s">
        <v>2103</v>
      </c>
      <c r="K903" t="s">
        <v>226</v>
      </c>
      <c r="L903" t="s">
        <v>48</v>
      </c>
      <c r="M903" t="s">
        <v>36</v>
      </c>
      <c r="N903" s="8">
        <v>45722</v>
      </c>
      <c r="O903" s="8">
        <v>45835</v>
      </c>
      <c r="P903" s="8">
        <v>45835</v>
      </c>
      <c r="Q903" t="s">
        <v>58</v>
      </c>
      <c r="Y903" t="s">
        <v>266</v>
      </c>
      <c r="Z903" t="s">
        <v>266</v>
      </c>
      <c r="AB903" t="s">
        <v>1831</v>
      </c>
      <c r="AC903" t="s">
        <v>39</v>
      </c>
      <c r="AD903" t="s">
        <v>40</v>
      </c>
    </row>
    <row r="904" spans="3:30" hidden="1" x14ac:dyDescent="0.2">
      <c r="C904" s="32" t="s">
        <v>41</v>
      </c>
      <c r="D904" s="32" t="s">
        <v>70</v>
      </c>
      <c r="E904" s="32" t="s">
        <v>1015</v>
      </c>
      <c r="F904">
        <v>850</v>
      </c>
      <c r="G904" t="s">
        <v>1016</v>
      </c>
      <c r="H904" t="s">
        <v>1117</v>
      </c>
      <c r="I904" t="s">
        <v>2104</v>
      </c>
      <c r="K904" t="s">
        <v>226</v>
      </c>
      <c r="L904" t="s">
        <v>48</v>
      </c>
      <c r="M904" t="s">
        <v>36</v>
      </c>
      <c r="N904" s="8">
        <v>45722</v>
      </c>
      <c r="O904" s="8">
        <v>45877</v>
      </c>
      <c r="P904" s="8">
        <v>45877</v>
      </c>
      <c r="Q904" t="s">
        <v>58</v>
      </c>
      <c r="Y904" t="s">
        <v>561</v>
      </c>
      <c r="Z904" t="s">
        <v>561</v>
      </c>
      <c r="AB904" t="s">
        <v>1839</v>
      </c>
      <c r="AC904" t="s">
        <v>39</v>
      </c>
      <c r="AD904" t="s">
        <v>40</v>
      </c>
    </row>
    <row r="905" spans="3:30" hidden="1" x14ac:dyDescent="0.2">
      <c r="C905" s="32" t="s">
        <v>41</v>
      </c>
      <c r="D905" s="32" t="s">
        <v>70</v>
      </c>
      <c r="E905" s="32" t="s">
        <v>1015</v>
      </c>
      <c r="F905">
        <v>800</v>
      </c>
      <c r="G905" t="s">
        <v>1016</v>
      </c>
      <c r="H905" t="s">
        <v>1117</v>
      </c>
      <c r="I905" t="s">
        <v>2105</v>
      </c>
      <c r="K905" t="s">
        <v>226</v>
      </c>
      <c r="L905" t="s">
        <v>48</v>
      </c>
      <c r="M905" t="s">
        <v>36</v>
      </c>
      <c r="N905" s="8">
        <v>45722</v>
      </c>
      <c r="O905" s="8">
        <v>45877</v>
      </c>
      <c r="P905" s="8">
        <v>45877</v>
      </c>
      <c r="Q905" t="s">
        <v>58</v>
      </c>
      <c r="Y905" t="s">
        <v>561</v>
      </c>
      <c r="Z905" t="s">
        <v>561</v>
      </c>
      <c r="AB905" t="s">
        <v>1839</v>
      </c>
      <c r="AC905" t="s">
        <v>39</v>
      </c>
      <c r="AD905" t="s">
        <v>40</v>
      </c>
    </row>
    <row r="906" spans="3:30" hidden="1" x14ac:dyDescent="0.2">
      <c r="C906" s="32" t="s">
        <v>41</v>
      </c>
      <c r="D906" s="32" t="s">
        <v>70</v>
      </c>
      <c r="E906" s="32" t="s">
        <v>1015</v>
      </c>
      <c r="F906">
        <v>850</v>
      </c>
      <c r="G906" t="s">
        <v>1016</v>
      </c>
      <c r="H906" t="s">
        <v>1117</v>
      </c>
      <c r="I906" t="s">
        <v>2106</v>
      </c>
      <c r="K906" t="s">
        <v>226</v>
      </c>
      <c r="L906" t="s">
        <v>48</v>
      </c>
      <c r="M906" t="s">
        <v>36</v>
      </c>
      <c r="N906" s="8">
        <v>45722</v>
      </c>
      <c r="O906" s="8">
        <v>45821</v>
      </c>
      <c r="P906" s="8">
        <v>45821</v>
      </c>
      <c r="Q906" t="s">
        <v>58</v>
      </c>
      <c r="Y906" t="s">
        <v>100</v>
      </c>
      <c r="Z906" t="s">
        <v>100</v>
      </c>
      <c r="AB906" t="s">
        <v>1854</v>
      </c>
      <c r="AC906" t="s">
        <v>39</v>
      </c>
      <c r="AD906" t="s">
        <v>40</v>
      </c>
    </row>
    <row r="907" spans="3:30" hidden="1" x14ac:dyDescent="0.2">
      <c r="C907" s="32" t="s">
        <v>41</v>
      </c>
      <c r="D907" s="32" t="s">
        <v>70</v>
      </c>
      <c r="E907" s="32" t="s">
        <v>1015</v>
      </c>
      <c r="F907">
        <v>800</v>
      </c>
      <c r="G907" t="s">
        <v>1016</v>
      </c>
      <c r="H907" t="s">
        <v>1117</v>
      </c>
      <c r="I907" t="s">
        <v>2107</v>
      </c>
      <c r="K907" t="s">
        <v>226</v>
      </c>
      <c r="L907" t="s">
        <v>48</v>
      </c>
      <c r="M907" t="s">
        <v>36</v>
      </c>
      <c r="N907" s="8">
        <v>45722</v>
      </c>
      <c r="O907" s="8">
        <v>45821</v>
      </c>
      <c r="P907" s="8">
        <v>45821</v>
      </c>
      <c r="Q907" t="s">
        <v>58</v>
      </c>
      <c r="Y907" t="s">
        <v>100</v>
      </c>
      <c r="Z907" t="s">
        <v>100</v>
      </c>
      <c r="AB907" t="s">
        <v>1854</v>
      </c>
      <c r="AC907" t="s">
        <v>39</v>
      </c>
      <c r="AD907" t="s">
        <v>40</v>
      </c>
    </row>
    <row r="908" spans="3:30" hidden="1" x14ac:dyDescent="0.2">
      <c r="C908" s="32" t="s">
        <v>41</v>
      </c>
      <c r="D908" s="32" t="s">
        <v>70</v>
      </c>
      <c r="E908" s="32" t="s">
        <v>1015</v>
      </c>
      <c r="F908">
        <v>800</v>
      </c>
      <c r="G908" t="s">
        <v>1016</v>
      </c>
      <c r="H908" t="s">
        <v>1117</v>
      </c>
      <c r="I908" t="s">
        <v>2108</v>
      </c>
      <c r="K908" t="s">
        <v>226</v>
      </c>
      <c r="L908" t="s">
        <v>48</v>
      </c>
      <c r="M908" t="s">
        <v>36</v>
      </c>
      <c r="N908" s="8">
        <v>45722</v>
      </c>
      <c r="O908" s="8">
        <v>45849</v>
      </c>
      <c r="P908" s="8">
        <v>45849</v>
      </c>
      <c r="Q908" t="s">
        <v>58</v>
      </c>
      <c r="Y908" t="s">
        <v>554</v>
      </c>
      <c r="Z908" t="s">
        <v>554</v>
      </c>
      <c r="AB908" t="s">
        <v>1834</v>
      </c>
      <c r="AC908" t="s">
        <v>39</v>
      </c>
      <c r="AD908" t="s">
        <v>40</v>
      </c>
    </row>
    <row r="909" spans="3:30" hidden="1" x14ac:dyDescent="0.2">
      <c r="C909" s="32" t="s">
        <v>41</v>
      </c>
      <c r="D909" s="32" t="s">
        <v>70</v>
      </c>
      <c r="E909" s="32" t="s">
        <v>1015</v>
      </c>
      <c r="F909">
        <v>800</v>
      </c>
      <c r="G909" t="s">
        <v>1016</v>
      </c>
      <c r="H909" t="s">
        <v>1117</v>
      </c>
      <c r="I909" t="s">
        <v>2109</v>
      </c>
      <c r="K909" t="s">
        <v>226</v>
      </c>
      <c r="L909" t="s">
        <v>48</v>
      </c>
      <c r="M909" t="s">
        <v>36</v>
      </c>
      <c r="N909" s="8">
        <v>45722</v>
      </c>
      <c r="O909" s="8">
        <v>45849</v>
      </c>
      <c r="P909" s="8">
        <v>45849</v>
      </c>
      <c r="Q909" t="s">
        <v>58</v>
      </c>
      <c r="Y909" t="s">
        <v>554</v>
      </c>
      <c r="Z909" t="s">
        <v>554</v>
      </c>
      <c r="AB909" t="s">
        <v>1834</v>
      </c>
      <c r="AC909" t="s">
        <v>39</v>
      </c>
      <c r="AD909" t="s">
        <v>40</v>
      </c>
    </row>
    <row r="910" spans="3:30" hidden="1" x14ac:dyDescent="0.2">
      <c r="C910" s="32" t="s">
        <v>41</v>
      </c>
      <c r="D910" s="32" t="s">
        <v>70</v>
      </c>
      <c r="E910" s="32" t="s">
        <v>1015</v>
      </c>
      <c r="F910">
        <v>800</v>
      </c>
      <c r="G910" t="s">
        <v>1016</v>
      </c>
      <c r="H910" t="s">
        <v>1117</v>
      </c>
      <c r="I910" t="s">
        <v>2110</v>
      </c>
      <c r="K910" t="s">
        <v>226</v>
      </c>
      <c r="L910" t="s">
        <v>48</v>
      </c>
      <c r="M910" t="s">
        <v>36</v>
      </c>
      <c r="N910" s="8">
        <v>45722</v>
      </c>
      <c r="O910" s="8">
        <v>45842</v>
      </c>
      <c r="P910" s="8">
        <v>45842</v>
      </c>
      <c r="Q910" t="s">
        <v>58</v>
      </c>
      <c r="Y910" t="s">
        <v>134</v>
      </c>
      <c r="Z910" t="s">
        <v>134</v>
      </c>
      <c r="AB910" t="s">
        <v>1831</v>
      </c>
      <c r="AC910" t="s">
        <v>39</v>
      </c>
      <c r="AD910" t="s">
        <v>40</v>
      </c>
    </row>
    <row r="911" spans="3:30" hidden="1" x14ac:dyDescent="0.2">
      <c r="C911" s="32" t="s">
        <v>41</v>
      </c>
      <c r="D911" s="32" t="s">
        <v>70</v>
      </c>
      <c r="E911" s="32" t="s">
        <v>1015</v>
      </c>
      <c r="F911">
        <v>800</v>
      </c>
      <c r="G911" t="s">
        <v>1016</v>
      </c>
      <c r="H911" t="s">
        <v>1117</v>
      </c>
      <c r="I911" t="s">
        <v>2111</v>
      </c>
      <c r="K911" t="s">
        <v>226</v>
      </c>
      <c r="L911" t="s">
        <v>48</v>
      </c>
      <c r="M911" t="s">
        <v>36</v>
      </c>
      <c r="N911" s="8">
        <v>45722</v>
      </c>
      <c r="O911" s="8">
        <v>45849</v>
      </c>
      <c r="P911" s="8">
        <v>45849</v>
      </c>
      <c r="Q911" t="s">
        <v>58</v>
      </c>
      <c r="Y911" t="s">
        <v>554</v>
      </c>
      <c r="Z911" t="s">
        <v>554</v>
      </c>
      <c r="AB911" t="s">
        <v>596</v>
      </c>
      <c r="AC911" t="s">
        <v>39</v>
      </c>
      <c r="AD911" t="s">
        <v>40</v>
      </c>
    </row>
    <row r="912" spans="3:30" hidden="1" x14ac:dyDescent="0.2">
      <c r="C912" s="32" t="s">
        <v>126</v>
      </c>
      <c r="D912" s="32" t="s">
        <v>42</v>
      </c>
      <c r="F912">
        <v>1195</v>
      </c>
      <c r="G912" t="s">
        <v>1725</v>
      </c>
      <c r="H912" t="s">
        <v>1726</v>
      </c>
      <c r="I912" t="s">
        <v>2112</v>
      </c>
      <c r="K912" t="s">
        <v>243</v>
      </c>
      <c r="L912" t="s">
        <v>35</v>
      </c>
      <c r="M912" t="s">
        <v>36</v>
      </c>
      <c r="N912" s="8">
        <v>45761</v>
      </c>
      <c r="O912" s="8">
        <v>45805</v>
      </c>
      <c r="P912" s="8">
        <v>45805</v>
      </c>
      <c r="Q912" t="s">
        <v>37</v>
      </c>
      <c r="R912" t="s">
        <v>363</v>
      </c>
      <c r="S912" t="s">
        <v>2113</v>
      </c>
      <c r="T912" t="s">
        <v>2114</v>
      </c>
      <c r="U912" t="s">
        <v>309</v>
      </c>
      <c r="W912" t="s">
        <v>100</v>
      </c>
      <c r="X912" t="s">
        <v>444</v>
      </c>
      <c r="Y912" t="s">
        <v>90</v>
      </c>
      <c r="Z912" t="s">
        <v>90</v>
      </c>
      <c r="AC912" t="s">
        <v>39</v>
      </c>
      <c r="AD912" t="s">
        <v>40</v>
      </c>
    </row>
    <row r="913" spans="3:30" hidden="1" x14ac:dyDescent="0.2">
      <c r="C913" s="32" t="s">
        <v>126</v>
      </c>
      <c r="D913" s="32" t="s">
        <v>42</v>
      </c>
      <c r="E913" s="32" t="s">
        <v>2115</v>
      </c>
      <c r="F913">
        <v>1195</v>
      </c>
      <c r="G913" t="s">
        <v>2116</v>
      </c>
      <c r="H913" t="s">
        <v>2117</v>
      </c>
      <c r="I913" t="s">
        <v>2118</v>
      </c>
      <c r="K913" t="s">
        <v>775</v>
      </c>
      <c r="L913" t="s">
        <v>35</v>
      </c>
      <c r="M913" t="s">
        <v>36</v>
      </c>
      <c r="N913" s="8">
        <v>45776</v>
      </c>
      <c r="O913" s="8">
        <v>45807</v>
      </c>
      <c r="P913" s="8">
        <v>45807</v>
      </c>
      <c r="Q913" t="s">
        <v>37</v>
      </c>
      <c r="R913" t="s">
        <v>443</v>
      </c>
      <c r="S913" t="s">
        <v>2119</v>
      </c>
      <c r="T913" t="s">
        <v>2120</v>
      </c>
      <c r="U913" t="s">
        <v>38</v>
      </c>
      <c r="W913" t="s">
        <v>60</v>
      </c>
      <c r="X913" t="s">
        <v>235</v>
      </c>
      <c r="Y913" t="s">
        <v>38</v>
      </c>
      <c r="Z913" t="s">
        <v>38</v>
      </c>
      <c r="AC913" t="s">
        <v>39</v>
      </c>
      <c r="AD913" t="s">
        <v>40</v>
      </c>
    </row>
    <row r="914" spans="3:30" hidden="1" x14ac:dyDescent="0.2">
      <c r="C914" s="32" t="s">
        <v>126</v>
      </c>
      <c r="D914" s="32" t="s">
        <v>42</v>
      </c>
      <c r="E914" s="32" t="s">
        <v>52</v>
      </c>
      <c r="F914">
        <v>1100</v>
      </c>
      <c r="G914" t="s">
        <v>2121</v>
      </c>
      <c r="H914" t="s">
        <v>2122</v>
      </c>
      <c r="I914" t="s">
        <v>2123</v>
      </c>
      <c r="J914" t="s">
        <v>2124</v>
      </c>
      <c r="K914" t="s">
        <v>326</v>
      </c>
      <c r="L914" t="s">
        <v>35</v>
      </c>
      <c r="M914" t="s">
        <v>87</v>
      </c>
      <c r="N914" s="8">
        <v>45776</v>
      </c>
      <c r="O914" s="8">
        <v>45807</v>
      </c>
      <c r="P914" s="8">
        <v>45807</v>
      </c>
      <c r="Q914" t="s">
        <v>37</v>
      </c>
      <c r="U914" t="s">
        <v>309</v>
      </c>
      <c r="W914" t="s">
        <v>60</v>
      </c>
      <c r="Y914" t="s">
        <v>38</v>
      </c>
      <c r="Z914" t="s">
        <v>38</v>
      </c>
      <c r="AA914" t="s">
        <v>38</v>
      </c>
      <c r="AC914" t="s">
        <v>39</v>
      </c>
      <c r="AD914" t="s">
        <v>91</v>
      </c>
    </row>
    <row r="915" spans="3:30" hidden="1" x14ac:dyDescent="0.2">
      <c r="C915" s="32" t="s">
        <v>126</v>
      </c>
      <c r="D915" s="32" t="s">
        <v>42</v>
      </c>
      <c r="E915" s="32" t="s">
        <v>213</v>
      </c>
      <c r="F915">
        <v>1095</v>
      </c>
      <c r="G915" t="s">
        <v>2125</v>
      </c>
      <c r="H915" t="s">
        <v>2126</v>
      </c>
      <c r="I915" t="s">
        <v>2127</v>
      </c>
      <c r="K915" t="s">
        <v>217</v>
      </c>
      <c r="L915" t="s">
        <v>35</v>
      </c>
      <c r="M915" t="s">
        <v>36</v>
      </c>
      <c r="N915" s="8">
        <v>45742</v>
      </c>
      <c r="O915" s="8">
        <v>45805</v>
      </c>
      <c r="P915" s="8">
        <v>45805</v>
      </c>
      <c r="Q915" t="s">
        <v>37</v>
      </c>
      <c r="R915" t="s">
        <v>687</v>
      </c>
      <c r="S915" t="s">
        <v>2128</v>
      </c>
      <c r="T915" t="s">
        <v>2129</v>
      </c>
      <c r="U915" t="s">
        <v>309</v>
      </c>
      <c r="W915" t="s">
        <v>100</v>
      </c>
      <c r="X915" t="s">
        <v>393</v>
      </c>
      <c r="Y915" t="s">
        <v>90</v>
      </c>
      <c r="Z915" t="s">
        <v>90</v>
      </c>
      <c r="AC915" t="s">
        <v>39</v>
      </c>
      <c r="AD915" t="s">
        <v>40</v>
      </c>
    </row>
    <row r="916" spans="3:30" hidden="1" x14ac:dyDescent="0.2">
      <c r="C916" s="32" t="s">
        <v>41</v>
      </c>
      <c r="D916" s="32" t="s">
        <v>70</v>
      </c>
      <c r="E916" s="32" t="s">
        <v>1015</v>
      </c>
      <c r="F916">
        <v>800</v>
      </c>
      <c r="G916" t="s">
        <v>1016</v>
      </c>
      <c r="H916" t="s">
        <v>1117</v>
      </c>
      <c r="I916" t="s">
        <v>2130</v>
      </c>
      <c r="K916" t="s">
        <v>226</v>
      </c>
      <c r="L916" t="s">
        <v>48</v>
      </c>
      <c r="M916" t="s">
        <v>36</v>
      </c>
      <c r="N916" s="8">
        <v>45722</v>
      </c>
      <c r="O916" s="8">
        <v>45842</v>
      </c>
      <c r="P916" s="8">
        <v>45842</v>
      </c>
      <c r="Q916" t="s">
        <v>58</v>
      </c>
      <c r="Y916" t="s">
        <v>134</v>
      </c>
      <c r="Z916" t="s">
        <v>134</v>
      </c>
      <c r="AB916" t="s">
        <v>1831</v>
      </c>
      <c r="AC916" t="s">
        <v>39</v>
      </c>
      <c r="AD916" t="s">
        <v>40</v>
      </c>
    </row>
    <row r="917" spans="3:30" hidden="1" x14ac:dyDescent="0.2">
      <c r="C917" s="32" t="s">
        <v>41</v>
      </c>
      <c r="D917" s="32" t="s">
        <v>70</v>
      </c>
      <c r="E917" s="32" t="s">
        <v>1015</v>
      </c>
      <c r="F917">
        <v>800</v>
      </c>
      <c r="G917" t="s">
        <v>1016</v>
      </c>
      <c r="H917" t="s">
        <v>1117</v>
      </c>
      <c r="I917" t="s">
        <v>2131</v>
      </c>
      <c r="K917" t="s">
        <v>226</v>
      </c>
      <c r="L917" t="s">
        <v>48</v>
      </c>
      <c r="M917" t="s">
        <v>36</v>
      </c>
      <c r="N917" s="8">
        <v>45722</v>
      </c>
      <c r="O917" s="8">
        <v>45849</v>
      </c>
      <c r="P917" s="8">
        <v>45849</v>
      </c>
      <c r="Q917" t="s">
        <v>58</v>
      </c>
      <c r="Y917" t="s">
        <v>554</v>
      </c>
      <c r="Z917" t="s">
        <v>554</v>
      </c>
      <c r="AB917" t="s">
        <v>1834</v>
      </c>
      <c r="AC917" t="s">
        <v>39</v>
      </c>
      <c r="AD917" t="s">
        <v>40</v>
      </c>
    </row>
    <row r="918" spans="3:30" hidden="1" x14ac:dyDescent="0.2">
      <c r="C918" s="32" t="s">
        <v>41</v>
      </c>
      <c r="D918" s="32" t="s">
        <v>70</v>
      </c>
      <c r="E918" s="32" t="s">
        <v>1015</v>
      </c>
      <c r="F918">
        <v>800</v>
      </c>
      <c r="G918" t="s">
        <v>1016</v>
      </c>
      <c r="H918" t="s">
        <v>1117</v>
      </c>
      <c r="I918" t="s">
        <v>2132</v>
      </c>
      <c r="K918" t="s">
        <v>226</v>
      </c>
      <c r="L918" t="s">
        <v>48</v>
      </c>
      <c r="M918" t="s">
        <v>36</v>
      </c>
      <c r="N918" s="8">
        <v>45722</v>
      </c>
      <c r="O918" s="8">
        <v>45842</v>
      </c>
      <c r="P918" s="8">
        <v>45842</v>
      </c>
      <c r="Q918" t="s">
        <v>58</v>
      </c>
      <c r="Y918" t="s">
        <v>134</v>
      </c>
      <c r="Z918" t="s">
        <v>134</v>
      </c>
      <c r="AB918" t="s">
        <v>1916</v>
      </c>
      <c r="AC918" t="s">
        <v>39</v>
      </c>
      <c r="AD918" t="s">
        <v>40</v>
      </c>
    </row>
    <row r="919" spans="3:30" hidden="1" x14ac:dyDescent="0.2">
      <c r="C919" s="32" t="s">
        <v>41</v>
      </c>
      <c r="D919" s="32" t="s">
        <v>70</v>
      </c>
      <c r="E919" s="32" t="s">
        <v>1015</v>
      </c>
      <c r="F919">
        <v>800</v>
      </c>
      <c r="G919" t="s">
        <v>1016</v>
      </c>
      <c r="H919" t="s">
        <v>1117</v>
      </c>
      <c r="I919" t="s">
        <v>2133</v>
      </c>
      <c r="K919" t="s">
        <v>226</v>
      </c>
      <c r="L919" t="s">
        <v>48</v>
      </c>
      <c r="M919" t="s">
        <v>36</v>
      </c>
      <c r="N919" s="8">
        <v>45722</v>
      </c>
      <c r="O919" s="8">
        <v>45842</v>
      </c>
      <c r="P919" s="8">
        <v>45842</v>
      </c>
      <c r="Q919" t="s">
        <v>58</v>
      </c>
      <c r="Y919" t="s">
        <v>134</v>
      </c>
      <c r="Z919" t="s">
        <v>134</v>
      </c>
      <c r="AB919" t="s">
        <v>1857</v>
      </c>
      <c r="AC919" t="s">
        <v>39</v>
      </c>
      <c r="AD919" t="s">
        <v>40</v>
      </c>
    </row>
    <row r="920" spans="3:30" hidden="1" x14ac:dyDescent="0.2">
      <c r="C920" s="32" t="s">
        <v>41</v>
      </c>
      <c r="D920" s="32" t="s">
        <v>70</v>
      </c>
      <c r="E920" s="32" t="s">
        <v>1015</v>
      </c>
      <c r="F920">
        <v>850</v>
      </c>
      <c r="G920" t="s">
        <v>1016</v>
      </c>
      <c r="H920" t="s">
        <v>1117</v>
      </c>
      <c r="I920" t="s">
        <v>2134</v>
      </c>
      <c r="K920" t="s">
        <v>226</v>
      </c>
      <c r="L920" t="s">
        <v>48</v>
      </c>
      <c r="M920" t="s">
        <v>36</v>
      </c>
      <c r="N920" s="8">
        <v>45722</v>
      </c>
      <c r="O920" s="8">
        <v>45884</v>
      </c>
      <c r="P920" s="8">
        <v>45884</v>
      </c>
      <c r="Q920" t="s">
        <v>58</v>
      </c>
      <c r="Y920" t="s">
        <v>603</v>
      </c>
      <c r="Z920" t="s">
        <v>603</v>
      </c>
      <c r="AB920" t="s">
        <v>1827</v>
      </c>
      <c r="AC920" t="s">
        <v>39</v>
      </c>
      <c r="AD920" t="s">
        <v>40</v>
      </c>
    </row>
    <row r="921" spans="3:30" hidden="1" x14ac:dyDescent="0.2">
      <c r="C921" s="32" t="s">
        <v>41</v>
      </c>
      <c r="D921" s="32" t="s">
        <v>70</v>
      </c>
      <c r="E921" s="32" t="s">
        <v>1015</v>
      </c>
      <c r="F921">
        <v>800</v>
      </c>
      <c r="G921" t="s">
        <v>1016</v>
      </c>
      <c r="H921" t="s">
        <v>1117</v>
      </c>
      <c r="I921" t="s">
        <v>2135</v>
      </c>
      <c r="K921" t="s">
        <v>226</v>
      </c>
      <c r="L921" t="s">
        <v>48</v>
      </c>
      <c r="M921" t="s">
        <v>36</v>
      </c>
      <c r="N921" s="8">
        <v>45722</v>
      </c>
      <c r="O921" s="8">
        <v>45884</v>
      </c>
      <c r="P921" s="8">
        <v>45884</v>
      </c>
      <c r="Q921" t="s">
        <v>58</v>
      </c>
      <c r="Y921" t="s">
        <v>603</v>
      </c>
      <c r="Z921" t="s">
        <v>603</v>
      </c>
      <c r="AB921" t="s">
        <v>1827</v>
      </c>
      <c r="AC921" t="s">
        <v>39</v>
      </c>
      <c r="AD921" t="s">
        <v>40</v>
      </c>
    </row>
    <row r="922" spans="3:30" hidden="1" x14ac:dyDescent="0.2">
      <c r="C922" s="32" t="s">
        <v>41</v>
      </c>
      <c r="D922" s="32" t="s">
        <v>70</v>
      </c>
      <c r="E922" s="32" t="s">
        <v>1015</v>
      </c>
      <c r="F922">
        <v>800</v>
      </c>
      <c r="G922" t="s">
        <v>1016</v>
      </c>
      <c r="H922" t="s">
        <v>1117</v>
      </c>
      <c r="I922" t="s">
        <v>2136</v>
      </c>
      <c r="K922" t="s">
        <v>226</v>
      </c>
      <c r="L922" t="s">
        <v>48</v>
      </c>
      <c r="M922" t="s">
        <v>36</v>
      </c>
      <c r="N922" s="8">
        <v>45722</v>
      </c>
      <c r="O922" s="8">
        <v>45849</v>
      </c>
      <c r="P922" s="8">
        <v>45849</v>
      </c>
      <c r="Q922" t="s">
        <v>58</v>
      </c>
      <c r="Y922" t="s">
        <v>554</v>
      </c>
      <c r="Z922" t="s">
        <v>554</v>
      </c>
      <c r="AB922" t="s">
        <v>596</v>
      </c>
      <c r="AC922" t="s">
        <v>39</v>
      </c>
      <c r="AD922" t="s">
        <v>40</v>
      </c>
    </row>
    <row r="923" spans="3:30" hidden="1" x14ac:dyDescent="0.2">
      <c r="C923" s="32" t="s">
        <v>41</v>
      </c>
      <c r="D923" s="32" t="s">
        <v>70</v>
      </c>
      <c r="E923" s="32" t="s">
        <v>1015</v>
      </c>
      <c r="F923">
        <v>800</v>
      </c>
      <c r="G923" t="s">
        <v>1016</v>
      </c>
      <c r="H923" t="s">
        <v>1117</v>
      </c>
      <c r="I923" t="s">
        <v>2137</v>
      </c>
      <c r="K923" t="s">
        <v>226</v>
      </c>
      <c r="L923" t="s">
        <v>48</v>
      </c>
      <c r="M923" t="s">
        <v>36</v>
      </c>
      <c r="N923" s="8">
        <v>45722</v>
      </c>
      <c r="O923" s="8">
        <v>45842</v>
      </c>
      <c r="P923" s="8">
        <v>45842</v>
      </c>
      <c r="Q923" t="s">
        <v>58</v>
      </c>
      <c r="Y923" t="s">
        <v>134</v>
      </c>
      <c r="Z923" t="s">
        <v>134</v>
      </c>
      <c r="AB923" t="s">
        <v>1831</v>
      </c>
      <c r="AC923" t="s">
        <v>39</v>
      </c>
      <c r="AD923" t="s">
        <v>40</v>
      </c>
    </row>
    <row r="924" spans="3:30" hidden="1" x14ac:dyDescent="0.2">
      <c r="C924" s="32" t="s">
        <v>41</v>
      </c>
      <c r="D924" s="32" t="s">
        <v>70</v>
      </c>
      <c r="E924" s="32" t="s">
        <v>1015</v>
      </c>
      <c r="F924">
        <v>800</v>
      </c>
      <c r="G924" t="s">
        <v>1016</v>
      </c>
      <c r="H924" t="s">
        <v>1117</v>
      </c>
      <c r="I924" t="s">
        <v>2138</v>
      </c>
      <c r="K924" t="s">
        <v>226</v>
      </c>
      <c r="L924" t="s">
        <v>48</v>
      </c>
      <c r="M924" t="s">
        <v>36</v>
      </c>
      <c r="N924" s="8">
        <v>45722</v>
      </c>
      <c r="O924" s="8">
        <v>45842</v>
      </c>
      <c r="P924" s="8">
        <v>45842</v>
      </c>
      <c r="Q924" t="s">
        <v>58</v>
      </c>
      <c r="Y924" t="s">
        <v>134</v>
      </c>
      <c r="Z924" t="s">
        <v>134</v>
      </c>
      <c r="AB924" t="s">
        <v>1857</v>
      </c>
      <c r="AC924" t="s">
        <v>39</v>
      </c>
      <c r="AD924" t="s">
        <v>40</v>
      </c>
    </row>
    <row r="925" spans="3:30" hidden="1" x14ac:dyDescent="0.2">
      <c r="C925" s="32" t="s">
        <v>41</v>
      </c>
      <c r="D925" s="32" t="s">
        <v>70</v>
      </c>
      <c r="E925" s="32" t="s">
        <v>1015</v>
      </c>
      <c r="F925">
        <v>800</v>
      </c>
      <c r="G925" t="s">
        <v>1016</v>
      </c>
      <c r="H925" t="s">
        <v>1117</v>
      </c>
      <c r="I925" t="s">
        <v>2139</v>
      </c>
      <c r="K925" t="s">
        <v>226</v>
      </c>
      <c r="L925" t="s">
        <v>48</v>
      </c>
      <c r="M925" t="s">
        <v>36</v>
      </c>
      <c r="N925" s="8">
        <v>45722</v>
      </c>
      <c r="O925" s="8">
        <v>45842</v>
      </c>
      <c r="P925" s="8">
        <v>45842</v>
      </c>
      <c r="Q925" t="s">
        <v>58</v>
      </c>
      <c r="Y925" t="s">
        <v>134</v>
      </c>
      <c r="Z925" t="s">
        <v>134</v>
      </c>
      <c r="AB925" t="s">
        <v>1831</v>
      </c>
      <c r="AC925" t="s">
        <v>39</v>
      </c>
      <c r="AD925" t="s">
        <v>40</v>
      </c>
    </row>
    <row r="926" spans="3:30" hidden="1" x14ac:dyDescent="0.2">
      <c r="C926" s="32" t="s">
        <v>41</v>
      </c>
      <c r="D926" s="32" t="s">
        <v>70</v>
      </c>
      <c r="E926" s="32" t="s">
        <v>1015</v>
      </c>
      <c r="F926">
        <v>850</v>
      </c>
      <c r="G926" t="s">
        <v>1016</v>
      </c>
      <c r="H926" t="s">
        <v>1117</v>
      </c>
      <c r="I926" t="s">
        <v>2140</v>
      </c>
      <c r="K926" t="s">
        <v>226</v>
      </c>
      <c r="L926" t="s">
        <v>48</v>
      </c>
      <c r="M926" t="s">
        <v>36</v>
      </c>
      <c r="N926" s="8">
        <v>45722</v>
      </c>
      <c r="O926" s="8">
        <v>45835</v>
      </c>
      <c r="P926" s="8">
        <v>45835</v>
      </c>
      <c r="Q926" t="s">
        <v>58</v>
      </c>
      <c r="Y926" t="s">
        <v>266</v>
      </c>
      <c r="Z926" t="s">
        <v>266</v>
      </c>
      <c r="AB926" t="s">
        <v>1839</v>
      </c>
      <c r="AC926" t="s">
        <v>39</v>
      </c>
      <c r="AD926" t="s">
        <v>40</v>
      </c>
    </row>
    <row r="927" spans="3:30" hidden="1" x14ac:dyDescent="0.2">
      <c r="C927" s="32" t="s">
        <v>41</v>
      </c>
      <c r="D927" s="32" t="s">
        <v>70</v>
      </c>
      <c r="E927" s="32" t="s">
        <v>1015</v>
      </c>
      <c r="F927">
        <v>800</v>
      </c>
      <c r="G927" t="s">
        <v>1016</v>
      </c>
      <c r="H927" t="s">
        <v>1117</v>
      </c>
      <c r="I927" t="s">
        <v>2141</v>
      </c>
      <c r="K927" t="s">
        <v>226</v>
      </c>
      <c r="L927" t="s">
        <v>48</v>
      </c>
      <c r="M927" t="s">
        <v>36</v>
      </c>
      <c r="N927" s="8">
        <v>45722</v>
      </c>
      <c r="O927" s="8">
        <v>45835</v>
      </c>
      <c r="P927" s="8">
        <v>45835</v>
      </c>
      <c r="Q927" t="s">
        <v>58</v>
      </c>
      <c r="Y927" t="s">
        <v>266</v>
      </c>
      <c r="Z927" t="s">
        <v>266</v>
      </c>
      <c r="AB927" t="s">
        <v>1839</v>
      </c>
      <c r="AC927" t="s">
        <v>39</v>
      </c>
      <c r="AD927" t="s">
        <v>40</v>
      </c>
    </row>
    <row r="928" spans="3:30" hidden="1" x14ac:dyDescent="0.2">
      <c r="C928" s="32" t="s">
        <v>29</v>
      </c>
      <c r="D928" s="32" t="s">
        <v>29</v>
      </c>
      <c r="E928" s="32" t="s">
        <v>302</v>
      </c>
      <c r="F928">
        <v>1095</v>
      </c>
      <c r="G928" t="s">
        <v>2142</v>
      </c>
      <c r="H928" t="s">
        <v>2143</v>
      </c>
      <c r="I928" t="s">
        <v>2144</v>
      </c>
      <c r="K928" t="s">
        <v>455</v>
      </c>
      <c r="L928" t="s">
        <v>35</v>
      </c>
      <c r="M928" t="s">
        <v>36</v>
      </c>
      <c r="N928" s="8">
        <v>45720</v>
      </c>
      <c r="O928" s="8">
        <v>45805</v>
      </c>
      <c r="P928" s="8">
        <v>45805</v>
      </c>
      <c r="Q928" t="s">
        <v>37</v>
      </c>
      <c r="R928" t="s">
        <v>1301</v>
      </c>
      <c r="S928" t="s">
        <v>2145</v>
      </c>
      <c r="T928" t="s">
        <v>2146</v>
      </c>
      <c r="U928" t="s">
        <v>309</v>
      </c>
      <c r="W928" t="s">
        <v>443</v>
      </c>
      <c r="X928" t="s">
        <v>237</v>
      </c>
      <c r="Y928" t="s">
        <v>90</v>
      </c>
      <c r="Z928" t="s">
        <v>90</v>
      </c>
      <c r="AC928" t="s">
        <v>39</v>
      </c>
      <c r="AD928" t="s">
        <v>40</v>
      </c>
    </row>
    <row r="929" spans="3:30" hidden="1" x14ac:dyDescent="0.2">
      <c r="C929" s="32" t="s">
        <v>126</v>
      </c>
      <c r="D929" s="32" t="s">
        <v>146</v>
      </c>
      <c r="E929" s="32" t="s">
        <v>2147</v>
      </c>
      <c r="F929">
        <v>1095</v>
      </c>
      <c r="G929" t="s">
        <v>2148</v>
      </c>
      <c r="H929" t="s">
        <v>2149</v>
      </c>
      <c r="I929" t="s">
        <v>2150</v>
      </c>
      <c r="K929" t="s">
        <v>429</v>
      </c>
      <c r="L929" t="s">
        <v>35</v>
      </c>
      <c r="M929" t="s">
        <v>36</v>
      </c>
      <c r="N929" s="8">
        <v>45726</v>
      </c>
      <c r="O929" s="8">
        <v>45807</v>
      </c>
      <c r="P929" s="8">
        <v>45807</v>
      </c>
      <c r="Q929" t="s">
        <v>37</v>
      </c>
      <c r="R929" t="s">
        <v>594</v>
      </c>
      <c r="S929" t="s">
        <v>2151</v>
      </c>
      <c r="T929" t="s">
        <v>2152</v>
      </c>
      <c r="U929" t="s">
        <v>309</v>
      </c>
      <c r="W929" t="s">
        <v>237</v>
      </c>
      <c r="X929" t="s">
        <v>237</v>
      </c>
      <c r="Y929" t="s">
        <v>38</v>
      </c>
      <c r="Z929" t="s">
        <v>38</v>
      </c>
      <c r="AC929" t="s">
        <v>39</v>
      </c>
      <c r="AD929" t="s">
        <v>40</v>
      </c>
    </row>
    <row r="930" spans="3:30" hidden="1" x14ac:dyDescent="0.2">
      <c r="C930" s="32" t="s">
        <v>41</v>
      </c>
      <c r="D930" s="32" t="s">
        <v>70</v>
      </c>
      <c r="E930" s="32" t="s">
        <v>1015</v>
      </c>
      <c r="F930">
        <v>850</v>
      </c>
      <c r="G930" t="s">
        <v>1016</v>
      </c>
      <c r="H930" t="s">
        <v>1117</v>
      </c>
      <c r="I930" t="s">
        <v>2153</v>
      </c>
      <c r="K930" t="s">
        <v>226</v>
      </c>
      <c r="L930" t="s">
        <v>48</v>
      </c>
      <c r="M930" t="s">
        <v>36</v>
      </c>
      <c r="N930" s="8">
        <v>45722</v>
      </c>
      <c r="O930" s="8"/>
      <c r="P930" s="8"/>
      <c r="Q930" t="s">
        <v>58</v>
      </c>
      <c r="AC930" t="s">
        <v>39</v>
      </c>
      <c r="AD930" t="s">
        <v>40</v>
      </c>
    </row>
    <row r="931" spans="3:30" hidden="1" x14ac:dyDescent="0.2">
      <c r="C931" s="32" t="s">
        <v>41</v>
      </c>
      <c r="D931" s="32" t="s">
        <v>70</v>
      </c>
      <c r="E931" s="32" t="s">
        <v>1015</v>
      </c>
      <c r="F931">
        <v>800</v>
      </c>
      <c r="G931" t="s">
        <v>1016</v>
      </c>
      <c r="H931" t="s">
        <v>1117</v>
      </c>
      <c r="I931" t="s">
        <v>2154</v>
      </c>
      <c r="K931" t="s">
        <v>226</v>
      </c>
      <c r="L931" t="s">
        <v>48</v>
      </c>
      <c r="M931" t="s">
        <v>36</v>
      </c>
      <c r="N931" s="8">
        <v>45722</v>
      </c>
      <c r="O931" s="8"/>
      <c r="P931" s="8"/>
      <c r="Q931" t="s">
        <v>58</v>
      </c>
      <c r="AC931" t="s">
        <v>39</v>
      </c>
      <c r="AD931" t="s">
        <v>40</v>
      </c>
    </row>
    <row r="932" spans="3:30" hidden="1" x14ac:dyDescent="0.2">
      <c r="C932" s="32" t="s">
        <v>238</v>
      </c>
      <c r="D932" s="32" t="s">
        <v>80</v>
      </c>
      <c r="E932" s="32" t="s">
        <v>2155</v>
      </c>
      <c r="F932">
        <v>1038</v>
      </c>
      <c r="G932" t="s">
        <v>1342</v>
      </c>
      <c r="H932" t="s">
        <v>2156</v>
      </c>
      <c r="I932" t="s">
        <v>2157</v>
      </c>
      <c r="K932" t="s">
        <v>226</v>
      </c>
      <c r="L932" t="s">
        <v>48</v>
      </c>
      <c r="M932" t="s">
        <v>36</v>
      </c>
      <c r="N932" s="8">
        <v>45609</v>
      </c>
      <c r="O932" s="8">
        <v>45800</v>
      </c>
      <c r="P932" s="8">
        <v>45800</v>
      </c>
      <c r="Q932" t="s">
        <v>58</v>
      </c>
      <c r="R932" t="s">
        <v>2158</v>
      </c>
      <c r="W932" t="s">
        <v>643</v>
      </c>
      <c r="X932" t="s">
        <v>2159</v>
      </c>
      <c r="Y932" t="s">
        <v>309</v>
      </c>
      <c r="Z932" t="s">
        <v>309</v>
      </c>
      <c r="AC932" t="s">
        <v>39</v>
      </c>
      <c r="AD932" t="s">
        <v>40</v>
      </c>
    </row>
    <row r="933" spans="3:30" hidden="1" x14ac:dyDescent="0.2">
      <c r="C933" s="32" t="s">
        <v>50</v>
      </c>
      <c r="D933" s="32" t="s">
        <v>697</v>
      </c>
      <c r="E933" s="32" t="s">
        <v>2160</v>
      </c>
      <c r="F933">
        <v>1038</v>
      </c>
      <c r="G933" t="s">
        <v>1342</v>
      </c>
      <c r="H933" t="s">
        <v>2161</v>
      </c>
      <c r="I933" t="s">
        <v>2162</v>
      </c>
      <c r="K933" t="s">
        <v>226</v>
      </c>
      <c r="L933" t="s">
        <v>48</v>
      </c>
      <c r="M933" t="s">
        <v>36</v>
      </c>
      <c r="N933" s="8">
        <v>45667</v>
      </c>
      <c r="O933" s="8">
        <v>45800</v>
      </c>
      <c r="P933" s="8">
        <v>45800</v>
      </c>
      <c r="Q933" t="s">
        <v>58</v>
      </c>
      <c r="R933" t="s">
        <v>1092</v>
      </c>
      <c r="W933" t="s">
        <v>2163</v>
      </c>
      <c r="Y933" t="s">
        <v>309</v>
      </c>
      <c r="Z933" t="s">
        <v>309</v>
      </c>
      <c r="AC933" t="s">
        <v>39</v>
      </c>
      <c r="AD933" t="s">
        <v>40</v>
      </c>
    </row>
    <row r="934" spans="3:30" hidden="1" x14ac:dyDescent="0.2">
      <c r="C934" s="32" t="s">
        <v>41</v>
      </c>
      <c r="D934" s="32" t="s">
        <v>70</v>
      </c>
      <c r="E934" s="32" t="s">
        <v>1015</v>
      </c>
      <c r="F934">
        <v>800</v>
      </c>
      <c r="G934" t="s">
        <v>1016</v>
      </c>
      <c r="H934" t="s">
        <v>1117</v>
      </c>
      <c r="I934" t="s">
        <v>2164</v>
      </c>
      <c r="K934" t="s">
        <v>226</v>
      </c>
      <c r="L934" t="s">
        <v>48</v>
      </c>
      <c r="M934" t="s">
        <v>36</v>
      </c>
      <c r="N934" s="8">
        <v>45722</v>
      </c>
      <c r="O934" s="8">
        <v>45849</v>
      </c>
      <c r="P934" s="8">
        <v>45849</v>
      </c>
      <c r="Q934" t="s">
        <v>58</v>
      </c>
      <c r="Y934" t="s">
        <v>554</v>
      </c>
      <c r="Z934" t="s">
        <v>554</v>
      </c>
      <c r="AB934" t="s">
        <v>1834</v>
      </c>
      <c r="AC934" t="s">
        <v>39</v>
      </c>
      <c r="AD934" t="s">
        <v>40</v>
      </c>
    </row>
    <row r="935" spans="3:30" hidden="1" x14ac:dyDescent="0.2">
      <c r="C935" s="32" t="s">
        <v>41</v>
      </c>
      <c r="D935" s="32" t="s">
        <v>70</v>
      </c>
      <c r="E935" s="32" t="s">
        <v>1015</v>
      </c>
      <c r="F935">
        <v>800</v>
      </c>
      <c r="G935" t="s">
        <v>1016</v>
      </c>
      <c r="H935" t="s">
        <v>1117</v>
      </c>
      <c r="I935" t="s">
        <v>2165</v>
      </c>
      <c r="K935" t="s">
        <v>226</v>
      </c>
      <c r="L935" t="s">
        <v>48</v>
      </c>
      <c r="M935" t="s">
        <v>36</v>
      </c>
      <c r="N935" s="8">
        <v>45722</v>
      </c>
      <c r="O935" s="8">
        <v>45842</v>
      </c>
      <c r="P935" s="8">
        <v>45842</v>
      </c>
      <c r="Q935" t="s">
        <v>58</v>
      </c>
      <c r="Y935" t="s">
        <v>134</v>
      </c>
      <c r="Z935" t="s">
        <v>134</v>
      </c>
      <c r="AB935" t="s">
        <v>1857</v>
      </c>
      <c r="AC935" t="s">
        <v>39</v>
      </c>
      <c r="AD935" t="s">
        <v>40</v>
      </c>
    </row>
    <row r="936" spans="3:30" hidden="1" x14ac:dyDescent="0.2">
      <c r="C936" s="32" t="s">
        <v>41</v>
      </c>
      <c r="D936" s="32" t="s">
        <v>70</v>
      </c>
      <c r="E936" s="32" t="s">
        <v>1015</v>
      </c>
      <c r="F936">
        <v>850</v>
      </c>
      <c r="G936" t="s">
        <v>1016</v>
      </c>
      <c r="H936" t="s">
        <v>1117</v>
      </c>
      <c r="I936" t="s">
        <v>2166</v>
      </c>
      <c r="K936" t="s">
        <v>226</v>
      </c>
      <c r="L936" t="s">
        <v>48</v>
      </c>
      <c r="M936" t="s">
        <v>36</v>
      </c>
      <c r="N936" s="8">
        <v>45722</v>
      </c>
      <c r="O936" s="8">
        <v>45828</v>
      </c>
      <c r="P936" s="8">
        <v>45828</v>
      </c>
      <c r="Q936" t="s">
        <v>58</v>
      </c>
      <c r="Y936" t="s">
        <v>60</v>
      </c>
      <c r="Z936" t="s">
        <v>60</v>
      </c>
      <c r="AB936" t="s">
        <v>1839</v>
      </c>
      <c r="AC936" t="s">
        <v>39</v>
      </c>
      <c r="AD936" t="s">
        <v>40</v>
      </c>
    </row>
    <row r="937" spans="3:30" hidden="1" x14ac:dyDescent="0.2">
      <c r="C937" s="32" t="s">
        <v>41</v>
      </c>
      <c r="D937" s="32" t="s">
        <v>70</v>
      </c>
      <c r="E937" s="32" t="s">
        <v>1015</v>
      </c>
      <c r="F937">
        <v>800</v>
      </c>
      <c r="G937" t="s">
        <v>1016</v>
      </c>
      <c r="H937" t="s">
        <v>1117</v>
      </c>
      <c r="I937" t="s">
        <v>2167</v>
      </c>
      <c r="K937" t="s">
        <v>226</v>
      </c>
      <c r="L937" t="s">
        <v>48</v>
      </c>
      <c r="M937" t="s">
        <v>36</v>
      </c>
      <c r="N937" s="8">
        <v>45722</v>
      </c>
      <c r="O937" s="8">
        <v>45828</v>
      </c>
      <c r="P937" s="8">
        <v>45828</v>
      </c>
      <c r="Q937" t="s">
        <v>58</v>
      </c>
      <c r="Y937" t="s">
        <v>60</v>
      </c>
      <c r="Z937" t="s">
        <v>60</v>
      </c>
      <c r="AB937" t="s">
        <v>1839</v>
      </c>
      <c r="AC937" t="s">
        <v>39</v>
      </c>
      <c r="AD937" t="s">
        <v>40</v>
      </c>
    </row>
    <row r="938" spans="3:30" hidden="1" x14ac:dyDescent="0.2">
      <c r="C938" s="32" t="s">
        <v>41</v>
      </c>
      <c r="D938" s="32" t="s">
        <v>70</v>
      </c>
      <c r="E938" s="32" t="s">
        <v>1015</v>
      </c>
      <c r="F938">
        <v>850</v>
      </c>
      <c r="G938" t="s">
        <v>1016</v>
      </c>
      <c r="H938" t="s">
        <v>1117</v>
      </c>
      <c r="I938" t="s">
        <v>2168</v>
      </c>
      <c r="K938" t="s">
        <v>226</v>
      </c>
      <c r="L938" t="s">
        <v>48</v>
      </c>
      <c r="M938" t="s">
        <v>36</v>
      </c>
      <c r="N938" s="8">
        <v>45722</v>
      </c>
      <c r="O938" s="8"/>
      <c r="P938" s="8"/>
      <c r="Q938" t="s">
        <v>58</v>
      </c>
      <c r="AC938" t="s">
        <v>39</v>
      </c>
      <c r="AD938" t="s">
        <v>40</v>
      </c>
    </row>
    <row r="939" spans="3:30" hidden="1" x14ac:dyDescent="0.2">
      <c r="C939" s="32" t="s">
        <v>41</v>
      </c>
      <c r="D939" s="32" t="s">
        <v>70</v>
      </c>
      <c r="E939" s="32" t="s">
        <v>1015</v>
      </c>
      <c r="F939">
        <v>800</v>
      </c>
      <c r="G939" t="s">
        <v>1016</v>
      </c>
      <c r="H939" t="s">
        <v>1117</v>
      </c>
      <c r="I939" t="s">
        <v>2169</v>
      </c>
      <c r="K939" t="s">
        <v>226</v>
      </c>
      <c r="L939" t="s">
        <v>48</v>
      </c>
      <c r="M939" t="s">
        <v>36</v>
      </c>
      <c r="N939" s="8">
        <v>45722</v>
      </c>
      <c r="O939" s="8"/>
      <c r="P939" s="8"/>
      <c r="Q939" t="s">
        <v>58</v>
      </c>
      <c r="AC939" t="s">
        <v>39</v>
      </c>
      <c r="AD939" t="s">
        <v>40</v>
      </c>
    </row>
    <row r="940" spans="3:30" hidden="1" x14ac:dyDescent="0.2">
      <c r="C940" s="32" t="s">
        <v>41</v>
      </c>
      <c r="D940" s="32" t="s">
        <v>70</v>
      </c>
      <c r="E940" s="32" t="s">
        <v>1015</v>
      </c>
      <c r="F940">
        <v>850</v>
      </c>
      <c r="G940" t="s">
        <v>1016</v>
      </c>
      <c r="H940" t="s">
        <v>1117</v>
      </c>
      <c r="I940" t="s">
        <v>2170</v>
      </c>
      <c r="K940" t="s">
        <v>226</v>
      </c>
      <c r="L940" t="s">
        <v>48</v>
      </c>
      <c r="M940" t="s">
        <v>36</v>
      </c>
      <c r="N940" s="8">
        <v>45722</v>
      </c>
      <c r="O940" s="8">
        <v>45870</v>
      </c>
      <c r="P940" s="8">
        <v>45870</v>
      </c>
      <c r="Q940" t="s">
        <v>58</v>
      </c>
      <c r="Y940" t="s">
        <v>538</v>
      </c>
      <c r="Z940" t="s">
        <v>538</v>
      </c>
      <c r="AB940" t="s">
        <v>1834</v>
      </c>
      <c r="AC940" t="s">
        <v>39</v>
      </c>
      <c r="AD940" t="s">
        <v>40</v>
      </c>
    </row>
    <row r="941" spans="3:30" hidden="1" x14ac:dyDescent="0.2">
      <c r="C941" s="32" t="s">
        <v>41</v>
      </c>
      <c r="D941" s="32" t="s">
        <v>70</v>
      </c>
      <c r="E941" s="32" t="s">
        <v>1015</v>
      </c>
      <c r="F941">
        <v>800</v>
      </c>
      <c r="G941" t="s">
        <v>1016</v>
      </c>
      <c r="H941" t="s">
        <v>1117</v>
      </c>
      <c r="I941" t="s">
        <v>2171</v>
      </c>
      <c r="K941" t="s">
        <v>226</v>
      </c>
      <c r="L941" t="s">
        <v>48</v>
      </c>
      <c r="M941" t="s">
        <v>36</v>
      </c>
      <c r="N941" s="8">
        <v>45722</v>
      </c>
      <c r="O941" s="8">
        <v>45870</v>
      </c>
      <c r="P941" s="8">
        <v>45870</v>
      </c>
      <c r="Q941" t="s">
        <v>58</v>
      </c>
      <c r="Y941" t="s">
        <v>538</v>
      </c>
      <c r="Z941" t="s">
        <v>538</v>
      </c>
      <c r="AB941" t="s">
        <v>1962</v>
      </c>
      <c r="AC941" t="s">
        <v>39</v>
      </c>
      <c r="AD941" t="s">
        <v>40</v>
      </c>
    </row>
    <row r="942" spans="3:30" hidden="1" x14ac:dyDescent="0.2">
      <c r="C942" s="32" t="s">
        <v>41</v>
      </c>
      <c r="D942" s="32" t="s">
        <v>70</v>
      </c>
      <c r="E942" s="32" t="s">
        <v>1015</v>
      </c>
      <c r="F942">
        <v>800</v>
      </c>
      <c r="G942" t="s">
        <v>1016</v>
      </c>
      <c r="H942" t="s">
        <v>1117</v>
      </c>
      <c r="I942" t="s">
        <v>2172</v>
      </c>
      <c r="K942" t="s">
        <v>226</v>
      </c>
      <c r="L942" t="s">
        <v>48</v>
      </c>
      <c r="M942" t="s">
        <v>36</v>
      </c>
      <c r="N942" s="8">
        <v>45722</v>
      </c>
      <c r="O942" s="8">
        <v>45842</v>
      </c>
      <c r="P942" s="8">
        <v>45842</v>
      </c>
      <c r="Q942" t="s">
        <v>58</v>
      </c>
      <c r="Y942" t="s">
        <v>134</v>
      </c>
      <c r="Z942" t="s">
        <v>134</v>
      </c>
      <c r="AB942" t="s">
        <v>1916</v>
      </c>
      <c r="AC942" t="s">
        <v>39</v>
      </c>
      <c r="AD942" t="s">
        <v>40</v>
      </c>
    </row>
    <row r="943" spans="3:30" hidden="1" x14ac:dyDescent="0.2">
      <c r="C943" s="32" t="s">
        <v>41</v>
      </c>
      <c r="D943" s="32" t="s">
        <v>70</v>
      </c>
      <c r="E943" s="32" t="s">
        <v>1015</v>
      </c>
      <c r="F943">
        <v>800</v>
      </c>
      <c r="G943" t="s">
        <v>1016</v>
      </c>
      <c r="H943" t="s">
        <v>1117</v>
      </c>
      <c r="I943" t="s">
        <v>2173</v>
      </c>
      <c r="K943" t="s">
        <v>226</v>
      </c>
      <c r="L943" t="s">
        <v>48</v>
      </c>
      <c r="M943" t="s">
        <v>36</v>
      </c>
      <c r="N943" s="8">
        <v>45722</v>
      </c>
      <c r="O943" s="8">
        <v>45849</v>
      </c>
      <c r="P943" s="8">
        <v>45849</v>
      </c>
      <c r="Q943" t="s">
        <v>58</v>
      </c>
      <c r="Y943" t="s">
        <v>554</v>
      </c>
      <c r="Z943" t="s">
        <v>554</v>
      </c>
      <c r="AB943" t="s">
        <v>1834</v>
      </c>
      <c r="AC943" t="s">
        <v>39</v>
      </c>
      <c r="AD943" t="s">
        <v>40</v>
      </c>
    </row>
    <row r="944" spans="3:30" hidden="1" x14ac:dyDescent="0.2">
      <c r="C944" s="32" t="s">
        <v>41</v>
      </c>
      <c r="D944" s="32" t="s">
        <v>70</v>
      </c>
      <c r="E944" s="32" t="s">
        <v>1015</v>
      </c>
      <c r="F944">
        <v>850</v>
      </c>
      <c r="G944" t="s">
        <v>1016</v>
      </c>
      <c r="H944" t="s">
        <v>1117</v>
      </c>
      <c r="I944" t="s">
        <v>2174</v>
      </c>
      <c r="K944" t="s">
        <v>226</v>
      </c>
      <c r="L944" t="s">
        <v>48</v>
      </c>
      <c r="M944" t="s">
        <v>36</v>
      </c>
      <c r="N944" s="8">
        <v>45722</v>
      </c>
      <c r="O944" s="8"/>
      <c r="P944" s="8"/>
      <c r="Q944" t="s">
        <v>58</v>
      </c>
      <c r="AC944" t="s">
        <v>39</v>
      </c>
      <c r="AD944" t="s">
        <v>40</v>
      </c>
    </row>
    <row r="945" spans="3:30" hidden="1" x14ac:dyDescent="0.2">
      <c r="C945" s="32" t="s">
        <v>41</v>
      </c>
      <c r="D945" s="32" t="s">
        <v>70</v>
      </c>
      <c r="E945" s="32" t="s">
        <v>1015</v>
      </c>
      <c r="F945">
        <v>800</v>
      </c>
      <c r="G945" t="s">
        <v>1016</v>
      </c>
      <c r="H945" t="s">
        <v>1117</v>
      </c>
      <c r="I945" t="s">
        <v>2175</v>
      </c>
      <c r="K945" t="s">
        <v>226</v>
      </c>
      <c r="L945" t="s">
        <v>48</v>
      </c>
      <c r="M945" t="s">
        <v>36</v>
      </c>
      <c r="N945" s="8">
        <v>45722</v>
      </c>
      <c r="O945" s="8"/>
      <c r="P945" s="8"/>
      <c r="Q945" t="s">
        <v>58</v>
      </c>
      <c r="AC945" t="s">
        <v>39</v>
      </c>
      <c r="AD945" t="s">
        <v>40</v>
      </c>
    </row>
    <row r="946" spans="3:30" hidden="1" x14ac:dyDescent="0.2">
      <c r="C946" s="32" t="s">
        <v>41</v>
      </c>
      <c r="D946" s="32" t="s">
        <v>70</v>
      </c>
      <c r="E946" s="32" t="s">
        <v>1015</v>
      </c>
      <c r="F946">
        <v>850</v>
      </c>
      <c r="G946" t="s">
        <v>1016</v>
      </c>
      <c r="H946" t="s">
        <v>1117</v>
      </c>
      <c r="I946" t="s">
        <v>2176</v>
      </c>
      <c r="K946" t="s">
        <v>226</v>
      </c>
      <c r="L946" t="s">
        <v>48</v>
      </c>
      <c r="M946" t="s">
        <v>36</v>
      </c>
      <c r="N946" s="8">
        <v>45722</v>
      </c>
      <c r="O946" s="8"/>
      <c r="P946" s="8"/>
      <c r="Q946" t="s">
        <v>58</v>
      </c>
      <c r="AC946" t="s">
        <v>39</v>
      </c>
      <c r="AD946" t="s">
        <v>40</v>
      </c>
    </row>
    <row r="947" spans="3:30" hidden="1" x14ac:dyDescent="0.2">
      <c r="C947" s="32" t="s">
        <v>41</v>
      </c>
      <c r="D947" s="32" t="s">
        <v>70</v>
      </c>
      <c r="E947" s="32" t="s">
        <v>1015</v>
      </c>
      <c r="F947">
        <v>800</v>
      </c>
      <c r="G947" t="s">
        <v>1016</v>
      </c>
      <c r="H947" t="s">
        <v>1117</v>
      </c>
      <c r="I947" t="s">
        <v>2177</v>
      </c>
      <c r="K947" t="s">
        <v>226</v>
      </c>
      <c r="L947" t="s">
        <v>48</v>
      </c>
      <c r="M947" t="s">
        <v>36</v>
      </c>
      <c r="N947" s="8">
        <v>45722</v>
      </c>
      <c r="O947" s="8"/>
      <c r="P947" s="8"/>
      <c r="Q947" t="s">
        <v>58</v>
      </c>
      <c r="AC947" t="s">
        <v>39</v>
      </c>
      <c r="AD947" t="s">
        <v>40</v>
      </c>
    </row>
    <row r="948" spans="3:30" hidden="1" x14ac:dyDescent="0.2">
      <c r="C948" s="32" t="s">
        <v>41</v>
      </c>
      <c r="D948" s="32" t="s">
        <v>70</v>
      </c>
      <c r="E948" s="32" t="s">
        <v>1015</v>
      </c>
      <c r="F948">
        <v>800</v>
      </c>
      <c r="G948" t="s">
        <v>1016</v>
      </c>
      <c r="H948" t="s">
        <v>1117</v>
      </c>
      <c r="I948" t="s">
        <v>2178</v>
      </c>
      <c r="K948" t="s">
        <v>226</v>
      </c>
      <c r="L948" t="s">
        <v>48</v>
      </c>
      <c r="M948" t="s">
        <v>36</v>
      </c>
      <c r="N948" s="8">
        <v>45722</v>
      </c>
      <c r="O948" s="8">
        <v>45856</v>
      </c>
      <c r="P948" s="8">
        <v>45856</v>
      </c>
      <c r="Q948" t="s">
        <v>58</v>
      </c>
      <c r="Y948" t="s">
        <v>537</v>
      </c>
      <c r="Z948" t="s">
        <v>537</v>
      </c>
      <c r="AB948" t="s">
        <v>1831</v>
      </c>
      <c r="AC948" t="s">
        <v>39</v>
      </c>
      <c r="AD948" t="s">
        <v>40</v>
      </c>
    </row>
    <row r="949" spans="3:30" hidden="1" x14ac:dyDescent="0.2">
      <c r="C949" s="32" t="s">
        <v>41</v>
      </c>
      <c r="D949" s="32" t="s">
        <v>70</v>
      </c>
      <c r="E949" s="32" t="s">
        <v>1015</v>
      </c>
      <c r="F949">
        <v>800</v>
      </c>
      <c r="G949" t="s">
        <v>1016</v>
      </c>
      <c r="H949" t="s">
        <v>1117</v>
      </c>
      <c r="I949" t="s">
        <v>2179</v>
      </c>
      <c r="K949" t="s">
        <v>226</v>
      </c>
      <c r="L949" t="s">
        <v>48</v>
      </c>
      <c r="M949" t="s">
        <v>36</v>
      </c>
      <c r="N949" s="8">
        <v>45722</v>
      </c>
      <c r="O949" s="8">
        <v>45856</v>
      </c>
      <c r="P949" s="8">
        <v>45856</v>
      </c>
      <c r="Q949" t="s">
        <v>58</v>
      </c>
      <c r="R949" t="s">
        <v>1019</v>
      </c>
      <c r="T949" t="s">
        <v>2180</v>
      </c>
      <c r="Y949" t="s">
        <v>537</v>
      </c>
      <c r="Z949" t="s">
        <v>537</v>
      </c>
      <c r="AC949" t="s">
        <v>39</v>
      </c>
      <c r="AD949" t="s">
        <v>40</v>
      </c>
    </row>
    <row r="950" spans="3:30" hidden="1" x14ac:dyDescent="0.2">
      <c r="C950" s="32" t="s">
        <v>41</v>
      </c>
      <c r="D950" s="32" t="s">
        <v>70</v>
      </c>
      <c r="E950" s="32" t="s">
        <v>1015</v>
      </c>
      <c r="F950">
        <v>850</v>
      </c>
      <c r="G950" t="s">
        <v>1016</v>
      </c>
      <c r="H950" t="s">
        <v>1117</v>
      </c>
      <c r="I950" t="s">
        <v>2181</v>
      </c>
      <c r="K950" t="s">
        <v>226</v>
      </c>
      <c r="L950" t="s">
        <v>48</v>
      </c>
      <c r="M950" t="s">
        <v>36</v>
      </c>
      <c r="N950" s="8">
        <v>45722</v>
      </c>
      <c r="O950" s="8">
        <v>45835</v>
      </c>
      <c r="P950" s="8">
        <v>45835</v>
      </c>
      <c r="Q950" t="s">
        <v>58</v>
      </c>
      <c r="Y950" t="s">
        <v>266</v>
      </c>
      <c r="Z950" t="s">
        <v>266</v>
      </c>
      <c r="AB950" t="s">
        <v>1854</v>
      </c>
      <c r="AC950" t="s">
        <v>39</v>
      </c>
      <c r="AD950" t="s">
        <v>40</v>
      </c>
    </row>
    <row r="951" spans="3:30" hidden="1" x14ac:dyDescent="0.2">
      <c r="C951" s="32" t="s">
        <v>41</v>
      </c>
      <c r="D951" s="32" t="s">
        <v>70</v>
      </c>
      <c r="E951" s="32" t="s">
        <v>1015</v>
      </c>
      <c r="F951">
        <v>800</v>
      </c>
      <c r="G951" t="s">
        <v>1016</v>
      </c>
      <c r="H951" t="s">
        <v>1117</v>
      </c>
      <c r="I951" t="s">
        <v>2182</v>
      </c>
      <c r="K951" t="s">
        <v>226</v>
      </c>
      <c r="L951" t="s">
        <v>48</v>
      </c>
      <c r="M951" t="s">
        <v>36</v>
      </c>
      <c r="N951" s="8">
        <v>45722</v>
      </c>
      <c r="O951" s="8">
        <v>45835</v>
      </c>
      <c r="P951" s="8">
        <v>45835</v>
      </c>
      <c r="Q951" t="s">
        <v>58</v>
      </c>
      <c r="Y951" t="s">
        <v>266</v>
      </c>
      <c r="Z951" t="s">
        <v>266</v>
      </c>
      <c r="AB951" t="s">
        <v>1854</v>
      </c>
      <c r="AC951" t="s">
        <v>39</v>
      </c>
      <c r="AD951" t="s">
        <v>40</v>
      </c>
    </row>
    <row r="952" spans="3:30" hidden="1" x14ac:dyDescent="0.2">
      <c r="C952" s="32" t="s">
        <v>41</v>
      </c>
      <c r="D952" s="32" t="s">
        <v>70</v>
      </c>
      <c r="E952" s="32" t="s">
        <v>1015</v>
      </c>
      <c r="F952">
        <v>850</v>
      </c>
      <c r="G952" t="s">
        <v>1016</v>
      </c>
      <c r="H952" t="s">
        <v>1117</v>
      </c>
      <c r="I952" t="s">
        <v>2183</v>
      </c>
      <c r="K952" t="s">
        <v>226</v>
      </c>
      <c r="L952" t="s">
        <v>48</v>
      </c>
      <c r="M952" t="s">
        <v>36</v>
      </c>
      <c r="N952" s="8">
        <v>45722</v>
      </c>
      <c r="O952" s="8">
        <v>45835</v>
      </c>
      <c r="P952" s="8">
        <v>45835</v>
      </c>
      <c r="Q952" t="s">
        <v>58</v>
      </c>
      <c r="Y952" t="s">
        <v>266</v>
      </c>
      <c r="Z952" t="s">
        <v>266</v>
      </c>
      <c r="AB952" t="s">
        <v>1831</v>
      </c>
      <c r="AC952" t="s">
        <v>39</v>
      </c>
      <c r="AD952" t="s">
        <v>40</v>
      </c>
    </row>
    <row r="953" spans="3:30" hidden="1" x14ac:dyDescent="0.2">
      <c r="C953" s="32" t="s">
        <v>41</v>
      </c>
      <c r="D953" s="32" t="s">
        <v>70</v>
      </c>
      <c r="E953" s="32" t="s">
        <v>1015</v>
      </c>
      <c r="F953">
        <v>800</v>
      </c>
      <c r="G953" t="s">
        <v>1016</v>
      </c>
      <c r="H953" t="s">
        <v>1117</v>
      </c>
      <c r="I953" t="s">
        <v>2184</v>
      </c>
      <c r="K953" t="s">
        <v>226</v>
      </c>
      <c r="L953" t="s">
        <v>48</v>
      </c>
      <c r="M953" t="s">
        <v>36</v>
      </c>
      <c r="N953" s="8">
        <v>45722</v>
      </c>
      <c r="O953" s="8">
        <v>45835</v>
      </c>
      <c r="P953" s="8">
        <v>45835</v>
      </c>
      <c r="Q953" t="s">
        <v>58</v>
      </c>
      <c r="Y953" t="s">
        <v>266</v>
      </c>
      <c r="Z953" t="s">
        <v>266</v>
      </c>
      <c r="AB953" t="s">
        <v>1831</v>
      </c>
      <c r="AC953" t="s">
        <v>39</v>
      </c>
      <c r="AD953" t="s">
        <v>40</v>
      </c>
    </row>
    <row r="954" spans="3:30" hidden="1" x14ac:dyDescent="0.2">
      <c r="C954" s="32" t="s">
        <v>41</v>
      </c>
      <c r="D954" s="32" t="s">
        <v>70</v>
      </c>
      <c r="E954" s="32" t="s">
        <v>1015</v>
      </c>
      <c r="F954">
        <v>850</v>
      </c>
      <c r="G954" t="s">
        <v>1016</v>
      </c>
      <c r="H954" t="s">
        <v>1117</v>
      </c>
      <c r="I954" t="s">
        <v>2185</v>
      </c>
      <c r="K954" t="s">
        <v>226</v>
      </c>
      <c r="L954" t="s">
        <v>48</v>
      </c>
      <c r="M954" t="s">
        <v>36</v>
      </c>
      <c r="N954" s="8">
        <v>45722</v>
      </c>
      <c r="O954" s="8">
        <v>45828</v>
      </c>
      <c r="P954" s="8">
        <v>45828</v>
      </c>
      <c r="Q954" t="s">
        <v>58</v>
      </c>
      <c r="Y954" t="s">
        <v>60</v>
      </c>
      <c r="Z954" t="s">
        <v>60</v>
      </c>
      <c r="AB954" t="s">
        <v>1839</v>
      </c>
      <c r="AC954" t="s">
        <v>39</v>
      </c>
      <c r="AD954" t="s">
        <v>40</v>
      </c>
    </row>
    <row r="955" spans="3:30" hidden="1" x14ac:dyDescent="0.2">
      <c r="C955" s="32" t="s">
        <v>41</v>
      </c>
      <c r="D955" s="32" t="s">
        <v>70</v>
      </c>
      <c r="E955" s="32" t="s">
        <v>1015</v>
      </c>
      <c r="F955">
        <v>800</v>
      </c>
      <c r="G955" t="s">
        <v>1016</v>
      </c>
      <c r="H955" t="s">
        <v>1117</v>
      </c>
      <c r="I955" t="s">
        <v>2186</v>
      </c>
      <c r="K955" t="s">
        <v>226</v>
      </c>
      <c r="L955" t="s">
        <v>48</v>
      </c>
      <c r="M955" t="s">
        <v>36</v>
      </c>
      <c r="N955" s="8">
        <v>45722</v>
      </c>
      <c r="O955" s="8">
        <v>45828</v>
      </c>
      <c r="P955" s="8">
        <v>45828</v>
      </c>
      <c r="Q955" t="s">
        <v>58</v>
      </c>
      <c r="Y955" t="s">
        <v>60</v>
      </c>
      <c r="Z955" t="s">
        <v>60</v>
      </c>
      <c r="AB955" t="s">
        <v>1839</v>
      </c>
      <c r="AC955" t="s">
        <v>39</v>
      </c>
      <c r="AD955" t="s">
        <v>40</v>
      </c>
    </row>
    <row r="956" spans="3:30" hidden="1" x14ac:dyDescent="0.2">
      <c r="C956" s="32" t="s">
        <v>41</v>
      </c>
      <c r="D956" s="32" t="s">
        <v>70</v>
      </c>
      <c r="E956" s="32" t="s">
        <v>1015</v>
      </c>
      <c r="F956">
        <v>850</v>
      </c>
      <c r="G956" t="s">
        <v>1016</v>
      </c>
      <c r="H956" t="s">
        <v>1117</v>
      </c>
      <c r="I956" t="s">
        <v>2187</v>
      </c>
      <c r="K956" t="s">
        <v>226</v>
      </c>
      <c r="L956" t="s">
        <v>48</v>
      </c>
      <c r="M956" t="s">
        <v>36</v>
      </c>
      <c r="N956" s="8">
        <v>45722</v>
      </c>
      <c r="O956" s="8"/>
      <c r="P956" s="8"/>
      <c r="Q956" t="s">
        <v>58</v>
      </c>
      <c r="AC956" t="s">
        <v>39</v>
      </c>
      <c r="AD956" t="s">
        <v>40</v>
      </c>
    </row>
    <row r="957" spans="3:30" hidden="1" x14ac:dyDescent="0.2">
      <c r="C957" s="32" t="s">
        <v>41</v>
      </c>
      <c r="D957" s="32" t="s">
        <v>70</v>
      </c>
      <c r="E957" s="32" t="s">
        <v>1015</v>
      </c>
      <c r="F957">
        <v>800</v>
      </c>
      <c r="G957" t="s">
        <v>1016</v>
      </c>
      <c r="H957" t="s">
        <v>1117</v>
      </c>
      <c r="I957" t="s">
        <v>2188</v>
      </c>
      <c r="K957" t="s">
        <v>226</v>
      </c>
      <c r="L957" t="s">
        <v>48</v>
      </c>
      <c r="M957" t="s">
        <v>36</v>
      </c>
      <c r="N957" s="8">
        <v>45722</v>
      </c>
      <c r="O957" s="8"/>
      <c r="P957" s="8"/>
      <c r="Q957" t="s">
        <v>58</v>
      </c>
      <c r="AC957" t="s">
        <v>39</v>
      </c>
      <c r="AD957" t="s">
        <v>40</v>
      </c>
    </row>
    <row r="958" spans="3:30" hidden="1" x14ac:dyDescent="0.2">
      <c r="C958" s="32" t="s">
        <v>41</v>
      </c>
      <c r="D958" s="32" t="s">
        <v>70</v>
      </c>
      <c r="E958" s="32" t="s">
        <v>1015</v>
      </c>
      <c r="F958">
        <v>850</v>
      </c>
      <c r="G958" t="s">
        <v>1016</v>
      </c>
      <c r="H958" t="s">
        <v>1117</v>
      </c>
      <c r="I958" t="s">
        <v>2189</v>
      </c>
      <c r="K958" t="s">
        <v>226</v>
      </c>
      <c r="L958" t="s">
        <v>48</v>
      </c>
      <c r="M958" t="s">
        <v>36</v>
      </c>
      <c r="N958" s="8">
        <v>45722</v>
      </c>
      <c r="O958" s="8">
        <v>45877</v>
      </c>
      <c r="P958" s="8">
        <v>45877</v>
      </c>
      <c r="Q958" t="s">
        <v>58</v>
      </c>
      <c r="Y958" t="s">
        <v>561</v>
      </c>
      <c r="Z958" t="s">
        <v>561</v>
      </c>
      <c r="AB958" t="s">
        <v>1839</v>
      </c>
      <c r="AC958" t="s">
        <v>39</v>
      </c>
      <c r="AD958" t="s">
        <v>40</v>
      </c>
    </row>
    <row r="959" spans="3:30" hidden="1" x14ac:dyDescent="0.2">
      <c r="C959" s="32" t="s">
        <v>41</v>
      </c>
      <c r="D959" s="32" t="s">
        <v>70</v>
      </c>
      <c r="E959" s="32" t="s">
        <v>1015</v>
      </c>
      <c r="F959">
        <v>800</v>
      </c>
      <c r="G959" t="s">
        <v>1016</v>
      </c>
      <c r="H959" t="s">
        <v>1117</v>
      </c>
      <c r="I959" t="s">
        <v>2190</v>
      </c>
      <c r="K959" t="s">
        <v>226</v>
      </c>
      <c r="L959" t="s">
        <v>48</v>
      </c>
      <c r="M959" t="s">
        <v>36</v>
      </c>
      <c r="N959" s="8">
        <v>45722</v>
      </c>
      <c r="O959" s="8">
        <v>45877</v>
      </c>
      <c r="P959" s="8">
        <v>45877</v>
      </c>
      <c r="Q959" t="s">
        <v>58</v>
      </c>
      <c r="Y959" t="s">
        <v>561</v>
      </c>
      <c r="Z959" t="s">
        <v>561</v>
      </c>
      <c r="AB959" t="s">
        <v>1839</v>
      </c>
      <c r="AC959" t="s">
        <v>39</v>
      </c>
      <c r="AD959" t="s">
        <v>40</v>
      </c>
    </row>
    <row r="960" spans="3:30" hidden="1" x14ac:dyDescent="0.2">
      <c r="C960" s="32" t="s">
        <v>41</v>
      </c>
      <c r="D960" s="32" t="s">
        <v>70</v>
      </c>
      <c r="E960" s="32" t="s">
        <v>1015</v>
      </c>
      <c r="F960">
        <v>850</v>
      </c>
      <c r="G960" t="s">
        <v>1016</v>
      </c>
      <c r="H960" t="s">
        <v>1117</v>
      </c>
      <c r="I960" t="s">
        <v>2191</v>
      </c>
      <c r="K960" t="s">
        <v>226</v>
      </c>
      <c r="L960" t="s">
        <v>48</v>
      </c>
      <c r="M960" t="s">
        <v>36</v>
      </c>
      <c r="N960" s="8">
        <v>45722</v>
      </c>
      <c r="O960" s="8">
        <v>45814</v>
      </c>
      <c r="P960" s="8">
        <v>45814</v>
      </c>
      <c r="Q960" t="s">
        <v>58</v>
      </c>
      <c r="Y960" t="s">
        <v>99</v>
      </c>
      <c r="Z960" t="s">
        <v>99</v>
      </c>
      <c r="AB960" t="s">
        <v>1854</v>
      </c>
      <c r="AC960" t="s">
        <v>39</v>
      </c>
      <c r="AD960" t="s">
        <v>40</v>
      </c>
    </row>
    <row r="961" spans="3:30" hidden="1" x14ac:dyDescent="0.2">
      <c r="C961" s="32" t="s">
        <v>41</v>
      </c>
      <c r="D961" s="32" t="s">
        <v>70</v>
      </c>
      <c r="E961" s="32" t="s">
        <v>1015</v>
      </c>
      <c r="F961">
        <v>800</v>
      </c>
      <c r="G961" t="s">
        <v>1016</v>
      </c>
      <c r="H961" t="s">
        <v>1117</v>
      </c>
      <c r="I961" t="s">
        <v>2192</v>
      </c>
      <c r="K961" t="s">
        <v>226</v>
      </c>
      <c r="L961" t="s">
        <v>48</v>
      </c>
      <c r="M961" t="s">
        <v>36</v>
      </c>
      <c r="N961" s="8">
        <v>45722</v>
      </c>
      <c r="O961" s="8">
        <v>45814</v>
      </c>
      <c r="P961" s="8">
        <v>45814</v>
      </c>
      <c r="Q961" t="s">
        <v>58</v>
      </c>
      <c r="Y961" t="s">
        <v>99</v>
      </c>
      <c r="Z961" t="s">
        <v>99</v>
      </c>
      <c r="AB961" t="s">
        <v>1854</v>
      </c>
      <c r="AC961" t="s">
        <v>39</v>
      </c>
      <c r="AD961" t="s">
        <v>40</v>
      </c>
    </row>
    <row r="962" spans="3:30" hidden="1" x14ac:dyDescent="0.2">
      <c r="C962" s="32" t="s">
        <v>79</v>
      </c>
      <c r="D962" s="32" t="s">
        <v>146</v>
      </c>
      <c r="E962" s="32" t="s">
        <v>2193</v>
      </c>
      <c r="F962">
        <v>997.5</v>
      </c>
      <c r="G962" t="s">
        <v>2194</v>
      </c>
      <c r="H962" t="s">
        <v>2195</v>
      </c>
      <c r="I962" t="s">
        <v>2196</v>
      </c>
      <c r="K962" t="s">
        <v>429</v>
      </c>
      <c r="L962" t="s">
        <v>35</v>
      </c>
      <c r="M962" t="s">
        <v>36</v>
      </c>
      <c r="N962" s="8">
        <v>45460</v>
      </c>
      <c r="O962" s="8">
        <v>45807</v>
      </c>
      <c r="P962" s="8">
        <v>45807</v>
      </c>
      <c r="Q962" t="s">
        <v>58</v>
      </c>
      <c r="U962" t="s">
        <v>1744</v>
      </c>
      <c r="Y962" t="s">
        <v>38</v>
      </c>
      <c r="Z962" t="s">
        <v>38</v>
      </c>
      <c r="AC962" t="s">
        <v>39</v>
      </c>
      <c r="AD962" t="s">
        <v>40</v>
      </c>
    </row>
    <row r="963" spans="3:30" hidden="1" x14ac:dyDescent="0.2">
      <c r="C963" s="32" t="s">
        <v>50</v>
      </c>
      <c r="D963" s="32" t="s">
        <v>42</v>
      </c>
      <c r="E963" s="32" t="s">
        <v>52</v>
      </c>
      <c r="F963">
        <v>995</v>
      </c>
      <c r="G963" t="s">
        <v>2197</v>
      </c>
      <c r="H963" t="s">
        <v>2198</v>
      </c>
      <c r="I963" t="s">
        <v>2199</v>
      </c>
      <c r="J963" t="s">
        <v>2200</v>
      </c>
      <c r="K963" t="s">
        <v>326</v>
      </c>
      <c r="L963" t="s">
        <v>35</v>
      </c>
      <c r="M963" t="s">
        <v>87</v>
      </c>
      <c r="N963" s="8">
        <v>45748</v>
      </c>
      <c r="O963" s="8">
        <v>45807</v>
      </c>
      <c r="P963" s="8"/>
      <c r="Q963" t="s">
        <v>37</v>
      </c>
      <c r="W963" t="s">
        <v>309</v>
      </c>
      <c r="Z963" t="s">
        <v>38</v>
      </c>
      <c r="AA963" t="s">
        <v>38</v>
      </c>
      <c r="AC963" t="s">
        <v>39</v>
      </c>
      <c r="AD963" t="s">
        <v>91</v>
      </c>
    </row>
    <row r="964" spans="3:30" hidden="1" x14ac:dyDescent="0.2">
      <c r="C964" s="32" t="s">
        <v>41</v>
      </c>
      <c r="D964" s="32" t="s">
        <v>70</v>
      </c>
      <c r="E964" s="32" t="s">
        <v>1015</v>
      </c>
      <c r="F964">
        <v>800</v>
      </c>
      <c r="G964" t="s">
        <v>1016</v>
      </c>
      <c r="H964" t="s">
        <v>1117</v>
      </c>
      <c r="I964" t="s">
        <v>2201</v>
      </c>
      <c r="K964" t="s">
        <v>226</v>
      </c>
      <c r="L964" t="s">
        <v>48</v>
      </c>
      <c r="M964" t="s">
        <v>36</v>
      </c>
      <c r="N964" s="8">
        <v>45722</v>
      </c>
      <c r="O964" s="8">
        <v>45849</v>
      </c>
      <c r="P964" s="8">
        <v>45849</v>
      </c>
      <c r="Q964" t="s">
        <v>58</v>
      </c>
      <c r="Y964" t="s">
        <v>554</v>
      </c>
      <c r="Z964" t="s">
        <v>554</v>
      </c>
      <c r="AB964" t="s">
        <v>1827</v>
      </c>
      <c r="AC964" t="s">
        <v>39</v>
      </c>
      <c r="AD964" t="s">
        <v>40</v>
      </c>
    </row>
    <row r="965" spans="3:30" hidden="1" x14ac:dyDescent="0.2">
      <c r="C965" s="32" t="s">
        <v>41</v>
      </c>
      <c r="D965" s="32" t="s">
        <v>70</v>
      </c>
      <c r="E965" s="32" t="s">
        <v>1015</v>
      </c>
      <c r="F965">
        <v>800</v>
      </c>
      <c r="G965" t="s">
        <v>1016</v>
      </c>
      <c r="H965" t="s">
        <v>1117</v>
      </c>
      <c r="I965" t="s">
        <v>2202</v>
      </c>
      <c r="K965" t="s">
        <v>226</v>
      </c>
      <c r="L965" t="s">
        <v>48</v>
      </c>
      <c r="M965" t="s">
        <v>36</v>
      </c>
      <c r="N965" s="8">
        <v>45722</v>
      </c>
      <c r="O965" s="8">
        <v>45849</v>
      </c>
      <c r="P965" s="8">
        <v>45849</v>
      </c>
      <c r="Q965" t="s">
        <v>58</v>
      </c>
      <c r="Y965" t="s">
        <v>554</v>
      </c>
      <c r="Z965" t="s">
        <v>554</v>
      </c>
      <c r="AB965" t="s">
        <v>1831</v>
      </c>
      <c r="AC965" t="s">
        <v>39</v>
      </c>
      <c r="AD965" t="s">
        <v>40</v>
      </c>
    </row>
    <row r="966" spans="3:30" hidden="1" x14ac:dyDescent="0.2">
      <c r="C966" s="32" t="s">
        <v>41</v>
      </c>
      <c r="D966" s="32" t="s">
        <v>70</v>
      </c>
      <c r="E966" s="32" t="s">
        <v>1015</v>
      </c>
      <c r="F966">
        <v>850</v>
      </c>
      <c r="G966" t="s">
        <v>1016</v>
      </c>
      <c r="H966" t="s">
        <v>1117</v>
      </c>
      <c r="I966" t="s">
        <v>2203</v>
      </c>
      <c r="K966" t="s">
        <v>226</v>
      </c>
      <c r="L966" t="s">
        <v>48</v>
      </c>
      <c r="M966" t="s">
        <v>36</v>
      </c>
      <c r="N966" s="8">
        <v>45722</v>
      </c>
      <c r="O966" s="8">
        <v>45828</v>
      </c>
      <c r="P966" s="8">
        <v>45828</v>
      </c>
      <c r="Q966" t="s">
        <v>37</v>
      </c>
      <c r="R966" t="s">
        <v>562</v>
      </c>
      <c r="S966" t="s">
        <v>2204</v>
      </c>
      <c r="T966" t="s">
        <v>2205</v>
      </c>
      <c r="U966" t="s">
        <v>100</v>
      </c>
      <c r="W966" t="s">
        <v>60</v>
      </c>
      <c r="Y966" t="s">
        <v>60</v>
      </c>
      <c r="Z966" t="s">
        <v>60</v>
      </c>
      <c r="AB966" t="s">
        <v>1878</v>
      </c>
      <c r="AC966" t="s">
        <v>39</v>
      </c>
      <c r="AD966" t="s">
        <v>40</v>
      </c>
    </row>
    <row r="967" spans="3:30" hidden="1" x14ac:dyDescent="0.2">
      <c r="C967" s="32" t="s">
        <v>41</v>
      </c>
      <c r="D967" s="32" t="s">
        <v>70</v>
      </c>
      <c r="E967" s="32" t="s">
        <v>1015</v>
      </c>
      <c r="F967">
        <v>800</v>
      </c>
      <c r="G967" t="s">
        <v>1016</v>
      </c>
      <c r="H967" t="s">
        <v>1117</v>
      </c>
      <c r="I967" t="s">
        <v>2206</v>
      </c>
      <c r="K967" t="s">
        <v>226</v>
      </c>
      <c r="L967" t="s">
        <v>48</v>
      </c>
      <c r="M967" t="s">
        <v>36</v>
      </c>
      <c r="N967" s="8">
        <v>45722</v>
      </c>
      <c r="O967" s="8">
        <v>45828</v>
      </c>
      <c r="P967" s="8">
        <v>45828</v>
      </c>
      <c r="Q967" t="s">
        <v>151</v>
      </c>
      <c r="R967" t="s">
        <v>562</v>
      </c>
      <c r="S967" t="s">
        <v>2207</v>
      </c>
      <c r="T967" t="s">
        <v>2205</v>
      </c>
      <c r="U967" t="s">
        <v>100</v>
      </c>
      <c r="W967" t="s">
        <v>60</v>
      </c>
      <c r="Y967" t="s">
        <v>60</v>
      </c>
      <c r="Z967" t="s">
        <v>60</v>
      </c>
      <c r="AB967" t="s">
        <v>1878</v>
      </c>
      <c r="AC967" t="s">
        <v>39</v>
      </c>
      <c r="AD967" t="s">
        <v>40</v>
      </c>
    </row>
    <row r="968" spans="3:30" hidden="1" x14ac:dyDescent="0.2">
      <c r="C968" s="32" t="s">
        <v>41</v>
      </c>
      <c r="D968" s="32" t="s">
        <v>70</v>
      </c>
      <c r="E968" s="32" t="s">
        <v>1015</v>
      </c>
      <c r="F968">
        <v>850</v>
      </c>
      <c r="G968" t="s">
        <v>1016</v>
      </c>
      <c r="H968" t="s">
        <v>1117</v>
      </c>
      <c r="I968" t="s">
        <v>2208</v>
      </c>
      <c r="K968" t="s">
        <v>226</v>
      </c>
      <c r="L968" t="s">
        <v>48</v>
      </c>
      <c r="M968" t="s">
        <v>36</v>
      </c>
      <c r="N968" s="8">
        <v>45722</v>
      </c>
      <c r="O968" s="8">
        <v>45877</v>
      </c>
      <c r="P968" s="8">
        <v>45877</v>
      </c>
      <c r="Q968" t="s">
        <v>58</v>
      </c>
      <c r="Y968" t="s">
        <v>561</v>
      </c>
      <c r="Z968" t="s">
        <v>561</v>
      </c>
      <c r="AB968" t="s">
        <v>1839</v>
      </c>
      <c r="AC968" t="s">
        <v>39</v>
      </c>
      <c r="AD968" t="s">
        <v>40</v>
      </c>
    </row>
    <row r="969" spans="3:30" hidden="1" x14ac:dyDescent="0.2">
      <c r="C969" s="32" t="s">
        <v>41</v>
      </c>
      <c r="D969" s="32" t="s">
        <v>70</v>
      </c>
      <c r="E969" s="32" t="s">
        <v>1015</v>
      </c>
      <c r="F969">
        <v>800</v>
      </c>
      <c r="G969" t="s">
        <v>1016</v>
      </c>
      <c r="H969" t="s">
        <v>1117</v>
      </c>
      <c r="I969" t="s">
        <v>2209</v>
      </c>
      <c r="K969" t="s">
        <v>226</v>
      </c>
      <c r="L969" t="s">
        <v>48</v>
      </c>
      <c r="M969" t="s">
        <v>36</v>
      </c>
      <c r="N969" s="8">
        <v>45722</v>
      </c>
      <c r="O969" s="8">
        <v>45877</v>
      </c>
      <c r="P969" s="8">
        <v>45877</v>
      </c>
      <c r="Q969" t="s">
        <v>58</v>
      </c>
      <c r="Y969" t="s">
        <v>561</v>
      </c>
      <c r="Z969" t="s">
        <v>561</v>
      </c>
      <c r="AB969" t="s">
        <v>1839</v>
      </c>
      <c r="AC969" t="s">
        <v>39</v>
      </c>
      <c r="AD969" t="s">
        <v>40</v>
      </c>
    </row>
    <row r="970" spans="3:30" hidden="1" x14ac:dyDescent="0.2">
      <c r="C970" s="32" t="s">
        <v>41</v>
      </c>
      <c r="D970" s="32" t="s">
        <v>70</v>
      </c>
      <c r="E970" s="32" t="s">
        <v>1015</v>
      </c>
      <c r="F970">
        <v>800</v>
      </c>
      <c r="G970" t="s">
        <v>1016</v>
      </c>
      <c r="H970" t="s">
        <v>1117</v>
      </c>
      <c r="I970" t="s">
        <v>2210</v>
      </c>
      <c r="K970" t="s">
        <v>226</v>
      </c>
      <c r="L970" t="s">
        <v>48</v>
      </c>
      <c r="M970" t="s">
        <v>36</v>
      </c>
      <c r="N970" s="8">
        <v>45722</v>
      </c>
      <c r="O970" s="8">
        <v>45842</v>
      </c>
      <c r="P970" s="8">
        <v>45842</v>
      </c>
      <c r="Q970" t="s">
        <v>58</v>
      </c>
      <c r="Y970" t="s">
        <v>134</v>
      </c>
      <c r="Z970" t="s">
        <v>134</v>
      </c>
      <c r="AB970" t="s">
        <v>1827</v>
      </c>
      <c r="AC970" t="s">
        <v>39</v>
      </c>
      <c r="AD970" t="s">
        <v>40</v>
      </c>
    </row>
    <row r="971" spans="3:30" hidden="1" x14ac:dyDescent="0.2">
      <c r="C971" s="32" t="s">
        <v>41</v>
      </c>
      <c r="D971" s="32" t="s">
        <v>70</v>
      </c>
      <c r="E971" s="32" t="s">
        <v>1015</v>
      </c>
      <c r="F971">
        <v>800</v>
      </c>
      <c r="G971" t="s">
        <v>1016</v>
      </c>
      <c r="H971" t="s">
        <v>1117</v>
      </c>
      <c r="I971" t="s">
        <v>2211</v>
      </c>
      <c r="K971" t="s">
        <v>226</v>
      </c>
      <c r="L971" t="s">
        <v>48</v>
      </c>
      <c r="M971" t="s">
        <v>36</v>
      </c>
      <c r="N971" s="8">
        <v>45722</v>
      </c>
      <c r="O971" s="8">
        <v>45849</v>
      </c>
      <c r="P971" s="8">
        <v>45849</v>
      </c>
      <c r="Q971" t="s">
        <v>58</v>
      </c>
      <c r="Y971" t="s">
        <v>554</v>
      </c>
      <c r="Z971" t="s">
        <v>554</v>
      </c>
      <c r="AB971" t="s">
        <v>1834</v>
      </c>
      <c r="AC971" t="s">
        <v>39</v>
      </c>
      <c r="AD971" t="s">
        <v>40</v>
      </c>
    </row>
    <row r="972" spans="3:30" hidden="1" x14ac:dyDescent="0.2">
      <c r="C972" s="32" t="s">
        <v>41</v>
      </c>
      <c r="D972" s="32" t="s">
        <v>70</v>
      </c>
      <c r="E972" s="32" t="s">
        <v>1015</v>
      </c>
      <c r="F972">
        <v>800</v>
      </c>
      <c r="G972" t="s">
        <v>1016</v>
      </c>
      <c r="H972" t="s">
        <v>1117</v>
      </c>
      <c r="I972" t="s">
        <v>2212</v>
      </c>
      <c r="K972" t="s">
        <v>226</v>
      </c>
      <c r="L972" t="s">
        <v>48</v>
      </c>
      <c r="M972" t="s">
        <v>36</v>
      </c>
      <c r="N972" s="8">
        <v>45722</v>
      </c>
      <c r="O972" s="8">
        <v>45849</v>
      </c>
      <c r="P972" s="8">
        <v>45849</v>
      </c>
      <c r="Q972" t="s">
        <v>58</v>
      </c>
      <c r="Y972" t="s">
        <v>554</v>
      </c>
      <c r="Z972" t="s">
        <v>554</v>
      </c>
      <c r="AB972" t="s">
        <v>1834</v>
      </c>
      <c r="AC972" t="s">
        <v>39</v>
      </c>
      <c r="AD972" t="s">
        <v>40</v>
      </c>
    </row>
    <row r="973" spans="3:30" hidden="1" x14ac:dyDescent="0.2">
      <c r="C973" s="32" t="s">
        <v>41</v>
      </c>
      <c r="D973" s="32" t="s">
        <v>70</v>
      </c>
      <c r="E973" s="32" t="s">
        <v>1015</v>
      </c>
      <c r="F973">
        <v>800</v>
      </c>
      <c r="G973" t="s">
        <v>1016</v>
      </c>
      <c r="H973" t="s">
        <v>1117</v>
      </c>
      <c r="I973" t="s">
        <v>2213</v>
      </c>
      <c r="K973" t="s">
        <v>226</v>
      </c>
      <c r="L973" t="s">
        <v>48</v>
      </c>
      <c r="M973" t="s">
        <v>36</v>
      </c>
      <c r="N973" s="8">
        <v>45722</v>
      </c>
      <c r="O973" s="8">
        <v>45856</v>
      </c>
      <c r="P973" s="8">
        <v>45856</v>
      </c>
      <c r="Q973" t="s">
        <v>58</v>
      </c>
      <c r="Y973" t="s">
        <v>537</v>
      </c>
      <c r="Z973" t="s">
        <v>537</v>
      </c>
      <c r="AB973" t="s">
        <v>1962</v>
      </c>
      <c r="AC973" t="s">
        <v>39</v>
      </c>
      <c r="AD973" t="s">
        <v>40</v>
      </c>
    </row>
    <row r="974" spans="3:30" hidden="1" x14ac:dyDescent="0.2">
      <c r="C974" s="32" t="s">
        <v>41</v>
      </c>
      <c r="D974" s="32" t="s">
        <v>70</v>
      </c>
      <c r="E974" s="32" t="s">
        <v>1015</v>
      </c>
      <c r="F974">
        <v>850</v>
      </c>
      <c r="G974" t="s">
        <v>1016</v>
      </c>
      <c r="H974" t="s">
        <v>1117</v>
      </c>
      <c r="I974" t="s">
        <v>2214</v>
      </c>
      <c r="K974" t="s">
        <v>226</v>
      </c>
      <c r="L974" t="s">
        <v>48</v>
      </c>
      <c r="M974" t="s">
        <v>36</v>
      </c>
      <c r="N974" s="8">
        <v>45722</v>
      </c>
      <c r="O974" s="8">
        <v>45828</v>
      </c>
      <c r="P974" s="8">
        <v>45828</v>
      </c>
      <c r="Q974" t="s">
        <v>58</v>
      </c>
      <c r="Y974" t="s">
        <v>60</v>
      </c>
      <c r="Z974" t="s">
        <v>60</v>
      </c>
      <c r="AB974" t="s">
        <v>1857</v>
      </c>
      <c r="AC974" t="s">
        <v>39</v>
      </c>
      <c r="AD974" t="s">
        <v>40</v>
      </c>
    </row>
    <row r="975" spans="3:30" hidden="1" x14ac:dyDescent="0.2">
      <c r="C975" s="32" t="s">
        <v>41</v>
      </c>
      <c r="D975" s="32" t="s">
        <v>70</v>
      </c>
      <c r="E975" s="32" t="s">
        <v>1015</v>
      </c>
      <c r="F975">
        <v>800</v>
      </c>
      <c r="G975" t="s">
        <v>1016</v>
      </c>
      <c r="H975" t="s">
        <v>1117</v>
      </c>
      <c r="I975" t="s">
        <v>2215</v>
      </c>
      <c r="K975" t="s">
        <v>226</v>
      </c>
      <c r="L975" t="s">
        <v>48</v>
      </c>
      <c r="M975" t="s">
        <v>36</v>
      </c>
      <c r="N975" s="8">
        <v>45722</v>
      </c>
      <c r="O975" s="8">
        <v>45828</v>
      </c>
      <c r="P975" s="8">
        <v>45828</v>
      </c>
      <c r="Q975" t="s">
        <v>58</v>
      </c>
      <c r="Y975" t="s">
        <v>60</v>
      </c>
      <c r="Z975" t="s">
        <v>60</v>
      </c>
      <c r="AB975" t="s">
        <v>1857</v>
      </c>
      <c r="AC975" t="s">
        <v>39</v>
      </c>
      <c r="AD975" t="s">
        <v>40</v>
      </c>
    </row>
    <row r="976" spans="3:30" hidden="1" x14ac:dyDescent="0.2">
      <c r="C976" s="32" t="s">
        <v>41</v>
      </c>
      <c r="D976" s="32" t="s">
        <v>70</v>
      </c>
      <c r="E976" s="32" t="s">
        <v>1015</v>
      </c>
      <c r="F976">
        <v>800</v>
      </c>
      <c r="G976" t="s">
        <v>1016</v>
      </c>
      <c r="H976" t="s">
        <v>1117</v>
      </c>
      <c r="I976" t="s">
        <v>2216</v>
      </c>
      <c r="K976" t="s">
        <v>226</v>
      </c>
      <c r="L976" t="s">
        <v>48</v>
      </c>
      <c r="M976" t="s">
        <v>36</v>
      </c>
      <c r="N976" s="8">
        <v>45722</v>
      </c>
      <c r="O976" s="8">
        <v>45856</v>
      </c>
      <c r="P976" s="8">
        <v>45856</v>
      </c>
      <c r="Q976" t="s">
        <v>58</v>
      </c>
      <c r="R976" t="s">
        <v>235</v>
      </c>
      <c r="Y976" t="s">
        <v>537</v>
      </c>
      <c r="Z976" t="s">
        <v>537</v>
      </c>
      <c r="AB976" t="s">
        <v>1857</v>
      </c>
      <c r="AC976" t="s">
        <v>39</v>
      </c>
      <c r="AD976" t="s">
        <v>40</v>
      </c>
    </row>
    <row r="977" spans="3:30" hidden="1" x14ac:dyDescent="0.2">
      <c r="C977" s="32" t="s">
        <v>41</v>
      </c>
      <c r="D977" s="32" t="s">
        <v>70</v>
      </c>
      <c r="E977" s="32" t="s">
        <v>1015</v>
      </c>
      <c r="F977">
        <v>800</v>
      </c>
      <c r="G977" t="s">
        <v>1016</v>
      </c>
      <c r="H977" t="s">
        <v>1117</v>
      </c>
      <c r="I977" t="s">
        <v>2217</v>
      </c>
      <c r="K977" t="s">
        <v>226</v>
      </c>
      <c r="L977" t="s">
        <v>48</v>
      </c>
      <c r="M977" t="s">
        <v>36</v>
      </c>
      <c r="N977" s="8">
        <v>45722</v>
      </c>
      <c r="O977" s="8">
        <v>45842</v>
      </c>
      <c r="P977" s="8">
        <v>45842</v>
      </c>
      <c r="Q977" t="s">
        <v>58</v>
      </c>
      <c r="Y977" t="s">
        <v>134</v>
      </c>
      <c r="Z977" t="s">
        <v>134</v>
      </c>
      <c r="AB977" t="s">
        <v>1831</v>
      </c>
      <c r="AC977" t="s">
        <v>39</v>
      </c>
      <c r="AD977" t="s">
        <v>40</v>
      </c>
    </row>
    <row r="978" spans="3:30" hidden="1" x14ac:dyDescent="0.2">
      <c r="C978" s="32" t="s">
        <v>41</v>
      </c>
      <c r="D978" s="32" t="s">
        <v>70</v>
      </c>
      <c r="E978" s="32" t="s">
        <v>1015</v>
      </c>
      <c r="F978">
        <v>850</v>
      </c>
      <c r="G978" t="s">
        <v>1016</v>
      </c>
      <c r="H978" t="s">
        <v>1117</v>
      </c>
      <c r="I978" t="s">
        <v>2218</v>
      </c>
      <c r="K978" t="s">
        <v>226</v>
      </c>
      <c r="L978" t="s">
        <v>48</v>
      </c>
      <c r="M978" t="s">
        <v>36</v>
      </c>
      <c r="N978" s="8">
        <v>45722</v>
      </c>
      <c r="O978" s="8">
        <v>45828</v>
      </c>
      <c r="P978" s="8">
        <v>45828</v>
      </c>
      <c r="Q978" t="s">
        <v>58</v>
      </c>
      <c r="Y978" t="s">
        <v>60</v>
      </c>
      <c r="Z978" t="s">
        <v>60</v>
      </c>
      <c r="AB978" t="s">
        <v>1857</v>
      </c>
      <c r="AC978" t="s">
        <v>39</v>
      </c>
      <c r="AD978" t="s">
        <v>40</v>
      </c>
    </row>
    <row r="979" spans="3:30" hidden="1" x14ac:dyDescent="0.2">
      <c r="C979" s="32" t="s">
        <v>41</v>
      </c>
      <c r="D979" s="32" t="s">
        <v>70</v>
      </c>
      <c r="E979" s="32" t="s">
        <v>1015</v>
      </c>
      <c r="F979">
        <v>800</v>
      </c>
      <c r="G979" t="s">
        <v>1016</v>
      </c>
      <c r="H979" t="s">
        <v>1117</v>
      </c>
      <c r="I979" t="s">
        <v>2219</v>
      </c>
      <c r="K979" t="s">
        <v>226</v>
      </c>
      <c r="L979" t="s">
        <v>48</v>
      </c>
      <c r="M979" t="s">
        <v>36</v>
      </c>
      <c r="N979" s="8">
        <v>45722</v>
      </c>
      <c r="O979" s="8">
        <v>45828</v>
      </c>
      <c r="P979" s="8">
        <v>45828</v>
      </c>
      <c r="Q979" t="s">
        <v>58</v>
      </c>
      <c r="Y979" t="s">
        <v>60</v>
      </c>
      <c r="Z979" t="s">
        <v>60</v>
      </c>
      <c r="AB979" t="s">
        <v>1857</v>
      </c>
      <c r="AC979" t="s">
        <v>39</v>
      </c>
      <c r="AD979" t="s">
        <v>40</v>
      </c>
    </row>
    <row r="980" spans="3:30" hidden="1" x14ac:dyDescent="0.2">
      <c r="C980" s="32" t="s">
        <v>50</v>
      </c>
      <c r="D980" s="32" t="s">
        <v>257</v>
      </c>
      <c r="E980" s="32" t="s">
        <v>2220</v>
      </c>
      <c r="F980">
        <v>995</v>
      </c>
      <c r="G980" t="s">
        <v>2197</v>
      </c>
      <c r="H980" t="s">
        <v>2221</v>
      </c>
      <c r="I980" t="s">
        <v>2222</v>
      </c>
      <c r="J980" t="s">
        <v>2223</v>
      </c>
      <c r="K980" t="s">
        <v>326</v>
      </c>
      <c r="L980" t="s">
        <v>35</v>
      </c>
      <c r="M980" t="s">
        <v>87</v>
      </c>
      <c r="N980" s="8">
        <v>45749</v>
      </c>
      <c r="O980" s="8">
        <v>45807</v>
      </c>
      <c r="P980" s="8"/>
      <c r="Q980" t="s">
        <v>37</v>
      </c>
      <c r="W980" t="s">
        <v>418</v>
      </c>
      <c r="Z980" t="s">
        <v>38</v>
      </c>
      <c r="AA980" t="s">
        <v>38</v>
      </c>
      <c r="AC980" t="s">
        <v>39</v>
      </c>
      <c r="AD980" t="s">
        <v>91</v>
      </c>
    </row>
    <row r="981" spans="3:30" hidden="1" x14ac:dyDescent="0.2">
      <c r="C981" s="32" t="s">
        <v>238</v>
      </c>
      <c r="D981" s="32" t="s">
        <v>92</v>
      </c>
      <c r="E981" s="32" t="s">
        <v>2224</v>
      </c>
      <c r="F981">
        <v>979</v>
      </c>
      <c r="G981" t="s">
        <v>1688</v>
      </c>
      <c r="H981" t="s">
        <v>2225</v>
      </c>
      <c r="I981" t="s">
        <v>2226</v>
      </c>
      <c r="K981" t="s">
        <v>226</v>
      </c>
      <c r="L981" t="s">
        <v>35</v>
      </c>
      <c r="M981" t="s">
        <v>36</v>
      </c>
      <c r="N981" s="8">
        <v>45688</v>
      </c>
      <c r="O981" s="8">
        <v>45805</v>
      </c>
      <c r="P981" s="8">
        <v>45805</v>
      </c>
      <c r="Q981" t="s">
        <v>58</v>
      </c>
      <c r="W981" t="s">
        <v>522</v>
      </c>
      <c r="X981" t="s">
        <v>1019</v>
      </c>
      <c r="Y981" t="s">
        <v>90</v>
      </c>
      <c r="Z981" t="s">
        <v>90</v>
      </c>
      <c r="AC981" t="s">
        <v>39</v>
      </c>
      <c r="AD981" t="s">
        <v>40</v>
      </c>
    </row>
    <row r="982" spans="3:30" hidden="1" x14ac:dyDescent="0.2">
      <c r="C982" s="32" t="s">
        <v>41</v>
      </c>
      <c r="D982" s="32" t="s">
        <v>70</v>
      </c>
      <c r="E982" s="32" t="s">
        <v>1015</v>
      </c>
      <c r="F982">
        <v>850</v>
      </c>
      <c r="G982" t="s">
        <v>1016</v>
      </c>
      <c r="H982" t="s">
        <v>1117</v>
      </c>
      <c r="I982" t="s">
        <v>2227</v>
      </c>
      <c r="K982" t="s">
        <v>226</v>
      </c>
      <c r="L982" t="s">
        <v>48</v>
      </c>
      <c r="M982" t="s">
        <v>36</v>
      </c>
      <c r="N982" s="8">
        <v>45722</v>
      </c>
      <c r="O982" s="8">
        <v>45835</v>
      </c>
      <c r="P982" s="8">
        <v>45835</v>
      </c>
      <c r="Q982" t="s">
        <v>58</v>
      </c>
      <c r="Y982" t="s">
        <v>266</v>
      </c>
      <c r="Z982" t="s">
        <v>266</v>
      </c>
      <c r="AB982" t="s">
        <v>1831</v>
      </c>
      <c r="AC982" t="s">
        <v>39</v>
      </c>
      <c r="AD982" t="s">
        <v>40</v>
      </c>
    </row>
    <row r="983" spans="3:30" hidden="1" x14ac:dyDescent="0.2">
      <c r="C983" s="32" t="s">
        <v>41</v>
      </c>
      <c r="D983" s="32" t="s">
        <v>70</v>
      </c>
      <c r="E983" s="32" t="s">
        <v>1015</v>
      </c>
      <c r="F983">
        <v>800</v>
      </c>
      <c r="G983" t="s">
        <v>1016</v>
      </c>
      <c r="H983" t="s">
        <v>1117</v>
      </c>
      <c r="I983" t="s">
        <v>2228</v>
      </c>
      <c r="K983" t="s">
        <v>226</v>
      </c>
      <c r="L983" t="s">
        <v>48</v>
      </c>
      <c r="M983" t="s">
        <v>36</v>
      </c>
      <c r="N983" s="8">
        <v>45722</v>
      </c>
      <c r="O983" s="8">
        <v>45835</v>
      </c>
      <c r="P983" s="8">
        <v>45835</v>
      </c>
      <c r="Q983" t="s">
        <v>58</v>
      </c>
      <c r="Y983" t="s">
        <v>266</v>
      </c>
      <c r="Z983" t="s">
        <v>266</v>
      </c>
      <c r="AB983" t="s">
        <v>1831</v>
      </c>
      <c r="AC983" t="s">
        <v>39</v>
      </c>
      <c r="AD983" t="s">
        <v>40</v>
      </c>
    </row>
    <row r="984" spans="3:30" hidden="1" x14ac:dyDescent="0.2">
      <c r="C984" s="32" t="s">
        <v>41</v>
      </c>
      <c r="D984" s="32" t="s">
        <v>70</v>
      </c>
      <c r="E984" s="32" t="s">
        <v>1015</v>
      </c>
      <c r="F984">
        <v>850</v>
      </c>
      <c r="G984" t="s">
        <v>1016</v>
      </c>
      <c r="H984" t="s">
        <v>1117</v>
      </c>
      <c r="I984" t="s">
        <v>2229</v>
      </c>
      <c r="K984" t="s">
        <v>226</v>
      </c>
      <c r="L984" t="s">
        <v>48</v>
      </c>
      <c r="M984" t="s">
        <v>36</v>
      </c>
      <c r="N984" s="8">
        <v>45722</v>
      </c>
      <c r="O984" s="8">
        <v>45828</v>
      </c>
      <c r="P984" s="8">
        <v>45828</v>
      </c>
      <c r="Q984" t="s">
        <v>151</v>
      </c>
      <c r="R984" t="s">
        <v>483</v>
      </c>
      <c r="S984" t="s">
        <v>2230</v>
      </c>
      <c r="T984" t="s">
        <v>2231</v>
      </c>
      <c r="U984" t="s">
        <v>100</v>
      </c>
      <c r="W984" t="s">
        <v>100</v>
      </c>
      <c r="Y984" t="s">
        <v>60</v>
      </c>
      <c r="Z984" t="s">
        <v>60</v>
      </c>
      <c r="AB984" t="s">
        <v>1878</v>
      </c>
      <c r="AC984" t="s">
        <v>39</v>
      </c>
      <c r="AD984" t="s">
        <v>40</v>
      </c>
    </row>
    <row r="985" spans="3:30" hidden="1" x14ac:dyDescent="0.2">
      <c r="C985" s="32" t="s">
        <v>41</v>
      </c>
      <c r="D985" s="32" t="s">
        <v>70</v>
      </c>
      <c r="E985" s="32" t="s">
        <v>1015</v>
      </c>
      <c r="F985">
        <v>800</v>
      </c>
      <c r="G985" t="s">
        <v>1016</v>
      </c>
      <c r="H985" t="s">
        <v>1117</v>
      </c>
      <c r="I985" t="s">
        <v>2232</v>
      </c>
      <c r="K985" t="s">
        <v>226</v>
      </c>
      <c r="L985" t="s">
        <v>48</v>
      </c>
      <c r="M985" t="s">
        <v>36</v>
      </c>
      <c r="N985" s="8">
        <v>45722</v>
      </c>
      <c r="O985" s="8">
        <v>45828</v>
      </c>
      <c r="P985" s="8">
        <v>45828</v>
      </c>
      <c r="Q985" t="s">
        <v>37</v>
      </c>
      <c r="R985" t="s">
        <v>483</v>
      </c>
      <c r="S985" t="s">
        <v>2230</v>
      </c>
      <c r="T985" t="s">
        <v>2233</v>
      </c>
      <c r="U985" t="s">
        <v>100</v>
      </c>
      <c r="W985" t="s">
        <v>100</v>
      </c>
      <c r="Y985" t="s">
        <v>60</v>
      </c>
      <c r="Z985" t="s">
        <v>60</v>
      </c>
      <c r="AB985" t="s">
        <v>1878</v>
      </c>
      <c r="AC985" t="s">
        <v>39</v>
      </c>
      <c r="AD985" t="s">
        <v>40</v>
      </c>
    </row>
    <row r="986" spans="3:30" hidden="1" x14ac:dyDescent="0.2">
      <c r="C986" s="32" t="s">
        <v>41</v>
      </c>
      <c r="D986" s="32" t="s">
        <v>70</v>
      </c>
      <c r="E986" s="32" t="s">
        <v>1015</v>
      </c>
      <c r="F986">
        <v>850</v>
      </c>
      <c r="G986" t="s">
        <v>1016</v>
      </c>
      <c r="H986" t="s">
        <v>1117</v>
      </c>
      <c r="I986" t="s">
        <v>2234</v>
      </c>
      <c r="K986" t="s">
        <v>226</v>
      </c>
      <c r="L986" t="s">
        <v>48</v>
      </c>
      <c r="M986" t="s">
        <v>36</v>
      </c>
      <c r="N986" s="8">
        <v>45722</v>
      </c>
      <c r="O986" s="8"/>
      <c r="P986" s="8"/>
      <c r="Q986" t="s">
        <v>58</v>
      </c>
      <c r="AC986" t="s">
        <v>39</v>
      </c>
      <c r="AD986" t="s">
        <v>40</v>
      </c>
    </row>
    <row r="987" spans="3:30" hidden="1" x14ac:dyDescent="0.2">
      <c r="C987" s="32" t="s">
        <v>41</v>
      </c>
      <c r="D987" s="32" t="s">
        <v>70</v>
      </c>
      <c r="E987" s="32" t="s">
        <v>1015</v>
      </c>
      <c r="F987">
        <v>800</v>
      </c>
      <c r="G987" t="s">
        <v>1016</v>
      </c>
      <c r="H987" t="s">
        <v>1117</v>
      </c>
      <c r="I987" t="s">
        <v>2235</v>
      </c>
      <c r="K987" t="s">
        <v>226</v>
      </c>
      <c r="L987" t="s">
        <v>48</v>
      </c>
      <c r="M987" t="s">
        <v>36</v>
      </c>
      <c r="N987" s="8">
        <v>45722</v>
      </c>
      <c r="O987" s="8"/>
      <c r="P987" s="8"/>
      <c r="Q987" t="s">
        <v>58</v>
      </c>
      <c r="AC987" t="s">
        <v>39</v>
      </c>
      <c r="AD987" t="s">
        <v>40</v>
      </c>
    </row>
    <row r="988" spans="3:30" hidden="1" x14ac:dyDescent="0.2">
      <c r="C988" s="32" t="s">
        <v>41</v>
      </c>
      <c r="D988" s="32" t="s">
        <v>70</v>
      </c>
      <c r="E988" s="32" t="s">
        <v>1015</v>
      </c>
      <c r="F988">
        <v>850</v>
      </c>
      <c r="G988" t="s">
        <v>1016</v>
      </c>
      <c r="H988" t="s">
        <v>1117</v>
      </c>
      <c r="I988" t="s">
        <v>2236</v>
      </c>
      <c r="K988" t="s">
        <v>226</v>
      </c>
      <c r="L988" t="s">
        <v>48</v>
      </c>
      <c r="M988" t="s">
        <v>36</v>
      </c>
      <c r="N988" s="8">
        <v>45722</v>
      </c>
      <c r="O988" s="8">
        <v>45835</v>
      </c>
      <c r="P988" s="8">
        <v>45835</v>
      </c>
      <c r="Q988" t="s">
        <v>58</v>
      </c>
      <c r="Y988" t="s">
        <v>266</v>
      </c>
      <c r="Z988" t="s">
        <v>266</v>
      </c>
      <c r="AB988" t="s">
        <v>1831</v>
      </c>
      <c r="AC988" t="s">
        <v>39</v>
      </c>
      <c r="AD988" t="s">
        <v>40</v>
      </c>
    </row>
    <row r="989" spans="3:30" hidden="1" x14ac:dyDescent="0.2">
      <c r="C989" s="32" t="s">
        <v>41</v>
      </c>
      <c r="D989" s="32" t="s">
        <v>70</v>
      </c>
      <c r="E989" s="32" t="s">
        <v>1015</v>
      </c>
      <c r="F989">
        <v>800</v>
      </c>
      <c r="G989" t="s">
        <v>1016</v>
      </c>
      <c r="H989" t="s">
        <v>1117</v>
      </c>
      <c r="I989" t="s">
        <v>2237</v>
      </c>
      <c r="K989" t="s">
        <v>226</v>
      </c>
      <c r="L989" t="s">
        <v>48</v>
      </c>
      <c r="M989" t="s">
        <v>36</v>
      </c>
      <c r="N989" s="8">
        <v>45722</v>
      </c>
      <c r="O989" s="8">
        <v>45835</v>
      </c>
      <c r="P989" s="8">
        <v>45835</v>
      </c>
      <c r="Q989" t="s">
        <v>58</v>
      </c>
      <c r="Y989" t="s">
        <v>266</v>
      </c>
      <c r="Z989" t="s">
        <v>266</v>
      </c>
      <c r="AB989" t="s">
        <v>1831</v>
      </c>
      <c r="AC989" t="s">
        <v>39</v>
      </c>
      <c r="AD989" t="s">
        <v>40</v>
      </c>
    </row>
    <row r="990" spans="3:30" hidden="1" x14ac:dyDescent="0.2">
      <c r="C990" s="32" t="s">
        <v>41</v>
      </c>
      <c r="D990" s="32" t="s">
        <v>70</v>
      </c>
      <c r="E990" s="32" t="s">
        <v>1015</v>
      </c>
      <c r="F990">
        <v>800</v>
      </c>
      <c r="G990" t="s">
        <v>1016</v>
      </c>
      <c r="H990" t="s">
        <v>1117</v>
      </c>
      <c r="I990" t="s">
        <v>2238</v>
      </c>
      <c r="K990" t="s">
        <v>226</v>
      </c>
      <c r="L990" t="s">
        <v>48</v>
      </c>
      <c r="M990" t="s">
        <v>36</v>
      </c>
      <c r="N990" s="8">
        <v>45722</v>
      </c>
      <c r="O990" s="8">
        <v>45842</v>
      </c>
      <c r="P990" s="8">
        <v>45842</v>
      </c>
      <c r="Q990" t="s">
        <v>58</v>
      </c>
      <c r="Y990" t="s">
        <v>134</v>
      </c>
      <c r="Z990" t="s">
        <v>134</v>
      </c>
      <c r="AB990" t="s">
        <v>1831</v>
      </c>
      <c r="AC990" t="s">
        <v>39</v>
      </c>
      <c r="AD990" t="s">
        <v>40</v>
      </c>
    </row>
    <row r="991" spans="3:30" hidden="1" x14ac:dyDescent="0.2">
      <c r="C991" s="32" t="s">
        <v>41</v>
      </c>
      <c r="D991" s="32" t="s">
        <v>70</v>
      </c>
      <c r="E991" s="32" t="s">
        <v>1015</v>
      </c>
      <c r="F991">
        <v>800</v>
      </c>
      <c r="G991" t="s">
        <v>1016</v>
      </c>
      <c r="H991" t="s">
        <v>1117</v>
      </c>
      <c r="I991" t="s">
        <v>2239</v>
      </c>
      <c r="K991" t="s">
        <v>226</v>
      </c>
      <c r="L991" t="s">
        <v>48</v>
      </c>
      <c r="M991" t="s">
        <v>36</v>
      </c>
      <c r="N991" s="8">
        <v>45722</v>
      </c>
      <c r="O991" s="8">
        <v>45842</v>
      </c>
      <c r="P991" s="8">
        <v>45842</v>
      </c>
      <c r="Q991" t="s">
        <v>37</v>
      </c>
      <c r="R991" t="s">
        <v>98</v>
      </c>
      <c r="S991" t="s">
        <v>2240</v>
      </c>
      <c r="U991" t="s">
        <v>266</v>
      </c>
      <c r="W991" t="s">
        <v>38</v>
      </c>
      <c r="Y991" t="s">
        <v>134</v>
      </c>
      <c r="Z991" t="s">
        <v>134</v>
      </c>
      <c r="AB991" t="s">
        <v>596</v>
      </c>
      <c r="AC991" t="s">
        <v>39</v>
      </c>
      <c r="AD991" t="s">
        <v>40</v>
      </c>
    </row>
    <row r="992" spans="3:30" hidden="1" x14ac:dyDescent="0.2">
      <c r="C992" s="32" t="s">
        <v>41</v>
      </c>
      <c r="D992" s="32" t="s">
        <v>70</v>
      </c>
      <c r="E992" s="32" t="s">
        <v>1015</v>
      </c>
      <c r="F992">
        <v>850</v>
      </c>
      <c r="G992" t="s">
        <v>1016</v>
      </c>
      <c r="H992" t="s">
        <v>1117</v>
      </c>
      <c r="I992" t="s">
        <v>2241</v>
      </c>
      <c r="K992" t="s">
        <v>226</v>
      </c>
      <c r="L992" t="s">
        <v>48</v>
      </c>
      <c r="M992" t="s">
        <v>36</v>
      </c>
      <c r="N992" s="8">
        <v>45722</v>
      </c>
      <c r="O992" s="8"/>
      <c r="P992" s="8"/>
      <c r="Q992" t="s">
        <v>58</v>
      </c>
      <c r="AC992" t="s">
        <v>39</v>
      </c>
      <c r="AD992" t="s">
        <v>40</v>
      </c>
    </row>
    <row r="993" spans="3:30" hidden="1" x14ac:dyDescent="0.2">
      <c r="C993" s="32" t="s">
        <v>41</v>
      </c>
      <c r="D993" s="32" t="s">
        <v>70</v>
      </c>
      <c r="E993" s="32" t="s">
        <v>1015</v>
      </c>
      <c r="F993">
        <v>800</v>
      </c>
      <c r="G993" t="s">
        <v>1016</v>
      </c>
      <c r="H993" t="s">
        <v>1117</v>
      </c>
      <c r="I993" t="s">
        <v>2242</v>
      </c>
      <c r="K993" t="s">
        <v>226</v>
      </c>
      <c r="L993" t="s">
        <v>48</v>
      </c>
      <c r="M993" t="s">
        <v>36</v>
      </c>
      <c r="N993" s="8">
        <v>45722</v>
      </c>
      <c r="O993" s="8"/>
      <c r="P993" s="8"/>
      <c r="Q993" t="s">
        <v>58</v>
      </c>
      <c r="AC993" t="s">
        <v>39</v>
      </c>
      <c r="AD993" t="s">
        <v>40</v>
      </c>
    </row>
    <row r="994" spans="3:30" hidden="1" x14ac:dyDescent="0.2">
      <c r="C994" s="32" t="s">
        <v>41</v>
      </c>
      <c r="D994" s="32" t="s">
        <v>70</v>
      </c>
      <c r="E994" s="32" t="s">
        <v>1015</v>
      </c>
      <c r="F994">
        <v>850</v>
      </c>
      <c r="G994" t="s">
        <v>1016</v>
      </c>
      <c r="H994" t="s">
        <v>1117</v>
      </c>
      <c r="I994" t="s">
        <v>2243</v>
      </c>
      <c r="K994" t="s">
        <v>226</v>
      </c>
      <c r="L994" t="s">
        <v>48</v>
      </c>
      <c r="M994" t="s">
        <v>36</v>
      </c>
      <c r="N994" s="8">
        <v>45722</v>
      </c>
      <c r="O994" s="8">
        <v>45828</v>
      </c>
      <c r="P994" s="8">
        <v>45828</v>
      </c>
      <c r="Q994" t="s">
        <v>58</v>
      </c>
      <c r="Y994" t="s">
        <v>60</v>
      </c>
      <c r="Z994" t="s">
        <v>60</v>
      </c>
      <c r="AB994" t="s">
        <v>1857</v>
      </c>
      <c r="AC994" t="s">
        <v>39</v>
      </c>
      <c r="AD994" t="s">
        <v>40</v>
      </c>
    </row>
    <row r="995" spans="3:30" hidden="1" x14ac:dyDescent="0.2">
      <c r="C995" s="32" t="s">
        <v>41</v>
      </c>
      <c r="D995" s="32" t="s">
        <v>70</v>
      </c>
      <c r="E995" s="32" t="s">
        <v>1015</v>
      </c>
      <c r="F995">
        <v>800</v>
      </c>
      <c r="G995" t="s">
        <v>1016</v>
      </c>
      <c r="H995" t="s">
        <v>1117</v>
      </c>
      <c r="I995" t="s">
        <v>2244</v>
      </c>
      <c r="K995" t="s">
        <v>226</v>
      </c>
      <c r="L995" t="s">
        <v>48</v>
      </c>
      <c r="M995" t="s">
        <v>36</v>
      </c>
      <c r="N995" s="8">
        <v>45722</v>
      </c>
      <c r="O995" s="8">
        <v>45828</v>
      </c>
      <c r="P995" s="8">
        <v>45828</v>
      </c>
      <c r="Q995" t="s">
        <v>58</v>
      </c>
      <c r="Y995" t="s">
        <v>60</v>
      </c>
      <c r="Z995" t="s">
        <v>60</v>
      </c>
      <c r="AB995" t="s">
        <v>1857</v>
      </c>
      <c r="AC995" t="s">
        <v>39</v>
      </c>
      <c r="AD995" t="s">
        <v>40</v>
      </c>
    </row>
    <row r="996" spans="3:30" hidden="1" x14ac:dyDescent="0.2">
      <c r="C996" s="32" t="s">
        <v>41</v>
      </c>
      <c r="D996" s="32" t="s">
        <v>70</v>
      </c>
      <c r="E996" s="32" t="s">
        <v>1015</v>
      </c>
      <c r="F996">
        <v>850</v>
      </c>
      <c r="G996" t="s">
        <v>1016</v>
      </c>
      <c r="H996" t="s">
        <v>1117</v>
      </c>
      <c r="I996" t="s">
        <v>2245</v>
      </c>
      <c r="K996" t="s">
        <v>226</v>
      </c>
      <c r="L996" t="s">
        <v>48</v>
      </c>
      <c r="M996" t="s">
        <v>36</v>
      </c>
      <c r="N996" s="8">
        <v>45722</v>
      </c>
      <c r="O996" s="8">
        <v>45814</v>
      </c>
      <c r="P996" s="8">
        <v>45814</v>
      </c>
      <c r="Q996" t="s">
        <v>151</v>
      </c>
      <c r="R996" t="s">
        <v>483</v>
      </c>
      <c r="S996" t="s">
        <v>2246</v>
      </c>
      <c r="T996" t="s">
        <v>2247</v>
      </c>
      <c r="U996" t="s">
        <v>309</v>
      </c>
      <c r="W996" t="s">
        <v>522</v>
      </c>
      <c r="Y996" t="s">
        <v>99</v>
      </c>
      <c r="Z996" t="s">
        <v>99</v>
      </c>
      <c r="AB996" t="s">
        <v>1998</v>
      </c>
      <c r="AC996" t="s">
        <v>39</v>
      </c>
      <c r="AD996" t="s">
        <v>40</v>
      </c>
    </row>
    <row r="997" spans="3:30" hidden="1" x14ac:dyDescent="0.2">
      <c r="C997" s="32" t="s">
        <v>41</v>
      </c>
      <c r="D997" s="32" t="s">
        <v>70</v>
      </c>
      <c r="E997" s="32" t="s">
        <v>1015</v>
      </c>
      <c r="F997">
        <v>800</v>
      </c>
      <c r="G997" t="s">
        <v>1016</v>
      </c>
      <c r="H997" t="s">
        <v>1117</v>
      </c>
      <c r="I997" t="s">
        <v>2248</v>
      </c>
      <c r="K997" t="s">
        <v>226</v>
      </c>
      <c r="L997" t="s">
        <v>48</v>
      </c>
      <c r="M997" t="s">
        <v>36</v>
      </c>
      <c r="N997" s="8">
        <v>45722</v>
      </c>
      <c r="O997" s="8">
        <v>45814</v>
      </c>
      <c r="P997" s="8">
        <v>45814</v>
      </c>
      <c r="Q997" t="s">
        <v>37</v>
      </c>
      <c r="R997" t="s">
        <v>483</v>
      </c>
      <c r="S997" t="s">
        <v>2249</v>
      </c>
      <c r="T997" t="s">
        <v>2250</v>
      </c>
      <c r="U997" t="s">
        <v>309</v>
      </c>
      <c r="W997" t="s">
        <v>522</v>
      </c>
      <c r="Y997" t="s">
        <v>99</v>
      </c>
      <c r="Z997" t="s">
        <v>99</v>
      </c>
      <c r="AB997" t="s">
        <v>1998</v>
      </c>
      <c r="AC997" t="s">
        <v>39</v>
      </c>
      <c r="AD997" t="s">
        <v>40</v>
      </c>
    </row>
    <row r="998" spans="3:30" hidden="1" x14ac:dyDescent="0.2">
      <c r="C998" s="32" t="s">
        <v>41</v>
      </c>
      <c r="D998" s="32" t="s">
        <v>70</v>
      </c>
      <c r="E998" s="32" t="s">
        <v>1015</v>
      </c>
      <c r="F998">
        <v>800</v>
      </c>
      <c r="G998" t="s">
        <v>1016</v>
      </c>
      <c r="H998" t="s">
        <v>1117</v>
      </c>
      <c r="I998" t="s">
        <v>2251</v>
      </c>
      <c r="K998" t="s">
        <v>226</v>
      </c>
      <c r="L998" t="s">
        <v>48</v>
      </c>
      <c r="M998" t="s">
        <v>36</v>
      </c>
      <c r="N998" s="8">
        <v>45722</v>
      </c>
      <c r="O998" s="8">
        <v>45856</v>
      </c>
      <c r="P998" s="8">
        <v>45856</v>
      </c>
      <c r="Q998" t="s">
        <v>58</v>
      </c>
      <c r="Y998" t="s">
        <v>537</v>
      </c>
      <c r="Z998" t="s">
        <v>537</v>
      </c>
      <c r="AB998" t="s">
        <v>1834</v>
      </c>
      <c r="AC998" t="s">
        <v>39</v>
      </c>
      <c r="AD998" t="s">
        <v>40</v>
      </c>
    </row>
    <row r="999" spans="3:30" hidden="1" x14ac:dyDescent="0.2">
      <c r="C999" s="32" t="s">
        <v>41</v>
      </c>
      <c r="D999" s="32" t="s">
        <v>70</v>
      </c>
      <c r="E999" s="32" t="s">
        <v>1015</v>
      </c>
      <c r="F999">
        <v>800</v>
      </c>
      <c r="G999" t="s">
        <v>1016</v>
      </c>
      <c r="H999" t="s">
        <v>1117</v>
      </c>
      <c r="I999" t="s">
        <v>2252</v>
      </c>
      <c r="K999" t="s">
        <v>226</v>
      </c>
      <c r="L999" t="s">
        <v>48</v>
      </c>
      <c r="M999" t="s">
        <v>36</v>
      </c>
      <c r="N999" s="8">
        <v>45722</v>
      </c>
      <c r="O999" s="8">
        <v>45856</v>
      </c>
      <c r="P999" s="8">
        <v>45856</v>
      </c>
      <c r="Q999" t="s">
        <v>58</v>
      </c>
      <c r="Y999" t="s">
        <v>537</v>
      </c>
      <c r="Z999" t="s">
        <v>537</v>
      </c>
      <c r="AB999" t="s">
        <v>1834</v>
      </c>
      <c r="AC999" t="s">
        <v>39</v>
      </c>
      <c r="AD999" t="s">
        <v>40</v>
      </c>
    </row>
    <row r="1000" spans="3:30" hidden="1" x14ac:dyDescent="0.2">
      <c r="C1000" s="32" t="s">
        <v>41</v>
      </c>
      <c r="D1000" s="32" t="s">
        <v>70</v>
      </c>
      <c r="E1000" s="32" t="s">
        <v>1015</v>
      </c>
      <c r="F1000">
        <v>850</v>
      </c>
      <c r="G1000" t="s">
        <v>1016</v>
      </c>
      <c r="H1000" t="s">
        <v>1117</v>
      </c>
      <c r="I1000" t="s">
        <v>2253</v>
      </c>
      <c r="K1000" t="s">
        <v>226</v>
      </c>
      <c r="L1000" t="s">
        <v>48</v>
      </c>
      <c r="M1000" t="s">
        <v>36</v>
      </c>
      <c r="N1000" s="8">
        <v>45722</v>
      </c>
      <c r="O1000" s="8">
        <v>45814</v>
      </c>
      <c r="P1000" s="8">
        <v>45814</v>
      </c>
      <c r="Q1000" t="s">
        <v>151</v>
      </c>
      <c r="R1000" t="s">
        <v>483</v>
      </c>
      <c r="S1000" t="s">
        <v>2254</v>
      </c>
      <c r="T1000" t="s">
        <v>2255</v>
      </c>
      <c r="U1000" t="s">
        <v>467</v>
      </c>
      <c r="W1000" t="s">
        <v>99</v>
      </c>
      <c r="Y1000" t="s">
        <v>99</v>
      </c>
      <c r="Z1000" t="s">
        <v>99</v>
      </c>
      <c r="AB1000" t="s">
        <v>1878</v>
      </c>
      <c r="AC1000" t="s">
        <v>39</v>
      </c>
      <c r="AD1000" t="s">
        <v>40</v>
      </c>
    </row>
    <row r="1001" spans="3:30" hidden="1" x14ac:dyDescent="0.2">
      <c r="C1001" s="32" t="s">
        <v>41</v>
      </c>
      <c r="D1001" s="32" t="s">
        <v>70</v>
      </c>
      <c r="E1001" s="32" t="s">
        <v>1015</v>
      </c>
      <c r="F1001">
        <v>800</v>
      </c>
      <c r="G1001" t="s">
        <v>1016</v>
      </c>
      <c r="H1001" t="s">
        <v>1117</v>
      </c>
      <c r="I1001" t="s">
        <v>2256</v>
      </c>
      <c r="K1001" t="s">
        <v>226</v>
      </c>
      <c r="L1001" t="s">
        <v>48</v>
      </c>
      <c r="M1001" t="s">
        <v>36</v>
      </c>
      <c r="N1001" s="8">
        <v>45722</v>
      </c>
      <c r="O1001" s="8">
        <v>45814</v>
      </c>
      <c r="P1001" s="8">
        <v>45814</v>
      </c>
      <c r="Q1001" t="s">
        <v>37</v>
      </c>
      <c r="R1001" t="s">
        <v>483</v>
      </c>
      <c r="S1001" t="s">
        <v>2257</v>
      </c>
      <c r="T1001" t="s">
        <v>2258</v>
      </c>
      <c r="U1001" t="s">
        <v>467</v>
      </c>
      <c r="W1001" t="s">
        <v>99</v>
      </c>
      <c r="Y1001" t="s">
        <v>99</v>
      </c>
      <c r="Z1001" t="s">
        <v>99</v>
      </c>
      <c r="AB1001" t="s">
        <v>1878</v>
      </c>
      <c r="AC1001" t="s">
        <v>39</v>
      </c>
      <c r="AD1001" t="s">
        <v>40</v>
      </c>
    </row>
    <row r="1002" spans="3:30" hidden="1" x14ac:dyDescent="0.2">
      <c r="C1002" s="32" t="s">
        <v>41</v>
      </c>
      <c r="D1002" s="32" t="s">
        <v>70</v>
      </c>
      <c r="E1002" s="32" t="s">
        <v>1015</v>
      </c>
      <c r="F1002">
        <v>850</v>
      </c>
      <c r="G1002" t="s">
        <v>1016</v>
      </c>
      <c r="H1002" t="s">
        <v>1117</v>
      </c>
      <c r="I1002" t="s">
        <v>2259</v>
      </c>
      <c r="K1002" t="s">
        <v>226</v>
      </c>
      <c r="L1002" t="s">
        <v>48</v>
      </c>
      <c r="M1002" t="s">
        <v>36</v>
      </c>
      <c r="N1002" s="8">
        <v>45722</v>
      </c>
      <c r="O1002" s="8">
        <v>45870</v>
      </c>
      <c r="P1002" s="8">
        <v>45870</v>
      </c>
      <c r="Q1002" t="s">
        <v>58</v>
      </c>
      <c r="Y1002" t="s">
        <v>538</v>
      </c>
      <c r="Z1002" t="s">
        <v>538</v>
      </c>
      <c r="AB1002" t="s">
        <v>1962</v>
      </c>
      <c r="AC1002" t="s">
        <v>39</v>
      </c>
      <c r="AD1002" t="s">
        <v>40</v>
      </c>
    </row>
    <row r="1003" spans="3:30" hidden="1" x14ac:dyDescent="0.2">
      <c r="C1003" s="32" t="s">
        <v>41</v>
      </c>
      <c r="D1003" s="32" t="s">
        <v>70</v>
      </c>
      <c r="E1003" s="32" t="s">
        <v>1015</v>
      </c>
      <c r="F1003">
        <v>800</v>
      </c>
      <c r="G1003" t="s">
        <v>1016</v>
      </c>
      <c r="H1003" t="s">
        <v>1117</v>
      </c>
      <c r="I1003" t="s">
        <v>2260</v>
      </c>
      <c r="K1003" t="s">
        <v>226</v>
      </c>
      <c r="L1003" t="s">
        <v>48</v>
      </c>
      <c r="M1003" t="s">
        <v>36</v>
      </c>
      <c r="N1003" s="8">
        <v>45722</v>
      </c>
      <c r="O1003" s="8">
        <v>45870</v>
      </c>
      <c r="P1003" s="8">
        <v>45870</v>
      </c>
      <c r="Q1003" t="s">
        <v>58</v>
      </c>
      <c r="Y1003" t="s">
        <v>538</v>
      </c>
      <c r="Z1003" t="s">
        <v>538</v>
      </c>
      <c r="AB1003" t="s">
        <v>1962</v>
      </c>
      <c r="AC1003" t="s">
        <v>39</v>
      </c>
      <c r="AD1003" t="s">
        <v>40</v>
      </c>
    </row>
    <row r="1004" spans="3:30" hidden="1" x14ac:dyDescent="0.2">
      <c r="C1004" s="32" t="s">
        <v>41</v>
      </c>
      <c r="D1004" s="32" t="s">
        <v>70</v>
      </c>
      <c r="E1004" s="32" t="s">
        <v>1015</v>
      </c>
      <c r="F1004">
        <v>850</v>
      </c>
      <c r="G1004" t="s">
        <v>1016</v>
      </c>
      <c r="H1004" t="s">
        <v>1117</v>
      </c>
      <c r="I1004" t="s">
        <v>2261</v>
      </c>
      <c r="K1004" t="s">
        <v>226</v>
      </c>
      <c r="L1004" t="s">
        <v>48</v>
      </c>
      <c r="M1004" t="s">
        <v>36</v>
      </c>
      <c r="N1004" s="8">
        <v>45722</v>
      </c>
      <c r="O1004" s="8">
        <v>45877</v>
      </c>
      <c r="P1004" s="8">
        <v>45877</v>
      </c>
      <c r="Q1004" t="s">
        <v>58</v>
      </c>
      <c r="Y1004" t="s">
        <v>561</v>
      </c>
      <c r="Z1004" t="s">
        <v>561</v>
      </c>
      <c r="AB1004" t="s">
        <v>1839</v>
      </c>
      <c r="AC1004" t="s">
        <v>39</v>
      </c>
      <c r="AD1004" t="s">
        <v>40</v>
      </c>
    </row>
    <row r="1005" spans="3:30" hidden="1" x14ac:dyDescent="0.2">
      <c r="C1005" s="32" t="s">
        <v>41</v>
      </c>
      <c r="D1005" s="32" t="s">
        <v>70</v>
      </c>
      <c r="E1005" s="32" t="s">
        <v>1015</v>
      </c>
      <c r="F1005">
        <v>800</v>
      </c>
      <c r="G1005" t="s">
        <v>1016</v>
      </c>
      <c r="H1005" t="s">
        <v>1117</v>
      </c>
      <c r="I1005" t="s">
        <v>2262</v>
      </c>
      <c r="K1005" t="s">
        <v>226</v>
      </c>
      <c r="L1005" t="s">
        <v>48</v>
      </c>
      <c r="M1005" t="s">
        <v>36</v>
      </c>
      <c r="N1005" s="8">
        <v>45722</v>
      </c>
      <c r="O1005" s="8">
        <v>45877</v>
      </c>
      <c r="P1005" s="8">
        <v>45877</v>
      </c>
      <c r="Q1005" t="s">
        <v>58</v>
      </c>
      <c r="Y1005" t="s">
        <v>561</v>
      </c>
      <c r="Z1005" t="s">
        <v>561</v>
      </c>
      <c r="AB1005" t="s">
        <v>1839</v>
      </c>
      <c r="AC1005" t="s">
        <v>39</v>
      </c>
      <c r="AD1005" t="s">
        <v>40</v>
      </c>
    </row>
    <row r="1006" spans="3:30" hidden="1" x14ac:dyDescent="0.2">
      <c r="C1006" s="32" t="s">
        <v>41</v>
      </c>
      <c r="D1006" s="32" t="s">
        <v>70</v>
      </c>
      <c r="E1006" s="32" t="s">
        <v>1015</v>
      </c>
      <c r="F1006">
        <v>850</v>
      </c>
      <c r="G1006" t="s">
        <v>1016</v>
      </c>
      <c r="H1006" t="s">
        <v>1117</v>
      </c>
      <c r="I1006" t="s">
        <v>2263</v>
      </c>
      <c r="K1006" t="s">
        <v>226</v>
      </c>
      <c r="L1006" t="s">
        <v>48</v>
      </c>
      <c r="M1006" t="s">
        <v>36</v>
      </c>
      <c r="N1006" s="8">
        <v>45722</v>
      </c>
      <c r="O1006" s="8">
        <v>45828</v>
      </c>
      <c r="P1006" s="8">
        <v>45828</v>
      </c>
      <c r="Q1006" t="s">
        <v>151</v>
      </c>
      <c r="R1006" t="s">
        <v>483</v>
      </c>
      <c r="S1006" t="s">
        <v>2264</v>
      </c>
      <c r="T1006" t="s">
        <v>2265</v>
      </c>
      <c r="U1006" t="s">
        <v>100</v>
      </c>
      <c r="W1006" t="s">
        <v>309</v>
      </c>
      <c r="Y1006" t="s">
        <v>60</v>
      </c>
      <c r="Z1006" t="s">
        <v>60</v>
      </c>
      <c r="AB1006" t="s">
        <v>1857</v>
      </c>
      <c r="AC1006" t="s">
        <v>39</v>
      </c>
      <c r="AD1006" t="s">
        <v>40</v>
      </c>
    </row>
    <row r="1007" spans="3:30" hidden="1" x14ac:dyDescent="0.2">
      <c r="C1007" s="32" t="s">
        <v>41</v>
      </c>
      <c r="D1007" s="32" t="s">
        <v>70</v>
      </c>
      <c r="E1007" s="32" t="s">
        <v>1015</v>
      </c>
      <c r="F1007">
        <v>800</v>
      </c>
      <c r="G1007" t="s">
        <v>1016</v>
      </c>
      <c r="H1007" t="s">
        <v>1117</v>
      </c>
      <c r="I1007" t="s">
        <v>2266</v>
      </c>
      <c r="K1007" t="s">
        <v>226</v>
      </c>
      <c r="L1007" t="s">
        <v>48</v>
      </c>
      <c r="M1007" t="s">
        <v>36</v>
      </c>
      <c r="N1007" s="8">
        <v>45722</v>
      </c>
      <c r="O1007" s="8">
        <v>45828</v>
      </c>
      <c r="P1007" s="8">
        <v>45828</v>
      </c>
      <c r="Q1007" t="s">
        <v>37</v>
      </c>
      <c r="R1007" t="s">
        <v>483</v>
      </c>
      <c r="S1007" t="s">
        <v>2267</v>
      </c>
      <c r="T1007" t="s">
        <v>2268</v>
      </c>
      <c r="U1007" t="s">
        <v>100</v>
      </c>
      <c r="W1007" t="s">
        <v>309</v>
      </c>
      <c r="Y1007" t="s">
        <v>60</v>
      </c>
      <c r="Z1007" t="s">
        <v>60</v>
      </c>
      <c r="AB1007" t="s">
        <v>1857</v>
      </c>
      <c r="AC1007" t="s">
        <v>39</v>
      </c>
      <c r="AD1007" t="s">
        <v>40</v>
      </c>
    </row>
    <row r="1008" spans="3:30" hidden="1" x14ac:dyDescent="0.2">
      <c r="C1008" s="32" t="s">
        <v>41</v>
      </c>
      <c r="D1008" s="32" t="s">
        <v>70</v>
      </c>
      <c r="E1008" s="32" t="s">
        <v>1015</v>
      </c>
      <c r="F1008">
        <v>850</v>
      </c>
      <c r="G1008" t="s">
        <v>1016</v>
      </c>
      <c r="H1008" t="s">
        <v>1117</v>
      </c>
      <c r="I1008" t="s">
        <v>2269</v>
      </c>
      <c r="K1008" t="s">
        <v>226</v>
      </c>
      <c r="L1008" t="s">
        <v>48</v>
      </c>
      <c r="M1008" t="s">
        <v>36</v>
      </c>
      <c r="N1008" s="8">
        <v>45722</v>
      </c>
      <c r="O1008" s="8"/>
      <c r="P1008" s="8"/>
      <c r="Q1008" t="s">
        <v>58</v>
      </c>
      <c r="AC1008" t="s">
        <v>39</v>
      </c>
      <c r="AD1008" t="s">
        <v>40</v>
      </c>
    </row>
    <row r="1009" spans="3:30" hidden="1" x14ac:dyDescent="0.2">
      <c r="C1009" s="32" t="s">
        <v>41</v>
      </c>
      <c r="D1009" s="32" t="s">
        <v>70</v>
      </c>
      <c r="E1009" s="32" t="s">
        <v>1015</v>
      </c>
      <c r="F1009">
        <v>800</v>
      </c>
      <c r="G1009" t="s">
        <v>1016</v>
      </c>
      <c r="H1009" t="s">
        <v>1117</v>
      </c>
      <c r="I1009" t="s">
        <v>2270</v>
      </c>
      <c r="K1009" t="s">
        <v>226</v>
      </c>
      <c r="L1009" t="s">
        <v>48</v>
      </c>
      <c r="M1009" t="s">
        <v>36</v>
      </c>
      <c r="N1009" s="8">
        <v>45722</v>
      </c>
      <c r="O1009" s="8"/>
      <c r="P1009" s="8"/>
      <c r="Q1009" t="s">
        <v>58</v>
      </c>
      <c r="AC1009" t="s">
        <v>39</v>
      </c>
      <c r="AD1009" t="s">
        <v>40</v>
      </c>
    </row>
    <row r="1010" spans="3:30" hidden="1" x14ac:dyDescent="0.2">
      <c r="C1010" s="32" t="s">
        <v>41</v>
      </c>
      <c r="D1010" s="32" t="s">
        <v>70</v>
      </c>
      <c r="E1010" s="32" t="s">
        <v>1015</v>
      </c>
      <c r="F1010">
        <v>850</v>
      </c>
      <c r="G1010" t="s">
        <v>1016</v>
      </c>
      <c r="H1010" t="s">
        <v>1117</v>
      </c>
      <c r="I1010" t="s">
        <v>2271</v>
      </c>
      <c r="K1010" t="s">
        <v>226</v>
      </c>
      <c r="L1010" t="s">
        <v>48</v>
      </c>
      <c r="M1010" t="s">
        <v>36</v>
      </c>
      <c r="N1010" s="8">
        <v>45722</v>
      </c>
      <c r="O1010" s="8">
        <v>45828</v>
      </c>
      <c r="P1010" s="8">
        <v>45828</v>
      </c>
      <c r="Q1010" t="s">
        <v>58</v>
      </c>
      <c r="Y1010" t="s">
        <v>60</v>
      </c>
      <c r="Z1010" t="s">
        <v>60</v>
      </c>
      <c r="AB1010" t="s">
        <v>1857</v>
      </c>
      <c r="AC1010" t="s">
        <v>39</v>
      </c>
      <c r="AD1010" t="s">
        <v>40</v>
      </c>
    </row>
    <row r="1011" spans="3:30" hidden="1" x14ac:dyDescent="0.2">
      <c r="C1011" s="32" t="s">
        <v>41</v>
      </c>
      <c r="D1011" s="32" t="s">
        <v>70</v>
      </c>
      <c r="E1011" s="32" t="s">
        <v>1015</v>
      </c>
      <c r="F1011">
        <v>800</v>
      </c>
      <c r="G1011" t="s">
        <v>1016</v>
      </c>
      <c r="H1011" t="s">
        <v>1117</v>
      </c>
      <c r="I1011" t="s">
        <v>2272</v>
      </c>
      <c r="K1011" t="s">
        <v>226</v>
      </c>
      <c r="L1011" t="s">
        <v>48</v>
      </c>
      <c r="M1011" t="s">
        <v>36</v>
      </c>
      <c r="N1011" s="8">
        <v>45722</v>
      </c>
      <c r="O1011" s="8">
        <v>45828</v>
      </c>
      <c r="P1011" s="8">
        <v>45828</v>
      </c>
      <c r="Q1011" t="s">
        <v>58</v>
      </c>
      <c r="Y1011" t="s">
        <v>60</v>
      </c>
      <c r="Z1011" t="s">
        <v>60</v>
      </c>
      <c r="AB1011" t="s">
        <v>1857</v>
      </c>
      <c r="AC1011" t="s">
        <v>39</v>
      </c>
      <c r="AD1011" t="s">
        <v>40</v>
      </c>
    </row>
    <row r="1012" spans="3:30" hidden="1" x14ac:dyDescent="0.2">
      <c r="C1012" s="32" t="s">
        <v>41</v>
      </c>
      <c r="D1012" s="32" t="s">
        <v>70</v>
      </c>
      <c r="E1012" s="32" t="s">
        <v>1015</v>
      </c>
      <c r="F1012">
        <v>850</v>
      </c>
      <c r="G1012" t="s">
        <v>1016</v>
      </c>
      <c r="H1012" t="s">
        <v>1117</v>
      </c>
      <c r="I1012" t="s">
        <v>2273</v>
      </c>
      <c r="K1012" t="s">
        <v>226</v>
      </c>
      <c r="L1012" t="s">
        <v>48</v>
      </c>
      <c r="M1012" t="s">
        <v>36</v>
      </c>
      <c r="N1012" s="8">
        <v>45722</v>
      </c>
      <c r="O1012" s="8"/>
      <c r="P1012" s="8"/>
      <c r="Q1012" t="s">
        <v>58</v>
      </c>
      <c r="AC1012" t="s">
        <v>39</v>
      </c>
      <c r="AD1012" t="s">
        <v>40</v>
      </c>
    </row>
    <row r="1013" spans="3:30" hidden="1" x14ac:dyDescent="0.2">
      <c r="C1013" s="32" t="s">
        <v>41</v>
      </c>
      <c r="D1013" s="32" t="s">
        <v>70</v>
      </c>
      <c r="E1013" s="32" t="s">
        <v>1015</v>
      </c>
      <c r="F1013">
        <v>800</v>
      </c>
      <c r="G1013" t="s">
        <v>1016</v>
      </c>
      <c r="H1013" t="s">
        <v>1117</v>
      </c>
      <c r="I1013" t="s">
        <v>2274</v>
      </c>
      <c r="K1013" t="s">
        <v>226</v>
      </c>
      <c r="L1013" t="s">
        <v>48</v>
      </c>
      <c r="M1013" t="s">
        <v>36</v>
      </c>
      <c r="N1013" s="8">
        <v>45722</v>
      </c>
      <c r="O1013" s="8"/>
      <c r="P1013" s="8"/>
      <c r="Q1013" t="s">
        <v>58</v>
      </c>
      <c r="AC1013" t="s">
        <v>39</v>
      </c>
      <c r="AD1013" t="s">
        <v>40</v>
      </c>
    </row>
    <row r="1014" spans="3:30" hidden="1" x14ac:dyDescent="0.2">
      <c r="C1014" s="32" t="s">
        <v>41</v>
      </c>
      <c r="D1014" s="32" t="s">
        <v>70</v>
      </c>
      <c r="E1014" s="32" t="s">
        <v>1015</v>
      </c>
      <c r="F1014">
        <v>850</v>
      </c>
      <c r="G1014" t="s">
        <v>1016</v>
      </c>
      <c r="H1014" t="s">
        <v>1117</v>
      </c>
      <c r="I1014" t="s">
        <v>2275</v>
      </c>
      <c r="K1014" t="s">
        <v>226</v>
      </c>
      <c r="L1014" t="s">
        <v>48</v>
      </c>
      <c r="M1014" t="s">
        <v>36</v>
      </c>
      <c r="N1014" s="8">
        <v>45722</v>
      </c>
      <c r="O1014" s="8"/>
      <c r="P1014" s="8"/>
      <c r="Q1014" t="s">
        <v>58</v>
      </c>
      <c r="AC1014" t="s">
        <v>39</v>
      </c>
      <c r="AD1014" t="s">
        <v>40</v>
      </c>
    </row>
    <row r="1015" spans="3:30" hidden="1" x14ac:dyDescent="0.2">
      <c r="C1015" s="32" t="s">
        <v>41</v>
      </c>
      <c r="D1015" s="32" t="s">
        <v>70</v>
      </c>
      <c r="E1015" s="32" t="s">
        <v>1015</v>
      </c>
      <c r="F1015">
        <v>800</v>
      </c>
      <c r="G1015" t="s">
        <v>1016</v>
      </c>
      <c r="H1015" t="s">
        <v>1117</v>
      </c>
      <c r="I1015" t="s">
        <v>2276</v>
      </c>
      <c r="K1015" t="s">
        <v>226</v>
      </c>
      <c r="L1015" t="s">
        <v>48</v>
      </c>
      <c r="M1015" t="s">
        <v>36</v>
      </c>
      <c r="N1015" s="8">
        <v>45722</v>
      </c>
      <c r="O1015" s="8"/>
      <c r="P1015" s="8"/>
      <c r="Q1015" t="s">
        <v>58</v>
      </c>
      <c r="AC1015" t="s">
        <v>39</v>
      </c>
      <c r="AD1015" t="s">
        <v>40</v>
      </c>
    </row>
    <row r="1016" spans="3:30" hidden="1" x14ac:dyDescent="0.2">
      <c r="C1016" s="32" t="s">
        <v>126</v>
      </c>
      <c r="D1016" s="32" t="s">
        <v>42</v>
      </c>
      <c r="E1016" s="32" t="s">
        <v>52</v>
      </c>
      <c r="F1016">
        <v>979</v>
      </c>
      <c r="G1016" t="s">
        <v>1688</v>
      </c>
      <c r="H1016" t="s">
        <v>2277</v>
      </c>
      <c r="I1016" t="s">
        <v>2278</v>
      </c>
      <c r="K1016" t="s">
        <v>226</v>
      </c>
      <c r="L1016" t="s">
        <v>35</v>
      </c>
      <c r="M1016" t="s">
        <v>36</v>
      </c>
      <c r="N1016" s="8">
        <v>45771</v>
      </c>
      <c r="O1016" s="8">
        <v>45807</v>
      </c>
      <c r="P1016" s="8">
        <v>45807</v>
      </c>
      <c r="Q1016" t="s">
        <v>151</v>
      </c>
      <c r="R1016" t="s">
        <v>1019</v>
      </c>
      <c r="S1016" t="s">
        <v>2279</v>
      </c>
      <c r="T1016" t="s">
        <v>2280</v>
      </c>
      <c r="U1016" t="s">
        <v>38</v>
      </c>
      <c r="W1016" t="s">
        <v>522</v>
      </c>
      <c r="X1016" t="s">
        <v>237</v>
      </c>
      <c r="Y1016" t="s">
        <v>38</v>
      </c>
      <c r="Z1016" t="s">
        <v>38</v>
      </c>
      <c r="AC1016" t="s">
        <v>39</v>
      </c>
      <c r="AD1016" t="s">
        <v>40</v>
      </c>
    </row>
    <row r="1017" spans="3:30" hidden="1" x14ac:dyDescent="0.2">
      <c r="C1017" s="32" t="s">
        <v>126</v>
      </c>
      <c r="D1017" s="32" t="s">
        <v>92</v>
      </c>
      <c r="E1017" s="32" t="s">
        <v>52</v>
      </c>
      <c r="F1017">
        <v>979</v>
      </c>
      <c r="G1017" t="s">
        <v>1688</v>
      </c>
      <c r="H1017" t="s">
        <v>1689</v>
      </c>
      <c r="I1017" t="s">
        <v>2281</v>
      </c>
      <c r="K1017" t="s">
        <v>226</v>
      </c>
      <c r="L1017" t="s">
        <v>35</v>
      </c>
      <c r="M1017" t="s">
        <v>36</v>
      </c>
      <c r="N1017" s="8">
        <v>45281</v>
      </c>
      <c r="O1017" s="8">
        <v>45807</v>
      </c>
      <c r="P1017" s="8">
        <v>45807</v>
      </c>
      <c r="Q1017" t="s">
        <v>58</v>
      </c>
      <c r="R1017" t="s">
        <v>407</v>
      </c>
      <c r="U1017" t="s">
        <v>309</v>
      </c>
      <c r="W1017" t="s">
        <v>522</v>
      </c>
      <c r="X1017" t="s">
        <v>88</v>
      </c>
      <c r="Y1017" t="s">
        <v>38</v>
      </c>
      <c r="Z1017" t="s">
        <v>38</v>
      </c>
      <c r="AC1017" t="s">
        <v>39</v>
      </c>
      <c r="AD1017" t="s">
        <v>40</v>
      </c>
    </row>
    <row r="1018" spans="3:30" hidden="1" x14ac:dyDescent="0.2">
      <c r="C1018" s="32" t="s">
        <v>41</v>
      </c>
      <c r="D1018" s="32" t="s">
        <v>70</v>
      </c>
      <c r="E1018" s="32" t="s">
        <v>1015</v>
      </c>
      <c r="F1018">
        <v>800</v>
      </c>
      <c r="G1018" t="s">
        <v>1016</v>
      </c>
      <c r="H1018" t="s">
        <v>1117</v>
      </c>
      <c r="I1018" t="s">
        <v>2282</v>
      </c>
      <c r="K1018" t="s">
        <v>226</v>
      </c>
      <c r="L1018" t="s">
        <v>48</v>
      </c>
      <c r="M1018" t="s">
        <v>36</v>
      </c>
      <c r="N1018" s="8">
        <v>45722</v>
      </c>
      <c r="O1018" s="8">
        <v>45849</v>
      </c>
      <c r="P1018" s="8">
        <v>45849</v>
      </c>
      <c r="Q1018" t="s">
        <v>58</v>
      </c>
      <c r="Y1018" t="s">
        <v>554</v>
      </c>
      <c r="Z1018" t="s">
        <v>554</v>
      </c>
      <c r="AB1018" t="s">
        <v>1834</v>
      </c>
      <c r="AC1018" t="s">
        <v>39</v>
      </c>
      <c r="AD1018" t="s">
        <v>40</v>
      </c>
    </row>
    <row r="1019" spans="3:30" hidden="1" x14ac:dyDescent="0.2">
      <c r="C1019" s="32" t="s">
        <v>41</v>
      </c>
      <c r="D1019" s="32" t="s">
        <v>70</v>
      </c>
      <c r="E1019" s="32" t="s">
        <v>1015</v>
      </c>
      <c r="F1019">
        <v>800</v>
      </c>
      <c r="G1019" t="s">
        <v>1016</v>
      </c>
      <c r="H1019" t="s">
        <v>1117</v>
      </c>
      <c r="I1019" t="s">
        <v>2283</v>
      </c>
      <c r="K1019" t="s">
        <v>226</v>
      </c>
      <c r="L1019" t="s">
        <v>48</v>
      </c>
      <c r="M1019" t="s">
        <v>36</v>
      </c>
      <c r="N1019" s="8">
        <v>45722</v>
      </c>
      <c r="O1019" s="8">
        <v>45842</v>
      </c>
      <c r="P1019" s="8">
        <v>45842</v>
      </c>
      <c r="Q1019" t="s">
        <v>58</v>
      </c>
      <c r="Y1019" t="s">
        <v>134</v>
      </c>
      <c r="Z1019" t="s">
        <v>134</v>
      </c>
      <c r="AB1019" t="s">
        <v>1998</v>
      </c>
      <c r="AC1019" t="s">
        <v>39</v>
      </c>
      <c r="AD1019" t="s">
        <v>40</v>
      </c>
    </row>
    <row r="1020" spans="3:30" hidden="1" x14ac:dyDescent="0.2">
      <c r="C1020" s="32" t="s">
        <v>41</v>
      </c>
      <c r="D1020" s="32" t="s">
        <v>70</v>
      </c>
      <c r="E1020" s="32" t="s">
        <v>1015</v>
      </c>
      <c r="F1020">
        <v>800</v>
      </c>
      <c r="G1020" t="s">
        <v>1016</v>
      </c>
      <c r="H1020" t="s">
        <v>1117</v>
      </c>
      <c r="I1020" t="s">
        <v>2284</v>
      </c>
      <c r="K1020" t="s">
        <v>226</v>
      </c>
      <c r="L1020" t="s">
        <v>48</v>
      </c>
      <c r="M1020" t="s">
        <v>36</v>
      </c>
      <c r="N1020" s="8">
        <v>45722</v>
      </c>
      <c r="O1020" s="8">
        <v>45842</v>
      </c>
      <c r="P1020" s="8">
        <v>45842</v>
      </c>
      <c r="Q1020" t="s">
        <v>58</v>
      </c>
      <c r="Y1020" t="s">
        <v>134</v>
      </c>
      <c r="Z1020" t="s">
        <v>134</v>
      </c>
      <c r="AB1020" t="s">
        <v>1829</v>
      </c>
      <c r="AC1020" t="s">
        <v>39</v>
      </c>
      <c r="AD1020" t="s">
        <v>40</v>
      </c>
    </row>
    <row r="1021" spans="3:30" hidden="1" x14ac:dyDescent="0.2">
      <c r="C1021" s="32" t="s">
        <v>41</v>
      </c>
      <c r="D1021" s="32" t="s">
        <v>70</v>
      </c>
      <c r="E1021" s="32" t="s">
        <v>1015</v>
      </c>
      <c r="F1021">
        <v>800</v>
      </c>
      <c r="G1021" t="s">
        <v>1016</v>
      </c>
      <c r="H1021" t="s">
        <v>1117</v>
      </c>
      <c r="I1021" t="s">
        <v>2285</v>
      </c>
      <c r="K1021" t="s">
        <v>226</v>
      </c>
      <c r="L1021" t="s">
        <v>48</v>
      </c>
      <c r="M1021" t="s">
        <v>36</v>
      </c>
      <c r="N1021" s="8">
        <v>45722</v>
      </c>
      <c r="O1021" s="8">
        <v>45842</v>
      </c>
      <c r="P1021" s="8">
        <v>45842</v>
      </c>
      <c r="Q1021" t="s">
        <v>37</v>
      </c>
      <c r="R1021" t="s">
        <v>483</v>
      </c>
      <c r="S1021" t="s">
        <v>2003</v>
      </c>
      <c r="U1021" t="s">
        <v>266</v>
      </c>
      <c r="W1021" t="s">
        <v>309</v>
      </c>
      <c r="Y1021" t="s">
        <v>134</v>
      </c>
      <c r="Z1021" t="s">
        <v>134</v>
      </c>
      <c r="AB1021" t="s">
        <v>1834</v>
      </c>
      <c r="AC1021" t="s">
        <v>39</v>
      </c>
      <c r="AD1021" t="s">
        <v>40</v>
      </c>
    </row>
    <row r="1022" spans="3:30" hidden="1" x14ac:dyDescent="0.2">
      <c r="C1022" s="32" t="s">
        <v>41</v>
      </c>
      <c r="D1022" s="32" t="s">
        <v>70</v>
      </c>
      <c r="E1022" s="32" t="s">
        <v>1015</v>
      </c>
      <c r="F1022">
        <v>850</v>
      </c>
      <c r="G1022" t="s">
        <v>1016</v>
      </c>
      <c r="H1022" t="s">
        <v>1117</v>
      </c>
      <c r="I1022" t="s">
        <v>2286</v>
      </c>
      <c r="K1022" t="s">
        <v>226</v>
      </c>
      <c r="L1022" t="s">
        <v>48</v>
      </c>
      <c r="M1022" t="s">
        <v>36</v>
      </c>
      <c r="N1022" s="8">
        <v>45722</v>
      </c>
      <c r="O1022" s="8"/>
      <c r="P1022" s="8"/>
      <c r="Q1022" t="s">
        <v>151</v>
      </c>
      <c r="AC1022" t="s">
        <v>39</v>
      </c>
      <c r="AD1022" t="s">
        <v>40</v>
      </c>
    </row>
    <row r="1023" spans="3:30" hidden="1" x14ac:dyDescent="0.2">
      <c r="C1023" s="32" t="s">
        <v>41</v>
      </c>
      <c r="D1023" s="32" t="s">
        <v>70</v>
      </c>
      <c r="E1023" s="32" t="s">
        <v>1015</v>
      </c>
      <c r="F1023">
        <v>800</v>
      </c>
      <c r="G1023" t="s">
        <v>1016</v>
      </c>
      <c r="H1023" t="s">
        <v>1117</v>
      </c>
      <c r="I1023" t="s">
        <v>2287</v>
      </c>
      <c r="K1023" t="s">
        <v>226</v>
      </c>
      <c r="L1023" t="s">
        <v>48</v>
      </c>
      <c r="M1023" t="s">
        <v>36</v>
      </c>
      <c r="N1023" s="8">
        <v>45722</v>
      </c>
      <c r="O1023" s="8"/>
      <c r="P1023" s="8"/>
      <c r="Q1023" t="s">
        <v>151</v>
      </c>
      <c r="AC1023" t="s">
        <v>39</v>
      </c>
      <c r="AD1023" t="s">
        <v>40</v>
      </c>
    </row>
    <row r="1024" spans="3:30" hidden="1" x14ac:dyDescent="0.2">
      <c r="C1024" s="32" t="s">
        <v>126</v>
      </c>
      <c r="D1024" s="32" t="s">
        <v>257</v>
      </c>
      <c r="E1024" s="32" t="s">
        <v>1683</v>
      </c>
      <c r="F1024">
        <v>950</v>
      </c>
      <c r="G1024" t="s">
        <v>1039</v>
      </c>
      <c r="H1024" t="s">
        <v>1040</v>
      </c>
      <c r="I1024" t="s">
        <v>1070</v>
      </c>
      <c r="K1024" t="s">
        <v>97</v>
      </c>
      <c r="L1024" t="s">
        <v>57</v>
      </c>
      <c r="M1024" t="s">
        <v>36</v>
      </c>
      <c r="N1024" s="8">
        <v>45198</v>
      </c>
      <c r="O1024" s="8">
        <v>45805</v>
      </c>
      <c r="P1024" s="8">
        <v>45805</v>
      </c>
      <c r="Q1024" t="s">
        <v>58</v>
      </c>
      <c r="R1024" t="s">
        <v>1071</v>
      </c>
      <c r="U1024" t="s">
        <v>522</v>
      </c>
      <c r="W1024" t="s">
        <v>1072</v>
      </c>
      <c r="X1024" t="s">
        <v>2288</v>
      </c>
      <c r="Y1024" t="s">
        <v>90</v>
      </c>
      <c r="Z1024" t="s">
        <v>90</v>
      </c>
      <c r="AC1024" t="s">
        <v>39</v>
      </c>
      <c r="AD1024" t="s">
        <v>40</v>
      </c>
    </row>
    <row r="1025" spans="3:30" hidden="1" x14ac:dyDescent="0.2">
      <c r="C1025" s="32" t="s">
        <v>50</v>
      </c>
      <c r="D1025" s="32" t="s">
        <v>378</v>
      </c>
      <c r="E1025" s="32" t="s">
        <v>2289</v>
      </c>
      <c r="F1025">
        <v>947.5</v>
      </c>
      <c r="G1025" t="s">
        <v>2290</v>
      </c>
      <c r="H1025" t="s">
        <v>2291</v>
      </c>
      <c r="I1025" t="s">
        <v>2292</v>
      </c>
      <c r="K1025" t="s">
        <v>429</v>
      </c>
      <c r="L1025" t="s">
        <v>48</v>
      </c>
      <c r="M1025" t="s">
        <v>36</v>
      </c>
      <c r="N1025" s="8">
        <v>45726</v>
      </c>
      <c r="O1025" s="8">
        <v>45807</v>
      </c>
      <c r="P1025" s="8">
        <v>45807</v>
      </c>
      <c r="Q1025" t="s">
        <v>37</v>
      </c>
      <c r="R1025" t="s">
        <v>594</v>
      </c>
      <c r="W1025" t="s">
        <v>237</v>
      </c>
      <c r="Y1025" t="s">
        <v>38</v>
      </c>
      <c r="Z1025" t="s">
        <v>38</v>
      </c>
      <c r="AC1025" t="s">
        <v>39</v>
      </c>
      <c r="AD1025" t="s">
        <v>40</v>
      </c>
    </row>
    <row r="1026" spans="3:30" hidden="1" x14ac:dyDescent="0.2">
      <c r="C1026" s="32" t="s">
        <v>41</v>
      </c>
      <c r="D1026" s="32" t="s">
        <v>70</v>
      </c>
      <c r="E1026" s="32" t="s">
        <v>1015</v>
      </c>
      <c r="F1026">
        <v>850</v>
      </c>
      <c r="G1026" t="s">
        <v>1016</v>
      </c>
      <c r="H1026" t="s">
        <v>2293</v>
      </c>
      <c r="I1026" t="s">
        <v>2294</v>
      </c>
      <c r="K1026" t="s">
        <v>226</v>
      </c>
      <c r="L1026" t="s">
        <v>48</v>
      </c>
      <c r="M1026" t="s">
        <v>36</v>
      </c>
      <c r="N1026" s="8">
        <v>45777</v>
      </c>
      <c r="O1026" s="8"/>
      <c r="P1026" s="8"/>
      <c r="Q1026" t="s">
        <v>58</v>
      </c>
      <c r="T1026" t="s">
        <v>2295</v>
      </c>
      <c r="AC1026" t="s">
        <v>39</v>
      </c>
      <c r="AD1026" t="s">
        <v>40</v>
      </c>
    </row>
    <row r="1027" spans="3:30" hidden="1" x14ac:dyDescent="0.2">
      <c r="C1027" s="32" t="s">
        <v>41</v>
      </c>
      <c r="D1027" s="32" t="s">
        <v>70</v>
      </c>
      <c r="E1027" s="32" t="s">
        <v>1015</v>
      </c>
      <c r="F1027">
        <v>800</v>
      </c>
      <c r="G1027" t="s">
        <v>1016</v>
      </c>
      <c r="H1027" t="s">
        <v>2293</v>
      </c>
      <c r="I1027" t="s">
        <v>2296</v>
      </c>
      <c r="K1027" t="s">
        <v>226</v>
      </c>
      <c r="L1027" t="s">
        <v>48</v>
      </c>
      <c r="M1027" t="s">
        <v>36</v>
      </c>
      <c r="N1027" s="8">
        <v>45777</v>
      </c>
      <c r="O1027" s="8"/>
      <c r="P1027" s="8"/>
      <c r="Q1027" t="s">
        <v>58</v>
      </c>
      <c r="AC1027" t="s">
        <v>39</v>
      </c>
      <c r="AD1027" t="s">
        <v>40</v>
      </c>
    </row>
    <row r="1028" spans="3:30" hidden="1" x14ac:dyDescent="0.2">
      <c r="F1028">
        <v>850</v>
      </c>
      <c r="G1028" t="s">
        <v>1016</v>
      </c>
      <c r="H1028" t="s">
        <v>2297</v>
      </c>
      <c r="I1028" t="s">
        <v>2298</v>
      </c>
      <c r="K1028" t="s">
        <v>226</v>
      </c>
      <c r="L1028" t="s">
        <v>48</v>
      </c>
      <c r="M1028" t="s">
        <v>36</v>
      </c>
      <c r="N1028" s="8">
        <v>45796</v>
      </c>
      <c r="O1028" s="8"/>
      <c r="P1028" s="8"/>
      <c r="Q1028" t="s">
        <v>37</v>
      </c>
      <c r="AC1028" t="s">
        <v>39</v>
      </c>
      <c r="AD1028" t="s">
        <v>40</v>
      </c>
    </row>
    <row r="1029" spans="3:30" hidden="1" x14ac:dyDescent="0.2">
      <c r="F1029">
        <v>800</v>
      </c>
      <c r="G1029" t="s">
        <v>1016</v>
      </c>
      <c r="H1029" t="s">
        <v>2297</v>
      </c>
      <c r="I1029" t="s">
        <v>2299</v>
      </c>
      <c r="K1029" t="s">
        <v>226</v>
      </c>
      <c r="L1029" t="s">
        <v>48</v>
      </c>
      <c r="M1029" t="s">
        <v>36</v>
      </c>
      <c r="N1029" s="8">
        <v>45796</v>
      </c>
      <c r="O1029" s="8"/>
      <c r="P1029" s="8"/>
      <c r="Q1029" t="s">
        <v>37</v>
      </c>
      <c r="AC1029" t="s">
        <v>39</v>
      </c>
      <c r="AD1029" t="s">
        <v>40</v>
      </c>
    </row>
    <row r="1030" spans="3:30" hidden="1" x14ac:dyDescent="0.2">
      <c r="G1030" t="s">
        <v>1016</v>
      </c>
      <c r="H1030" t="s">
        <v>2300</v>
      </c>
      <c r="I1030" t="s">
        <v>1914</v>
      </c>
      <c r="K1030" t="s">
        <v>226</v>
      </c>
      <c r="L1030" t="s">
        <v>48</v>
      </c>
      <c r="M1030" t="s">
        <v>36</v>
      </c>
      <c r="N1030" s="8">
        <v>45797</v>
      </c>
      <c r="O1030" s="8"/>
      <c r="P1030" s="8"/>
      <c r="Q1030" t="s">
        <v>67</v>
      </c>
      <c r="AC1030" t="s">
        <v>67</v>
      </c>
      <c r="AD1030" t="s">
        <v>40</v>
      </c>
    </row>
    <row r="1031" spans="3:30" hidden="1" x14ac:dyDescent="0.2">
      <c r="G1031" t="s">
        <v>1016</v>
      </c>
      <c r="H1031" t="s">
        <v>2300</v>
      </c>
      <c r="I1031" t="s">
        <v>2131</v>
      </c>
      <c r="K1031" t="s">
        <v>226</v>
      </c>
      <c r="L1031" t="s">
        <v>48</v>
      </c>
      <c r="M1031" t="s">
        <v>36</v>
      </c>
      <c r="N1031" s="8">
        <v>45797</v>
      </c>
      <c r="O1031" s="8"/>
      <c r="P1031" s="8"/>
      <c r="Q1031" t="s">
        <v>67</v>
      </c>
      <c r="AC1031" t="s">
        <v>67</v>
      </c>
      <c r="AD1031" t="s">
        <v>40</v>
      </c>
    </row>
    <row r="1032" spans="3:30" hidden="1" x14ac:dyDescent="0.2">
      <c r="G1032" t="s">
        <v>1016</v>
      </c>
      <c r="H1032" t="s">
        <v>2300</v>
      </c>
      <c r="I1032" t="s">
        <v>1915</v>
      </c>
      <c r="K1032" t="s">
        <v>226</v>
      </c>
      <c r="L1032" t="s">
        <v>48</v>
      </c>
      <c r="M1032" t="s">
        <v>36</v>
      </c>
      <c r="N1032" s="8">
        <v>45797</v>
      </c>
      <c r="O1032" s="8"/>
      <c r="P1032" s="8"/>
      <c r="Q1032" t="s">
        <v>67</v>
      </c>
      <c r="AC1032" t="s">
        <v>67</v>
      </c>
      <c r="AD1032" t="s">
        <v>40</v>
      </c>
    </row>
    <row r="1033" spans="3:30" hidden="1" x14ac:dyDescent="0.2">
      <c r="G1033" t="s">
        <v>1016</v>
      </c>
      <c r="H1033" t="s">
        <v>2300</v>
      </c>
      <c r="I1033" t="s">
        <v>2132</v>
      </c>
      <c r="K1033" t="s">
        <v>226</v>
      </c>
      <c r="L1033" t="s">
        <v>48</v>
      </c>
      <c r="M1033" t="s">
        <v>36</v>
      </c>
      <c r="N1033" s="8">
        <v>45797</v>
      </c>
      <c r="O1033" s="8"/>
      <c r="P1033" s="8"/>
      <c r="Q1033" t="s">
        <v>67</v>
      </c>
      <c r="AC1033" t="s">
        <v>67</v>
      </c>
      <c r="AD1033" t="s">
        <v>40</v>
      </c>
    </row>
    <row r="1034" spans="3:30" hidden="1" x14ac:dyDescent="0.2">
      <c r="G1034" t="s">
        <v>1016</v>
      </c>
      <c r="H1034" t="s">
        <v>2300</v>
      </c>
      <c r="I1034" t="s">
        <v>1957</v>
      </c>
      <c r="K1034" t="s">
        <v>226</v>
      </c>
      <c r="L1034" t="s">
        <v>48</v>
      </c>
      <c r="M1034" t="s">
        <v>36</v>
      </c>
      <c r="N1034" s="8">
        <v>45797</v>
      </c>
      <c r="O1034" s="8"/>
      <c r="P1034" s="8"/>
      <c r="Q1034" t="s">
        <v>67</v>
      </c>
      <c r="AC1034" t="s">
        <v>67</v>
      </c>
      <c r="AD1034" t="s">
        <v>40</v>
      </c>
    </row>
    <row r="1035" spans="3:30" hidden="1" x14ac:dyDescent="0.2">
      <c r="G1035" t="s">
        <v>1016</v>
      </c>
      <c r="H1035" t="s">
        <v>2300</v>
      </c>
      <c r="I1035" t="s">
        <v>1958</v>
      </c>
      <c r="K1035" t="s">
        <v>226</v>
      </c>
      <c r="L1035" t="s">
        <v>48</v>
      </c>
      <c r="M1035" t="s">
        <v>36</v>
      </c>
      <c r="N1035" s="8">
        <v>45797</v>
      </c>
      <c r="O1035" s="8"/>
      <c r="P1035" s="8"/>
      <c r="Q1035" t="s">
        <v>67</v>
      </c>
      <c r="AC1035" t="s">
        <v>67</v>
      </c>
      <c r="AD1035" t="s">
        <v>40</v>
      </c>
    </row>
    <row r="1036" spans="3:30" hidden="1" x14ac:dyDescent="0.2">
      <c r="G1036" t="s">
        <v>1016</v>
      </c>
      <c r="H1036" t="s">
        <v>2300</v>
      </c>
      <c r="I1036" t="s">
        <v>1959</v>
      </c>
      <c r="K1036" t="s">
        <v>226</v>
      </c>
      <c r="L1036" t="s">
        <v>48</v>
      </c>
      <c r="M1036" t="s">
        <v>36</v>
      </c>
      <c r="N1036" s="8">
        <v>45797</v>
      </c>
      <c r="O1036" s="8"/>
      <c r="P1036" s="8"/>
      <c r="Q1036" t="s">
        <v>67</v>
      </c>
      <c r="AC1036" t="s">
        <v>67</v>
      </c>
      <c r="AD1036" t="s">
        <v>40</v>
      </c>
    </row>
    <row r="1037" spans="3:30" hidden="1" x14ac:dyDescent="0.2">
      <c r="G1037" t="s">
        <v>1016</v>
      </c>
      <c r="H1037" t="s">
        <v>2300</v>
      </c>
      <c r="I1037" t="s">
        <v>1960</v>
      </c>
      <c r="K1037" t="s">
        <v>226</v>
      </c>
      <c r="L1037" t="s">
        <v>48</v>
      </c>
      <c r="M1037" t="s">
        <v>36</v>
      </c>
      <c r="N1037" s="8">
        <v>45797</v>
      </c>
      <c r="O1037" s="8"/>
      <c r="P1037" s="8"/>
      <c r="Q1037" t="s">
        <v>67</v>
      </c>
      <c r="AC1037" t="s">
        <v>67</v>
      </c>
      <c r="AD1037" t="s">
        <v>40</v>
      </c>
    </row>
    <row r="1038" spans="3:30" hidden="1" x14ac:dyDescent="0.2">
      <c r="G1038" t="s">
        <v>1016</v>
      </c>
      <c r="H1038" t="s">
        <v>2300</v>
      </c>
      <c r="I1038" t="s">
        <v>1925</v>
      </c>
      <c r="K1038" t="s">
        <v>226</v>
      </c>
      <c r="L1038" t="s">
        <v>48</v>
      </c>
      <c r="M1038" t="s">
        <v>36</v>
      </c>
      <c r="N1038" s="8">
        <v>45797</v>
      </c>
      <c r="O1038" s="8"/>
      <c r="P1038" s="8"/>
      <c r="Q1038" t="s">
        <v>67</v>
      </c>
      <c r="AC1038" t="s">
        <v>67</v>
      </c>
      <c r="AD1038" t="s">
        <v>40</v>
      </c>
    </row>
    <row r="1039" spans="3:30" hidden="1" x14ac:dyDescent="0.2">
      <c r="G1039" t="s">
        <v>1016</v>
      </c>
      <c r="H1039" t="s">
        <v>2300</v>
      </c>
      <c r="I1039" t="s">
        <v>2133</v>
      </c>
      <c r="K1039" t="s">
        <v>226</v>
      </c>
      <c r="L1039" t="s">
        <v>48</v>
      </c>
      <c r="M1039" t="s">
        <v>36</v>
      </c>
      <c r="N1039" s="8">
        <v>45797</v>
      </c>
      <c r="O1039" s="8"/>
      <c r="P1039" s="8"/>
      <c r="Q1039" t="s">
        <v>67</v>
      </c>
      <c r="AC1039" t="s">
        <v>67</v>
      </c>
      <c r="AD1039" t="s">
        <v>40</v>
      </c>
    </row>
    <row r="1040" spans="3:30" hidden="1" x14ac:dyDescent="0.2">
      <c r="G1040" t="s">
        <v>1016</v>
      </c>
      <c r="H1040" t="s">
        <v>2300</v>
      </c>
      <c r="I1040" t="s">
        <v>1964</v>
      </c>
      <c r="K1040" t="s">
        <v>226</v>
      </c>
      <c r="L1040" t="s">
        <v>48</v>
      </c>
      <c r="M1040" t="s">
        <v>36</v>
      </c>
      <c r="N1040" s="8">
        <v>45797</v>
      </c>
      <c r="O1040" s="8"/>
      <c r="P1040" s="8"/>
      <c r="Q1040" t="s">
        <v>67</v>
      </c>
      <c r="AC1040" t="s">
        <v>67</v>
      </c>
      <c r="AD1040" t="s">
        <v>40</v>
      </c>
    </row>
    <row r="1041" spans="7:30" hidden="1" x14ac:dyDescent="0.2">
      <c r="G1041" t="s">
        <v>1016</v>
      </c>
      <c r="H1041" t="s">
        <v>2300</v>
      </c>
      <c r="I1041" t="s">
        <v>1965</v>
      </c>
      <c r="K1041" t="s">
        <v>226</v>
      </c>
      <c r="L1041" t="s">
        <v>48</v>
      </c>
      <c r="M1041" t="s">
        <v>36</v>
      </c>
      <c r="N1041" s="8">
        <v>45797</v>
      </c>
      <c r="O1041" s="8"/>
      <c r="P1041" s="8"/>
      <c r="Q1041" t="s">
        <v>67</v>
      </c>
      <c r="AC1041" t="s">
        <v>67</v>
      </c>
      <c r="AD1041" t="s">
        <v>40</v>
      </c>
    </row>
    <row r="1042" spans="7:30" hidden="1" x14ac:dyDescent="0.2">
      <c r="G1042" t="s">
        <v>1016</v>
      </c>
      <c r="H1042" t="s">
        <v>2300</v>
      </c>
      <c r="I1042" t="s">
        <v>1926</v>
      </c>
      <c r="K1042" t="s">
        <v>226</v>
      </c>
      <c r="L1042" t="s">
        <v>48</v>
      </c>
      <c r="M1042" t="s">
        <v>36</v>
      </c>
      <c r="N1042" s="8">
        <v>45797</v>
      </c>
      <c r="O1042" s="8"/>
      <c r="P1042" s="8"/>
      <c r="Q1042" t="s">
        <v>67</v>
      </c>
      <c r="AC1042" t="s">
        <v>67</v>
      </c>
      <c r="AD1042" t="s">
        <v>40</v>
      </c>
    </row>
    <row r="1043" spans="7:30" hidden="1" x14ac:dyDescent="0.2">
      <c r="G1043" t="s">
        <v>1016</v>
      </c>
      <c r="H1043" t="s">
        <v>2300</v>
      </c>
      <c r="I1043" t="s">
        <v>2136</v>
      </c>
      <c r="K1043" t="s">
        <v>226</v>
      </c>
      <c r="L1043" t="s">
        <v>48</v>
      </c>
      <c r="M1043" t="s">
        <v>36</v>
      </c>
      <c r="N1043" s="8">
        <v>45797</v>
      </c>
      <c r="O1043" s="8"/>
      <c r="P1043" s="8"/>
      <c r="Q1043" t="s">
        <v>67</v>
      </c>
      <c r="AC1043" t="s">
        <v>67</v>
      </c>
      <c r="AD1043" t="s">
        <v>40</v>
      </c>
    </row>
    <row r="1044" spans="7:30" hidden="1" x14ac:dyDescent="0.2">
      <c r="G1044" t="s">
        <v>1016</v>
      </c>
      <c r="H1044" t="s">
        <v>2300</v>
      </c>
      <c r="I1044" t="s">
        <v>1968</v>
      </c>
      <c r="K1044" t="s">
        <v>226</v>
      </c>
      <c r="L1044" t="s">
        <v>48</v>
      </c>
      <c r="M1044" t="s">
        <v>36</v>
      </c>
      <c r="N1044" s="8">
        <v>45797</v>
      </c>
      <c r="O1044" s="8"/>
      <c r="P1044" s="8"/>
      <c r="Q1044" t="s">
        <v>67</v>
      </c>
      <c r="AC1044" t="s">
        <v>67</v>
      </c>
      <c r="AD1044" t="s">
        <v>40</v>
      </c>
    </row>
    <row r="1045" spans="7:30" hidden="1" x14ac:dyDescent="0.2">
      <c r="G1045" t="s">
        <v>1016</v>
      </c>
      <c r="H1045" t="s">
        <v>2300</v>
      </c>
      <c r="I1045" t="s">
        <v>1969</v>
      </c>
      <c r="K1045" t="s">
        <v>226</v>
      </c>
      <c r="L1045" t="s">
        <v>48</v>
      </c>
      <c r="M1045" t="s">
        <v>36</v>
      </c>
      <c r="N1045" s="8">
        <v>45797</v>
      </c>
      <c r="O1045" s="8"/>
      <c r="P1045" s="8"/>
      <c r="Q1045" t="s">
        <v>67</v>
      </c>
      <c r="AC1045" t="s">
        <v>67</v>
      </c>
      <c r="AD1045" t="s">
        <v>40</v>
      </c>
    </row>
    <row r="1046" spans="7:30" hidden="1" x14ac:dyDescent="0.2">
      <c r="G1046" t="s">
        <v>1016</v>
      </c>
      <c r="H1046" t="s">
        <v>2300</v>
      </c>
      <c r="I1046" t="s">
        <v>1970</v>
      </c>
      <c r="K1046" t="s">
        <v>226</v>
      </c>
      <c r="L1046" t="s">
        <v>48</v>
      </c>
      <c r="M1046" t="s">
        <v>36</v>
      </c>
      <c r="N1046" s="8">
        <v>45797</v>
      </c>
      <c r="O1046" s="8"/>
      <c r="P1046" s="8"/>
      <c r="Q1046" t="s">
        <v>67</v>
      </c>
      <c r="AC1046" t="s">
        <v>67</v>
      </c>
      <c r="AD1046" t="s">
        <v>40</v>
      </c>
    </row>
    <row r="1047" spans="7:30" hidden="1" x14ac:dyDescent="0.2">
      <c r="G1047" t="s">
        <v>1016</v>
      </c>
      <c r="H1047" t="s">
        <v>2300</v>
      </c>
      <c r="I1047" t="s">
        <v>1971</v>
      </c>
      <c r="K1047" t="s">
        <v>226</v>
      </c>
      <c r="L1047" t="s">
        <v>48</v>
      </c>
      <c r="M1047" t="s">
        <v>36</v>
      </c>
      <c r="N1047" s="8">
        <v>45797</v>
      </c>
      <c r="O1047" s="8"/>
      <c r="P1047" s="8"/>
      <c r="Q1047" t="s">
        <v>67</v>
      </c>
      <c r="AC1047" t="s">
        <v>67</v>
      </c>
      <c r="AD1047" t="s">
        <v>40</v>
      </c>
    </row>
    <row r="1048" spans="7:30" hidden="1" x14ac:dyDescent="0.2">
      <c r="G1048" t="s">
        <v>1016</v>
      </c>
      <c r="H1048" t="s">
        <v>2300</v>
      </c>
      <c r="I1048" t="s">
        <v>2301</v>
      </c>
      <c r="K1048" t="s">
        <v>226</v>
      </c>
      <c r="L1048" t="s">
        <v>48</v>
      </c>
      <c r="M1048" t="s">
        <v>36</v>
      </c>
      <c r="N1048" s="8">
        <v>45797</v>
      </c>
      <c r="O1048" s="8"/>
      <c r="P1048" s="8"/>
      <c r="Q1048" t="s">
        <v>67</v>
      </c>
      <c r="R1048" t="s">
        <v>483</v>
      </c>
      <c r="S1048" t="s">
        <v>2302</v>
      </c>
      <c r="T1048" t="s">
        <v>2303</v>
      </c>
      <c r="W1048" t="s">
        <v>309</v>
      </c>
      <c r="AC1048" t="s">
        <v>67</v>
      </c>
      <c r="AD1048" t="s">
        <v>40</v>
      </c>
    </row>
    <row r="1049" spans="7:30" hidden="1" x14ac:dyDescent="0.2">
      <c r="G1049" t="s">
        <v>1016</v>
      </c>
      <c r="H1049" t="s">
        <v>2300</v>
      </c>
      <c r="I1049" t="s">
        <v>2304</v>
      </c>
      <c r="K1049" t="s">
        <v>226</v>
      </c>
      <c r="L1049" t="s">
        <v>48</v>
      </c>
      <c r="M1049" t="s">
        <v>36</v>
      </c>
      <c r="N1049" s="8">
        <v>45797</v>
      </c>
      <c r="O1049" s="8"/>
      <c r="P1049" s="8"/>
      <c r="Q1049" t="s">
        <v>67</v>
      </c>
      <c r="R1049" t="s">
        <v>483</v>
      </c>
      <c r="S1049" t="s">
        <v>2302</v>
      </c>
      <c r="T1049" t="s">
        <v>2305</v>
      </c>
      <c r="W1049" t="s">
        <v>522</v>
      </c>
      <c r="AC1049" t="s">
        <v>67</v>
      </c>
      <c r="AD1049" t="s">
        <v>40</v>
      </c>
    </row>
    <row r="1050" spans="7:30" hidden="1" x14ac:dyDescent="0.2">
      <c r="G1050" t="s">
        <v>1016</v>
      </c>
      <c r="H1050" t="s">
        <v>2300</v>
      </c>
      <c r="I1050" t="s">
        <v>1931</v>
      </c>
      <c r="K1050" t="s">
        <v>226</v>
      </c>
      <c r="L1050" t="s">
        <v>48</v>
      </c>
      <c r="M1050" t="s">
        <v>36</v>
      </c>
      <c r="N1050" s="8">
        <v>45797</v>
      </c>
      <c r="O1050" s="8"/>
      <c r="P1050" s="8"/>
      <c r="Q1050" t="s">
        <v>67</v>
      </c>
      <c r="AC1050" t="s">
        <v>67</v>
      </c>
      <c r="AD1050" t="s">
        <v>40</v>
      </c>
    </row>
    <row r="1051" spans="7:30" hidden="1" x14ac:dyDescent="0.2">
      <c r="G1051" t="s">
        <v>1016</v>
      </c>
      <c r="H1051" t="s">
        <v>2300</v>
      </c>
      <c r="I1051" t="s">
        <v>2137</v>
      </c>
      <c r="K1051" t="s">
        <v>226</v>
      </c>
      <c r="L1051" t="s">
        <v>48</v>
      </c>
      <c r="M1051" t="s">
        <v>36</v>
      </c>
      <c r="N1051" s="8">
        <v>45797</v>
      </c>
      <c r="O1051" s="8"/>
      <c r="P1051" s="8"/>
      <c r="Q1051" t="s">
        <v>67</v>
      </c>
      <c r="AC1051" t="s">
        <v>67</v>
      </c>
      <c r="AD1051" t="s">
        <v>40</v>
      </c>
    </row>
    <row r="1052" spans="7:30" hidden="1" x14ac:dyDescent="0.2">
      <c r="G1052" t="s">
        <v>1016</v>
      </c>
      <c r="H1052" t="s">
        <v>2300</v>
      </c>
      <c r="I1052" t="s">
        <v>1981</v>
      </c>
      <c r="K1052" t="s">
        <v>226</v>
      </c>
      <c r="L1052" t="s">
        <v>48</v>
      </c>
      <c r="M1052" t="s">
        <v>36</v>
      </c>
      <c r="N1052" s="8">
        <v>45797</v>
      </c>
      <c r="O1052" s="8"/>
      <c r="P1052" s="8"/>
      <c r="Q1052" t="s">
        <v>67</v>
      </c>
      <c r="AC1052" t="s">
        <v>67</v>
      </c>
      <c r="AD1052" t="s">
        <v>40</v>
      </c>
    </row>
    <row r="1053" spans="7:30" hidden="1" x14ac:dyDescent="0.2">
      <c r="G1053" t="s">
        <v>1016</v>
      </c>
      <c r="H1053" t="s">
        <v>2300</v>
      </c>
      <c r="I1053" t="s">
        <v>1982</v>
      </c>
      <c r="K1053" t="s">
        <v>226</v>
      </c>
      <c r="L1053" t="s">
        <v>48</v>
      </c>
      <c r="M1053" t="s">
        <v>36</v>
      </c>
      <c r="N1053" s="8">
        <v>45797</v>
      </c>
      <c r="O1053" s="8"/>
      <c r="P1053" s="8"/>
      <c r="Q1053" t="s">
        <v>67</v>
      </c>
      <c r="AC1053" t="s">
        <v>67</v>
      </c>
      <c r="AD1053" t="s">
        <v>40</v>
      </c>
    </row>
    <row r="1054" spans="7:30" hidden="1" x14ac:dyDescent="0.2">
      <c r="G1054" t="s">
        <v>1016</v>
      </c>
      <c r="H1054" t="s">
        <v>2300</v>
      </c>
      <c r="I1054" t="s">
        <v>1983</v>
      </c>
      <c r="K1054" t="s">
        <v>226</v>
      </c>
      <c r="L1054" t="s">
        <v>48</v>
      </c>
      <c r="M1054" t="s">
        <v>36</v>
      </c>
      <c r="N1054" s="8">
        <v>45797</v>
      </c>
      <c r="O1054" s="8"/>
      <c r="P1054" s="8"/>
      <c r="Q1054" t="s">
        <v>67</v>
      </c>
      <c r="AC1054" t="s">
        <v>67</v>
      </c>
      <c r="AD1054" t="s">
        <v>40</v>
      </c>
    </row>
    <row r="1055" spans="7:30" hidden="1" x14ac:dyDescent="0.2">
      <c r="G1055" t="s">
        <v>1016</v>
      </c>
      <c r="H1055" t="s">
        <v>2300</v>
      </c>
      <c r="I1055" t="s">
        <v>1984</v>
      </c>
      <c r="K1055" t="s">
        <v>226</v>
      </c>
      <c r="L1055" t="s">
        <v>48</v>
      </c>
      <c r="M1055" t="s">
        <v>36</v>
      </c>
      <c r="N1055" s="8">
        <v>45797</v>
      </c>
      <c r="O1055" s="8"/>
      <c r="P1055" s="8"/>
      <c r="Q1055" t="s">
        <v>67</v>
      </c>
      <c r="AC1055" t="s">
        <v>67</v>
      </c>
      <c r="AD1055" t="s">
        <v>40</v>
      </c>
    </row>
    <row r="1056" spans="7:30" hidden="1" x14ac:dyDescent="0.2">
      <c r="G1056" t="s">
        <v>1016</v>
      </c>
      <c r="H1056" t="s">
        <v>2300</v>
      </c>
      <c r="I1056" t="s">
        <v>2306</v>
      </c>
      <c r="K1056" t="s">
        <v>226</v>
      </c>
      <c r="L1056" t="s">
        <v>48</v>
      </c>
      <c r="M1056" t="s">
        <v>36</v>
      </c>
      <c r="N1056" s="8">
        <v>45797</v>
      </c>
      <c r="O1056" s="8"/>
      <c r="P1056" s="8"/>
      <c r="Q1056" t="s">
        <v>67</v>
      </c>
      <c r="AC1056" t="s">
        <v>67</v>
      </c>
      <c r="AD1056" t="s">
        <v>40</v>
      </c>
    </row>
    <row r="1057" spans="7:30" hidden="1" x14ac:dyDescent="0.2">
      <c r="G1057" t="s">
        <v>1016</v>
      </c>
      <c r="H1057" t="s">
        <v>2300</v>
      </c>
      <c r="I1057" t="s">
        <v>2307</v>
      </c>
      <c r="K1057" t="s">
        <v>226</v>
      </c>
      <c r="L1057" t="s">
        <v>48</v>
      </c>
      <c r="M1057" t="s">
        <v>36</v>
      </c>
      <c r="N1057" s="8">
        <v>45797</v>
      </c>
      <c r="O1057" s="8"/>
      <c r="P1057" s="8"/>
      <c r="Q1057" t="s">
        <v>67</v>
      </c>
      <c r="AC1057" t="s">
        <v>67</v>
      </c>
      <c r="AD1057" t="s">
        <v>40</v>
      </c>
    </row>
    <row r="1058" spans="7:30" hidden="1" x14ac:dyDescent="0.2">
      <c r="G1058" t="s">
        <v>1016</v>
      </c>
      <c r="H1058" t="s">
        <v>2300</v>
      </c>
      <c r="I1058" t="s">
        <v>1989</v>
      </c>
      <c r="K1058" t="s">
        <v>226</v>
      </c>
      <c r="L1058" t="s">
        <v>48</v>
      </c>
      <c r="M1058" t="s">
        <v>36</v>
      </c>
      <c r="N1058" s="8">
        <v>45797</v>
      </c>
      <c r="O1058" s="8"/>
      <c r="P1058" s="8"/>
      <c r="Q1058" t="s">
        <v>67</v>
      </c>
      <c r="AC1058" t="s">
        <v>67</v>
      </c>
      <c r="AD1058" t="s">
        <v>40</v>
      </c>
    </row>
    <row r="1059" spans="7:30" hidden="1" x14ac:dyDescent="0.2">
      <c r="G1059" t="s">
        <v>1016</v>
      </c>
      <c r="H1059" t="s">
        <v>2300</v>
      </c>
      <c r="I1059" t="s">
        <v>1990</v>
      </c>
      <c r="K1059" t="s">
        <v>226</v>
      </c>
      <c r="L1059" t="s">
        <v>48</v>
      </c>
      <c r="M1059" t="s">
        <v>36</v>
      </c>
      <c r="N1059" s="8">
        <v>45797</v>
      </c>
      <c r="O1059" s="8"/>
      <c r="P1059" s="8"/>
      <c r="Q1059" t="s">
        <v>67</v>
      </c>
      <c r="AC1059" t="s">
        <v>67</v>
      </c>
      <c r="AD1059" t="s">
        <v>40</v>
      </c>
    </row>
    <row r="1060" spans="7:30" hidden="1" x14ac:dyDescent="0.2">
      <c r="G1060" t="s">
        <v>1016</v>
      </c>
      <c r="H1060" t="s">
        <v>2300</v>
      </c>
      <c r="I1060" t="s">
        <v>1991</v>
      </c>
      <c r="K1060" t="s">
        <v>226</v>
      </c>
      <c r="L1060" t="s">
        <v>48</v>
      </c>
      <c r="M1060" t="s">
        <v>36</v>
      </c>
      <c r="N1060" s="8">
        <v>45797</v>
      </c>
      <c r="O1060" s="8"/>
      <c r="P1060" s="8"/>
      <c r="Q1060" t="s">
        <v>67</v>
      </c>
      <c r="AC1060" t="s">
        <v>67</v>
      </c>
      <c r="AD1060" t="s">
        <v>40</v>
      </c>
    </row>
    <row r="1061" spans="7:30" hidden="1" x14ac:dyDescent="0.2">
      <c r="G1061" t="s">
        <v>1016</v>
      </c>
      <c r="H1061" t="s">
        <v>2300</v>
      </c>
      <c r="I1061" t="s">
        <v>1992</v>
      </c>
      <c r="K1061" t="s">
        <v>226</v>
      </c>
      <c r="L1061" t="s">
        <v>48</v>
      </c>
      <c r="M1061" t="s">
        <v>36</v>
      </c>
      <c r="N1061" s="8">
        <v>45797</v>
      </c>
      <c r="O1061" s="8"/>
      <c r="P1061" s="8"/>
      <c r="Q1061" t="s">
        <v>67</v>
      </c>
      <c r="AC1061" t="s">
        <v>67</v>
      </c>
      <c r="AD1061" t="s">
        <v>40</v>
      </c>
    </row>
    <row r="1062" spans="7:30" hidden="1" x14ac:dyDescent="0.2">
      <c r="G1062" t="s">
        <v>1016</v>
      </c>
      <c r="H1062" t="s">
        <v>2300</v>
      </c>
      <c r="I1062" t="s">
        <v>1932</v>
      </c>
      <c r="K1062" t="s">
        <v>226</v>
      </c>
      <c r="L1062" t="s">
        <v>48</v>
      </c>
      <c r="M1062" t="s">
        <v>36</v>
      </c>
      <c r="N1062" s="8">
        <v>45797</v>
      </c>
      <c r="O1062" s="8"/>
      <c r="P1062" s="8"/>
      <c r="Q1062" t="s">
        <v>67</v>
      </c>
      <c r="AC1062" t="s">
        <v>67</v>
      </c>
      <c r="AD1062" t="s">
        <v>40</v>
      </c>
    </row>
    <row r="1063" spans="7:30" hidden="1" x14ac:dyDescent="0.2">
      <c r="G1063" t="s">
        <v>1016</v>
      </c>
      <c r="H1063" t="s">
        <v>2300</v>
      </c>
      <c r="I1063" t="s">
        <v>2138</v>
      </c>
      <c r="K1063" t="s">
        <v>226</v>
      </c>
      <c r="L1063" t="s">
        <v>48</v>
      </c>
      <c r="M1063" t="s">
        <v>36</v>
      </c>
      <c r="N1063" s="8">
        <v>45797</v>
      </c>
      <c r="O1063" s="8"/>
      <c r="P1063" s="8"/>
      <c r="Q1063" t="s">
        <v>67</v>
      </c>
      <c r="AC1063" t="s">
        <v>67</v>
      </c>
      <c r="AD1063" t="s">
        <v>40</v>
      </c>
    </row>
    <row r="1064" spans="7:30" hidden="1" x14ac:dyDescent="0.2">
      <c r="G1064" t="s">
        <v>1016</v>
      </c>
      <c r="H1064" t="s">
        <v>2300</v>
      </c>
      <c r="I1064" t="s">
        <v>1995</v>
      </c>
      <c r="K1064" t="s">
        <v>226</v>
      </c>
      <c r="L1064" t="s">
        <v>48</v>
      </c>
      <c r="M1064" t="s">
        <v>36</v>
      </c>
      <c r="N1064" s="8">
        <v>45797</v>
      </c>
      <c r="O1064" s="8"/>
      <c r="P1064" s="8"/>
      <c r="Q1064" t="s">
        <v>67</v>
      </c>
      <c r="AC1064" t="s">
        <v>67</v>
      </c>
      <c r="AD1064" t="s">
        <v>40</v>
      </c>
    </row>
    <row r="1065" spans="7:30" hidden="1" x14ac:dyDescent="0.2">
      <c r="G1065" t="s">
        <v>1016</v>
      </c>
      <c r="H1065" t="s">
        <v>2300</v>
      </c>
      <c r="I1065" t="s">
        <v>1996</v>
      </c>
      <c r="K1065" t="s">
        <v>226</v>
      </c>
      <c r="L1065" t="s">
        <v>48</v>
      </c>
      <c r="M1065" t="s">
        <v>36</v>
      </c>
      <c r="N1065" s="8">
        <v>45797</v>
      </c>
      <c r="O1065" s="8"/>
      <c r="P1065" s="8"/>
      <c r="Q1065" t="s">
        <v>67</v>
      </c>
      <c r="AC1065" t="s">
        <v>67</v>
      </c>
      <c r="AD1065" t="s">
        <v>40</v>
      </c>
    </row>
    <row r="1066" spans="7:30" hidden="1" x14ac:dyDescent="0.2">
      <c r="G1066" t="s">
        <v>1016</v>
      </c>
      <c r="H1066" t="s">
        <v>2300</v>
      </c>
      <c r="I1066" t="s">
        <v>1933</v>
      </c>
      <c r="K1066" t="s">
        <v>226</v>
      </c>
      <c r="L1066" t="s">
        <v>48</v>
      </c>
      <c r="M1066" t="s">
        <v>36</v>
      </c>
      <c r="N1066" s="8">
        <v>45797</v>
      </c>
      <c r="O1066" s="8"/>
      <c r="P1066" s="8"/>
      <c r="Q1066" t="s">
        <v>67</v>
      </c>
      <c r="AC1066" t="s">
        <v>67</v>
      </c>
      <c r="AD1066" t="s">
        <v>40</v>
      </c>
    </row>
    <row r="1067" spans="7:30" hidden="1" x14ac:dyDescent="0.2">
      <c r="G1067" t="s">
        <v>1016</v>
      </c>
      <c r="H1067" t="s">
        <v>2300</v>
      </c>
      <c r="I1067" t="s">
        <v>2139</v>
      </c>
      <c r="K1067" t="s">
        <v>226</v>
      </c>
      <c r="L1067" t="s">
        <v>48</v>
      </c>
      <c r="M1067" t="s">
        <v>36</v>
      </c>
      <c r="N1067" s="8">
        <v>45797</v>
      </c>
      <c r="O1067" s="8"/>
      <c r="P1067" s="8"/>
      <c r="Q1067" t="s">
        <v>67</v>
      </c>
      <c r="AC1067" t="s">
        <v>67</v>
      </c>
      <c r="AD1067" t="s">
        <v>40</v>
      </c>
    </row>
    <row r="1068" spans="7:30" hidden="1" x14ac:dyDescent="0.2">
      <c r="G1068" t="s">
        <v>1016</v>
      </c>
      <c r="H1068" t="s">
        <v>2300</v>
      </c>
      <c r="I1068" t="s">
        <v>2000</v>
      </c>
      <c r="K1068" t="s">
        <v>226</v>
      </c>
      <c r="L1068" t="s">
        <v>48</v>
      </c>
      <c r="M1068" t="s">
        <v>36</v>
      </c>
      <c r="N1068" s="8">
        <v>45797</v>
      </c>
      <c r="O1068" s="8"/>
      <c r="P1068" s="8"/>
      <c r="Q1068" t="s">
        <v>67</v>
      </c>
      <c r="AC1068" t="s">
        <v>67</v>
      </c>
      <c r="AD1068" t="s">
        <v>40</v>
      </c>
    </row>
    <row r="1069" spans="7:30" hidden="1" x14ac:dyDescent="0.2">
      <c r="G1069" t="s">
        <v>1016</v>
      </c>
      <c r="H1069" t="s">
        <v>2300</v>
      </c>
      <c r="I1069" t="s">
        <v>2001</v>
      </c>
      <c r="K1069" t="s">
        <v>226</v>
      </c>
      <c r="L1069" t="s">
        <v>48</v>
      </c>
      <c r="M1069" t="s">
        <v>36</v>
      </c>
      <c r="N1069" s="8">
        <v>45797</v>
      </c>
      <c r="O1069" s="8"/>
      <c r="P1069" s="8"/>
      <c r="Q1069" t="s">
        <v>67</v>
      </c>
      <c r="AC1069" t="s">
        <v>67</v>
      </c>
      <c r="AD1069" t="s">
        <v>40</v>
      </c>
    </row>
    <row r="1070" spans="7:30" hidden="1" x14ac:dyDescent="0.2">
      <c r="G1070" t="s">
        <v>1016</v>
      </c>
      <c r="H1070" t="s">
        <v>2300</v>
      </c>
      <c r="I1070" t="s">
        <v>1934</v>
      </c>
      <c r="K1070" t="s">
        <v>226</v>
      </c>
      <c r="L1070" t="s">
        <v>48</v>
      </c>
      <c r="M1070" t="s">
        <v>36</v>
      </c>
      <c r="N1070" s="8">
        <v>45797</v>
      </c>
      <c r="O1070" s="8"/>
      <c r="P1070" s="8"/>
      <c r="Q1070" t="s">
        <v>67</v>
      </c>
      <c r="AC1070" t="s">
        <v>67</v>
      </c>
      <c r="AD1070" t="s">
        <v>40</v>
      </c>
    </row>
    <row r="1071" spans="7:30" hidden="1" x14ac:dyDescent="0.2">
      <c r="G1071" t="s">
        <v>1016</v>
      </c>
      <c r="H1071" t="s">
        <v>2300</v>
      </c>
      <c r="I1071" t="s">
        <v>2164</v>
      </c>
      <c r="K1071" t="s">
        <v>226</v>
      </c>
      <c r="L1071" t="s">
        <v>48</v>
      </c>
      <c r="M1071" t="s">
        <v>36</v>
      </c>
      <c r="N1071" s="8">
        <v>45797</v>
      </c>
      <c r="O1071" s="8"/>
      <c r="P1071" s="8"/>
      <c r="Q1071" t="s">
        <v>67</v>
      </c>
      <c r="AC1071" t="s">
        <v>67</v>
      </c>
      <c r="AD1071" t="s">
        <v>40</v>
      </c>
    </row>
    <row r="1072" spans="7:30" hidden="1" x14ac:dyDescent="0.2">
      <c r="G1072" t="s">
        <v>1016</v>
      </c>
      <c r="H1072" t="s">
        <v>2300</v>
      </c>
      <c r="I1072" t="s">
        <v>2006</v>
      </c>
      <c r="K1072" t="s">
        <v>226</v>
      </c>
      <c r="L1072" t="s">
        <v>48</v>
      </c>
      <c r="M1072" t="s">
        <v>36</v>
      </c>
      <c r="N1072" s="8">
        <v>45797</v>
      </c>
      <c r="O1072" s="8"/>
      <c r="P1072" s="8"/>
      <c r="Q1072" t="s">
        <v>67</v>
      </c>
      <c r="R1072" t="s">
        <v>1384</v>
      </c>
      <c r="S1072" t="s">
        <v>2007</v>
      </c>
      <c r="T1072" t="s">
        <v>2008</v>
      </c>
      <c r="W1072" t="s">
        <v>603</v>
      </c>
      <c r="AC1072" t="s">
        <v>67</v>
      </c>
      <c r="AD1072" t="s">
        <v>40</v>
      </c>
    </row>
    <row r="1073" spans="7:30" hidden="1" x14ac:dyDescent="0.2">
      <c r="G1073" t="s">
        <v>1016</v>
      </c>
      <c r="H1073" t="s">
        <v>2300</v>
      </c>
      <c r="I1073" t="s">
        <v>2009</v>
      </c>
      <c r="K1073" t="s">
        <v>226</v>
      </c>
      <c r="L1073" t="s">
        <v>48</v>
      </c>
      <c r="M1073" t="s">
        <v>36</v>
      </c>
      <c r="N1073" s="8">
        <v>45797</v>
      </c>
      <c r="O1073" s="8"/>
      <c r="P1073" s="8"/>
      <c r="Q1073" t="s">
        <v>67</v>
      </c>
      <c r="R1073" t="s">
        <v>1384</v>
      </c>
      <c r="S1073" t="s">
        <v>2010</v>
      </c>
      <c r="T1073" t="s">
        <v>2011</v>
      </c>
      <c r="W1073" t="s">
        <v>603</v>
      </c>
      <c r="AC1073" t="s">
        <v>67</v>
      </c>
      <c r="AD1073" t="s">
        <v>40</v>
      </c>
    </row>
    <row r="1074" spans="7:30" hidden="1" x14ac:dyDescent="0.2">
      <c r="G1074" t="s">
        <v>1016</v>
      </c>
      <c r="H1074" t="s">
        <v>2300</v>
      </c>
      <c r="I1074" t="s">
        <v>1941</v>
      </c>
      <c r="K1074" t="s">
        <v>226</v>
      </c>
      <c r="L1074" t="s">
        <v>48</v>
      </c>
      <c r="M1074" t="s">
        <v>36</v>
      </c>
      <c r="N1074" s="8">
        <v>45797</v>
      </c>
      <c r="O1074" s="8"/>
      <c r="P1074" s="8"/>
      <c r="Q1074" t="s">
        <v>67</v>
      </c>
      <c r="AC1074" t="s">
        <v>67</v>
      </c>
      <c r="AD1074" t="s">
        <v>40</v>
      </c>
    </row>
    <row r="1075" spans="7:30" hidden="1" x14ac:dyDescent="0.2">
      <c r="G1075" t="s">
        <v>1016</v>
      </c>
      <c r="H1075" t="s">
        <v>2300</v>
      </c>
      <c r="I1075" t="s">
        <v>2165</v>
      </c>
      <c r="K1075" t="s">
        <v>226</v>
      </c>
      <c r="L1075" t="s">
        <v>48</v>
      </c>
      <c r="M1075" t="s">
        <v>36</v>
      </c>
      <c r="N1075" s="8">
        <v>45797</v>
      </c>
      <c r="O1075" s="8"/>
      <c r="P1075" s="8"/>
      <c r="Q1075" t="s">
        <v>67</v>
      </c>
      <c r="AC1075" t="s">
        <v>67</v>
      </c>
      <c r="AD1075" t="s">
        <v>40</v>
      </c>
    </row>
    <row r="1076" spans="7:30" hidden="1" x14ac:dyDescent="0.2">
      <c r="G1076" t="s">
        <v>1016</v>
      </c>
      <c r="H1076" t="s">
        <v>2300</v>
      </c>
      <c r="I1076" t="s">
        <v>2015</v>
      </c>
      <c r="K1076" t="s">
        <v>226</v>
      </c>
      <c r="L1076" t="s">
        <v>48</v>
      </c>
      <c r="M1076" t="s">
        <v>36</v>
      </c>
      <c r="N1076" s="8">
        <v>45797</v>
      </c>
      <c r="O1076" s="8"/>
      <c r="P1076" s="8"/>
      <c r="Q1076" t="s">
        <v>67</v>
      </c>
      <c r="R1076" t="s">
        <v>408</v>
      </c>
      <c r="S1076" t="s">
        <v>2016</v>
      </c>
      <c r="T1076" t="s">
        <v>2017</v>
      </c>
      <c r="AC1076" t="s">
        <v>67</v>
      </c>
      <c r="AD1076" t="s">
        <v>40</v>
      </c>
    </row>
    <row r="1077" spans="7:30" hidden="1" x14ac:dyDescent="0.2">
      <c r="G1077" t="s">
        <v>1016</v>
      </c>
      <c r="H1077" t="s">
        <v>2300</v>
      </c>
      <c r="I1077" t="s">
        <v>2018</v>
      </c>
      <c r="K1077" t="s">
        <v>226</v>
      </c>
      <c r="L1077" t="s">
        <v>48</v>
      </c>
      <c r="M1077" t="s">
        <v>36</v>
      </c>
      <c r="N1077" s="8">
        <v>45797</v>
      </c>
      <c r="O1077" s="8"/>
      <c r="P1077" s="8"/>
      <c r="Q1077" t="s">
        <v>67</v>
      </c>
      <c r="R1077" t="s">
        <v>408</v>
      </c>
      <c r="S1077" t="s">
        <v>2019</v>
      </c>
      <c r="T1077" t="s">
        <v>2020</v>
      </c>
      <c r="AC1077" t="s">
        <v>67</v>
      </c>
      <c r="AD1077" t="s">
        <v>40</v>
      </c>
    </row>
    <row r="1078" spans="7:30" hidden="1" x14ac:dyDescent="0.2">
      <c r="G1078" t="s">
        <v>1016</v>
      </c>
      <c r="H1078" t="s">
        <v>2300</v>
      </c>
      <c r="I1078" t="s">
        <v>1942</v>
      </c>
      <c r="K1078" t="s">
        <v>226</v>
      </c>
      <c r="L1078" t="s">
        <v>48</v>
      </c>
      <c r="M1078" t="s">
        <v>36</v>
      </c>
      <c r="N1078" s="8">
        <v>45797</v>
      </c>
      <c r="O1078" s="8"/>
      <c r="P1078" s="8"/>
      <c r="Q1078" t="s">
        <v>67</v>
      </c>
      <c r="AC1078" t="s">
        <v>67</v>
      </c>
      <c r="AD1078" t="s">
        <v>40</v>
      </c>
    </row>
    <row r="1079" spans="7:30" hidden="1" x14ac:dyDescent="0.2">
      <c r="G1079" t="s">
        <v>1016</v>
      </c>
      <c r="H1079" t="s">
        <v>2300</v>
      </c>
      <c r="I1079" t="s">
        <v>2172</v>
      </c>
      <c r="K1079" t="s">
        <v>226</v>
      </c>
      <c r="L1079" t="s">
        <v>48</v>
      </c>
      <c r="M1079" t="s">
        <v>36</v>
      </c>
      <c r="N1079" s="8">
        <v>45797</v>
      </c>
      <c r="O1079" s="8"/>
      <c r="P1079" s="8"/>
      <c r="Q1079" t="s">
        <v>67</v>
      </c>
      <c r="AC1079" t="s">
        <v>67</v>
      </c>
      <c r="AD1079" t="s">
        <v>40</v>
      </c>
    </row>
    <row r="1080" spans="7:30" hidden="1" x14ac:dyDescent="0.2">
      <c r="G1080" t="s">
        <v>1016</v>
      </c>
      <c r="H1080" t="s">
        <v>2300</v>
      </c>
      <c r="I1080" t="s">
        <v>2027</v>
      </c>
      <c r="K1080" t="s">
        <v>226</v>
      </c>
      <c r="L1080" t="s">
        <v>48</v>
      </c>
      <c r="M1080" t="s">
        <v>36</v>
      </c>
      <c r="N1080" s="8">
        <v>45797</v>
      </c>
      <c r="O1080" s="8"/>
      <c r="P1080" s="8"/>
      <c r="Q1080" t="s">
        <v>67</v>
      </c>
      <c r="AC1080" t="s">
        <v>67</v>
      </c>
      <c r="AD1080" t="s">
        <v>40</v>
      </c>
    </row>
    <row r="1081" spans="7:30" hidden="1" x14ac:dyDescent="0.2">
      <c r="G1081" t="s">
        <v>1016</v>
      </c>
      <c r="H1081" t="s">
        <v>2300</v>
      </c>
      <c r="I1081" t="s">
        <v>2028</v>
      </c>
      <c r="K1081" t="s">
        <v>226</v>
      </c>
      <c r="L1081" t="s">
        <v>48</v>
      </c>
      <c r="M1081" t="s">
        <v>36</v>
      </c>
      <c r="N1081" s="8">
        <v>45797</v>
      </c>
      <c r="O1081" s="8"/>
      <c r="P1081" s="8"/>
      <c r="Q1081" t="s">
        <v>67</v>
      </c>
      <c r="AC1081" t="s">
        <v>67</v>
      </c>
      <c r="AD1081" t="s">
        <v>40</v>
      </c>
    </row>
    <row r="1082" spans="7:30" hidden="1" x14ac:dyDescent="0.2">
      <c r="G1082" t="s">
        <v>1016</v>
      </c>
      <c r="H1082" t="s">
        <v>2300</v>
      </c>
      <c r="I1082" t="s">
        <v>2029</v>
      </c>
      <c r="K1082" t="s">
        <v>226</v>
      </c>
      <c r="L1082" t="s">
        <v>48</v>
      </c>
      <c r="M1082" t="s">
        <v>36</v>
      </c>
      <c r="N1082" s="8">
        <v>45797</v>
      </c>
      <c r="O1082" s="8"/>
      <c r="P1082" s="8"/>
      <c r="Q1082" t="s">
        <v>67</v>
      </c>
      <c r="AC1082" t="s">
        <v>67</v>
      </c>
      <c r="AD1082" t="s">
        <v>40</v>
      </c>
    </row>
    <row r="1083" spans="7:30" hidden="1" x14ac:dyDescent="0.2">
      <c r="G1083" t="s">
        <v>1016</v>
      </c>
      <c r="H1083" t="s">
        <v>2300</v>
      </c>
      <c r="I1083" t="s">
        <v>2030</v>
      </c>
      <c r="K1083" t="s">
        <v>226</v>
      </c>
      <c r="L1083" t="s">
        <v>48</v>
      </c>
      <c r="M1083" t="s">
        <v>36</v>
      </c>
      <c r="N1083" s="8">
        <v>45797</v>
      </c>
      <c r="O1083" s="8"/>
      <c r="P1083" s="8"/>
      <c r="Q1083" t="s">
        <v>67</v>
      </c>
      <c r="AC1083" t="s">
        <v>67</v>
      </c>
      <c r="AD1083" t="s">
        <v>40</v>
      </c>
    </row>
    <row r="1084" spans="7:30" hidden="1" x14ac:dyDescent="0.2">
      <c r="G1084" t="s">
        <v>1016</v>
      </c>
      <c r="H1084" t="s">
        <v>2300</v>
      </c>
      <c r="I1084" t="s">
        <v>2031</v>
      </c>
      <c r="K1084" t="s">
        <v>226</v>
      </c>
      <c r="L1084" t="s">
        <v>48</v>
      </c>
      <c r="M1084" t="s">
        <v>36</v>
      </c>
      <c r="N1084" s="8">
        <v>45797</v>
      </c>
      <c r="O1084" s="8"/>
      <c r="P1084" s="8"/>
      <c r="Q1084" t="s">
        <v>67</v>
      </c>
      <c r="AC1084" t="s">
        <v>67</v>
      </c>
      <c r="AD1084" t="s">
        <v>40</v>
      </c>
    </row>
    <row r="1085" spans="7:30" hidden="1" x14ac:dyDescent="0.2">
      <c r="G1085" t="s">
        <v>1016</v>
      </c>
      <c r="H1085" t="s">
        <v>2300</v>
      </c>
      <c r="I1085" t="s">
        <v>2032</v>
      </c>
      <c r="K1085" t="s">
        <v>226</v>
      </c>
      <c r="L1085" t="s">
        <v>48</v>
      </c>
      <c r="M1085" t="s">
        <v>36</v>
      </c>
      <c r="N1085" s="8">
        <v>45797</v>
      </c>
      <c r="O1085" s="8"/>
      <c r="P1085" s="8"/>
      <c r="Q1085" t="s">
        <v>67</v>
      </c>
      <c r="AC1085" t="s">
        <v>67</v>
      </c>
      <c r="AD1085" t="s">
        <v>40</v>
      </c>
    </row>
    <row r="1086" spans="7:30" hidden="1" x14ac:dyDescent="0.2">
      <c r="G1086" t="s">
        <v>1016</v>
      </c>
      <c r="H1086" t="s">
        <v>2300</v>
      </c>
      <c r="I1086" t="s">
        <v>1945</v>
      </c>
      <c r="K1086" t="s">
        <v>226</v>
      </c>
      <c r="L1086" t="s">
        <v>48</v>
      </c>
      <c r="M1086" t="s">
        <v>36</v>
      </c>
      <c r="N1086" s="8">
        <v>45797</v>
      </c>
      <c r="O1086" s="8"/>
      <c r="P1086" s="8"/>
      <c r="Q1086" t="s">
        <v>67</v>
      </c>
      <c r="AC1086" t="s">
        <v>67</v>
      </c>
      <c r="AD1086" t="s">
        <v>40</v>
      </c>
    </row>
    <row r="1087" spans="7:30" hidden="1" x14ac:dyDescent="0.2">
      <c r="G1087" t="s">
        <v>1016</v>
      </c>
      <c r="H1087" t="s">
        <v>2300</v>
      </c>
      <c r="I1087" t="s">
        <v>2173</v>
      </c>
      <c r="K1087" t="s">
        <v>226</v>
      </c>
      <c r="L1087" t="s">
        <v>48</v>
      </c>
      <c r="M1087" t="s">
        <v>36</v>
      </c>
      <c r="N1087" s="8">
        <v>45797</v>
      </c>
      <c r="O1087" s="8"/>
      <c r="P1087" s="8"/>
      <c r="Q1087" t="s">
        <v>67</v>
      </c>
      <c r="AC1087" t="s">
        <v>67</v>
      </c>
      <c r="AD1087" t="s">
        <v>40</v>
      </c>
    </row>
    <row r="1088" spans="7:30" hidden="1" x14ac:dyDescent="0.2">
      <c r="G1088" t="s">
        <v>1016</v>
      </c>
      <c r="H1088" t="s">
        <v>2300</v>
      </c>
      <c r="I1088" t="s">
        <v>2035</v>
      </c>
      <c r="K1088" t="s">
        <v>226</v>
      </c>
      <c r="L1088" t="s">
        <v>48</v>
      </c>
      <c r="M1088" t="s">
        <v>36</v>
      </c>
      <c r="N1088" s="8">
        <v>45797</v>
      </c>
      <c r="O1088" s="8"/>
      <c r="P1088" s="8"/>
      <c r="Q1088" t="s">
        <v>67</v>
      </c>
      <c r="AC1088" t="s">
        <v>67</v>
      </c>
      <c r="AD1088" t="s">
        <v>40</v>
      </c>
    </row>
    <row r="1089" spans="7:30" hidden="1" x14ac:dyDescent="0.2">
      <c r="G1089" t="s">
        <v>1016</v>
      </c>
      <c r="H1089" t="s">
        <v>2300</v>
      </c>
      <c r="I1089" t="s">
        <v>2036</v>
      </c>
      <c r="K1089" t="s">
        <v>226</v>
      </c>
      <c r="L1089" t="s">
        <v>48</v>
      </c>
      <c r="M1089" t="s">
        <v>36</v>
      </c>
      <c r="N1089" s="8">
        <v>45797</v>
      </c>
      <c r="O1089" s="8"/>
      <c r="P1089" s="8"/>
      <c r="Q1089" t="s">
        <v>67</v>
      </c>
      <c r="AC1089" t="s">
        <v>67</v>
      </c>
      <c r="AD1089" t="s">
        <v>40</v>
      </c>
    </row>
    <row r="1090" spans="7:30" hidden="1" x14ac:dyDescent="0.2">
      <c r="G1090" t="s">
        <v>1016</v>
      </c>
      <c r="H1090" t="s">
        <v>2300</v>
      </c>
      <c r="I1090" t="s">
        <v>2037</v>
      </c>
      <c r="K1090" t="s">
        <v>226</v>
      </c>
      <c r="L1090" t="s">
        <v>48</v>
      </c>
      <c r="M1090" t="s">
        <v>36</v>
      </c>
      <c r="N1090" s="8">
        <v>45797</v>
      </c>
      <c r="O1090" s="8"/>
      <c r="P1090" s="8"/>
      <c r="Q1090" t="s">
        <v>67</v>
      </c>
      <c r="AC1090" t="s">
        <v>67</v>
      </c>
      <c r="AD1090" t="s">
        <v>40</v>
      </c>
    </row>
    <row r="1091" spans="7:30" hidden="1" x14ac:dyDescent="0.2">
      <c r="G1091" t="s">
        <v>1016</v>
      </c>
      <c r="H1091" t="s">
        <v>2300</v>
      </c>
      <c r="I1091" t="s">
        <v>2038</v>
      </c>
      <c r="K1091" t="s">
        <v>226</v>
      </c>
      <c r="L1091" t="s">
        <v>48</v>
      </c>
      <c r="M1091" t="s">
        <v>36</v>
      </c>
      <c r="N1091" s="8">
        <v>45797</v>
      </c>
      <c r="O1091" s="8"/>
      <c r="P1091" s="8"/>
      <c r="Q1091" t="s">
        <v>67</v>
      </c>
      <c r="AC1091" t="s">
        <v>67</v>
      </c>
      <c r="AD1091" t="s">
        <v>40</v>
      </c>
    </row>
    <row r="1092" spans="7:30" hidden="1" x14ac:dyDescent="0.2">
      <c r="G1092" t="s">
        <v>1016</v>
      </c>
      <c r="H1092" t="s">
        <v>2300</v>
      </c>
      <c r="I1092" t="s">
        <v>2308</v>
      </c>
      <c r="K1092" t="s">
        <v>226</v>
      </c>
      <c r="L1092" t="s">
        <v>48</v>
      </c>
      <c r="M1092" t="s">
        <v>36</v>
      </c>
      <c r="N1092" s="8">
        <v>45797</v>
      </c>
      <c r="O1092" s="8"/>
      <c r="P1092" s="8"/>
      <c r="Q1092" t="s">
        <v>67</v>
      </c>
      <c r="R1092" t="s">
        <v>483</v>
      </c>
      <c r="S1092" t="s">
        <v>2309</v>
      </c>
      <c r="T1092" t="s">
        <v>2309</v>
      </c>
      <c r="W1092" t="s">
        <v>309</v>
      </c>
      <c r="AC1092" t="s">
        <v>67</v>
      </c>
      <c r="AD1092" t="s">
        <v>40</v>
      </c>
    </row>
    <row r="1093" spans="7:30" hidden="1" x14ac:dyDescent="0.2">
      <c r="G1093" t="s">
        <v>1016</v>
      </c>
      <c r="H1093" t="s">
        <v>2300</v>
      </c>
      <c r="I1093" t="s">
        <v>2310</v>
      </c>
      <c r="K1093" t="s">
        <v>226</v>
      </c>
      <c r="L1093" t="s">
        <v>48</v>
      </c>
      <c r="M1093" t="s">
        <v>36</v>
      </c>
      <c r="N1093" s="8">
        <v>45797</v>
      </c>
      <c r="O1093" s="8"/>
      <c r="P1093" s="8"/>
      <c r="Q1093" t="s">
        <v>67</v>
      </c>
      <c r="R1093" t="s">
        <v>483</v>
      </c>
      <c r="S1093" t="s">
        <v>2309</v>
      </c>
      <c r="T1093" t="s">
        <v>2311</v>
      </c>
      <c r="W1093" t="s">
        <v>309</v>
      </c>
      <c r="AC1093" t="s">
        <v>67</v>
      </c>
      <c r="AD1093" t="s">
        <v>40</v>
      </c>
    </row>
    <row r="1094" spans="7:30" hidden="1" x14ac:dyDescent="0.2">
      <c r="G1094" t="s">
        <v>1016</v>
      </c>
      <c r="H1094" t="s">
        <v>2300</v>
      </c>
      <c r="I1094" t="s">
        <v>2312</v>
      </c>
      <c r="K1094" t="s">
        <v>226</v>
      </c>
      <c r="L1094" t="s">
        <v>48</v>
      </c>
      <c r="M1094" t="s">
        <v>36</v>
      </c>
      <c r="N1094" s="8">
        <v>45797</v>
      </c>
      <c r="O1094" s="8"/>
      <c r="P1094" s="8"/>
      <c r="Q1094" t="s">
        <v>67</v>
      </c>
      <c r="AC1094" t="s">
        <v>67</v>
      </c>
      <c r="AD1094" t="s">
        <v>40</v>
      </c>
    </row>
    <row r="1095" spans="7:30" hidden="1" x14ac:dyDescent="0.2">
      <c r="G1095" t="s">
        <v>1016</v>
      </c>
      <c r="H1095" t="s">
        <v>2300</v>
      </c>
      <c r="I1095" t="s">
        <v>2313</v>
      </c>
      <c r="K1095" t="s">
        <v>226</v>
      </c>
      <c r="L1095" t="s">
        <v>48</v>
      </c>
      <c r="M1095" t="s">
        <v>36</v>
      </c>
      <c r="N1095" s="8">
        <v>45797</v>
      </c>
      <c r="O1095" s="8"/>
      <c r="P1095" s="8"/>
      <c r="Q1095" t="s">
        <v>67</v>
      </c>
      <c r="AC1095" t="s">
        <v>67</v>
      </c>
      <c r="AD1095" t="s">
        <v>40</v>
      </c>
    </row>
    <row r="1096" spans="7:30" hidden="1" x14ac:dyDescent="0.2">
      <c r="G1096" t="s">
        <v>1016</v>
      </c>
      <c r="H1096" t="s">
        <v>2300</v>
      </c>
      <c r="I1096" t="s">
        <v>2045</v>
      </c>
      <c r="K1096" t="s">
        <v>226</v>
      </c>
      <c r="L1096" t="s">
        <v>48</v>
      </c>
      <c r="M1096" t="s">
        <v>36</v>
      </c>
      <c r="N1096" s="8">
        <v>45797</v>
      </c>
      <c r="O1096" s="8"/>
      <c r="P1096" s="8"/>
      <c r="Q1096" t="s">
        <v>67</v>
      </c>
      <c r="R1096" t="s">
        <v>483</v>
      </c>
      <c r="S1096" t="s">
        <v>2046</v>
      </c>
      <c r="T1096" t="s">
        <v>2047</v>
      </c>
      <c r="W1096" t="s">
        <v>38</v>
      </c>
      <c r="AC1096" t="s">
        <v>67</v>
      </c>
      <c r="AD1096" t="s">
        <v>40</v>
      </c>
    </row>
    <row r="1097" spans="7:30" hidden="1" x14ac:dyDescent="0.2">
      <c r="G1097" t="s">
        <v>1016</v>
      </c>
      <c r="H1097" t="s">
        <v>2300</v>
      </c>
      <c r="I1097" t="s">
        <v>2048</v>
      </c>
      <c r="K1097" t="s">
        <v>226</v>
      </c>
      <c r="L1097" t="s">
        <v>48</v>
      </c>
      <c r="M1097" t="s">
        <v>36</v>
      </c>
      <c r="N1097" s="8">
        <v>45797</v>
      </c>
      <c r="O1097" s="8"/>
      <c r="P1097" s="8"/>
      <c r="Q1097" t="s">
        <v>67</v>
      </c>
      <c r="R1097" t="s">
        <v>483</v>
      </c>
      <c r="S1097" t="s">
        <v>2049</v>
      </c>
      <c r="T1097" t="s">
        <v>2050</v>
      </c>
      <c r="W1097" t="s">
        <v>38</v>
      </c>
      <c r="AC1097" t="s">
        <v>67</v>
      </c>
      <c r="AD1097" t="s">
        <v>40</v>
      </c>
    </row>
    <row r="1098" spans="7:30" hidden="1" x14ac:dyDescent="0.2">
      <c r="G1098" t="s">
        <v>1016</v>
      </c>
      <c r="H1098" t="s">
        <v>2300</v>
      </c>
      <c r="I1098" t="s">
        <v>1946</v>
      </c>
      <c r="K1098" t="s">
        <v>226</v>
      </c>
      <c r="L1098" t="s">
        <v>48</v>
      </c>
      <c r="M1098" t="s">
        <v>36</v>
      </c>
      <c r="N1098" s="8">
        <v>45797</v>
      </c>
      <c r="O1098" s="8"/>
      <c r="P1098" s="8"/>
      <c r="Q1098" t="s">
        <v>67</v>
      </c>
      <c r="AC1098" t="s">
        <v>67</v>
      </c>
      <c r="AD1098" t="s">
        <v>40</v>
      </c>
    </row>
    <row r="1099" spans="7:30" hidden="1" x14ac:dyDescent="0.2">
      <c r="G1099" t="s">
        <v>1016</v>
      </c>
      <c r="H1099" t="s">
        <v>2300</v>
      </c>
      <c r="I1099" t="s">
        <v>2178</v>
      </c>
      <c r="K1099" t="s">
        <v>226</v>
      </c>
      <c r="L1099" t="s">
        <v>48</v>
      </c>
      <c r="M1099" t="s">
        <v>36</v>
      </c>
      <c r="N1099" s="8">
        <v>45797</v>
      </c>
      <c r="O1099" s="8"/>
      <c r="P1099" s="8"/>
      <c r="Q1099" t="s">
        <v>67</v>
      </c>
      <c r="AC1099" t="s">
        <v>67</v>
      </c>
      <c r="AD1099" t="s">
        <v>40</v>
      </c>
    </row>
    <row r="1100" spans="7:30" hidden="1" x14ac:dyDescent="0.2">
      <c r="G1100" t="s">
        <v>1016</v>
      </c>
      <c r="H1100" t="s">
        <v>2300</v>
      </c>
      <c r="I1100" t="s">
        <v>1947</v>
      </c>
      <c r="K1100" t="s">
        <v>226</v>
      </c>
      <c r="L1100" t="s">
        <v>48</v>
      </c>
      <c r="M1100" t="s">
        <v>36</v>
      </c>
      <c r="N1100" s="8">
        <v>45797</v>
      </c>
      <c r="O1100" s="8"/>
      <c r="P1100" s="8"/>
      <c r="Q1100" t="s">
        <v>67</v>
      </c>
      <c r="R1100" t="s">
        <v>1019</v>
      </c>
      <c r="T1100" t="s">
        <v>1948</v>
      </c>
      <c r="AC1100" t="s">
        <v>67</v>
      </c>
      <c r="AD1100" t="s">
        <v>40</v>
      </c>
    </row>
    <row r="1101" spans="7:30" hidden="1" x14ac:dyDescent="0.2">
      <c r="G1101" t="s">
        <v>1016</v>
      </c>
      <c r="H1101" t="s">
        <v>2300</v>
      </c>
      <c r="I1101" t="s">
        <v>2179</v>
      </c>
      <c r="K1101" t="s">
        <v>226</v>
      </c>
      <c r="L1101" t="s">
        <v>48</v>
      </c>
      <c r="M1101" t="s">
        <v>36</v>
      </c>
      <c r="N1101" s="8">
        <v>45797</v>
      </c>
      <c r="O1101" s="8"/>
      <c r="P1101" s="8"/>
      <c r="Q1101" t="s">
        <v>67</v>
      </c>
      <c r="R1101" t="s">
        <v>1019</v>
      </c>
      <c r="T1101" t="s">
        <v>2180</v>
      </c>
      <c r="AC1101" t="s">
        <v>67</v>
      </c>
      <c r="AD1101" t="s">
        <v>40</v>
      </c>
    </row>
    <row r="1102" spans="7:30" hidden="1" x14ac:dyDescent="0.2">
      <c r="G1102" t="s">
        <v>1016</v>
      </c>
      <c r="H1102" t="s">
        <v>2300</v>
      </c>
      <c r="I1102" t="s">
        <v>2055</v>
      </c>
      <c r="K1102" t="s">
        <v>226</v>
      </c>
      <c r="L1102" t="s">
        <v>48</v>
      </c>
      <c r="M1102" t="s">
        <v>36</v>
      </c>
      <c r="N1102" s="8">
        <v>45797</v>
      </c>
      <c r="O1102" s="8"/>
      <c r="P1102" s="8"/>
      <c r="Q1102" t="s">
        <v>67</v>
      </c>
      <c r="AC1102" t="s">
        <v>67</v>
      </c>
      <c r="AD1102" t="s">
        <v>40</v>
      </c>
    </row>
    <row r="1103" spans="7:30" hidden="1" x14ac:dyDescent="0.2">
      <c r="G1103" t="s">
        <v>1016</v>
      </c>
      <c r="H1103" t="s">
        <v>2300</v>
      </c>
      <c r="I1103" t="s">
        <v>2056</v>
      </c>
      <c r="K1103" t="s">
        <v>226</v>
      </c>
      <c r="L1103" t="s">
        <v>48</v>
      </c>
      <c r="M1103" t="s">
        <v>36</v>
      </c>
      <c r="N1103" s="8">
        <v>45797</v>
      </c>
      <c r="O1103" s="8"/>
      <c r="P1103" s="8"/>
      <c r="Q1103" t="s">
        <v>67</v>
      </c>
      <c r="AC1103" t="s">
        <v>67</v>
      </c>
      <c r="AD1103" t="s">
        <v>40</v>
      </c>
    </row>
    <row r="1104" spans="7:30" hidden="1" x14ac:dyDescent="0.2">
      <c r="G1104" t="s">
        <v>1016</v>
      </c>
      <c r="H1104" t="s">
        <v>2300</v>
      </c>
      <c r="I1104" t="s">
        <v>1949</v>
      </c>
      <c r="K1104" t="s">
        <v>226</v>
      </c>
      <c r="L1104" t="s">
        <v>48</v>
      </c>
      <c r="M1104" t="s">
        <v>36</v>
      </c>
      <c r="N1104" s="8">
        <v>45797</v>
      </c>
      <c r="O1104" s="8"/>
      <c r="P1104" s="8"/>
      <c r="Q1104" t="s">
        <v>67</v>
      </c>
      <c r="AC1104" t="s">
        <v>67</v>
      </c>
      <c r="AD1104" t="s">
        <v>40</v>
      </c>
    </row>
    <row r="1105" spans="7:30" hidden="1" x14ac:dyDescent="0.2">
      <c r="G1105" t="s">
        <v>1016</v>
      </c>
      <c r="H1105" t="s">
        <v>2300</v>
      </c>
      <c r="I1105" t="s">
        <v>2201</v>
      </c>
      <c r="K1105" t="s">
        <v>226</v>
      </c>
      <c r="L1105" t="s">
        <v>48</v>
      </c>
      <c r="M1105" t="s">
        <v>36</v>
      </c>
      <c r="N1105" s="8">
        <v>45797</v>
      </c>
      <c r="O1105" s="8"/>
      <c r="P1105" s="8"/>
      <c r="Q1105" t="s">
        <v>67</v>
      </c>
      <c r="AC1105" t="s">
        <v>67</v>
      </c>
      <c r="AD1105" t="s">
        <v>40</v>
      </c>
    </row>
    <row r="1106" spans="7:30" hidden="1" x14ac:dyDescent="0.2">
      <c r="G1106" t="s">
        <v>1016</v>
      </c>
      <c r="H1106" t="s">
        <v>2300</v>
      </c>
      <c r="I1106" t="s">
        <v>1953</v>
      </c>
      <c r="K1106" t="s">
        <v>226</v>
      </c>
      <c r="L1106" t="s">
        <v>48</v>
      </c>
      <c r="M1106" t="s">
        <v>36</v>
      </c>
      <c r="N1106" s="8">
        <v>45797</v>
      </c>
      <c r="O1106" s="8"/>
      <c r="P1106" s="8"/>
      <c r="Q1106" t="s">
        <v>67</v>
      </c>
      <c r="AC1106" t="s">
        <v>67</v>
      </c>
      <c r="AD1106" t="s">
        <v>40</v>
      </c>
    </row>
    <row r="1107" spans="7:30" hidden="1" x14ac:dyDescent="0.2">
      <c r="G1107" t="s">
        <v>1016</v>
      </c>
      <c r="H1107" t="s">
        <v>2300</v>
      </c>
      <c r="I1107" t="s">
        <v>2202</v>
      </c>
      <c r="K1107" t="s">
        <v>226</v>
      </c>
      <c r="L1107" t="s">
        <v>48</v>
      </c>
      <c r="M1107" t="s">
        <v>36</v>
      </c>
      <c r="N1107" s="8">
        <v>45797</v>
      </c>
      <c r="O1107" s="8"/>
      <c r="P1107" s="8"/>
      <c r="Q1107" t="s">
        <v>67</v>
      </c>
      <c r="AC1107" t="s">
        <v>67</v>
      </c>
      <c r="AD1107" t="s">
        <v>40</v>
      </c>
    </row>
    <row r="1108" spans="7:30" hidden="1" x14ac:dyDescent="0.2">
      <c r="G1108" t="s">
        <v>1016</v>
      </c>
      <c r="H1108" t="s">
        <v>2300</v>
      </c>
      <c r="I1108" t="s">
        <v>2061</v>
      </c>
      <c r="K1108" t="s">
        <v>226</v>
      </c>
      <c r="L1108" t="s">
        <v>48</v>
      </c>
      <c r="M1108" t="s">
        <v>36</v>
      </c>
      <c r="N1108" s="8">
        <v>45797</v>
      </c>
      <c r="O1108" s="8"/>
      <c r="P1108" s="8"/>
      <c r="Q1108" t="s">
        <v>67</v>
      </c>
      <c r="AC1108" t="s">
        <v>67</v>
      </c>
      <c r="AD1108" t="s">
        <v>40</v>
      </c>
    </row>
    <row r="1109" spans="7:30" hidden="1" x14ac:dyDescent="0.2">
      <c r="G1109" t="s">
        <v>1016</v>
      </c>
      <c r="H1109" t="s">
        <v>2300</v>
      </c>
      <c r="I1109" t="s">
        <v>2062</v>
      </c>
      <c r="K1109" t="s">
        <v>226</v>
      </c>
      <c r="L1109" t="s">
        <v>48</v>
      </c>
      <c r="M1109" t="s">
        <v>36</v>
      </c>
      <c r="N1109" s="8">
        <v>45797</v>
      </c>
      <c r="O1109" s="8"/>
      <c r="P1109" s="8"/>
      <c r="Q1109" t="s">
        <v>67</v>
      </c>
      <c r="AC1109" t="s">
        <v>67</v>
      </c>
      <c r="AD1109" t="s">
        <v>40</v>
      </c>
    </row>
    <row r="1110" spans="7:30" hidden="1" x14ac:dyDescent="0.2">
      <c r="G1110" t="s">
        <v>1016</v>
      </c>
      <c r="H1110" t="s">
        <v>2300</v>
      </c>
      <c r="I1110" t="s">
        <v>2063</v>
      </c>
      <c r="K1110" t="s">
        <v>226</v>
      </c>
      <c r="L1110" t="s">
        <v>48</v>
      </c>
      <c r="M1110" t="s">
        <v>36</v>
      </c>
      <c r="N1110" s="8">
        <v>45797</v>
      </c>
      <c r="O1110" s="8"/>
      <c r="P1110" s="8"/>
      <c r="Q1110" t="s">
        <v>67</v>
      </c>
      <c r="R1110" t="s">
        <v>483</v>
      </c>
      <c r="S1110" t="s">
        <v>2064</v>
      </c>
      <c r="T1110" t="s">
        <v>2065</v>
      </c>
      <c r="W1110" t="s">
        <v>100</v>
      </c>
      <c r="AC1110" t="s">
        <v>67</v>
      </c>
      <c r="AD1110" t="s">
        <v>40</v>
      </c>
    </row>
    <row r="1111" spans="7:30" hidden="1" x14ac:dyDescent="0.2">
      <c r="G1111" t="s">
        <v>1016</v>
      </c>
      <c r="H1111" t="s">
        <v>2300</v>
      </c>
      <c r="I1111" t="s">
        <v>2066</v>
      </c>
      <c r="K1111" t="s">
        <v>226</v>
      </c>
      <c r="L1111" t="s">
        <v>48</v>
      </c>
      <c r="M1111" t="s">
        <v>36</v>
      </c>
      <c r="N1111" s="8">
        <v>45797</v>
      </c>
      <c r="O1111" s="8"/>
      <c r="P1111" s="8"/>
      <c r="Q1111" t="s">
        <v>67</v>
      </c>
      <c r="R1111" t="s">
        <v>483</v>
      </c>
      <c r="S1111" t="s">
        <v>2067</v>
      </c>
      <c r="T1111" t="s">
        <v>2068</v>
      </c>
      <c r="W1111" t="s">
        <v>100</v>
      </c>
      <c r="AC1111" t="s">
        <v>67</v>
      </c>
      <c r="AD1111" t="s">
        <v>40</v>
      </c>
    </row>
    <row r="1112" spans="7:30" hidden="1" x14ac:dyDescent="0.2">
      <c r="G1112" t="s">
        <v>1016</v>
      </c>
      <c r="H1112" t="s">
        <v>2300</v>
      </c>
      <c r="I1112" t="s">
        <v>2069</v>
      </c>
      <c r="K1112" t="s">
        <v>226</v>
      </c>
      <c r="L1112" t="s">
        <v>48</v>
      </c>
      <c r="M1112" t="s">
        <v>36</v>
      </c>
      <c r="N1112" s="8">
        <v>45797</v>
      </c>
      <c r="O1112" s="8"/>
      <c r="P1112" s="8"/>
      <c r="Q1112" t="s">
        <v>67</v>
      </c>
      <c r="AC1112" t="s">
        <v>67</v>
      </c>
      <c r="AD1112" t="s">
        <v>40</v>
      </c>
    </row>
    <row r="1113" spans="7:30" hidden="1" x14ac:dyDescent="0.2">
      <c r="G1113" t="s">
        <v>1016</v>
      </c>
      <c r="H1113" t="s">
        <v>2300</v>
      </c>
      <c r="I1113" t="s">
        <v>2070</v>
      </c>
      <c r="K1113" t="s">
        <v>226</v>
      </c>
      <c r="L1113" t="s">
        <v>48</v>
      </c>
      <c r="M1113" t="s">
        <v>36</v>
      </c>
      <c r="N1113" s="8">
        <v>45797</v>
      </c>
      <c r="O1113" s="8"/>
      <c r="P1113" s="8"/>
      <c r="Q1113" t="s">
        <v>67</v>
      </c>
      <c r="AC1113" t="s">
        <v>67</v>
      </c>
      <c r="AD1113" t="s">
        <v>40</v>
      </c>
    </row>
    <row r="1114" spans="7:30" hidden="1" x14ac:dyDescent="0.2">
      <c r="G1114" t="s">
        <v>1016</v>
      </c>
      <c r="H1114" t="s">
        <v>2300</v>
      </c>
      <c r="I1114" t="s">
        <v>2071</v>
      </c>
      <c r="K1114" t="s">
        <v>226</v>
      </c>
      <c r="L1114" t="s">
        <v>48</v>
      </c>
      <c r="M1114" t="s">
        <v>36</v>
      </c>
      <c r="N1114" s="8">
        <v>45797</v>
      </c>
      <c r="O1114" s="8"/>
      <c r="P1114" s="8"/>
      <c r="Q1114" t="s">
        <v>67</v>
      </c>
      <c r="AC1114" t="s">
        <v>67</v>
      </c>
      <c r="AD1114" t="s">
        <v>40</v>
      </c>
    </row>
    <row r="1115" spans="7:30" hidden="1" x14ac:dyDescent="0.2">
      <c r="G1115" t="s">
        <v>1016</v>
      </c>
      <c r="H1115" t="s">
        <v>2300</v>
      </c>
      <c r="I1115" t="s">
        <v>2072</v>
      </c>
      <c r="K1115" t="s">
        <v>226</v>
      </c>
      <c r="L1115" t="s">
        <v>48</v>
      </c>
      <c r="M1115" t="s">
        <v>36</v>
      </c>
      <c r="N1115" s="8">
        <v>45797</v>
      </c>
      <c r="O1115" s="8"/>
      <c r="P1115" s="8"/>
      <c r="Q1115" t="s">
        <v>67</v>
      </c>
      <c r="AC1115" t="s">
        <v>67</v>
      </c>
      <c r="AD1115" t="s">
        <v>40</v>
      </c>
    </row>
    <row r="1116" spans="7:30" hidden="1" x14ac:dyDescent="0.2">
      <c r="G1116" t="s">
        <v>1016</v>
      </c>
      <c r="H1116" t="s">
        <v>2300</v>
      </c>
      <c r="I1116" t="s">
        <v>2073</v>
      </c>
      <c r="K1116" t="s">
        <v>226</v>
      </c>
      <c r="L1116" t="s">
        <v>48</v>
      </c>
      <c r="M1116" t="s">
        <v>36</v>
      </c>
      <c r="N1116" s="8">
        <v>45797</v>
      </c>
      <c r="O1116" s="8"/>
      <c r="P1116" s="8"/>
      <c r="Q1116" t="s">
        <v>67</v>
      </c>
      <c r="AC1116" t="s">
        <v>67</v>
      </c>
      <c r="AD1116" t="s">
        <v>40</v>
      </c>
    </row>
    <row r="1117" spans="7:30" hidden="1" x14ac:dyDescent="0.2">
      <c r="G1117" t="s">
        <v>1016</v>
      </c>
      <c r="H1117" t="s">
        <v>2300</v>
      </c>
      <c r="I1117" t="s">
        <v>2074</v>
      </c>
      <c r="K1117" t="s">
        <v>226</v>
      </c>
      <c r="L1117" t="s">
        <v>48</v>
      </c>
      <c r="M1117" t="s">
        <v>36</v>
      </c>
      <c r="N1117" s="8">
        <v>45797</v>
      </c>
      <c r="O1117" s="8"/>
      <c r="P1117" s="8"/>
      <c r="Q1117" t="s">
        <v>67</v>
      </c>
      <c r="AC1117" t="s">
        <v>67</v>
      </c>
      <c r="AD1117" t="s">
        <v>40</v>
      </c>
    </row>
    <row r="1118" spans="7:30" hidden="1" x14ac:dyDescent="0.2">
      <c r="G1118" t="s">
        <v>1016</v>
      </c>
      <c r="H1118" t="s">
        <v>2300</v>
      </c>
      <c r="I1118" t="s">
        <v>2075</v>
      </c>
      <c r="K1118" t="s">
        <v>226</v>
      </c>
      <c r="L1118" t="s">
        <v>48</v>
      </c>
      <c r="M1118" t="s">
        <v>36</v>
      </c>
      <c r="N1118" s="8">
        <v>45797</v>
      </c>
      <c r="O1118" s="8"/>
      <c r="P1118" s="8"/>
      <c r="Q1118" t="s">
        <v>67</v>
      </c>
      <c r="R1118" t="s">
        <v>483</v>
      </c>
      <c r="S1118" t="s">
        <v>2076</v>
      </c>
      <c r="T1118" t="s">
        <v>2077</v>
      </c>
      <c r="W1118" t="s">
        <v>100</v>
      </c>
      <c r="AC1118" t="s">
        <v>67</v>
      </c>
      <c r="AD1118" t="s">
        <v>40</v>
      </c>
    </row>
    <row r="1119" spans="7:30" hidden="1" x14ac:dyDescent="0.2">
      <c r="G1119" t="s">
        <v>1016</v>
      </c>
      <c r="H1119" t="s">
        <v>2300</v>
      </c>
      <c r="I1119" t="s">
        <v>2078</v>
      </c>
      <c r="K1119" t="s">
        <v>226</v>
      </c>
      <c r="L1119" t="s">
        <v>48</v>
      </c>
      <c r="M1119" t="s">
        <v>36</v>
      </c>
      <c r="N1119" s="8">
        <v>45797</v>
      </c>
      <c r="O1119" s="8"/>
      <c r="P1119" s="8"/>
      <c r="Q1119" t="s">
        <v>67</v>
      </c>
      <c r="R1119" t="s">
        <v>483</v>
      </c>
      <c r="S1119" t="s">
        <v>2076</v>
      </c>
      <c r="T1119" t="s">
        <v>2079</v>
      </c>
      <c r="W1119" t="s">
        <v>100</v>
      </c>
      <c r="AC1119" t="s">
        <v>67</v>
      </c>
      <c r="AD1119" t="s">
        <v>40</v>
      </c>
    </row>
    <row r="1120" spans="7:30" hidden="1" x14ac:dyDescent="0.2">
      <c r="G1120" t="s">
        <v>1016</v>
      </c>
      <c r="H1120" t="s">
        <v>2300</v>
      </c>
      <c r="I1120" t="s">
        <v>2080</v>
      </c>
      <c r="K1120" t="s">
        <v>226</v>
      </c>
      <c r="L1120" t="s">
        <v>48</v>
      </c>
      <c r="M1120" t="s">
        <v>36</v>
      </c>
      <c r="N1120" s="8">
        <v>45797</v>
      </c>
      <c r="O1120" s="8"/>
      <c r="P1120" s="8"/>
      <c r="Q1120" t="s">
        <v>67</v>
      </c>
      <c r="AC1120" t="s">
        <v>67</v>
      </c>
      <c r="AD1120" t="s">
        <v>40</v>
      </c>
    </row>
    <row r="1121" spans="7:30" hidden="1" x14ac:dyDescent="0.2">
      <c r="G1121" t="s">
        <v>1016</v>
      </c>
      <c r="H1121" t="s">
        <v>2300</v>
      </c>
      <c r="I1121" t="s">
        <v>2081</v>
      </c>
      <c r="K1121" t="s">
        <v>226</v>
      </c>
      <c r="L1121" t="s">
        <v>48</v>
      </c>
      <c r="M1121" t="s">
        <v>36</v>
      </c>
      <c r="N1121" s="8">
        <v>45797</v>
      </c>
      <c r="O1121" s="8"/>
      <c r="P1121" s="8"/>
      <c r="Q1121" t="s">
        <v>67</v>
      </c>
      <c r="AC1121" t="s">
        <v>67</v>
      </c>
      <c r="AD1121" t="s">
        <v>40</v>
      </c>
    </row>
    <row r="1122" spans="7:30" hidden="1" x14ac:dyDescent="0.2">
      <c r="G1122" t="s">
        <v>1016</v>
      </c>
      <c r="H1122" t="s">
        <v>2300</v>
      </c>
      <c r="I1122" t="s">
        <v>1954</v>
      </c>
      <c r="K1122" t="s">
        <v>226</v>
      </c>
      <c r="L1122" t="s">
        <v>48</v>
      </c>
      <c r="M1122" t="s">
        <v>36</v>
      </c>
      <c r="N1122" s="8">
        <v>45797</v>
      </c>
      <c r="O1122" s="8"/>
      <c r="P1122" s="8"/>
      <c r="Q1122" t="s">
        <v>67</v>
      </c>
      <c r="AC1122" t="s">
        <v>67</v>
      </c>
      <c r="AD1122" t="s">
        <v>40</v>
      </c>
    </row>
    <row r="1123" spans="7:30" hidden="1" x14ac:dyDescent="0.2">
      <c r="G1123" t="s">
        <v>1016</v>
      </c>
      <c r="H1123" t="s">
        <v>2300</v>
      </c>
      <c r="I1123" t="s">
        <v>2210</v>
      </c>
      <c r="K1123" t="s">
        <v>226</v>
      </c>
      <c r="L1123" t="s">
        <v>48</v>
      </c>
      <c r="M1123" t="s">
        <v>36</v>
      </c>
      <c r="N1123" s="8">
        <v>45797</v>
      </c>
      <c r="O1123" s="8"/>
      <c r="P1123" s="8"/>
      <c r="Q1123" t="s">
        <v>67</v>
      </c>
      <c r="AC1123" t="s">
        <v>67</v>
      </c>
      <c r="AD1123" t="s">
        <v>40</v>
      </c>
    </row>
    <row r="1124" spans="7:30" hidden="1" x14ac:dyDescent="0.2">
      <c r="G1124" t="s">
        <v>1016</v>
      </c>
      <c r="H1124" t="s">
        <v>2300</v>
      </c>
      <c r="I1124" t="s">
        <v>2314</v>
      </c>
      <c r="K1124" t="s">
        <v>226</v>
      </c>
      <c r="L1124" t="s">
        <v>48</v>
      </c>
      <c r="M1124" t="s">
        <v>36</v>
      </c>
      <c r="N1124" s="8">
        <v>45797</v>
      </c>
      <c r="O1124" s="8"/>
      <c r="P1124" s="8"/>
      <c r="Q1124" t="s">
        <v>67</v>
      </c>
      <c r="AC1124" t="s">
        <v>67</v>
      </c>
      <c r="AD1124" t="s">
        <v>40</v>
      </c>
    </row>
    <row r="1125" spans="7:30" hidden="1" x14ac:dyDescent="0.2">
      <c r="G1125" t="s">
        <v>1016</v>
      </c>
      <c r="H1125" t="s">
        <v>2300</v>
      </c>
      <c r="I1125" t="s">
        <v>2315</v>
      </c>
      <c r="K1125" t="s">
        <v>226</v>
      </c>
      <c r="L1125" t="s">
        <v>48</v>
      </c>
      <c r="M1125" t="s">
        <v>36</v>
      </c>
      <c r="N1125" s="8">
        <v>45797</v>
      </c>
      <c r="O1125" s="8"/>
      <c r="P1125" s="8"/>
      <c r="Q1125" t="s">
        <v>67</v>
      </c>
      <c r="AC1125" t="s">
        <v>67</v>
      </c>
      <c r="AD1125" t="s">
        <v>40</v>
      </c>
    </row>
    <row r="1126" spans="7:30" hidden="1" x14ac:dyDescent="0.2">
      <c r="G1126" t="s">
        <v>1016</v>
      </c>
      <c r="H1126" t="s">
        <v>2300</v>
      </c>
      <c r="I1126" t="s">
        <v>2096</v>
      </c>
      <c r="K1126" t="s">
        <v>226</v>
      </c>
      <c r="L1126" t="s">
        <v>48</v>
      </c>
      <c r="M1126" t="s">
        <v>36</v>
      </c>
      <c r="N1126" s="8">
        <v>45797</v>
      </c>
      <c r="O1126" s="8"/>
      <c r="P1126" s="8"/>
      <c r="Q1126" t="s">
        <v>67</v>
      </c>
      <c r="AC1126" t="s">
        <v>67</v>
      </c>
      <c r="AD1126" t="s">
        <v>40</v>
      </c>
    </row>
    <row r="1127" spans="7:30" hidden="1" x14ac:dyDescent="0.2">
      <c r="G1127" t="s">
        <v>1016</v>
      </c>
      <c r="H1127" t="s">
        <v>2300</v>
      </c>
      <c r="I1127" t="s">
        <v>2097</v>
      </c>
      <c r="K1127" t="s">
        <v>226</v>
      </c>
      <c r="L1127" t="s">
        <v>48</v>
      </c>
      <c r="M1127" t="s">
        <v>36</v>
      </c>
      <c r="N1127" s="8">
        <v>45797</v>
      </c>
      <c r="O1127" s="8"/>
      <c r="P1127" s="8"/>
      <c r="Q1127" t="s">
        <v>67</v>
      </c>
      <c r="AC1127" t="s">
        <v>67</v>
      </c>
      <c r="AD1127" t="s">
        <v>40</v>
      </c>
    </row>
    <row r="1128" spans="7:30" hidden="1" x14ac:dyDescent="0.2">
      <c r="G1128" t="s">
        <v>1016</v>
      </c>
      <c r="H1128" t="s">
        <v>2300</v>
      </c>
      <c r="I1128" t="s">
        <v>2098</v>
      </c>
      <c r="K1128" t="s">
        <v>226</v>
      </c>
      <c r="L1128" t="s">
        <v>48</v>
      </c>
      <c r="M1128" t="s">
        <v>36</v>
      </c>
      <c r="N1128" s="8">
        <v>45797</v>
      </c>
      <c r="O1128" s="8"/>
      <c r="P1128" s="8"/>
      <c r="Q1128" t="s">
        <v>67</v>
      </c>
      <c r="AC1128" t="s">
        <v>67</v>
      </c>
      <c r="AD1128" t="s">
        <v>40</v>
      </c>
    </row>
    <row r="1129" spans="7:30" hidden="1" x14ac:dyDescent="0.2">
      <c r="G1129" t="s">
        <v>1016</v>
      </c>
      <c r="H1129" t="s">
        <v>2300</v>
      </c>
      <c r="I1129" t="s">
        <v>2099</v>
      </c>
      <c r="K1129" t="s">
        <v>226</v>
      </c>
      <c r="L1129" t="s">
        <v>48</v>
      </c>
      <c r="M1129" t="s">
        <v>36</v>
      </c>
      <c r="N1129" s="8">
        <v>45797</v>
      </c>
      <c r="O1129" s="8"/>
      <c r="P1129" s="8"/>
      <c r="Q1129" t="s">
        <v>67</v>
      </c>
      <c r="AC1129" t="s">
        <v>67</v>
      </c>
      <c r="AD1129" t="s">
        <v>40</v>
      </c>
    </row>
    <row r="1130" spans="7:30" hidden="1" x14ac:dyDescent="0.2">
      <c r="G1130" t="s">
        <v>1016</v>
      </c>
      <c r="H1130" t="s">
        <v>2300</v>
      </c>
      <c r="I1130" t="s">
        <v>2100</v>
      </c>
      <c r="K1130" t="s">
        <v>226</v>
      </c>
      <c r="L1130" t="s">
        <v>48</v>
      </c>
      <c r="M1130" t="s">
        <v>36</v>
      </c>
      <c r="N1130" s="8">
        <v>45797</v>
      </c>
      <c r="O1130" s="8"/>
      <c r="P1130" s="8"/>
      <c r="Q1130" t="s">
        <v>67</v>
      </c>
      <c r="AC1130" t="s">
        <v>67</v>
      </c>
      <c r="AD1130" t="s">
        <v>40</v>
      </c>
    </row>
    <row r="1131" spans="7:30" hidden="1" x14ac:dyDescent="0.2">
      <c r="G1131" t="s">
        <v>1016</v>
      </c>
      <c r="H1131" t="s">
        <v>2300</v>
      </c>
      <c r="I1131" t="s">
        <v>2101</v>
      </c>
      <c r="K1131" t="s">
        <v>226</v>
      </c>
      <c r="L1131" t="s">
        <v>48</v>
      </c>
      <c r="M1131" t="s">
        <v>36</v>
      </c>
      <c r="N1131" s="8">
        <v>45797</v>
      </c>
      <c r="O1131" s="8"/>
      <c r="P1131" s="8"/>
      <c r="Q1131" t="s">
        <v>67</v>
      </c>
      <c r="AC1131" t="s">
        <v>67</v>
      </c>
      <c r="AD1131" t="s">
        <v>40</v>
      </c>
    </row>
    <row r="1132" spans="7:30" hidden="1" x14ac:dyDescent="0.2">
      <c r="G1132" t="s">
        <v>1016</v>
      </c>
      <c r="H1132" t="s">
        <v>2300</v>
      </c>
      <c r="I1132" t="s">
        <v>2102</v>
      </c>
      <c r="K1132" t="s">
        <v>226</v>
      </c>
      <c r="L1132" t="s">
        <v>48</v>
      </c>
      <c r="M1132" t="s">
        <v>36</v>
      </c>
      <c r="N1132" s="8">
        <v>45797</v>
      </c>
      <c r="O1132" s="8"/>
      <c r="P1132" s="8"/>
      <c r="Q1132" t="s">
        <v>67</v>
      </c>
      <c r="AC1132" t="s">
        <v>67</v>
      </c>
      <c r="AD1132" t="s">
        <v>40</v>
      </c>
    </row>
    <row r="1133" spans="7:30" hidden="1" x14ac:dyDescent="0.2">
      <c r="G1133" t="s">
        <v>1016</v>
      </c>
      <c r="H1133" t="s">
        <v>2300</v>
      </c>
      <c r="I1133" t="s">
        <v>2103</v>
      </c>
      <c r="K1133" t="s">
        <v>226</v>
      </c>
      <c r="L1133" t="s">
        <v>48</v>
      </c>
      <c r="M1133" t="s">
        <v>36</v>
      </c>
      <c r="N1133" s="8">
        <v>45797</v>
      </c>
      <c r="O1133" s="8"/>
      <c r="P1133" s="8"/>
      <c r="Q1133" t="s">
        <v>67</v>
      </c>
      <c r="AC1133" t="s">
        <v>67</v>
      </c>
      <c r="AD1133" t="s">
        <v>40</v>
      </c>
    </row>
    <row r="1134" spans="7:30" hidden="1" x14ac:dyDescent="0.2">
      <c r="G1134" t="s">
        <v>1016</v>
      </c>
      <c r="H1134" t="s">
        <v>2300</v>
      </c>
      <c r="I1134" t="s">
        <v>2104</v>
      </c>
      <c r="K1134" t="s">
        <v>226</v>
      </c>
      <c r="L1134" t="s">
        <v>48</v>
      </c>
      <c r="M1134" t="s">
        <v>36</v>
      </c>
      <c r="N1134" s="8">
        <v>45797</v>
      </c>
      <c r="O1134" s="8"/>
      <c r="P1134" s="8"/>
      <c r="Q1134" t="s">
        <v>67</v>
      </c>
      <c r="AC1134" t="s">
        <v>67</v>
      </c>
      <c r="AD1134" t="s">
        <v>40</v>
      </c>
    </row>
    <row r="1135" spans="7:30" hidden="1" x14ac:dyDescent="0.2">
      <c r="G1135" t="s">
        <v>1016</v>
      </c>
      <c r="H1135" t="s">
        <v>2300</v>
      </c>
      <c r="I1135" t="s">
        <v>2105</v>
      </c>
      <c r="K1135" t="s">
        <v>226</v>
      </c>
      <c r="L1135" t="s">
        <v>48</v>
      </c>
      <c r="M1135" t="s">
        <v>36</v>
      </c>
      <c r="N1135" s="8">
        <v>45797</v>
      </c>
      <c r="O1135" s="8"/>
      <c r="P1135" s="8"/>
      <c r="Q1135" t="s">
        <v>67</v>
      </c>
      <c r="AC1135" t="s">
        <v>67</v>
      </c>
      <c r="AD1135" t="s">
        <v>40</v>
      </c>
    </row>
    <row r="1136" spans="7:30" hidden="1" x14ac:dyDescent="0.2">
      <c r="G1136" t="s">
        <v>1016</v>
      </c>
      <c r="H1136" t="s">
        <v>2300</v>
      </c>
      <c r="I1136" t="s">
        <v>2106</v>
      </c>
      <c r="K1136" t="s">
        <v>226</v>
      </c>
      <c r="L1136" t="s">
        <v>48</v>
      </c>
      <c r="M1136" t="s">
        <v>36</v>
      </c>
      <c r="N1136" s="8">
        <v>45797</v>
      </c>
      <c r="O1136" s="8"/>
      <c r="P1136" s="8"/>
      <c r="Q1136" t="s">
        <v>67</v>
      </c>
      <c r="AC1136" t="s">
        <v>67</v>
      </c>
      <c r="AD1136" t="s">
        <v>40</v>
      </c>
    </row>
    <row r="1137" spans="7:30" hidden="1" x14ac:dyDescent="0.2">
      <c r="G1137" t="s">
        <v>1016</v>
      </c>
      <c r="H1137" t="s">
        <v>2300</v>
      </c>
      <c r="I1137" t="s">
        <v>2107</v>
      </c>
      <c r="K1137" t="s">
        <v>226</v>
      </c>
      <c r="L1137" t="s">
        <v>48</v>
      </c>
      <c r="M1137" t="s">
        <v>36</v>
      </c>
      <c r="N1137" s="8">
        <v>45797</v>
      </c>
      <c r="O1137" s="8"/>
      <c r="P1137" s="8"/>
      <c r="Q1137" t="s">
        <v>67</v>
      </c>
      <c r="AC1137" t="s">
        <v>67</v>
      </c>
      <c r="AD1137" t="s">
        <v>40</v>
      </c>
    </row>
    <row r="1138" spans="7:30" hidden="1" x14ac:dyDescent="0.2">
      <c r="G1138" t="s">
        <v>1016</v>
      </c>
      <c r="H1138" t="s">
        <v>2300</v>
      </c>
      <c r="I1138" t="s">
        <v>1955</v>
      </c>
      <c r="K1138" t="s">
        <v>226</v>
      </c>
      <c r="L1138" t="s">
        <v>48</v>
      </c>
      <c r="M1138" t="s">
        <v>36</v>
      </c>
      <c r="N1138" s="8">
        <v>45797</v>
      </c>
      <c r="O1138" s="8"/>
      <c r="P1138" s="8"/>
      <c r="Q1138" t="s">
        <v>67</v>
      </c>
      <c r="AC1138" t="s">
        <v>67</v>
      </c>
      <c r="AD1138" t="s">
        <v>40</v>
      </c>
    </row>
    <row r="1139" spans="7:30" hidden="1" x14ac:dyDescent="0.2">
      <c r="G1139" t="s">
        <v>1016</v>
      </c>
      <c r="H1139" t="s">
        <v>2300</v>
      </c>
      <c r="I1139" t="s">
        <v>2211</v>
      </c>
      <c r="K1139" t="s">
        <v>226</v>
      </c>
      <c r="L1139" t="s">
        <v>48</v>
      </c>
      <c r="M1139" t="s">
        <v>36</v>
      </c>
      <c r="N1139" s="8">
        <v>45797</v>
      </c>
      <c r="O1139" s="8"/>
      <c r="P1139" s="8"/>
      <c r="Q1139" t="s">
        <v>67</v>
      </c>
      <c r="AC1139" t="s">
        <v>67</v>
      </c>
      <c r="AD1139" t="s">
        <v>40</v>
      </c>
    </row>
    <row r="1140" spans="7:30" hidden="1" x14ac:dyDescent="0.2">
      <c r="G1140" t="s">
        <v>1016</v>
      </c>
      <c r="H1140" t="s">
        <v>2300</v>
      </c>
      <c r="I1140" t="s">
        <v>1956</v>
      </c>
      <c r="K1140" t="s">
        <v>226</v>
      </c>
      <c r="L1140" t="s">
        <v>48</v>
      </c>
      <c r="M1140" t="s">
        <v>36</v>
      </c>
      <c r="N1140" s="8">
        <v>45797</v>
      </c>
      <c r="O1140" s="8"/>
      <c r="P1140" s="8"/>
      <c r="Q1140" t="s">
        <v>67</v>
      </c>
      <c r="AC1140" t="s">
        <v>67</v>
      </c>
      <c r="AD1140" t="s">
        <v>40</v>
      </c>
    </row>
    <row r="1141" spans="7:30" hidden="1" x14ac:dyDescent="0.2">
      <c r="G1141" t="s">
        <v>1016</v>
      </c>
      <c r="H1141" t="s">
        <v>2300</v>
      </c>
      <c r="I1141" t="s">
        <v>2212</v>
      </c>
      <c r="K1141" t="s">
        <v>226</v>
      </c>
      <c r="L1141" t="s">
        <v>48</v>
      </c>
      <c r="M1141" t="s">
        <v>36</v>
      </c>
      <c r="N1141" s="8">
        <v>45797</v>
      </c>
      <c r="O1141" s="8"/>
      <c r="P1141" s="8"/>
      <c r="Q1141" t="s">
        <v>67</v>
      </c>
      <c r="AC1141" t="s">
        <v>67</v>
      </c>
      <c r="AD1141" t="s">
        <v>40</v>
      </c>
    </row>
    <row r="1142" spans="7:30" hidden="1" x14ac:dyDescent="0.2">
      <c r="G1142" t="s">
        <v>1016</v>
      </c>
      <c r="H1142" t="s">
        <v>2300</v>
      </c>
      <c r="I1142" t="s">
        <v>2316</v>
      </c>
      <c r="K1142" t="s">
        <v>226</v>
      </c>
      <c r="L1142" t="s">
        <v>48</v>
      </c>
      <c r="M1142" t="s">
        <v>36</v>
      </c>
      <c r="N1142" s="8">
        <v>45797</v>
      </c>
      <c r="O1142" s="8"/>
      <c r="P1142" s="8"/>
      <c r="Q1142" t="s">
        <v>67</v>
      </c>
      <c r="R1142" t="s">
        <v>483</v>
      </c>
      <c r="S1142" t="s">
        <v>2317</v>
      </c>
      <c r="T1142" t="s">
        <v>2318</v>
      </c>
      <c r="W1142" t="s">
        <v>38</v>
      </c>
      <c r="AC1142" t="s">
        <v>67</v>
      </c>
      <c r="AD1142" t="s">
        <v>40</v>
      </c>
    </row>
    <row r="1143" spans="7:30" hidden="1" x14ac:dyDescent="0.2">
      <c r="G1143" t="s">
        <v>1016</v>
      </c>
      <c r="H1143" t="s">
        <v>2300</v>
      </c>
      <c r="I1143" t="s">
        <v>2319</v>
      </c>
      <c r="K1143" t="s">
        <v>226</v>
      </c>
      <c r="L1143" t="s">
        <v>48</v>
      </c>
      <c r="M1143" t="s">
        <v>36</v>
      </c>
      <c r="N1143" s="8">
        <v>45797</v>
      </c>
      <c r="O1143" s="8"/>
      <c r="P1143" s="8"/>
      <c r="Q1143" t="s">
        <v>67</v>
      </c>
      <c r="R1143" t="s">
        <v>483</v>
      </c>
      <c r="S1143" t="s">
        <v>2320</v>
      </c>
      <c r="T1143" t="s">
        <v>2321</v>
      </c>
      <c r="W1143" t="s">
        <v>38</v>
      </c>
      <c r="AC1143" t="s">
        <v>67</v>
      </c>
      <c r="AD1143" t="s">
        <v>40</v>
      </c>
    </row>
    <row r="1144" spans="7:30" hidden="1" x14ac:dyDescent="0.2">
      <c r="G1144" t="s">
        <v>1016</v>
      </c>
      <c r="H1144" t="s">
        <v>2300</v>
      </c>
      <c r="I1144" t="s">
        <v>2322</v>
      </c>
      <c r="K1144" t="s">
        <v>226</v>
      </c>
      <c r="L1144" t="s">
        <v>48</v>
      </c>
      <c r="M1144" t="s">
        <v>36</v>
      </c>
      <c r="N1144" s="8">
        <v>45797</v>
      </c>
      <c r="O1144" s="8"/>
      <c r="P1144" s="8"/>
      <c r="Q1144" t="s">
        <v>67</v>
      </c>
      <c r="AC1144" t="s">
        <v>67</v>
      </c>
      <c r="AD1144" t="s">
        <v>40</v>
      </c>
    </row>
    <row r="1145" spans="7:30" hidden="1" x14ac:dyDescent="0.2">
      <c r="G1145" t="s">
        <v>1016</v>
      </c>
      <c r="H1145" t="s">
        <v>2300</v>
      </c>
      <c r="I1145" t="s">
        <v>2323</v>
      </c>
      <c r="K1145" t="s">
        <v>226</v>
      </c>
      <c r="L1145" t="s">
        <v>48</v>
      </c>
      <c r="M1145" t="s">
        <v>36</v>
      </c>
      <c r="N1145" s="8">
        <v>45797</v>
      </c>
      <c r="O1145" s="8"/>
      <c r="P1145" s="8"/>
      <c r="Q1145" t="s">
        <v>67</v>
      </c>
      <c r="AC1145" t="s">
        <v>67</v>
      </c>
      <c r="AD1145" t="s">
        <v>40</v>
      </c>
    </row>
    <row r="1146" spans="7:30" hidden="1" x14ac:dyDescent="0.2">
      <c r="G1146" t="s">
        <v>1016</v>
      </c>
      <c r="H1146" t="s">
        <v>2300</v>
      </c>
      <c r="I1146" t="s">
        <v>1961</v>
      </c>
      <c r="K1146" t="s">
        <v>226</v>
      </c>
      <c r="L1146" t="s">
        <v>48</v>
      </c>
      <c r="M1146" t="s">
        <v>36</v>
      </c>
      <c r="N1146" s="8">
        <v>45797</v>
      </c>
      <c r="O1146" s="8"/>
      <c r="P1146" s="8"/>
      <c r="Q1146" t="s">
        <v>67</v>
      </c>
      <c r="AC1146" t="s">
        <v>67</v>
      </c>
      <c r="AD1146" t="s">
        <v>40</v>
      </c>
    </row>
    <row r="1147" spans="7:30" hidden="1" x14ac:dyDescent="0.2">
      <c r="G1147" t="s">
        <v>1016</v>
      </c>
      <c r="H1147" t="s">
        <v>2300</v>
      </c>
      <c r="I1147" t="s">
        <v>2213</v>
      </c>
      <c r="K1147" t="s">
        <v>226</v>
      </c>
      <c r="L1147" t="s">
        <v>48</v>
      </c>
      <c r="M1147" t="s">
        <v>36</v>
      </c>
      <c r="N1147" s="8">
        <v>45797</v>
      </c>
      <c r="O1147" s="8"/>
      <c r="P1147" s="8"/>
      <c r="Q1147" t="s">
        <v>67</v>
      </c>
      <c r="AC1147" t="s">
        <v>67</v>
      </c>
      <c r="AD1147" t="s">
        <v>40</v>
      </c>
    </row>
    <row r="1148" spans="7:30" hidden="1" x14ac:dyDescent="0.2">
      <c r="G1148" t="s">
        <v>1016</v>
      </c>
      <c r="H1148" t="s">
        <v>2300</v>
      </c>
      <c r="I1148" t="s">
        <v>1963</v>
      </c>
      <c r="K1148" t="s">
        <v>226</v>
      </c>
      <c r="L1148" t="s">
        <v>48</v>
      </c>
      <c r="M1148" t="s">
        <v>36</v>
      </c>
      <c r="N1148" s="8">
        <v>45797</v>
      </c>
      <c r="O1148" s="8"/>
      <c r="P1148" s="8"/>
      <c r="Q1148" t="s">
        <v>67</v>
      </c>
      <c r="R1148" t="s">
        <v>235</v>
      </c>
      <c r="AC1148" t="s">
        <v>67</v>
      </c>
      <c r="AD1148" t="s">
        <v>40</v>
      </c>
    </row>
    <row r="1149" spans="7:30" hidden="1" x14ac:dyDescent="0.2">
      <c r="G1149" t="s">
        <v>1016</v>
      </c>
      <c r="H1149" t="s">
        <v>2300</v>
      </c>
      <c r="I1149" t="s">
        <v>2216</v>
      </c>
      <c r="K1149" t="s">
        <v>226</v>
      </c>
      <c r="L1149" t="s">
        <v>48</v>
      </c>
      <c r="M1149" t="s">
        <v>36</v>
      </c>
      <c r="N1149" s="8">
        <v>45797</v>
      </c>
      <c r="O1149" s="8"/>
      <c r="P1149" s="8"/>
      <c r="Q1149" t="s">
        <v>67</v>
      </c>
      <c r="R1149" t="s">
        <v>235</v>
      </c>
      <c r="AC1149" t="s">
        <v>67</v>
      </c>
      <c r="AD1149" t="s">
        <v>40</v>
      </c>
    </row>
    <row r="1150" spans="7:30" hidden="1" x14ac:dyDescent="0.2">
      <c r="G1150" t="s">
        <v>1016</v>
      </c>
      <c r="H1150" t="s">
        <v>2300</v>
      </c>
      <c r="I1150" t="s">
        <v>2134</v>
      </c>
      <c r="K1150" t="s">
        <v>226</v>
      </c>
      <c r="L1150" t="s">
        <v>48</v>
      </c>
      <c r="M1150" t="s">
        <v>36</v>
      </c>
      <c r="N1150" s="8">
        <v>45797</v>
      </c>
      <c r="O1150" s="8"/>
      <c r="P1150" s="8"/>
      <c r="Q1150" t="s">
        <v>67</v>
      </c>
      <c r="AC1150" t="s">
        <v>67</v>
      </c>
      <c r="AD1150" t="s">
        <v>40</v>
      </c>
    </row>
    <row r="1151" spans="7:30" hidden="1" x14ac:dyDescent="0.2">
      <c r="G1151" t="s">
        <v>1016</v>
      </c>
      <c r="H1151" t="s">
        <v>2300</v>
      </c>
      <c r="I1151" t="s">
        <v>2135</v>
      </c>
      <c r="K1151" t="s">
        <v>226</v>
      </c>
      <c r="L1151" t="s">
        <v>48</v>
      </c>
      <c r="M1151" t="s">
        <v>36</v>
      </c>
      <c r="N1151" s="8">
        <v>45797</v>
      </c>
      <c r="O1151" s="8"/>
      <c r="P1151" s="8"/>
      <c r="Q1151" t="s">
        <v>67</v>
      </c>
      <c r="AC1151" t="s">
        <v>67</v>
      </c>
      <c r="AD1151" t="s">
        <v>40</v>
      </c>
    </row>
    <row r="1152" spans="7:30" hidden="1" x14ac:dyDescent="0.2">
      <c r="G1152" t="s">
        <v>1016</v>
      </c>
      <c r="H1152" t="s">
        <v>2300</v>
      </c>
      <c r="I1152" t="s">
        <v>1966</v>
      </c>
      <c r="K1152" t="s">
        <v>226</v>
      </c>
      <c r="L1152" t="s">
        <v>48</v>
      </c>
      <c r="M1152" t="s">
        <v>36</v>
      </c>
      <c r="N1152" s="8">
        <v>45797</v>
      </c>
      <c r="O1152" s="8"/>
      <c r="P1152" s="8"/>
      <c r="Q1152" t="s">
        <v>67</v>
      </c>
      <c r="AC1152" t="s">
        <v>67</v>
      </c>
      <c r="AD1152" t="s">
        <v>40</v>
      </c>
    </row>
    <row r="1153" spans="7:30" hidden="1" x14ac:dyDescent="0.2">
      <c r="G1153" t="s">
        <v>1016</v>
      </c>
      <c r="H1153" t="s">
        <v>2300</v>
      </c>
      <c r="I1153" t="s">
        <v>2217</v>
      </c>
      <c r="K1153" t="s">
        <v>226</v>
      </c>
      <c r="L1153" t="s">
        <v>48</v>
      </c>
      <c r="M1153" t="s">
        <v>36</v>
      </c>
      <c r="N1153" s="8">
        <v>45797</v>
      </c>
      <c r="O1153" s="8"/>
      <c r="P1153" s="8"/>
      <c r="Q1153" t="s">
        <v>67</v>
      </c>
      <c r="AC1153" t="s">
        <v>67</v>
      </c>
      <c r="AD1153" t="s">
        <v>40</v>
      </c>
    </row>
    <row r="1154" spans="7:30" hidden="1" x14ac:dyDescent="0.2">
      <c r="G1154" t="s">
        <v>1016</v>
      </c>
      <c r="H1154" t="s">
        <v>2300</v>
      </c>
      <c r="I1154" t="s">
        <v>1967</v>
      </c>
      <c r="K1154" t="s">
        <v>226</v>
      </c>
      <c r="L1154" t="s">
        <v>48</v>
      </c>
      <c r="M1154" t="s">
        <v>36</v>
      </c>
      <c r="N1154" s="8">
        <v>45797</v>
      </c>
      <c r="O1154" s="8"/>
      <c r="P1154" s="8"/>
      <c r="Q1154" t="s">
        <v>67</v>
      </c>
      <c r="AC1154" t="s">
        <v>67</v>
      </c>
      <c r="AD1154" t="s">
        <v>40</v>
      </c>
    </row>
    <row r="1155" spans="7:30" hidden="1" x14ac:dyDescent="0.2">
      <c r="G1155" t="s">
        <v>1016</v>
      </c>
      <c r="H1155" t="s">
        <v>2300</v>
      </c>
      <c r="I1155" t="s">
        <v>2238</v>
      </c>
      <c r="K1155" t="s">
        <v>226</v>
      </c>
      <c r="L1155" t="s">
        <v>48</v>
      </c>
      <c r="M1155" t="s">
        <v>36</v>
      </c>
      <c r="N1155" s="8">
        <v>45797</v>
      </c>
      <c r="O1155" s="8"/>
      <c r="P1155" s="8"/>
      <c r="Q1155" t="s">
        <v>67</v>
      </c>
      <c r="AC1155" t="s">
        <v>67</v>
      </c>
      <c r="AD1155" t="s">
        <v>40</v>
      </c>
    </row>
    <row r="1156" spans="7:30" hidden="1" x14ac:dyDescent="0.2">
      <c r="G1156" t="s">
        <v>1016</v>
      </c>
      <c r="H1156" t="s">
        <v>2300</v>
      </c>
      <c r="I1156" t="s">
        <v>2140</v>
      </c>
      <c r="K1156" t="s">
        <v>226</v>
      </c>
      <c r="L1156" t="s">
        <v>48</v>
      </c>
      <c r="M1156" t="s">
        <v>36</v>
      </c>
      <c r="N1156" s="8">
        <v>45797</v>
      </c>
      <c r="O1156" s="8"/>
      <c r="P1156" s="8"/>
      <c r="Q1156" t="s">
        <v>67</v>
      </c>
      <c r="AC1156" t="s">
        <v>67</v>
      </c>
      <c r="AD1156" t="s">
        <v>40</v>
      </c>
    </row>
    <row r="1157" spans="7:30" hidden="1" x14ac:dyDescent="0.2">
      <c r="G1157" t="s">
        <v>1016</v>
      </c>
      <c r="H1157" t="s">
        <v>2300</v>
      </c>
      <c r="I1157" t="s">
        <v>2141</v>
      </c>
      <c r="K1157" t="s">
        <v>226</v>
      </c>
      <c r="L1157" t="s">
        <v>48</v>
      </c>
      <c r="M1157" t="s">
        <v>36</v>
      </c>
      <c r="N1157" s="8">
        <v>45797</v>
      </c>
      <c r="O1157" s="8"/>
      <c r="P1157" s="8"/>
      <c r="Q1157" t="s">
        <v>67</v>
      </c>
      <c r="AC1157" t="s">
        <v>67</v>
      </c>
      <c r="AD1157" t="s">
        <v>40</v>
      </c>
    </row>
    <row r="1158" spans="7:30" hidden="1" x14ac:dyDescent="0.2">
      <c r="G1158" t="s">
        <v>1016</v>
      </c>
      <c r="H1158" t="s">
        <v>2300</v>
      </c>
      <c r="I1158" t="s">
        <v>2324</v>
      </c>
      <c r="K1158" t="s">
        <v>226</v>
      </c>
      <c r="L1158" t="s">
        <v>48</v>
      </c>
      <c r="M1158" t="s">
        <v>36</v>
      </c>
      <c r="N1158" s="8">
        <v>45797</v>
      </c>
      <c r="O1158" s="8"/>
      <c r="P1158" s="8"/>
      <c r="Q1158" t="s">
        <v>67</v>
      </c>
      <c r="AC1158" t="s">
        <v>67</v>
      </c>
      <c r="AD1158" t="s">
        <v>40</v>
      </c>
    </row>
    <row r="1159" spans="7:30" hidden="1" x14ac:dyDescent="0.2">
      <c r="G1159" t="s">
        <v>1016</v>
      </c>
      <c r="H1159" t="s">
        <v>2300</v>
      </c>
      <c r="I1159" t="s">
        <v>2325</v>
      </c>
      <c r="K1159" t="s">
        <v>226</v>
      </c>
      <c r="L1159" t="s">
        <v>48</v>
      </c>
      <c r="M1159" t="s">
        <v>36</v>
      </c>
      <c r="N1159" s="8">
        <v>45797</v>
      </c>
      <c r="O1159" s="8"/>
      <c r="P1159" s="8"/>
      <c r="Q1159" t="s">
        <v>67</v>
      </c>
      <c r="AC1159" t="s">
        <v>67</v>
      </c>
      <c r="AD1159" t="s">
        <v>40</v>
      </c>
    </row>
    <row r="1160" spans="7:30" hidden="1" x14ac:dyDescent="0.2">
      <c r="G1160" t="s">
        <v>1016</v>
      </c>
      <c r="H1160" t="s">
        <v>2300</v>
      </c>
      <c r="I1160" t="s">
        <v>2153</v>
      </c>
      <c r="K1160" t="s">
        <v>226</v>
      </c>
      <c r="L1160" t="s">
        <v>48</v>
      </c>
      <c r="M1160" t="s">
        <v>36</v>
      </c>
      <c r="N1160" s="8">
        <v>45797</v>
      </c>
      <c r="O1160" s="8"/>
      <c r="P1160" s="8"/>
      <c r="Q1160" t="s">
        <v>67</v>
      </c>
      <c r="AC1160" t="s">
        <v>67</v>
      </c>
      <c r="AD1160" t="s">
        <v>40</v>
      </c>
    </row>
    <row r="1161" spans="7:30" hidden="1" x14ac:dyDescent="0.2">
      <c r="G1161" t="s">
        <v>1016</v>
      </c>
      <c r="H1161" t="s">
        <v>2300</v>
      </c>
      <c r="I1161" t="s">
        <v>2154</v>
      </c>
      <c r="K1161" t="s">
        <v>226</v>
      </c>
      <c r="L1161" t="s">
        <v>48</v>
      </c>
      <c r="M1161" t="s">
        <v>36</v>
      </c>
      <c r="N1161" s="8">
        <v>45797</v>
      </c>
      <c r="O1161" s="8"/>
      <c r="P1161" s="8"/>
      <c r="Q1161" t="s">
        <v>67</v>
      </c>
      <c r="AC1161" t="s">
        <v>67</v>
      </c>
      <c r="AD1161" t="s">
        <v>40</v>
      </c>
    </row>
    <row r="1162" spans="7:30" hidden="1" x14ac:dyDescent="0.2">
      <c r="G1162" t="s">
        <v>1016</v>
      </c>
      <c r="H1162" t="s">
        <v>2300</v>
      </c>
      <c r="I1162" t="s">
        <v>2326</v>
      </c>
      <c r="K1162" t="s">
        <v>226</v>
      </c>
      <c r="L1162" t="s">
        <v>48</v>
      </c>
      <c r="M1162" t="s">
        <v>36</v>
      </c>
      <c r="N1162" s="8">
        <v>45797</v>
      </c>
      <c r="O1162" s="8"/>
      <c r="P1162" s="8"/>
      <c r="Q1162" t="s">
        <v>67</v>
      </c>
      <c r="AC1162" t="s">
        <v>67</v>
      </c>
      <c r="AD1162" t="s">
        <v>40</v>
      </c>
    </row>
    <row r="1163" spans="7:30" hidden="1" x14ac:dyDescent="0.2">
      <c r="G1163" t="s">
        <v>1016</v>
      </c>
      <c r="H1163" t="s">
        <v>2300</v>
      </c>
      <c r="I1163" t="s">
        <v>2327</v>
      </c>
      <c r="K1163" t="s">
        <v>226</v>
      </c>
      <c r="L1163" t="s">
        <v>48</v>
      </c>
      <c r="M1163" t="s">
        <v>36</v>
      </c>
      <c r="N1163" s="8">
        <v>45797</v>
      </c>
      <c r="O1163" s="8"/>
      <c r="P1163" s="8"/>
      <c r="Q1163" t="s">
        <v>67</v>
      </c>
      <c r="AC1163" t="s">
        <v>67</v>
      </c>
      <c r="AD1163" t="s">
        <v>40</v>
      </c>
    </row>
    <row r="1164" spans="7:30" hidden="1" x14ac:dyDescent="0.2">
      <c r="G1164" t="s">
        <v>1016</v>
      </c>
      <c r="H1164" t="s">
        <v>2300</v>
      </c>
      <c r="I1164" t="s">
        <v>1978</v>
      </c>
      <c r="K1164" t="s">
        <v>226</v>
      </c>
      <c r="L1164" t="s">
        <v>48</v>
      </c>
      <c r="M1164" t="s">
        <v>36</v>
      </c>
      <c r="N1164" s="8">
        <v>45797</v>
      </c>
      <c r="O1164" s="8"/>
      <c r="P1164" s="8"/>
      <c r="Q1164" t="s">
        <v>67</v>
      </c>
      <c r="R1164" t="s">
        <v>98</v>
      </c>
      <c r="S1164" t="s">
        <v>1979</v>
      </c>
      <c r="W1164" t="s">
        <v>38</v>
      </c>
      <c r="AC1164" t="s">
        <v>67</v>
      </c>
      <c r="AD1164" t="s">
        <v>40</v>
      </c>
    </row>
    <row r="1165" spans="7:30" hidden="1" x14ac:dyDescent="0.2">
      <c r="G1165" t="s">
        <v>1016</v>
      </c>
      <c r="H1165" t="s">
        <v>2300</v>
      </c>
      <c r="I1165" t="s">
        <v>2239</v>
      </c>
      <c r="K1165" t="s">
        <v>226</v>
      </c>
      <c r="L1165" t="s">
        <v>48</v>
      </c>
      <c r="M1165" t="s">
        <v>36</v>
      </c>
      <c r="N1165" s="8">
        <v>45797</v>
      </c>
      <c r="O1165" s="8"/>
      <c r="P1165" s="8"/>
      <c r="Q1165" t="s">
        <v>67</v>
      </c>
      <c r="R1165" t="s">
        <v>98</v>
      </c>
      <c r="S1165" t="s">
        <v>2240</v>
      </c>
      <c r="W1165" t="s">
        <v>38</v>
      </c>
      <c r="AC1165" t="s">
        <v>67</v>
      </c>
      <c r="AD1165" t="s">
        <v>40</v>
      </c>
    </row>
    <row r="1166" spans="7:30" hidden="1" x14ac:dyDescent="0.2">
      <c r="G1166" t="s">
        <v>1016</v>
      </c>
      <c r="H1166" t="s">
        <v>2300</v>
      </c>
      <c r="I1166" t="s">
        <v>2166</v>
      </c>
      <c r="K1166" t="s">
        <v>226</v>
      </c>
      <c r="L1166" t="s">
        <v>48</v>
      </c>
      <c r="M1166" t="s">
        <v>36</v>
      </c>
      <c r="N1166" s="8">
        <v>45797</v>
      </c>
      <c r="O1166" s="8"/>
      <c r="P1166" s="8"/>
      <c r="Q1166" t="s">
        <v>67</v>
      </c>
      <c r="AC1166" t="s">
        <v>67</v>
      </c>
      <c r="AD1166" t="s">
        <v>40</v>
      </c>
    </row>
    <row r="1167" spans="7:30" hidden="1" x14ac:dyDescent="0.2">
      <c r="G1167" t="s">
        <v>1016</v>
      </c>
      <c r="H1167" t="s">
        <v>2300</v>
      </c>
      <c r="I1167" t="s">
        <v>2167</v>
      </c>
      <c r="K1167" t="s">
        <v>226</v>
      </c>
      <c r="L1167" t="s">
        <v>48</v>
      </c>
      <c r="M1167" t="s">
        <v>36</v>
      </c>
      <c r="N1167" s="8">
        <v>45797</v>
      </c>
      <c r="O1167" s="8"/>
      <c r="P1167" s="8"/>
      <c r="Q1167" t="s">
        <v>67</v>
      </c>
      <c r="AC1167" t="s">
        <v>67</v>
      </c>
      <c r="AD1167" t="s">
        <v>40</v>
      </c>
    </row>
    <row r="1168" spans="7:30" hidden="1" x14ac:dyDescent="0.2">
      <c r="G1168" t="s">
        <v>1016</v>
      </c>
      <c r="H1168" t="s">
        <v>2300</v>
      </c>
      <c r="I1168" t="s">
        <v>2168</v>
      </c>
      <c r="K1168" t="s">
        <v>226</v>
      </c>
      <c r="L1168" t="s">
        <v>48</v>
      </c>
      <c r="M1168" t="s">
        <v>36</v>
      </c>
      <c r="N1168" s="8">
        <v>45797</v>
      </c>
      <c r="O1168" s="8"/>
      <c r="P1168" s="8"/>
      <c r="Q1168" t="s">
        <v>67</v>
      </c>
      <c r="AC1168" t="s">
        <v>67</v>
      </c>
      <c r="AD1168" t="s">
        <v>40</v>
      </c>
    </row>
    <row r="1169" spans="7:30" hidden="1" x14ac:dyDescent="0.2">
      <c r="G1169" t="s">
        <v>1016</v>
      </c>
      <c r="H1169" t="s">
        <v>2300</v>
      </c>
      <c r="I1169" t="s">
        <v>2169</v>
      </c>
      <c r="K1169" t="s">
        <v>226</v>
      </c>
      <c r="L1169" t="s">
        <v>48</v>
      </c>
      <c r="M1169" t="s">
        <v>36</v>
      </c>
      <c r="N1169" s="8">
        <v>45797</v>
      </c>
      <c r="O1169" s="8"/>
      <c r="P1169" s="8"/>
      <c r="Q1169" t="s">
        <v>67</v>
      </c>
      <c r="AC1169" t="s">
        <v>67</v>
      </c>
      <c r="AD1169" t="s">
        <v>40</v>
      </c>
    </row>
    <row r="1170" spans="7:30" hidden="1" x14ac:dyDescent="0.2">
      <c r="G1170" t="s">
        <v>1016</v>
      </c>
      <c r="H1170" t="s">
        <v>2300</v>
      </c>
      <c r="I1170" t="s">
        <v>2170</v>
      </c>
      <c r="K1170" t="s">
        <v>226</v>
      </c>
      <c r="L1170" t="s">
        <v>48</v>
      </c>
      <c r="M1170" t="s">
        <v>36</v>
      </c>
      <c r="N1170" s="8">
        <v>45797</v>
      </c>
      <c r="O1170" s="8"/>
      <c r="P1170" s="8"/>
      <c r="Q1170" t="s">
        <v>67</v>
      </c>
      <c r="AC1170" t="s">
        <v>67</v>
      </c>
      <c r="AD1170" t="s">
        <v>40</v>
      </c>
    </row>
    <row r="1171" spans="7:30" hidden="1" x14ac:dyDescent="0.2">
      <c r="G1171" t="s">
        <v>1016</v>
      </c>
      <c r="H1171" t="s">
        <v>2300</v>
      </c>
      <c r="I1171" t="s">
        <v>2171</v>
      </c>
      <c r="K1171" t="s">
        <v>226</v>
      </c>
      <c r="L1171" t="s">
        <v>48</v>
      </c>
      <c r="M1171" t="s">
        <v>36</v>
      </c>
      <c r="N1171" s="8">
        <v>45797</v>
      </c>
      <c r="O1171" s="8"/>
      <c r="P1171" s="8"/>
      <c r="Q1171" t="s">
        <v>67</v>
      </c>
      <c r="AC1171" t="s">
        <v>67</v>
      </c>
      <c r="AD1171" t="s">
        <v>40</v>
      </c>
    </row>
    <row r="1172" spans="7:30" hidden="1" x14ac:dyDescent="0.2">
      <c r="G1172" t="s">
        <v>1016</v>
      </c>
      <c r="H1172" t="s">
        <v>2300</v>
      </c>
      <c r="I1172" t="s">
        <v>1980</v>
      </c>
      <c r="K1172" t="s">
        <v>226</v>
      </c>
      <c r="L1172" t="s">
        <v>48</v>
      </c>
      <c r="M1172" t="s">
        <v>36</v>
      </c>
      <c r="N1172" s="8">
        <v>45797</v>
      </c>
      <c r="O1172" s="8"/>
      <c r="P1172" s="8"/>
      <c r="Q1172" t="s">
        <v>67</v>
      </c>
      <c r="AC1172" t="s">
        <v>67</v>
      </c>
      <c r="AD1172" t="s">
        <v>40</v>
      </c>
    </row>
    <row r="1173" spans="7:30" hidden="1" x14ac:dyDescent="0.2">
      <c r="G1173" t="s">
        <v>1016</v>
      </c>
      <c r="H1173" t="s">
        <v>2300</v>
      </c>
      <c r="I1173" t="s">
        <v>2251</v>
      </c>
      <c r="K1173" t="s">
        <v>226</v>
      </c>
      <c r="L1173" t="s">
        <v>48</v>
      </c>
      <c r="M1173" t="s">
        <v>36</v>
      </c>
      <c r="N1173" s="8">
        <v>45797</v>
      </c>
      <c r="O1173" s="8"/>
      <c r="P1173" s="8"/>
      <c r="Q1173" t="s">
        <v>67</v>
      </c>
      <c r="AC1173" t="s">
        <v>67</v>
      </c>
      <c r="AD1173" t="s">
        <v>40</v>
      </c>
    </row>
    <row r="1174" spans="7:30" hidden="1" x14ac:dyDescent="0.2">
      <c r="G1174" t="s">
        <v>1016</v>
      </c>
      <c r="H1174" t="s">
        <v>2300</v>
      </c>
      <c r="I1174" t="s">
        <v>2174</v>
      </c>
      <c r="K1174" t="s">
        <v>226</v>
      </c>
      <c r="L1174" t="s">
        <v>48</v>
      </c>
      <c r="M1174" t="s">
        <v>36</v>
      </c>
      <c r="N1174" s="8">
        <v>45797</v>
      </c>
      <c r="O1174" s="8"/>
      <c r="P1174" s="8"/>
      <c r="Q1174" t="s">
        <v>67</v>
      </c>
      <c r="AC1174" t="s">
        <v>67</v>
      </c>
      <c r="AD1174" t="s">
        <v>40</v>
      </c>
    </row>
    <row r="1175" spans="7:30" hidden="1" x14ac:dyDescent="0.2">
      <c r="G1175" t="s">
        <v>1016</v>
      </c>
      <c r="H1175" t="s">
        <v>2300</v>
      </c>
      <c r="I1175" t="s">
        <v>2175</v>
      </c>
      <c r="K1175" t="s">
        <v>226</v>
      </c>
      <c r="L1175" t="s">
        <v>48</v>
      </c>
      <c r="M1175" t="s">
        <v>36</v>
      </c>
      <c r="N1175" s="8">
        <v>45797</v>
      </c>
      <c r="O1175" s="8"/>
      <c r="P1175" s="8"/>
      <c r="Q1175" t="s">
        <v>67</v>
      </c>
      <c r="AC1175" t="s">
        <v>67</v>
      </c>
      <c r="AD1175" t="s">
        <v>40</v>
      </c>
    </row>
    <row r="1176" spans="7:30" hidden="1" x14ac:dyDescent="0.2">
      <c r="G1176" t="s">
        <v>1016</v>
      </c>
      <c r="H1176" t="s">
        <v>2300</v>
      </c>
      <c r="I1176" t="s">
        <v>2176</v>
      </c>
      <c r="K1176" t="s">
        <v>226</v>
      </c>
      <c r="L1176" t="s">
        <v>48</v>
      </c>
      <c r="M1176" t="s">
        <v>36</v>
      </c>
      <c r="N1176" s="8">
        <v>45797</v>
      </c>
      <c r="O1176" s="8"/>
      <c r="P1176" s="8"/>
      <c r="Q1176" t="s">
        <v>67</v>
      </c>
      <c r="AC1176" t="s">
        <v>67</v>
      </c>
      <c r="AD1176" t="s">
        <v>40</v>
      </c>
    </row>
    <row r="1177" spans="7:30" hidden="1" x14ac:dyDescent="0.2">
      <c r="G1177" t="s">
        <v>1016</v>
      </c>
      <c r="H1177" t="s">
        <v>2300</v>
      </c>
      <c r="I1177" t="s">
        <v>2177</v>
      </c>
      <c r="K1177" t="s">
        <v>226</v>
      </c>
      <c r="L1177" t="s">
        <v>48</v>
      </c>
      <c r="M1177" t="s">
        <v>36</v>
      </c>
      <c r="N1177" s="8">
        <v>45797</v>
      </c>
      <c r="O1177" s="8"/>
      <c r="P1177" s="8"/>
      <c r="Q1177" t="s">
        <v>67</v>
      </c>
      <c r="AC1177" t="s">
        <v>67</v>
      </c>
      <c r="AD1177" t="s">
        <v>40</v>
      </c>
    </row>
    <row r="1178" spans="7:30" hidden="1" x14ac:dyDescent="0.2">
      <c r="G1178" t="s">
        <v>1016</v>
      </c>
      <c r="H1178" t="s">
        <v>2300</v>
      </c>
      <c r="I1178" t="s">
        <v>1993</v>
      </c>
      <c r="K1178" t="s">
        <v>226</v>
      </c>
      <c r="L1178" t="s">
        <v>48</v>
      </c>
      <c r="M1178" t="s">
        <v>36</v>
      </c>
      <c r="N1178" s="8">
        <v>45797</v>
      </c>
      <c r="O1178" s="8"/>
      <c r="P1178" s="8"/>
      <c r="Q1178" t="s">
        <v>67</v>
      </c>
      <c r="AC1178" t="s">
        <v>67</v>
      </c>
      <c r="AD1178" t="s">
        <v>40</v>
      </c>
    </row>
    <row r="1179" spans="7:30" hidden="1" x14ac:dyDescent="0.2">
      <c r="G1179" t="s">
        <v>1016</v>
      </c>
      <c r="H1179" t="s">
        <v>2300</v>
      </c>
      <c r="I1179" t="s">
        <v>2252</v>
      </c>
      <c r="K1179" t="s">
        <v>226</v>
      </c>
      <c r="L1179" t="s">
        <v>48</v>
      </c>
      <c r="M1179" t="s">
        <v>36</v>
      </c>
      <c r="N1179" s="8">
        <v>45797</v>
      </c>
      <c r="O1179" s="8"/>
      <c r="P1179" s="8"/>
      <c r="Q1179" t="s">
        <v>67</v>
      </c>
      <c r="AC1179" t="s">
        <v>67</v>
      </c>
      <c r="AD1179" t="s">
        <v>40</v>
      </c>
    </row>
    <row r="1180" spans="7:30" hidden="1" x14ac:dyDescent="0.2">
      <c r="G1180" t="s">
        <v>1016</v>
      </c>
      <c r="H1180" t="s">
        <v>2300</v>
      </c>
      <c r="I1180" t="s">
        <v>2181</v>
      </c>
      <c r="K1180" t="s">
        <v>226</v>
      </c>
      <c r="L1180" t="s">
        <v>48</v>
      </c>
      <c r="M1180" t="s">
        <v>36</v>
      </c>
      <c r="N1180" s="8">
        <v>45797</v>
      </c>
      <c r="O1180" s="8"/>
      <c r="P1180" s="8"/>
      <c r="Q1180" t="s">
        <v>67</v>
      </c>
      <c r="AC1180" t="s">
        <v>67</v>
      </c>
      <c r="AD1180" t="s">
        <v>40</v>
      </c>
    </row>
    <row r="1181" spans="7:30" hidden="1" x14ac:dyDescent="0.2">
      <c r="G1181" t="s">
        <v>1016</v>
      </c>
      <c r="H1181" t="s">
        <v>2300</v>
      </c>
      <c r="I1181" t="s">
        <v>2182</v>
      </c>
      <c r="K1181" t="s">
        <v>226</v>
      </c>
      <c r="L1181" t="s">
        <v>48</v>
      </c>
      <c r="M1181" t="s">
        <v>36</v>
      </c>
      <c r="N1181" s="8">
        <v>45797</v>
      </c>
      <c r="O1181" s="8"/>
      <c r="P1181" s="8"/>
      <c r="Q1181" t="s">
        <v>67</v>
      </c>
      <c r="AC1181" t="s">
        <v>67</v>
      </c>
      <c r="AD1181" t="s">
        <v>40</v>
      </c>
    </row>
    <row r="1182" spans="7:30" hidden="1" x14ac:dyDescent="0.2">
      <c r="G1182" t="s">
        <v>1016</v>
      </c>
      <c r="H1182" t="s">
        <v>2300</v>
      </c>
      <c r="I1182" t="s">
        <v>2183</v>
      </c>
      <c r="K1182" t="s">
        <v>226</v>
      </c>
      <c r="L1182" t="s">
        <v>48</v>
      </c>
      <c r="M1182" t="s">
        <v>36</v>
      </c>
      <c r="N1182" s="8">
        <v>45797</v>
      </c>
      <c r="O1182" s="8"/>
      <c r="P1182" s="8"/>
      <c r="Q1182" t="s">
        <v>67</v>
      </c>
      <c r="AC1182" t="s">
        <v>67</v>
      </c>
      <c r="AD1182" t="s">
        <v>40</v>
      </c>
    </row>
    <row r="1183" spans="7:30" hidden="1" x14ac:dyDescent="0.2">
      <c r="G1183" t="s">
        <v>1016</v>
      </c>
      <c r="H1183" t="s">
        <v>2300</v>
      </c>
      <c r="I1183" t="s">
        <v>2184</v>
      </c>
      <c r="K1183" t="s">
        <v>226</v>
      </c>
      <c r="L1183" t="s">
        <v>48</v>
      </c>
      <c r="M1183" t="s">
        <v>36</v>
      </c>
      <c r="N1183" s="8">
        <v>45797</v>
      </c>
      <c r="O1183" s="8"/>
      <c r="P1183" s="8"/>
      <c r="Q1183" t="s">
        <v>67</v>
      </c>
      <c r="AC1183" t="s">
        <v>67</v>
      </c>
      <c r="AD1183" t="s">
        <v>40</v>
      </c>
    </row>
    <row r="1184" spans="7:30" hidden="1" x14ac:dyDescent="0.2">
      <c r="G1184" t="s">
        <v>1016</v>
      </c>
      <c r="H1184" t="s">
        <v>2300</v>
      </c>
      <c r="I1184" t="s">
        <v>2185</v>
      </c>
      <c r="K1184" t="s">
        <v>226</v>
      </c>
      <c r="L1184" t="s">
        <v>48</v>
      </c>
      <c r="M1184" t="s">
        <v>36</v>
      </c>
      <c r="N1184" s="8">
        <v>45797</v>
      </c>
      <c r="O1184" s="8"/>
      <c r="P1184" s="8"/>
      <c r="Q1184" t="s">
        <v>67</v>
      </c>
      <c r="AC1184" t="s">
        <v>67</v>
      </c>
      <c r="AD1184" t="s">
        <v>40</v>
      </c>
    </row>
    <row r="1185" spans="7:30" hidden="1" x14ac:dyDescent="0.2">
      <c r="G1185" t="s">
        <v>1016</v>
      </c>
      <c r="H1185" t="s">
        <v>2300</v>
      </c>
      <c r="I1185" t="s">
        <v>2186</v>
      </c>
      <c r="K1185" t="s">
        <v>226</v>
      </c>
      <c r="L1185" t="s">
        <v>48</v>
      </c>
      <c r="M1185" t="s">
        <v>36</v>
      </c>
      <c r="N1185" s="8">
        <v>45797</v>
      </c>
      <c r="O1185" s="8"/>
      <c r="P1185" s="8"/>
      <c r="Q1185" t="s">
        <v>67</v>
      </c>
      <c r="AC1185" t="s">
        <v>67</v>
      </c>
      <c r="AD1185" t="s">
        <v>40</v>
      </c>
    </row>
    <row r="1186" spans="7:30" hidden="1" x14ac:dyDescent="0.2">
      <c r="G1186" t="s">
        <v>1016</v>
      </c>
      <c r="H1186" t="s">
        <v>2300</v>
      </c>
      <c r="I1186" t="s">
        <v>2187</v>
      </c>
      <c r="K1186" t="s">
        <v>226</v>
      </c>
      <c r="L1186" t="s">
        <v>48</v>
      </c>
      <c r="M1186" t="s">
        <v>36</v>
      </c>
      <c r="N1186" s="8">
        <v>45797</v>
      </c>
      <c r="O1186" s="8"/>
      <c r="P1186" s="8"/>
      <c r="Q1186" t="s">
        <v>67</v>
      </c>
      <c r="AC1186" t="s">
        <v>67</v>
      </c>
      <c r="AD1186" t="s">
        <v>40</v>
      </c>
    </row>
    <row r="1187" spans="7:30" hidden="1" x14ac:dyDescent="0.2">
      <c r="G1187" t="s">
        <v>1016</v>
      </c>
      <c r="H1187" t="s">
        <v>2300</v>
      </c>
      <c r="I1187" t="s">
        <v>2188</v>
      </c>
      <c r="K1187" t="s">
        <v>226</v>
      </c>
      <c r="L1187" t="s">
        <v>48</v>
      </c>
      <c r="M1187" t="s">
        <v>36</v>
      </c>
      <c r="N1187" s="8">
        <v>45797</v>
      </c>
      <c r="O1187" s="8"/>
      <c r="P1187" s="8"/>
      <c r="Q1187" t="s">
        <v>67</v>
      </c>
      <c r="AC1187" t="s">
        <v>67</v>
      </c>
      <c r="AD1187" t="s">
        <v>40</v>
      </c>
    </row>
    <row r="1188" spans="7:30" hidden="1" x14ac:dyDescent="0.2">
      <c r="G1188" t="s">
        <v>1016</v>
      </c>
      <c r="H1188" t="s">
        <v>2300</v>
      </c>
      <c r="I1188" t="s">
        <v>2189</v>
      </c>
      <c r="K1188" t="s">
        <v>226</v>
      </c>
      <c r="L1188" t="s">
        <v>48</v>
      </c>
      <c r="M1188" t="s">
        <v>36</v>
      </c>
      <c r="N1188" s="8">
        <v>45797</v>
      </c>
      <c r="O1188" s="8"/>
      <c r="P1188" s="8"/>
      <c r="Q1188" t="s">
        <v>67</v>
      </c>
      <c r="AC1188" t="s">
        <v>67</v>
      </c>
      <c r="AD1188" t="s">
        <v>40</v>
      </c>
    </row>
    <row r="1189" spans="7:30" hidden="1" x14ac:dyDescent="0.2">
      <c r="G1189" t="s">
        <v>1016</v>
      </c>
      <c r="H1189" t="s">
        <v>2300</v>
      </c>
      <c r="I1189" t="s">
        <v>2190</v>
      </c>
      <c r="K1189" t="s">
        <v>226</v>
      </c>
      <c r="L1189" t="s">
        <v>48</v>
      </c>
      <c r="M1189" t="s">
        <v>36</v>
      </c>
      <c r="N1189" s="8">
        <v>45797</v>
      </c>
      <c r="O1189" s="8"/>
      <c r="P1189" s="8"/>
      <c r="Q1189" t="s">
        <v>67</v>
      </c>
      <c r="AC1189" t="s">
        <v>67</v>
      </c>
      <c r="AD1189" t="s">
        <v>40</v>
      </c>
    </row>
    <row r="1190" spans="7:30" hidden="1" x14ac:dyDescent="0.2">
      <c r="G1190" t="s">
        <v>1016</v>
      </c>
      <c r="H1190" t="s">
        <v>2300</v>
      </c>
      <c r="I1190" t="s">
        <v>2191</v>
      </c>
      <c r="K1190" t="s">
        <v>226</v>
      </c>
      <c r="L1190" t="s">
        <v>48</v>
      </c>
      <c r="M1190" t="s">
        <v>36</v>
      </c>
      <c r="N1190" s="8">
        <v>45797</v>
      </c>
      <c r="O1190" s="8"/>
      <c r="P1190" s="8"/>
      <c r="Q1190" t="s">
        <v>67</v>
      </c>
      <c r="AC1190" t="s">
        <v>67</v>
      </c>
      <c r="AD1190" t="s">
        <v>40</v>
      </c>
    </row>
    <row r="1191" spans="7:30" hidden="1" x14ac:dyDescent="0.2">
      <c r="G1191" t="s">
        <v>1016</v>
      </c>
      <c r="H1191" t="s">
        <v>2300</v>
      </c>
      <c r="I1191" t="s">
        <v>2192</v>
      </c>
      <c r="K1191" t="s">
        <v>226</v>
      </c>
      <c r="L1191" t="s">
        <v>48</v>
      </c>
      <c r="M1191" t="s">
        <v>36</v>
      </c>
      <c r="N1191" s="8">
        <v>45797</v>
      </c>
      <c r="O1191" s="8"/>
      <c r="P1191" s="8"/>
      <c r="Q1191" t="s">
        <v>67</v>
      </c>
      <c r="AC1191" t="s">
        <v>67</v>
      </c>
      <c r="AD1191" t="s">
        <v>40</v>
      </c>
    </row>
    <row r="1192" spans="7:30" hidden="1" x14ac:dyDescent="0.2">
      <c r="G1192" t="s">
        <v>1016</v>
      </c>
      <c r="H1192" t="s">
        <v>2300</v>
      </c>
      <c r="I1192" t="s">
        <v>2328</v>
      </c>
      <c r="K1192" t="s">
        <v>226</v>
      </c>
      <c r="L1192" t="s">
        <v>48</v>
      </c>
      <c r="M1192" t="s">
        <v>36</v>
      </c>
      <c r="N1192" s="8">
        <v>45797</v>
      </c>
      <c r="O1192" s="8"/>
      <c r="P1192" s="8"/>
      <c r="Q1192" t="s">
        <v>67</v>
      </c>
      <c r="R1192" t="s">
        <v>98</v>
      </c>
      <c r="S1192" t="s">
        <v>2329</v>
      </c>
      <c r="T1192" t="s">
        <v>2330</v>
      </c>
      <c r="W1192" t="s">
        <v>38</v>
      </c>
      <c r="AC1192" t="s">
        <v>67</v>
      </c>
      <c r="AD1192" t="s">
        <v>40</v>
      </c>
    </row>
    <row r="1193" spans="7:30" hidden="1" x14ac:dyDescent="0.2">
      <c r="G1193" t="s">
        <v>1016</v>
      </c>
      <c r="H1193" t="s">
        <v>2300</v>
      </c>
      <c r="I1193" t="s">
        <v>2331</v>
      </c>
      <c r="K1193" t="s">
        <v>226</v>
      </c>
      <c r="L1193" t="s">
        <v>48</v>
      </c>
      <c r="M1193" t="s">
        <v>36</v>
      </c>
      <c r="N1193" s="8">
        <v>45797</v>
      </c>
      <c r="O1193" s="8"/>
      <c r="P1193" s="8"/>
      <c r="Q1193" t="s">
        <v>67</v>
      </c>
      <c r="R1193" t="s">
        <v>89</v>
      </c>
      <c r="S1193" t="s">
        <v>2332</v>
      </c>
      <c r="T1193" t="s">
        <v>2333</v>
      </c>
      <c r="AC1193" t="s">
        <v>67</v>
      </c>
      <c r="AD1193" t="s">
        <v>40</v>
      </c>
    </row>
    <row r="1194" spans="7:30" hidden="1" x14ac:dyDescent="0.2">
      <c r="G1194" t="s">
        <v>1016</v>
      </c>
      <c r="H1194" t="s">
        <v>2300</v>
      </c>
      <c r="I1194" t="s">
        <v>1994</v>
      </c>
      <c r="K1194" t="s">
        <v>226</v>
      </c>
      <c r="L1194" t="s">
        <v>48</v>
      </c>
      <c r="M1194" t="s">
        <v>36</v>
      </c>
      <c r="N1194" s="8">
        <v>45797</v>
      </c>
      <c r="O1194" s="8"/>
      <c r="P1194" s="8"/>
      <c r="Q1194" t="s">
        <v>67</v>
      </c>
      <c r="AC1194" t="s">
        <v>67</v>
      </c>
      <c r="AD1194" t="s">
        <v>40</v>
      </c>
    </row>
    <row r="1195" spans="7:30" hidden="1" x14ac:dyDescent="0.2">
      <c r="G1195" t="s">
        <v>1016</v>
      </c>
      <c r="H1195" t="s">
        <v>2300</v>
      </c>
      <c r="I1195" t="s">
        <v>2282</v>
      </c>
      <c r="K1195" t="s">
        <v>226</v>
      </c>
      <c r="L1195" t="s">
        <v>48</v>
      </c>
      <c r="M1195" t="s">
        <v>36</v>
      </c>
      <c r="N1195" s="8">
        <v>45797</v>
      </c>
      <c r="O1195" s="8"/>
      <c r="P1195" s="8"/>
      <c r="Q1195" t="s">
        <v>67</v>
      </c>
      <c r="AC1195" t="s">
        <v>67</v>
      </c>
      <c r="AD1195" t="s">
        <v>40</v>
      </c>
    </row>
    <row r="1196" spans="7:30" hidden="1" x14ac:dyDescent="0.2">
      <c r="G1196" t="s">
        <v>1016</v>
      </c>
      <c r="H1196" t="s">
        <v>2300</v>
      </c>
      <c r="I1196" t="s">
        <v>2203</v>
      </c>
      <c r="K1196" t="s">
        <v>226</v>
      </c>
      <c r="L1196" t="s">
        <v>48</v>
      </c>
      <c r="M1196" t="s">
        <v>36</v>
      </c>
      <c r="N1196" s="8">
        <v>45797</v>
      </c>
      <c r="O1196" s="8"/>
      <c r="P1196" s="8"/>
      <c r="Q1196" t="s">
        <v>67</v>
      </c>
      <c r="R1196" t="s">
        <v>562</v>
      </c>
      <c r="S1196" t="s">
        <v>2204</v>
      </c>
      <c r="T1196" t="s">
        <v>2205</v>
      </c>
      <c r="W1196" t="s">
        <v>60</v>
      </c>
      <c r="AC1196" t="s">
        <v>67</v>
      </c>
      <c r="AD1196" t="s">
        <v>40</v>
      </c>
    </row>
    <row r="1197" spans="7:30" hidden="1" x14ac:dyDescent="0.2">
      <c r="G1197" t="s">
        <v>1016</v>
      </c>
      <c r="H1197" t="s">
        <v>2300</v>
      </c>
      <c r="I1197" t="s">
        <v>2206</v>
      </c>
      <c r="K1197" t="s">
        <v>226</v>
      </c>
      <c r="L1197" t="s">
        <v>48</v>
      </c>
      <c r="M1197" t="s">
        <v>36</v>
      </c>
      <c r="N1197" s="8">
        <v>45797</v>
      </c>
      <c r="O1197" s="8"/>
      <c r="P1197" s="8"/>
      <c r="Q1197" t="s">
        <v>67</v>
      </c>
      <c r="R1197" t="s">
        <v>562</v>
      </c>
      <c r="S1197" t="s">
        <v>2207</v>
      </c>
      <c r="T1197" t="s">
        <v>2205</v>
      </c>
      <c r="W1197" t="s">
        <v>60</v>
      </c>
      <c r="AC1197" t="s">
        <v>67</v>
      </c>
      <c r="AD1197" t="s">
        <v>40</v>
      </c>
    </row>
    <row r="1198" spans="7:30" hidden="1" x14ac:dyDescent="0.2">
      <c r="G1198" t="s">
        <v>1016</v>
      </c>
      <c r="H1198" t="s">
        <v>2300</v>
      </c>
      <c r="I1198" t="s">
        <v>2208</v>
      </c>
      <c r="K1198" t="s">
        <v>226</v>
      </c>
      <c r="L1198" t="s">
        <v>48</v>
      </c>
      <c r="M1198" t="s">
        <v>36</v>
      </c>
      <c r="N1198" s="8">
        <v>45797</v>
      </c>
      <c r="O1198" s="8"/>
      <c r="P1198" s="8"/>
      <c r="Q1198" t="s">
        <v>67</v>
      </c>
      <c r="AC1198" t="s">
        <v>67</v>
      </c>
      <c r="AD1198" t="s">
        <v>40</v>
      </c>
    </row>
    <row r="1199" spans="7:30" hidden="1" x14ac:dyDescent="0.2">
      <c r="G1199" t="s">
        <v>1016</v>
      </c>
      <c r="H1199" t="s">
        <v>2300</v>
      </c>
      <c r="I1199" t="s">
        <v>2209</v>
      </c>
      <c r="K1199" t="s">
        <v>226</v>
      </c>
      <c r="L1199" t="s">
        <v>48</v>
      </c>
      <c r="M1199" t="s">
        <v>36</v>
      </c>
      <c r="N1199" s="8">
        <v>45797</v>
      </c>
      <c r="O1199" s="8"/>
      <c r="P1199" s="8"/>
      <c r="Q1199" t="s">
        <v>67</v>
      </c>
      <c r="AC1199" t="s">
        <v>67</v>
      </c>
      <c r="AD1199" t="s">
        <v>40</v>
      </c>
    </row>
    <row r="1200" spans="7:30" hidden="1" x14ac:dyDescent="0.2">
      <c r="G1200" t="s">
        <v>1016</v>
      </c>
      <c r="H1200" t="s">
        <v>2300</v>
      </c>
      <c r="I1200" t="s">
        <v>1997</v>
      </c>
      <c r="K1200" t="s">
        <v>226</v>
      </c>
      <c r="L1200" t="s">
        <v>48</v>
      </c>
      <c r="M1200" t="s">
        <v>36</v>
      </c>
      <c r="N1200" s="8">
        <v>45797</v>
      </c>
      <c r="O1200" s="8"/>
      <c r="P1200" s="8"/>
      <c r="Q1200" t="s">
        <v>67</v>
      </c>
      <c r="AC1200" t="s">
        <v>67</v>
      </c>
      <c r="AD1200" t="s">
        <v>40</v>
      </c>
    </row>
    <row r="1201" spans="7:30" hidden="1" x14ac:dyDescent="0.2">
      <c r="G1201" t="s">
        <v>1016</v>
      </c>
      <c r="H1201" t="s">
        <v>2300</v>
      </c>
      <c r="I1201" t="s">
        <v>2283</v>
      </c>
      <c r="K1201" t="s">
        <v>226</v>
      </c>
      <c r="L1201" t="s">
        <v>48</v>
      </c>
      <c r="M1201" t="s">
        <v>36</v>
      </c>
      <c r="N1201" s="8">
        <v>45797</v>
      </c>
      <c r="O1201" s="8"/>
      <c r="P1201" s="8"/>
      <c r="Q1201" t="s">
        <v>67</v>
      </c>
      <c r="AC1201" t="s">
        <v>67</v>
      </c>
      <c r="AD1201" t="s">
        <v>40</v>
      </c>
    </row>
    <row r="1202" spans="7:30" hidden="1" x14ac:dyDescent="0.2">
      <c r="G1202" t="s">
        <v>1016</v>
      </c>
      <c r="H1202" t="s">
        <v>2300</v>
      </c>
      <c r="I1202" t="s">
        <v>1999</v>
      </c>
      <c r="K1202" t="s">
        <v>226</v>
      </c>
      <c r="L1202" t="s">
        <v>48</v>
      </c>
      <c r="M1202" t="s">
        <v>36</v>
      </c>
      <c r="N1202" s="8">
        <v>45797</v>
      </c>
      <c r="O1202" s="8"/>
      <c r="P1202" s="8"/>
      <c r="Q1202" t="s">
        <v>67</v>
      </c>
      <c r="AC1202" t="s">
        <v>67</v>
      </c>
      <c r="AD1202" t="s">
        <v>40</v>
      </c>
    </row>
    <row r="1203" spans="7:30" hidden="1" x14ac:dyDescent="0.2">
      <c r="G1203" t="s">
        <v>1016</v>
      </c>
      <c r="H1203" t="s">
        <v>2300</v>
      </c>
      <c r="I1203" t="s">
        <v>2284</v>
      </c>
      <c r="K1203" t="s">
        <v>226</v>
      </c>
      <c r="L1203" t="s">
        <v>48</v>
      </c>
      <c r="M1203" t="s">
        <v>36</v>
      </c>
      <c r="N1203" s="8">
        <v>45797</v>
      </c>
      <c r="O1203" s="8"/>
      <c r="P1203" s="8"/>
      <c r="Q1203" t="s">
        <v>67</v>
      </c>
      <c r="AC1203" t="s">
        <v>67</v>
      </c>
      <c r="AD1203" t="s">
        <v>40</v>
      </c>
    </row>
    <row r="1204" spans="7:30" hidden="1" x14ac:dyDescent="0.2">
      <c r="G1204" t="s">
        <v>1016</v>
      </c>
      <c r="H1204" t="s">
        <v>2300</v>
      </c>
      <c r="I1204" t="s">
        <v>2214</v>
      </c>
      <c r="K1204" t="s">
        <v>226</v>
      </c>
      <c r="L1204" t="s">
        <v>48</v>
      </c>
      <c r="M1204" t="s">
        <v>36</v>
      </c>
      <c r="N1204" s="8">
        <v>45797</v>
      </c>
      <c r="O1204" s="8"/>
      <c r="P1204" s="8"/>
      <c r="Q1204" t="s">
        <v>67</v>
      </c>
      <c r="AC1204" t="s">
        <v>67</v>
      </c>
      <c r="AD1204" t="s">
        <v>40</v>
      </c>
    </row>
    <row r="1205" spans="7:30" hidden="1" x14ac:dyDescent="0.2">
      <c r="G1205" t="s">
        <v>1016</v>
      </c>
      <c r="H1205" t="s">
        <v>2300</v>
      </c>
      <c r="I1205" t="s">
        <v>2215</v>
      </c>
      <c r="K1205" t="s">
        <v>226</v>
      </c>
      <c r="L1205" t="s">
        <v>48</v>
      </c>
      <c r="M1205" t="s">
        <v>36</v>
      </c>
      <c r="N1205" s="8">
        <v>45797</v>
      </c>
      <c r="O1205" s="8"/>
      <c r="P1205" s="8"/>
      <c r="Q1205" t="s">
        <v>67</v>
      </c>
      <c r="AC1205" t="s">
        <v>67</v>
      </c>
      <c r="AD1205" t="s">
        <v>40</v>
      </c>
    </row>
    <row r="1206" spans="7:30" hidden="1" x14ac:dyDescent="0.2">
      <c r="G1206" t="s">
        <v>1016</v>
      </c>
      <c r="H1206" t="s">
        <v>2300</v>
      </c>
      <c r="I1206" t="s">
        <v>2002</v>
      </c>
      <c r="K1206" t="s">
        <v>226</v>
      </c>
      <c r="L1206" t="s">
        <v>48</v>
      </c>
      <c r="M1206" t="s">
        <v>36</v>
      </c>
      <c r="N1206" s="8">
        <v>45797</v>
      </c>
      <c r="O1206" s="8"/>
      <c r="P1206" s="8"/>
      <c r="Q1206" t="s">
        <v>67</v>
      </c>
      <c r="R1206" t="s">
        <v>483</v>
      </c>
      <c r="S1206" t="s">
        <v>2003</v>
      </c>
      <c r="W1206" t="s">
        <v>309</v>
      </c>
      <c r="AC1206" t="s">
        <v>67</v>
      </c>
      <c r="AD1206" t="s">
        <v>40</v>
      </c>
    </row>
    <row r="1207" spans="7:30" hidden="1" x14ac:dyDescent="0.2">
      <c r="G1207" t="s">
        <v>1016</v>
      </c>
      <c r="H1207" t="s">
        <v>2300</v>
      </c>
      <c r="I1207" t="s">
        <v>2285</v>
      </c>
      <c r="K1207" t="s">
        <v>226</v>
      </c>
      <c r="L1207" t="s">
        <v>48</v>
      </c>
      <c r="M1207" t="s">
        <v>36</v>
      </c>
      <c r="N1207" s="8">
        <v>45797</v>
      </c>
      <c r="O1207" s="8"/>
      <c r="P1207" s="8"/>
      <c r="Q1207" t="s">
        <v>67</v>
      </c>
      <c r="R1207" t="s">
        <v>483</v>
      </c>
      <c r="S1207" t="s">
        <v>2003</v>
      </c>
      <c r="W1207" t="s">
        <v>309</v>
      </c>
      <c r="AC1207" t="s">
        <v>67</v>
      </c>
      <c r="AD1207" t="s">
        <v>40</v>
      </c>
    </row>
    <row r="1208" spans="7:30" hidden="1" x14ac:dyDescent="0.2">
      <c r="G1208" t="s">
        <v>1016</v>
      </c>
      <c r="H1208" t="s">
        <v>2300</v>
      </c>
      <c r="I1208" t="s">
        <v>2218</v>
      </c>
      <c r="K1208" t="s">
        <v>226</v>
      </c>
      <c r="L1208" t="s">
        <v>48</v>
      </c>
      <c r="M1208" t="s">
        <v>36</v>
      </c>
      <c r="N1208" s="8">
        <v>45797</v>
      </c>
      <c r="O1208" s="8"/>
      <c r="P1208" s="8"/>
      <c r="Q1208" t="s">
        <v>67</v>
      </c>
      <c r="AC1208" t="s">
        <v>67</v>
      </c>
      <c r="AD1208" t="s">
        <v>40</v>
      </c>
    </row>
    <row r="1209" spans="7:30" hidden="1" x14ac:dyDescent="0.2">
      <c r="G1209" t="s">
        <v>1016</v>
      </c>
      <c r="H1209" t="s">
        <v>2300</v>
      </c>
      <c r="I1209" t="s">
        <v>2219</v>
      </c>
      <c r="K1209" t="s">
        <v>226</v>
      </c>
      <c r="L1209" t="s">
        <v>48</v>
      </c>
      <c r="M1209" t="s">
        <v>36</v>
      </c>
      <c r="N1209" s="8">
        <v>45797</v>
      </c>
      <c r="O1209" s="8"/>
      <c r="P1209" s="8"/>
      <c r="Q1209" t="s">
        <v>67</v>
      </c>
      <c r="AC1209" t="s">
        <v>67</v>
      </c>
      <c r="AD1209" t="s">
        <v>40</v>
      </c>
    </row>
    <row r="1210" spans="7:30" hidden="1" x14ac:dyDescent="0.2">
      <c r="G1210" t="s">
        <v>1016</v>
      </c>
      <c r="H1210" t="s">
        <v>2300</v>
      </c>
      <c r="I1210" t="s">
        <v>2334</v>
      </c>
      <c r="K1210" t="s">
        <v>226</v>
      </c>
      <c r="L1210" t="s">
        <v>48</v>
      </c>
      <c r="M1210" t="s">
        <v>36</v>
      </c>
      <c r="N1210" s="8">
        <v>45797</v>
      </c>
      <c r="O1210" s="8"/>
      <c r="P1210" s="8"/>
      <c r="Q1210" t="s">
        <v>67</v>
      </c>
      <c r="R1210" t="s">
        <v>483</v>
      </c>
      <c r="S1210" t="s">
        <v>2335</v>
      </c>
      <c r="T1210" t="s">
        <v>2336</v>
      </c>
      <c r="W1210" t="s">
        <v>522</v>
      </c>
      <c r="AC1210" t="s">
        <v>67</v>
      </c>
      <c r="AD1210" t="s">
        <v>40</v>
      </c>
    </row>
    <row r="1211" spans="7:30" hidden="1" x14ac:dyDescent="0.2">
      <c r="G1211" t="s">
        <v>1016</v>
      </c>
      <c r="H1211" t="s">
        <v>2300</v>
      </c>
      <c r="I1211" t="s">
        <v>2337</v>
      </c>
      <c r="K1211" t="s">
        <v>226</v>
      </c>
      <c r="L1211" t="s">
        <v>48</v>
      </c>
      <c r="M1211" t="s">
        <v>36</v>
      </c>
      <c r="N1211" s="8">
        <v>45797</v>
      </c>
      <c r="O1211" s="8"/>
      <c r="P1211" s="8"/>
      <c r="Q1211" t="s">
        <v>67</v>
      </c>
      <c r="R1211" t="s">
        <v>483</v>
      </c>
      <c r="S1211" t="s">
        <v>2338</v>
      </c>
      <c r="T1211" t="s">
        <v>2336</v>
      </c>
      <c r="W1211" t="s">
        <v>522</v>
      </c>
      <c r="AC1211" t="s">
        <v>67</v>
      </c>
      <c r="AD1211" t="s">
        <v>40</v>
      </c>
    </row>
    <row r="1212" spans="7:30" hidden="1" x14ac:dyDescent="0.2">
      <c r="G1212" t="s">
        <v>1016</v>
      </c>
      <c r="H1212" t="s">
        <v>2300</v>
      </c>
      <c r="I1212" t="s">
        <v>2227</v>
      </c>
      <c r="K1212" t="s">
        <v>226</v>
      </c>
      <c r="L1212" t="s">
        <v>48</v>
      </c>
      <c r="M1212" t="s">
        <v>36</v>
      </c>
      <c r="N1212" s="8">
        <v>45797</v>
      </c>
      <c r="O1212" s="8"/>
      <c r="P1212" s="8"/>
      <c r="Q1212" t="s">
        <v>67</v>
      </c>
      <c r="AC1212" t="s">
        <v>67</v>
      </c>
      <c r="AD1212" t="s">
        <v>40</v>
      </c>
    </row>
    <row r="1213" spans="7:30" hidden="1" x14ac:dyDescent="0.2">
      <c r="G1213" t="s">
        <v>1016</v>
      </c>
      <c r="H1213" t="s">
        <v>2300</v>
      </c>
      <c r="I1213" t="s">
        <v>2228</v>
      </c>
      <c r="K1213" t="s">
        <v>226</v>
      </c>
      <c r="L1213" t="s">
        <v>48</v>
      </c>
      <c r="M1213" t="s">
        <v>36</v>
      </c>
      <c r="N1213" s="8">
        <v>45797</v>
      </c>
      <c r="O1213" s="8"/>
      <c r="P1213" s="8"/>
      <c r="Q1213" t="s">
        <v>67</v>
      </c>
      <c r="AC1213" t="s">
        <v>67</v>
      </c>
      <c r="AD1213" t="s">
        <v>40</v>
      </c>
    </row>
    <row r="1214" spans="7:30" hidden="1" x14ac:dyDescent="0.2">
      <c r="G1214" t="s">
        <v>1016</v>
      </c>
      <c r="H1214" t="s">
        <v>2300</v>
      </c>
      <c r="I1214" t="s">
        <v>2229</v>
      </c>
      <c r="K1214" t="s">
        <v>226</v>
      </c>
      <c r="L1214" t="s">
        <v>48</v>
      </c>
      <c r="M1214" t="s">
        <v>36</v>
      </c>
      <c r="N1214" s="8">
        <v>45797</v>
      </c>
      <c r="O1214" s="8"/>
      <c r="P1214" s="8"/>
      <c r="Q1214" t="s">
        <v>67</v>
      </c>
      <c r="R1214" t="s">
        <v>483</v>
      </c>
      <c r="S1214" t="s">
        <v>2230</v>
      </c>
      <c r="T1214" t="s">
        <v>2231</v>
      </c>
      <c r="W1214" t="s">
        <v>100</v>
      </c>
      <c r="AC1214" t="s">
        <v>67</v>
      </c>
      <c r="AD1214" t="s">
        <v>40</v>
      </c>
    </row>
    <row r="1215" spans="7:30" hidden="1" x14ac:dyDescent="0.2">
      <c r="G1215" t="s">
        <v>1016</v>
      </c>
      <c r="H1215" t="s">
        <v>2300</v>
      </c>
      <c r="I1215" t="s">
        <v>2232</v>
      </c>
      <c r="K1215" t="s">
        <v>226</v>
      </c>
      <c r="L1215" t="s">
        <v>48</v>
      </c>
      <c r="M1215" t="s">
        <v>36</v>
      </c>
      <c r="N1215" s="8">
        <v>45797</v>
      </c>
      <c r="O1215" s="8"/>
      <c r="P1215" s="8"/>
      <c r="Q1215" t="s">
        <v>67</v>
      </c>
      <c r="R1215" t="s">
        <v>483</v>
      </c>
      <c r="S1215" t="s">
        <v>2230</v>
      </c>
      <c r="T1215" t="s">
        <v>2233</v>
      </c>
      <c r="W1215" t="s">
        <v>100</v>
      </c>
      <c r="AC1215" t="s">
        <v>67</v>
      </c>
      <c r="AD1215" t="s">
        <v>40</v>
      </c>
    </row>
    <row r="1216" spans="7:30" hidden="1" x14ac:dyDescent="0.2">
      <c r="G1216" t="s">
        <v>1016</v>
      </c>
      <c r="H1216" t="s">
        <v>2300</v>
      </c>
      <c r="I1216" t="s">
        <v>2234</v>
      </c>
      <c r="K1216" t="s">
        <v>226</v>
      </c>
      <c r="L1216" t="s">
        <v>48</v>
      </c>
      <c r="M1216" t="s">
        <v>36</v>
      </c>
      <c r="N1216" s="8">
        <v>45797</v>
      </c>
      <c r="O1216" s="8"/>
      <c r="P1216" s="8"/>
      <c r="Q1216" t="s">
        <v>67</v>
      </c>
      <c r="AC1216" t="s">
        <v>67</v>
      </c>
      <c r="AD1216" t="s">
        <v>40</v>
      </c>
    </row>
    <row r="1217" spans="7:30" hidden="1" x14ac:dyDescent="0.2">
      <c r="G1217" t="s">
        <v>1016</v>
      </c>
      <c r="H1217" t="s">
        <v>2300</v>
      </c>
      <c r="I1217" t="s">
        <v>2235</v>
      </c>
      <c r="K1217" t="s">
        <v>226</v>
      </c>
      <c r="L1217" t="s">
        <v>48</v>
      </c>
      <c r="M1217" t="s">
        <v>36</v>
      </c>
      <c r="N1217" s="8">
        <v>45797</v>
      </c>
      <c r="O1217" s="8"/>
      <c r="P1217" s="8"/>
      <c r="Q1217" t="s">
        <v>67</v>
      </c>
      <c r="AC1217" t="s">
        <v>67</v>
      </c>
      <c r="AD1217" t="s">
        <v>40</v>
      </c>
    </row>
    <row r="1218" spans="7:30" hidden="1" x14ac:dyDescent="0.2">
      <c r="G1218" t="s">
        <v>1016</v>
      </c>
      <c r="H1218" t="s">
        <v>2300</v>
      </c>
      <c r="I1218" t="s">
        <v>2236</v>
      </c>
      <c r="K1218" t="s">
        <v>226</v>
      </c>
      <c r="L1218" t="s">
        <v>48</v>
      </c>
      <c r="M1218" t="s">
        <v>36</v>
      </c>
      <c r="N1218" s="8">
        <v>45797</v>
      </c>
      <c r="O1218" s="8"/>
      <c r="P1218" s="8"/>
      <c r="Q1218" t="s">
        <v>67</v>
      </c>
      <c r="AC1218" t="s">
        <v>67</v>
      </c>
      <c r="AD1218" t="s">
        <v>40</v>
      </c>
    </row>
    <row r="1219" spans="7:30" hidden="1" x14ac:dyDescent="0.2">
      <c r="G1219" t="s">
        <v>1016</v>
      </c>
      <c r="H1219" t="s">
        <v>2300</v>
      </c>
      <c r="I1219" t="s">
        <v>2237</v>
      </c>
      <c r="K1219" t="s">
        <v>226</v>
      </c>
      <c r="L1219" t="s">
        <v>48</v>
      </c>
      <c r="M1219" t="s">
        <v>36</v>
      </c>
      <c r="N1219" s="8">
        <v>45797</v>
      </c>
      <c r="O1219" s="8"/>
      <c r="P1219" s="8"/>
      <c r="Q1219" t="s">
        <v>67</v>
      </c>
      <c r="AC1219" t="s">
        <v>67</v>
      </c>
      <c r="AD1219" t="s">
        <v>40</v>
      </c>
    </row>
    <row r="1220" spans="7:30" hidden="1" x14ac:dyDescent="0.2">
      <c r="G1220" t="s">
        <v>1016</v>
      </c>
      <c r="H1220" t="s">
        <v>2300</v>
      </c>
      <c r="I1220" t="s">
        <v>2004</v>
      </c>
      <c r="K1220" t="s">
        <v>226</v>
      </c>
      <c r="L1220" t="s">
        <v>48</v>
      </c>
      <c r="M1220" t="s">
        <v>36</v>
      </c>
      <c r="N1220" s="8">
        <v>45797</v>
      </c>
      <c r="O1220" s="8"/>
      <c r="P1220" s="8"/>
      <c r="Q1220" t="s">
        <v>67</v>
      </c>
      <c r="T1220" t="s">
        <v>2005</v>
      </c>
      <c r="AC1220" t="s">
        <v>67</v>
      </c>
      <c r="AD1220" t="s">
        <v>40</v>
      </c>
    </row>
    <row r="1221" spans="7:30" hidden="1" x14ac:dyDescent="0.2">
      <c r="G1221" t="s">
        <v>1016</v>
      </c>
      <c r="H1221" t="s">
        <v>2300</v>
      </c>
      <c r="I1221" t="s">
        <v>2339</v>
      </c>
      <c r="K1221" t="s">
        <v>226</v>
      </c>
      <c r="L1221" t="s">
        <v>48</v>
      </c>
      <c r="M1221" t="s">
        <v>36</v>
      </c>
      <c r="N1221" s="8">
        <v>45797</v>
      </c>
      <c r="O1221" s="8"/>
      <c r="P1221" s="8"/>
      <c r="Q1221" t="s">
        <v>67</v>
      </c>
      <c r="AC1221" t="s">
        <v>67</v>
      </c>
      <c r="AD1221" t="s">
        <v>40</v>
      </c>
    </row>
    <row r="1222" spans="7:30" hidden="1" x14ac:dyDescent="0.2">
      <c r="G1222" t="s">
        <v>1016</v>
      </c>
      <c r="H1222" t="s">
        <v>2300</v>
      </c>
      <c r="I1222" t="s">
        <v>2241</v>
      </c>
      <c r="K1222" t="s">
        <v>226</v>
      </c>
      <c r="L1222" t="s">
        <v>48</v>
      </c>
      <c r="M1222" t="s">
        <v>36</v>
      </c>
      <c r="N1222" s="8">
        <v>45797</v>
      </c>
      <c r="O1222" s="8"/>
      <c r="P1222" s="8"/>
      <c r="Q1222" t="s">
        <v>67</v>
      </c>
      <c r="AC1222" t="s">
        <v>67</v>
      </c>
      <c r="AD1222" t="s">
        <v>40</v>
      </c>
    </row>
    <row r="1223" spans="7:30" hidden="1" x14ac:dyDescent="0.2">
      <c r="G1223" t="s">
        <v>1016</v>
      </c>
      <c r="H1223" t="s">
        <v>2300</v>
      </c>
      <c r="I1223" t="s">
        <v>2242</v>
      </c>
      <c r="K1223" t="s">
        <v>226</v>
      </c>
      <c r="L1223" t="s">
        <v>48</v>
      </c>
      <c r="M1223" t="s">
        <v>36</v>
      </c>
      <c r="N1223" s="8">
        <v>45797</v>
      </c>
      <c r="O1223" s="8"/>
      <c r="P1223" s="8"/>
      <c r="Q1223" t="s">
        <v>67</v>
      </c>
      <c r="AC1223" t="s">
        <v>67</v>
      </c>
      <c r="AD1223" t="s">
        <v>40</v>
      </c>
    </row>
    <row r="1224" spans="7:30" hidden="1" x14ac:dyDescent="0.2">
      <c r="G1224" t="s">
        <v>1016</v>
      </c>
      <c r="H1224" t="s">
        <v>2300</v>
      </c>
      <c r="I1224" t="s">
        <v>2243</v>
      </c>
      <c r="K1224" t="s">
        <v>226</v>
      </c>
      <c r="L1224" t="s">
        <v>48</v>
      </c>
      <c r="M1224" t="s">
        <v>36</v>
      </c>
      <c r="N1224" s="8">
        <v>45797</v>
      </c>
      <c r="O1224" s="8"/>
      <c r="P1224" s="8"/>
      <c r="Q1224" t="s">
        <v>67</v>
      </c>
      <c r="AC1224" t="s">
        <v>67</v>
      </c>
      <c r="AD1224" t="s">
        <v>40</v>
      </c>
    </row>
    <row r="1225" spans="7:30" hidden="1" x14ac:dyDescent="0.2">
      <c r="G1225" t="s">
        <v>1016</v>
      </c>
      <c r="H1225" t="s">
        <v>2300</v>
      </c>
      <c r="I1225" t="s">
        <v>2244</v>
      </c>
      <c r="K1225" t="s">
        <v>226</v>
      </c>
      <c r="L1225" t="s">
        <v>48</v>
      </c>
      <c r="M1225" t="s">
        <v>36</v>
      </c>
      <c r="N1225" s="8">
        <v>45797</v>
      </c>
      <c r="O1225" s="8"/>
      <c r="P1225" s="8"/>
      <c r="Q1225" t="s">
        <v>67</v>
      </c>
      <c r="AC1225" t="s">
        <v>67</v>
      </c>
      <c r="AD1225" t="s">
        <v>40</v>
      </c>
    </row>
    <row r="1226" spans="7:30" hidden="1" x14ac:dyDescent="0.2">
      <c r="G1226" t="s">
        <v>1016</v>
      </c>
      <c r="H1226" t="s">
        <v>2300</v>
      </c>
      <c r="I1226" t="s">
        <v>2245</v>
      </c>
      <c r="K1226" t="s">
        <v>226</v>
      </c>
      <c r="L1226" t="s">
        <v>48</v>
      </c>
      <c r="M1226" t="s">
        <v>36</v>
      </c>
      <c r="N1226" s="8">
        <v>45797</v>
      </c>
      <c r="O1226" s="8"/>
      <c r="P1226" s="8"/>
      <c r="Q1226" t="s">
        <v>67</v>
      </c>
      <c r="R1226" t="s">
        <v>483</v>
      </c>
      <c r="S1226" t="s">
        <v>2246</v>
      </c>
      <c r="T1226" t="s">
        <v>2247</v>
      </c>
      <c r="W1226" t="s">
        <v>522</v>
      </c>
      <c r="AC1226" t="s">
        <v>67</v>
      </c>
      <c r="AD1226" t="s">
        <v>40</v>
      </c>
    </row>
    <row r="1227" spans="7:30" hidden="1" x14ac:dyDescent="0.2">
      <c r="G1227" t="s">
        <v>1016</v>
      </c>
      <c r="H1227" t="s">
        <v>2300</v>
      </c>
      <c r="I1227" t="s">
        <v>2248</v>
      </c>
      <c r="K1227" t="s">
        <v>226</v>
      </c>
      <c r="L1227" t="s">
        <v>48</v>
      </c>
      <c r="M1227" t="s">
        <v>36</v>
      </c>
      <c r="N1227" s="8">
        <v>45797</v>
      </c>
      <c r="O1227" s="8"/>
      <c r="P1227" s="8"/>
      <c r="Q1227" t="s">
        <v>67</v>
      </c>
      <c r="R1227" t="s">
        <v>483</v>
      </c>
      <c r="S1227" t="s">
        <v>2249</v>
      </c>
      <c r="T1227" t="s">
        <v>2250</v>
      </c>
      <c r="W1227" t="s">
        <v>522</v>
      </c>
      <c r="AC1227" t="s">
        <v>67</v>
      </c>
      <c r="AD1227" t="s">
        <v>40</v>
      </c>
    </row>
    <row r="1228" spans="7:30" hidden="1" x14ac:dyDescent="0.2">
      <c r="G1228" t="s">
        <v>1016</v>
      </c>
      <c r="H1228" t="s">
        <v>2300</v>
      </c>
      <c r="I1228" t="s">
        <v>2013</v>
      </c>
      <c r="K1228" t="s">
        <v>226</v>
      </c>
      <c r="L1228" t="s">
        <v>48</v>
      </c>
      <c r="M1228" t="s">
        <v>36</v>
      </c>
      <c r="N1228" s="8">
        <v>45797</v>
      </c>
      <c r="O1228" s="8"/>
      <c r="P1228" s="8"/>
      <c r="Q1228" t="s">
        <v>67</v>
      </c>
      <c r="AC1228" t="s">
        <v>67</v>
      </c>
      <c r="AD1228" t="s">
        <v>40</v>
      </c>
    </row>
    <row r="1229" spans="7:30" hidden="1" x14ac:dyDescent="0.2">
      <c r="G1229" t="s">
        <v>1016</v>
      </c>
      <c r="H1229" t="s">
        <v>2300</v>
      </c>
      <c r="I1229" t="s">
        <v>2340</v>
      </c>
      <c r="K1229" t="s">
        <v>226</v>
      </c>
      <c r="L1229" t="s">
        <v>48</v>
      </c>
      <c r="M1229" t="s">
        <v>36</v>
      </c>
      <c r="N1229" s="8">
        <v>45797</v>
      </c>
      <c r="O1229" s="8"/>
      <c r="P1229" s="8"/>
      <c r="Q1229" t="s">
        <v>67</v>
      </c>
      <c r="AC1229" t="s">
        <v>67</v>
      </c>
      <c r="AD1229" t="s">
        <v>40</v>
      </c>
    </row>
    <row r="1230" spans="7:30" hidden="1" x14ac:dyDescent="0.2">
      <c r="G1230" t="s">
        <v>1016</v>
      </c>
      <c r="H1230" t="s">
        <v>2300</v>
      </c>
      <c r="I1230" t="s">
        <v>2253</v>
      </c>
      <c r="K1230" t="s">
        <v>226</v>
      </c>
      <c r="L1230" t="s">
        <v>48</v>
      </c>
      <c r="M1230" t="s">
        <v>36</v>
      </c>
      <c r="N1230" s="8">
        <v>45797</v>
      </c>
      <c r="O1230" s="8"/>
      <c r="P1230" s="8"/>
      <c r="Q1230" t="s">
        <v>67</v>
      </c>
      <c r="R1230" t="s">
        <v>483</v>
      </c>
      <c r="S1230" t="s">
        <v>2254</v>
      </c>
      <c r="T1230" t="s">
        <v>2255</v>
      </c>
      <c r="W1230" t="s">
        <v>99</v>
      </c>
      <c r="AC1230" t="s">
        <v>67</v>
      </c>
      <c r="AD1230" t="s">
        <v>40</v>
      </c>
    </row>
    <row r="1231" spans="7:30" hidden="1" x14ac:dyDescent="0.2">
      <c r="G1231" t="s">
        <v>1016</v>
      </c>
      <c r="H1231" t="s">
        <v>2300</v>
      </c>
      <c r="I1231" t="s">
        <v>2256</v>
      </c>
      <c r="K1231" t="s">
        <v>226</v>
      </c>
      <c r="L1231" t="s">
        <v>48</v>
      </c>
      <c r="M1231" t="s">
        <v>36</v>
      </c>
      <c r="N1231" s="8">
        <v>45797</v>
      </c>
      <c r="O1231" s="8"/>
      <c r="P1231" s="8"/>
      <c r="Q1231" t="s">
        <v>67</v>
      </c>
      <c r="R1231" t="s">
        <v>483</v>
      </c>
      <c r="S1231" t="s">
        <v>2257</v>
      </c>
      <c r="T1231" t="s">
        <v>2258</v>
      </c>
      <c r="W1231" t="s">
        <v>99</v>
      </c>
      <c r="AC1231" t="s">
        <v>67</v>
      </c>
      <c r="AD1231" t="s">
        <v>40</v>
      </c>
    </row>
    <row r="1232" spans="7:30" hidden="1" x14ac:dyDescent="0.2">
      <c r="G1232" t="s">
        <v>1016</v>
      </c>
      <c r="H1232" t="s">
        <v>2300</v>
      </c>
      <c r="I1232" t="s">
        <v>2259</v>
      </c>
      <c r="K1232" t="s">
        <v>226</v>
      </c>
      <c r="L1232" t="s">
        <v>48</v>
      </c>
      <c r="M1232" t="s">
        <v>36</v>
      </c>
      <c r="N1232" s="8">
        <v>45797</v>
      </c>
      <c r="O1232" s="8"/>
      <c r="P1232" s="8"/>
      <c r="Q1232" t="s">
        <v>67</v>
      </c>
      <c r="AC1232" t="s">
        <v>67</v>
      </c>
      <c r="AD1232" t="s">
        <v>40</v>
      </c>
    </row>
    <row r="1233" spans="7:30" hidden="1" x14ac:dyDescent="0.2">
      <c r="G1233" t="s">
        <v>1016</v>
      </c>
      <c r="H1233" t="s">
        <v>2300</v>
      </c>
      <c r="I1233" t="s">
        <v>2260</v>
      </c>
      <c r="K1233" t="s">
        <v>226</v>
      </c>
      <c r="L1233" t="s">
        <v>48</v>
      </c>
      <c r="M1233" t="s">
        <v>36</v>
      </c>
      <c r="N1233" s="8">
        <v>45797</v>
      </c>
      <c r="O1233" s="8"/>
      <c r="P1233" s="8"/>
      <c r="Q1233" t="s">
        <v>67</v>
      </c>
      <c r="AC1233" t="s">
        <v>67</v>
      </c>
      <c r="AD1233" t="s">
        <v>40</v>
      </c>
    </row>
    <row r="1234" spans="7:30" hidden="1" x14ac:dyDescent="0.2">
      <c r="G1234" t="s">
        <v>1016</v>
      </c>
      <c r="H1234" t="s">
        <v>2300</v>
      </c>
      <c r="I1234" t="s">
        <v>2261</v>
      </c>
      <c r="K1234" t="s">
        <v>226</v>
      </c>
      <c r="L1234" t="s">
        <v>48</v>
      </c>
      <c r="M1234" t="s">
        <v>36</v>
      </c>
      <c r="N1234" s="8">
        <v>45797</v>
      </c>
      <c r="O1234" s="8"/>
      <c r="P1234" s="8"/>
      <c r="Q1234" t="s">
        <v>67</v>
      </c>
      <c r="AC1234" t="s">
        <v>67</v>
      </c>
      <c r="AD1234" t="s">
        <v>40</v>
      </c>
    </row>
    <row r="1235" spans="7:30" hidden="1" x14ac:dyDescent="0.2">
      <c r="G1235" t="s">
        <v>1016</v>
      </c>
      <c r="H1235" t="s">
        <v>2300</v>
      </c>
      <c r="I1235" t="s">
        <v>2262</v>
      </c>
      <c r="K1235" t="s">
        <v>226</v>
      </c>
      <c r="L1235" t="s">
        <v>48</v>
      </c>
      <c r="M1235" t="s">
        <v>36</v>
      </c>
      <c r="N1235" s="8">
        <v>45797</v>
      </c>
      <c r="O1235" s="8"/>
      <c r="P1235" s="8"/>
      <c r="Q1235" t="s">
        <v>67</v>
      </c>
      <c r="AC1235" t="s">
        <v>67</v>
      </c>
      <c r="AD1235" t="s">
        <v>40</v>
      </c>
    </row>
    <row r="1236" spans="7:30" hidden="1" x14ac:dyDescent="0.2">
      <c r="G1236" t="s">
        <v>1016</v>
      </c>
      <c r="H1236" t="s">
        <v>2300</v>
      </c>
      <c r="I1236" t="s">
        <v>2263</v>
      </c>
      <c r="K1236" t="s">
        <v>226</v>
      </c>
      <c r="L1236" t="s">
        <v>48</v>
      </c>
      <c r="M1236" t="s">
        <v>36</v>
      </c>
      <c r="N1236" s="8">
        <v>45797</v>
      </c>
      <c r="O1236" s="8"/>
      <c r="P1236" s="8"/>
      <c r="Q1236" t="s">
        <v>67</v>
      </c>
      <c r="R1236" t="s">
        <v>483</v>
      </c>
      <c r="S1236" t="s">
        <v>2264</v>
      </c>
      <c r="T1236" t="s">
        <v>2265</v>
      </c>
      <c r="W1236" t="s">
        <v>309</v>
      </c>
      <c r="AC1236" t="s">
        <v>67</v>
      </c>
      <c r="AD1236" t="s">
        <v>40</v>
      </c>
    </row>
    <row r="1237" spans="7:30" hidden="1" x14ac:dyDescent="0.2">
      <c r="G1237" t="s">
        <v>1016</v>
      </c>
      <c r="H1237" t="s">
        <v>2300</v>
      </c>
      <c r="I1237" t="s">
        <v>2266</v>
      </c>
      <c r="K1237" t="s">
        <v>226</v>
      </c>
      <c r="L1237" t="s">
        <v>48</v>
      </c>
      <c r="M1237" t="s">
        <v>36</v>
      </c>
      <c r="N1237" s="8">
        <v>45797</v>
      </c>
      <c r="O1237" s="8"/>
      <c r="P1237" s="8"/>
      <c r="Q1237" t="s">
        <v>67</v>
      </c>
      <c r="R1237" t="s">
        <v>483</v>
      </c>
      <c r="S1237" t="s">
        <v>2267</v>
      </c>
      <c r="T1237" t="s">
        <v>2268</v>
      </c>
      <c r="W1237" t="s">
        <v>309</v>
      </c>
      <c r="AC1237" t="s">
        <v>67</v>
      </c>
      <c r="AD1237" t="s">
        <v>40</v>
      </c>
    </row>
    <row r="1238" spans="7:30" hidden="1" x14ac:dyDescent="0.2">
      <c r="G1238" t="s">
        <v>1016</v>
      </c>
      <c r="H1238" t="s">
        <v>2300</v>
      </c>
      <c r="I1238" t="s">
        <v>2341</v>
      </c>
      <c r="K1238" t="s">
        <v>226</v>
      </c>
      <c r="L1238" t="s">
        <v>48</v>
      </c>
      <c r="M1238" t="s">
        <v>36</v>
      </c>
      <c r="N1238" s="8">
        <v>45797</v>
      </c>
      <c r="O1238" s="8"/>
      <c r="P1238" s="8"/>
      <c r="Q1238" t="s">
        <v>67</v>
      </c>
      <c r="AC1238" t="s">
        <v>67</v>
      </c>
      <c r="AD1238" t="s">
        <v>40</v>
      </c>
    </row>
    <row r="1239" spans="7:30" hidden="1" x14ac:dyDescent="0.2">
      <c r="G1239" t="s">
        <v>1016</v>
      </c>
      <c r="H1239" t="s">
        <v>2300</v>
      </c>
      <c r="I1239" t="s">
        <v>2342</v>
      </c>
      <c r="K1239" t="s">
        <v>226</v>
      </c>
      <c r="L1239" t="s">
        <v>48</v>
      </c>
      <c r="M1239" t="s">
        <v>36</v>
      </c>
      <c r="N1239" s="8">
        <v>45797</v>
      </c>
      <c r="O1239" s="8"/>
      <c r="P1239" s="8"/>
      <c r="Q1239" t="s">
        <v>67</v>
      </c>
      <c r="AC1239" t="s">
        <v>67</v>
      </c>
      <c r="AD1239" t="s">
        <v>40</v>
      </c>
    </row>
    <row r="1240" spans="7:30" hidden="1" x14ac:dyDescent="0.2">
      <c r="G1240" t="s">
        <v>1016</v>
      </c>
      <c r="H1240" t="s">
        <v>2300</v>
      </c>
      <c r="I1240" t="s">
        <v>2269</v>
      </c>
      <c r="K1240" t="s">
        <v>226</v>
      </c>
      <c r="L1240" t="s">
        <v>48</v>
      </c>
      <c r="M1240" t="s">
        <v>36</v>
      </c>
      <c r="N1240" s="8">
        <v>45797</v>
      </c>
      <c r="O1240" s="8"/>
      <c r="P1240" s="8"/>
      <c r="Q1240" t="s">
        <v>67</v>
      </c>
      <c r="AC1240" t="s">
        <v>67</v>
      </c>
      <c r="AD1240" t="s">
        <v>40</v>
      </c>
    </row>
    <row r="1241" spans="7:30" hidden="1" x14ac:dyDescent="0.2">
      <c r="G1241" t="s">
        <v>1016</v>
      </c>
      <c r="H1241" t="s">
        <v>2300</v>
      </c>
      <c r="I1241" t="s">
        <v>2270</v>
      </c>
      <c r="K1241" t="s">
        <v>226</v>
      </c>
      <c r="L1241" t="s">
        <v>48</v>
      </c>
      <c r="M1241" t="s">
        <v>36</v>
      </c>
      <c r="N1241" s="8">
        <v>45797</v>
      </c>
      <c r="O1241" s="8"/>
      <c r="P1241" s="8"/>
      <c r="Q1241" t="s">
        <v>67</v>
      </c>
      <c r="AC1241" t="s">
        <v>67</v>
      </c>
      <c r="AD1241" t="s">
        <v>40</v>
      </c>
    </row>
    <row r="1242" spans="7:30" hidden="1" x14ac:dyDescent="0.2">
      <c r="G1242" t="s">
        <v>1016</v>
      </c>
      <c r="H1242" t="s">
        <v>2300</v>
      </c>
      <c r="I1242" t="s">
        <v>2271</v>
      </c>
      <c r="K1242" t="s">
        <v>226</v>
      </c>
      <c r="L1242" t="s">
        <v>48</v>
      </c>
      <c r="M1242" t="s">
        <v>36</v>
      </c>
      <c r="N1242" s="8">
        <v>45797</v>
      </c>
      <c r="O1242" s="8"/>
      <c r="P1242" s="8"/>
      <c r="Q1242" t="s">
        <v>67</v>
      </c>
      <c r="AC1242" t="s">
        <v>67</v>
      </c>
      <c r="AD1242" t="s">
        <v>40</v>
      </c>
    </row>
    <row r="1243" spans="7:30" hidden="1" x14ac:dyDescent="0.2">
      <c r="G1243" t="s">
        <v>1016</v>
      </c>
      <c r="H1243" t="s">
        <v>2300</v>
      </c>
      <c r="I1243" t="s">
        <v>2272</v>
      </c>
      <c r="K1243" t="s">
        <v>226</v>
      </c>
      <c r="L1243" t="s">
        <v>48</v>
      </c>
      <c r="M1243" t="s">
        <v>36</v>
      </c>
      <c r="N1243" s="8">
        <v>45797</v>
      </c>
      <c r="O1243" s="8"/>
      <c r="P1243" s="8"/>
      <c r="Q1243" t="s">
        <v>67</v>
      </c>
      <c r="AC1243" t="s">
        <v>67</v>
      </c>
      <c r="AD1243" t="s">
        <v>40</v>
      </c>
    </row>
    <row r="1244" spans="7:30" hidden="1" x14ac:dyDescent="0.2">
      <c r="G1244" t="s">
        <v>1016</v>
      </c>
      <c r="H1244" t="s">
        <v>2300</v>
      </c>
      <c r="I1244" t="s">
        <v>2273</v>
      </c>
      <c r="K1244" t="s">
        <v>226</v>
      </c>
      <c r="L1244" t="s">
        <v>48</v>
      </c>
      <c r="M1244" t="s">
        <v>36</v>
      </c>
      <c r="N1244" s="8">
        <v>45797</v>
      </c>
      <c r="O1244" s="8"/>
      <c r="P1244" s="8"/>
      <c r="Q1244" t="s">
        <v>67</v>
      </c>
      <c r="AC1244" t="s">
        <v>67</v>
      </c>
      <c r="AD1244" t="s">
        <v>40</v>
      </c>
    </row>
    <row r="1245" spans="7:30" hidden="1" x14ac:dyDescent="0.2">
      <c r="G1245" t="s">
        <v>1016</v>
      </c>
      <c r="H1245" t="s">
        <v>2300</v>
      </c>
      <c r="I1245" t="s">
        <v>2274</v>
      </c>
      <c r="K1245" t="s">
        <v>226</v>
      </c>
      <c r="L1245" t="s">
        <v>48</v>
      </c>
      <c r="M1245" t="s">
        <v>36</v>
      </c>
      <c r="N1245" s="8">
        <v>45797</v>
      </c>
      <c r="O1245" s="8"/>
      <c r="P1245" s="8"/>
      <c r="Q1245" t="s">
        <v>67</v>
      </c>
      <c r="AC1245" t="s">
        <v>67</v>
      </c>
      <c r="AD1245" t="s">
        <v>40</v>
      </c>
    </row>
    <row r="1246" spans="7:30" hidden="1" x14ac:dyDescent="0.2">
      <c r="G1246" t="s">
        <v>1016</v>
      </c>
      <c r="H1246" t="s">
        <v>2300</v>
      </c>
      <c r="I1246" t="s">
        <v>2275</v>
      </c>
      <c r="K1246" t="s">
        <v>226</v>
      </c>
      <c r="L1246" t="s">
        <v>48</v>
      </c>
      <c r="M1246" t="s">
        <v>36</v>
      </c>
      <c r="N1246" s="8">
        <v>45797</v>
      </c>
      <c r="O1246" s="8"/>
      <c r="P1246" s="8"/>
      <c r="Q1246" t="s">
        <v>67</v>
      </c>
      <c r="AC1246" t="s">
        <v>67</v>
      </c>
      <c r="AD1246" t="s">
        <v>40</v>
      </c>
    </row>
    <row r="1247" spans="7:30" hidden="1" x14ac:dyDescent="0.2">
      <c r="G1247" t="s">
        <v>1016</v>
      </c>
      <c r="H1247" t="s">
        <v>2300</v>
      </c>
      <c r="I1247" t="s">
        <v>2276</v>
      </c>
      <c r="K1247" t="s">
        <v>226</v>
      </c>
      <c r="L1247" t="s">
        <v>48</v>
      </c>
      <c r="M1247" t="s">
        <v>36</v>
      </c>
      <c r="N1247" s="8">
        <v>45797</v>
      </c>
      <c r="O1247" s="8"/>
      <c r="P1247" s="8"/>
      <c r="Q1247" t="s">
        <v>67</v>
      </c>
      <c r="AC1247" t="s">
        <v>67</v>
      </c>
      <c r="AD1247" t="s">
        <v>40</v>
      </c>
    </row>
    <row r="1248" spans="7:30" hidden="1" x14ac:dyDescent="0.2">
      <c r="G1248" t="s">
        <v>1016</v>
      </c>
      <c r="H1248" t="s">
        <v>2300</v>
      </c>
      <c r="I1248" t="s">
        <v>2343</v>
      </c>
      <c r="K1248" t="s">
        <v>226</v>
      </c>
      <c r="L1248" t="s">
        <v>48</v>
      </c>
      <c r="M1248" t="s">
        <v>36</v>
      </c>
      <c r="N1248" s="8">
        <v>45797</v>
      </c>
      <c r="O1248" s="8"/>
      <c r="P1248" s="8"/>
      <c r="Q1248" t="s">
        <v>67</v>
      </c>
      <c r="R1248" t="s">
        <v>483</v>
      </c>
      <c r="S1248" t="s">
        <v>2344</v>
      </c>
      <c r="T1248" t="s">
        <v>2345</v>
      </c>
      <c r="W1248" t="s">
        <v>522</v>
      </c>
      <c r="AC1248" t="s">
        <v>67</v>
      </c>
      <c r="AD1248" t="s">
        <v>40</v>
      </c>
    </row>
    <row r="1249" spans="3:30" hidden="1" x14ac:dyDescent="0.2">
      <c r="G1249" t="s">
        <v>1016</v>
      </c>
      <c r="H1249" t="s">
        <v>2300</v>
      </c>
      <c r="I1249" t="s">
        <v>2346</v>
      </c>
      <c r="K1249" t="s">
        <v>226</v>
      </c>
      <c r="L1249" t="s">
        <v>48</v>
      </c>
      <c r="M1249" t="s">
        <v>36</v>
      </c>
      <c r="N1249" s="8">
        <v>45797</v>
      </c>
      <c r="O1249" s="8"/>
      <c r="P1249" s="8"/>
      <c r="Q1249" t="s">
        <v>67</v>
      </c>
      <c r="R1249" t="s">
        <v>483</v>
      </c>
      <c r="S1249" t="s">
        <v>2344</v>
      </c>
      <c r="T1249" t="s">
        <v>2345</v>
      </c>
      <c r="W1249" t="s">
        <v>522</v>
      </c>
      <c r="AC1249" t="s">
        <v>67</v>
      </c>
      <c r="AD1249" t="s">
        <v>40</v>
      </c>
    </row>
    <row r="1250" spans="3:30" hidden="1" x14ac:dyDescent="0.2">
      <c r="G1250" t="s">
        <v>1016</v>
      </c>
      <c r="H1250" t="s">
        <v>2300</v>
      </c>
      <c r="I1250" t="s">
        <v>2014</v>
      </c>
      <c r="K1250" t="s">
        <v>226</v>
      </c>
      <c r="L1250" t="s">
        <v>48</v>
      </c>
      <c r="M1250" t="s">
        <v>36</v>
      </c>
      <c r="N1250" s="8">
        <v>45797</v>
      </c>
      <c r="O1250" s="8"/>
      <c r="P1250" s="8"/>
      <c r="Q1250" t="s">
        <v>67</v>
      </c>
      <c r="AC1250" t="s">
        <v>67</v>
      </c>
      <c r="AD1250" t="s">
        <v>40</v>
      </c>
    </row>
    <row r="1251" spans="3:30" hidden="1" x14ac:dyDescent="0.2">
      <c r="G1251" t="s">
        <v>1016</v>
      </c>
      <c r="H1251" t="s">
        <v>2300</v>
      </c>
      <c r="I1251" t="s">
        <v>2347</v>
      </c>
      <c r="K1251" t="s">
        <v>226</v>
      </c>
      <c r="L1251" t="s">
        <v>48</v>
      </c>
      <c r="M1251" t="s">
        <v>36</v>
      </c>
      <c r="N1251" s="8">
        <v>45797</v>
      </c>
      <c r="O1251" s="8"/>
      <c r="P1251" s="8"/>
      <c r="Q1251" t="s">
        <v>67</v>
      </c>
      <c r="AC1251" t="s">
        <v>67</v>
      </c>
      <c r="AD1251" t="s">
        <v>40</v>
      </c>
    </row>
    <row r="1252" spans="3:30" hidden="1" x14ac:dyDescent="0.2">
      <c r="G1252" t="s">
        <v>1016</v>
      </c>
      <c r="H1252" t="s">
        <v>2300</v>
      </c>
      <c r="I1252" t="s">
        <v>2021</v>
      </c>
      <c r="K1252" t="s">
        <v>226</v>
      </c>
      <c r="L1252" t="s">
        <v>48</v>
      </c>
      <c r="M1252" t="s">
        <v>36</v>
      </c>
      <c r="N1252" s="8">
        <v>45797</v>
      </c>
      <c r="O1252" s="8"/>
      <c r="P1252" s="8"/>
      <c r="Q1252" t="s">
        <v>67</v>
      </c>
      <c r="AC1252" t="s">
        <v>67</v>
      </c>
      <c r="AD1252" t="s">
        <v>40</v>
      </c>
    </row>
    <row r="1253" spans="3:30" hidden="1" x14ac:dyDescent="0.2">
      <c r="G1253" t="s">
        <v>1016</v>
      </c>
      <c r="H1253" t="s">
        <v>2300</v>
      </c>
      <c r="I1253" t="s">
        <v>2348</v>
      </c>
      <c r="K1253" t="s">
        <v>226</v>
      </c>
      <c r="L1253" t="s">
        <v>48</v>
      </c>
      <c r="M1253" t="s">
        <v>36</v>
      </c>
      <c r="N1253" s="8">
        <v>45797</v>
      </c>
      <c r="O1253" s="8"/>
      <c r="P1253" s="8"/>
      <c r="Q1253" t="s">
        <v>67</v>
      </c>
      <c r="AC1253" t="s">
        <v>67</v>
      </c>
      <c r="AD1253" t="s">
        <v>40</v>
      </c>
    </row>
    <row r="1254" spans="3:30" hidden="1" x14ac:dyDescent="0.2">
      <c r="G1254" t="s">
        <v>1016</v>
      </c>
      <c r="H1254" t="s">
        <v>2300</v>
      </c>
      <c r="I1254" t="s">
        <v>2286</v>
      </c>
      <c r="K1254" t="s">
        <v>226</v>
      </c>
      <c r="L1254" t="s">
        <v>48</v>
      </c>
      <c r="M1254" t="s">
        <v>36</v>
      </c>
      <c r="N1254" s="8">
        <v>45797</v>
      </c>
      <c r="O1254" s="8"/>
      <c r="P1254" s="8"/>
      <c r="Q1254" t="s">
        <v>67</v>
      </c>
      <c r="AC1254" t="s">
        <v>67</v>
      </c>
      <c r="AD1254" t="s">
        <v>40</v>
      </c>
    </row>
    <row r="1255" spans="3:30" hidden="1" x14ac:dyDescent="0.2">
      <c r="G1255" t="s">
        <v>1016</v>
      </c>
      <c r="H1255" t="s">
        <v>2300</v>
      </c>
      <c r="I1255" t="s">
        <v>2287</v>
      </c>
      <c r="K1255" t="s">
        <v>226</v>
      </c>
      <c r="L1255" t="s">
        <v>48</v>
      </c>
      <c r="M1255" t="s">
        <v>36</v>
      </c>
      <c r="N1255" s="8">
        <v>45797</v>
      </c>
      <c r="O1255" s="8"/>
      <c r="P1255" s="8"/>
      <c r="Q1255" t="s">
        <v>67</v>
      </c>
      <c r="AC1255" t="s">
        <v>67</v>
      </c>
      <c r="AD1255" t="s">
        <v>40</v>
      </c>
    </row>
    <row r="1256" spans="3:30" hidden="1" x14ac:dyDescent="0.2">
      <c r="G1256" t="s">
        <v>1016</v>
      </c>
      <c r="H1256" t="s">
        <v>2300</v>
      </c>
      <c r="I1256" t="s">
        <v>2349</v>
      </c>
      <c r="K1256" t="s">
        <v>226</v>
      </c>
      <c r="L1256" t="s">
        <v>48</v>
      </c>
      <c r="M1256" t="s">
        <v>36</v>
      </c>
      <c r="N1256" s="8">
        <v>45797</v>
      </c>
      <c r="O1256" s="8"/>
      <c r="P1256" s="8"/>
      <c r="Q1256" t="s">
        <v>67</v>
      </c>
      <c r="R1256" t="s">
        <v>227</v>
      </c>
      <c r="S1256" t="s">
        <v>2350</v>
      </c>
      <c r="T1256" t="s">
        <v>2351</v>
      </c>
      <c r="AC1256" t="s">
        <v>67</v>
      </c>
      <c r="AD1256" t="s">
        <v>40</v>
      </c>
    </row>
    <row r="1257" spans="3:30" hidden="1" x14ac:dyDescent="0.2">
      <c r="G1257" t="s">
        <v>1016</v>
      </c>
      <c r="H1257" t="s">
        <v>2300</v>
      </c>
      <c r="I1257" t="s">
        <v>2352</v>
      </c>
      <c r="K1257" t="s">
        <v>226</v>
      </c>
      <c r="L1257" t="s">
        <v>48</v>
      </c>
      <c r="M1257" t="s">
        <v>36</v>
      </c>
      <c r="N1257" s="8">
        <v>45797</v>
      </c>
      <c r="O1257" s="8"/>
      <c r="P1257" s="8"/>
      <c r="Q1257" t="s">
        <v>67</v>
      </c>
      <c r="R1257" t="s">
        <v>227</v>
      </c>
      <c r="S1257" t="s">
        <v>2350</v>
      </c>
      <c r="T1257" t="s">
        <v>2351</v>
      </c>
      <c r="AC1257" t="s">
        <v>67</v>
      </c>
      <c r="AD1257" t="s">
        <v>40</v>
      </c>
    </row>
    <row r="1258" spans="3:30" hidden="1" x14ac:dyDescent="0.2">
      <c r="G1258" t="s">
        <v>1016</v>
      </c>
      <c r="H1258" t="s">
        <v>2300</v>
      </c>
      <c r="I1258" t="s">
        <v>1118</v>
      </c>
      <c r="K1258" t="s">
        <v>226</v>
      </c>
      <c r="L1258" t="s">
        <v>48</v>
      </c>
      <c r="M1258" t="s">
        <v>36</v>
      </c>
      <c r="N1258" s="8">
        <v>45797</v>
      </c>
      <c r="O1258" s="8"/>
      <c r="P1258" s="8"/>
      <c r="Q1258" t="s">
        <v>67</v>
      </c>
      <c r="R1258" t="s">
        <v>1119</v>
      </c>
      <c r="S1258" t="s">
        <v>1120</v>
      </c>
      <c r="T1258" t="s">
        <v>1121</v>
      </c>
      <c r="AC1258" t="s">
        <v>67</v>
      </c>
      <c r="AD1258" t="s">
        <v>40</v>
      </c>
    </row>
    <row r="1259" spans="3:30" hidden="1" x14ac:dyDescent="0.2">
      <c r="G1259" t="s">
        <v>1016</v>
      </c>
      <c r="H1259" t="s">
        <v>2300</v>
      </c>
      <c r="I1259" t="s">
        <v>1170</v>
      </c>
      <c r="K1259" t="s">
        <v>226</v>
      </c>
      <c r="L1259" t="s">
        <v>48</v>
      </c>
      <c r="M1259" t="s">
        <v>36</v>
      </c>
      <c r="N1259" s="8">
        <v>45797</v>
      </c>
      <c r="O1259" s="8"/>
      <c r="P1259" s="8"/>
      <c r="Q1259" t="s">
        <v>67</v>
      </c>
      <c r="S1259" t="s">
        <v>1120</v>
      </c>
      <c r="T1259" t="s">
        <v>1121</v>
      </c>
      <c r="AC1259" t="s">
        <v>67</v>
      </c>
      <c r="AD1259" t="s">
        <v>40</v>
      </c>
    </row>
    <row r="1260" spans="3:30" hidden="1" x14ac:dyDescent="0.2">
      <c r="G1260" t="s">
        <v>1016</v>
      </c>
      <c r="H1260" t="s">
        <v>2300</v>
      </c>
      <c r="I1260" t="s">
        <v>2353</v>
      </c>
      <c r="K1260" t="s">
        <v>226</v>
      </c>
      <c r="L1260" t="s">
        <v>48</v>
      </c>
      <c r="M1260" t="s">
        <v>36</v>
      </c>
      <c r="N1260" s="8">
        <v>45797</v>
      </c>
      <c r="O1260" s="8"/>
      <c r="P1260" s="8"/>
      <c r="Q1260" t="s">
        <v>67</v>
      </c>
      <c r="R1260" t="s">
        <v>227</v>
      </c>
      <c r="S1260" t="s">
        <v>2354</v>
      </c>
      <c r="T1260" t="s">
        <v>2355</v>
      </c>
      <c r="AC1260" t="s">
        <v>67</v>
      </c>
      <c r="AD1260" t="s">
        <v>40</v>
      </c>
    </row>
    <row r="1261" spans="3:30" hidden="1" x14ac:dyDescent="0.2">
      <c r="G1261" t="s">
        <v>1016</v>
      </c>
      <c r="H1261" t="s">
        <v>2300</v>
      </c>
      <c r="I1261" t="s">
        <v>2356</v>
      </c>
      <c r="K1261" t="s">
        <v>226</v>
      </c>
      <c r="L1261" t="s">
        <v>48</v>
      </c>
      <c r="M1261" t="s">
        <v>36</v>
      </c>
      <c r="N1261" s="8">
        <v>45797</v>
      </c>
      <c r="O1261" s="8"/>
      <c r="P1261" s="8"/>
      <c r="Q1261" t="s">
        <v>67</v>
      </c>
      <c r="R1261" t="s">
        <v>227</v>
      </c>
      <c r="S1261" t="s">
        <v>2357</v>
      </c>
      <c r="T1261" t="s">
        <v>2358</v>
      </c>
      <c r="AC1261" t="s">
        <v>67</v>
      </c>
      <c r="AD1261" t="s">
        <v>40</v>
      </c>
    </row>
    <row r="1262" spans="3:30" hidden="1" x14ac:dyDescent="0.2">
      <c r="G1262" t="s">
        <v>1016</v>
      </c>
      <c r="H1262" t="s">
        <v>2300</v>
      </c>
      <c r="I1262" t="s">
        <v>2359</v>
      </c>
      <c r="K1262" t="s">
        <v>226</v>
      </c>
      <c r="L1262" t="s">
        <v>48</v>
      </c>
      <c r="M1262" t="s">
        <v>36</v>
      </c>
      <c r="N1262" s="8">
        <v>45797</v>
      </c>
      <c r="O1262" s="8"/>
      <c r="P1262" s="8"/>
      <c r="Q1262" t="s">
        <v>67</v>
      </c>
      <c r="R1262" t="s">
        <v>227</v>
      </c>
      <c r="S1262" t="s">
        <v>2360</v>
      </c>
      <c r="T1262" t="s">
        <v>2361</v>
      </c>
      <c r="W1262" t="s">
        <v>59</v>
      </c>
      <c r="AC1262" t="s">
        <v>67</v>
      </c>
      <c r="AD1262" t="s">
        <v>40</v>
      </c>
    </row>
    <row r="1263" spans="3:30" hidden="1" x14ac:dyDescent="0.2">
      <c r="G1263" t="s">
        <v>1016</v>
      </c>
      <c r="H1263" t="s">
        <v>2300</v>
      </c>
      <c r="I1263" t="s">
        <v>2362</v>
      </c>
      <c r="K1263" t="s">
        <v>226</v>
      </c>
      <c r="L1263" t="s">
        <v>48</v>
      </c>
      <c r="M1263" t="s">
        <v>36</v>
      </c>
      <c r="N1263" s="8">
        <v>45797</v>
      </c>
      <c r="O1263" s="8"/>
      <c r="P1263" s="8"/>
      <c r="Q1263" t="s">
        <v>67</v>
      </c>
      <c r="R1263" t="s">
        <v>227</v>
      </c>
      <c r="S1263" t="s">
        <v>2363</v>
      </c>
      <c r="T1263" t="s">
        <v>2364</v>
      </c>
      <c r="W1263" t="s">
        <v>59</v>
      </c>
      <c r="AC1263" t="s">
        <v>67</v>
      </c>
      <c r="AD1263" t="s">
        <v>40</v>
      </c>
    </row>
    <row r="1264" spans="3:30" hidden="1" x14ac:dyDescent="0.2">
      <c r="C1264" s="32" t="s">
        <v>1617</v>
      </c>
      <c r="D1264" s="32" t="s">
        <v>1617</v>
      </c>
      <c r="E1264" s="32" t="s">
        <v>1617</v>
      </c>
      <c r="F1264">
        <v>1355</v>
      </c>
      <c r="G1264" t="s">
        <v>2365</v>
      </c>
      <c r="H1264" t="s">
        <v>2366</v>
      </c>
      <c r="I1264" t="s">
        <v>2367</v>
      </c>
      <c r="K1264" t="s">
        <v>141</v>
      </c>
      <c r="L1264" t="s">
        <v>48</v>
      </c>
      <c r="M1264" t="s">
        <v>36</v>
      </c>
      <c r="N1264" s="8">
        <v>45775</v>
      </c>
      <c r="O1264" s="8"/>
      <c r="P1264" s="8"/>
      <c r="Q1264" t="s">
        <v>67</v>
      </c>
      <c r="R1264" t="s">
        <v>2368</v>
      </c>
      <c r="S1264" t="s">
        <v>2369</v>
      </c>
      <c r="T1264" t="s">
        <v>2370</v>
      </c>
      <c r="X1264" t="s">
        <v>253</v>
      </c>
      <c r="AC1264" t="s">
        <v>67</v>
      </c>
      <c r="AD1264" t="s">
        <v>40</v>
      </c>
    </row>
    <row r="1265" spans="3:30" hidden="1" x14ac:dyDescent="0.2">
      <c r="C1265" s="32" t="s">
        <v>126</v>
      </c>
      <c r="D1265" s="32" t="s">
        <v>42</v>
      </c>
      <c r="F1265">
        <v>1250</v>
      </c>
      <c r="G1265" t="s">
        <v>2371</v>
      </c>
      <c r="H1265" t="s">
        <v>2372</v>
      </c>
      <c r="I1265" t="s">
        <v>2373</v>
      </c>
      <c r="J1265" t="s">
        <v>2374</v>
      </c>
      <c r="K1265" t="s">
        <v>2088</v>
      </c>
      <c r="L1265" t="s">
        <v>57</v>
      </c>
      <c r="M1265" t="s">
        <v>87</v>
      </c>
      <c r="N1265" s="8">
        <v>45536</v>
      </c>
      <c r="O1265" s="8">
        <v>45800</v>
      </c>
      <c r="P1265" s="8">
        <v>45800</v>
      </c>
      <c r="Q1265" t="s">
        <v>151</v>
      </c>
      <c r="U1265" t="s">
        <v>309</v>
      </c>
      <c r="W1265" t="s">
        <v>2375</v>
      </c>
      <c r="X1265" t="s">
        <v>142</v>
      </c>
      <c r="Y1265" t="s">
        <v>309</v>
      </c>
      <c r="Z1265" t="s">
        <v>309</v>
      </c>
      <c r="AA1265" t="s">
        <v>309</v>
      </c>
      <c r="AC1265" t="s">
        <v>39</v>
      </c>
      <c r="AD1265" t="s">
        <v>91</v>
      </c>
    </row>
    <row r="1266" spans="3:30" hidden="1" x14ac:dyDescent="0.2">
      <c r="C1266" s="32" t="s">
        <v>145</v>
      </c>
      <c r="D1266" s="32" t="s">
        <v>146</v>
      </c>
      <c r="E1266" s="32" t="s">
        <v>2376</v>
      </c>
      <c r="F1266">
        <v>947.5</v>
      </c>
      <c r="G1266" t="s">
        <v>2290</v>
      </c>
      <c r="H1266" t="s">
        <v>2291</v>
      </c>
      <c r="I1266" t="s">
        <v>2377</v>
      </c>
      <c r="K1266" t="s">
        <v>429</v>
      </c>
      <c r="L1266" t="s">
        <v>48</v>
      </c>
      <c r="M1266" t="s">
        <v>36</v>
      </c>
      <c r="N1266" s="8">
        <v>45726</v>
      </c>
      <c r="O1266" s="8">
        <v>45807</v>
      </c>
      <c r="P1266" s="8">
        <v>45807</v>
      </c>
      <c r="Q1266" t="s">
        <v>58</v>
      </c>
      <c r="R1266" t="s">
        <v>594</v>
      </c>
      <c r="W1266" t="s">
        <v>237</v>
      </c>
      <c r="Y1266" t="s">
        <v>38</v>
      </c>
      <c r="Z1266" t="s">
        <v>38</v>
      </c>
      <c r="AC1266" t="s">
        <v>39</v>
      </c>
      <c r="AD1266" t="s">
        <v>40</v>
      </c>
    </row>
    <row r="1267" spans="3:30" hidden="1" x14ac:dyDescent="0.2">
      <c r="C1267" s="32" t="s">
        <v>238</v>
      </c>
      <c r="D1267" s="32" t="s">
        <v>42</v>
      </c>
      <c r="F1267">
        <v>0</v>
      </c>
      <c r="G1267" t="s">
        <v>2371</v>
      </c>
      <c r="H1267" t="s">
        <v>2372</v>
      </c>
      <c r="I1267" t="s">
        <v>2378</v>
      </c>
      <c r="J1267" t="s">
        <v>2379</v>
      </c>
      <c r="K1267" t="s">
        <v>2088</v>
      </c>
      <c r="L1267" t="s">
        <v>57</v>
      </c>
      <c r="M1267" t="s">
        <v>87</v>
      </c>
      <c r="N1267" s="8">
        <v>45536</v>
      </c>
      <c r="O1267" s="8">
        <v>45800</v>
      </c>
      <c r="P1267" s="8">
        <v>45800</v>
      </c>
      <c r="Q1267" t="s">
        <v>37</v>
      </c>
      <c r="U1267" t="s">
        <v>309</v>
      </c>
      <c r="W1267" t="s">
        <v>2375</v>
      </c>
      <c r="Y1267" t="s">
        <v>309</v>
      </c>
      <c r="Z1267" t="s">
        <v>309</v>
      </c>
      <c r="AA1267" t="s">
        <v>309</v>
      </c>
      <c r="AC1267" t="s">
        <v>39</v>
      </c>
      <c r="AD1267" t="s">
        <v>91</v>
      </c>
    </row>
    <row r="1268" spans="3:30" hidden="1" x14ac:dyDescent="0.2">
      <c r="C1268" s="32" t="s">
        <v>126</v>
      </c>
      <c r="D1268" s="32" t="s">
        <v>92</v>
      </c>
      <c r="F1268">
        <v>2835</v>
      </c>
      <c r="G1268" t="s">
        <v>2380</v>
      </c>
      <c r="H1268" t="s">
        <v>2381</v>
      </c>
      <c r="I1268" t="s">
        <v>2382</v>
      </c>
      <c r="J1268" t="s">
        <v>2383</v>
      </c>
      <c r="K1268" t="s">
        <v>132</v>
      </c>
      <c r="L1268" t="s">
        <v>48</v>
      </c>
      <c r="M1268" t="s">
        <v>87</v>
      </c>
      <c r="N1268" s="8">
        <v>45727</v>
      </c>
      <c r="O1268" s="8">
        <v>45835</v>
      </c>
      <c r="P1268" s="8"/>
      <c r="Q1268" t="s">
        <v>58</v>
      </c>
      <c r="W1268" t="s">
        <v>2384</v>
      </c>
      <c r="Z1268" t="s">
        <v>266</v>
      </c>
      <c r="AA1268" t="s">
        <v>266</v>
      </c>
      <c r="AC1268" t="s">
        <v>39</v>
      </c>
      <c r="AD1268" t="s">
        <v>91</v>
      </c>
    </row>
    <row r="1269" spans="3:30" hidden="1" x14ac:dyDescent="0.2">
      <c r="C1269" s="32" t="s">
        <v>126</v>
      </c>
      <c r="D1269" s="32" t="s">
        <v>92</v>
      </c>
      <c r="F1269">
        <v>4200</v>
      </c>
      <c r="G1269" t="s">
        <v>2380</v>
      </c>
      <c r="H1269" t="s">
        <v>2381</v>
      </c>
      <c r="I1269" t="s">
        <v>2385</v>
      </c>
      <c r="J1269" t="s">
        <v>2386</v>
      </c>
      <c r="K1269" t="s">
        <v>132</v>
      </c>
      <c r="L1269" t="s">
        <v>48</v>
      </c>
      <c r="M1269" t="s">
        <v>87</v>
      </c>
      <c r="N1269" s="8">
        <v>45727</v>
      </c>
      <c r="O1269" s="8">
        <v>45835</v>
      </c>
      <c r="P1269" s="8"/>
      <c r="Q1269" t="s">
        <v>58</v>
      </c>
      <c r="W1269" t="s">
        <v>2384</v>
      </c>
      <c r="Z1269" t="s">
        <v>266</v>
      </c>
      <c r="AA1269" t="s">
        <v>266</v>
      </c>
      <c r="AC1269" t="s">
        <v>39</v>
      </c>
      <c r="AD1269" t="s">
        <v>91</v>
      </c>
    </row>
    <row r="1270" spans="3:30" hidden="1" x14ac:dyDescent="0.2">
      <c r="F1270">
        <v>1000</v>
      </c>
      <c r="G1270" t="s">
        <v>2387</v>
      </c>
      <c r="H1270" t="s">
        <v>2388</v>
      </c>
      <c r="I1270" t="s">
        <v>2389</v>
      </c>
      <c r="K1270" t="s">
        <v>86</v>
      </c>
      <c r="L1270" t="s">
        <v>48</v>
      </c>
      <c r="M1270" t="s">
        <v>36</v>
      </c>
      <c r="N1270" s="8">
        <v>45785</v>
      </c>
      <c r="O1270" s="8"/>
      <c r="P1270" s="8"/>
      <c r="Q1270" t="s">
        <v>37</v>
      </c>
      <c r="R1270" t="s">
        <v>237</v>
      </c>
      <c r="AC1270" t="s">
        <v>39</v>
      </c>
      <c r="AD1270" t="s">
        <v>40</v>
      </c>
    </row>
    <row r="1271" spans="3:30" hidden="1" x14ac:dyDescent="0.2">
      <c r="C1271" s="32" t="s">
        <v>126</v>
      </c>
      <c r="D1271" s="32" t="s">
        <v>42</v>
      </c>
      <c r="E1271" s="32" t="s">
        <v>213</v>
      </c>
      <c r="F1271">
        <v>2140</v>
      </c>
      <c r="G1271" t="s">
        <v>2390</v>
      </c>
      <c r="H1271" t="s">
        <v>2391</v>
      </c>
      <c r="I1271" t="s">
        <v>2392</v>
      </c>
      <c r="K1271" t="s">
        <v>217</v>
      </c>
      <c r="L1271" t="s">
        <v>48</v>
      </c>
      <c r="M1271" t="s">
        <v>36</v>
      </c>
      <c r="N1271" s="8">
        <v>45742</v>
      </c>
      <c r="O1271" s="8">
        <v>45835</v>
      </c>
      <c r="P1271" s="8">
        <v>45835</v>
      </c>
      <c r="Q1271" t="s">
        <v>151</v>
      </c>
      <c r="R1271" t="s">
        <v>553</v>
      </c>
      <c r="S1271" t="s">
        <v>2393</v>
      </c>
      <c r="T1271" t="s">
        <v>2394</v>
      </c>
      <c r="U1271" t="s">
        <v>60</v>
      </c>
      <c r="W1271" t="s">
        <v>38</v>
      </c>
      <c r="X1271" t="s">
        <v>310</v>
      </c>
      <c r="Y1271" t="s">
        <v>266</v>
      </c>
      <c r="Z1271" t="s">
        <v>266</v>
      </c>
      <c r="AC1271" t="s">
        <v>39</v>
      </c>
      <c r="AD1271" t="s">
        <v>40</v>
      </c>
    </row>
    <row r="1272" spans="3:30" hidden="1" x14ac:dyDescent="0.2">
      <c r="C1272" s="32" t="s">
        <v>126</v>
      </c>
      <c r="D1272" s="32" t="s">
        <v>42</v>
      </c>
      <c r="E1272" s="32" t="s">
        <v>213</v>
      </c>
      <c r="F1272">
        <v>1452</v>
      </c>
      <c r="G1272" t="s">
        <v>2395</v>
      </c>
      <c r="H1272" t="s">
        <v>2396</v>
      </c>
      <c r="I1272" t="s">
        <v>2397</v>
      </c>
      <c r="K1272" t="s">
        <v>217</v>
      </c>
      <c r="L1272" t="s">
        <v>48</v>
      </c>
      <c r="M1272" t="s">
        <v>36</v>
      </c>
      <c r="N1272" s="8">
        <v>45750</v>
      </c>
      <c r="O1272" s="8"/>
      <c r="P1272" s="8"/>
      <c r="Q1272" t="s">
        <v>58</v>
      </c>
      <c r="R1272" t="s">
        <v>1384</v>
      </c>
      <c r="U1272" t="s">
        <v>537</v>
      </c>
      <c r="W1272" t="s">
        <v>554</v>
      </c>
      <c r="X1272" t="s">
        <v>1291</v>
      </c>
      <c r="AC1272" t="s">
        <v>39</v>
      </c>
      <c r="AD1272" t="s">
        <v>40</v>
      </c>
    </row>
    <row r="1273" spans="3:30" hidden="1" x14ac:dyDescent="0.2">
      <c r="C1273" s="32" t="s">
        <v>145</v>
      </c>
      <c r="D1273" s="32" t="s">
        <v>822</v>
      </c>
      <c r="E1273" s="32" t="s">
        <v>2398</v>
      </c>
      <c r="F1273">
        <v>-982.5</v>
      </c>
      <c r="G1273" t="s">
        <v>2399</v>
      </c>
      <c r="H1273" t="s">
        <v>2400</v>
      </c>
      <c r="I1273" t="s">
        <v>2401</v>
      </c>
      <c r="K1273" t="s">
        <v>243</v>
      </c>
      <c r="L1273" t="s">
        <v>57</v>
      </c>
      <c r="M1273" t="s">
        <v>36</v>
      </c>
      <c r="N1273" s="8">
        <v>44645</v>
      </c>
      <c r="O1273" s="8">
        <v>45807</v>
      </c>
      <c r="P1273" s="8">
        <v>45807</v>
      </c>
      <c r="Q1273" t="s">
        <v>67</v>
      </c>
      <c r="R1273" t="s">
        <v>2402</v>
      </c>
      <c r="W1273" t="s">
        <v>2403</v>
      </c>
      <c r="Y1273" t="s">
        <v>38</v>
      </c>
      <c r="Z1273" t="s">
        <v>38</v>
      </c>
      <c r="AC1273" t="s">
        <v>67</v>
      </c>
      <c r="AD1273" t="s">
        <v>40</v>
      </c>
    </row>
    <row r="1274" spans="3:30" hidden="1" x14ac:dyDescent="0.2">
      <c r="C1274" s="32" t="s">
        <v>145</v>
      </c>
      <c r="D1274" s="32" t="s">
        <v>822</v>
      </c>
      <c r="E1274" s="32" t="s">
        <v>2398</v>
      </c>
      <c r="F1274">
        <v>-982.5</v>
      </c>
      <c r="G1274" t="s">
        <v>2399</v>
      </c>
      <c r="H1274" t="s">
        <v>2400</v>
      </c>
      <c r="I1274" t="s">
        <v>2404</v>
      </c>
      <c r="K1274" t="s">
        <v>243</v>
      </c>
      <c r="L1274" t="s">
        <v>57</v>
      </c>
      <c r="M1274" t="s">
        <v>36</v>
      </c>
      <c r="N1274" s="8">
        <v>44645</v>
      </c>
      <c r="O1274" s="8">
        <v>45807</v>
      </c>
      <c r="P1274" s="8">
        <v>45807</v>
      </c>
      <c r="Q1274" t="s">
        <v>67</v>
      </c>
      <c r="R1274" t="s">
        <v>2405</v>
      </c>
      <c r="Y1274" t="s">
        <v>38</v>
      </c>
      <c r="Z1274" t="s">
        <v>38</v>
      </c>
      <c r="AC1274" t="s">
        <v>67</v>
      </c>
      <c r="AD1274" t="s">
        <v>40</v>
      </c>
    </row>
    <row r="1275" spans="3:30" hidden="1" x14ac:dyDescent="0.2">
      <c r="C1275" s="32" t="s">
        <v>145</v>
      </c>
      <c r="D1275" s="32" t="s">
        <v>822</v>
      </c>
      <c r="E1275" s="32" t="s">
        <v>2398</v>
      </c>
      <c r="F1275">
        <v>650</v>
      </c>
      <c r="G1275" t="s">
        <v>2399</v>
      </c>
      <c r="H1275" t="s">
        <v>2400</v>
      </c>
      <c r="I1275" t="s">
        <v>2406</v>
      </c>
      <c r="K1275" t="s">
        <v>243</v>
      </c>
      <c r="L1275" t="s">
        <v>57</v>
      </c>
      <c r="M1275" t="s">
        <v>36</v>
      </c>
      <c r="N1275" s="8">
        <v>44645</v>
      </c>
      <c r="O1275" s="8">
        <v>45807</v>
      </c>
      <c r="P1275" s="8">
        <v>45807</v>
      </c>
      <c r="Q1275" t="s">
        <v>37</v>
      </c>
      <c r="Y1275" t="s">
        <v>38</v>
      </c>
      <c r="Z1275" t="s">
        <v>38</v>
      </c>
      <c r="AC1275" t="s">
        <v>39</v>
      </c>
      <c r="AD1275" t="s">
        <v>40</v>
      </c>
    </row>
    <row r="1276" spans="3:30" hidden="1" x14ac:dyDescent="0.2">
      <c r="C1276" s="32" t="s">
        <v>145</v>
      </c>
      <c r="D1276" s="32" t="s">
        <v>822</v>
      </c>
      <c r="E1276" s="32" t="s">
        <v>2398</v>
      </c>
      <c r="F1276">
        <v>650</v>
      </c>
      <c r="G1276" t="s">
        <v>2399</v>
      </c>
      <c r="H1276" t="s">
        <v>2400</v>
      </c>
      <c r="I1276" t="s">
        <v>2407</v>
      </c>
      <c r="K1276" t="s">
        <v>243</v>
      </c>
      <c r="L1276" t="s">
        <v>57</v>
      </c>
      <c r="M1276" t="s">
        <v>36</v>
      </c>
      <c r="N1276" s="8">
        <v>44645</v>
      </c>
      <c r="O1276" s="8">
        <v>45807</v>
      </c>
      <c r="P1276" s="8">
        <v>45807</v>
      </c>
      <c r="Q1276" t="s">
        <v>37</v>
      </c>
      <c r="Y1276" t="s">
        <v>38</v>
      </c>
      <c r="Z1276" t="s">
        <v>38</v>
      </c>
      <c r="AC1276" t="s">
        <v>39</v>
      </c>
      <c r="AD1276" t="s">
        <v>40</v>
      </c>
    </row>
    <row r="1277" spans="3:30" hidden="1" x14ac:dyDescent="0.2">
      <c r="C1277" s="32" t="s">
        <v>126</v>
      </c>
      <c r="D1277" s="32" t="s">
        <v>42</v>
      </c>
      <c r="E1277" s="32" t="s">
        <v>52</v>
      </c>
      <c r="F1277">
        <v>1237</v>
      </c>
      <c r="G1277" t="s">
        <v>2408</v>
      </c>
      <c r="H1277" t="s">
        <v>2409</v>
      </c>
      <c r="I1277" t="s">
        <v>2410</v>
      </c>
      <c r="K1277" t="s">
        <v>226</v>
      </c>
      <c r="L1277" t="s">
        <v>48</v>
      </c>
      <c r="M1277" t="s">
        <v>36</v>
      </c>
      <c r="N1277" s="8">
        <v>45583</v>
      </c>
      <c r="O1277" s="8">
        <v>45821</v>
      </c>
      <c r="P1277" s="8">
        <v>45821</v>
      </c>
      <c r="Q1277" t="s">
        <v>37</v>
      </c>
      <c r="R1277" t="s">
        <v>2411</v>
      </c>
      <c r="S1277" t="s">
        <v>2412</v>
      </c>
      <c r="T1277" t="s">
        <v>2413</v>
      </c>
      <c r="U1277" t="s">
        <v>99</v>
      </c>
      <c r="W1277" t="s">
        <v>1682</v>
      </c>
      <c r="X1277" t="s">
        <v>467</v>
      </c>
      <c r="Y1277" t="s">
        <v>100</v>
      </c>
      <c r="Z1277" t="s">
        <v>100</v>
      </c>
      <c r="AC1277" t="s">
        <v>39</v>
      </c>
      <c r="AD1277" t="s">
        <v>40</v>
      </c>
    </row>
    <row r="1278" spans="3:30" hidden="1" x14ac:dyDescent="0.2">
      <c r="C1278" s="32" t="s">
        <v>126</v>
      </c>
      <c r="D1278" s="32" t="s">
        <v>146</v>
      </c>
      <c r="E1278" s="32" t="s">
        <v>52</v>
      </c>
      <c r="F1278">
        <v>1237</v>
      </c>
      <c r="G1278" t="s">
        <v>2408</v>
      </c>
      <c r="H1278" t="s">
        <v>2409</v>
      </c>
      <c r="I1278" t="s">
        <v>2414</v>
      </c>
      <c r="K1278" t="s">
        <v>226</v>
      </c>
      <c r="L1278" t="s">
        <v>48</v>
      </c>
      <c r="M1278" t="s">
        <v>36</v>
      </c>
      <c r="N1278" s="8">
        <v>45583</v>
      </c>
      <c r="O1278" s="8">
        <v>45821</v>
      </c>
      <c r="P1278" s="8">
        <v>45821</v>
      </c>
      <c r="Q1278" t="s">
        <v>151</v>
      </c>
      <c r="R1278" t="s">
        <v>2411</v>
      </c>
      <c r="S1278" t="s">
        <v>2415</v>
      </c>
      <c r="T1278" t="s">
        <v>2416</v>
      </c>
      <c r="U1278" t="s">
        <v>99</v>
      </c>
      <c r="W1278" t="s">
        <v>1682</v>
      </c>
      <c r="X1278" t="s">
        <v>467</v>
      </c>
      <c r="Y1278" t="s">
        <v>100</v>
      </c>
      <c r="Z1278" t="s">
        <v>100</v>
      </c>
      <c r="AC1278" t="s">
        <v>39</v>
      </c>
      <c r="AD1278" t="s">
        <v>40</v>
      </c>
    </row>
    <row r="1279" spans="3:30" hidden="1" x14ac:dyDescent="0.2">
      <c r="C1279" s="32" t="s">
        <v>126</v>
      </c>
      <c r="D1279" s="32" t="s">
        <v>42</v>
      </c>
      <c r="F1279">
        <v>1255</v>
      </c>
      <c r="G1279" t="s">
        <v>2417</v>
      </c>
      <c r="H1279" t="s">
        <v>2418</v>
      </c>
      <c r="I1279" t="s">
        <v>2419</v>
      </c>
      <c r="J1279" t="s">
        <v>2420</v>
      </c>
      <c r="K1279" t="s">
        <v>132</v>
      </c>
      <c r="L1279" t="s">
        <v>48</v>
      </c>
      <c r="M1279" t="s">
        <v>87</v>
      </c>
      <c r="N1279" s="8">
        <v>45756</v>
      </c>
      <c r="O1279" s="8">
        <v>45835</v>
      </c>
      <c r="P1279" s="8"/>
      <c r="Q1279" t="s">
        <v>58</v>
      </c>
      <c r="W1279" t="s">
        <v>2421</v>
      </c>
      <c r="Z1279" t="s">
        <v>266</v>
      </c>
      <c r="AA1279" t="s">
        <v>266</v>
      </c>
      <c r="AC1279" t="s">
        <v>39</v>
      </c>
      <c r="AD1279" t="s">
        <v>91</v>
      </c>
    </row>
    <row r="1280" spans="3:30" hidden="1" x14ac:dyDescent="0.2">
      <c r="C1280" s="32" t="s">
        <v>126</v>
      </c>
      <c r="D1280" s="32" t="s">
        <v>42</v>
      </c>
      <c r="F1280">
        <v>1255</v>
      </c>
      <c r="G1280" t="s">
        <v>2417</v>
      </c>
      <c r="H1280" t="s">
        <v>2418</v>
      </c>
      <c r="I1280" t="s">
        <v>2422</v>
      </c>
      <c r="J1280" t="s">
        <v>2423</v>
      </c>
      <c r="K1280" t="s">
        <v>132</v>
      </c>
      <c r="L1280" t="s">
        <v>48</v>
      </c>
      <c r="M1280" t="s">
        <v>87</v>
      </c>
      <c r="N1280" s="8">
        <v>45756</v>
      </c>
      <c r="O1280" s="8">
        <v>45835</v>
      </c>
      <c r="P1280" s="8"/>
      <c r="Q1280" t="s">
        <v>58</v>
      </c>
      <c r="W1280" t="s">
        <v>2421</v>
      </c>
      <c r="Z1280" t="s">
        <v>266</v>
      </c>
      <c r="AA1280" t="s">
        <v>266</v>
      </c>
      <c r="AC1280" t="s">
        <v>39</v>
      </c>
      <c r="AD1280" t="s">
        <v>91</v>
      </c>
    </row>
    <row r="1281" spans="3:30" hidden="1" x14ac:dyDescent="0.2">
      <c r="C1281" s="32" t="s">
        <v>126</v>
      </c>
      <c r="D1281" s="32" t="s">
        <v>42</v>
      </c>
      <c r="F1281">
        <v>1255</v>
      </c>
      <c r="G1281" t="s">
        <v>2417</v>
      </c>
      <c r="H1281" t="s">
        <v>2418</v>
      </c>
      <c r="I1281" t="s">
        <v>2424</v>
      </c>
      <c r="J1281" t="s">
        <v>2425</v>
      </c>
      <c r="K1281" t="s">
        <v>132</v>
      </c>
      <c r="L1281" t="s">
        <v>48</v>
      </c>
      <c r="M1281" t="s">
        <v>87</v>
      </c>
      <c r="N1281" s="8">
        <v>45756</v>
      </c>
      <c r="O1281" s="8">
        <v>45835</v>
      </c>
      <c r="P1281" s="8"/>
      <c r="Q1281" t="s">
        <v>151</v>
      </c>
      <c r="W1281" t="s">
        <v>2421</v>
      </c>
      <c r="Z1281" t="s">
        <v>266</v>
      </c>
      <c r="AA1281" t="s">
        <v>266</v>
      </c>
      <c r="AC1281" t="s">
        <v>39</v>
      </c>
      <c r="AD1281" t="s">
        <v>91</v>
      </c>
    </row>
    <row r="1282" spans="3:30" hidden="1" x14ac:dyDescent="0.2">
      <c r="C1282" s="32" t="s">
        <v>126</v>
      </c>
      <c r="D1282" s="32" t="s">
        <v>42</v>
      </c>
      <c r="F1282">
        <v>1255</v>
      </c>
      <c r="G1282" t="s">
        <v>2417</v>
      </c>
      <c r="H1282" t="s">
        <v>2418</v>
      </c>
      <c r="I1282" t="s">
        <v>2426</v>
      </c>
      <c r="J1282" t="s">
        <v>2427</v>
      </c>
      <c r="K1282" t="s">
        <v>132</v>
      </c>
      <c r="L1282" t="s">
        <v>48</v>
      </c>
      <c r="M1282" t="s">
        <v>87</v>
      </c>
      <c r="N1282" s="8">
        <v>45756</v>
      </c>
      <c r="O1282" s="8">
        <v>45835</v>
      </c>
      <c r="P1282" s="8"/>
      <c r="Q1282" t="s">
        <v>37</v>
      </c>
      <c r="W1282" t="s">
        <v>2421</v>
      </c>
      <c r="Z1282" t="s">
        <v>266</v>
      </c>
      <c r="AA1282" t="s">
        <v>266</v>
      </c>
      <c r="AC1282" t="s">
        <v>39</v>
      </c>
      <c r="AD1282" t="s">
        <v>91</v>
      </c>
    </row>
    <row r="1283" spans="3:30" hidden="1" x14ac:dyDescent="0.2">
      <c r="C1283" s="32" t="s">
        <v>126</v>
      </c>
      <c r="D1283" s="32" t="s">
        <v>42</v>
      </c>
      <c r="F1283">
        <v>1255</v>
      </c>
      <c r="G1283" t="s">
        <v>2417</v>
      </c>
      <c r="H1283" t="s">
        <v>2418</v>
      </c>
      <c r="I1283" t="s">
        <v>2428</v>
      </c>
      <c r="J1283" t="s">
        <v>2429</v>
      </c>
      <c r="K1283" t="s">
        <v>132</v>
      </c>
      <c r="L1283" t="s">
        <v>48</v>
      </c>
      <c r="M1283" t="s">
        <v>87</v>
      </c>
      <c r="N1283" s="8">
        <v>45756</v>
      </c>
      <c r="O1283" s="8">
        <v>45835</v>
      </c>
      <c r="P1283" s="8"/>
      <c r="Q1283" t="s">
        <v>58</v>
      </c>
      <c r="W1283" t="s">
        <v>2421</v>
      </c>
      <c r="Z1283" t="s">
        <v>266</v>
      </c>
      <c r="AA1283" t="s">
        <v>266</v>
      </c>
      <c r="AC1283" t="s">
        <v>39</v>
      </c>
      <c r="AD1283" t="s">
        <v>91</v>
      </c>
    </row>
    <row r="1284" spans="3:30" hidden="1" x14ac:dyDescent="0.2">
      <c r="C1284" s="32" t="s">
        <v>126</v>
      </c>
      <c r="D1284" s="32" t="s">
        <v>42</v>
      </c>
      <c r="F1284">
        <v>1255</v>
      </c>
      <c r="G1284" t="s">
        <v>2417</v>
      </c>
      <c r="H1284" t="s">
        <v>2418</v>
      </c>
      <c r="I1284" t="s">
        <v>2430</v>
      </c>
      <c r="J1284" t="s">
        <v>2431</v>
      </c>
      <c r="K1284" t="s">
        <v>132</v>
      </c>
      <c r="L1284" t="s">
        <v>48</v>
      </c>
      <c r="M1284" t="s">
        <v>87</v>
      </c>
      <c r="N1284" s="8">
        <v>45756</v>
      </c>
      <c r="O1284" s="8">
        <v>45835</v>
      </c>
      <c r="P1284" s="8"/>
      <c r="Q1284" t="s">
        <v>37</v>
      </c>
      <c r="W1284" t="s">
        <v>2421</v>
      </c>
      <c r="Z1284" t="s">
        <v>266</v>
      </c>
      <c r="AA1284" t="s">
        <v>266</v>
      </c>
      <c r="AC1284" t="s">
        <v>39</v>
      </c>
      <c r="AD1284" t="s">
        <v>91</v>
      </c>
    </row>
    <row r="1285" spans="3:30" hidden="1" x14ac:dyDescent="0.2">
      <c r="C1285" s="32" t="s">
        <v>41</v>
      </c>
      <c r="D1285" s="32" t="s">
        <v>70</v>
      </c>
      <c r="E1285" s="32" t="s">
        <v>1015</v>
      </c>
      <c r="F1285">
        <v>800</v>
      </c>
      <c r="G1285" t="s">
        <v>1016</v>
      </c>
      <c r="H1285" t="s">
        <v>1117</v>
      </c>
      <c r="I1285" t="s">
        <v>2339</v>
      </c>
      <c r="K1285" t="s">
        <v>226</v>
      </c>
      <c r="L1285" t="s">
        <v>48</v>
      </c>
      <c r="M1285" t="s">
        <v>36</v>
      </c>
      <c r="N1285" s="8">
        <v>45722</v>
      </c>
      <c r="O1285" s="8">
        <v>45842</v>
      </c>
      <c r="P1285" s="8">
        <v>45842</v>
      </c>
      <c r="Q1285" t="s">
        <v>58</v>
      </c>
      <c r="Y1285" t="s">
        <v>134</v>
      </c>
      <c r="Z1285" t="s">
        <v>134</v>
      </c>
      <c r="AB1285" t="s">
        <v>1998</v>
      </c>
      <c r="AC1285" t="s">
        <v>39</v>
      </c>
      <c r="AD1285" t="s">
        <v>40</v>
      </c>
    </row>
    <row r="1286" spans="3:30" hidden="1" x14ac:dyDescent="0.2">
      <c r="C1286" s="32" t="s">
        <v>41</v>
      </c>
      <c r="D1286" s="32" t="s">
        <v>70</v>
      </c>
      <c r="E1286" s="32" t="s">
        <v>1015</v>
      </c>
      <c r="F1286">
        <v>800</v>
      </c>
      <c r="G1286" t="s">
        <v>1016</v>
      </c>
      <c r="H1286" t="s">
        <v>1117</v>
      </c>
      <c r="I1286" t="s">
        <v>2340</v>
      </c>
      <c r="K1286" t="s">
        <v>226</v>
      </c>
      <c r="L1286" t="s">
        <v>48</v>
      </c>
      <c r="M1286" t="s">
        <v>36</v>
      </c>
      <c r="N1286" s="8">
        <v>45722</v>
      </c>
      <c r="O1286" s="8">
        <v>45842</v>
      </c>
      <c r="P1286" s="8">
        <v>45842</v>
      </c>
      <c r="Q1286" t="s">
        <v>58</v>
      </c>
      <c r="Y1286" t="s">
        <v>134</v>
      </c>
      <c r="Z1286" t="s">
        <v>134</v>
      </c>
      <c r="AB1286" t="s">
        <v>1916</v>
      </c>
      <c r="AC1286" t="s">
        <v>39</v>
      </c>
      <c r="AD1286" t="s">
        <v>40</v>
      </c>
    </row>
    <row r="1287" spans="3:30" hidden="1" x14ac:dyDescent="0.2">
      <c r="C1287" s="32" t="s">
        <v>79</v>
      </c>
      <c r="D1287" s="32" t="s">
        <v>697</v>
      </c>
      <c r="E1287" s="32" t="s">
        <v>2432</v>
      </c>
      <c r="F1287">
        <v>1400</v>
      </c>
      <c r="G1287" t="s">
        <v>2433</v>
      </c>
      <c r="H1287" t="s">
        <v>2434</v>
      </c>
      <c r="I1287" t="s">
        <v>2435</v>
      </c>
      <c r="K1287" t="s">
        <v>217</v>
      </c>
      <c r="L1287" t="s">
        <v>48</v>
      </c>
      <c r="M1287" t="s">
        <v>36</v>
      </c>
      <c r="N1287" s="8">
        <v>45751</v>
      </c>
      <c r="O1287" s="8">
        <v>45828</v>
      </c>
      <c r="P1287" s="8">
        <v>45828</v>
      </c>
      <c r="Q1287" t="s">
        <v>58</v>
      </c>
      <c r="R1287" t="s">
        <v>236</v>
      </c>
      <c r="W1287" t="s">
        <v>38</v>
      </c>
      <c r="Y1287" t="s">
        <v>60</v>
      </c>
      <c r="Z1287" t="s">
        <v>60</v>
      </c>
      <c r="AC1287" t="s">
        <v>39</v>
      </c>
      <c r="AD1287" t="s">
        <v>40</v>
      </c>
    </row>
    <row r="1288" spans="3:30" hidden="1" x14ac:dyDescent="0.2">
      <c r="C1288" s="32" t="s">
        <v>79</v>
      </c>
      <c r="D1288" s="32" t="s">
        <v>697</v>
      </c>
      <c r="E1288" s="32" t="s">
        <v>2432</v>
      </c>
      <c r="F1288">
        <v>495</v>
      </c>
      <c r="G1288" t="s">
        <v>2433</v>
      </c>
      <c r="H1288" t="s">
        <v>2434</v>
      </c>
      <c r="I1288" t="s">
        <v>2436</v>
      </c>
      <c r="K1288" t="s">
        <v>217</v>
      </c>
      <c r="L1288" t="s">
        <v>48</v>
      </c>
      <c r="M1288" t="s">
        <v>36</v>
      </c>
      <c r="N1288" s="8">
        <v>45751</v>
      </c>
      <c r="O1288" s="8">
        <v>45828</v>
      </c>
      <c r="P1288" s="8">
        <v>45828</v>
      </c>
      <c r="Q1288" t="s">
        <v>58</v>
      </c>
      <c r="R1288" t="s">
        <v>236</v>
      </c>
      <c r="W1288" t="s">
        <v>100</v>
      </c>
      <c r="Y1288" t="s">
        <v>60</v>
      </c>
      <c r="Z1288" t="s">
        <v>60</v>
      </c>
      <c r="AC1288" t="s">
        <v>39</v>
      </c>
      <c r="AD1288" t="s">
        <v>40</v>
      </c>
    </row>
    <row r="1289" spans="3:30" hidden="1" x14ac:dyDescent="0.2">
      <c r="C1289" s="32" t="s">
        <v>79</v>
      </c>
      <c r="D1289" s="32" t="s">
        <v>697</v>
      </c>
      <c r="E1289" s="32" t="s">
        <v>2432</v>
      </c>
      <c r="F1289">
        <v>495</v>
      </c>
      <c r="G1289" t="s">
        <v>2433</v>
      </c>
      <c r="H1289" t="s">
        <v>2434</v>
      </c>
      <c r="I1289" t="s">
        <v>2437</v>
      </c>
      <c r="K1289" t="s">
        <v>217</v>
      </c>
      <c r="L1289" t="s">
        <v>48</v>
      </c>
      <c r="M1289" t="s">
        <v>36</v>
      </c>
      <c r="N1289" s="8">
        <v>45751</v>
      </c>
      <c r="O1289" s="8">
        <v>45828</v>
      </c>
      <c r="P1289" s="8">
        <v>45828</v>
      </c>
      <c r="Q1289" t="s">
        <v>37</v>
      </c>
      <c r="Y1289" t="s">
        <v>60</v>
      </c>
      <c r="Z1289" t="s">
        <v>60</v>
      </c>
      <c r="AC1289" t="s">
        <v>39</v>
      </c>
      <c r="AD1289" t="s">
        <v>40</v>
      </c>
    </row>
    <row r="1290" spans="3:30" hidden="1" x14ac:dyDescent="0.2">
      <c r="C1290" s="32" t="s">
        <v>126</v>
      </c>
      <c r="D1290" s="32" t="s">
        <v>80</v>
      </c>
      <c r="F1290">
        <v>3950</v>
      </c>
      <c r="G1290" t="s">
        <v>2438</v>
      </c>
      <c r="H1290" t="s">
        <v>2439</v>
      </c>
      <c r="I1290" t="s">
        <v>2440</v>
      </c>
      <c r="J1290" t="s">
        <v>2441</v>
      </c>
      <c r="K1290" t="s">
        <v>132</v>
      </c>
      <c r="L1290" t="s">
        <v>48</v>
      </c>
      <c r="M1290" t="s">
        <v>36</v>
      </c>
      <c r="N1290" s="8">
        <v>45631</v>
      </c>
      <c r="O1290" s="8"/>
      <c r="P1290" s="8"/>
      <c r="Q1290" t="s">
        <v>151</v>
      </c>
      <c r="W1290" t="s">
        <v>1301</v>
      </c>
      <c r="AC1290" t="s">
        <v>39</v>
      </c>
      <c r="AD1290" t="s">
        <v>91</v>
      </c>
    </row>
    <row r="1291" spans="3:30" hidden="1" x14ac:dyDescent="0.2">
      <c r="C1291" s="32" t="s">
        <v>126</v>
      </c>
      <c r="D1291" s="32" t="s">
        <v>80</v>
      </c>
      <c r="F1291">
        <v>3950</v>
      </c>
      <c r="G1291" t="s">
        <v>2438</v>
      </c>
      <c r="H1291" t="s">
        <v>2439</v>
      </c>
      <c r="I1291" t="s">
        <v>2442</v>
      </c>
      <c r="J1291" t="s">
        <v>2443</v>
      </c>
      <c r="K1291" t="s">
        <v>132</v>
      </c>
      <c r="L1291" t="s">
        <v>48</v>
      </c>
      <c r="M1291" t="s">
        <v>36</v>
      </c>
      <c r="N1291" s="8">
        <v>45631</v>
      </c>
      <c r="O1291" s="8"/>
      <c r="P1291" s="8"/>
      <c r="Q1291" t="s">
        <v>37</v>
      </c>
      <c r="W1291" t="s">
        <v>1301</v>
      </c>
      <c r="AC1291" t="s">
        <v>39</v>
      </c>
      <c r="AD1291" t="s">
        <v>91</v>
      </c>
    </row>
    <row r="1292" spans="3:30" hidden="1" x14ac:dyDescent="0.2">
      <c r="C1292" s="32" t="s">
        <v>126</v>
      </c>
      <c r="D1292" s="32" t="s">
        <v>80</v>
      </c>
      <c r="F1292">
        <v>5850</v>
      </c>
      <c r="G1292" t="s">
        <v>2438</v>
      </c>
      <c r="H1292" t="s">
        <v>2439</v>
      </c>
      <c r="I1292" t="s">
        <v>2444</v>
      </c>
      <c r="J1292" t="s">
        <v>2445</v>
      </c>
      <c r="K1292" t="s">
        <v>132</v>
      </c>
      <c r="L1292" t="s">
        <v>48</v>
      </c>
      <c r="M1292" t="s">
        <v>36</v>
      </c>
      <c r="N1292" s="8">
        <v>45631</v>
      </c>
      <c r="O1292" s="8"/>
      <c r="P1292" s="8"/>
      <c r="Q1292" t="s">
        <v>151</v>
      </c>
      <c r="W1292" t="s">
        <v>1301</v>
      </c>
      <c r="AC1292" t="s">
        <v>39</v>
      </c>
      <c r="AD1292" t="s">
        <v>91</v>
      </c>
    </row>
    <row r="1293" spans="3:30" hidden="1" x14ac:dyDescent="0.2">
      <c r="C1293" s="32" t="s">
        <v>126</v>
      </c>
      <c r="D1293" s="32" t="s">
        <v>80</v>
      </c>
      <c r="F1293">
        <v>5850</v>
      </c>
      <c r="G1293" t="s">
        <v>2438</v>
      </c>
      <c r="H1293" t="s">
        <v>2439</v>
      </c>
      <c r="I1293" t="s">
        <v>2446</v>
      </c>
      <c r="J1293" t="s">
        <v>2447</v>
      </c>
      <c r="K1293" t="s">
        <v>132</v>
      </c>
      <c r="L1293" t="s">
        <v>48</v>
      </c>
      <c r="M1293" t="s">
        <v>36</v>
      </c>
      <c r="N1293" s="8">
        <v>45631</v>
      </c>
      <c r="O1293" s="8"/>
      <c r="P1293" s="8"/>
      <c r="Q1293" t="s">
        <v>151</v>
      </c>
      <c r="W1293" t="s">
        <v>1301</v>
      </c>
      <c r="AC1293" t="s">
        <v>39</v>
      </c>
      <c r="AD1293" t="s">
        <v>91</v>
      </c>
    </row>
    <row r="1294" spans="3:30" hidden="1" x14ac:dyDescent="0.2">
      <c r="C1294" s="32" t="s">
        <v>126</v>
      </c>
      <c r="D1294" s="32" t="s">
        <v>80</v>
      </c>
      <c r="F1294">
        <v>3950</v>
      </c>
      <c r="G1294" t="s">
        <v>2438</v>
      </c>
      <c r="H1294" t="s">
        <v>2439</v>
      </c>
      <c r="I1294" t="s">
        <v>2448</v>
      </c>
      <c r="J1294" t="s">
        <v>2449</v>
      </c>
      <c r="K1294" t="s">
        <v>132</v>
      </c>
      <c r="L1294" t="s">
        <v>48</v>
      </c>
      <c r="M1294" t="s">
        <v>36</v>
      </c>
      <c r="N1294" s="8">
        <v>45631</v>
      </c>
      <c r="O1294" s="8"/>
      <c r="P1294" s="8"/>
      <c r="Q1294" t="s">
        <v>151</v>
      </c>
      <c r="W1294" t="s">
        <v>1301</v>
      </c>
      <c r="AC1294" t="s">
        <v>39</v>
      </c>
      <c r="AD1294" t="s">
        <v>91</v>
      </c>
    </row>
    <row r="1295" spans="3:30" hidden="1" x14ac:dyDescent="0.2">
      <c r="C1295" s="32" t="s">
        <v>126</v>
      </c>
      <c r="D1295" s="32" t="s">
        <v>80</v>
      </c>
      <c r="F1295">
        <v>3950</v>
      </c>
      <c r="G1295" t="s">
        <v>2438</v>
      </c>
      <c r="H1295" t="s">
        <v>2439</v>
      </c>
      <c r="I1295" t="s">
        <v>2450</v>
      </c>
      <c r="J1295" t="s">
        <v>2451</v>
      </c>
      <c r="K1295" t="s">
        <v>132</v>
      </c>
      <c r="L1295" t="s">
        <v>48</v>
      </c>
      <c r="M1295" t="s">
        <v>36</v>
      </c>
      <c r="N1295" s="8">
        <v>45631</v>
      </c>
      <c r="O1295" s="8"/>
      <c r="P1295" s="8"/>
      <c r="Q1295" t="s">
        <v>37</v>
      </c>
      <c r="W1295" t="s">
        <v>1301</v>
      </c>
      <c r="AC1295" t="s">
        <v>39</v>
      </c>
      <c r="AD1295" t="s">
        <v>91</v>
      </c>
    </row>
    <row r="1296" spans="3:30" hidden="1" x14ac:dyDescent="0.2">
      <c r="C1296" s="32" t="s">
        <v>126</v>
      </c>
      <c r="D1296" s="32" t="s">
        <v>80</v>
      </c>
      <c r="F1296">
        <v>-276.77333333333308</v>
      </c>
      <c r="G1296" t="s">
        <v>2438</v>
      </c>
      <c r="H1296" t="s">
        <v>2452</v>
      </c>
      <c r="I1296" t="s">
        <v>2453</v>
      </c>
      <c r="J1296" t="s">
        <v>2454</v>
      </c>
      <c r="K1296" t="s">
        <v>132</v>
      </c>
      <c r="L1296" t="s">
        <v>48</v>
      </c>
      <c r="M1296" t="s">
        <v>87</v>
      </c>
      <c r="N1296" s="8">
        <v>45636</v>
      </c>
      <c r="O1296" s="8">
        <v>45814</v>
      </c>
      <c r="P1296" s="8"/>
      <c r="Q1296" t="s">
        <v>67</v>
      </c>
      <c r="W1296" t="s">
        <v>2455</v>
      </c>
      <c r="X1296" t="s">
        <v>643</v>
      </c>
      <c r="Z1296" t="s">
        <v>99</v>
      </c>
      <c r="AA1296" t="s">
        <v>99</v>
      </c>
      <c r="AC1296" t="s">
        <v>67</v>
      </c>
      <c r="AD1296" t="s">
        <v>91</v>
      </c>
    </row>
    <row r="1297" spans="3:30" hidden="1" x14ac:dyDescent="0.2">
      <c r="C1297" s="32" t="s">
        <v>126</v>
      </c>
      <c r="D1297" s="32" t="s">
        <v>80</v>
      </c>
      <c r="F1297">
        <v>-206.71666666666701</v>
      </c>
      <c r="G1297" t="s">
        <v>2438</v>
      </c>
      <c r="H1297" t="s">
        <v>2452</v>
      </c>
      <c r="I1297" t="s">
        <v>2456</v>
      </c>
      <c r="J1297" t="s">
        <v>2457</v>
      </c>
      <c r="K1297" t="s">
        <v>132</v>
      </c>
      <c r="L1297" t="s">
        <v>48</v>
      </c>
      <c r="M1297" t="s">
        <v>87</v>
      </c>
      <c r="N1297" s="8">
        <v>45636</v>
      </c>
      <c r="O1297" s="8">
        <v>45814</v>
      </c>
      <c r="P1297" s="8"/>
      <c r="Q1297" t="s">
        <v>67</v>
      </c>
      <c r="W1297" t="s">
        <v>2455</v>
      </c>
      <c r="X1297" t="s">
        <v>643</v>
      </c>
      <c r="Z1297" t="s">
        <v>99</v>
      </c>
      <c r="AA1297" t="s">
        <v>99</v>
      </c>
      <c r="AC1297" t="s">
        <v>67</v>
      </c>
      <c r="AD1297" t="s">
        <v>91</v>
      </c>
    </row>
    <row r="1298" spans="3:30" hidden="1" x14ac:dyDescent="0.2">
      <c r="C1298" s="32" t="s">
        <v>126</v>
      </c>
      <c r="D1298" s="32" t="s">
        <v>80</v>
      </c>
      <c r="F1298">
        <v>-206.71666666666701</v>
      </c>
      <c r="G1298" t="s">
        <v>2438</v>
      </c>
      <c r="H1298" t="s">
        <v>2452</v>
      </c>
      <c r="I1298" t="s">
        <v>2458</v>
      </c>
      <c r="J1298" t="s">
        <v>2459</v>
      </c>
      <c r="K1298" t="s">
        <v>132</v>
      </c>
      <c r="L1298" t="s">
        <v>48</v>
      </c>
      <c r="M1298" t="s">
        <v>87</v>
      </c>
      <c r="N1298" s="8">
        <v>45636</v>
      </c>
      <c r="O1298" s="8">
        <v>45814</v>
      </c>
      <c r="P1298" s="8"/>
      <c r="Q1298" t="s">
        <v>67</v>
      </c>
      <c r="W1298" t="s">
        <v>2455</v>
      </c>
      <c r="X1298" t="s">
        <v>643</v>
      </c>
      <c r="Z1298" t="s">
        <v>99</v>
      </c>
      <c r="AA1298" t="s">
        <v>99</v>
      </c>
      <c r="AC1298" t="s">
        <v>67</v>
      </c>
      <c r="AD1298" t="s">
        <v>91</v>
      </c>
    </row>
    <row r="1299" spans="3:30" hidden="1" x14ac:dyDescent="0.2">
      <c r="C1299" s="32" t="s">
        <v>50</v>
      </c>
      <c r="D1299" s="32" t="s">
        <v>146</v>
      </c>
      <c r="E1299" s="32" t="s">
        <v>2460</v>
      </c>
      <c r="F1299">
        <v>4900</v>
      </c>
      <c r="G1299" t="s">
        <v>2461</v>
      </c>
      <c r="H1299" t="s">
        <v>2462</v>
      </c>
      <c r="I1299" t="s">
        <v>2463</v>
      </c>
      <c r="J1299" t="s">
        <v>2464</v>
      </c>
      <c r="K1299" t="s">
        <v>86</v>
      </c>
      <c r="L1299" t="s">
        <v>48</v>
      </c>
      <c r="M1299" t="s">
        <v>36</v>
      </c>
      <c r="N1299" s="8">
        <v>45747</v>
      </c>
      <c r="O1299" s="8">
        <v>45811</v>
      </c>
      <c r="P1299" s="8"/>
      <c r="Q1299" t="s">
        <v>37</v>
      </c>
      <c r="W1299" t="s">
        <v>1388</v>
      </c>
      <c r="Z1299" t="s">
        <v>484</v>
      </c>
      <c r="AA1299" t="s">
        <v>484</v>
      </c>
      <c r="AC1299" t="s">
        <v>39</v>
      </c>
      <c r="AD1299" t="s">
        <v>91</v>
      </c>
    </row>
    <row r="1300" spans="3:30" hidden="1" x14ac:dyDescent="0.2">
      <c r="C1300" s="32" t="s">
        <v>79</v>
      </c>
      <c r="D1300" s="32" t="s">
        <v>118</v>
      </c>
      <c r="E1300" s="32" t="s">
        <v>2465</v>
      </c>
      <c r="F1300">
        <v>4900</v>
      </c>
      <c r="G1300" t="s">
        <v>2461</v>
      </c>
      <c r="H1300" t="s">
        <v>2462</v>
      </c>
      <c r="I1300" t="s">
        <v>2466</v>
      </c>
      <c r="J1300" t="s">
        <v>2467</v>
      </c>
      <c r="K1300" t="s">
        <v>86</v>
      </c>
      <c r="L1300" t="s">
        <v>48</v>
      </c>
      <c r="M1300" t="s">
        <v>36</v>
      </c>
      <c r="N1300" s="8">
        <v>45747</v>
      </c>
      <c r="O1300" s="8">
        <v>45811</v>
      </c>
      <c r="P1300" s="8"/>
      <c r="Q1300" t="s">
        <v>37</v>
      </c>
      <c r="W1300" t="s">
        <v>1388</v>
      </c>
      <c r="Z1300" t="s">
        <v>484</v>
      </c>
      <c r="AA1300" t="s">
        <v>484</v>
      </c>
      <c r="AC1300" t="s">
        <v>39</v>
      </c>
      <c r="AD1300" t="s">
        <v>91</v>
      </c>
    </row>
    <row r="1301" spans="3:30" hidden="1" x14ac:dyDescent="0.2">
      <c r="F1301">
        <v>3025</v>
      </c>
      <c r="G1301" t="s">
        <v>2468</v>
      </c>
      <c r="H1301" t="s">
        <v>2469</v>
      </c>
      <c r="I1301" t="s">
        <v>2470</v>
      </c>
      <c r="K1301" t="s">
        <v>141</v>
      </c>
      <c r="L1301" t="s">
        <v>48</v>
      </c>
      <c r="M1301" t="s">
        <v>36</v>
      </c>
      <c r="N1301" s="8">
        <v>45608</v>
      </c>
      <c r="O1301" s="8">
        <v>45835</v>
      </c>
      <c r="P1301" s="8">
        <v>45835</v>
      </c>
      <c r="Q1301" t="s">
        <v>151</v>
      </c>
      <c r="R1301" t="s">
        <v>2471</v>
      </c>
      <c r="S1301" t="s">
        <v>2472</v>
      </c>
      <c r="T1301" t="s">
        <v>2472</v>
      </c>
      <c r="U1301" t="s">
        <v>266</v>
      </c>
      <c r="W1301" t="s">
        <v>2158</v>
      </c>
      <c r="Y1301" t="s">
        <v>266</v>
      </c>
      <c r="Z1301" t="s">
        <v>266</v>
      </c>
      <c r="AC1301" t="s">
        <v>39</v>
      </c>
      <c r="AD1301" t="s">
        <v>40</v>
      </c>
    </row>
    <row r="1302" spans="3:30" hidden="1" x14ac:dyDescent="0.2">
      <c r="F1302">
        <v>3025</v>
      </c>
      <c r="G1302" t="s">
        <v>2468</v>
      </c>
      <c r="H1302" t="s">
        <v>2469</v>
      </c>
      <c r="I1302" t="s">
        <v>2473</v>
      </c>
      <c r="K1302" t="s">
        <v>141</v>
      </c>
      <c r="L1302" t="s">
        <v>48</v>
      </c>
      <c r="M1302" t="s">
        <v>36</v>
      </c>
      <c r="N1302" s="8">
        <v>45608</v>
      </c>
      <c r="O1302" s="8">
        <v>45835</v>
      </c>
      <c r="P1302" s="8">
        <v>45835</v>
      </c>
      <c r="Q1302" t="s">
        <v>151</v>
      </c>
      <c r="R1302" t="s">
        <v>509</v>
      </c>
      <c r="S1302" t="s">
        <v>2474</v>
      </c>
      <c r="T1302" t="s">
        <v>2474</v>
      </c>
      <c r="U1302" t="s">
        <v>266</v>
      </c>
      <c r="W1302" t="s">
        <v>2475</v>
      </c>
      <c r="Y1302" t="s">
        <v>266</v>
      </c>
      <c r="Z1302" t="s">
        <v>266</v>
      </c>
      <c r="AC1302" t="s">
        <v>39</v>
      </c>
      <c r="AD1302" t="s">
        <v>40</v>
      </c>
    </row>
    <row r="1303" spans="3:30" hidden="1" x14ac:dyDescent="0.2">
      <c r="C1303" s="32" t="s">
        <v>145</v>
      </c>
      <c r="D1303" s="32" t="s">
        <v>42</v>
      </c>
      <c r="E1303" s="32" t="s">
        <v>52</v>
      </c>
      <c r="F1303">
        <v>945</v>
      </c>
      <c r="G1303" t="s">
        <v>1814</v>
      </c>
      <c r="H1303" t="s">
        <v>2476</v>
      </c>
      <c r="I1303" t="s">
        <v>2477</v>
      </c>
      <c r="K1303" t="s">
        <v>226</v>
      </c>
      <c r="L1303" t="s">
        <v>35</v>
      </c>
      <c r="M1303" t="s">
        <v>36</v>
      </c>
      <c r="N1303" s="8">
        <v>45757</v>
      </c>
      <c r="O1303" s="8">
        <v>45807</v>
      </c>
      <c r="P1303" s="8">
        <v>45807</v>
      </c>
      <c r="Q1303" t="s">
        <v>37</v>
      </c>
      <c r="R1303" t="s">
        <v>89</v>
      </c>
      <c r="S1303" t="s">
        <v>2478</v>
      </c>
      <c r="T1303" t="s">
        <v>2479</v>
      </c>
      <c r="U1303" t="s">
        <v>309</v>
      </c>
      <c r="W1303" t="s">
        <v>99</v>
      </c>
      <c r="X1303" t="s">
        <v>253</v>
      </c>
      <c r="Y1303" t="s">
        <v>38</v>
      </c>
      <c r="Z1303" t="s">
        <v>38</v>
      </c>
      <c r="AC1303" t="s">
        <v>39</v>
      </c>
      <c r="AD1303" t="s">
        <v>40</v>
      </c>
    </row>
    <row r="1304" spans="3:30" hidden="1" x14ac:dyDescent="0.2">
      <c r="F1304">
        <v>400</v>
      </c>
      <c r="G1304" t="s">
        <v>2480</v>
      </c>
      <c r="H1304" t="s">
        <v>2481</v>
      </c>
      <c r="I1304" t="s">
        <v>2482</v>
      </c>
      <c r="K1304" t="s">
        <v>97</v>
      </c>
      <c r="L1304" t="s">
        <v>57</v>
      </c>
      <c r="M1304" t="s">
        <v>36</v>
      </c>
      <c r="N1304" s="8">
        <v>44558</v>
      </c>
      <c r="O1304" s="8"/>
      <c r="P1304" s="8"/>
      <c r="Q1304" t="s">
        <v>67</v>
      </c>
    </row>
    <row r="1305" spans="3:30" hidden="1" x14ac:dyDescent="0.2">
      <c r="F1305">
        <v>325</v>
      </c>
      <c r="G1305" t="s">
        <v>2480</v>
      </c>
      <c r="H1305" t="s">
        <v>2481</v>
      </c>
      <c r="I1305" t="s">
        <v>2483</v>
      </c>
      <c r="K1305" t="s">
        <v>97</v>
      </c>
      <c r="L1305" t="s">
        <v>57</v>
      </c>
      <c r="M1305" t="s">
        <v>36</v>
      </c>
      <c r="N1305" s="8">
        <v>44558</v>
      </c>
      <c r="O1305" s="8"/>
      <c r="P1305" s="8"/>
      <c r="Q1305" t="s">
        <v>37</v>
      </c>
    </row>
    <row r="1306" spans="3:30" hidden="1" x14ac:dyDescent="0.2">
      <c r="C1306" s="32" t="s">
        <v>1617</v>
      </c>
      <c r="D1306" s="32" t="s">
        <v>1617</v>
      </c>
      <c r="E1306" s="32" t="s">
        <v>1617</v>
      </c>
      <c r="F1306">
        <v>900</v>
      </c>
      <c r="G1306" t="s">
        <v>2484</v>
      </c>
      <c r="H1306" t="s">
        <v>2485</v>
      </c>
      <c r="I1306" t="s">
        <v>2486</v>
      </c>
      <c r="K1306" t="s">
        <v>141</v>
      </c>
      <c r="L1306" t="s">
        <v>48</v>
      </c>
      <c r="M1306" t="s">
        <v>36</v>
      </c>
      <c r="N1306" s="8">
        <v>45722</v>
      </c>
      <c r="O1306" s="8">
        <v>45805</v>
      </c>
      <c r="P1306" s="8">
        <v>45805</v>
      </c>
      <c r="Q1306" t="s">
        <v>37</v>
      </c>
      <c r="R1306" t="s">
        <v>227</v>
      </c>
      <c r="S1306" t="s">
        <v>2487</v>
      </c>
      <c r="T1306" t="s">
        <v>2488</v>
      </c>
      <c r="W1306" t="s">
        <v>237</v>
      </c>
      <c r="Y1306" t="s">
        <v>90</v>
      </c>
      <c r="Z1306" t="s">
        <v>90</v>
      </c>
      <c r="AC1306" t="s">
        <v>39</v>
      </c>
      <c r="AD1306" t="s">
        <v>40</v>
      </c>
    </row>
    <row r="1307" spans="3:30" hidden="1" x14ac:dyDescent="0.2">
      <c r="C1307" s="32" t="s">
        <v>126</v>
      </c>
      <c r="D1307" s="32" t="s">
        <v>42</v>
      </c>
      <c r="F1307">
        <v>765</v>
      </c>
      <c r="G1307" t="s">
        <v>2489</v>
      </c>
      <c r="H1307" t="s">
        <v>2490</v>
      </c>
      <c r="I1307" t="s">
        <v>2491</v>
      </c>
      <c r="K1307" t="s">
        <v>217</v>
      </c>
      <c r="L1307" t="s">
        <v>48</v>
      </c>
      <c r="M1307" t="s">
        <v>36</v>
      </c>
      <c r="N1307" s="8">
        <v>45796</v>
      </c>
      <c r="O1307" s="8">
        <v>45877</v>
      </c>
      <c r="P1307" s="8">
        <v>45877</v>
      </c>
      <c r="Q1307" t="s">
        <v>151</v>
      </c>
      <c r="R1307" t="s">
        <v>467</v>
      </c>
      <c r="W1307" t="s">
        <v>538</v>
      </c>
      <c r="Y1307" t="s">
        <v>561</v>
      </c>
      <c r="Z1307" t="s">
        <v>561</v>
      </c>
      <c r="AC1307" t="s">
        <v>39</v>
      </c>
      <c r="AD1307" t="s">
        <v>40</v>
      </c>
    </row>
    <row r="1308" spans="3:30" hidden="1" x14ac:dyDescent="0.2">
      <c r="C1308" s="32" t="s">
        <v>69</v>
      </c>
      <c r="D1308" s="32" t="s">
        <v>432</v>
      </c>
      <c r="E1308" s="32" t="s">
        <v>2492</v>
      </c>
      <c r="F1308">
        <v>1050</v>
      </c>
      <c r="G1308" t="s">
        <v>2493</v>
      </c>
      <c r="H1308" t="s">
        <v>2494</v>
      </c>
      <c r="I1308" t="s">
        <v>2495</v>
      </c>
      <c r="K1308" t="s">
        <v>132</v>
      </c>
      <c r="L1308" t="s">
        <v>48</v>
      </c>
      <c r="M1308" t="s">
        <v>36</v>
      </c>
      <c r="N1308" s="8">
        <v>45617</v>
      </c>
      <c r="O1308" s="8">
        <v>46022</v>
      </c>
      <c r="P1308" s="8">
        <v>46022</v>
      </c>
      <c r="Q1308" t="s">
        <v>37</v>
      </c>
      <c r="Y1308" t="s">
        <v>1030</v>
      </c>
      <c r="Z1308" t="s">
        <v>1030</v>
      </c>
      <c r="AC1308" t="s">
        <v>39</v>
      </c>
      <c r="AD1308" t="s">
        <v>40</v>
      </c>
    </row>
    <row r="1309" spans="3:30" hidden="1" x14ac:dyDescent="0.2">
      <c r="C1309" s="32" t="s">
        <v>69</v>
      </c>
      <c r="D1309" s="32" t="s">
        <v>432</v>
      </c>
      <c r="E1309" s="32" t="s">
        <v>2492</v>
      </c>
      <c r="F1309">
        <v>1050</v>
      </c>
      <c r="G1309" t="s">
        <v>2493</v>
      </c>
      <c r="H1309" t="s">
        <v>2494</v>
      </c>
      <c r="I1309" t="s">
        <v>2496</v>
      </c>
      <c r="K1309" t="s">
        <v>132</v>
      </c>
      <c r="L1309" t="s">
        <v>48</v>
      </c>
      <c r="M1309" t="s">
        <v>36</v>
      </c>
      <c r="N1309" s="8">
        <v>45617</v>
      </c>
      <c r="O1309" s="8">
        <v>46022</v>
      </c>
      <c r="P1309" s="8">
        <v>46022</v>
      </c>
      <c r="Q1309" t="s">
        <v>151</v>
      </c>
      <c r="R1309" t="s">
        <v>237</v>
      </c>
      <c r="Y1309" t="s">
        <v>1030</v>
      </c>
      <c r="Z1309" t="s">
        <v>1030</v>
      </c>
      <c r="AC1309" t="s">
        <v>39</v>
      </c>
      <c r="AD1309" t="s">
        <v>40</v>
      </c>
    </row>
    <row r="1310" spans="3:30" hidden="1" x14ac:dyDescent="0.2">
      <c r="C1310" s="32" t="s">
        <v>50</v>
      </c>
      <c r="D1310" s="32" t="s">
        <v>118</v>
      </c>
      <c r="F1310">
        <v>4525</v>
      </c>
      <c r="G1310" t="s">
        <v>2493</v>
      </c>
      <c r="H1310" t="s">
        <v>2497</v>
      </c>
      <c r="I1310" t="s">
        <v>2498</v>
      </c>
      <c r="K1310" t="s">
        <v>132</v>
      </c>
      <c r="L1310" t="s">
        <v>48</v>
      </c>
      <c r="M1310" t="s">
        <v>36</v>
      </c>
      <c r="N1310" s="8">
        <v>45709</v>
      </c>
      <c r="O1310" s="8">
        <v>45912</v>
      </c>
      <c r="P1310" s="8">
        <v>45912</v>
      </c>
      <c r="Q1310" t="s">
        <v>37</v>
      </c>
      <c r="U1310" t="s">
        <v>100</v>
      </c>
      <c r="Y1310" t="s">
        <v>2499</v>
      </c>
      <c r="Z1310" t="s">
        <v>2499</v>
      </c>
      <c r="AC1310" t="s">
        <v>39</v>
      </c>
      <c r="AD1310" t="s">
        <v>40</v>
      </c>
    </row>
    <row r="1311" spans="3:30" hidden="1" x14ac:dyDescent="0.2">
      <c r="C1311" s="32" t="s">
        <v>50</v>
      </c>
      <c r="D1311" s="32" t="s">
        <v>118</v>
      </c>
      <c r="F1311">
        <v>4525</v>
      </c>
      <c r="G1311" t="s">
        <v>2493</v>
      </c>
      <c r="H1311" t="s">
        <v>2497</v>
      </c>
      <c r="I1311" t="s">
        <v>2500</v>
      </c>
      <c r="K1311" t="s">
        <v>132</v>
      </c>
      <c r="L1311" t="s">
        <v>48</v>
      </c>
      <c r="M1311" t="s">
        <v>36</v>
      </c>
      <c r="N1311" s="8">
        <v>45709</v>
      </c>
      <c r="O1311" s="8">
        <v>45912</v>
      </c>
      <c r="P1311" s="8">
        <v>45912</v>
      </c>
      <c r="Q1311" t="s">
        <v>37</v>
      </c>
      <c r="U1311" t="s">
        <v>100</v>
      </c>
      <c r="Y1311" t="s">
        <v>2499</v>
      </c>
      <c r="Z1311" t="s">
        <v>2499</v>
      </c>
      <c r="AC1311" t="s">
        <v>39</v>
      </c>
      <c r="AD1311" t="s">
        <v>40</v>
      </c>
    </row>
    <row r="1312" spans="3:30" hidden="1" x14ac:dyDescent="0.2">
      <c r="C1312" s="32" t="s">
        <v>555</v>
      </c>
      <c r="D1312" s="32" t="s">
        <v>118</v>
      </c>
      <c r="F1312">
        <v>4525</v>
      </c>
      <c r="G1312" t="s">
        <v>2493</v>
      </c>
      <c r="H1312" t="s">
        <v>2497</v>
      </c>
      <c r="I1312" t="s">
        <v>2501</v>
      </c>
      <c r="K1312" t="s">
        <v>132</v>
      </c>
      <c r="L1312" t="s">
        <v>48</v>
      </c>
      <c r="M1312" t="s">
        <v>36</v>
      </c>
      <c r="N1312" s="8">
        <v>45709</v>
      </c>
      <c r="O1312" s="8">
        <v>45912</v>
      </c>
      <c r="P1312" s="8">
        <v>45912</v>
      </c>
      <c r="Q1312" t="s">
        <v>151</v>
      </c>
      <c r="R1312" t="s">
        <v>827</v>
      </c>
      <c r="S1312" t="s">
        <v>2502</v>
      </c>
      <c r="U1312" t="s">
        <v>100</v>
      </c>
      <c r="W1312" t="s">
        <v>100</v>
      </c>
      <c r="Y1312" t="s">
        <v>2499</v>
      </c>
      <c r="Z1312" t="s">
        <v>2499</v>
      </c>
      <c r="AC1312" t="s">
        <v>39</v>
      </c>
      <c r="AD1312" t="s">
        <v>40</v>
      </c>
    </row>
    <row r="1313" spans="3:30" hidden="1" x14ac:dyDescent="0.2">
      <c r="C1313" s="32" t="s">
        <v>555</v>
      </c>
      <c r="D1313" s="32" t="s">
        <v>118</v>
      </c>
      <c r="F1313">
        <v>4525</v>
      </c>
      <c r="G1313" t="s">
        <v>2493</v>
      </c>
      <c r="H1313" t="s">
        <v>2497</v>
      </c>
      <c r="I1313" t="s">
        <v>2503</v>
      </c>
      <c r="K1313" t="s">
        <v>132</v>
      </c>
      <c r="L1313" t="s">
        <v>48</v>
      </c>
      <c r="M1313" t="s">
        <v>36</v>
      </c>
      <c r="N1313" s="8">
        <v>45709</v>
      </c>
      <c r="O1313" s="8">
        <v>45912</v>
      </c>
      <c r="P1313" s="8">
        <v>45912</v>
      </c>
      <c r="Q1313" t="s">
        <v>151</v>
      </c>
      <c r="R1313" t="s">
        <v>827</v>
      </c>
      <c r="S1313" t="s">
        <v>2504</v>
      </c>
      <c r="U1313" t="s">
        <v>100</v>
      </c>
      <c r="W1313" t="s">
        <v>2505</v>
      </c>
      <c r="Y1313" t="s">
        <v>2499</v>
      </c>
      <c r="Z1313" t="s">
        <v>2499</v>
      </c>
      <c r="AC1313" t="s">
        <v>39</v>
      </c>
      <c r="AD1313" t="s">
        <v>40</v>
      </c>
    </row>
    <row r="1314" spans="3:30" hidden="1" x14ac:dyDescent="0.2">
      <c r="C1314" s="32" t="s">
        <v>145</v>
      </c>
      <c r="D1314" s="32" t="s">
        <v>118</v>
      </c>
      <c r="F1314">
        <v>450</v>
      </c>
      <c r="G1314" t="s">
        <v>2493</v>
      </c>
      <c r="H1314" t="s">
        <v>2506</v>
      </c>
      <c r="I1314" t="s">
        <v>2507</v>
      </c>
      <c r="K1314" t="s">
        <v>132</v>
      </c>
      <c r="L1314" t="s">
        <v>48</v>
      </c>
      <c r="M1314" t="s">
        <v>36</v>
      </c>
      <c r="N1314" s="8">
        <v>45716</v>
      </c>
      <c r="O1314" s="8">
        <v>45814</v>
      </c>
      <c r="P1314" s="8">
        <v>45814</v>
      </c>
      <c r="Q1314" t="s">
        <v>151</v>
      </c>
      <c r="R1314" t="s">
        <v>1020</v>
      </c>
      <c r="S1314" t="s">
        <v>2508</v>
      </c>
      <c r="T1314" t="s">
        <v>2509</v>
      </c>
      <c r="W1314" t="s">
        <v>522</v>
      </c>
      <c r="X1314" t="s">
        <v>510</v>
      </c>
      <c r="Y1314" t="s">
        <v>99</v>
      </c>
      <c r="Z1314" t="s">
        <v>99</v>
      </c>
      <c r="AC1314" t="s">
        <v>39</v>
      </c>
      <c r="AD1314" t="s">
        <v>40</v>
      </c>
    </row>
    <row r="1315" spans="3:30" hidden="1" x14ac:dyDescent="0.2">
      <c r="C1315" s="32" t="s">
        <v>145</v>
      </c>
      <c r="D1315" s="32" t="s">
        <v>118</v>
      </c>
      <c r="F1315">
        <v>450</v>
      </c>
      <c r="G1315" t="s">
        <v>2493</v>
      </c>
      <c r="H1315" t="s">
        <v>2506</v>
      </c>
      <c r="I1315" t="s">
        <v>2510</v>
      </c>
      <c r="K1315" t="s">
        <v>132</v>
      </c>
      <c r="L1315" t="s">
        <v>48</v>
      </c>
      <c r="M1315" t="s">
        <v>36</v>
      </c>
      <c r="N1315" s="8">
        <v>45716</v>
      </c>
      <c r="O1315" s="8">
        <v>45814</v>
      </c>
      <c r="P1315" s="8">
        <v>45814</v>
      </c>
      <c r="Q1315" t="s">
        <v>151</v>
      </c>
      <c r="R1315" t="s">
        <v>1020</v>
      </c>
      <c r="S1315" t="s">
        <v>2511</v>
      </c>
      <c r="T1315" t="s">
        <v>2511</v>
      </c>
      <c r="X1315" t="s">
        <v>510</v>
      </c>
      <c r="Y1315" t="s">
        <v>99</v>
      </c>
      <c r="Z1315" t="s">
        <v>99</v>
      </c>
      <c r="AC1315" t="s">
        <v>39</v>
      </c>
      <c r="AD1315" t="s">
        <v>40</v>
      </c>
    </row>
    <row r="1316" spans="3:30" hidden="1" x14ac:dyDescent="0.2">
      <c r="C1316" s="32" t="s">
        <v>145</v>
      </c>
      <c r="D1316" s="32" t="s">
        <v>118</v>
      </c>
      <c r="F1316">
        <v>450</v>
      </c>
      <c r="G1316" t="s">
        <v>2493</v>
      </c>
      <c r="H1316" t="s">
        <v>2506</v>
      </c>
      <c r="I1316" t="s">
        <v>2512</v>
      </c>
      <c r="K1316" t="s">
        <v>132</v>
      </c>
      <c r="L1316" t="s">
        <v>48</v>
      </c>
      <c r="M1316" t="s">
        <v>36</v>
      </c>
      <c r="N1316" s="8">
        <v>45716</v>
      </c>
      <c r="O1316" s="8">
        <v>45814</v>
      </c>
      <c r="P1316" s="8">
        <v>45814</v>
      </c>
      <c r="Q1316" t="s">
        <v>151</v>
      </c>
      <c r="R1316" t="s">
        <v>1020</v>
      </c>
      <c r="S1316" t="s">
        <v>2509</v>
      </c>
      <c r="T1316" t="s">
        <v>2509</v>
      </c>
      <c r="W1316" t="s">
        <v>522</v>
      </c>
      <c r="X1316" t="s">
        <v>510</v>
      </c>
      <c r="Y1316" t="s">
        <v>99</v>
      </c>
      <c r="Z1316" t="s">
        <v>99</v>
      </c>
      <c r="AC1316" t="s">
        <v>39</v>
      </c>
      <c r="AD1316" t="s">
        <v>40</v>
      </c>
    </row>
    <row r="1317" spans="3:30" hidden="1" x14ac:dyDescent="0.2">
      <c r="C1317" s="32" t="s">
        <v>145</v>
      </c>
      <c r="D1317" s="32" t="s">
        <v>118</v>
      </c>
      <c r="F1317">
        <v>450</v>
      </c>
      <c r="G1317" t="s">
        <v>2493</v>
      </c>
      <c r="H1317" t="s">
        <v>2506</v>
      </c>
      <c r="I1317" t="s">
        <v>2513</v>
      </c>
      <c r="K1317" t="s">
        <v>132</v>
      </c>
      <c r="L1317" t="s">
        <v>48</v>
      </c>
      <c r="M1317" t="s">
        <v>36</v>
      </c>
      <c r="N1317" s="8">
        <v>45716</v>
      </c>
      <c r="O1317" s="8">
        <v>45814</v>
      </c>
      <c r="P1317" s="8">
        <v>45814</v>
      </c>
      <c r="Q1317" t="s">
        <v>151</v>
      </c>
      <c r="R1317" t="s">
        <v>1020</v>
      </c>
      <c r="S1317" t="s">
        <v>2514</v>
      </c>
      <c r="T1317" t="s">
        <v>2514</v>
      </c>
      <c r="X1317" t="s">
        <v>510</v>
      </c>
      <c r="Y1317" t="s">
        <v>99</v>
      </c>
      <c r="Z1317" t="s">
        <v>99</v>
      </c>
      <c r="AC1317" t="s">
        <v>39</v>
      </c>
      <c r="AD1317" t="s">
        <v>40</v>
      </c>
    </row>
    <row r="1318" spans="3:30" hidden="1" x14ac:dyDescent="0.2">
      <c r="C1318" s="32" t="s">
        <v>145</v>
      </c>
      <c r="D1318" s="32" t="s">
        <v>118</v>
      </c>
      <c r="F1318">
        <v>450</v>
      </c>
      <c r="G1318" t="s">
        <v>2493</v>
      </c>
      <c r="H1318" t="s">
        <v>2506</v>
      </c>
      <c r="I1318" t="s">
        <v>2515</v>
      </c>
      <c r="K1318" t="s">
        <v>132</v>
      </c>
      <c r="L1318" t="s">
        <v>48</v>
      </c>
      <c r="M1318" t="s">
        <v>36</v>
      </c>
      <c r="N1318" s="8">
        <v>45716</v>
      </c>
      <c r="O1318" s="8">
        <v>45814</v>
      </c>
      <c r="P1318" s="8">
        <v>45814</v>
      </c>
      <c r="Q1318" t="s">
        <v>151</v>
      </c>
      <c r="R1318" t="s">
        <v>1020</v>
      </c>
      <c r="S1318" t="s">
        <v>2516</v>
      </c>
      <c r="T1318" t="s">
        <v>2516</v>
      </c>
      <c r="W1318" t="s">
        <v>522</v>
      </c>
      <c r="X1318" t="s">
        <v>510</v>
      </c>
      <c r="Y1318" t="s">
        <v>99</v>
      </c>
      <c r="Z1318" t="s">
        <v>99</v>
      </c>
      <c r="AC1318" t="s">
        <v>39</v>
      </c>
      <c r="AD1318" t="s">
        <v>40</v>
      </c>
    </row>
    <row r="1319" spans="3:30" hidden="1" x14ac:dyDescent="0.2">
      <c r="C1319" s="32" t="s">
        <v>145</v>
      </c>
      <c r="D1319" s="32" t="s">
        <v>118</v>
      </c>
      <c r="F1319">
        <v>450</v>
      </c>
      <c r="G1319" t="s">
        <v>2493</v>
      </c>
      <c r="H1319" t="s">
        <v>2506</v>
      </c>
      <c r="I1319" t="s">
        <v>2517</v>
      </c>
      <c r="K1319" t="s">
        <v>132</v>
      </c>
      <c r="L1319" t="s">
        <v>48</v>
      </c>
      <c r="M1319" t="s">
        <v>36</v>
      </c>
      <c r="N1319" s="8">
        <v>45716</v>
      </c>
      <c r="O1319" s="8">
        <v>45814</v>
      </c>
      <c r="P1319" s="8">
        <v>45814</v>
      </c>
      <c r="Q1319" t="s">
        <v>151</v>
      </c>
      <c r="R1319" t="s">
        <v>1020</v>
      </c>
      <c r="S1319" t="s">
        <v>2514</v>
      </c>
      <c r="T1319" t="s">
        <v>2514</v>
      </c>
      <c r="U1319" t="s">
        <v>237</v>
      </c>
      <c r="X1319" t="s">
        <v>510</v>
      </c>
      <c r="Y1319" t="s">
        <v>99</v>
      </c>
      <c r="Z1319" t="s">
        <v>99</v>
      </c>
      <c r="AC1319" t="s">
        <v>39</v>
      </c>
      <c r="AD1319" t="s">
        <v>40</v>
      </c>
    </row>
    <row r="1320" spans="3:30" hidden="1" x14ac:dyDescent="0.2">
      <c r="C1320" s="32" t="s">
        <v>145</v>
      </c>
      <c r="D1320" s="32" t="s">
        <v>118</v>
      </c>
      <c r="F1320">
        <v>450</v>
      </c>
      <c r="G1320" t="s">
        <v>2493</v>
      </c>
      <c r="H1320" t="s">
        <v>2506</v>
      </c>
      <c r="I1320" t="s">
        <v>2518</v>
      </c>
      <c r="K1320" t="s">
        <v>132</v>
      </c>
      <c r="L1320" t="s">
        <v>48</v>
      </c>
      <c r="M1320" t="s">
        <v>36</v>
      </c>
      <c r="N1320" s="8">
        <v>45716</v>
      </c>
      <c r="O1320" s="8">
        <v>45814</v>
      </c>
      <c r="P1320" s="8">
        <v>45814</v>
      </c>
      <c r="Q1320" t="s">
        <v>151</v>
      </c>
      <c r="R1320" t="s">
        <v>1020</v>
      </c>
      <c r="S1320" t="s">
        <v>2519</v>
      </c>
      <c r="T1320" t="s">
        <v>2519</v>
      </c>
      <c r="U1320" t="s">
        <v>237</v>
      </c>
      <c r="W1320" t="s">
        <v>522</v>
      </c>
      <c r="X1320" t="s">
        <v>510</v>
      </c>
      <c r="Y1320" t="s">
        <v>99</v>
      </c>
      <c r="Z1320" t="s">
        <v>99</v>
      </c>
      <c r="AC1320" t="s">
        <v>39</v>
      </c>
      <c r="AD1320" t="s">
        <v>40</v>
      </c>
    </row>
    <row r="1321" spans="3:30" hidden="1" x14ac:dyDescent="0.2">
      <c r="C1321" s="32" t="s">
        <v>145</v>
      </c>
      <c r="D1321" s="32" t="s">
        <v>118</v>
      </c>
      <c r="F1321">
        <v>450</v>
      </c>
      <c r="G1321" t="s">
        <v>2493</v>
      </c>
      <c r="H1321" t="s">
        <v>2506</v>
      </c>
      <c r="I1321" t="s">
        <v>2520</v>
      </c>
      <c r="K1321" t="s">
        <v>132</v>
      </c>
      <c r="L1321" t="s">
        <v>48</v>
      </c>
      <c r="M1321" t="s">
        <v>36</v>
      </c>
      <c r="N1321" s="8">
        <v>45716</v>
      </c>
      <c r="O1321" s="8">
        <v>45814</v>
      </c>
      <c r="P1321" s="8">
        <v>45814</v>
      </c>
      <c r="Q1321" t="s">
        <v>151</v>
      </c>
      <c r="R1321" t="s">
        <v>1020</v>
      </c>
      <c r="S1321" t="s">
        <v>2521</v>
      </c>
      <c r="T1321" t="s">
        <v>2521</v>
      </c>
      <c r="X1321" t="s">
        <v>510</v>
      </c>
      <c r="Y1321" t="s">
        <v>99</v>
      </c>
      <c r="Z1321" t="s">
        <v>99</v>
      </c>
      <c r="AC1321" t="s">
        <v>39</v>
      </c>
      <c r="AD1321" t="s">
        <v>40</v>
      </c>
    </row>
    <row r="1322" spans="3:30" hidden="1" x14ac:dyDescent="0.2">
      <c r="C1322" s="32" t="s">
        <v>145</v>
      </c>
      <c r="D1322" s="32" t="s">
        <v>118</v>
      </c>
      <c r="F1322">
        <v>450</v>
      </c>
      <c r="G1322" t="s">
        <v>2493</v>
      </c>
      <c r="H1322" t="s">
        <v>2506</v>
      </c>
      <c r="I1322" t="s">
        <v>2522</v>
      </c>
      <c r="K1322" t="s">
        <v>132</v>
      </c>
      <c r="L1322" t="s">
        <v>48</v>
      </c>
      <c r="M1322" t="s">
        <v>36</v>
      </c>
      <c r="N1322" s="8">
        <v>45716</v>
      </c>
      <c r="O1322" s="8">
        <v>45814</v>
      </c>
      <c r="P1322" s="8">
        <v>45814</v>
      </c>
      <c r="Q1322" t="s">
        <v>151</v>
      </c>
      <c r="R1322" t="s">
        <v>1020</v>
      </c>
      <c r="S1322" t="s">
        <v>2519</v>
      </c>
      <c r="T1322" t="s">
        <v>2523</v>
      </c>
      <c r="U1322" t="s">
        <v>237</v>
      </c>
      <c r="W1322" t="s">
        <v>522</v>
      </c>
      <c r="X1322" t="s">
        <v>510</v>
      </c>
      <c r="Y1322" t="s">
        <v>99</v>
      </c>
      <c r="Z1322" t="s">
        <v>99</v>
      </c>
      <c r="AC1322" t="s">
        <v>39</v>
      </c>
      <c r="AD1322" t="s">
        <v>40</v>
      </c>
    </row>
    <row r="1323" spans="3:30" hidden="1" x14ac:dyDescent="0.2">
      <c r="C1323" s="32" t="s">
        <v>145</v>
      </c>
      <c r="D1323" s="32" t="s">
        <v>118</v>
      </c>
      <c r="F1323">
        <v>450</v>
      </c>
      <c r="G1323" t="s">
        <v>2493</v>
      </c>
      <c r="H1323" t="s">
        <v>2506</v>
      </c>
      <c r="I1323" t="s">
        <v>2524</v>
      </c>
      <c r="K1323" t="s">
        <v>132</v>
      </c>
      <c r="L1323" t="s">
        <v>48</v>
      </c>
      <c r="M1323" t="s">
        <v>36</v>
      </c>
      <c r="N1323" s="8">
        <v>45716</v>
      </c>
      <c r="O1323" s="8">
        <v>45814</v>
      </c>
      <c r="P1323" s="8">
        <v>45814</v>
      </c>
      <c r="Q1323" t="s">
        <v>151</v>
      </c>
      <c r="R1323" t="s">
        <v>1020</v>
      </c>
      <c r="S1323" t="s">
        <v>2525</v>
      </c>
      <c r="T1323" t="s">
        <v>2525</v>
      </c>
      <c r="X1323" t="s">
        <v>510</v>
      </c>
      <c r="Y1323" t="s">
        <v>99</v>
      </c>
      <c r="Z1323" t="s">
        <v>99</v>
      </c>
      <c r="AC1323" t="s">
        <v>39</v>
      </c>
      <c r="AD1323" t="s">
        <v>40</v>
      </c>
    </row>
    <row r="1324" spans="3:30" hidden="1" x14ac:dyDescent="0.2">
      <c r="C1324" s="32" t="s">
        <v>145</v>
      </c>
      <c r="D1324" s="32" t="s">
        <v>118</v>
      </c>
      <c r="F1324">
        <v>450</v>
      </c>
      <c r="G1324" t="s">
        <v>2493</v>
      </c>
      <c r="H1324" t="s">
        <v>2506</v>
      </c>
      <c r="I1324" t="s">
        <v>2526</v>
      </c>
      <c r="K1324" t="s">
        <v>132</v>
      </c>
      <c r="L1324" t="s">
        <v>48</v>
      </c>
      <c r="M1324" t="s">
        <v>36</v>
      </c>
      <c r="N1324" s="8">
        <v>45716</v>
      </c>
      <c r="O1324" s="8">
        <v>45814</v>
      </c>
      <c r="P1324" s="8">
        <v>45814</v>
      </c>
      <c r="Q1324" t="s">
        <v>151</v>
      </c>
      <c r="R1324" t="s">
        <v>1020</v>
      </c>
      <c r="S1324" t="s">
        <v>2523</v>
      </c>
      <c r="T1324" t="s">
        <v>2523</v>
      </c>
      <c r="W1324" t="s">
        <v>522</v>
      </c>
      <c r="X1324" t="s">
        <v>510</v>
      </c>
      <c r="Y1324" t="s">
        <v>99</v>
      </c>
      <c r="Z1324" t="s">
        <v>99</v>
      </c>
      <c r="AC1324" t="s">
        <v>39</v>
      </c>
      <c r="AD1324" t="s">
        <v>40</v>
      </c>
    </row>
    <row r="1325" spans="3:30" hidden="1" x14ac:dyDescent="0.2">
      <c r="C1325" s="32" t="s">
        <v>145</v>
      </c>
      <c r="D1325" s="32" t="s">
        <v>118</v>
      </c>
      <c r="F1325">
        <v>450</v>
      </c>
      <c r="G1325" t="s">
        <v>2493</v>
      </c>
      <c r="H1325" t="s">
        <v>2506</v>
      </c>
      <c r="I1325" t="s">
        <v>2527</v>
      </c>
      <c r="K1325" t="s">
        <v>132</v>
      </c>
      <c r="L1325" t="s">
        <v>48</v>
      </c>
      <c r="M1325" t="s">
        <v>36</v>
      </c>
      <c r="N1325" s="8">
        <v>45716</v>
      </c>
      <c r="O1325" s="8">
        <v>45814</v>
      </c>
      <c r="P1325" s="8">
        <v>45814</v>
      </c>
      <c r="Q1325" t="s">
        <v>151</v>
      </c>
      <c r="R1325" t="s">
        <v>1020</v>
      </c>
      <c r="S1325" t="s">
        <v>2528</v>
      </c>
      <c r="T1325" t="s">
        <v>2528</v>
      </c>
      <c r="U1325" t="s">
        <v>237</v>
      </c>
      <c r="X1325" t="s">
        <v>510</v>
      </c>
      <c r="Y1325" t="s">
        <v>99</v>
      </c>
      <c r="Z1325" t="s">
        <v>99</v>
      </c>
      <c r="AC1325" t="s">
        <v>39</v>
      </c>
      <c r="AD1325" t="s">
        <v>40</v>
      </c>
    </row>
    <row r="1326" spans="3:30" hidden="1" x14ac:dyDescent="0.2">
      <c r="C1326" s="32" t="s">
        <v>145</v>
      </c>
      <c r="D1326" s="32" t="s">
        <v>118</v>
      </c>
      <c r="F1326">
        <v>450</v>
      </c>
      <c r="G1326" t="s">
        <v>2493</v>
      </c>
      <c r="H1326" t="s">
        <v>2506</v>
      </c>
      <c r="I1326" t="s">
        <v>2529</v>
      </c>
      <c r="K1326" t="s">
        <v>132</v>
      </c>
      <c r="L1326" t="s">
        <v>48</v>
      </c>
      <c r="M1326" t="s">
        <v>36</v>
      </c>
      <c r="N1326" s="8">
        <v>45716</v>
      </c>
      <c r="O1326" s="8">
        <v>45814</v>
      </c>
      <c r="P1326" s="8">
        <v>45814</v>
      </c>
      <c r="Q1326" t="s">
        <v>151</v>
      </c>
      <c r="R1326" t="s">
        <v>1020</v>
      </c>
      <c r="S1326" t="s">
        <v>2530</v>
      </c>
      <c r="T1326" t="s">
        <v>2530</v>
      </c>
      <c r="U1326" t="s">
        <v>237</v>
      </c>
      <c r="W1326" t="s">
        <v>522</v>
      </c>
      <c r="X1326" t="s">
        <v>510</v>
      </c>
      <c r="Y1326" t="s">
        <v>99</v>
      </c>
      <c r="Z1326" t="s">
        <v>99</v>
      </c>
      <c r="AC1326" t="s">
        <v>39</v>
      </c>
      <c r="AD1326" t="s">
        <v>40</v>
      </c>
    </row>
    <row r="1327" spans="3:30" hidden="1" x14ac:dyDescent="0.2">
      <c r="C1327" s="32" t="s">
        <v>145</v>
      </c>
      <c r="D1327" s="32" t="s">
        <v>118</v>
      </c>
      <c r="F1327">
        <v>450</v>
      </c>
      <c r="G1327" t="s">
        <v>2493</v>
      </c>
      <c r="H1327" t="s">
        <v>2506</v>
      </c>
      <c r="I1327" t="s">
        <v>2531</v>
      </c>
      <c r="K1327" t="s">
        <v>132</v>
      </c>
      <c r="L1327" t="s">
        <v>48</v>
      </c>
      <c r="M1327" t="s">
        <v>36</v>
      </c>
      <c r="N1327" s="8">
        <v>45716</v>
      </c>
      <c r="O1327" s="8">
        <v>45814</v>
      </c>
      <c r="P1327" s="8">
        <v>45814</v>
      </c>
      <c r="Q1327" t="s">
        <v>151</v>
      </c>
      <c r="R1327" t="s">
        <v>1020</v>
      </c>
      <c r="S1327" t="s">
        <v>2532</v>
      </c>
      <c r="T1327" t="s">
        <v>2533</v>
      </c>
      <c r="X1327" t="s">
        <v>510</v>
      </c>
      <c r="Y1327" t="s">
        <v>99</v>
      </c>
      <c r="Z1327" t="s">
        <v>99</v>
      </c>
      <c r="AC1327" t="s">
        <v>39</v>
      </c>
      <c r="AD1327" t="s">
        <v>40</v>
      </c>
    </row>
    <row r="1328" spans="3:30" hidden="1" x14ac:dyDescent="0.2">
      <c r="C1328" s="32" t="s">
        <v>145</v>
      </c>
      <c r="D1328" s="32" t="s">
        <v>118</v>
      </c>
      <c r="F1328">
        <v>450</v>
      </c>
      <c r="G1328" t="s">
        <v>2493</v>
      </c>
      <c r="H1328" t="s">
        <v>2506</v>
      </c>
      <c r="I1328" t="s">
        <v>2534</v>
      </c>
      <c r="K1328" t="s">
        <v>132</v>
      </c>
      <c r="L1328" t="s">
        <v>48</v>
      </c>
      <c r="M1328" t="s">
        <v>36</v>
      </c>
      <c r="N1328" s="8">
        <v>45716</v>
      </c>
      <c r="O1328" s="8">
        <v>45814</v>
      </c>
      <c r="P1328" s="8">
        <v>45814</v>
      </c>
      <c r="Q1328" t="s">
        <v>151</v>
      </c>
      <c r="R1328" t="s">
        <v>1020</v>
      </c>
      <c r="S1328" t="s">
        <v>2530</v>
      </c>
      <c r="T1328" t="s">
        <v>2535</v>
      </c>
      <c r="W1328" t="s">
        <v>522</v>
      </c>
      <c r="X1328" t="s">
        <v>510</v>
      </c>
      <c r="Y1328" t="s">
        <v>99</v>
      </c>
      <c r="Z1328" t="s">
        <v>99</v>
      </c>
      <c r="AC1328" t="s">
        <v>39</v>
      </c>
      <c r="AD1328" t="s">
        <v>40</v>
      </c>
    </row>
    <row r="1329" spans="3:30" hidden="1" x14ac:dyDescent="0.2">
      <c r="C1329" s="32" t="s">
        <v>145</v>
      </c>
      <c r="D1329" s="32" t="s">
        <v>118</v>
      </c>
      <c r="F1329">
        <v>450</v>
      </c>
      <c r="G1329" t="s">
        <v>2493</v>
      </c>
      <c r="H1329" t="s">
        <v>2506</v>
      </c>
      <c r="I1329" t="s">
        <v>2536</v>
      </c>
      <c r="K1329" t="s">
        <v>132</v>
      </c>
      <c r="L1329" t="s">
        <v>48</v>
      </c>
      <c r="M1329" t="s">
        <v>36</v>
      </c>
      <c r="N1329" s="8">
        <v>45716</v>
      </c>
      <c r="O1329" s="8">
        <v>45814</v>
      </c>
      <c r="P1329" s="8">
        <v>45814</v>
      </c>
      <c r="Q1329" t="s">
        <v>151</v>
      </c>
      <c r="R1329" t="s">
        <v>1020</v>
      </c>
      <c r="S1329" t="s">
        <v>2533</v>
      </c>
      <c r="T1329" t="s">
        <v>2533</v>
      </c>
      <c r="U1329" t="s">
        <v>237</v>
      </c>
      <c r="X1329" t="s">
        <v>510</v>
      </c>
      <c r="Y1329" t="s">
        <v>99</v>
      </c>
      <c r="Z1329" t="s">
        <v>99</v>
      </c>
      <c r="AC1329" t="s">
        <v>39</v>
      </c>
      <c r="AD1329" t="s">
        <v>40</v>
      </c>
    </row>
    <row r="1330" spans="3:30" hidden="1" x14ac:dyDescent="0.2">
      <c r="C1330" s="32" t="s">
        <v>145</v>
      </c>
      <c r="D1330" s="32" t="s">
        <v>118</v>
      </c>
      <c r="F1330">
        <v>450</v>
      </c>
      <c r="G1330" t="s">
        <v>2493</v>
      </c>
      <c r="H1330" t="s">
        <v>2506</v>
      </c>
      <c r="I1330" t="s">
        <v>2537</v>
      </c>
      <c r="K1330" t="s">
        <v>132</v>
      </c>
      <c r="L1330" t="s">
        <v>48</v>
      </c>
      <c r="M1330" t="s">
        <v>36</v>
      </c>
      <c r="N1330" s="8">
        <v>45716</v>
      </c>
      <c r="O1330" s="8">
        <v>45814</v>
      </c>
      <c r="P1330" s="8">
        <v>45814</v>
      </c>
      <c r="Q1330" t="s">
        <v>151</v>
      </c>
      <c r="R1330" t="s">
        <v>1020</v>
      </c>
      <c r="S1330" t="s">
        <v>2535</v>
      </c>
      <c r="T1330" t="s">
        <v>2538</v>
      </c>
      <c r="U1330" t="s">
        <v>237</v>
      </c>
      <c r="W1330" t="s">
        <v>522</v>
      </c>
      <c r="X1330" t="s">
        <v>510</v>
      </c>
      <c r="Y1330" t="s">
        <v>99</v>
      </c>
      <c r="Z1330" t="s">
        <v>99</v>
      </c>
      <c r="AC1330" t="s">
        <v>39</v>
      </c>
      <c r="AD1330" t="s">
        <v>40</v>
      </c>
    </row>
    <row r="1331" spans="3:30" hidden="1" x14ac:dyDescent="0.2">
      <c r="C1331" s="32" t="s">
        <v>145</v>
      </c>
      <c r="D1331" s="32" t="s">
        <v>118</v>
      </c>
      <c r="F1331">
        <v>450</v>
      </c>
      <c r="G1331" t="s">
        <v>2493</v>
      </c>
      <c r="H1331" t="s">
        <v>2506</v>
      </c>
      <c r="I1331" t="s">
        <v>2539</v>
      </c>
      <c r="K1331" t="s">
        <v>132</v>
      </c>
      <c r="L1331" t="s">
        <v>48</v>
      </c>
      <c r="M1331" t="s">
        <v>36</v>
      </c>
      <c r="N1331" s="8">
        <v>45716</v>
      </c>
      <c r="O1331" s="8">
        <v>45814</v>
      </c>
      <c r="P1331" s="8">
        <v>45814</v>
      </c>
      <c r="Q1331" t="s">
        <v>151</v>
      </c>
      <c r="R1331" t="s">
        <v>1020</v>
      </c>
      <c r="S1331" t="s">
        <v>2540</v>
      </c>
      <c r="T1331" t="s">
        <v>2540</v>
      </c>
      <c r="X1331" t="s">
        <v>510</v>
      </c>
      <c r="Y1331" t="s">
        <v>99</v>
      </c>
      <c r="Z1331" t="s">
        <v>99</v>
      </c>
      <c r="AC1331" t="s">
        <v>39</v>
      </c>
      <c r="AD1331" t="s">
        <v>40</v>
      </c>
    </row>
    <row r="1332" spans="3:30" hidden="1" x14ac:dyDescent="0.2">
      <c r="C1332" s="32" t="s">
        <v>145</v>
      </c>
      <c r="D1332" s="32" t="s">
        <v>118</v>
      </c>
      <c r="F1332">
        <v>450</v>
      </c>
      <c r="G1332" t="s">
        <v>2493</v>
      </c>
      <c r="H1332" t="s">
        <v>2506</v>
      </c>
      <c r="I1332" t="s">
        <v>2541</v>
      </c>
      <c r="K1332" t="s">
        <v>132</v>
      </c>
      <c r="L1332" t="s">
        <v>48</v>
      </c>
      <c r="M1332" t="s">
        <v>36</v>
      </c>
      <c r="N1332" s="8">
        <v>45716</v>
      </c>
      <c r="O1332" s="8">
        <v>45814</v>
      </c>
      <c r="P1332" s="8">
        <v>45814</v>
      </c>
      <c r="Q1332" t="s">
        <v>151</v>
      </c>
      <c r="R1332" t="s">
        <v>1020</v>
      </c>
      <c r="S1332" t="s">
        <v>2538</v>
      </c>
      <c r="T1332" t="s">
        <v>2538</v>
      </c>
      <c r="W1332" t="s">
        <v>522</v>
      </c>
      <c r="X1332" t="s">
        <v>510</v>
      </c>
      <c r="Y1332" t="s">
        <v>99</v>
      </c>
      <c r="Z1332" t="s">
        <v>99</v>
      </c>
      <c r="AC1332" t="s">
        <v>39</v>
      </c>
      <c r="AD1332" t="s">
        <v>40</v>
      </c>
    </row>
    <row r="1333" spans="3:30" hidden="1" x14ac:dyDescent="0.2">
      <c r="C1333" s="32" t="s">
        <v>145</v>
      </c>
      <c r="D1333" s="32" t="s">
        <v>118</v>
      </c>
      <c r="F1333">
        <v>450</v>
      </c>
      <c r="G1333" t="s">
        <v>2493</v>
      </c>
      <c r="H1333" t="s">
        <v>2506</v>
      </c>
      <c r="I1333" t="s">
        <v>2542</v>
      </c>
      <c r="K1333" t="s">
        <v>132</v>
      </c>
      <c r="L1333" t="s">
        <v>48</v>
      </c>
      <c r="M1333" t="s">
        <v>36</v>
      </c>
      <c r="N1333" s="8">
        <v>45716</v>
      </c>
      <c r="O1333" s="8">
        <v>45814</v>
      </c>
      <c r="P1333" s="8">
        <v>45814</v>
      </c>
      <c r="Q1333" t="s">
        <v>151</v>
      </c>
      <c r="R1333" t="s">
        <v>1020</v>
      </c>
      <c r="S1333" t="s">
        <v>2540</v>
      </c>
      <c r="T1333" t="s">
        <v>2540</v>
      </c>
      <c r="U1333" t="s">
        <v>237</v>
      </c>
      <c r="X1333" t="s">
        <v>510</v>
      </c>
      <c r="Y1333" t="s">
        <v>99</v>
      </c>
      <c r="Z1333" t="s">
        <v>99</v>
      </c>
      <c r="AC1333" t="s">
        <v>39</v>
      </c>
      <c r="AD1333" t="s">
        <v>40</v>
      </c>
    </row>
    <row r="1334" spans="3:30" hidden="1" x14ac:dyDescent="0.2">
      <c r="C1334" s="32" t="s">
        <v>145</v>
      </c>
      <c r="D1334" s="32" t="s">
        <v>118</v>
      </c>
      <c r="F1334">
        <v>450</v>
      </c>
      <c r="G1334" t="s">
        <v>2493</v>
      </c>
      <c r="H1334" t="s">
        <v>2506</v>
      </c>
      <c r="I1334" t="s">
        <v>2543</v>
      </c>
      <c r="K1334" t="s">
        <v>132</v>
      </c>
      <c r="L1334" t="s">
        <v>48</v>
      </c>
      <c r="M1334" t="s">
        <v>36</v>
      </c>
      <c r="N1334" s="8">
        <v>45716</v>
      </c>
      <c r="O1334" s="8">
        <v>45814</v>
      </c>
      <c r="P1334" s="8">
        <v>45814</v>
      </c>
      <c r="Q1334" t="s">
        <v>151</v>
      </c>
      <c r="R1334" t="s">
        <v>1020</v>
      </c>
      <c r="S1334" t="s">
        <v>2544</v>
      </c>
      <c r="T1334" t="s">
        <v>2545</v>
      </c>
      <c r="W1334" t="s">
        <v>522</v>
      </c>
      <c r="X1334" t="s">
        <v>510</v>
      </c>
      <c r="Y1334" t="s">
        <v>99</v>
      </c>
      <c r="Z1334" t="s">
        <v>99</v>
      </c>
      <c r="AC1334" t="s">
        <v>39</v>
      </c>
      <c r="AD1334" t="s">
        <v>40</v>
      </c>
    </row>
    <row r="1335" spans="3:30" hidden="1" x14ac:dyDescent="0.2">
      <c r="C1335" s="32" t="s">
        <v>145</v>
      </c>
      <c r="D1335" s="32" t="s">
        <v>118</v>
      </c>
      <c r="F1335">
        <v>450</v>
      </c>
      <c r="G1335" t="s">
        <v>2493</v>
      </c>
      <c r="H1335" t="s">
        <v>2506</v>
      </c>
      <c r="I1335" t="s">
        <v>2546</v>
      </c>
      <c r="K1335" t="s">
        <v>132</v>
      </c>
      <c r="L1335" t="s">
        <v>48</v>
      </c>
      <c r="M1335" t="s">
        <v>36</v>
      </c>
      <c r="N1335" s="8">
        <v>45716</v>
      </c>
      <c r="O1335" s="8">
        <v>45814</v>
      </c>
      <c r="P1335" s="8">
        <v>45814</v>
      </c>
      <c r="Q1335" t="s">
        <v>151</v>
      </c>
      <c r="R1335" t="s">
        <v>1020</v>
      </c>
      <c r="S1335" t="s">
        <v>2547</v>
      </c>
      <c r="T1335" t="s">
        <v>2547</v>
      </c>
      <c r="X1335" t="s">
        <v>510</v>
      </c>
      <c r="Y1335" t="s">
        <v>99</v>
      </c>
      <c r="Z1335" t="s">
        <v>99</v>
      </c>
      <c r="AC1335" t="s">
        <v>39</v>
      </c>
      <c r="AD1335" t="s">
        <v>40</v>
      </c>
    </row>
    <row r="1336" spans="3:30" hidden="1" x14ac:dyDescent="0.2">
      <c r="C1336" s="32" t="s">
        <v>145</v>
      </c>
      <c r="D1336" s="32" t="s">
        <v>118</v>
      </c>
      <c r="F1336">
        <v>450</v>
      </c>
      <c r="G1336" t="s">
        <v>2493</v>
      </c>
      <c r="H1336" t="s">
        <v>2506</v>
      </c>
      <c r="I1336" t="s">
        <v>2548</v>
      </c>
      <c r="K1336" t="s">
        <v>132</v>
      </c>
      <c r="L1336" t="s">
        <v>48</v>
      </c>
      <c r="M1336" t="s">
        <v>36</v>
      </c>
      <c r="N1336" s="8">
        <v>45716</v>
      </c>
      <c r="O1336" s="8">
        <v>45814</v>
      </c>
      <c r="P1336" s="8">
        <v>45814</v>
      </c>
      <c r="Q1336" t="s">
        <v>151</v>
      </c>
      <c r="R1336" t="s">
        <v>1020</v>
      </c>
      <c r="S1336" t="s">
        <v>2549</v>
      </c>
      <c r="T1336" t="s">
        <v>2550</v>
      </c>
      <c r="W1336" t="s">
        <v>522</v>
      </c>
      <c r="X1336" t="s">
        <v>510</v>
      </c>
      <c r="Y1336" t="s">
        <v>99</v>
      </c>
      <c r="Z1336" t="s">
        <v>99</v>
      </c>
      <c r="AC1336" t="s">
        <v>39</v>
      </c>
      <c r="AD1336" t="s">
        <v>40</v>
      </c>
    </row>
    <row r="1337" spans="3:30" hidden="1" x14ac:dyDescent="0.2">
      <c r="C1337" s="32" t="s">
        <v>145</v>
      </c>
      <c r="D1337" s="32" t="s">
        <v>118</v>
      </c>
      <c r="F1337">
        <v>450</v>
      </c>
      <c r="G1337" t="s">
        <v>2493</v>
      </c>
      <c r="H1337" t="s">
        <v>2506</v>
      </c>
      <c r="I1337" t="s">
        <v>2551</v>
      </c>
      <c r="K1337" t="s">
        <v>132</v>
      </c>
      <c r="L1337" t="s">
        <v>48</v>
      </c>
      <c r="M1337" t="s">
        <v>36</v>
      </c>
      <c r="N1337" s="8">
        <v>45716</v>
      </c>
      <c r="O1337" s="8">
        <v>45814</v>
      </c>
      <c r="P1337" s="8">
        <v>45814</v>
      </c>
      <c r="Q1337" t="s">
        <v>151</v>
      </c>
      <c r="R1337" t="s">
        <v>1020</v>
      </c>
      <c r="S1337" t="s">
        <v>2552</v>
      </c>
      <c r="T1337" t="s">
        <v>2552</v>
      </c>
      <c r="U1337" t="s">
        <v>237</v>
      </c>
      <c r="X1337" t="s">
        <v>510</v>
      </c>
      <c r="Y1337" t="s">
        <v>99</v>
      </c>
      <c r="Z1337" t="s">
        <v>99</v>
      </c>
      <c r="AC1337" t="s">
        <v>39</v>
      </c>
      <c r="AD1337" t="s">
        <v>40</v>
      </c>
    </row>
    <row r="1338" spans="3:30" hidden="1" x14ac:dyDescent="0.2">
      <c r="C1338" s="32" t="s">
        <v>145</v>
      </c>
      <c r="D1338" s="32" t="s">
        <v>118</v>
      </c>
      <c r="F1338">
        <v>450</v>
      </c>
      <c r="G1338" t="s">
        <v>2493</v>
      </c>
      <c r="H1338" t="s">
        <v>2506</v>
      </c>
      <c r="I1338" t="s">
        <v>2553</v>
      </c>
      <c r="K1338" t="s">
        <v>132</v>
      </c>
      <c r="L1338" t="s">
        <v>48</v>
      </c>
      <c r="M1338" t="s">
        <v>36</v>
      </c>
      <c r="N1338" s="8">
        <v>45716</v>
      </c>
      <c r="O1338" s="8">
        <v>45814</v>
      </c>
      <c r="P1338" s="8">
        <v>45814</v>
      </c>
      <c r="Q1338" t="s">
        <v>151</v>
      </c>
      <c r="R1338" t="s">
        <v>1020</v>
      </c>
      <c r="S1338" t="s">
        <v>2550</v>
      </c>
      <c r="T1338" t="s">
        <v>2550</v>
      </c>
      <c r="W1338" t="s">
        <v>522</v>
      </c>
      <c r="X1338" t="s">
        <v>510</v>
      </c>
      <c r="Y1338" t="s">
        <v>99</v>
      </c>
      <c r="Z1338" t="s">
        <v>99</v>
      </c>
      <c r="AC1338" t="s">
        <v>39</v>
      </c>
      <c r="AD1338" t="s">
        <v>40</v>
      </c>
    </row>
    <row r="1339" spans="3:30" hidden="1" x14ac:dyDescent="0.2">
      <c r="C1339" s="32" t="s">
        <v>145</v>
      </c>
      <c r="D1339" s="32" t="s">
        <v>118</v>
      </c>
      <c r="F1339">
        <v>450</v>
      </c>
      <c r="G1339" t="s">
        <v>2493</v>
      </c>
      <c r="H1339" t="s">
        <v>2506</v>
      </c>
      <c r="I1339" t="s">
        <v>2554</v>
      </c>
      <c r="K1339" t="s">
        <v>132</v>
      </c>
      <c r="L1339" t="s">
        <v>48</v>
      </c>
      <c r="M1339" t="s">
        <v>36</v>
      </c>
      <c r="N1339" s="8">
        <v>45716</v>
      </c>
      <c r="O1339" s="8">
        <v>45814</v>
      </c>
      <c r="P1339" s="8">
        <v>45814</v>
      </c>
      <c r="Q1339" t="s">
        <v>151</v>
      </c>
      <c r="R1339" t="s">
        <v>1020</v>
      </c>
      <c r="S1339" t="s">
        <v>2555</v>
      </c>
      <c r="T1339" t="s">
        <v>2555</v>
      </c>
      <c r="U1339" t="s">
        <v>237</v>
      </c>
      <c r="X1339" t="s">
        <v>510</v>
      </c>
      <c r="Y1339" t="s">
        <v>99</v>
      </c>
      <c r="Z1339" t="s">
        <v>99</v>
      </c>
      <c r="AC1339" t="s">
        <v>39</v>
      </c>
      <c r="AD1339" t="s">
        <v>40</v>
      </c>
    </row>
    <row r="1340" spans="3:30" hidden="1" x14ac:dyDescent="0.2">
      <c r="C1340" s="32" t="s">
        <v>145</v>
      </c>
      <c r="D1340" s="32" t="s">
        <v>118</v>
      </c>
      <c r="F1340">
        <v>450</v>
      </c>
      <c r="G1340" t="s">
        <v>2493</v>
      </c>
      <c r="H1340" t="s">
        <v>2506</v>
      </c>
      <c r="I1340" t="s">
        <v>2556</v>
      </c>
      <c r="K1340" t="s">
        <v>132</v>
      </c>
      <c r="L1340" t="s">
        <v>48</v>
      </c>
      <c r="M1340" t="s">
        <v>36</v>
      </c>
      <c r="N1340" s="8">
        <v>45716</v>
      </c>
      <c r="O1340" s="8">
        <v>45814</v>
      </c>
      <c r="P1340" s="8">
        <v>45814</v>
      </c>
      <c r="Q1340" t="s">
        <v>151</v>
      </c>
      <c r="R1340" t="s">
        <v>1020</v>
      </c>
      <c r="S1340" t="s">
        <v>2557</v>
      </c>
      <c r="T1340" t="s">
        <v>2557</v>
      </c>
      <c r="W1340" t="s">
        <v>522</v>
      </c>
      <c r="X1340" t="s">
        <v>510</v>
      </c>
      <c r="Y1340" t="s">
        <v>99</v>
      </c>
      <c r="Z1340" t="s">
        <v>99</v>
      </c>
      <c r="AC1340" t="s">
        <v>39</v>
      </c>
      <c r="AD1340" t="s">
        <v>40</v>
      </c>
    </row>
    <row r="1341" spans="3:30" hidden="1" x14ac:dyDescent="0.2">
      <c r="C1341" s="32" t="s">
        <v>145</v>
      </c>
      <c r="D1341" s="32" t="s">
        <v>118</v>
      </c>
      <c r="F1341">
        <v>450</v>
      </c>
      <c r="G1341" t="s">
        <v>2493</v>
      </c>
      <c r="H1341" t="s">
        <v>2506</v>
      </c>
      <c r="I1341" t="s">
        <v>2558</v>
      </c>
      <c r="K1341" t="s">
        <v>132</v>
      </c>
      <c r="L1341" t="s">
        <v>48</v>
      </c>
      <c r="M1341" t="s">
        <v>36</v>
      </c>
      <c r="N1341" s="8">
        <v>45716</v>
      </c>
      <c r="O1341" s="8">
        <v>45814</v>
      </c>
      <c r="P1341" s="8">
        <v>45814</v>
      </c>
      <c r="Q1341" t="s">
        <v>151</v>
      </c>
      <c r="R1341" t="s">
        <v>1020</v>
      </c>
      <c r="S1341" t="s">
        <v>2555</v>
      </c>
      <c r="T1341" t="s">
        <v>2559</v>
      </c>
      <c r="X1341" t="s">
        <v>510</v>
      </c>
      <c r="Y1341" t="s">
        <v>99</v>
      </c>
      <c r="Z1341" t="s">
        <v>99</v>
      </c>
      <c r="AC1341" t="s">
        <v>39</v>
      </c>
      <c r="AD1341" t="s">
        <v>40</v>
      </c>
    </row>
    <row r="1342" spans="3:30" hidden="1" x14ac:dyDescent="0.2">
      <c r="C1342" s="32" t="s">
        <v>145</v>
      </c>
      <c r="D1342" s="32" t="s">
        <v>118</v>
      </c>
      <c r="F1342">
        <v>450</v>
      </c>
      <c r="G1342" t="s">
        <v>2493</v>
      </c>
      <c r="H1342" t="s">
        <v>2506</v>
      </c>
      <c r="I1342" t="s">
        <v>2560</v>
      </c>
      <c r="K1342" t="s">
        <v>132</v>
      </c>
      <c r="L1342" t="s">
        <v>48</v>
      </c>
      <c r="M1342" t="s">
        <v>36</v>
      </c>
      <c r="N1342" s="8">
        <v>45716</v>
      </c>
      <c r="O1342" s="8">
        <v>45814</v>
      </c>
      <c r="P1342" s="8">
        <v>45814</v>
      </c>
      <c r="Q1342" t="s">
        <v>151</v>
      </c>
      <c r="R1342" t="s">
        <v>1020</v>
      </c>
      <c r="S1342" t="s">
        <v>2557</v>
      </c>
      <c r="T1342" t="s">
        <v>2561</v>
      </c>
      <c r="W1342" t="s">
        <v>522</v>
      </c>
      <c r="X1342" t="s">
        <v>510</v>
      </c>
      <c r="Y1342" t="s">
        <v>99</v>
      </c>
      <c r="Z1342" t="s">
        <v>99</v>
      </c>
      <c r="AC1342" t="s">
        <v>39</v>
      </c>
      <c r="AD1342" t="s">
        <v>40</v>
      </c>
    </row>
    <row r="1343" spans="3:30" hidden="1" x14ac:dyDescent="0.2">
      <c r="C1343" s="32" t="s">
        <v>145</v>
      </c>
      <c r="D1343" s="32" t="s">
        <v>118</v>
      </c>
      <c r="F1343">
        <v>450</v>
      </c>
      <c r="G1343" t="s">
        <v>2493</v>
      </c>
      <c r="H1343" t="s">
        <v>2506</v>
      </c>
      <c r="I1343" t="s">
        <v>2562</v>
      </c>
      <c r="K1343" t="s">
        <v>132</v>
      </c>
      <c r="L1343" t="s">
        <v>48</v>
      </c>
      <c r="M1343" t="s">
        <v>36</v>
      </c>
      <c r="N1343" s="8">
        <v>45716</v>
      </c>
      <c r="O1343" s="8">
        <v>45814</v>
      </c>
      <c r="P1343" s="8">
        <v>45814</v>
      </c>
      <c r="Q1343" t="s">
        <v>151</v>
      </c>
      <c r="R1343" t="s">
        <v>1020</v>
      </c>
      <c r="S1343" t="s">
        <v>2559</v>
      </c>
      <c r="T1343" t="s">
        <v>2563</v>
      </c>
      <c r="X1343" t="s">
        <v>510</v>
      </c>
      <c r="Y1343" t="s">
        <v>99</v>
      </c>
      <c r="Z1343" t="s">
        <v>99</v>
      </c>
      <c r="AC1343" t="s">
        <v>39</v>
      </c>
      <c r="AD1343" t="s">
        <v>40</v>
      </c>
    </row>
    <row r="1344" spans="3:30" hidden="1" x14ac:dyDescent="0.2">
      <c r="C1344" s="32" t="s">
        <v>145</v>
      </c>
      <c r="D1344" s="32" t="s">
        <v>118</v>
      </c>
      <c r="F1344">
        <v>450</v>
      </c>
      <c r="G1344" t="s">
        <v>2493</v>
      </c>
      <c r="H1344" t="s">
        <v>2506</v>
      </c>
      <c r="I1344" t="s">
        <v>2564</v>
      </c>
      <c r="K1344" t="s">
        <v>132</v>
      </c>
      <c r="L1344" t="s">
        <v>48</v>
      </c>
      <c r="M1344" t="s">
        <v>36</v>
      </c>
      <c r="N1344" s="8">
        <v>45716</v>
      </c>
      <c r="O1344" s="8">
        <v>45814</v>
      </c>
      <c r="P1344" s="8">
        <v>45814</v>
      </c>
      <c r="Q1344" t="s">
        <v>151</v>
      </c>
      <c r="R1344" t="s">
        <v>1020</v>
      </c>
      <c r="S1344" t="s">
        <v>2561</v>
      </c>
      <c r="T1344" t="s">
        <v>2561</v>
      </c>
      <c r="U1344" t="s">
        <v>237</v>
      </c>
      <c r="W1344" t="s">
        <v>522</v>
      </c>
      <c r="X1344" t="s">
        <v>510</v>
      </c>
      <c r="Y1344" t="s">
        <v>99</v>
      </c>
      <c r="Z1344" t="s">
        <v>99</v>
      </c>
      <c r="AC1344" t="s">
        <v>39</v>
      </c>
      <c r="AD1344" t="s">
        <v>40</v>
      </c>
    </row>
    <row r="1345" spans="3:30" hidden="1" x14ac:dyDescent="0.2">
      <c r="C1345" s="32" t="s">
        <v>145</v>
      </c>
      <c r="D1345" s="32" t="s">
        <v>118</v>
      </c>
      <c r="F1345">
        <v>450</v>
      </c>
      <c r="G1345" t="s">
        <v>2493</v>
      </c>
      <c r="H1345" t="s">
        <v>2506</v>
      </c>
      <c r="I1345" t="s">
        <v>2565</v>
      </c>
      <c r="K1345" t="s">
        <v>132</v>
      </c>
      <c r="L1345" t="s">
        <v>48</v>
      </c>
      <c r="M1345" t="s">
        <v>36</v>
      </c>
      <c r="N1345" s="8">
        <v>45716</v>
      </c>
      <c r="O1345" s="8">
        <v>45814</v>
      </c>
      <c r="P1345" s="8">
        <v>45814</v>
      </c>
      <c r="Q1345" t="s">
        <v>151</v>
      </c>
      <c r="R1345" t="s">
        <v>1020</v>
      </c>
      <c r="S1345" t="s">
        <v>2563</v>
      </c>
      <c r="T1345" t="s">
        <v>2563</v>
      </c>
      <c r="U1345" t="s">
        <v>237</v>
      </c>
      <c r="X1345" t="s">
        <v>510</v>
      </c>
      <c r="Y1345" t="s">
        <v>99</v>
      </c>
      <c r="Z1345" t="s">
        <v>99</v>
      </c>
      <c r="AC1345" t="s">
        <v>39</v>
      </c>
      <c r="AD1345" t="s">
        <v>40</v>
      </c>
    </row>
    <row r="1346" spans="3:30" hidden="1" x14ac:dyDescent="0.2">
      <c r="C1346" s="32" t="s">
        <v>145</v>
      </c>
      <c r="D1346" s="32" t="s">
        <v>118</v>
      </c>
      <c r="F1346">
        <v>450</v>
      </c>
      <c r="G1346" t="s">
        <v>2493</v>
      </c>
      <c r="H1346" t="s">
        <v>2506</v>
      </c>
      <c r="I1346" t="s">
        <v>2566</v>
      </c>
      <c r="K1346" t="s">
        <v>132</v>
      </c>
      <c r="L1346" t="s">
        <v>48</v>
      </c>
      <c r="M1346" t="s">
        <v>36</v>
      </c>
      <c r="N1346" s="8">
        <v>45716</v>
      </c>
      <c r="O1346" s="8">
        <v>45814</v>
      </c>
      <c r="P1346" s="8">
        <v>45814</v>
      </c>
      <c r="Q1346" t="s">
        <v>151</v>
      </c>
      <c r="R1346" t="s">
        <v>1020</v>
      </c>
      <c r="S1346" t="s">
        <v>2567</v>
      </c>
      <c r="T1346" t="s">
        <v>2567</v>
      </c>
      <c r="U1346" t="s">
        <v>237</v>
      </c>
      <c r="W1346" t="s">
        <v>522</v>
      </c>
      <c r="X1346" t="s">
        <v>510</v>
      </c>
      <c r="Y1346" t="s">
        <v>99</v>
      </c>
      <c r="Z1346" t="s">
        <v>99</v>
      </c>
      <c r="AC1346" t="s">
        <v>39</v>
      </c>
      <c r="AD1346" t="s">
        <v>40</v>
      </c>
    </row>
    <row r="1347" spans="3:30" hidden="1" x14ac:dyDescent="0.2">
      <c r="C1347" s="32" t="s">
        <v>145</v>
      </c>
      <c r="D1347" s="32" t="s">
        <v>118</v>
      </c>
      <c r="F1347">
        <v>450</v>
      </c>
      <c r="G1347" t="s">
        <v>2493</v>
      </c>
      <c r="H1347" t="s">
        <v>2506</v>
      </c>
      <c r="I1347" t="s">
        <v>2568</v>
      </c>
      <c r="K1347" t="s">
        <v>132</v>
      </c>
      <c r="L1347" t="s">
        <v>48</v>
      </c>
      <c r="M1347" t="s">
        <v>36</v>
      </c>
      <c r="N1347" s="8">
        <v>45716</v>
      </c>
      <c r="O1347" s="8">
        <v>45814</v>
      </c>
      <c r="P1347" s="8">
        <v>45814</v>
      </c>
      <c r="Q1347" t="s">
        <v>151</v>
      </c>
      <c r="R1347" t="s">
        <v>1020</v>
      </c>
      <c r="S1347" t="s">
        <v>2569</v>
      </c>
      <c r="T1347" t="s">
        <v>2570</v>
      </c>
      <c r="X1347" t="s">
        <v>510</v>
      </c>
      <c r="Y1347" t="s">
        <v>99</v>
      </c>
      <c r="Z1347" t="s">
        <v>99</v>
      </c>
      <c r="AC1347" t="s">
        <v>39</v>
      </c>
      <c r="AD1347" t="s">
        <v>40</v>
      </c>
    </row>
    <row r="1348" spans="3:30" hidden="1" x14ac:dyDescent="0.2">
      <c r="C1348" s="32" t="s">
        <v>145</v>
      </c>
      <c r="D1348" s="32" t="s">
        <v>118</v>
      </c>
      <c r="F1348">
        <v>450</v>
      </c>
      <c r="G1348" t="s">
        <v>2493</v>
      </c>
      <c r="H1348" t="s">
        <v>2506</v>
      </c>
      <c r="I1348" t="s">
        <v>2571</v>
      </c>
      <c r="K1348" t="s">
        <v>132</v>
      </c>
      <c r="L1348" t="s">
        <v>48</v>
      </c>
      <c r="M1348" t="s">
        <v>36</v>
      </c>
      <c r="N1348" s="8">
        <v>45716</v>
      </c>
      <c r="O1348" s="8">
        <v>45814</v>
      </c>
      <c r="P1348" s="8">
        <v>45814</v>
      </c>
      <c r="Q1348" t="s">
        <v>151</v>
      </c>
      <c r="R1348" t="s">
        <v>1020</v>
      </c>
      <c r="S1348" t="s">
        <v>2572</v>
      </c>
      <c r="T1348" t="s">
        <v>2572</v>
      </c>
      <c r="U1348" t="s">
        <v>237</v>
      </c>
      <c r="W1348" t="s">
        <v>522</v>
      </c>
      <c r="X1348" t="s">
        <v>510</v>
      </c>
      <c r="Y1348" t="s">
        <v>99</v>
      </c>
      <c r="Z1348" t="s">
        <v>99</v>
      </c>
      <c r="AC1348" t="s">
        <v>39</v>
      </c>
      <c r="AD1348" t="s">
        <v>40</v>
      </c>
    </row>
    <row r="1349" spans="3:30" hidden="1" x14ac:dyDescent="0.2">
      <c r="C1349" s="32" t="s">
        <v>145</v>
      </c>
      <c r="D1349" s="32" t="s">
        <v>118</v>
      </c>
      <c r="F1349">
        <v>450</v>
      </c>
      <c r="G1349" t="s">
        <v>2493</v>
      </c>
      <c r="H1349" t="s">
        <v>2506</v>
      </c>
      <c r="I1349" t="s">
        <v>2573</v>
      </c>
      <c r="K1349" t="s">
        <v>132</v>
      </c>
      <c r="L1349" t="s">
        <v>48</v>
      </c>
      <c r="M1349" t="s">
        <v>36</v>
      </c>
      <c r="N1349" s="8">
        <v>45716</v>
      </c>
      <c r="O1349" s="8">
        <v>45814</v>
      </c>
      <c r="P1349" s="8">
        <v>45814</v>
      </c>
      <c r="Q1349" t="s">
        <v>151</v>
      </c>
      <c r="R1349" t="s">
        <v>827</v>
      </c>
      <c r="S1349" t="s">
        <v>2570</v>
      </c>
      <c r="T1349" t="s">
        <v>2570</v>
      </c>
      <c r="X1349" t="s">
        <v>510</v>
      </c>
      <c r="Y1349" t="s">
        <v>99</v>
      </c>
      <c r="Z1349" t="s">
        <v>99</v>
      </c>
      <c r="AC1349" t="s">
        <v>39</v>
      </c>
      <c r="AD1349" t="s">
        <v>40</v>
      </c>
    </row>
    <row r="1350" spans="3:30" hidden="1" x14ac:dyDescent="0.2">
      <c r="C1350" s="32" t="s">
        <v>126</v>
      </c>
      <c r="D1350" s="32" t="s">
        <v>70</v>
      </c>
      <c r="E1350" s="32" t="s">
        <v>52</v>
      </c>
      <c r="F1350">
        <v>4308</v>
      </c>
      <c r="G1350" t="s">
        <v>2493</v>
      </c>
      <c r="H1350" t="s">
        <v>2574</v>
      </c>
      <c r="I1350" t="s">
        <v>2575</v>
      </c>
      <c r="J1350" t="s">
        <v>2576</v>
      </c>
      <c r="K1350" t="s">
        <v>132</v>
      </c>
      <c r="L1350" t="s">
        <v>48</v>
      </c>
      <c r="M1350" t="s">
        <v>36</v>
      </c>
      <c r="N1350" s="8">
        <v>45217</v>
      </c>
      <c r="O1350" s="8">
        <v>45834</v>
      </c>
      <c r="P1350" s="8">
        <v>45663</v>
      </c>
      <c r="Q1350" t="s">
        <v>37</v>
      </c>
      <c r="U1350" t="s">
        <v>1518</v>
      </c>
      <c r="W1350" t="s">
        <v>2577</v>
      </c>
      <c r="Y1350" t="s">
        <v>298</v>
      </c>
      <c r="Z1350" t="s">
        <v>1153</v>
      </c>
      <c r="AA1350" t="s">
        <v>1153</v>
      </c>
      <c r="AC1350" t="s">
        <v>39</v>
      </c>
      <c r="AD1350" t="s">
        <v>91</v>
      </c>
    </row>
    <row r="1351" spans="3:30" hidden="1" x14ac:dyDescent="0.2">
      <c r="C1351" s="32" t="s">
        <v>126</v>
      </c>
      <c r="D1351" s="32" t="s">
        <v>118</v>
      </c>
      <c r="E1351" s="32" t="s">
        <v>2578</v>
      </c>
      <c r="F1351">
        <v>4550</v>
      </c>
      <c r="G1351" t="s">
        <v>2493</v>
      </c>
      <c r="H1351" t="s">
        <v>2579</v>
      </c>
      <c r="I1351" t="s">
        <v>2580</v>
      </c>
      <c r="K1351" t="s">
        <v>132</v>
      </c>
      <c r="L1351" t="s">
        <v>48</v>
      </c>
      <c r="M1351" t="s">
        <v>36</v>
      </c>
      <c r="N1351" s="8">
        <v>45387</v>
      </c>
      <c r="O1351" s="8">
        <v>45898</v>
      </c>
      <c r="P1351" s="8">
        <v>45898</v>
      </c>
      <c r="Q1351" t="s">
        <v>37</v>
      </c>
      <c r="U1351" t="s">
        <v>2581</v>
      </c>
      <c r="X1351" t="s">
        <v>795</v>
      </c>
      <c r="Y1351" t="s">
        <v>152</v>
      </c>
      <c r="Z1351" t="s">
        <v>152</v>
      </c>
      <c r="AC1351" t="s">
        <v>39</v>
      </c>
      <c r="AD1351" t="s">
        <v>40</v>
      </c>
    </row>
    <row r="1352" spans="3:30" hidden="1" x14ac:dyDescent="0.2">
      <c r="C1352" s="32" t="s">
        <v>126</v>
      </c>
      <c r="D1352" s="32" t="s">
        <v>118</v>
      </c>
      <c r="E1352" s="32" t="s">
        <v>2578</v>
      </c>
      <c r="F1352">
        <v>4550</v>
      </c>
      <c r="G1352" t="s">
        <v>2493</v>
      </c>
      <c r="H1352" t="s">
        <v>2579</v>
      </c>
      <c r="I1352" t="s">
        <v>2582</v>
      </c>
      <c r="K1352" t="s">
        <v>132</v>
      </c>
      <c r="L1352" t="s">
        <v>48</v>
      </c>
      <c r="M1352" t="s">
        <v>36</v>
      </c>
      <c r="N1352" s="8">
        <v>45387</v>
      </c>
      <c r="O1352" s="8">
        <v>45898</v>
      </c>
      <c r="P1352" s="8">
        <v>45898</v>
      </c>
      <c r="Q1352" t="s">
        <v>37</v>
      </c>
      <c r="R1352" t="s">
        <v>2583</v>
      </c>
      <c r="S1352" t="s">
        <v>2584</v>
      </c>
      <c r="T1352" t="s">
        <v>2585</v>
      </c>
      <c r="U1352" t="s">
        <v>2581</v>
      </c>
      <c r="W1352" t="s">
        <v>1006</v>
      </c>
      <c r="X1352" t="s">
        <v>795</v>
      </c>
      <c r="Y1352" t="s">
        <v>152</v>
      </c>
      <c r="Z1352" t="s">
        <v>152</v>
      </c>
      <c r="AC1352" t="s">
        <v>39</v>
      </c>
      <c r="AD1352" t="s">
        <v>40</v>
      </c>
    </row>
    <row r="1353" spans="3:30" hidden="1" x14ac:dyDescent="0.2">
      <c r="C1353" s="32" t="s">
        <v>145</v>
      </c>
      <c r="D1353" s="32" t="s">
        <v>42</v>
      </c>
      <c r="E1353" s="32" t="s">
        <v>52</v>
      </c>
      <c r="F1353">
        <v>0</v>
      </c>
      <c r="G1353" t="s">
        <v>2493</v>
      </c>
      <c r="H1353" t="s">
        <v>2586</v>
      </c>
      <c r="I1353" t="s">
        <v>2587</v>
      </c>
      <c r="K1353" t="s">
        <v>132</v>
      </c>
      <c r="L1353" t="s">
        <v>48</v>
      </c>
      <c r="M1353" t="s">
        <v>36</v>
      </c>
      <c r="N1353" s="8">
        <v>45639</v>
      </c>
      <c r="O1353" s="8">
        <v>45814</v>
      </c>
      <c r="P1353" s="8">
        <v>45814</v>
      </c>
      <c r="Q1353" t="s">
        <v>67</v>
      </c>
      <c r="X1353" t="s">
        <v>1072</v>
      </c>
      <c r="Y1353" t="s">
        <v>99</v>
      </c>
      <c r="Z1353" t="s">
        <v>99</v>
      </c>
      <c r="AC1353" t="s">
        <v>67</v>
      </c>
      <c r="AD1353" t="s">
        <v>40</v>
      </c>
    </row>
    <row r="1354" spans="3:30" hidden="1" x14ac:dyDescent="0.2">
      <c r="C1354" s="32" t="s">
        <v>145</v>
      </c>
      <c r="D1354" s="32" t="s">
        <v>42</v>
      </c>
      <c r="E1354" s="32" t="s">
        <v>52</v>
      </c>
      <c r="F1354">
        <v>500</v>
      </c>
      <c r="G1354" t="s">
        <v>2493</v>
      </c>
      <c r="H1354" t="s">
        <v>2586</v>
      </c>
      <c r="I1354" t="s">
        <v>2588</v>
      </c>
      <c r="K1354" t="s">
        <v>132</v>
      </c>
      <c r="L1354" t="s">
        <v>48</v>
      </c>
      <c r="M1354" t="s">
        <v>36</v>
      </c>
      <c r="N1354" s="8">
        <v>45639</v>
      </c>
      <c r="O1354" s="8">
        <v>45814</v>
      </c>
      <c r="P1354" s="8">
        <v>45814</v>
      </c>
      <c r="Q1354" t="s">
        <v>37</v>
      </c>
      <c r="X1354" t="s">
        <v>437</v>
      </c>
      <c r="Y1354" t="s">
        <v>99</v>
      </c>
      <c r="Z1354" t="s">
        <v>99</v>
      </c>
      <c r="AC1354" t="s">
        <v>39</v>
      </c>
      <c r="AD1354" t="s">
        <v>40</v>
      </c>
    </row>
    <row r="1355" spans="3:30" hidden="1" x14ac:dyDescent="0.2">
      <c r="C1355" s="32" t="s">
        <v>145</v>
      </c>
      <c r="D1355" s="32" t="s">
        <v>42</v>
      </c>
      <c r="E1355" s="32" t="s">
        <v>52</v>
      </c>
      <c r="F1355">
        <v>0</v>
      </c>
      <c r="G1355" t="s">
        <v>2493</v>
      </c>
      <c r="H1355" t="s">
        <v>2586</v>
      </c>
      <c r="I1355" t="s">
        <v>2589</v>
      </c>
      <c r="K1355" t="s">
        <v>132</v>
      </c>
      <c r="L1355" t="s">
        <v>48</v>
      </c>
      <c r="M1355" t="s">
        <v>36</v>
      </c>
      <c r="N1355" s="8">
        <v>45639</v>
      </c>
      <c r="O1355" s="8">
        <v>45814</v>
      </c>
      <c r="P1355" s="8">
        <v>45814</v>
      </c>
      <c r="Q1355" t="s">
        <v>67</v>
      </c>
      <c r="R1355" t="s">
        <v>796</v>
      </c>
      <c r="S1355" t="s">
        <v>2590</v>
      </c>
      <c r="T1355" t="s">
        <v>2590</v>
      </c>
      <c r="W1355" t="s">
        <v>2591</v>
      </c>
      <c r="Y1355" t="s">
        <v>99</v>
      </c>
      <c r="Z1355" t="s">
        <v>99</v>
      </c>
      <c r="AC1355" t="s">
        <v>67</v>
      </c>
      <c r="AD1355" t="s">
        <v>40</v>
      </c>
    </row>
    <row r="1356" spans="3:30" hidden="1" x14ac:dyDescent="0.2">
      <c r="C1356" s="32" t="s">
        <v>312</v>
      </c>
      <c r="D1356" s="32" t="s">
        <v>29</v>
      </c>
      <c r="E1356" s="32" t="s">
        <v>460</v>
      </c>
      <c r="F1356">
        <v>1895</v>
      </c>
      <c r="G1356" t="s">
        <v>2493</v>
      </c>
      <c r="H1356" t="s">
        <v>2586</v>
      </c>
      <c r="I1356" t="s">
        <v>2592</v>
      </c>
      <c r="K1356" t="s">
        <v>132</v>
      </c>
      <c r="L1356" t="s">
        <v>48</v>
      </c>
      <c r="M1356" t="s">
        <v>36</v>
      </c>
      <c r="N1356" s="8">
        <v>45639</v>
      </c>
      <c r="O1356" s="8">
        <v>45814</v>
      </c>
      <c r="P1356" s="8">
        <v>45814</v>
      </c>
      <c r="Q1356" t="s">
        <v>151</v>
      </c>
      <c r="R1356" t="s">
        <v>2593</v>
      </c>
      <c r="S1356" t="s">
        <v>1136</v>
      </c>
      <c r="T1356" t="s">
        <v>2594</v>
      </c>
      <c r="U1356" t="s">
        <v>38</v>
      </c>
      <c r="W1356" t="s">
        <v>510</v>
      </c>
      <c r="X1356" t="s">
        <v>310</v>
      </c>
      <c r="Y1356" t="s">
        <v>99</v>
      </c>
      <c r="Z1356" t="s">
        <v>99</v>
      </c>
      <c r="AC1356" t="s">
        <v>39</v>
      </c>
      <c r="AD1356" t="s">
        <v>40</v>
      </c>
    </row>
    <row r="1357" spans="3:30" hidden="1" x14ac:dyDescent="0.2">
      <c r="C1357" s="32" t="s">
        <v>29</v>
      </c>
      <c r="D1357" s="32" t="s">
        <v>29</v>
      </c>
      <c r="E1357" s="32" t="s">
        <v>29</v>
      </c>
      <c r="F1357">
        <v>2000</v>
      </c>
      <c r="G1357" t="s">
        <v>2493</v>
      </c>
      <c r="H1357" t="s">
        <v>2595</v>
      </c>
      <c r="I1357" t="s">
        <v>2596</v>
      </c>
      <c r="K1357" t="s">
        <v>132</v>
      </c>
      <c r="L1357" t="s">
        <v>48</v>
      </c>
      <c r="M1357" t="s">
        <v>36</v>
      </c>
      <c r="N1357" s="8">
        <v>45464</v>
      </c>
      <c r="O1357" s="8">
        <v>45870</v>
      </c>
      <c r="P1357" s="8">
        <v>45870</v>
      </c>
      <c r="Q1357" t="s">
        <v>37</v>
      </c>
      <c r="U1357" t="s">
        <v>2597</v>
      </c>
      <c r="X1357" t="s">
        <v>2598</v>
      </c>
      <c r="Y1357" t="s">
        <v>538</v>
      </c>
      <c r="Z1357" t="s">
        <v>538</v>
      </c>
      <c r="AB1357" t="s">
        <v>2599</v>
      </c>
      <c r="AC1357" t="s">
        <v>39</v>
      </c>
      <c r="AD1357" t="s">
        <v>40</v>
      </c>
    </row>
    <row r="1358" spans="3:30" hidden="1" x14ac:dyDescent="0.2">
      <c r="C1358" s="32" t="s">
        <v>69</v>
      </c>
      <c r="D1358" s="32" t="s">
        <v>118</v>
      </c>
      <c r="E1358" s="32" t="s">
        <v>2600</v>
      </c>
      <c r="F1358">
        <v>2000</v>
      </c>
      <c r="G1358" t="s">
        <v>2493</v>
      </c>
      <c r="H1358" t="s">
        <v>2595</v>
      </c>
      <c r="I1358" t="s">
        <v>2601</v>
      </c>
      <c r="K1358" t="s">
        <v>132</v>
      </c>
      <c r="L1358" t="s">
        <v>48</v>
      </c>
      <c r="M1358" t="s">
        <v>36</v>
      </c>
      <c r="N1358" s="8">
        <v>45464</v>
      </c>
      <c r="O1358" s="8">
        <v>45870</v>
      </c>
      <c r="P1358" s="8">
        <v>45870</v>
      </c>
      <c r="Q1358" t="s">
        <v>37</v>
      </c>
      <c r="U1358" t="s">
        <v>2597</v>
      </c>
      <c r="X1358" t="s">
        <v>2598</v>
      </c>
      <c r="Y1358" t="s">
        <v>538</v>
      </c>
      <c r="Z1358" t="s">
        <v>538</v>
      </c>
      <c r="AC1358" t="s">
        <v>39</v>
      </c>
      <c r="AD1358" t="s">
        <v>40</v>
      </c>
    </row>
    <row r="1359" spans="3:30" hidden="1" x14ac:dyDescent="0.2">
      <c r="C1359" s="32" t="s">
        <v>29</v>
      </c>
      <c r="D1359" s="32" t="s">
        <v>29</v>
      </c>
      <c r="E1359" s="32" t="s">
        <v>29</v>
      </c>
      <c r="F1359">
        <v>7100</v>
      </c>
      <c r="G1359" t="s">
        <v>2493</v>
      </c>
      <c r="H1359" t="s">
        <v>2595</v>
      </c>
      <c r="I1359" t="s">
        <v>2602</v>
      </c>
      <c r="K1359" t="s">
        <v>132</v>
      </c>
      <c r="L1359" t="s">
        <v>48</v>
      </c>
      <c r="M1359" t="s">
        <v>36</v>
      </c>
      <c r="N1359" s="8">
        <v>45464</v>
      </c>
      <c r="O1359" s="8">
        <v>45870</v>
      </c>
      <c r="P1359" s="8">
        <v>45870</v>
      </c>
      <c r="Q1359" t="s">
        <v>151</v>
      </c>
      <c r="R1359" t="s">
        <v>2603</v>
      </c>
      <c r="S1359" t="s">
        <v>2604</v>
      </c>
      <c r="T1359" t="s">
        <v>2604</v>
      </c>
      <c r="U1359" t="s">
        <v>2597</v>
      </c>
      <c r="X1359" t="s">
        <v>2598</v>
      </c>
      <c r="Y1359" t="s">
        <v>538</v>
      </c>
      <c r="Z1359" t="s">
        <v>538</v>
      </c>
      <c r="AB1359" t="s">
        <v>2599</v>
      </c>
      <c r="AC1359" t="s">
        <v>39</v>
      </c>
      <c r="AD1359" t="s">
        <v>40</v>
      </c>
    </row>
    <row r="1360" spans="3:30" hidden="1" x14ac:dyDescent="0.2">
      <c r="C1360" s="32" t="s">
        <v>69</v>
      </c>
      <c r="D1360" s="32" t="s">
        <v>118</v>
      </c>
      <c r="E1360" s="32" t="s">
        <v>2600</v>
      </c>
      <c r="F1360">
        <v>7100</v>
      </c>
      <c r="G1360" t="s">
        <v>2493</v>
      </c>
      <c r="H1360" t="s">
        <v>2595</v>
      </c>
      <c r="I1360" t="s">
        <v>2605</v>
      </c>
      <c r="K1360" t="s">
        <v>132</v>
      </c>
      <c r="L1360" t="s">
        <v>48</v>
      </c>
      <c r="M1360" t="s">
        <v>36</v>
      </c>
      <c r="N1360" s="8">
        <v>45464</v>
      </c>
      <c r="O1360" s="8">
        <v>45870</v>
      </c>
      <c r="P1360" s="8">
        <v>45870</v>
      </c>
      <c r="Q1360" t="s">
        <v>151</v>
      </c>
      <c r="R1360" t="s">
        <v>2603</v>
      </c>
      <c r="S1360" t="s">
        <v>2606</v>
      </c>
      <c r="T1360" t="s">
        <v>2606</v>
      </c>
      <c r="U1360" t="s">
        <v>2597</v>
      </c>
      <c r="X1360" t="s">
        <v>2598</v>
      </c>
      <c r="Y1360" t="s">
        <v>538</v>
      </c>
      <c r="Z1360" t="s">
        <v>538</v>
      </c>
      <c r="AC1360" t="s">
        <v>39</v>
      </c>
      <c r="AD1360" t="s">
        <v>40</v>
      </c>
    </row>
    <row r="1361" spans="3:30" hidden="1" x14ac:dyDescent="0.2">
      <c r="C1361" s="32" t="s">
        <v>126</v>
      </c>
      <c r="D1361" s="32" t="s">
        <v>118</v>
      </c>
      <c r="E1361" s="32" t="s">
        <v>2578</v>
      </c>
      <c r="F1361">
        <v>4550</v>
      </c>
      <c r="G1361" t="s">
        <v>2493</v>
      </c>
      <c r="H1361" t="s">
        <v>2607</v>
      </c>
      <c r="I1361" t="s">
        <v>2608</v>
      </c>
      <c r="K1361" t="s">
        <v>132</v>
      </c>
      <c r="L1361" t="s">
        <v>48</v>
      </c>
      <c r="M1361" t="s">
        <v>36</v>
      </c>
      <c r="N1361" s="8">
        <v>45597</v>
      </c>
      <c r="O1361" s="8">
        <v>45931</v>
      </c>
      <c r="P1361" s="8">
        <v>45931</v>
      </c>
      <c r="Q1361" t="s">
        <v>37</v>
      </c>
      <c r="U1361" t="s">
        <v>266</v>
      </c>
      <c r="Y1361" t="s">
        <v>595</v>
      </c>
      <c r="Z1361" t="s">
        <v>595</v>
      </c>
      <c r="AC1361" t="s">
        <v>39</v>
      </c>
      <c r="AD1361" t="s">
        <v>40</v>
      </c>
    </row>
    <row r="1362" spans="3:30" hidden="1" x14ac:dyDescent="0.2">
      <c r="C1362" s="32" t="s">
        <v>126</v>
      </c>
      <c r="D1362" s="32" t="s">
        <v>118</v>
      </c>
      <c r="E1362" s="32" t="s">
        <v>2578</v>
      </c>
      <c r="F1362">
        <v>4550</v>
      </c>
      <c r="G1362" t="s">
        <v>2493</v>
      </c>
      <c r="H1362" t="s">
        <v>2607</v>
      </c>
      <c r="I1362" t="s">
        <v>2609</v>
      </c>
      <c r="K1362" t="s">
        <v>132</v>
      </c>
      <c r="L1362" t="s">
        <v>48</v>
      </c>
      <c r="M1362" t="s">
        <v>36</v>
      </c>
      <c r="N1362" s="8">
        <v>45597</v>
      </c>
      <c r="O1362" s="8">
        <v>45931</v>
      </c>
      <c r="P1362" s="8">
        <v>45931</v>
      </c>
      <c r="Q1362" t="s">
        <v>37</v>
      </c>
      <c r="U1362" t="s">
        <v>266</v>
      </c>
      <c r="Y1362" t="s">
        <v>595</v>
      </c>
      <c r="Z1362" t="s">
        <v>595</v>
      </c>
      <c r="AC1362" t="s">
        <v>39</v>
      </c>
      <c r="AD1362" t="s">
        <v>40</v>
      </c>
    </row>
    <row r="1363" spans="3:30" hidden="1" x14ac:dyDescent="0.2">
      <c r="C1363" s="32" t="s">
        <v>126</v>
      </c>
      <c r="D1363" s="32" t="s">
        <v>118</v>
      </c>
      <c r="E1363" s="32" t="s">
        <v>2578</v>
      </c>
      <c r="F1363">
        <v>4550</v>
      </c>
      <c r="G1363" t="s">
        <v>2493</v>
      </c>
      <c r="H1363" t="s">
        <v>2607</v>
      </c>
      <c r="I1363" t="s">
        <v>2610</v>
      </c>
      <c r="K1363" t="s">
        <v>132</v>
      </c>
      <c r="L1363" t="s">
        <v>48</v>
      </c>
      <c r="M1363" t="s">
        <v>36</v>
      </c>
      <c r="N1363" s="8">
        <v>45597</v>
      </c>
      <c r="O1363" s="8">
        <v>45931</v>
      </c>
      <c r="P1363" s="8">
        <v>45931</v>
      </c>
      <c r="Q1363" t="s">
        <v>151</v>
      </c>
      <c r="R1363" t="s">
        <v>2611</v>
      </c>
      <c r="S1363" t="s">
        <v>2612</v>
      </c>
      <c r="T1363" t="s">
        <v>2613</v>
      </c>
      <c r="U1363" t="s">
        <v>266</v>
      </c>
      <c r="Y1363" t="s">
        <v>595</v>
      </c>
      <c r="Z1363" t="s">
        <v>595</v>
      </c>
      <c r="AC1363" t="s">
        <v>39</v>
      </c>
      <c r="AD1363" t="s">
        <v>40</v>
      </c>
    </row>
    <row r="1364" spans="3:30" hidden="1" x14ac:dyDescent="0.2">
      <c r="C1364" s="32" t="s">
        <v>126</v>
      </c>
      <c r="D1364" s="32" t="s">
        <v>118</v>
      </c>
      <c r="E1364" s="32" t="s">
        <v>2578</v>
      </c>
      <c r="F1364">
        <v>4550</v>
      </c>
      <c r="G1364" t="s">
        <v>2493</v>
      </c>
      <c r="H1364" t="s">
        <v>2607</v>
      </c>
      <c r="I1364" t="s">
        <v>2614</v>
      </c>
      <c r="K1364" t="s">
        <v>132</v>
      </c>
      <c r="L1364" t="s">
        <v>48</v>
      </c>
      <c r="M1364" t="s">
        <v>36</v>
      </c>
      <c r="N1364" s="8">
        <v>45597</v>
      </c>
      <c r="O1364" s="8">
        <v>45931</v>
      </c>
      <c r="P1364" s="8">
        <v>45931</v>
      </c>
      <c r="Q1364" t="s">
        <v>151</v>
      </c>
      <c r="R1364" t="s">
        <v>2611</v>
      </c>
      <c r="S1364" t="s">
        <v>2612</v>
      </c>
      <c r="T1364" t="s">
        <v>2615</v>
      </c>
      <c r="U1364" t="s">
        <v>266</v>
      </c>
      <c r="Y1364" t="s">
        <v>595</v>
      </c>
      <c r="Z1364" t="s">
        <v>595</v>
      </c>
      <c r="AC1364" t="s">
        <v>39</v>
      </c>
      <c r="AD1364" t="s">
        <v>40</v>
      </c>
    </row>
    <row r="1365" spans="3:30" hidden="1" x14ac:dyDescent="0.2">
      <c r="C1365" s="32" t="s">
        <v>41</v>
      </c>
      <c r="D1365" s="32" t="s">
        <v>70</v>
      </c>
      <c r="E1365" s="32" t="s">
        <v>1015</v>
      </c>
      <c r="F1365">
        <v>800</v>
      </c>
      <c r="G1365" t="s">
        <v>1016</v>
      </c>
      <c r="H1365" t="s">
        <v>1117</v>
      </c>
      <c r="I1365" t="s">
        <v>2347</v>
      </c>
      <c r="K1365" t="s">
        <v>226</v>
      </c>
      <c r="L1365" t="s">
        <v>48</v>
      </c>
      <c r="M1365" t="s">
        <v>36</v>
      </c>
      <c r="N1365" s="8">
        <v>45722</v>
      </c>
      <c r="O1365" s="8">
        <v>45849</v>
      </c>
      <c r="P1365" s="8">
        <v>45849</v>
      </c>
      <c r="Q1365" t="s">
        <v>58</v>
      </c>
      <c r="Y1365" t="s">
        <v>554</v>
      </c>
      <c r="Z1365" t="s">
        <v>554</v>
      </c>
      <c r="AB1365" t="s">
        <v>1916</v>
      </c>
      <c r="AC1365" t="s">
        <v>39</v>
      </c>
      <c r="AD1365" t="s">
        <v>40</v>
      </c>
    </row>
    <row r="1366" spans="3:30" hidden="1" x14ac:dyDescent="0.2">
      <c r="C1366" s="32" t="s">
        <v>1617</v>
      </c>
      <c r="D1366" s="32" t="s">
        <v>1617</v>
      </c>
      <c r="E1366" s="32" t="s">
        <v>1617</v>
      </c>
      <c r="F1366">
        <v>329.5</v>
      </c>
      <c r="G1366" t="s">
        <v>2616</v>
      </c>
      <c r="H1366" t="s">
        <v>2617</v>
      </c>
      <c r="I1366" t="s">
        <v>2618</v>
      </c>
      <c r="K1366" t="s">
        <v>141</v>
      </c>
      <c r="L1366" t="s">
        <v>48</v>
      </c>
      <c r="M1366" t="s">
        <v>36</v>
      </c>
      <c r="N1366" s="8">
        <v>45709</v>
      </c>
      <c r="O1366" s="8"/>
      <c r="P1366" s="8"/>
      <c r="Q1366" t="s">
        <v>37</v>
      </c>
      <c r="R1366" t="s">
        <v>827</v>
      </c>
      <c r="W1366" t="s">
        <v>443</v>
      </c>
      <c r="X1366" t="s">
        <v>562</v>
      </c>
      <c r="AC1366" t="s">
        <v>39</v>
      </c>
      <c r="AD1366" t="s">
        <v>40</v>
      </c>
    </row>
    <row r="1367" spans="3:30" hidden="1" x14ac:dyDescent="0.2">
      <c r="C1367" s="32" t="s">
        <v>1617</v>
      </c>
      <c r="D1367" s="32" t="s">
        <v>1617</v>
      </c>
      <c r="E1367" s="32" t="s">
        <v>1617</v>
      </c>
      <c r="F1367">
        <v>329.5</v>
      </c>
      <c r="G1367" t="s">
        <v>2616</v>
      </c>
      <c r="H1367" t="s">
        <v>2617</v>
      </c>
      <c r="I1367" t="s">
        <v>2619</v>
      </c>
      <c r="K1367" t="s">
        <v>141</v>
      </c>
      <c r="L1367" t="s">
        <v>48</v>
      </c>
      <c r="M1367" t="s">
        <v>36</v>
      </c>
      <c r="N1367" s="8">
        <v>45709</v>
      </c>
      <c r="O1367" s="8"/>
      <c r="P1367" s="8"/>
      <c r="Q1367" t="s">
        <v>58</v>
      </c>
      <c r="W1367" t="s">
        <v>443</v>
      </c>
      <c r="X1367" t="s">
        <v>562</v>
      </c>
      <c r="AC1367" t="s">
        <v>39</v>
      </c>
      <c r="AD1367" t="s">
        <v>40</v>
      </c>
    </row>
    <row r="1368" spans="3:30" hidden="1" x14ac:dyDescent="0.2">
      <c r="C1368" s="32" t="s">
        <v>79</v>
      </c>
      <c r="D1368" s="32" t="s">
        <v>42</v>
      </c>
      <c r="E1368" s="32" t="s">
        <v>2620</v>
      </c>
      <c r="F1368">
        <v>1800</v>
      </c>
      <c r="G1368" t="s">
        <v>2621</v>
      </c>
      <c r="H1368" t="s">
        <v>2622</v>
      </c>
      <c r="I1368" t="s">
        <v>2623</v>
      </c>
      <c r="K1368" t="s">
        <v>217</v>
      </c>
      <c r="L1368" t="s">
        <v>48</v>
      </c>
      <c r="M1368" t="s">
        <v>36</v>
      </c>
      <c r="N1368" s="8">
        <v>45791</v>
      </c>
      <c r="O1368" s="8"/>
      <c r="P1368" s="8"/>
      <c r="Q1368" t="s">
        <v>151</v>
      </c>
      <c r="R1368" t="s">
        <v>602</v>
      </c>
      <c r="W1368" t="s">
        <v>279</v>
      </c>
      <c r="AC1368" t="s">
        <v>39</v>
      </c>
      <c r="AD1368" t="s">
        <v>40</v>
      </c>
    </row>
    <row r="1369" spans="3:30" hidden="1" x14ac:dyDescent="0.2">
      <c r="C1369" s="32" t="s">
        <v>555</v>
      </c>
      <c r="D1369" s="32" t="s">
        <v>42</v>
      </c>
      <c r="E1369" s="32" t="s">
        <v>52</v>
      </c>
      <c r="F1369">
        <v>700</v>
      </c>
      <c r="G1369" t="s">
        <v>2624</v>
      </c>
      <c r="H1369" t="s">
        <v>2625</v>
      </c>
      <c r="I1369" t="s">
        <v>2626</v>
      </c>
      <c r="K1369" t="s">
        <v>226</v>
      </c>
      <c r="L1369" t="s">
        <v>48</v>
      </c>
      <c r="M1369" t="s">
        <v>36</v>
      </c>
      <c r="N1369" s="8">
        <v>45751</v>
      </c>
      <c r="O1369" s="8">
        <v>45996</v>
      </c>
      <c r="P1369" s="8">
        <v>45996</v>
      </c>
      <c r="Q1369" t="s">
        <v>37</v>
      </c>
      <c r="R1369" t="s">
        <v>62</v>
      </c>
      <c r="S1369" t="s">
        <v>2627</v>
      </c>
      <c r="U1369" t="s">
        <v>2628</v>
      </c>
      <c r="W1369" t="s">
        <v>2629</v>
      </c>
      <c r="Y1369" t="s">
        <v>2630</v>
      </c>
      <c r="Z1369" t="s">
        <v>2630</v>
      </c>
      <c r="AC1369" t="s">
        <v>39</v>
      </c>
      <c r="AD1369" t="s">
        <v>40</v>
      </c>
    </row>
    <row r="1370" spans="3:30" hidden="1" x14ac:dyDescent="0.2">
      <c r="C1370" s="32" t="s">
        <v>50</v>
      </c>
      <c r="D1370" s="32" t="s">
        <v>42</v>
      </c>
      <c r="E1370" s="32" t="s">
        <v>52</v>
      </c>
      <c r="F1370">
        <v>700</v>
      </c>
      <c r="G1370" t="s">
        <v>2624</v>
      </c>
      <c r="H1370" t="s">
        <v>2625</v>
      </c>
      <c r="I1370" t="s">
        <v>2631</v>
      </c>
      <c r="K1370" t="s">
        <v>226</v>
      </c>
      <c r="L1370" t="s">
        <v>48</v>
      </c>
      <c r="M1370" t="s">
        <v>36</v>
      </c>
      <c r="N1370" s="8">
        <v>45751</v>
      </c>
      <c r="O1370" s="8">
        <v>45933</v>
      </c>
      <c r="P1370" s="8">
        <v>45933</v>
      </c>
      <c r="Q1370" t="s">
        <v>37</v>
      </c>
      <c r="R1370" t="s">
        <v>602</v>
      </c>
      <c r="W1370" t="s">
        <v>220</v>
      </c>
      <c r="Y1370" t="s">
        <v>220</v>
      </c>
      <c r="Z1370" t="s">
        <v>220</v>
      </c>
      <c r="AC1370" t="s">
        <v>39</v>
      </c>
      <c r="AD1370" t="s">
        <v>40</v>
      </c>
    </row>
    <row r="1371" spans="3:30" hidden="1" x14ac:dyDescent="0.2">
      <c r="C1371" s="32" t="s">
        <v>50</v>
      </c>
      <c r="D1371" s="32" t="s">
        <v>42</v>
      </c>
      <c r="E1371" s="32" t="s">
        <v>52</v>
      </c>
      <c r="F1371">
        <v>700</v>
      </c>
      <c r="G1371" t="s">
        <v>2624</v>
      </c>
      <c r="H1371" t="s">
        <v>2625</v>
      </c>
      <c r="I1371" t="s">
        <v>2632</v>
      </c>
      <c r="K1371" t="s">
        <v>226</v>
      </c>
      <c r="L1371" t="s">
        <v>48</v>
      </c>
      <c r="M1371" t="s">
        <v>36</v>
      </c>
      <c r="N1371" s="8">
        <v>45751</v>
      </c>
      <c r="O1371" s="8">
        <v>45961</v>
      </c>
      <c r="P1371" s="8">
        <v>45961</v>
      </c>
      <c r="Q1371" t="s">
        <v>58</v>
      </c>
      <c r="R1371" t="s">
        <v>602</v>
      </c>
      <c r="W1371" t="s">
        <v>2633</v>
      </c>
      <c r="Y1371" t="s">
        <v>2633</v>
      </c>
      <c r="Z1371" t="s">
        <v>2633</v>
      </c>
      <c r="AC1371" t="s">
        <v>39</v>
      </c>
      <c r="AD1371" t="s">
        <v>40</v>
      </c>
    </row>
    <row r="1372" spans="3:30" hidden="1" x14ac:dyDescent="0.2">
      <c r="C1372" s="32" t="s">
        <v>145</v>
      </c>
      <c r="D1372" s="32" t="s">
        <v>146</v>
      </c>
      <c r="E1372" s="32" t="s">
        <v>52</v>
      </c>
      <c r="F1372">
        <v>700</v>
      </c>
      <c r="G1372" t="s">
        <v>2624</v>
      </c>
      <c r="H1372" t="s">
        <v>2625</v>
      </c>
      <c r="I1372" t="s">
        <v>2634</v>
      </c>
      <c r="K1372" t="s">
        <v>226</v>
      </c>
      <c r="L1372" t="s">
        <v>48</v>
      </c>
      <c r="M1372" t="s">
        <v>36</v>
      </c>
      <c r="N1372" s="8">
        <v>45751</v>
      </c>
      <c r="O1372" s="8">
        <v>45821</v>
      </c>
      <c r="P1372" s="8">
        <v>45821</v>
      </c>
      <c r="Q1372" t="s">
        <v>37</v>
      </c>
      <c r="R1372" t="s">
        <v>1647</v>
      </c>
      <c r="S1372" t="s">
        <v>2635</v>
      </c>
      <c r="T1372" t="s">
        <v>2636</v>
      </c>
      <c r="U1372" t="s">
        <v>99</v>
      </c>
      <c r="W1372" t="s">
        <v>38</v>
      </c>
      <c r="X1372" t="s">
        <v>467</v>
      </c>
      <c r="Y1372" t="s">
        <v>100</v>
      </c>
      <c r="Z1372" t="s">
        <v>100</v>
      </c>
      <c r="AC1372" t="s">
        <v>39</v>
      </c>
      <c r="AD1372" t="s">
        <v>40</v>
      </c>
    </row>
    <row r="1373" spans="3:30" hidden="1" x14ac:dyDescent="0.2">
      <c r="C1373" s="32" t="s">
        <v>555</v>
      </c>
      <c r="D1373" s="32" t="s">
        <v>42</v>
      </c>
      <c r="E1373" s="32" t="s">
        <v>52</v>
      </c>
      <c r="F1373">
        <v>700</v>
      </c>
      <c r="G1373" t="s">
        <v>2624</v>
      </c>
      <c r="H1373" t="s">
        <v>2625</v>
      </c>
      <c r="I1373" t="s">
        <v>2637</v>
      </c>
      <c r="K1373" t="s">
        <v>226</v>
      </c>
      <c r="L1373" t="s">
        <v>48</v>
      </c>
      <c r="M1373" t="s">
        <v>36</v>
      </c>
      <c r="N1373" s="8">
        <v>45751</v>
      </c>
      <c r="O1373" s="8">
        <v>45996</v>
      </c>
      <c r="P1373" s="8">
        <v>45996</v>
      </c>
      <c r="Q1373" t="s">
        <v>37</v>
      </c>
      <c r="R1373" t="s">
        <v>602</v>
      </c>
      <c r="S1373" t="s">
        <v>2638</v>
      </c>
      <c r="U1373" t="s">
        <v>2628</v>
      </c>
      <c r="W1373" t="s">
        <v>2630</v>
      </c>
      <c r="Y1373" t="s">
        <v>2630</v>
      </c>
      <c r="Z1373" t="s">
        <v>2630</v>
      </c>
      <c r="AC1373" t="s">
        <v>39</v>
      </c>
      <c r="AD1373" t="s">
        <v>40</v>
      </c>
    </row>
    <row r="1374" spans="3:30" hidden="1" x14ac:dyDescent="0.2">
      <c r="C1374" s="32" t="s">
        <v>145</v>
      </c>
      <c r="D1374" s="32" t="s">
        <v>42</v>
      </c>
      <c r="E1374" s="32" t="s">
        <v>52</v>
      </c>
      <c r="F1374">
        <v>700</v>
      </c>
      <c r="G1374" t="s">
        <v>2624</v>
      </c>
      <c r="H1374" t="s">
        <v>2625</v>
      </c>
      <c r="I1374" t="s">
        <v>2639</v>
      </c>
      <c r="K1374" t="s">
        <v>226</v>
      </c>
      <c r="L1374" t="s">
        <v>48</v>
      </c>
      <c r="M1374" t="s">
        <v>36</v>
      </c>
      <c r="N1374" s="8">
        <v>45751</v>
      </c>
      <c r="O1374" s="8">
        <v>45821</v>
      </c>
      <c r="P1374" s="8">
        <v>45821</v>
      </c>
      <c r="Q1374" t="s">
        <v>151</v>
      </c>
      <c r="R1374" t="s">
        <v>1647</v>
      </c>
      <c r="S1374" t="s">
        <v>2640</v>
      </c>
      <c r="T1374" t="s">
        <v>2641</v>
      </c>
      <c r="U1374" t="s">
        <v>100</v>
      </c>
      <c r="W1374" t="s">
        <v>38</v>
      </c>
      <c r="Y1374" t="s">
        <v>100</v>
      </c>
      <c r="Z1374" t="s">
        <v>100</v>
      </c>
      <c r="AC1374" t="s">
        <v>39</v>
      </c>
      <c r="AD1374" t="s">
        <v>40</v>
      </c>
    </row>
    <row r="1375" spans="3:30" hidden="1" x14ac:dyDescent="0.2">
      <c r="C1375" s="32" t="s">
        <v>555</v>
      </c>
      <c r="D1375" s="32" t="s">
        <v>92</v>
      </c>
      <c r="E1375" s="32" t="s">
        <v>52</v>
      </c>
      <c r="F1375">
        <v>700</v>
      </c>
      <c r="G1375" t="s">
        <v>2624</v>
      </c>
      <c r="H1375" t="s">
        <v>2625</v>
      </c>
      <c r="I1375" t="s">
        <v>2642</v>
      </c>
      <c r="K1375" t="s">
        <v>226</v>
      </c>
      <c r="L1375" t="s">
        <v>48</v>
      </c>
      <c r="M1375" t="s">
        <v>36</v>
      </c>
      <c r="N1375" s="8">
        <v>45751</v>
      </c>
      <c r="O1375" s="8">
        <v>45926</v>
      </c>
      <c r="P1375" s="8">
        <v>45926</v>
      </c>
      <c r="Q1375" t="s">
        <v>58</v>
      </c>
      <c r="U1375" t="s">
        <v>1349</v>
      </c>
      <c r="W1375" t="s">
        <v>1349</v>
      </c>
      <c r="Y1375" t="s">
        <v>2643</v>
      </c>
      <c r="Z1375" t="s">
        <v>2643</v>
      </c>
      <c r="AC1375" t="s">
        <v>39</v>
      </c>
      <c r="AD1375" t="s">
        <v>40</v>
      </c>
    </row>
    <row r="1376" spans="3:30" hidden="1" x14ac:dyDescent="0.2">
      <c r="C1376" s="32" t="s">
        <v>50</v>
      </c>
      <c r="D1376" s="32" t="s">
        <v>42</v>
      </c>
      <c r="E1376" s="32" t="s">
        <v>52</v>
      </c>
      <c r="F1376">
        <v>700</v>
      </c>
      <c r="G1376" t="s">
        <v>2624</v>
      </c>
      <c r="H1376" t="s">
        <v>2625</v>
      </c>
      <c r="I1376" t="s">
        <v>2644</v>
      </c>
      <c r="K1376" t="s">
        <v>226</v>
      </c>
      <c r="L1376" t="s">
        <v>48</v>
      </c>
      <c r="M1376" t="s">
        <v>36</v>
      </c>
      <c r="N1376" s="8">
        <v>45751</v>
      </c>
      <c r="O1376" s="8">
        <v>45961</v>
      </c>
      <c r="P1376" s="8">
        <v>45961</v>
      </c>
      <c r="Q1376" t="s">
        <v>151</v>
      </c>
      <c r="R1376" t="s">
        <v>467</v>
      </c>
      <c r="W1376" t="s">
        <v>2633</v>
      </c>
      <c r="Y1376" t="s">
        <v>2633</v>
      </c>
      <c r="Z1376" t="s">
        <v>2633</v>
      </c>
      <c r="AC1376" t="s">
        <v>39</v>
      </c>
      <c r="AD1376" t="s">
        <v>40</v>
      </c>
    </row>
    <row r="1377" spans="3:30" hidden="1" x14ac:dyDescent="0.2">
      <c r="C1377" s="32" t="s">
        <v>50</v>
      </c>
      <c r="D1377" s="32" t="s">
        <v>92</v>
      </c>
      <c r="E1377" s="32" t="s">
        <v>52</v>
      </c>
      <c r="F1377">
        <v>700</v>
      </c>
      <c r="G1377" t="s">
        <v>2624</v>
      </c>
      <c r="H1377" t="s">
        <v>2625</v>
      </c>
      <c r="I1377" t="s">
        <v>2645</v>
      </c>
      <c r="K1377" t="s">
        <v>226</v>
      </c>
      <c r="L1377" t="s">
        <v>48</v>
      </c>
      <c r="M1377" t="s">
        <v>36</v>
      </c>
      <c r="N1377" s="8">
        <v>45751</v>
      </c>
      <c r="O1377" s="8">
        <v>45926</v>
      </c>
      <c r="P1377" s="8">
        <v>45926</v>
      </c>
      <c r="Q1377" t="s">
        <v>58</v>
      </c>
      <c r="R1377" t="s">
        <v>602</v>
      </c>
      <c r="U1377" t="s">
        <v>2643</v>
      </c>
      <c r="W1377" t="s">
        <v>2643</v>
      </c>
      <c r="Y1377" t="s">
        <v>2643</v>
      </c>
      <c r="Z1377" t="s">
        <v>2643</v>
      </c>
      <c r="AC1377" t="s">
        <v>39</v>
      </c>
      <c r="AD1377" t="s">
        <v>40</v>
      </c>
    </row>
    <row r="1378" spans="3:30" hidden="1" x14ac:dyDescent="0.2">
      <c r="C1378" s="32" t="s">
        <v>50</v>
      </c>
      <c r="D1378" s="32" t="s">
        <v>42</v>
      </c>
      <c r="E1378" s="32" t="s">
        <v>52</v>
      </c>
      <c r="F1378">
        <v>700</v>
      </c>
      <c r="G1378" t="s">
        <v>2624</v>
      </c>
      <c r="H1378" t="s">
        <v>2625</v>
      </c>
      <c r="I1378" t="s">
        <v>2646</v>
      </c>
      <c r="K1378" t="s">
        <v>226</v>
      </c>
      <c r="L1378" t="s">
        <v>48</v>
      </c>
      <c r="M1378" t="s">
        <v>36</v>
      </c>
      <c r="N1378" s="8">
        <v>45751</v>
      </c>
      <c r="O1378" s="8">
        <v>45989</v>
      </c>
      <c r="P1378" s="8">
        <v>45989</v>
      </c>
      <c r="Q1378" t="s">
        <v>37</v>
      </c>
      <c r="R1378" t="s">
        <v>602</v>
      </c>
      <c r="W1378" t="s">
        <v>2628</v>
      </c>
      <c r="Y1378" t="s">
        <v>2628</v>
      </c>
      <c r="Z1378" t="s">
        <v>2628</v>
      </c>
      <c r="AC1378" t="s">
        <v>39</v>
      </c>
      <c r="AD1378" t="s">
        <v>40</v>
      </c>
    </row>
    <row r="1379" spans="3:30" hidden="1" x14ac:dyDescent="0.2">
      <c r="C1379" s="32" t="s">
        <v>50</v>
      </c>
      <c r="D1379" s="32" t="s">
        <v>42</v>
      </c>
      <c r="E1379" s="32" t="s">
        <v>52</v>
      </c>
      <c r="F1379">
        <v>700</v>
      </c>
      <c r="G1379" t="s">
        <v>2624</v>
      </c>
      <c r="H1379" t="s">
        <v>2625</v>
      </c>
      <c r="I1379" t="s">
        <v>2647</v>
      </c>
      <c r="K1379" t="s">
        <v>226</v>
      </c>
      <c r="L1379" t="s">
        <v>48</v>
      </c>
      <c r="M1379" t="s">
        <v>36</v>
      </c>
      <c r="N1379" s="8">
        <v>45751</v>
      </c>
      <c r="O1379" s="8">
        <v>45989</v>
      </c>
      <c r="P1379" s="8">
        <v>45989</v>
      </c>
      <c r="Q1379" t="s">
        <v>37</v>
      </c>
      <c r="R1379" t="s">
        <v>602</v>
      </c>
      <c r="W1379" t="s">
        <v>2628</v>
      </c>
      <c r="Y1379" t="s">
        <v>2628</v>
      </c>
      <c r="Z1379" t="s">
        <v>2628</v>
      </c>
      <c r="AC1379" t="s">
        <v>39</v>
      </c>
      <c r="AD1379" t="s">
        <v>40</v>
      </c>
    </row>
    <row r="1380" spans="3:30" hidden="1" x14ac:dyDescent="0.2">
      <c r="C1380" s="32" t="s">
        <v>50</v>
      </c>
      <c r="D1380" s="32" t="s">
        <v>42</v>
      </c>
      <c r="E1380" s="32" t="s">
        <v>52</v>
      </c>
      <c r="F1380">
        <v>700</v>
      </c>
      <c r="G1380" t="s">
        <v>2624</v>
      </c>
      <c r="H1380" t="s">
        <v>2625</v>
      </c>
      <c r="I1380" t="s">
        <v>2648</v>
      </c>
      <c r="K1380" t="s">
        <v>226</v>
      </c>
      <c r="L1380" t="s">
        <v>48</v>
      </c>
      <c r="M1380" t="s">
        <v>36</v>
      </c>
      <c r="N1380" s="8">
        <v>45751</v>
      </c>
      <c r="O1380" s="8">
        <v>45996</v>
      </c>
      <c r="P1380" s="8">
        <v>45996</v>
      </c>
      <c r="Q1380" t="s">
        <v>58</v>
      </c>
      <c r="U1380" t="s">
        <v>2628</v>
      </c>
      <c r="Y1380" t="s">
        <v>2630</v>
      </c>
      <c r="Z1380" t="s">
        <v>2630</v>
      </c>
      <c r="AC1380" t="s">
        <v>39</v>
      </c>
      <c r="AD1380" t="s">
        <v>40</v>
      </c>
    </row>
    <row r="1381" spans="3:30" hidden="1" x14ac:dyDescent="0.2">
      <c r="C1381" s="32" t="s">
        <v>50</v>
      </c>
      <c r="D1381" s="32" t="s">
        <v>42</v>
      </c>
      <c r="E1381" s="32" t="s">
        <v>52</v>
      </c>
      <c r="F1381">
        <v>700</v>
      </c>
      <c r="G1381" t="s">
        <v>2624</v>
      </c>
      <c r="H1381" t="s">
        <v>2625</v>
      </c>
      <c r="I1381" t="s">
        <v>2649</v>
      </c>
      <c r="K1381" t="s">
        <v>226</v>
      </c>
      <c r="L1381" t="s">
        <v>48</v>
      </c>
      <c r="M1381" t="s">
        <v>36</v>
      </c>
      <c r="N1381" s="8">
        <v>45751</v>
      </c>
      <c r="O1381" s="8">
        <v>45933</v>
      </c>
      <c r="P1381" s="8">
        <v>45933</v>
      </c>
      <c r="Q1381" t="s">
        <v>58</v>
      </c>
      <c r="Y1381" t="s">
        <v>220</v>
      </c>
      <c r="Z1381" t="s">
        <v>220</v>
      </c>
      <c r="AC1381" t="s">
        <v>39</v>
      </c>
      <c r="AD1381" t="s">
        <v>40</v>
      </c>
    </row>
    <row r="1382" spans="3:30" hidden="1" x14ac:dyDescent="0.2">
      <c r="C1382" s="32" t="s">
        <v>50</v>
      </c>
      <c r="D1382" s="32" t="s">
        <v>92</v>
      </c>
      <c r="E1382" s="32" t="s">
        <v>52</v>
      </c>
      <c r="F1382">
        <v>700</v>
      </c>
      <c r="G1382" t="s">
        <v>2624</v>
      </c>
      <c r="H1382" t="s">
        <v>2625</v>
      </c>
      <c r="I1382" t="s">
        <v>2650</v>
      </c>
      <c r="K1382" t="s">
        <v>226</v>
      </c>
      <c r="L1382" t="s">
        <v>48</v>
      </c>
      <c r="M1382" t="s">
        <v>36</v>
      </c>
      <c r="N1382" s="8">
        <v>45751</v>
      </c>
      <c r="O1382" s="8">
        <v>45961</v>
      </c>
      <c r="P1382" s="8">
        <v>45961</v>
      </c>
      <c r="Q1382" t="s">
        <v>58</v>
      </c>
      <c r="Y1382" t="s">
        <v>2633</v>
      </c>
      <c r="Z1382" t="s">
        <v>2633</v>
      </c>
      <c r="AC1382" t="s">
        <v>39</v>
      </c>
      <c r="AD1382" t="s">
        <v>40</v>
      </c>
    </row>
    <row r="1383" spans="3:30" hidden="1" x14ac:dyDescent="0.2">
      <c r="C1383" s="32" t="s">
        <v>555</v>
      </c>
      <c r="D1383" s="32" t="s">
        <v>42</v>
      </c>
      <c r="E1383" s="32" t="s">
        <v>52</v>
      </c>
      <c r="F1383">
        <v>700</v>
      </c>
      <c r="G1383" t="s">
        <v>2624</v>
      </c>
      <c r="H1383" t="s">
        <v>2625</v>
      </c>
      <c r="I1383" t="s">
        <v>2651</v>
      </c>
      <c r="K1383" t="s">
        <v>226</v>
      </c>
      <c r="L1383" t="s">
        <v>48</v>
      </c>
      <c r="M1383" t="s">
        <v>36</v>
      </c>
      <c r="N1383" s="8">
        <v>45751</v>
      </c>
      <c r="O1383" s="8">
        <v>45821</v>
      </c>
      <c r="P1383" s="8">
        <v>45821</v>
      </c>
      <c r="Q1383" t="s">
        <v>58</v>
      </c>
      <c r="U1383" t="s">
        <v>99</v>
      </c>
      <c r="X1383" t="s">
        <v>467</v>
      </c>
      <c r="Y1383" t="s">
        <v>100</v>
      </c>
      <c r="Z1383" t="s">
        <v>100</v>
      </c>
      <c r="AC1383" t="s">
        <v>39</v>
      </c>
      <c r="AD1383" t="s">
        <v>40</v>
      </c>
    </row>
    <row r="1384" spans="3:30" hidden="1" x14ac:dyDescent="0.2">
      <c r="C1384" s="32" t="s">
        <v>50</v>
      </c>
      <c r="D1384" s="32" t="s">
        <v>42</v>
      </c>
      <c r="E1384" s="32" t="s">
        <v>52</v>
      </c>
      <c r="F1384">
        <v>700</v>
      </c>
      <c r="G1384" t="s">
        <v>2624</v>
      </c>
      <c r="H1384" t="s">
        <v>2625</v>
      </c>
      <c r="I1384" t="s">
        <v>2652</v>
      </c>
      <c r="K1384" t="s">
        <v>226</v>
      </c>
      <c r="L1384" t="s">
        <v>48</v>
      </c>
      <c r="M1384" t="s">
        <v>36</v>
      </c>
      <c r="N1384" s="8">
        <v>45751</v>
      </c>
      <c r="O1384" s="8">
        <v>45996</v>
      </c>
      <c r="P1384" s="8">
        <v>45996</v>
      </c>
      <c r="Q1384" t="s">
        <v>58</v>
      </c>
      <c r="R1384" t="s">
        <v>602</v>
      </c>
      <c r="U1384" t="s">
        <v>2628</v>
      </c>
      <c r="W1384" t="s">
        <v>2630</v>
      </c>
      <c r="Y1384" t="s">
        <v>2630</v>
      </c>
      <c r="Z1384" t="s">
        <v>2630</v>
      </c>
      <c r="AC1384" t="s">
        <v>39</v>
      </c>
      <c r="AD1384" t="s">
        <v>40</v>
      </c>
    </row>
    <row r="1385" spans="3:30" hidden="1" x14ac:dyDescent="0.2">
      <c r="C1385" s="32" t="s">
        <v>50</v>
      </c>
      <c r="D1385" s="32" t="s">
        <v>42</v>
      </c>
      <c r="E1385" s="32" t="s">
        <v>52</v>
      </c>
      <c r="F1385">
        <v>700</v>
      </c>
      <c r="G1385" t="s">
        <v>2624</v>
      </c>
      <c r="H1385" t="s">
        <v>2625</v>
      </c>
      <c r="I1385" t="s">
        <v>2653</v>
      </c>
      <c r="K1385" t="s">
        <v>226</v>
      </c>
      <c r="L1385" t="s">
        <v>48</v>
      </c>
      <c r="M1385" t="s">
        <v>36</v>
      </c>
      <c r="N1385" s="8">
        <v>45751</v>
      </c>
      <c r="O1385" s="8">
        <v>45821</v>
      </c>
      <c r="P1385" s="8">
        <v>45821</v>
      </c>
      <c r="Q1385" t="s">
        <v>58</v>
      </c>
      <c r="R1385" t="s">
        <v>602</v>
      </c>
      <c r="U1385" t="s">
        <v>100</v>
      </c>
      <c r="Y1385" t="s">
        <v>100</v>
      </c>
      <c r="Z1385" t="s">
        <v>100</v>
      </c>
      <c r="AC1385" t="s">
        <v>39</v>
      </c>
      <c r="AD1385" t="s">
        <v>40</v>
      </c>
    </row>
    <row r="1386" spans="3:30" hidden="1" x14ac:dyDescent="0.2">
      <c r="C1386" s="32" t="s">
        <v>50</v>
      </c>
      <c r="D1386" s="32" t="s">
        <v>42</v>
      </c>
      <c r="E1386" s="32" t="s">
        <v>52</v>
      </c>
      <c r="F1386">
        <v>700</v>
      </c>
      <c r="G1386" t="s">
        <v>2624</v>
      </c>
      <c r="H1386" t="s">
        <v>2625</v>
      </c>
      <c r="I1386" t="s">
        <v>2654</v>
      </c>
      <c r="K1386" t="s">
        <v>226</v>
      </c>
      <c r="L1386" t="s">
        <v>48</v>
      </c>
      <c r="M1386" t="s">
        <v>36</v>
      </c>
      <c r="N1386" s="8">
        <v>45751</v>
      </c>
      <c r="O1386" s="8">
        <v>45926</v>
      </c>
      <c r="P1386" s="8">
        <v>45926</v>
      </c>
      <c r="Q1386" t="s">
        <v>58</v>
      </c>
      <c r="R1386" t="s">
        <v>602</v>
      </c>
      <c r="U1386" t="s">
        <v>1349</v>
      </c>
      <c r="Y1386" t="s">
        <v>2643</v>
      </c>
      <c r="Z1386" t="s">
        <v>2643</v>
      </c>
      <c r="AC1386" t="s">
        <v>39</v>
      </c>
      <c r="AD1386" t="s">
        <v>40</v>
      </c>
    </row>
    <row r="1387" spans="3:30" hidden="1" x14ac:dyDescent="0.2">
      <c r="C1387" s="32" t="s">
        <v>50</v>
      </c>
      <c r="D1387" s="32" t="s">
        <v>42</v>
      </c>
      <c r="E1387" s="32" t="s">
        <v>52</v>
      </c>
      <c r="F1387">
        <v>700</v>
      </c>
      <c r="G1387" t="s">
        <v>2624</v>
      </c>
      <c r="H1387" t="s">
        <v>2625</v>
      </c>
      <c r="I1387" t="s">
        <v>2655</v>
      </c>
      <c r="K1387" t="s">
        <v>226</v>
      </c>
      <c r="L1387" t="s">
        <v>48</v>
      </c>
      <c r="M1387" t="s">
        <v>36</v>
      </c>
      <c r="N1387" s="8">
        <v>45751</v>
      </c>
      <c r="O1387" s="8">
        <v>45961</v>
      </c>
      <c r="P1387" s="8">
        <v>45961</v>
      </c>
      <c r="Q1387" t="s">
        <v>58</v>
      </c>
      <c r="W1387" t="s">
        <v>2633</v>
      </c>
      <c r="Y1387" t="s">
        <v>2633</v>
      </c>
      <c r="Z1387" t="s">
        <v>2633</v>
      </c>
      <c r="AC1387" t="s">
        <v>39</v>
      </c>
      <c r="AD1387" t="s">
        <v>40</v>
      </c>
    </row>
    <row r="1388" spans="3:30" hidden="1" x14ac:dyDescent="0.2">
      <c r="C1388" s="32" t="s">
        <v>50</v>
      </c>
      <c r="D1388" s="32" t="s">
        <v>92</v>
      </c>
      <c r="E1388" s="32" t="s">
        <v>52</v>
      </c>
      <c r="F1388">
        <v>700</v>
      </c>
      <c r="G1388" t="s">
        <v>2624</v>
      </c>
      <c r="H1388" t="s">
        <v>2625</v>
      </c>
      <c r="I1388" t="s">
        <v>2656</v>
      </c>
      <c r="K1388" t="s">
        <v>226</v>
      </c>
      <c r="L1388" t="s">
        <v>48</v>
      </c>
      <c r="M1388" t="s">
        <v>36</v>
      </c>
      <c r="N1388" s="8">
        <v>45751</v>
      </c>
      <c r="O1388" s="8">
        <v>45926</v>
      </c>
      <c r="P1388" s="8">
        <v>45926</v>
      </c>
      <c r="Q1388" t="s">
        <v>58</v>
      </c>
      <c r="R1388" t="s">
        <v>602</v>
      </c>
      <c r="U1388" t="s">
        <v>2643</v>
      </c>
      <c r="Y1388" t="s">
        <v>2643</v>
      </c>
      <c r="Z1388" t="s">
        <v>2643</v>
      </c>
      <c r="AC1388" t="s">
        <v>39</v>
      </c>
      <c r="AD1388" t="s">
        <v>40</v>
      </c>
    </row>
    <row r="1389" spans="3:30" hidden="1" x14ac:dyDescent="0.2">
      <c r="C1389" s="32" t="s">
        <v>50</v>
      </c>
      <c r="D1389" s="32" t="s">
        <v>42</v>
      </c>
      <c r="E1389" s="32" t="s">
        <v>52</v>
      </c>
      <c r="F1389">
        <v>700</v>
      </c>
      <c r="G1389" t="s">
        <v>2624</v>
      </c>
      <c r="H1389" t="s">
        <v>2625</v>
      </c>
      <c r="I1389" t="s">
        <v>2657</v>
      </c>
      <c r="K1389" t="s">
        <v>226</v>
      </c>
      <c r="L1389" t="s">
        <v>48</v>
      </c>
      <c r="M1389" t="s">
        <v>36</v>
      </c>
      <c r="N1389" s="8">
        <v>45751</v>
      </c>
      <c r="O1389" s="8">
        <v>45989</v>
      </c>
      <c r="P1389" s="8">
        <v>45989</v>
      </c>
      <c r="Q1389" t="s">
        <v>58</v>
      </c>
      <c r="Y1389" t="s">
        <v>2628</v>
      </c>
      <c r="Z1389" t="s">
        <v>2628</v>
      </c>
      <c r="AC1389" t="s">
        <v>39</v>
      </c>
      <c r="AD1389" t="s">
        <v>40</v>
      </c>
    </row>
    <row r="1390" spans="3:30" hidden="1" x14ac:dyDescent="0.2">
      <c r="C1390" s="32" t="s">
        <v>50</v>
      </c>
      <c r="D1390" s="32" t="s">
        <v>42</v>
      </c>
      <c r="E1390" s="32" t="s">
        <v>52</v>
      </c>
      <c r="F1390">
        <v>700</v>
      </c>
      <c r="G1390" t="s">
        <v>2624</v>
      </c>
      <c r="H1390" t="s">
        <v>2625</v>
      </c>
      <c r="I1390" t="s">
        <v>2658</v>
      </c>
      <c r="K1390" t="s">
        <v>226</v>
      </c>
      <c r="L1390" t="s">
        <v>48</v>
      </c>
      <c r="M1390" t="s">
        <v>36</v>
      </c>
      <c r="N1390" s="8">
        <v>45751</v>
      </c>
      <c r="O1390" s="8">
        <v>45989</v>
      </c>
      <c r="P1390" s="8">
        <v>45989</v>
      </c>
      <c r="Q1390" t="s">
        <v>58</v>
      </c>
      <c r="Y1390" t="s">
        <v>2628</v>
      </c>
      <c r="Z1390" t="s">
        <v>2628</v>
      </c>
      <c r="AC1390" t="s">
        <v>39</v>
      </c>
      <c r="AD1390" t="s">
        <v>40</v>
      </c>
    </row>
    <row r="1391" spans="3:30" hidden="1" x14ac:dyDescent="0.2">
      <c r="C1391" s="32" t="s">
        <v>29</v>
      </c>
      <c r="D1391" s="32" t="s">
        <v>29</v>
      </c>
      <c r="E1391" s="32" t="s">
        <v>2659</v>
      </c>
      <c r="F1391">
        <v>895</v>
      </c>
      <c r="G1391" t="s">
        <v>2660</v>
      </c>
      <c r="H1391" t="s">
        <v>2661</v>
      </c>
      <c r="I1391" t="s">
        <v>2662</v>
      </c>
      <c r="K1391" t="s">
        <v>535</v>
      </c>
      <c r="L1391" t="s">
        <v>35</v>
      </c>
      <c r="M1391" t="s">
        <v>36</v>
      </c>
      <c r="N1391" s="8">
        <v>45744</v>
      </c>
      <c r="O1391" s="8">
        <v>45805</v>
      </c>
      <c r="P1391" s="8">
        <v>45800</v>
      </c>
      <c r="Q1391" t="s">
        <v>37</v>
      </c>
      <c r="R1391" t="s">
        <v>801</v>
      </c>
      <c r="S1391" t="s">
        <v>2663</v>
      </c>
      <c r="T1391" t="s">
        <v>2664</v>
      </c>
      <c r="U1391" t="s">
        <v>309</v>
      </c>
      <c r="W1391" t="s">
        <v>38</v>
      </c>
      <c r="X1391" t="s">
        <v>562</v>
      </c>
      <c r="Y1391" t="s">
        <v>309</v>
      </c>
      <c r="Z1391" t="s">
        <v>309</v>
      </c>
      <c r="AA1391" t="s">
        <v>90</v>
      </c>
      <c r="AC1391" t="s">
        <v>39</v>
      </c>
      <c r="AD1391" t="s">
        <v>40</v>
      </c>
    </row>
    <row r="1392" spans="3:30" hidden="1" x14ac:dyDescent="0.2">
      <c r="C1392" s="32" t="s">
        <v>79</v>
      </c>
      <c r="D1392" s="32" t="s">
        <v>80</v>
      </c>
      <c r="E1392" s="32" t="s">
        <v>81</v>
      </c>
      <c r="F1392">
        <v>4750</v>
      </c>
      <c r="G1392" t="s">
        <v>2665</v>
      </c>
      <c r="H1392" t="s">
        <v>2666</v>
      </c>
      <c r="I1392" t="s">
        <v>2667</v>
      </c>
      <c r="K1392" t="s">
        <v>86</v>
      </c>
      <c r="L1392" t="s">
        <v>57</v>
      </c>
      <c r="M1392" t="s">
        <v>36</v>
      </c>
      <c r="N1392" s="8">
        <v>45313</v>
      </c>
      <c r="O1392" s="8">
        <v>45838</v>
      </c>
      <c r="P1392" s="8">
        <v>45838</v>
      </c>
      <c r="Q1392" t="s">
        <v>151</v>
      </c>
      <c r="R1392" t="s">
        <v>1807</v>
      </c>
      <c r="S1392" t="s">
        <v>2668</v>
      </c>
      <c r="T1392" t="s">
        <v>2669</v>
      </c>
      <c r="W1392" t="s">
        <v>782</v>
      </c>
      <c r="X1392" t="s">
        <v>2670</v>
      </c>
      <c r="Y1392" t="s">
        <v>300</v>
      </c>
      <c r="Z1392" t="s">
        <v>300</v>
      </c>
      <c r="AC1392" t="s">
        <v>39</v>
      </c>
      <c r="AD1392" t="s">
        <v>40</v>
      </c>
    </row>
    <row r="1393" spans="3:30" hidden="1" x14ac:dyDescent="0.2">
      <c r="F1393">
        <v>29500</v>
      </c>
      <c r="G1393" t="s">
        <v>82</v>
      </c>
      <c r="H1393" t="s">
        <v>2671</v>
      </c>
      <c r="I1393" t="s">
        <v>2672</v>
      </c>
      <c r="J1393" t="s">
        <v>2673</v>
      </c>
      <c r="K1393" t="s">
        <v>86</v>
      </c>
      <c r="L1393" t="s">
        <v>57</v>
      </c>
      <c r="M1393" t="s">
        <v>36</v>
      </c>
      <c r="N1393" s="8">
        <v>44607</v>
      </c>
      <c r="O1393" s="8">
        <v>45891</v>
      </c>
      <c r="P1393" s="8"/>
      <c r="Q1393" t="s">
        <v>151</v>
      </c>
      <c r="W1393" t="s">
        <v>2674</v>
      </c>
      <c r="Z1393" t="s">
        <v>816</v>
      </c>
      <c r="AA1393" t="s">
        <v>816</v>
      </c>
      <c r="AC1393" t="s">
        <v>39</v>
      </c>
      <c r="AD1393" t="s">
        <v>91</v>
      </c>
    </row>
    <row r="1394" spans="3:30" hidden="1" x14ac:dyDescent="0.2">
      <c r="F1394">
        <v>29500</v>
      </c>
      <c r="G1394" t="s">
        <v>82</v>
      </c>
      <c r="H1394" t="s">
        <v>2671</v>
      </c>
      <c r="I1394" t="s">
        <v>2675</v>
      </c>
      <c r="J1394" t="s">
        <v>2676</v>
      </c>
      <c r="K1394" t="s">
        <v>86</v>
      </c>
      <c r="L1394" t="s">
        <v>57</v>
      </c>
      <c r="M1394" t="s">
        <v>36</v>
      </c>
      <c r="N1394" s="8">
        <v>44607</v>
      </c>
      <c r="O1394" s="8">
        <v>45821</v>
      </c>
      <c r="P1394" s="8"/>
      <c r="Q1394" t="s">
        <v>151</v>
      </c>
      <c r="W1394" t="s">
        <v>2674</v>
      </c>
      <c r="Z1394" t="s">
        <v>100</v>
      </c>
      <c r="AA1394" t="s">
        <v>100</v>
      </c>
      <c r="AC1394" t="s">
        <v>39</v>
      </c>
      <c r="AD1394" t="s">
        <v>91</v>
      </c>
    </row>
    <row r="1395" spans="3:30" hidden="1" x14ac:dyDescent="0.2">
      <c r="C1395" s="32" t="s">
        <v>29</v>
      </c>
      <c r="D1395" s="32" t="s">
        <v>29</v>
      </c>
      <c r="E1395" s="48" t="s">
        <v>52</v>
      </c>
      <c r="F1395">
        <v>895</v>
      </c>
      <c r="G1395" t="s">
        <v>2677</v>
      </c>
      <c r="H1395" t="s">
        <v>2678</v>
      </c>
      <c r="I1395" t="s">
        <v>2679</v>
      </c>
      <c r="K1395" t="s">
        <v>535</v>
      </c>
      <c r="L1395" t="s">
        <v>35</v>
      </c>
      <c r="M1395" t="s">
        <v>36</v>
      </c>
      <c r="N1395" s="8">
        <v>45735</v>
      </c>
      <c r="O1395" s="8">
        <v>45805</v>
      </c>
      <c r="P1395" s="8">
        <v>45805</v>
      </c>
      <c r="Q1395" t="s">
        <v>151</v>
      </c>
      <c r="R1395" t="s">
        <v>456</v>
      </c>
      <c r="S1395" t="s">
        <v>2680</v>
      </c>
      <c r="T1395" t="s">
        <v>2681</v>
      </c>
      <c r="U1395" t="s">
        <v>309</v>
      </c>
      <c r="W1395" t="s">
        <v>99</v>
      </c>
      <c r="X1395" t="s">
        <v>310</v>
      </c>
      <c r="Y1395" t="s">
        <v>90</v>
      </c>
      <c r="Z1395" t="s">
        <v>90</v>
      </c>
      <c r="AC1395" t="s">
        <v>39</v>
      </c>
      <c r="AD1395" t="s">
        <v>40</v>
      </c>
    </row>
    <row r="1396" spans="3:30" hidden="1" x14ac:dyDescent="0.2">
      <c r="C1396" s="32" t="s">
        <v>29</v>
      </c>
      <c r="D1396" s="32" t="s">
        <v>29</v>
      </c>
      <c r="F1396">
        <v>895</v>
      </c>
      <c r="G1396" t="s">
        <v>2682</v>
      </c>
      <c r="H1396" t="s">
        <v>2683</v>
      </c>
      <c r="I1396" t="s">
        <v>2684</v>
      </c>
      <c r="K1396" t="s">
        <v>289</v>
      </c>
      <c r="L1396" t="s">
        <v>35</v>
      </c>
      <c r="M1396" t="s">
        <v>36</v>
      </c>
      <c r="N1396" s="8">
        <v>45736</v>
      </c>
      <c r="O1396" s="8">
        <v>45805</v>
      </c>
      <c r="P1396" s="8">
        <v>45805</v>
      </c>
      <c r="Q1396" t="s">
        <v>37</v>
      </c>
      <c r="R1396" t="s">
        <v>290</v>
      </c>
      <c r="S1396" t="s">
        <v>2685</v>
      </c>
      <c r="T1396" t="s">
        <v>2686</v>
      </c>
      <c r="U1396" t="s">
        <v>309</v>
      </c>
      <c r="W1396" t="s">
        <v>309</v>
      </c>
      <c r="X1396" t="s">
        <v>1175</v>
      </c>
      <c r="Y1396" t="s">
        <v>90</v>
      </c>
      <c r="Z1396" t="s">
        <v>90</v>
      </c>
      <c r="AC1396" t="s">
        <v>39</v>
      </c>
      <c r="AD1396" t="s">
        <v>40</v>
      </c>
    </row>
    <row r="1397" spans="3:30" hidden="1" x14ac:dyDescent="0.2">
      <c r="C1397" s="32" t="s">
        <v>41</v>
      </c>
      <c r="D1397" s="32" t="s">
        <v>70</v>
      </c>
      <c r="E1397" s="32" t="s">
        <v>1015</v>
      </c>
      <c r="F1397">
        <v>800</v>
      </c>
      <c r="G1397" t="s">
        <v>1016</v>
      </c>
      <c r="H1397" t="s">
        <v>1117</v>
      </c>
      <c r="I1397" t="s">
        <v>2348</v>
      </c>
      <c r="K1397" t="s">
        <v>226</v>
      </c>
      <c r="L1397" t="s">
        <v>48</v>
      </c>
      <c r="M1397" t="s">
        <v>36</v>
      </c>
      <c r="N1397" s="8">
        <v>45722</v>
      </c>
      <c r="O1397" s="8">
        <v>45849</v>
      </c>
      <c r="P1397" s="8">
        <v>45849</v>
      </c>
      <c r="Q1397" t="s">
        <v>58</v>
      </c>
      <c r="Y1397" t="s">
        <v>554</v>
      </c>
      <c r="Z1397" t="s">
        <v>554</v>
      </c>
      <c r="AB1397" t="s">
        <v>1831</v>
      </c>
      <c r="AC1397" t="s">
        <v>39</v>
      </c>
      <c r="AD1397" t="s">
        <v>40</v>
      </c>
    </row>
    <row r="1398" spans="3:30" hidden="1" x14ac:dyDescent="0.2">
      <c r="C1398" s="32" t="s">
        <v>312</v>
      </c>
      <c r="D1398" s="32" t="s">
        <v>29</v>
      </c>
      <c r="E1398" s="32" t="s">
        <v>81</v>
      </c>
      <c r="F1398">
        <v>3350</v>
      </c>
      <c r="G1398" t="s">
        <v>2687</v>
      </c>
      <c r="H1398" t="s">
        <v>2688</v>
      </c>
      <c r="I1398" t="s">
        <v>2689</v>
      </c>
      <c r="K1398" t="s">
        <v>86</v>
      </c>
      <c r="L1398" t="s">
        <v>57</v>
      </c>
      <c r="M1398" t="s">
        <v>36</v>
      </c>
      <c r="N1398" s="8">
        <v>45679</v>
      </c>
      <c r="O1398" s="8"/>
      <c r="P1398" s="8"/>
      <c r="Q1398" t="s">
        <v>67</v>
      </c>
      <c r="R1398" t="s">
        <v>443</v>
      </c>
      <c r="S1398" t="s">
        <v>2690</v>
      </c>
      <c r="T1398" t="s">
        <v>2691</v>
      </c>
      <c r="U1398" t="s">
        <v>309</v>
      </c>
      <c r="W1398" t="s">
        <v>38</v>
      </c>
      <c r="AC1398" t="s">
        <v>67</v>
      </c>
      <c r="AD1398" t="s">
        <v>40</v>
      </c>
    </row>
    <row r="1399" spans="3:30" hidden="1" x14ac:dyDescent="0.2">
      <c r="C1399" s="32" t="s">
        <v>312</v>
      </c>
      <c r="D1399" s="32" t="s">
        <v>29</v>
      </c>
      <c r="E1399" s="32" t="s">
        <v>81</v>
      </c>
      <c r="F1399">
        <v>3200</v>
      </c>
      <c r="G1399" t="s">
        <v>2687</v>
      </c>
      <c r="H1399" t="s">
        <v>2688</v>
      </c>
      <c r="I1399" t="s">
        <v>2692</v>
      </c>
      <c r="K1399" t="s">
        <v>86</v>
      </c>
      <c r="L1399" t="s">
        <v>57</v>
      </c>
      <c r="M1399" t="s">
        <v>36</v>
      </c>
      <c r="N1399" s="8">
        <v>45679</v>
      </c>
      <c r="O1399" s="8"/>
      <c r="P1399" s="8"/>
      <c r="Q1399" t="s">
        <v>67</v>
      </c>
      <c r="R1399" t="s">
        <v>2693</v>
      </c>
      <c r="S1399" t="s">
        <v>2694</v>
      </c>
      <c r="T1399" t="s">
        <v>2694</v>
      </c>
      <c r="AC1399" t="s">
        <v>67</v>
      </c>
      <c r="AD1399" t="s">
        <v>40</v>
      </c>
    </row>
    <row r="1400" spans="3:30" hidden="1" x14ac:dyDescent="0.2">
      <c r="F1400">
        <v>669</v>
      </c>
      <c r="G1400" t="s">
        <v>1368</v>
      </c>
      <c r="H1400" t="s">
        <v>1369</v>
      </c>
      <c r="I1400" t="s">
        <v>2695</v>
      </c>
      <c r="K1400" t="s">
        <v>86</v>
      </c>
      <c r="L1400" t="s">
        <v>48</v>
      </c>
      <c r="M1400" t="s">
        <v>36</v>
      </c>
      <c r="N1400" s="8">
        <v>45785</v>
      </c>
      <c r="O1400" s="8"/>
      <c r="P1400" s="8"/>
      <c r="Q1400" t="s">
        <v>151</v>
      </c>
      <c r="R1400" t="s">
        <v>237</v>
      </c>
      <c r="AC1400" t="s">
        <v>39</v>
      </c>
      <c r="AD1400" t="s">
        <v>40</v>
      </c>
    </row>
    <row r="1401" spans="3:30" hidden="1" x14ac:dyDescent="0.2">
      <c r="F1401">
        <v>669</v>
      </c>
      <c r="G1401" t="s">
        <v>1368</v>
      </c>
      <c r="H1401" t="s">
        <v>1369</v>
      </c>
      <c r="I1401" t="s">
        <v>2696</v>
      </c>
      <c r="K1401" t="s">
        <v>86</v>
      </c>
      <c r="L1401" t="s">
        <v>48</v>
      </c>
      <c r="M1401" t="s">
        <v>36</v>
      </c>
      <c r="N1401" s="8">
        <v>45785</v>
      </c>
      <c r="O1401" s="8"/>
      <c r="P1401" s="8"/>
      <c r="Q1401" t="s">
        <v>151</v>
      </c>
      <c r="R1401" t="s">
        <v>237</v>
      </c>
      <c r="AC1401" t="s">
        <v>39</v>
      </c>
      <c r="AD1401" t="s">
        <v>40</v>
      </c>
    </row>
    <row r="1402" spans="3:30" hidden="1" x14ac:dyDescent="0.2">
      <c r="F1402">
        <v>669</v>
      </c>
      <c r="G1402" t="s">
        <v>1368</v>
      </c>
      <c r="H1402" t="s">
        <v>1369</v>
      </c>
      <c r="I1402" t="s">
        <v>2697</v>
      </c>
      <c r="K1402" t="s">
        <v>86</v>
      </c>
      <c r="L1402" t="s">
        <v>48</v>
      </c>
      <c r="M1402" t="s">
        <v>36</v>
      </c>
      <c r="N1402" s="8">
        <v>45785</v>
      </c>
      <c r="O1402" s="8"/>
      <c r="P1402" s="8"/>
      <c r="Q1402" t="s">
        <v>151</v>
      </c>
      <c r="R1402" t="s">
        <v>237</v>
      </c>
      <c r="AC1402" t="s">
        <v>39</v>
      </c>
      <c r="AD1402" t="s">
        <v>40</v>
      </c>
    </row>
    <row r="1403" spans="3:30" hidden="1" x14ac:dyDescent="0.2">
      <c r="F1403">
        <v>669</v>
      </c>
      <c r="G1403" t="s">
        <v>1368</v>
      </c>
      <c r="H1403" t="s">
        <v>1369</v>
      </c>
      <c r="I1403" t="s">
        <v>2698</v>
      </c>
      <c r="K1403" t="s">
        <v>86</v>
      </c>
      <c r="L1403" t="s">
        <v>48</v>
      </c>
      <c r="M1403" t="s">
        <v>36</v>
      </c>
      <c r="N1403" s="8">
        <v>45785</v>
      </c>
      <c r="O1403" s="8"/>
      <c r="P1403" s="8"/>
      <c r="Q1403" t="s">
        <v>151</v>
      </c>
      <c r="R1403" t="s">
        <v>237</v>
      </c>
      <c r="AC1403" t="s">
        <v>39</v>
      </c>
      <c r="AD1403" t="s">
        <v>40</v>
      </c>
    </row>
    <row r="1404" spans="3:30" hidden="1" x14ac:dyDescent="0.2">
      <c r="F1404">
        <v>669</v>
      </c>
      <c r="G1404" t="s">
        <v>1368</v>
      </c>
      <c r="H1404" t="s">
        <v>1369</v>
      </c>
      <c r="I1404" t="s">
        <v>2699</v>
      </c>
      <c r="K1404" t="s">
        <v>86</v>
      </c>
      <c r="L1404" t="s">
        <v>48</v>
      </c>
      <c r="M1404" t="s">
        <v>36</v>
      </c>
      <c r="N1404" s="8">
        <v>45785</v>
      </c>
      <c r="O1404" s="8"/>
      <c r="P1404" s="8"/>
      <c r="Q1404" t="s">
        <v>151</v>
      </c>
      <c r="R1404" t="s">
        <v>237</v>
      </c>
      <c r="AC1404" t="s">
        <v>39</v>
      </c>
      <c r="AD1404" t="s">
        <v>40</v>
      </c>
    </row>
    <row r="1405" spans="3:30" hidden="1" x14ac:dyDescent="0.2">
      <c r="F1405">
        <v>669</v>
      </c>
      <c r="G1405" t="s">
        <v>1368</v>
      </c>
      <c r="H1405" t="s">
        <v>1369</v>
      </c>
      <c r="I1405" t="s">
        <v>2700</v>
      </c>
      <c r="K1405" t="s">
        <v>86</v>
      </c>
      <c r="L1405" t="s">
        <v>48</v>
      </c>
      <c r="M1405" t="s">
        <v>36</v>
      </c>
      <c r="N1405" s="8">
        <v>45785</v>
      </c>
      <c r="O1405" s="8"/>
      <c r="P1405" s="8"/>
      <c r="Q1405" t="s">
        <v>151</v>
      </c>
      <c r="R1405" t="s">
        <v>237</v>
      </c>
      <c r="AC1405" t="s">
        <v>39</v>
      </c>
      <c r="AD1405" t="s">
        <v>40</v>
      </c>
    </row>
    <row r="1406" spans="3:30" hidden="1" x14ac:dyDescent="0.2">
      <c r="C1406" s="32" t="s">
        <v>79</v>
      </c>
      <c r="D1406" s="32" t="s">
        <v>42</v>
      </c>
      <c r="F1406">
        <v>795</v>
      </c>
      <c r="G1406" t="s">
        <v>2701</v>
      </c>
      <c r="H1406" t="s">
        <v>2702</v>
      </c>
      <c r="I1406" t="s">
        <v>2703</v>
      </c>
      <c r="K1406" t="s">
        <v>429</v>
      </c>
      <c r="L1406" t="s">
        <v>35</v>
      </c>
      <c r="M1406" t="s">
        <v>36</v>
      </c>
      <c r="N1406" s="8">
        <v>45716</v>
      </c>
      <c r="O1406" s="8">
        <v>45849</v>
      </c>
      <c r="P1406" s="8">
        <v>45849</v>
      </c>
      <c r="Q1406" t="s">
        <v>151</v>
      </c>
      <c r="R1406" t="s">
        <v>552</v>
      </c>
      <c r="S1406" t="s">
        <v>2704</v>
      </c>
      <c r="U1406" t="s">
        <v>134</v>
      </c>
      <c r="W1406" t="s">
        <v>99</v>
      </c>
      <c r="Y1406" t="s">
        <v>554</v>
      </c>
      <c r="Z1406" t="s">
        <v>554</v>
      </c>
      <c r="AC1406" t="s">
        <v>39</v>
      </c>
      <c r="AD1406" t="s">
        <v>40</v>
      </c>
    </row>
    <row r="1407" spans="3:30" hidden="1" x14ac:dyDescent="0.2">
      <c r="F1407">
        <v>669</v>
      </c>
      <c r="G1407" t="s">
        <v>1368</v>
      </c>
      <c r="H1407" t="s">
        <v>1369</v>
      </c>
      <c r="I1407" t="s">
        <v>2705</v>
      </c>
      <c r="K1407" t="s">
        <v>86</v>
      </c>
      <c r="L1407" t="s">
        <v>48</v>
      </c>
      <c r="M1407" t="s">
        <v>36</v>
      </c>
      <c r="N1407" s="8">
        <v>45785</v>
      </c>
      <c r="O1407" s="8"/>
      <c r="P1407" s="8"/>
      <c r="Q1407" t="s">
        <v>151</v>
      </c>
      <c r="R1407" t="s">
        <v>237</v>
      </c>
      <c r="AC1407" t="s">
        <v>39</v>
      </c>
      <c r="AD1407" t="s">
        <v>40</v>
      </c>
    </row>
    <row r="1408" spans="3:30" hidden="1" x14ac:dyDescent="0.2">
      <c r="F1408">
        <v>669</v>
      </c>
      <c r="G1408" t="s">
        <v>1368</v>
      </c>
      <c r="H1408" t="s">
        <v>1369</v>
      </c>
      <c r="I1408" t="s">
        <v>2706</v>
      </c>
      <c r="K1408" t="s">
        <v>86</v>
      </c>
      <c r="L1408" t="s">
        <v>48</v>
      </c>
      <c r="M1408" t="s">
        <v>36</v>
      </c>
      <c r="N1408" s="8">
        <v>45785</v>
      </c>
      <c r="O1408" s="8"/>
      <c r="P1408" s="8"/>
      <c r="Q1408" t="s">
        <v>151</v>
      </c>
      <c r="R1408" t="s">
        <v>237</v>
      </c>
      <c r="AC1408" t="s">
        <v>39</v>
      </c>
      <c r="AD1408" t="s">
        <v>40</v>
      </c>
    </row>
    <row r="1409" spans="3:30" hidden="1" x14ac:dyDescent="0.2">
      <c r="F1409">
        <v>669</v>
      </c>
      <c r="G1409" t="s">
        <v>1368</v>
      </c>
      <c r="H1409" t="s">
        <v>1369</v>
      </c>
      <c r="I1409" t="s">
        <v>2707</v>
      </c>
      <c r="K1409" t="s">
        <v>86</v>
      </c>
      <c r="L1409" t="s">
        <v>48</v>
      </c>
      <c r="M1409" t="s">
        <v>36</v>
      </c>
      <c r="N1409" s="8">
        <v>45785</v>
      </c>
      <c r="O1409" s="8"/>
      <c r="P1409" s="8"/>
      <c r="Q1409" t="s">
        <v>151</v>
      </c>
      <c r="R1409" t="s">
        <v>237</v>
      </c>
      <c r="AC1409" t="s">
        <v>39</v>
      </c>
      <c r="AD1409" t="s">
        <v>40</v>
      </c>
    </row>
    <row r="1410" spans="3:30" hidden="1" x14ac:dyDescent="0.2">
      <c r="F1410">
        <v>669</v>
      </c>
      <c r="G1410" t="s">
        <v>1368</v>
      </c>
      <c r="H1410" t="s">
        <v>1369</v>
      </c>
      <c r="I1410" t="s">
        <v>2708</v>
      </c>
      <c r="K1410" t="s">
        <v>86</v>
      </c>
      <c r="L1410" t="s">
        <v>48</v>
      </c>
      <c r="M1410" t="s">
        <v>36</v>
      </c>
      <c r="N1410" s="8">
        <v>45785</v>
      </c>
      <c r="O1410" s="8"/>
      <c r="P1410" s="8"/>
      <c r="Q1410" t="s">
        <v>151</v>
      </c>
      <c r="R1410" t="s">
        <v>237</v>
      </c>
      <c r="AC1410" t="s">
        <v>39</v>
      </c>
      <c r="AD1410" t="s">
        <v>40</v>
      </c>
    </row>
    <row r="1411" spans="3:30" hidden="1" x14ac:dyDescent="0.2">
      <c r="F1411">
        <v>669</v>
      </c>
      <c r="G1411" t="s">
        <v>1368</v>
      </c>
      <c r="H1411" t="s">
        <v>1369</v>
      </c>
      <c r="I1411" t="s">
        <v>2709</v>
      </c>
      <c r="K1411" t="s">
        <v>86</v>
      </c>
      <c r="L1411" t="s">
        <v>48</v>
      </c>
      <c r="M1411" t="s">
        <v>36</v>
      </c>
      <c r="N1411" s="8">
        <v>45785</v>
      </c>
      <c r="O1411" s="8"/>
      <c r="P1411" s="8"/>
      <c r="Q1411" t="s">
        <v>151</v>
      </c>
      <c r="R1411" t="s">
        <v>237</v>
      </c>
      <c r="AC1411" t="s">
        <v>39</v>
      </c>
      <c r="AD1411" t="s">
        <v>40</v>
      </c>
    </row>
    <row r="1412" spans="3:30" hidden="1" x14ac:dyDescent="0.2">
      <c r="F1412">
        <v>669</v>
      </c>
      <c r="G1412" t="s">
        <v>1368</v>
      </c>
      <c r="H1412" t="s">
        <v>1369</v>
      </c>
      <c r="I1412" t="s">
        <v>2710</v>
      </c>
      <c r="K1412" t="s">
        <v>86</v>
      </c>
      <c r="L1412" t="s">
        <v>48</v>
      </c>
      <c r="M1412" t="s">
        <v>36</v>
      </c>
      <c r="N1412" s="8">
        <v>45785</v>
      </c>
      <c r="O1412" s="8"/>
      <c r="P1412" s="8"/>
      <c r="Q1412" t="s">
        <v>151</v>
      </c>
      <c r="R1412" t="s">
        <v>237</v>
      </c>
      <c r="AC1412" t="s">
        <v>39</v>
      </c>
      <c r="AD1412" t="s">
        <v>40</v>
      </c>
    </row>
    <row r="1413" spans="3:30" hidden="1" x14ac:dyDescent="0.2">
      <c r="F1413">
        <v>669</v>
      </c>
      <c r="G1413" t="s">
        <v>1368</v>
      </c>
      <c r="H1413" t="s">
        <v>1369</v>
      </c>
      <c r="I1413" t="s">
        <v>2711</v>
      </c>
      <c r="K1413" t="s">
        <v>86</v>
      </c>
      <c r="L1413" t="s">
        <v>48</v>
      </c>
      <c r="M1413" t="s">
        <v>36</v>
      </c>
      <c r="N1413" s="8">
        <v>45785</v>
      </c>
      <c r="O1413" s="8"/>
      <c r="P1413" s="8"/>
      <c r="Q1413" t="s">
        <v>37</v>
      </c>
      <c r="R1413" t="s">
        <v>237</v>
      </c>
      <c r="AC1413" t="s">
        <v>39</v>
      </c>
      <c r="AD1413" t="s">
        <v>40</v>
      </c>
    </row>
    <row r="1414" spans="3:30" hidden="1" x14ac:dyDescent="0.2">
      <c r="F1414">
        <v>669</v>
      </c>
      <c r="G1414" t="s">
        <v>1368</v>
      </c>
      <c r="H1414" t="s">
        <v>1369</v>
      </c>
      <c r="I1414" t="s">
        <v>2712</v>
      </c>
      <c r="K1414" t="s">
        <v>86</v>
      </c>
      <c r="L1414" t="s">
        <v>48</v>
      </c>
      <c r="M1414" t="s">
        <v>36</v>
      </c>
      <c r="N1414" s="8">
        <v>45785</v>
      </c>
      <c r="O1414" s="8"/>
      <c r="P1414" s="8"/>
      <c r="Q1414" t="s">
        <v>151</v>
      </c>
      <c r="R1414" t="s">
        <v>237</v>
      </c>
      <c r="AC1414" t="s">
        <v>39</v>
      </c>
      <c r="AD1414" t="s">
        <v>40</v>
      </c>
    </row>
    <row r="1415" spans="3:30" hidden="1" x14ac:dyDescent="0.2">
      <c r="F1415">
        <v>669</v>
      </c>
      <c r="G1415" t="s">
        <v>1368</v>
      </c>
      <c r="H1415" t="s">
        <v>1369</v>
      </c>
      <c r="I1415" t="s">
        <v>2713</v>
      </c>
      <c r="K1415" t="s">
        <v>86</v>
      </c>
      <c r="L1415" t="s">
        <v>48</v>
      </c>
      <c r="M1415" t="s">
        <v>36</v>
      </c>
      <c r="N1415" s="8">
        <v>45785</v>
      </c>
      <c r="O1415" s="8"/>
      <c r="P1415" s="8"/>
      <c r="Q1415" t="s">
        <v>37</v>
      </c>
      <c r="R1415" t="s">
        <v>237</v>
      </c>
      <c r="AC1415" t="s">
        <v>39</v>
      </c>
      <c r="AD1415" t="s">
        <v>40</v>
      </c>
    </row>
    <row r="1416" spans="3:30" hidden="1" x14ac:dyDescent="0.2">
      <c r="F1416">
        <v>669</v>
      </c>
      <c r="G1416" t="s">
        <v>1368</v>
      </c>
      <c r="H1416" t="s">
        <v>1369</v>
      </c>
      <c r="I1416" t="s">
        <v>2714</v>
      </c>
      <c r="K1416" t="s">
        <v>86</v>
      </c>
      <c r="L1416" t="s">
        <v>48</v>
      </c>
      <c r="M1416" t="s">
        <v>36</v>
      </c>
      <c r="N1416" s="8">
        <v>45785</v>
      </c>
      <c r="O1416" s="8"/>
      <c r="P1416" s="8"/>
      <c r="Q1416" t="s">
        <v>151</v>
      </c>
      <c r="R1416" t="s">
        <v>237</v>
      </c>
      <c r="AC1416" t="s">
        <v>39</v>
      </c>
      <c r="AD1416" t="s">
        <v>40</v>
      </c>
    </row>
    <row r="1417" spans="3:30" hidden="1" x14ac:dyDescent="0.2">
      <c r="F1417">
        <v>669</v>
      </c>
      <c r="G1417" t="s">
        <v>1368</v>
      </c>
      <c r="H1417" t="s">
        <v>1369</v>
      </c>
      <c r="I1417" t="s">
        <v>2715</v>
      </c>
      <c r="K1417" t="s">
        <v>86</v>
      </c>
      <c r="L1417" t="s">
        <v>48</v>
      </c>
      <c r="M1417" t="s">
        <v>36</v>
      </c>
      <c r="N1417" s="8">
        <v>45785</v>
      </c>
      <c r="O1417" s="8"/>
      <c r="P1417" s="8"/>
      <c r="Q1417" t="s">
        <v>151</v>
      </c>
      <c r="R1417" t="s">
        <v>237</v>
      </c>
      <c r="AC1417" t="s">
        <v>39</v>
      </c>
      <c r="AD1417" t="s">
        <v>40</v>
      </c>
    </row>
    <row r="1418" spans="3:30" hidden="1" x14ac:dyDescent="0.2">
      <c r="C1418" s="32" t="s">
        <v>126</v>
      </c>
      <c r="D1418" s="32" t="s">
        <v>92</v>
      </c>
      <c r="E1418" s="32" t="s">
        <v>2716</v>
      </c>
      <c r="F1418">
        <v>895</v>
      </c>
      <c r="G1418" t="s">
        <v>2717</v>
      </c>
      <c r="H1418" t="s">
        <v>2718</v>
      </c>
      <c r="I1418" t="s">
        <v>2719</v>
      </c>
      <c r="K1418" t="s">
        <v>289</v>
      </c>
      <c r="L1418" t="s">
        <v>35</v>
      </c>
      <c r="M1418" t="s">
        <v>36</v>
      </c>
      <c r="N1418" s="8">
        <v>45671</v>
      </c>
      <c r="O1418" s="8">
        <v>45800</v>
      </c>
      <c r="P1418" s="8">
        <v>45800</v>
      </c>
      <c r="Q1418" t="s">
        <v>58</v>
      </c>
      <c r="R1418" t="s">
        <v>2720</v>
      </c>
      <c r="X1418" t="s">
        <v>1384</v>
      </c>
      <c r="Y1418" t="s">
        <v>309</v>
      </c>
      <c r="Z1418" t="s">
        <v>309</v>
      </c>
      <c r="AC1418" t="s">
        <v>39</v>
      </c>
      <c r="AD1418" t="s">
        <v>40</v>
      </c>
    </row>
    <row r="1419" spans="3:30" x14ac:dyDescent="0.2">
      <c r="C1419" s="32" t="s">
        <v>50</v>
      </c>
      <c r="D1419" s="32" t="s">
        <v>80</v>
      </c>
      <c r="E1419" s="32" t="s">
        <v>2721</v>
      </c>
      <c r="F1419">
        <v>6710</v>
      </c>
      <c r="G1419" t="s">
        <v>2722</v>
      </c>
      <c r="H1419" t="s">
        <v>2723</v>
      </c>
      <c r="I1419" t="s">
        <v>2724</v>
      </c>
      <c r="K1419" t="s">
        <v>56</v>
      </c>
      <c r="L1419" t="s">
        <v>48</v>
      </c>
      <c r="M1419" t="s">
        <v>36</v>
      </c>
      <c r="N1419" s="8">
        <v>44719</v>
      </c>
      <c r="O1419" s="8">
        <v>46022</v>
      </c>
      <c r="P1419" s="8">
        <v>46022</v>
      </c>
      <c r="Q1419" t="s">
        <v>58</v>
      </c>
      <c r="R1419" t="s">
        <v>2725</v>
      </c>
      <c r="Y1419" t="s">
        <v>1030</v>
      </c>
      <c r="Z1419" t="s">
        <v>1030</v>
      </c>
      <c r="AC1419" t="s">
        <v>39</v>
      </c>
      <c r="AD1419" t="s">
        <v>40</v>
      </c>
    </row>
    <row r="1420" spans="3:30" x14ac:dyDescent="0.2">
      <c r="C1420" s="32" t="s">
        <v>50</v>
      </c>
      <c r="D1420" s="32" t="s">
        <v>92</v>
      </c>
      <c r="E1420" s="32" t="s">
        <v>52</v>
      </c>
      <c r="F1420">
        <v>5050</v>
      </c>
      <c r="G1420" t="s">
        <v>2722</v>
      </c>
      <c r="H1420" t="s">
        <v>2726</v>
      </c>
      <c r="I1420" t="s">
        <v>2727</v>
      </c>
      <c r="K1420" t="s">
        <v>56</v>
      </c>
      <c r="L1420" t="s">
        <v>48</v>
      </c>
      <c r="M1420" t="s">
        <v>36</v>
      </c>
      <c r="N1420" s="8">
        <v>45469</v>
      </c>
      <c r="O1420" s="8">
        <v>46022</v>
      </c>
      <c r="P1420" s="8">
        <v>46022</v>
      </c>
      <c r="Q1420" t="s">
        <v>58</v>
      </c>
      <c r="R1420" t="s">
        <v>2728</v>
      </c>
      <c r="W1420" t="s">
        <v>591</v>
      </c>
      <c r="Y1420" t="s">
        <v>1030</v>
      </c>
      <c r="Z1420" t="s">
        <v>1030</v>
      </c>
      <c r="AC1420" t="s">
        <v>39</v>
      </c>
      <c r="AD1420" t="s">
        <v>40</v>
      </c>
    </row>
    <row r="1421" spans="3:30" x14ac:dyDescent="0.2">
      <c r="C1421" s="32" t="s">
        <v>50</v>
      </c>
      <c r="D1421" s="32" t="s">
        <v>80</v>
      </c>
      <c r="E1421" s="32" t="s">
        <v>2721</v>
      </c>
      <c r="F1421">
        <v>4125</v>
      </c>
      <c r="G1421" t="s">
        <v>2722</v>
      </c>
      <c r="H1421" t="s">
        <v>2729</v>
      </c>
      <c r="I1421" t="s">
        <v>2730</v>
      </c>
      <c r="K1421" t="s">
        <v>56</v>
      </c>
      <c r="L1421" t="s">
        <v>48</v>
      </c>
      <c r="M1421" t="s">
        <v>36</v>
      </c>
      <c r="N1421" s="8">
        <v>45469</v>
      </c>
      <c r="O1421" s="8">
        <v>46022</v>
      </c>
      <c r="P1421" s="8">
        <v>46022</v>
      </c>
      <c r="Q1421" t="s">
        <v>58</v>
      </c>
      <c r="R1421" t="s">
        <v>2731</v>
      </c>
      <c r="Y1421" t="s">
        <v>1030</v>
      </c>
      <c r="Z1421" t="s">
        <v>1030</v>
      </c>
      <c r="AC1421" t="s">
        <v>39</v>
      </c>
      <c r="AD1421" t="s">
        <v>40</v>
      </c>
    </row>
    <row r="1422" spans="3:30" hidden="1" x14ac:dyDescent="0.2">
      <c r="C1422" s="32" t="s">
        <v>145</v>
      </c>
      <c r="D1422" s="32" t="s">
        <v>378</v>
      </c>
      <c r="E1422" s="32" t="s">
        <v>2089</v>
      </c>
      <c r="F1422">
        <v>750</v>
      </c>
      <c r="G1422" t="s">
        <v>2732</v>
      </c>
      <c r="H1422" t="s">
        <v>2733</v>
      </c>
      <c r="I1422" t="s">
        <v>2734</v>
      </c>
      <c r="K1422" t="s">
        <v>289</v>
      </c>
      <c r="L1422" t="s">
        <v>48</v>
      </c>
      <c r="M1422" t="s">
        <v>36</v>
      </c>
      <c r="N1422" s="8">
        <v>45306</v>
      </c>
      <c r="O1422" s="8">
        <v>45805</v>
      </c>
      <c r="P1422" s="8">
        <v>45805</v>
      </c>
      <c r="Q1422" t="s">
        <v>37</v>
      </c>
      <c r="R1422" t="s">
        <v>2735</v>
      </c>
      <c r="S1422" t="s">
        <v>2736</v>
      </c>
      <c r="T1422" t="s">
        <v>2737</v>
      </c>
      <c r="U1422" t="s">
        <v>2738</v>
      </c>
      <c r="W1422" t="s">
        <v>2739</v>
      </c>
      <c r="Y1422" t="s">
        <v>90</v>
      </c>
      <c r="Z1422" t="s">
        <v>90</v>
      </c>
      <c r="AC1422" t="s">
        <v>39</v>
      </c>
      <c r="AD1422" t="s">
        <v>40</v>
      </c>
    </row>
    <row r="1423" spans="3:30" hidden="1" x14ac:dyDescent="0.2">
      <c r="C1423" s="32" t="s">
        <v>50</v>
      </c>
      <c r="D1423" s="32" t="s">
        <v>92</v>
      </c>
      <c r="E1423" s="32" t="s">
        <v>1042</v>
      </c>
      <c r="F1423">
        <v>2600</v>
      </c>
      <c r="G1423" t="s">
        <v>1043</v>
      </c>
      <c r="H1423" t="s">
        <v>2740</v>
      </c>
      <c r="I1423" t="s">
        <v>2741</v>
      </c>
      <c r="K1423" t="s">
        <v>141</v>
      </c>
      <c r="L1423" t="s">
        <v>48</v>
      </c>
      <c r="M1423" t="s">
        <v>36</v>
      </c>
      <c r="N1423" s="8">
        <v>45701</v>
      </c>
      <c r="O1423" s="8"/>
      <c r="P1423" s="8"/>
      <c r="Q1423" t="s">
        <v>58</v>
      </c>
      <c r="R1423" t="s">
        <v>1050</v>
      </c>
      <c r="U1423" t="s">
        <v>99</v>
      </c>
      <c r="W1423" t="s">
        <v>418</v>
      </c>
      <c r="X1423" t="s">
        <v>483</v>
      </c>
      <c r="AC1423" t="s">
        <v>39</v>
      </c>
      <c r="AD1423" t="s">
        <v>40</v>
      </c>
    </row>
    <row r="1424" spans="3:30" hidden="1" x14ac:dyDescent="0.2">
      <c r="C1424" s="32" t="s">
        <v>126</v>
      </c>
      <c r="D1424" s="32" t="s">
        <v>92</v>
      </c>
      <c r="E1424" s="32" t="s">
        <v>2742</v>
      </c>
      <c r="F1424">
        <v>892</v>
      </c>
      <c r="G1424" t="s">
        <v>2743</v>
      </c>
      <c r="H1424" t="s">
        <v>2744</v>
      </c>
      <c r="I1424" t="s">
        <v>2745</v>
      </c>
      <c r="K1424" t="s">
        <v>97</v>
      </c>
      <c r="L1424" t="s">
        <v>57</v>
      </c>
      <c r="M1424" t="s">
        <v>36</v>
      </c>
      <c r="N1424" s="8">
        <v>45700</v>
      </c>
      <c r="O1424" s="8">
        <v>45805</v>
      </c>
      <c r="P1424" s="8">
        <v>45805</v>
      </c>
      <c r="Q1424" t="s">
        <v>58</v>
      </c>
      <c r="R1424" t="s">
        <v>2746</v>
      </c>
      <c r="U1424" t="s">
        <v>59</v>
      </c>
      <c r="W1424" t="s">
        <v>59</v>
      </c>
      <c r="Y1424" t="s">
        <v>90</v>
      </c>
      <c r="Z1424" t="s">
        <v>90</v>
      </c>
      <c r="AC1424" t="s">
        <v>39</v>
      </c>
      <c r="AD1424" t="s">
        <v>40</v>
      </c>
    </row>
    <row r="1425" spans="3:30" hidden="1" x14ac:dyDescent="0.2">
      <c r="C1425" s="32" t="s">
        <v>79</v>
      </c>
      <c r="D1425" s="32" t="s">
        <v>118</v>
      </c>
      <c r="E1425" s="32" t="s">
        <v>2747</v>
      </c>
      <c r="F1425">
        <v>1100</v>
      </c>
      <c r="G1425" t="s">
        <v>1043</v>
      </c>
      <c r="H1425" t="s">
        <v>1044</v>
      </c>
      <c r="I1425" t="s">
        <v>2748</v>
      </c>
      <c r="K1425" t="s">
        <v>141</v>
      </c>
      <c r="L1425" t="s">
        <v>48</v>
      </c>
      <c r="M1425" t="s">
        <v>36</v>
      </c>
      <c r="N1425" s="8">
        <v>45537</v>
      </c>
      <c r="O1425" s="8"/>
      <c r="P1425" s="8"/>
      <c r="Q1425" t="s">
        <v>151</v>
      </c>
      <c r="R1425" t="s">
        <v>2749</v>
      </c>
      <c r="S1425" t="s">
        <v>2750</v>
      </c>
      <c r="T1425" t="s">
        <v>2751</v>
      </c>
      <c r="W1425" t="s">
        <v>237</v>
      </c>
      <c r="X1425" t="s">
        <v>562</v>
      </c>
      <c r="AC1425" t="s">
        <v>39</v>
      </c>
      <c r="AD1425" t="s">
        <v>40</v>
      </c>
    </row>
    <row r="1426" spans="3:30" hidden="1" x14ac:dyDescent="0.2">
      <c r="C1426" s="32" t="s">
        <v>79</v>
      </c>
      <c r="D1426" s="32" t="s">
        <v>118</v>
      </c>
      <c r="E1426" s="32" t="s">
        <v>2747</v>
      </c>
      <c r="F1426">
        <v>1500</v>
      </c>
      <c r="G1426" t="s">
        <v>1043</v>
      </c>
      <c r="H1426" t="s">
        <v>1044</v>
      </c>
      <c r="I1426" t="s">
        <v>2752</v>
      </c>
      <c r="K1426" t="s">
        <v>141</v>
      </c>
      <c r="L1426" t="s">
        <v>48</v>
      </c>
      <c r="M1426" t="s">
        <v>36</v>
      </c>
      <c r="N1426" s="8">
        <v>45537</v>
      </c>
      <c r="O1426" s="8"/>
      <c r="P1426" s="8"/>
      <c r="Q1426" t="s">
        <v>151</v>
      </c>
      <c r="R1426" t="s">
        <v>2749</v>
      </c>
      <c r="S1426" t="s">
        <v>2750</v>
      </c>
      <c r="T1426" t="s">
        <v>2753</v>
      </c>
      <c r="W1426" t="s">
        <v>237</v>
      </c>
      <c r="X1426" t="s">
        <v>594</v>
      </c>
      <c r="AC1426" t="s">
        <v>39</v>
      </c>
      <c r="AD1426" t="s">
        <v>40</v>
      </c>
    </row>
    <row r="1427" spans="3:30" hidden="1" x14ac:dyDescent="0.2">
      <c r="C1427" s="32" t="s">
        <v>79</v>
      </c>
      <c r="D1427" s="32" t="s">
        <v>118</v>
      </c>
      <c r="E1427" s="32" t="s">
        <v>2754</v>
      </c>
      <c r="F1427">
        <v>4400</v>
      </c>
      <c r="G1427" t="s">
        <v>1043</v>
      </c>
      <c r="H1427" t="s">
        <v>1044</v>
      </c>
      <c r="I1427" t="s">
        <v>2755</v>
      </c>
      <c r="K1427" t="s">
        <v>141</v>
      </c>
      <c r="L1427" t="s">
        <v>48</v>
      </c>
      <c r="M1427" t="s">
        <v>36</v>
      </c>
      <c r="N1427" s="8">
        <v>45537</v>
      </c>
      <c r="O1427" s="8"/>
      <c r="P1427" s="8"/>
      <c r="Q1427" t="s">
        <v>58</v>
      </c>
      <c r="R1427" t="s">
        <v>2756</v>
      </c>
      <c r="AC1427" t="s">
        <v>39</v>
      </c>
      <c r="AD1427" t="s">
        <v>40</v>
      </c>
    </row>
    <row r="1428" spans="3:30" hidden="1" x14ac:dyDescent="0.2">
      <c r="C1428" s="32" t="s">
        <v>69</v>
      </c>
      <c r="D1428" s="32" t="s">
        <v>70</v>
      </c>
      <c r="E1428" s="32" t="s">
        <v>2757</v>
      </c>
      <c r="F1428">
        <v>3080</v>
      </c>
      <c r="G1428" t="s">
        <v>1043</v>
      </c>
      <c r="H1428" t="s">
        <v>1044</v>
      </c>
      <c r="I1428" t="s">
        <v>2758</v>
      </c>
      <c r="K1428" t="s">
        <v>141</v>
      </c>
      <c r="L1428" t="s">
        <v>48</v>
      </c>
      <c r="M1428" t="s">
        <v>36</v>
      </c>
      <c r="N1428" s="8">
        <v>45537</v>
      </c>
      <c r="O1428" s="8"/>
      <c r="P1428" s="8"/>
      <c r="Q1428" t="s">
        <v>58</v>
      </c>
      <c r="R1428" t="s">
        <v>2756</v>
      </c>
      <c r="AC1428" t="s">
        <v>39</v>
      </c>
      <c r="AD1428" t="s">
        <v>40</v>
      </c>
    </row>
    <row r="1429" spans="3:30" hidden="1" x14ac:dyDescent="0.2">
      <c r="C1429" s="32" t="s">
        <v>126</v>
      </c>
      <c r="D1429" s="32" t="s">
        <v>80</v>
      </c>
      <c r="E1429" s="32" t="s">
        <v>2759</v>
      </c>
      <c r="F1429">
        <v>3080</v>
      </c>
      <c r="G1429" t="s">
        <v>1043</v>
      </c>
      <c r="H1429" t="s">
        <v>1044</v>
      </c>
      <c r="I1429" t="s">
        <v>2760</v>
      </c>
      <c r="K1429" t="s">
        <v>141</v>
      </c>
      <c r="L1429" t="s">
        <v>48</v>
      </c>
      <c r="M1429" t="s">
        <v>36</v>
      </c>
      <c r="N1429" s="8">
        <v>45537</v>
      </c>
      <c r="O1429" s="8"/>
      <c r="P1429" s="8"/>
      <c r="Q1429" t="s">
        <v>58</v>
      </c>
      <c r="R1429" t="s">
        <v>2756</v>
      </c>
      <c r="AC1429" t="s">
        <v>39</v>
      </c>
      <c r="AD1429" t="s">
        <v>40</v>
      </c>
    </row>
    <row r="1430" spans="3:30" hidden="1" x14ac:dyDescent="0.2">
      <c r="C1430" s="32" t="s">
        <v>126</v>
      </c>
      <c r="D1430" s="32" t="s">
        <v>1617</v>
      </c>
      <c r="E1430" s="32" t="s">
        <v>1617</v>
      </c>
      <c r="F1430">
        <v>3080</v>
      </c>
      <c r="G1430" t="s">
        <v>1043</v>
      </c>
      <c r="H1430" t="s">
        <v>1044</v>
      </c>
      <c r="I1430" t="s">
        <v>2761</v>
      </c>
      <c r="K1430" t="s">
        <v>141</v>
      </c>
      <c r="L1430" t="s">
        <v>48</v>
      </c>
      <c r="M1430" t="s">
        <v>36</v>
      </c>
      <c r="N1430" s="8">
        <v>45537</v>
      </c>
      <c r="O1430" s="8"/>
      <c r="P1430" s="8"/>
      <c r="Q1430" t="s">
        <v>58</v>
      </c>
      <c r="R1430" t="s">
        <v>2756</v>
      </c>
      <c r="AC1430" t="s">
        <v>39</v>
      </c>
      <c r="AD1430" t="s">
        <v>40</v>
      </c>
    </row>
    <row r="1431" spans="3:30" hidden="1" x14ac:dyDescent="0.2">
      <c r="C1431" s="32" t="s">
        <v>79</v>
      </c>
      <c r="D1431" s="32" t="s">
        <v>80</v>
      </c>
      <c r="E1431" s="32" t="s">
        <v>81</v>
      </c>
      <c r="F1431">
        <v>2375</v>
      </c>
      <c r="G1431" t="s">
        <v>2762</v>
      </c>
      <c r="H1431" t="s">
        <v>2763</v>
      </c>
      <c r="I1431" t="s">
        <v>2764</v>
      </c>
      <c r="K1431" t="s">
        <v>86</v>
      </c>
      <c r="L1431" t="s">
        <v>57</v>
      </c>
      <c r="M1431" t="s">
        <v>36</v>
      </c>
      <c r="N1431" s="8">
        <v>45636</v>
      </c>
      <c r="O1431" s="8">
        <v>45810</v>
      </c>
      <c r="P1431" s="8">
        <v>45810</v>
      </c>
      <c r="Q1431" t="s">
        <v>37</v>
      </c>
      <c r="R1431" t="s">
        <v>2765</v>
      </c>
      <c r="U1431" t="s">
        <v>237</v>
      </c>
      <c r="W1431" t="s">
        <v>709</v>
      </c>
      <c r="Y1431" t="s">
        <v>2766</v>
      </c>
      <c r="Z1431" t="s">
        <v>2766</v>
      </c>
      <c r="AC1431" t="s">
        <v>39</v>
      </c>
      <c r="AD1431" t="s">
        <v>40</v>
      </c>
    </row>
    <row r="1432" spans="3:30" hidden="1" x14ac:dyDescent="0.2">
      <c r="C1432" s="32" t="s">
        <v>79</v>
      </c>
      <c r="D1432" s="32" t="s">
        <v>80</v>
      </c>
      <c r="E1432" s="32" t="s">
        <v>81</v>
      </c>
      <c r="F1432">
        <v>2375</v>
      </c>
      <c r="G1432" t="s">
        <v>2762</v>
      </c>
      <c r="H1432" t="s">
        <v>2767</v>
      </c>
      <c r="I1432" t="s">
        <v>2768</v>
      </c>
      <c r="K1432" t="s">
        <v>86</v>
      </c>
      <c r="L1432" t="s">
        <v>57</v>
      </c>
      <c r="M1432" t="s">
        <v>36</v>
      </c>
      <c r="N1432" s="8">
        <v>45636</v>
      </c>
      <c r="O1432" s="8">
        <v>45901</v>
      </c>
      <c r="P1432" s="8">
        <v>45901</v>
      </c>
      <c r="Q1432" t="s">
        <v>37</v>
      </c>
      <c r="W1432" t="s">
        <v>709</v>
      </c>
      <c r="Y1432" t="s">
        <v>709</v>
      </c>
      <c r="Z1432" t="s">
        <v>709</v>
      </c>
      <c r="AC1432" t="s">
        <v>39</v>
      </c>
      <c r="AD1432" t="s">
        <v>40</v>
      </c>
    </row>
    <row r="1433" spans="3:30" hidden="1" x14ac:dyDescent="0.2">
      <c r="C1433" s="32" t="s">
        <v>41</v>
      </c>
      <c r="D1433" s="32" t="s">
        <v>80</v>
      </c>
      <c r="F1433">
        <v>11130</v>
      </c>
      <c r="G1433" t="s">
        <v>2769</v>
      </c>
      <c r="H1433" t="s">
        <v>2770</v>
      </c>
      <c r="I1433" t="s">
        <v>2771</v>
      </c>
      <c r="K1433" t="s">
        <v>247</v>
      </c>
      <c r="L1433" t="s">
        <v>48</v>
      </c>
      <c r="M1433" t="s">
        <v>36</v>
      </c>
      <c r="N1433" s="8">
        <v>45518</v>
      </c>
      <c r="O1433" s="8">
        <v>45930</v>
      </c>
      <c r="P1433" s="8">
        <v>45930</v>
      </c>
      <c r="Q1433" t="s">
        <v>37</v>
      </c>
      <c r="Y1433" t="s">
        <v>248</v>
      </c>
      <c r="Z1433" t="s">
        <v>248</v>
      </c>
      <c r="AC1433" t="s">
        <v>39</v>
      </c>
      <c r="AD1433" t="s">
        <v>40</v>
      </c>
    </row>
    <row r="1434" spans="3:30" hidden="1" x14ac:dyDescent="0.2">
      <c r="C1434" s="32" t="s">
        <v>41</v>
      </c>
      <c r="D1434" s="32" t="s">
        <v>80</v>
      </c>
      <c r="F1434">
        <v>1675</v>
      </c>
      <c r="G1434" t="s">
        <v>2769</v>
      </c>
      <c r="H1434" t="s">
        <v>2770</v>
      </c>
      <c r="I1434" t="s">
        <v>2772</v>
      </c>
      <c r="K1434" t="s">
        <v>247</v>
      </c>
      <c r="L1434" t="s">
        <v>48</v>
      </c>
      <c r="M1434" t="s">
        <v>36</v>
      </c>
      <c r="N1434" s="8">
        <v>45518</v>
      </c>
      <c r="O1434" s="8">
        <v>45930</v>
      </c>
      <c r="P1434" s="8">
        <v>45930</v>
      </c>
      <c r="Q1434" t="s">
        <v>37</v>
      </c>
      <c r="Y1434" t="s">
        <v>248</v>
      </c>
      <c r="Z1434" t="s">
        <v>248</v>
      </c>
      <c r="AC1434" t="s">
        <v>39</v>
      </c>
      <c r="AD1434" t="s">
        <v>40</v>
      </c>
    </row>
    <row r="1435" spans="3:30" hidden="1" x14ac:dyDescent="0.2">
      <c r="C1435" s="32" t="s">
        <v>79</v>
      </c>
      <c r="D1435" s="32" t="s">
        <v>80</v>
      </c>
      <c r="E1435" s="32" t="s">
        <v>777</v>
      </c>
      <c r="F1435">
        <v>1428</v>
      </c>
      <c r="G1435" t="s">
        <v>2773</v>
      </c>
      <c r="H1435" t="s">
        <v>2774</v>
      </c>
      <c r="I1435" t="s">
        <v>2775</v>
      </c>
      <c r="K1435" t="s">
        <v>775</v>
      </c>
      <c r="L1435" t="s">
        <v>48</v>
      </c>
      <c r="M1435" t="s">
        <v>36</v>
      </c>
      <c r="N1435" s="8">
        <v>45750</v>
      </c>
      <c r="O1435" s="8">
        <v>45884</v>
      </c>
      <c r="P1435" s="8">
        <v>45884</v>
      </c>
      <c r="Q1435" t="s">
        <v>58</v>
      </c>
      <c r="R1435" t="s">
        <v>1250</v>
      </c>
      <c r="W1435" t="s">
        <v>603</v>
      </c>
      <c r="Y1435" t="s">
        <v>603</v>
      </c>
      <c r="Z1435" t="s">
        <v>603</v>
      </c>
      <c r="AC1435" t="s">
        <v>39</v>
      </c>
      <c r="AD1435" t="s">
        <v>40</v>
      </c>
    </row>
    <row r="1436" spans="3:30" hidden="1" x14ac:dyDescent="0.2">
      <c r="C1436" s="32" t="s">
        <v>79</v>
      </c>
      <c r="D1436" s="32" t="s">
        <v>80</v>
      </c>
      <c r="E1436" s="32" t="s">
        <v>777</v>
      </c>
      <c r="F1436">
        <v>275</v>
      </c>
      <c r="G1436" t="s">
        <v>2773</v>
      </c>
      <c r="H1436" t="s">
        <v>2774</v>
      </c>
      <c r="I1436" t="s">
        <v>2776</v>
      </c>
      <c r="K1436" t="s">
        <v>775</v>
      </c>
      <c r="L1436" t="s">
        <v>48</v>
      </c>
      <c r="M1436" t="s">
        <v>36</v>
      </c>
      <c r="N1436" s="8">
        <v>45750</v>
      </c>
      <c r="O1436" s="8"/>
      <c r="P1436" s="8"/>
      <c r="Q1436" t="s">
        <v>58</v>
      </c>
      <c r="AC1436" t="s">
        <v>39</v>
      </c>
      <c r="AD1436" t="s">
        <v>40</v>
      </c>
    </row>
    <row r="1437" spans="3:30" hidden="1" x14ac:dyDescent="0.2">
      <c r="C1437" s="32" t="s">
        <v>79</v>
      </c>
      <c r="D1437" s="32" t="s">
        <v>80</v>
      </c>
      <c r="E1437" s="32" t="s">
        <v>777</v>
      </c>
      <c r="F1437">
        <v>275</v>
      </c>
      <c r="G1437" t="s">
        <v>2773</v>
      </c>
      <c r="H1437" t="s">
        <v>2774</v>
      </c>
      <c r="I1437" t="s">
        <v>2777</v>
      </c>
      <c r="K1437" t="s">
        <v>775</v>
      </c>
      <c r="L1437" t="s">
        <v>48</v>
      </c>
      <c r="M1437" t="s">
        <v>36</v>
      </c>
      <c r="N1437" s="8">
        <v>45750</v>
      </c>
      <c r="O1437" s="8"/>
      <c r="P1437" s="8"/>
      <c r="Q1437" t="s">
        <v>37</v>
      </c>
      <c r="AC1437" t="s">
        <v>39</v>
      </c>
      <c r="AD1437" t="s">
        <v>40</v>
      </c>
    </row>
    <row r="1438" spans="3:30" hidden="1" x14ac:dyDescent="0.2">
      <c r="C1438" s="32" t="s">
        <v>145</v>
      </c>
      <c r="D1438" s="32" t="s">
        <v>432</v>
      </c>
      <c r="E1438" s="32" t="s">
        <v>2778</v>
      </c>
      <c r="F1438">
        <v>1350</v>
      </c>
      <c r="G1438" t="s">
        <v>2773</v>
      </c>
      <c r="H1438" t="s">
        <v>2779</v>
      </c>
      <c r="I1438" t="s">
        <v>2780</v>
      </c>
      <c r="K1438" t="s">
        <v>775</v>
      </c>
      <c r="L1438" t="s">
        <v>48</v>
      </c>
      <c r="M1438" t="s">
        <v>36</v>
      </c>
      <c r="N1438" s="8">
        <v>45744</v>
      </c>
      <c r="O1438" s="8">
        <v>45828</v>
      </c>
      <c r="P1438" s="8">
        <v>45828</v>
      </c>
      <c r="Q1438" t="s">
        <v>58</v>
      </c>
      <c r="R1438" t="s">
        <v>444</v>
      </c>
      <c r="U1438" t="s">
        <v>60</v>
      </c>
      <c r="W1438" t="s">
        <v>61</v>
      </c>
      <c r="Y1438" t="s">
        <v>60</v>
      </c>
      <c r="Z1438" t="s">
        <v>60</v>
      </c>
      <c r="AC1438" t="s">
        <v>39</v>
      </c>
      <c r="AD1438" t="s">
        <v>40</v>
      </c>
    </row>
    <row r="1439" spans="3:30" hidden="1" x14ac:dyDescent="0.2">
      <c r="C1439" s="32" t="s">
        <v>145</v>
      </c>
      <c r="D1439" s="32" t="s">
        <v>432</v>
      </c>
      <c r="E1439" s="32" t="s">
        <v>2778</v>
      </c>
      <c r="F1439">
        <v>275</v>
      </c>
      <c r="G1439" t="s">
        <v>2773</v>
      </c>
      <c r="H1439" t="s">
        <v>2779</v>
      </c>
      <c r="I1439" t="s">
        <v>2781</v>
      </c>
      <c r="K1439" t="s">
        <v>775</v>
      </c>
      <c r="L1439" t="s">
        <v>48</v>
      </c>
      <c r="M1439" t="s">
        <v>36</v>
      </c>
      <c r="N1439" s="8">
        <v>45744</v>
      </c>
      <c r="O1439" s="8">
        <v>45828</v>
      </c>
      <c r="P1439" s="8">
        <v>45828</v>
      </c>
      <c r="Q1439" t="s">
        <v>58</v>
      </c>
      <c r="X1439" t="s">
        <v>467</v>
      </c>
      <c r="Y1439" t="s">
        <v>60</v>
      </c>
      <c r="Z1439" t="s">
        <v>60</v>
      </c>
      <c r="AC1439" t="s">
        <v>39</v>
      </c>
      <c r="AD1439" t="s">
        <v>40</v>
      </c>
    </row>
    <row r="1440" spans="3:30" hidden="1" x14ac:dyDescent="0.2">
      <c r="C1440" s="32" t="s">
        <v>145</v>
      </c>
      <c r="D1440" s="32" t="s">
        <v>432</v>
      </c>
      <c r="E1440" s="32" t="s">
        <v>2778</v>
      </c>
      <c r="F1440">
        <v>275</v>
      </c>
      <c r="G1440" t="s">
        <v>2773</v>
      </c>
      <c r="H1440" t="s">
        <v>2779</v>
      </c>
      <c r="I1440" t="s">
        <v>2782</v>
      </c>
      <c r="K1440" t="s">
        <v>775</v>
      </c>
      <c r="L1440" t="s">
        <v>48</v>
      </c>
      <c r="M1440" t="s">
        <v>36</v>
      </c>
      <c r="N1440" s="8">
        <v>45744</v>
      </c>
      <c r="O1440" s="8">
        <v>45828</v>
      </c>
      <c r="P1440" s="8">
        <v>45828</v>
      </c>
      <c r="Q1440" t="s">
        <v>37</v>
      </c>
      <c r="X1440" t="s">
        <v>467</v>
      </c>
      <c r="Y1440" t="s">
        <v>60</v>
      </c>
      <c r="Z1440" t="s">
        <v>60</v>
      </c>
      <c r="AC1440" t="s">
        <v>39</v>
      </c>
      <c r="AD1440" t="s">
        <v>40</v>
      </c>
    </row>
    <row r="1441" spans="3:30" hidden="1" x14ac:dyDescent="0.2">
      <c r="C1441" s="32" t="s">
        <v>238</v>
      </c>
      <c r="D1441" s="32" t="s">
        <v>42</v>
      </c>
      <c r="E1441" s="32" t="s">
        <v>249</v>
      </c>
      <c r="F1441">
        <v>1350</v>
      </c>
      <c r="G1441" t="s">
        <v>2783</v>
      </c>
      <c r="H1441" t="s">
        <v>2784</v>
      </c>
      <c r="I1441" t="s">
        <v>2785</v>
      </c>
      <c r="K1441" t="s">
        <v>243</v>
      </c>
      <c r="L1441" t="s">
        <v>48</v>
      </c>
      <c r="M1441" t="s">
        <v>36</v>
      </c>
      <c r="N1441" s="8">
        <v>45740</v>
      </c>
      <c r="O1441" s="8">
        <v>45814</v>
      </c>
      <c r="P1441" s="8">
        <v>45814</v>
      </c>
      <c r="Q1441" t="s">
        <v>37</v>
      </c>
      <c r="R1441" t="s">
        <v>1384</v>
      </c>
      <c r="S1441" t="s">
        <v>2786</v>
      </c>
      <c r="T1441" t="s">
        <v>2787</v>
      </c>
      <c r="U1441" t="s">
        <v>38</v>
      </c>
      <c r="Y1441" t="s">
        <v>99</v>
      </c>
      <c r="Z1441" t="s">
        <v>99</v>
      </c>
      <c r="AC1441" t="s">
        <v>39</v>
      </c>
      <c r="AD1441" t="s">
        <v>40</v>
      </c>
    </row>
    <row r="1442" spans="3:30" hidden="1" x14ac:dyDescent="0.2">
      <c r="C1442" s="32" t="s">
        <v>238</v>
      </c>
      <c r="D1442" s="32" t="s">
        <v>42</v>
      </c>
      <c r="E1442" s="32" t="s">
        <v>249</v>
      </c>
      <c r="F1442">
        <v>710</v>
      </c>
      <c r="G1442" t="s">
        <v>2783</v>
      </c>
      <c r="H1442" t="s">
        <v>2784</v>
      </c>
      <c r="I1442" t="s">
        <v>2788</v>
      </c>
      <c r="K1442" t="s">
        <v>243</v>
      </c>
      <c r="L1442" t="s">
        <v>48</v>
      </c>
      <c r="M1442" t="s">
        <v>36</v>
      </c>
      <c r="N1442" s="8">
        <v>45740</v>
      </c>
      <c r="O1442" s="8">
        <v>45814</v>
      </c>
      <c r="P1442" s="8">
        <v>45814</v>
      </c>
      <c r="Q1442" t="s">
        <v>37</v>
      </c>
      <c r="Y1442" t="s">
        <v>99</v>
      </c>
      <c r="Z1442" t="s">
        <v>99</v>
      </c>
      <c r="AC1442" t="s">
        <v>39</v>
      </c>
      <c r="AD1442" t="s">
        <v>40</v>
      </c>
    </row>
    <row r="1443" spans="3:30" hidden="1" x14ac:dyDescent="0.2">
      <c r="C1443" s="32" t="s">
        <v>79</v>
      </c>
      <c r="D1443" s="32" t="s">
        <v>92</v>
      </c>
      <c r="E1443" s="32" t="s">
        <v>2789</v>
      </c>
      <c r="F1443">
        <v>-2234.14</v>
      </c>
      <c r="G1443" t="s">
        <v>2790</v>
      </c>
      <c r="H1443" t="s">
        <v>2791</v>
      </c>
      <c r="I1443" t="s">
        <v>2792</v>
      </c>
      <c r="K1443" t="s">
        <v>217</v>
      </c>
      <c r="L1443" t="s">
        <v>48</v>
      </c>
      <c r="M1443" t="s">
        <v>36</v>
      </c>
      <c r="N1443" s="8">
        <v>45793</v>
      </c>
      <c r="O1443" s="8">
        <v>45814</v>
      </c>
      <c r="P1443" s="8">
        <v>45814</v>
      </c>
      <c r="Q1443" t="s">
        <v>67</v>
      </c>
      <c r="R1443" t="s">
        <v>2793</v>
      </c>
      <c r="Y1443" t="s">
        <v>99</v>
      </c>
      <c r="Z1443" t="s">
        <v>99</v>
      </c>
      <c r="AC1443" t="s">
        <v>67</v>
      </c>
      <c r="AD1443" t="s">
        <v>40</v>
      </c>
    </row>
    <row r="1444" spans="3:30" hidden="1" x14ac:dyDescent="0.2">
      <c r="C1444" s="32" t="s">
        <v>126</v>
      </c>
      <c r="F1444">
        <v>760</v>
      </c>
      <c r="G1444" t="s">
        <v>2794</v>
      </c>
      <c r="H1444" t="s">
        <v>2795</v>
      </c>
      <c r="I1444" t="s">
        <v>2796</v>
      </c>
      <c r="K1444" t="s">
        <v>775</v>
      </c>
      <c r="L1444" t="s">
        <v>35</v>
      </c>
      <c r="M1444" t="s">
        <v>36</v>
      </c>
      <c r="N1444" s="8">
        <v>45789</v>
      </c>
      <c r="O1444" s="8">
        <v>45842</v>
      </c>
      <c r="P1444" s="8">
        <v>45842</v>
      </c>
      <c r="Q1444" t="s">
        <v>37</v>
      </c>
      <c r="R1444" t="s">
        <v>444</v>
      </c>
      <c r="U1444" t="s">
        <v>100</v>
      </c>
      <c r="W1444" t="s">
        <v>134</v>
      </c>
      <c r="Y1444" t="s">
        <v>134</v>
      </c>
      <c r="Z1444" t="s">
        <v>134</v>
      </c>
      <c r="AC1444" t="s">
        <v>39</v>
      </c>
      <c r="AD1444" t="s">
        <v>40</v>
      </c>
    </row>
    <row r="1445" spans="3:30" hidden="1" x14ac:dyDescent="0.2">
      <c r="C1445" s="32" t="s">
        <v>126</v>
      </c>
      <c r="D1445" s="32" t="s">
        <v>42</v>
      </c>
      <c r="F1445">
        <v>697.5</v>
      </c>
      <c r="G1445" t="s">
        <v>2797</v>
      </c>
      <c r="H1445" t="s">
        <v>2798</v>
      </c>
      <c r="I1445" t="s">
        <v>2799</v>
      </c>
      <c r="K1445" t="s">
        <v>289</v>
      </c>
      <c r="L1445" t="s">
        <v>48</v>
      </c>
      <c r="M1445" t="s">
        <v>36</v>
      </c>
      <c r="N1445" s="8">
        <v>45770</v>
      </c>
      <c r="O1445" s="8">
        <v>45849</v>
      </c>
      <c r="P1445" s="8">
        <v>45849</v>
      </c>
      <c r="Q1445" t="s">
        <v>58</v>
      </c>
      <c r="R1445" t="s">
        <v>355</v>
      </c>
      <c r="U1445" t="s">
        <v>134</v>
      </c>
      <c r="W1445" t="s">
        <v>537</v>
      </c>
      <c r="X1445" t="s">
        <v>1175</v>
      </c>
      <c r="Y1445" t="s">
        <v>554</v>
      </c>
      <c r="Z1445" t="s">
        <v>554</v>
      </c>
      <c r="AC1445" t="s">
        <v>39</v>
      </c>
      <c r="AD1445" t="s">
        <v>40</v>
      </c>
    </row>
    <row r="1446" spans="3:30" hidden="1" x14ac:dyDescent="0.2">
      <c r="C1446" s="32" t="s">
        <v>145</v>
      </c>
      <c r="E1446" s="32" t="s">
        <v>2115</v>
      </c>
      <c r="F1446">
        <v>860</v>
      </c>
      <c r="G1446" t="s">
        <v>2794</v>
      </c>
      <c r="H1446" t="s">
        <v>2795</v>
      </c>
      <c r="I1446" t="s">
        <v>2800</v>
      </c>
      <c r="K1446" t="s">
        <v>775</v>
      </c>
      <c r="L1446" t="s">
        <v>35</v>
      </c>
      <c r="M1446" t="s">
        <v>36</v>
      </c>
      <c r="N1446" s="8">
        <v>45789</v>
      </c>
      <c r="O1446" s="8">
        <v>45807</v>
      </c>
      <c r="P1446" s="8">
        <v>45807</v>
      </c>
      <c r="Q1446" t="s">
        <v>37</v>
      </c>
      <c r="R1446" t="s">
        <v>444</v>
      </c>
      <c r="S1446" t="s">
        <v>2801</v>
      </c>
      <c r="T1446" t="s">
        <v>2802</v>
      </c>
      <c r="U1446" t="s">
        <v>38</v>
      </c>
      <c r="W1446" t="s">
        <v>134</v>
      </c>
      <c r="X1446" t="s">
        <v>522</v>
      </c>
      <c r="Y1446" t="s">
        <v>38</v>
      </c>
      <c r="Z1446" t="s">
        <v>38</v>
      </c>
      <c r="AC1446" t="s">
        <v>39</v>
      </c>
      <c r="AD1446" t="s">
        <v>40</v>
      </c>
    </row>
    <row r="1447" spans="3:30" x14ac:dyDescent="0.2">
      <c r="C1447" s="32" t="s">
        <v>126</v>
      </c>
      <c r="D1447" s="32" t="s">
        <v>42</v>
      </c>
      <c r="E1447" s="32" t="s">
        <v>52</v>
      </c>
      <c r="F1447">
        <v>845</v>
      </c>
      <c r="G1447" t="s">
        <v>2022</v>
      </c>
      <c r="H1447" t="s">
        <v>2803</v>
      </c>
      <c r="I1447" t="s">
        <v>2804</v>
      </c>
      <c r="K1447" t="s">
        <v>56</v>
      </c>
      <c r="L1447" t="s">
        <v>57</v>
      </c>
      <c r="M1447" t="s">
        <v>36</v>
      </c>
      <c r="N1447" s="8">
        <v>45693</v>
      </c>
      <c r="O1447" s="8">
        <v>45828</v>
      </c>
      <c r="P1447" s="8">
        <v>45828</v>
      </c>
      <c r="Q1447" t="s">
        <v>37</v>
      </c>
      <c r="R1447" t="s">
        <v>2805</v>
      </c>
      <c r="S1447" t="s">
        <v>2806</v>
      </c>
      <c r="T1447" t="s">
        <v>2806</v>
      </c>
      <c r="U1447" t="s">
        <v>100</v>
      </c>
      <c r="X1447" t="s">
        <v>1175</v>
      </c>
      <c r="Y1447" t="s">
        <v>60</v>
      </c>
      <c r="Z1447" t="s">
        <v>60</v>
      </c>
      <c r="AC1447" t="s">
        <v>39</v>
      </c>
      <c r="AD1447" t="s">
        <v>40</v>
      </c>
    </row>
    <row r="1448" spans="3:30" x14ac:dyDescent="0.2">
      <c r="C1448" s="32" t="s">
        <v>50</v>
      </c>
      <c r="D1448" s="32" t="s">
        <v>92</v>
      </c>
      <c r="E1448" s="32" t="s">
        <v>52</v>
      </c>
      <c r="F1448">
        <v>845</v>
      </c>
      <c r="G1448" t="s">
        <v>2022</v>
      </c>
      <c r="H1448" t="s">
        <v>2807</v>
      </c>
      <c r="I1448" t="s">
        <v>2808</v>
      </c>
      <c r="K1448" t="s">
        <v>56</v>
      </c>
      <c r="L1448" t="s">
        <v>57</v>
      </c>
      <c r="M1448" t="s">
        <v>36</v>
      </c>
      <c r="N1448" s="8">
        <v>45758</v>
      </c>
      <c r="O1448" s="8">
        <v>45875</v>
      </c>
      <c r="P1448" s="8">
        <v>45875</v>
      </c>
      <c r="Q1448" t="s">
        <v>58</v>
      </c>
      <c r="U1448" t="s">
        <v>538</v>
      </c>
      <c r="Y1448" t="s">
        <v>2421</v>
      </c>
      <c r="Z1448" t="s">
        <v>2421</v>
      </c>
      <c r="AC1448" t="s">
        <v>39</v>
      </c>
      <c r="AD1448" t="s">
        <v>40</v>
      </c>
    </row>
    <row r="1449" spans="3:30" x14ac:dyDescent="0.2">
      <c r="C1449" s="32" t="s">
        <v>79</v>
      </c>
      <c r="D1449" s="32" t="s">
        <v>80</v>
      </c>
      <c r="E1449" s="32" t="s">
        <v>2809</v>
      </c>
      <c r="F1449">
        <v>3125</v>
      </c>
      <c r="G1449" t="s">
        <v>2022</v>
      </c>
      <c r="H1449" t="s">
        <v>2810</v>
      </c>
      <c r="I1449" t="s">
        <v>2811</v>
      </c>
      <c r="K1449" t="s">
        <v>56</v>
      </c>
      <c r="L1449" t="s">
        <v>57</v>
      </c>
      <c r="M1449" t="s">
        <v>36</v>
      </c>
      <c r="N1449" s="8">
        <v>45715</v>
      </c>
      <c r="O1449" s="8">
        <v>46022</v>
      </c>
      <c r="P1449" s="8">
        <v>46022</v>
      </c>
      <c r="Q1449" t="s">
        <v>37</v>
      </c>
      <c r="R1449" t="s">
        <v>1019</v>
      </c>
      <c r="Y1449" t="s">
        <v>1030</v>
      </c>
      <c r="Z1449" t="s">
        <v>1030</v>
      </c>
      <c r="AC1449" t="s">
        <v>39</v>
      </c>
      <c r="AD1449" t="s">
        <v>40</v>
      </c>
    </row>
    <row r="1450" spans="3:30" x14ac:dyDescent="0.2">
      <c r="C1450" s="32" t="s">
        <v>50</v>
      </c>
      <c r="D1450" s="32" t="s">
        <v>51</v>
      </c>
      <c r="E1450" s="32" t="s">
        <v>52</v>
      </c>
      <c r="F1450">
        <v>845</v>
      </c>
      <c r="G1450" t="s">
        <v>2022</v>
      </c>
      <c r="H1450" t="s">
        <v>2812</v>
      </c>
      <c r="I1450" t="s">
        <v>2813</v>
      </c>
      <c r="K1450" t="s">
        <v>56</v>
      </c>
      <c r="L1450" t="s">
        <v>57</v>
      </c>
      <c r="M1450" t="s">
        <v>36</v>
      </c>
      <c r="N1450" s="8">
        <v>45740</v>
      </c>
      <c r="O1450" s="8">
        <v>45819</v>
      </c>
      <c r="P1450" s="8">
        <v>45819</v>
      </c>
      <c r="Q1450" t="s">
        <v>58</v>
      </c>
      <c r="R1450" t="s">
        <v>1114</v>
      </c>
      <c r="U1450" t="s">
        <v>99</v>
      </c>
      <c r="W1450" t="s">
        <v>418</v>
      </c>
      <c r="Y1450" t="s">
        <v>2384</v>
      </c>
      <c r="Z1450" t="s">
        <v>2384</v>
      </c>
      <c r="AC1450" t="s">
        <v>39</v>
      </c>
      <c r="AD1450" t="s">
        <v>40</v>
      </c>
    </row>
    <row r="1451" spans="3:30" x14ac:dyDescent="0.2">
      <c r="C1451" s="32" t="s">
        <v>79</v>
      </c>
      <c r="D1451" s="32" t="s">
        <v>80</v>
      </c>
      <c r="E1451" s="32" t="s">
        <v>2814</v>
      </c>
      <c r="F1451">
        <v>7237.5</v>
      </c>
      <c r="G1451" t="s">
        <v>2022</v>
      </c>
      <c r="H1451" t="s">
        <v>2815</v>
      </c>
      <c r="I1451" t="s">
        <v>2816</v>
      </c>
      <c r="K1451" t="s">
        <v>56</v>
      </c>
      <c r="L1451" t="s">
        <v>57</v>
      </c>
      <c r="M1451" t="s">
        <v>36</v>
      </c>
      <c r="N1451" s="8">
        <v>45744</v>
      </c>
      <c r="O1451" s="8">
        <v>46022</v>
      </c>
      <c r="P1451" s="8">
        <v>46022</v>
      </c>
      <c r="Q1451" t="s">
        <v>151</v>
      </c>
      <c r="X1451" t="s">
        <v>553</v>
      </c>
      <c r="Y1451" t="s">
        <v>1030</v>
      </c>
      <c r="Z1451" t="s">
        <v>1030</v>
      </c>
      <c r="AC1451" t="s">
        <v>39</v>
      </c>
      <c r="AD1451" t="s">
        <v>40</v>
      </c>
    </row>
    <row r="1452" spans="3:30" x14ac:dyDescent="0.2">
      <c r="C1452" s="32" t="s">
        <v>79</v>
      </c>
      <c r="D1452" s="32" t="s">
        <v>80</v>
      </c>
      <c r="E1452" s="32" t="s">
        <v>2814</v>
      </c>
      <c r="F1452">
        <v>7237.5</v>
      </c>
      <c r="G1452" t="s">
        <v>2022</v>
      </c>
      <c r="H1452" t="s">
        <v>2815</v>
      </c>
      <c r="I1452" t="s">
        <v>2817</v>
      </c>
      <c r="K1452" t="s">
        <v>56</v>
      </c>
      <c r="L1452" t="s">
        <v>57</v>
      </c>
      <c r="M1452" t="s">
        <v>36</v>
      </c>
      <c r="N1452" s="8">
        <v>45744</v>
      </c>
      <c r="O1452" s="8">
        <v>46022</v>
      </c>
      <c r="P1452" s="8">
        <v>46022</v>
      </c>
      <c r="Q1452" t="s">
        <v>151</v>
      </c>
      <c r="X1452" t="s">
        <v>553</v>
      </c>
      <c r="Y1452" t="s">
        <v>1030</v>
      </c>
      <c r="Z1452" t="s">
        <v>1030</v>
      </c>
      <c r="AC1452" t="s">
        <v>39</v>
      </c>
      <c r="AD1452" t="s">
        <v>40</v>
      </c>
    </row>
    <row r="1453" spans="3:30" x14ac:dyDescent="0.2">
      <c r="C1453" s="32" t="s">
        <v>79</v>
      </c>
      <c r="D1453" s="32" t="s">
        <v>80</v>
      </c>
      <c r="E1453" s="32" t="s">
        <v>2814</v>
      </c>
      <c r="F1453">
        <v>2325</v>
      </c>
      <c r="G1453" t="s">
        <v>2022</v>
      </c>
      <c r="H1453" t="s">
        <v>2815</v>
      </c>
      <c r="I1453" t="s">
        <v>2818</v>
      </c>
      <c r="K1453" t="s">
        <v>56</v>
      </c>
      <c r="L1453" t="s">
        <v>57</v>
      </c>
      <c r="M1453" t="s">
        <v>36</v>
      </c>
      <c r="N1453" s="8">
        <v>45744</v>
      </c>
      <c r="O1453" s="8">
        <v>46022</v>
      </c>
      <c r="P1453" s="8">
        <v>46022</v>
      </c>
      <c r="Q1453" t="s">
        <v>151</v>
      </c>
      <c r="X1453" t="s">
        <v>553</v>
      </c>
      <c r="Y1453" t="s">
        <v>1030</v>
      </c>
      <c r="Z1453" t="s">
        <v>1030</v>
      </c>
      <c r="AC1453" t="s">
        <v>39</v>
      </c>
      <c r="AD1453" t="s">
        <v>40</v>
      </c>
    </row>
    <row r="1454" spans="3:30" x14ac:dyDescent="0.2">
      <c r="C1454" s="32" t="s">
        <v>79</v>
      </c>
      <c r="D1454" s="32" t="s">
        <v>80</v>
      </c>
      <c r="E1454" s="32" t="s">
        <v>2814</v>
      </c>
      <c r="F1454">
        <v>7650</v>
      </c>
      <c r="G1454" t="s">
        <v>2022</v>
      </c>
      <c r="H1454" t="s">
        <v>2815</v>
      </c>
      <c r="I1454" t="s">
        <v>2819</v>
      </c>
      <c r="K1454" t="s">
        <v>56</v>
      </c>
      <c r="L1454" t="s">
        <v>57</v>
      </c>
      <c r="M1454" t="s">
        <v>36</v>
      </c>
      <c r="N1454" s="8">
        <v>45744</v>
      </c>
      <c r="O1454" s="8">
        <v>46022</v>
      </c>
      <c r="P1454" s="8">
        <v>46022</v>
      </c>
      <c r="Q1454" t="s">
        <v>151</v>
      </c>
      <c r="X1454" t="s">
        <v>553</v>
      </c>
      <c r="Y1454" t="s">
        <v>1030</v>
      </c>
      <c r="Z1454" t="s">
        <v>1030</v>
      </c>
      <c r="AC1454" t="s">
        <v>39</v>
      </c>
      <c r="AD1454" t="s">
        <v>40</v>
      </c>
    </row>
    <row r="1455" spans="3:30" x14ac:dyDescent="0.2">
      <c r="C1455" s="32" t="s">
        <v>79</v>
      </c>
      <c r="D1455" s="32" t="s">
        <v>80</v>
      </c>
      <c r="E1455" s="32" t="s">
        <v>2814</v>
      </c>
      <c r="F1455">
        <v>7650</v>
      </c>
      <c r="G1455" t="s">
        <v>2022</v>
      </c>
      <c r="H1455" t="s">
        <v>2815</v>
      </c>
      <c r="I1455" t="s">
        <v>2820</v>
      </c>
      <c r="K1455" t="s">
        <v>56</v>
      </c>
      <c r="L1455" t="s">
        <v>57</v>
      </c>
      <c r="M1455" t="s">
        <v>36</v>
      </c>
      <c r="N1455" s="8">
        <v>45744</v>
      </c>
      <c r="O1455" s="8">
        <v>46022</v>
      </c>
      <c r="P1455" s="8">
        <v>46022</v>
      </c>
      <c r="Q1455" t="s">
        <v>151</v>
      </c>
      <c r="X1455" t="s">
        <v>553</v>
      </c>
      <c r="Y1455" t="s">
        <v>1030</v>
      </c>
      <c r="Z1455" t="s">
        <v>1030</v>
      </c>
      <c r="AC1455" t="s">
        <v>39</v>
      </c>
      <c r="AD1455" t="s">
        <v>40</v>
      </c>
    </row>
    <row r="1456" spans="3:30" x14ac:dyDescent="0.2">
      <c r="C1456" s="32" t="s">
        <v>79</v>
      </c>
      <c r="D1456" s="32" t="s">
        <v>80</v>
      </c>
      <c r="E1456" s="32" t="s">
        <v>2814</v>
      </c>
      <c r="F1456">
        <v>3150</v>
      </c>
      <c r="G1456" t="s">
        <v>2022</v>
      </c>
      <c r="H1456" t="s">
        <v>2815</v>
      </c>
      <c r="I1456" t="s">
        <v>2821</v>
      </c>
      <c r="K1456" t="s">
        <v>56</v>
      </c>
      <c r="L1456" t="s">
        <v>57</v>
      </c>
      <c r="M1456" t="s">
        <v>36</v>
      </c>
      <c r="N1456" s="8">
        <v>45744</v>
      </c>
      <c r="O1456" s="8">
        <v>46022</v>
      </c>
      <c r="P1456" s="8">
        <v>46022</v>
      </c>
      <c r="Q1456" t="s">
        <v>151</v>
      </c>
      <c r="X1456" t="s">
        <v>553</v>
      </c>
      <c r="Y1456" t="s">
        <v>1030</v>
      </c>
      <c r="Z1456" t="s">
        <v>1030</v>
      </c>
      <c r="AC1456" t="s">
        <v>39</v>
      </c>
      <c r="AD1456" t="s">
        <v>40</v>
      </c>
    </row>
    <row r="1457" spans="3:30" x14ac:dyDescent="0.2">
      <c r="C1457" s="32" t="s">
        <v>79</v>
      </c>
      <c r="D1457" s="32" t="s">
        <v>80</v>
      </c>
      <c r="E1457" s="32" t="s">
        <v>2814</v>
      </c>
      <c r="F1457">
        <v>1589.75</v>
      </c>
      <c r="G1457" t="s">
        <v>2022</v>
      </c>
      <c r="H1457" t="s">
        <v>2815</v>
      </c>
      <c r="I1457" t="s">
        <v>2822</v>
      </c>
      <c r="K1457" t="s">
        <v>56</v>
      </c>
      <c r="L1457" t="s">
        <v>57</v>
      </c>
      <c r="M1457" t="s">
        <v>36</v>
      </c>
      <c r="N1457" s="8">
        <v>45744</v>
      </c>
      <c r="O1457" s="8">
        <v>46022</v>
      </c>
      <c r="P1457" s="8">
        <v>46022</v>
      </c>
      <c r="Q1457" t="s">
        <v>151</v>
      </c>
      <c r="X1457" t="s">
        <v>553</v>
      </c>
      <c r="Y1457" t="s">
        <v>1030</v>
      </c>
      <c r="Z1457" t="s">
        <v>1030</v>
      </c>
      <c r="AC1457" t="s">
        <v>39</v>
      </c>
      <c r="AD1457" t="s">
        <v>40</v>
      </c>
    </row>
    <row r="1458" spans="3:30" x14ac:dyDescent="0.2">
      <c r="C1458" s="32" t="s">
        <v>79</v>
      </c>
      <c r="D1458" s="32" t="s">
        <v>80</v>
      </c>
      <c r="E1458" s="32" t="s">
        <v>2814</v>
      </c>
      <c r="F1458">
        <v>1589.75</v>
      </c>
      <c r="G1458" t="s">
        <v>2022</v>
      </c>
      <c r="H1458" t="s">
        <v>2815</v>
      </c>
      <c r="I1458" t="s">
        <v>2823</v>
      </c>
      <c r="K1458" t="s">
        <v>56</v>
      </c>
      <c r="L1458" t="s">
        <v>57</v>
      </c>
      <c r="M1458" t="s">
        <v>36</v>
      </c>
      <c r="N1458" s="8">
        <v>45744</v>
      </c>
      <c r="O1458" s="8">
        <v>46022</v>
      </c>
      <c r="P1458" s="8">
        <v>46022</v>
      </c>
      <c r="Q1458" t="s">
        <v>151</v>
      </c>
      <c r="X1458" t="s">
        <v>553</v>
      </c>
      <c r="Y1458" t="s">
        <v>1030</v>
      </c>
      <c r="Z1458" t="s">
        <v>1030</v>
      </c>
      <c r="AC1458" t="s">
        <v>39</v>
      </c>
      <c r="AD1458" t="s">
        <v>40</v>
      </c>
    </row>
    <row r="1459" spans="3:30" hidden="1" x14ac:dyDescent="0.2">
      <c r="C1459" s="32" t="s">
        <v>145</v>
      </c>
      <c r="D1459" s="32" t="s">
        <v>432</v>
      </c>
      <c r="E1459" s="32" t="s">
        <v>2824</v>
      </c>
      <c r="F1459">
        <v>0</v>
      </c>
      <c r="G1459" t="s">
        <v>2022</v>
      </c>
      <c r="H1459" t="s">
        <v>2825</v>
      </c>
      <c r="I1459" t="s">
        <v>2826</v>
      </c>
      <c r="K1459" t="s">
        <v>97</v>
      </c>
      <c r="L1459" t="s">
        <v>57</v>
      </c>
      <c r="M1459" t="s">
        <v>36</v>
      </c>
      <c r="N1459" s="8">
        <v>45730</v>
      </c>
      <c r="O1459" s="8">
        <v>45821</v>
      </c>
      <c r="P1459" s="8">
        <v>45821</v>
      </c>
      <c r="Q1459" t="s">
        <v>67</v>
      </c>
      <c r="R1459" t="s">
        <v>1238</v>
      </c>
      <c r="S1459" t="s">
        <v>2827</v>
      </c>
      <c r="T1459" t="s">
        <v>2828</v>
      </c>
      <c r="U1459" t="s">
        <v>98</v>
      </c>
      <c r="W1459" t="s">
        <v>2829</v>
      </c>
      <c r="Y1459" t="s">
        <v>100</v>
      </c>
      <c r="Z1459" t="s">
        <v>100</v>
      </c>
      <c r="AC1459" t="s">
        <v>67</v>
      </c>
      <c r="AD1459" t="s">
        <v>40</v>
      </c>
    </row>
    <row r="1460" spans="3:30" hidden="1" x14ac:dyDescent="0.2">
      <c r="C1460" s="32" t="s">
        <v>145</v>
      </c>
      <c r="D1460" s="32" t="s">
        <v>432</v>
      </c>
      <c r="E1460" s="32" t="s">
        <v>2824</v>
      </c>
      <c r="F1460">
        <v>3125</v>
      </c>
      <c r="G1460" t="s">
        <v>2022</v>
      </c>
      <c r="H1460" t="s">
        <v>2825</v>
      </c>
      <c r="I1460" t="s">
        <v>2830</v>
      </c>
      <c r="K1460" t="s">
        <v>97</v>
      </c>
      <c r="L1460" t="s">
        <v>57</v>
      </c>
      <c r="M1460" t="s">
        <v>36</v>
      </c>
      <c r="N1460" s="8">
        <v>45730</v>
      </c>
      <c r="O1460" s="8">
        <v>45821</v>
      </c>
      <c r="P1460" s="8">
        <v>45821</v>
      </c>
      <c r="Q1460" t="s">
        <v>151</v>
      </c>
      <c r="R1460" t="s">
        <v>594</v>
      </c>
      <c r="S1460" t="s">
        <v>2831</v>
      </c>
      <c r="T1460" t="s">
        <v>2832</v>
      </c>
      <c r="U1460" t="s">
        <v>99</v>
      </c>
      <c r="X1460" t="s">
        <v>444</v>
      </c>
      <c r="Y1460" t="s">
        <v>100</v>
      </c>
      <c r="Z1460" t="s">
        <v>100</v>
      </c>
      <c r="AC1460" t="s">
        <v>39</v>
      </c>
      <c r="AD1460" t="s">
        <v>40</v>
      </c>
    </row>
    <row r="1461" spans="3:30" hidden="1" x14ac:dyDescent="0.2">
      <c r="C1461" s="32" t="s">
        <v>126</v>
      </c>
      <c r="D1461" s="32" t="s">
        <v>42</v>
      </c>
      <c r="F1461">
        <v>697.5</v>
      </c>
      <c r="G1461" t="s">
        <v>2797</v>
      </c>
      <c r="H1461" t="s">
        <v>2798</v>
      </c>
      <c r="I1461" t="s">
        <v>2833</v>
      </c>
      <c r="K1461" t="s">
        <v>289</v>
      </c>
      <c r="L1461" t="s">
        <v>48</v>
      </c>
      <c r="M1461" t="s">
        <v>36</v>
      </c>
      <c r="N1461" s="8">
        <v>45770</v>
      </c>
      <c r="O1461" s="8">
        <v>45849</v>
      </c>
      <c r="P1461" s="8">
        <v>45849</v>
      </c>
      <c r="Q1461" t="s">
        <v>58</v>
      </c>
      <c r="R1461" t="s">
        <v>355</v>
      </c>
      <c r="U1461" t="s">
        <v>134</v>
      </c>
      <c r="W1461" t="s">
        <v>537</v>
      </c>
      <c r="X1461" t="s">
        <v>1175</v>
      </c>
      <c r="Y1461" t="s">
        <v>554</v>
      </c>
      <c r="Z1461" t="s">
        <v>554</v>
      </c>
      <c r="AC1461" t="s">
        <v>39</v>
      </c>
      <c r="AD1461" t="s">
        <v>40</v>
      </c>
    </row>
    <row r="1462" spans="3:30" x14ac:dyDescent="0.2">
      <c r="C1462" s="32" t="s">
        <v>50</v>
      </c>
      <c r="D1462" s="32" t="s">
        <v>51</v>
      </c>
      <c r="E1462" s="32" t="s">
        <v>52</v>
      </c>
      <c r="F1462">
        <v>845</v>
      </c>
      <c r="G1462" t="s">
        <v>2022</v>
      </c>
      <c r="H1462" t="s">
        <v>2834</v>
      </c>
      <c r="I1462" t="s">
        <v>2835</v>
      </c>
      <c r="K1462" t="s">
        <v>56</v>
      </c>
      <c r="L1462" t="s">
        <v>57</v>
      </c>
      <c r="M1462" t="s">
        <v>36</v>
      </c>
      <c r="N1462" s="8">
        <v>45741</v>
      </c>
      <c r="O1462" s="8">
        <v>45828</v>
      </c>
      <c r="P1462" s="8">
        <v>45828</v>
      </c>
      <c r="Q1462" t="s">
        <v>58</v>
      </c>
      <c r="R1462" t="s">
        <v>218</v>
      </c>
      <c r="U1462" t="s">
        <v>100</v>
      </c>
      <c r="W1462" t="s">
        <v>61</v>
      </c>
      <c r="X1462" t="s">
        <v>235</v>
      </c>
      <c r="Y1462" t="s">
        <v>60</v>
      </c>
      <c r="Z1462" t="s">
        <v>60</v>
      </c>
      <c r="AC1462" t="s">
        <v>39</v>
      </c>
      <c r="AD1462" t="s">
        <v>40</v>
      </c>
    </row>
    <row r="1463" spans="3:30" hidden="1" x14ac:dyDescent="0.2">
      <c r="C1463" s="32" t="s">
        <v>50</v>
      </c>
      <c r="D1463" s="32" t="s">
        <v>92</v>
      </c>
      <c r="E1463" s="32" t="s">
        <v>2836</v>
      </c>
      <c r="F1463">
        <v>845</v>
      </c>
      <c r="G1463" t="s">
        <v>2022</v>
      </c>
      <c r="H1463" t="s">
        <v>2837</v>
      </c>
      <c r="I1463" t="s">
        <v>2838</v>
      </c>
      <c r="K1463" t="s">
        <v>97</v>
      </c>
      <c r="L1463" t="s">
        <v>57</v>
      </c>
      <c r="M1463" t="s">
        <v>36</v>
      </c>
      <c r="N1463" s="8">
        <v>45750</v>
      </c>
      <c r="O1463" s="8">
        <v>45835</v>
      </c>
      <c r="P1463" s="8">
        <v>45835</v>
      </c>
      <c r="Q1463" t="s">
        <v>58</v>
      </c>
      <c r="Y1463" t="s">
        <v>266</v>
      </c>
      <c r="Z1463" t="s">
        <v>266</v>
      </c>
      <c r="AC1463" t="s">
        <v>39</v>
      </c>
      <c r="AD1463" t="s">
        <v>40</v>
      </c>
    </row>
    <row r="1464" spans="3:30" hidden="1" x14ac:dyDescent="0.2">
      <c r="C1464" s="32" t="s">
        <v>50</v>
      </c>
      <c r="D1464" s="32" t="s">
        <v>92</v>
      </c>
      <c r="E1464" s="32" t="s">
        <v>2836</v>
      </c>
      <c r="F1464">
        <v>290</v>
      </c>
      <c r="G1464" t="s">
        <v>2022</v>
      </c>
      <c r="H1464" t="s">
        <v>2837</v>
      </c>
      <c r="I1464" t="s">
        <v>2839</v>
      </c>
      <c r="K1464" t="s">
        <v>97</v>
      </c>
      <c r="L1464" t="s">
        <v>57</v>
      </c>
      <c r="M1464" t="s">
        <v>36</v>
      </c>
      <c r="N1464" s="8">
        <v>45750</v>
      </c>
      <c r="O1464" s="8"/>
      <c r="P1464" s="8"/>
      <c r="Q1464" t="s">
        <v>58</v>
      </c>
      <c r="AC1464" t="s">
        <v>39</v>
      </c>
      <c r="AD1464" t="s">
        <v>40</v>
      </c>
    </row>
    <row r="1465" spans="3:30" hidden="1" x14ac:dyDescent="0.2">
      <c r="C1465" s="32" t="s">
        <v>50</v>
      </c>
      <c r="D1465" s="32" t="s">
        <v>92</v>
      </c>
      <c r="E1465" s="32" t="s">
        <v>2836</v>
      </c>
      <c r="F1465">
        <v>290</v>
      </c>
      <c r="G1465" t="s">
        <v>2022</v>
      </c>
      <c r="H1465" t="s">
        <v>2837</v>
      </c>
      <c r="I1465" t="s">
        <v>2840</v>
      </c>
      <c r="K1465" t="s">
        <v>97</v>
      </c>
      <c r="L1465" t="s">
        <v>57</v>
      </c>
      <c r="M1465" t="s">
        <v>36</v>
      </c>
      <c r="N1465" s="8">
        <v>45750</v>
      </c>
      <c r="O1465" s="8"/>
      <c r="P1465" s="8"/>
      <c r="Q1465" t="s">
        <v>37</v>
      </c>
      <c r="AC1465" t="s">
        <v>39</v>
      </c>
      <c r="AD1465" t="s">
        <v>40</v>
      </c>
    </row>
    <row r="1466" spans="3:30" x14ac:dyDescent="0.2">
      <c r="C1466" s="32" t="s">
        <v>50</v>
      </c>
      <c r="D1466" s="32" t="s">
        <v>92</v>
      </c>
      <c r="E1466" s="32" t="s">
        <v>52</v>
      </c>
      <c r="F1466">
        <v>845</v>
      </c>
      <c r="G1466" t="s">
        <v>2022</v>
      </c>
      <c r="H1466" t="s">
        <v>2841</v>
      </c>
      <c r="I1466" t="s">
        <v>2842</v>
      </c>
      <c r="K1466" t="s">
        <v>56</v>
      </c>
      <c r="L1466" t="s">
        <v>57</v>
      </c>
      <c r="M1466" t="s">
        <v>36</v>
      </c>
      <c r="N1466" s="8">
        <v>45758</v>
      </c>
      <c r="O1466" s="8">
        <v>45838</v>
      </c>
      <c r="P1466" s="8">
        <v>45838</v>
      </c>
      <c r="Q1466" t="s">
        <v>58</v>
      </c>
      <c r="R1466" t="s">
        <v>1114</v>
      </c>
      <c r="U1466" t="s">
        <v>61</v>
      </c>
      <c r="X1466" t="s">
        <v>235</v>
      </c>
      <c r="Y1466" t="s">
        <v>300</v>
      </c>
      <c r="Z1466" t="s">
        <v>300</v>
      </c>
      <c r="AC1466" t="s">
        <v>39</v>
      </c>
      <c r="AD1466" t="s">
        <v>40</v>
      </c>
    </row>
    <row r="1467" spans="3:30" hidden="1" x14ac:dyDescent="0.2">
      <c r="F1467">
        <v>350</v>
      </c>
      <c r="G1467" t="s">
        <v>2022</v>
      </c>
      <c r="H1467" t="s">
        <v>2843</v>
      </c>
      <c r="I1467" t="s">
        <v>2844</v>
      </c>
      <c r="K1467" t="s">
        <v>97</v>
      </c>
      <c r="L1467" t="s">
        <v>57</v>
      </c>
      <c r="M1467" t="s">
        <v>36</v>
      </c>
      <c r="N1467" s="8">
        <v>45789</v>
      </c>
      <c r="O1467" s="8"/>
      <c r="P1467" s="8"/>
      <c r="Q1467" t="s">
        <v>58</v>
      </c>
      <c r="AC1467" t="s">
        <v>39</v>
      </c>
      <c r="AD1467" t="s">
        <v>40</v>
      </c>
    </row>
    <row r="1468" spans="3:30" x14ac:dyDescent="0.2">
      <c r="C1468" s="32" t="s">
        <v>79</v>
      </c>
      <c r="D1468" s="32" t="s">
        <v>80</v>
      </c>
      <c r="G1468" t="s">
        <v>2022</v>
      </c>
      <c r="H1468" t="s">
        <v>2845</v>
      </c>
      <c r="I1468" t="s">
        <v>2846</v>
      </c>
      <c r="K1468" t="s">
        <v>56</v>
      </c>
      <c r="L1468" t="s">
        <v>57</v>
      </c>
      <c r="M1468" t="s">
        <v>36</v>
      </c>
      <c r="N1468" s="8">
        <v>45796</v>
      </c>
      <c r="O1468" s="8"/>
      <c r="P1468" s="8"/>
      <c r="Q1468" t="s">
        <v>67</v>
      </c>
      <c r="R1468" t="s">
        <v>114</v>
      </c>
      <c r="S1468" t="s">
        <v>2847</v>
      </c>
      <c r="T1468" t="s">
        <v>2848</v>
      </c>
      <c r="W1468" t="s">
        <v>2849</v>
      </c>
      <c r="AC1468" t="s">
        <v>67</v>
      </c>
      <c r="AD1468" t="s">
        <v>40</v>
      </c>
    </row>
    <row r="1469" spans="3:30" x14ac:dyDescent="0.2">
      <c r="C1469" s="32" t="s">
        <v>79</v>
      </c>
      <c r="D1469" s="32" t="s">
        <v>80</v>
      </c>
      <c r="G1469" t="s">
        <v>2022</v>
      </c>
      <c r="H1469" t="s">
        <v>2845</v>
      </c>
      <c r="I1469" t="s">
        <v>2850</v>
      </c>
      <c r="K1469" t="s">
        <v>56</v>
      </c>
      <c r="L1469" t="s">
        <v>57</v>
      </c>
      <c r="M1469" t="s">
        <v>36</v>
      </c>
      <c r="N1469" s="8">
        <v>45796</v>
      </c>
      <c r="O1469" s="8"/>
      <c r="P1469" s="8"/>
      <c r="Q1469" t="s">
        <v>67</v>
      </c>
      <c r="R1469" t="s">
        <v>114</v>
      </c>
      <c r="S1469" t="s">
        <v>2851</v>
      </c>
      <c r="T1469" t="s">
        <v>2851</v>
      </c>
      <c r="W1469" t="s">
        <v>2849</v>
      </c>
      <c r="AC1469" t="s">
        <v>67</v>
      </c>
      <c r="AD1469" t="s">
        <v>40</v>
      </c>
    </row>
    <row r="1470" spans="3:30" x14ac:dyDescent="0.2">
      <c r="C1470" s="32" t="s">
        <v>555</v>
      </c>
      <c r="D1470" s="32" t="s">
        <v>42</v>
      </c>
      <c r="E1470" s="32" t="s">
        <v>52</v>
      </c>
      <c r="F1470">
        <v>845</v>
      </c>
      <c r="G1470" t="s">
        <v>2022</v>
      </c>
      <c r="H1470" t="s">
        <v>2852</v>
      </c>
      <c r="I1470" t="s">
        <v>2853</v>
      </c>
      <c r="K1470" t="s">
        <v>56</v>
      </c>
      <c r="L1470" t="s">
        <v>57</v>
      </c>
      <c r="M1470" t="s">
        <v>36</v>
      </c>
      <c r="N1470" s="8">
        <v>45796</v>
      </c>
      <c r="O1470" s="8"/>
      <c r="P1470" s="8"/>
      <c r="Q1470" t="s">
        <v>37</v>
      </c>
      <c r="R1470" t="s">
        <v>1253</v>
      </c>
      <c r="AC1470" t="s">
        <v>39</v>
      </c>
      <c r="AD1470" t="s">
        <v>40</v>
      </c>
    </row>
    <row r="1471" spans="3:30" hidden="1" x14ac:dyDescent="0.2">
      <c r="F1471">
        <v>720</v>
      </c>
      <c r="G1471" t="s">
        <v>2022</v>
      </c>
      <c r="H1471" t="s">
        <v>2854</v>
      </c>
      <c r="I1471" t="s">
        <v>2855</v>
      </c>
      <c r="K1471" t="s">
        <v>2856</v>
      </c>
      <c r="L1471" t="s">
        <v>57</v>
      </c>
      <c r="M1471" t="s">
        <v>36</v>
      </c>
      <c r="N1471" s="8">
        <v>44971</v>
      </c>
      <c r="O1471" s="8"/>
      <c r="P1471" s="8"/>
      <c r="Q1471" t="s">
        <v>67</v>
      </c>
    </row>
    <row r="1472" spans="3:30" hidden="1" x14ac:dyDescent="0.2">
      <c r="F1472">
        <v>925</v>
      </c>
      <c r="G1472" t="s">
        <v>2022</v>
      </c>
      <c r="H1472" t="s">
        <v>2857</v>
      </c>
      <c r="I1472" t="s">
        <v>2858</v>
      </c>
      <c r="K1472" t="s">
        <v>2856</v>
      </c>
      <c r="L1472" t="s">
        <v>57</v>
      </c>
      <c r="M1472" t="s">
        <v>36</v>
      </c>
      <c r="N1472" s="8">
        <v>45030</v>
      </c>
      <c r="O1472" s="8"/>
      <c r="P1472" s="8"/>
      <c r="Q1472" t="s">
        <v>67</v>
      </c>
    </row>
    <row r="1473" spans="3:30" hidden="1" x14ac:dyDescent="0.2">
      <c r="F1473">
        <v>845</v>
      </c>
      <c r="G1473" t="s">
        <v>2022</v>
      </c>
      <c r="H1473" t="s">
        <v>2857</v>
      </c>
      <c r="I1473" t="s">
        <v>2859</v>
      </c>
      <c r="K1473" t="s">
        <v>2856</v>
      </c>
      <c r="L1473" t="s">
        <v>57</v>
      </c>
      <c r="M1473" t="s">
        <v>36</v>
      </c>
      <c r="N1473" s="8">
        <v>45030</v>
      </c>
      <c r="O1473" s="8"/>
      <c r="P1473" s="8"/>
      <c r="Q1473" t="s">
        <v>67</v>
      </c>
    </row>
    <row r="1474" spans="3:30" hidden="1" x14ac:dyDescent="0.2">
      <c r="F1474">
        <v>845</v>
      </c>
      <c r="G1474" t="s">
        <v>2022</v>
      </c>
      <c r="H1474" t="s">
        <v>2857</v>
      </c>
      <c r="I1474" t="s">
        <v>2860</v>
      </c>
      <c r="K1474" t="s">
        <v>2856</v>
      </c>
      <c r="L1474" t="s">
        <v>57</v>
      </c>
      <c r="M1474" t="s">
        <v>36</v>
      </c>
      <c r="N1474" s="8">
        <v>45030</v>
      </c>
      <c r="O1474" s="8"/>
      <c r="P1474" s="8"/>
      <c r="Q1474" t="s">
        <v>67</v>
      </c>
    </row>
    <row r="1475" spans="3:30" hidden="1" x14ac:dyDescent="0.2">
      <c r="F1475">
        <v>920</v>
      </c>
      <c r="G1475" t="s">
        <v>2022</v>
      </c>
      <c r="H1475" t="s">
        <v>2857</v>
      </c>
      <c r="I1475" t="s">
        <v>2861</v>
      </c>
      <c r="K1475" t="s">
        <v>2856</v>
      </c>
      <c r="L1475" t="s">
        <v>57</v>
      </c>
      <c r="M1475" t="s">
        <v>36</v>
      </c>
      <c r="N1475" s="8">
        <v>45030</v>
      </c>
      <c r="O1475" s="8"/>
      <c r="P1475" s="8"/>
      <c r="Q1475" t="s">
        <v>67</v>
      </c>
    </row>
    <row r="1476" spans="3:30" hidden="1" x14ac:dyDescent="0.2">
      <c r="F1476">
        <v>845</v>
      </c>
      <c r="G1476" t="s">
        <v>2022</v>
      </c>
      <c r="H1476" t="s">
        <v>2857</v>
      </c>
      <c r="I1476" t="s">
        <v>2862</v>
      </c>
      <c r="K1476" t="s">
        <v>2856</v>
      </c>
      <c r="L1476" t="s">
        <v>57</v>
      </c>
      <c r="M1476" t="s">
        <v>36</v>
      </c>
      <c r="N1476" s="8">
        <v>45030</v>
      </c>
      <c r="O1476" s="8"/>
      <c r="P1476" s="8"/>
      <c r="Q1476" t="s">
        <v>67</v>
      </c>
    </row>
    <row r="1477" spans="3:30" hidden="1" x14ac:dyDescent="0.2">
      <c r="F1477">
        <v>845</v>
      </c>
      <c r="G1477" t="s">
        <v>2022</v>
      </c>
      <c r="H1477" t="s">
        <v>2857</v>
      </c>
      <c r="I1477" t="s">
        <v>2863</v>
      </c>
      <c r="K1477" t="s">
        <v>2856</v>
      </c>
      <c r="L1477" t="s">
        <v>57</v>
      </c>
      <c r="M1477" t="s">
        <v>36</v>
      </c>
      <c r="N1477" s="8">
        <v>45030</v>
      </c>
      <c r="O1477" s="8"/>
      <c r="P1477" s="8"/>
      <c r="Q1477" t="s">
        <v>67</v>
      </c>
    </row>
    <row r="1478" spans="3:30" hidden="1" x14ac:dyDescent="0.2">
      <c r="F1478">
        <v>845</v>
      </c>
      <c r="G1478" t="s">
        <v>2022</v>
      </c>
      <c r="H1478" t="s">
        <v>2864</v>
      </c>
      <c r="I1478" t="s">
        <v>2865</v>
      </c>
      <c r="K1478" t="s">
        <v>2856</v>
      </c>
      <c r="L1478" t="s">
        <v>57</v>
      </c>
      <c r="M1478" t="s">
        <v>36</v>
      </c>
      <c r="N1478" s="8">
        <v>45201</v>
      </c>
      <c r="O1478" s="8"/>
      <c r="P1478" s="8"/>
      <c r="Q1478" t="s">
        <v>67</v>
      </c>
    </row>
    <row r="1479" spans="3:30" hidden="1" x14ac:dyDescent="0.2">
      <c r="C1479" s="32" t="s">
        <v>50</v>
      </c>
      <c r="D1479" s="32" t="s">
        <v>92</v>
      </c>
      <c r="E1479" s="32" t="s">
        <v>2866</v>
      </c>
      <c r="F1479">
        <v>450</v>
      </c>
      <c r="G1479" t="s">
        <v>2867</v>
      </c>
      <c r="H1479" t="s">
        <v>2868</v>
      </c>
      <c r="I1479" t="s">
        <v>2869</v>
      </c>
      <c r="K1479" t="s">
        <v>86</v>
      </c>
      <c r="L1479" t="s">
        <v>57</v>
      </c>
      <c r="M1479" t="s">
        <v>36</v>
      </c>
      <c r="N1479" s="8">
        <v>45554</v>
      </c>
      <c r="O1479" s="8">
        <v>46022</v>
      </c>
      <c r="P1479" s="8">
        <v>46022</v>
      </c>
      <c r="Q1479" t="s">
        <v>58</v>
      </c>
      <c r="R1479" t="s">
        <v>2756</v>
      </c>
      <c r="Y1479" t="s">
        <v>1030</v>
      </c>
      <c r="Z1479" t="s">
        <v>1030</v>
      </c>
      <c r="AC1479" t="s">
        <v>39</v>
      </c>
      <c r="AD1479" t="s">
        <v>40</v>
      </c>
    </row>
    <row r="1480" spans="3:30" hidden="1" x14ac:dyDescent="0.2">
      <c r="C1480" s="32" t="s">
        <v>79</v>
      </c>
      <c r="D1480" s="32" t="s">
        <v>92</v>
      </c>
      <c r="E1480" s="32" t="s">
        <v>2866</v>
      </c>
      <c r="F1480">
        <v>325</v>
      </c>
      <c r="G1480" t="s">
        <v>2867</v>
      </c>
      <c r="H1480" t="s">
        <v>2868</v>
      </c>
      <c r="I1480" t="s">
        <v>2870</v>
      </c>
      <c r="K1480" t="s">
        <v>86</v>
      </c>
      <c r="L1480" t="s">
        <v>57</v>
      </c>
      <c r="M1480" t="s">
        <v>36</v>
      </c>
      <c r="N1480" s="8">
        <v>45554</v>
      </c>
      <c r="O1480" s="8">
        <v>46022</v>
      </c>
      <c r="P1480" s="8">
        <v>46022</v>
      </c>
      <c r="Q1480" t="s">
        <v>37</v>
      </c>
      <c r="Y1480" t="s">
        <v>1030</v>
      </c>
      <c r="Z1480" t="s">
        <v>1030</v>
      </c>
      <c r="AC1480" t="s">
        <v>39</v>
      </c>
      <c r="AD1480" t="s">
        <v>40</v>
      </c>
    </row>
    <row r="1481" spans="3:30" hidden="1" x14ac:dyDescent="0.2">
      <c r="F1481">
        <v>9693</v>
      </c>
      <c r="G1481" t="s">
        <v>2871</v>
      </c>
      <c r="H1481" t="s">
        <v>2872</v>
      </c>
      <c r="I1481" t="s">
        <v>2873</v>
      </c>
      <c r="K1481" t="s">
        <v>2874</v>
      </c>
      <c r="L1481" t="s">
        <v>57</v>
      </c>
      <c r="M1481" t="s">
        <v>36</v>
      </c>
      <c r="N1481" s="8">
        <v>44965</v>
      </c>
      <c r="O1481" s="8"/>
      <c r="P1481" s="8"/>
      <c r="Q1481" t="s">
        <v>67</v>
      </c>
    </row>
    <row r="1482" spans="3:30" hidden="1" x14ac:dyDescent="0.2">
      <c r="F1482">
        <v>1907.4</v>
      </c>
      <c r="G1482" t="s">
        <v>2871</v>
      </c>
      <c r="H1482" t="s">
        <v>2872</v>
      </c>
      <c r="I1482" t="s">
        <v>2875</v>
      </c>
      <c r="K1482" t="s">
        <v>2874</v>
      </c>
      <c r="L1482" t="s">
        <v>57</v>
      </c>
      <c r="M1482" t="s">
        <v>36</v>
      </c>
      <c r="N1482" s="8">
        <v>44965</v>
      </c>
      <c r="O1482" s="8"/>
      <c r="P1482" s="8"/>
      <c r="Q1482" t="s">
        <v>151</v>
      </c>
    </row>
    <row r="1483" spans="3:30" hidden="1" x14ac:dyDescent="0.2">
      <c r="C1483" s="32" t="s">
        <v>79</v>
      </c>
      <c r="D1483" s="32" t="s">
        <v>70</v>
      </c>
      <c r="E1483" s="32" t="s">
        <v>2876</v>
      </c>
      <c r="F1483">
        <v>3079</v>
      </c>
      <c r="G1483" t="s">
        <v>2877</v>
      </c>
      <c r="H1483" t="s">
        <v>2878</v>
      </c>
      <c r="I1483" t="s">
        <v>2879</v>
      </c>
      <c r="J1483" t="s">
        <v>2880</v>
      </c>
      <c r="K1483" t="s">
        <v>132</v>
      </c>
      <c r="L1483" t="s">
        <v>48</v>
      </c>
      <c r="M1483" t="s">
        <v>87</v>
      </c>
      <c r="N1483" s="8">
        <v>45763</v>
      </c>
      <c r="O1483" s="8"/>
      <c r="P1483" s="8"/>
      <c r="Q1483" t="s">
        <v>58</v>
      </c>
      <c r="W1483" t="s">
        <v>811</v>
      </c>
      <c r="AC1483" t="s">
        <v>39</v>
      </c>
      <c r="AD1483" t="s">
        <v>91</v>
      </c>
    </row>
    <row r="1484" spans="3:30" hidden="1" x14ac:dyDescent="0.2">
      <c r="C1484" s="32" t="s">
        <v>79</v>
      </c>
      <c r="D1484" s="32" t="s">
        <v>70</v>
      </c>
      <c r="E1484" s="32" t="s">
        <v>2876</v>
      </c>
      <c r="F1484">
        <v>3079</v>
      </c>
      <c r="G1484" t="s">
        <v>2877</v>
      </c>
      <c r="H1484" t="s">
        <v>2878</v>
      </c>
      <c r="I1484" t="s">
        <v>2881</v>
      </c>
      <c r="J1484" t="s">
        <v>2882</v>
      </c>
      <c r="K1484" t="s">
        <v>132</v>
      </c>
      <c r="L1484" t="s">
        <v>48</v>
      </c>
      <c r="M1484" t="s">
        <v>87</v>
      </c>
      <c r="N1484" s="8">
        <v>45763</v>
      </c>
      <c r="O1484" s="8"/>
      <c r="P1484" s="8"/>
      <c r="Q1484" t="s">
        <v>58</v>
      </c>
      <c r="W1484" t="s">
        <v>811</v>
      </c>
      <c r="AC1484" t="s">
        <v>39</v>
      </c>
      <c r="AD1484" t="s">
        <v>91</v>
      </c>
    </row>
    <row r="1485" spans="3:30" hidden="1" x14ac:dyDescent="0.2">
      <c r="C1485" s="32" t="s">
        <v>79</v>
      </c>
      <c r="D1485" s="32" t="s">
        <v>80</v>
      </c>
      <c r="E1485" s="32" t="s">
        <v>81</v>
      </c>
      <c r="F1485">
        <v>8500</v>
      </c>
      <c r="G1485" t="s">
        <v>409</v>
      </c>
      <c r="H1485" t="s">
        <v>2883</v>
      </c>
      <c r="I1485" t="s">
        <v>2884</v>
      </c>
      <c r="K1485" t="s">
        <v>86</v>
      </c>
      <c r="L1485" t="s">
        <v>57</v>
      </c>
      <c r="M1485" t="s">
        <v>36</v>
      </c>
      <c r="N1485" s="8">
        <v>45722</v>
      </c>
      <c r="O1485" s="8">
        <v>46022</v>
      </c>
      <c r="P1485" s="8">
        <v>46022</v>
      </c>
      <c r="Q1485" t="s">
        <v>37</v>
      </c>
      <c r="Y1485" t="s">
        <v>1030</v>
      </c>
      <c r="Z1485" t="s">
        <v>1030</v>
      </c>
      <c r="AC1485" t="s">
        <v>39</v>
      </c>
      <c r="AD1485" t="s">
        <v>40</v>
      </c>
    </row>
    <row r="1486" spans="3:30" hidden="1" x14ac:dyDescent="0.2">
      <c r="C1486" s="32" t="s">
        <v>79</v>
      </c>
      <c r="D1486" s="32" t="s">
        <v>80</v>
      </c>
      <c r="E1486" s="32" t="s">
        <v>81</v>
      </c>
      <c r="F1486">
        <v>8500</v>
      </c>
      <c r="G1486" t="s">
        <v>409</v>
      </c>
      <c r="H1486" t="s">
        <v>2883</v>
      </c>
      <c r="I1486" t="s">
        <v>2885</v>
      </c>
      <c r="K1486" t="s">
        <v>86</v>
      </c>
      <c r="L1486" t="s">
        <v>57</v>
      </c>
      <c r="M1486" t="s">
        <v>36</v>
      </c>
      <c r="N1486" s="8">
        <v>45722</v>
      </c>
      <c r="O1486" s="8">
        <v>46022</v>
      </c>
      <c r="P1486" s="8">
        <v>46022</v>
      </c>
      <c r="Q1486" t="s">
        <v>58</v>
      </c>
      <c r="R1486" t="s">
        <v>227</v>
      </c>
      <c r="T1486" t="s">
        <v>2886</v>
      </c>
      <c r="W1486" t="s">
        <v>1253</v>
      </c>
      <c r="Y1486" t="s">
        <v>1030</v>
      </c>
      <c r="Z1486" t="s">
        <v>1030</v>
      </c>
      <c r="AC1486" t="s">
        <v>39</v>
      </c>
      <c r="AD1486" t="s">
        <v>40</v>
      </c>
    </row>
    <row r="1487" spans="3:30" hidden="1" x14ac:dyDescent="0.2">
      <c r="C1487" s="32" t="s">
        <v>145</v>
      </c>
      <c r="D1487" s="32" t="s">
        <v>378</v>
      </c>
      <c r="E1487" s="32" t="s">
        <v>2887</v>
      </c>
      <c r="F1487">
        <v>852</v>
      </c>
      <c r="G1487" t="s">
        <v>2888</v>
      </c>
      <c r="H1487" t="s">
        <v>2889</v>
      </c>
      <c r="I1487" t="s">
        <v>2890</v>
      </c>
      <c r="K1487" t="s">
        <v>429</v>
      </c>
      <c r="L1487" t="s">
        <v>35</v>
      </c>
      <c r="M1487" t="s">
        <v>36</v>
      </c>
      <c r="N1487" s="8">
        <v>45735</v>
      </c>
      <c r="O1487" s="8">
        <v>45807</v>
      </c>
      <c r="P1487" s="8">
        <v>45807</v>
      </c>
      <c r="Q1487" t="s">
        <v>37</v>
      </c>
      <c r="R1487" t="s">
        <v>687</v>
      </c>
      <c r="S1487" t="s">
        <v>2891</v>
      </c>
      <c r="T1487" t="s">
        <v>2892</v>
      </c>
      <c r="U1487" t="s">
        <v>309</v>
      </c>
      <c r="W1487" t="s">
        <v>309</v>
      </c>
      <c r="Y1487" t="s">
        <v>38</v>
      </c>
      <c r="Z1487" t="s">
        <v>38</v>
      </c>
      <c r="AC1487" t="s">
        <v>39</v>
      </c>
      <c r="AD1487" t="s">
        <v>40</v>
      </c>
    </row>
    <row r="1488" spans="3:30" hidden="1" x14ac:dyDescent="0.2">
      <c r="C1488" s="32" t="s">
        <v>126</v>
      </c>
      <c r="D1488" s="32" t="s">
        <v>42</v>
      </c>
      <c r="E1488" s="32" t="s">
        <v>2893</v>
      </c>
      <c r="F1488">
        <v>1625</v>
      </c>
      <c r="G1488" t="s">
        <v>409</v>
      </c>
      <c r="H1488" t="s">
        <v>2894</v>
      </c>
      <c r="I1488" t="s">
        <v>2895</v>
      </c>
      <c r="K1488" t="s">
        <v>535</v>
      </c>
      <c r="L1488" t="s">
        <v>57</v>
      </c>
      <c r="M1488" t="s">
        <v>36</v>
      </c>
      <c r="N1488" s="8">
        <v>45776</v>
      </c>
      <c r="O1488" s="8">
        <v>45828</v>
      </c>
      <c r="P1488" s="8">
        <v>45828</v>
      </c>
      <c r="Q1488" t="s">
        <v>37</v>
      </c>
      <c r="R1488" t="s">
        <v>253</v>
      </c>
      <c r="S1488" t="s">
        <v>2896</v>
      </c>
      <c r="T1488" t="s">
        <v>2896</v>
      </c>
      <c r="U1488" t="s">
        <v>100</v>
      </c>
      <c r="W1488" t="s">
        <v>60</v>
      </c>
      <c r="X1488" t="s">
        <v>310</v>
      </c>
      <c r="Y1488" t="s">
        <v>60</v>
      </c>
      <c r="Z1488" t="s">
        <v>60</v>
      </c>
      <c r="AC1488" t="s">
        <v>39</v>
      </c>
      <c r="AD1488" t="s">
        <v>40</v>
      </c>
    </row>
    <row r="1489" spans="3:30" hidden="1" x14ac:dyDescent="0.2">
      <c r="C1489" s="32" t="s">
        <v>50</v>
      </c>
      <c r="D1489" s="32" t="s">
        <v>42</v>
      </c>
      <c r="E1489" s="32" t="s">
        <v>52</v>
      </c>
      <c r="F1489">
        <v>1990</v>
      </c>
      <c r="G1489" t="s">
        <v>2897</v>
      </c>
      <c r="H1489" t="s">
        <v>2898</v>
      </c>
      <c r="I1489" t="s">
        <v>2899</v>
      </c>
      <c r="J1489" t="s">
        <v>2900</v>
      </c>
      <c r="K1489" t="s">
        <v>326</v>
      </c>
      <c r="L1489" t="s">
        <v>57</v>
      </c>
      <c r="M1489" t="s">
        <v>36</v>
      </c>
      <c r="N1489" s="8">
        <v>45750</v>
      </c>
      <c r="O1489" s="8">
        <v>45814</v>
      </c>
      <c r="P1489" s="8">
        <v>45807</v>
      </c>
      <c r="Q1489" t="s">
        <v>151</v>
      </c>
      <c r="U1489" t="s">
        <v>38</v>
      </c>
      <c r="W1489" t="s">
        <v>63</v>
      </c>
      <c r="Y1489" t="s">
        <v>38</v>
      </c>
      <c r="Z1489" t="s">
        <v>99</v>
      </c>
      <c r="AA1489" t="s">
        <v>99</v>
      </c>
      <c r="AC1489" t="s">
        <v>39</v>
      </c>
      <c r="AD1489" t="s">
        <v>91</v>
      </c>
    </row>
    <row r="1490" spans="3:30" hidden="1" x14ac:dyDescent="0.2">
      <c r="F1490">
        <v>4000</v>
      </c>
      <c r="G1490" t="s">
        <v>2897</v>
      </c>
      <c r="H1490" t="s">
        <v>2901</v>
      </c>
      <c r="I1490" t="s">
        <v>2902</v>
      </c>
      <c r="J1490" t="s">
        <v>2903</v>
      </c>
      <c r="K1490" t="s">
        <v>86</v>
      </c>
      <c r="L1490" t="s">
        <v>57</v>
      </c>
      <c r="M1490" t="s">
        <v>87</v>
      </c>
      <c r="N1490" s="8">
        <v>45786</v>
      </c>
      <c r="O1490" s="8"/>
      <c r="P1490" s="8"/>
      <c r="Q1490" t="s">
        <v>151</v>
      </c>
      <c r="W1490" t="s">
        <v>279</v>
      </c>
      <c r="AC1490" t="s">
        <v>39</v>
      </c>
      <c r="AD1490" t="s">
        <v>91</v>
      </c>
    </row>
    <row r="1491" spans="3:30" hidden="1" x14ac:dyDescent="0.2">
      <c r="C1491" s="32" t="s">
        <v>79</v>
      </c>
      <c r="D1491" s="32" t="s">
        <v>80</v>
      </c>
      <c r="E1491" s="32" t="s">
        <v>81</v>
      </c>
      <c r="F1491">
        <v>9588</v>
      </c>
      <c r="G1491" t="s">
        <v>2904</v>
      </c>
      <c r="H1491" t="s">
        <v>2905</v>
      </c>
      <c r="I1491" t="s">
        <v>2906</v>
      </c>
      <c r="J1491" t="s">
        <v>2907</v>
      </c>
      <c r="K1491" t="s">
        <v>86</v>
      </c>
      <c r="L1491" t="s">
        <v>48</v>
      </c>
      <c r="M1491" t="s">
        <v>87</v>
      </c>
      <c r="N1491" s="8">
        <v>45727</v>
      </c>
      <c r="O1491" s="8">
        <v>45898</v>
      </c>
      <c r="P1491" s="8"/>
      <c r="Q1491" t="s">
        <v>58</v>
      </c>
      <c r="W1491" t="s">
        <v>2766</v>
      </c>
      <c r="Z1491" t="s">
        <v>152</v>
      </c>
      <c r="AA1491" t="s">
        <v>152</v>
      </c>
      <c r="AC1491" t="s">
        <v>39</v>
      </c>
      <c r="AD1491" t="s">
        <v>91</v>
      </c>
    </row>
    <row r="1492" spans="3:30" hidden="1" x14ac:dyDescent="0.2">
      <c r="C1492" s="32" t="s">
        <v>79</v>
      </c>
      <c r="D1492" s="32" t="s">
        <v>80</v>
      </c>
      <c r="E1492" s="32" t="s">
        <v>81</v>
      </c>
      <c r="F1492">
        <v>9762</v>
      </c>
      <c r="G1492" t="s">
        <v>2904</v>
      </c>
      <c r="H1492" t="s">
        <v>2905</v>
      </c>
      <c r="I1492" t="s">
        <v>2908</v>
      </c>
      <c r="J1492" t="s">
        <v>2909</v>
      </c>
      <c r="K1492" t="s">
        <v>86</v>
      </c>
      <c r="L1492" t="s">
        <v>48</v>
      </c>
      <c r="M1492" t="s">
        <v>87</v>
      </c>
      <c r="N1492" s="8">
        <v>45727</v>
      </c>
      <c r="O1492" s="8">
        <v>45898</v>
      </c>
      <c r="P1492" s="8"/>
      <c r="Q1492" t="s">
        <v>58</v>
      </c>
      <c r="W1492" t="s">
        <v>2766</v>
      </c>
      <c r="Z1492" t="s">
        <v>152</v>
      </c>
      <c r="AA1492" t="s">
        <v>152</v>
      </c>
      <c r="AC1492" t="s">
        <v>39</v>
      </c>
      <c r="AD1492" t="s">
        <v>91</v>
      </c>
    </row>
    <row r="1493" spans="3:30" hidden="1" x14ac:dyDescent="0.2">
      <c r="C1493" s="32" t="s">
        <v>126</v>
      </c>
      <c r="D1493" s="32" t="s">
        <v>42</v>
      </c>
      <c r="E1493" s="32" t="s">
        <v>52</v>
      </c>
      <c r="F1493">
        <v>1450</v>
      </c>
      <c r="G1493" t="s">
        <v>2910</v>
      </c>
      <c r="H1493" t="s">
        <v>2911</v>
      </c>
      <c r="I1493" t="s">
        <v>2912</v>
      </c>
      <c r="K1493" t="s">
        <v>1249</v>
      </c>
      <c r="L1493" t="s">
        <v>48</v>
      </c>
      <c r="M1493" t="s">
        <v>36</v>
      </c>
      <c r="N1493" s="8">
        <v>45728</v>
      </c>
      <c r="O1493" s="8">
        <v>45814</v>
      </c>
      <c r="P1493" s="8">
        <v>45814</v>
      </c>
      <c r="Q1493" t="s">
        <v>151</v>
      </c>
      <c r="R1493" t="s">
        <v>301</v>
      </c>
      <c r="S1493" t="s">
        <v>2913</v>
      </c>
      <c r="T1493" t="s">
        <v>2914</v>
      </c>
      <c r="U1493" t="s">
        <v>38</v>
      </c>
      <c r="W1493" t="s">
        <v>99</v>
      </c>
      <c r="X1493" t="s">
        <v>310</v>
      </c>
      <c r="Y1493" t="s">
        <v>99</v>
      </c>
      <c r="Z1493" t="s">
        <v>99</v>
      </c>
      <c r="AC1493" t="s">
        <v>39</v>
      </c>
      <c r="AD1493" t="s">
        <v>40</v>
      </c>
    </row>
    <row r="1494" spans="3:30" hidden="1" x14ac:dyDescent="0.2">
      <c r="C1494" s="32" t="s">
        <v>126</v>
      </c>
      <c r="D1494" s="32" t="s">
        <v>42</v>
      </c>
      <c r="E1494" s="32" t="s">
        <v>52</v>
      </c>
      <c r="F1494">
        <v>425</v>
      </c>
      <c r="G1494" t="s">
        <v>2910</v>
      </c>
      <c r="H1494" t="s">
        <v>2911</v>
      </c>
      <c r="I1494" t="s">
        <v>2915</v>
      </c>
      <c r="K1494" t="s">
        <v>1249</v>
      </c>
      <c r="L1494" t="s">
        <v>48</v>
      </c>
      <c r="M1494" t="s">
        <v>36</v>
      </c>
      <c r="N1494" s="8">
        <v>45728</v>
      </c>
      <c r="O1494" s="8">
        <v>45814</v>
      </c>
      <c r="P1494" s="8">
        <v>45814</v>
      </c>
      <c r="Q1494" t="s">
        <v>58</v>
      </c>
      <c r="W1494" t="s">
        <v>99</v>
      </c>
      <c r="Y1494" t="s">
        <v>99</v>
      </c>
      <c r="Z1494" t="s">
        <v>99</v>
      </c>
      <c r="AC1494" t="s">
        <v>39</v>
      </c>
      <c r="AD1494" t="s">
        <v>40</v>
      </c>
    </row>
    <row r="1495" spans="3:30" hidden="1" x14ac:dyDescent="0.2">
      <c r="C1495" s="32" t="s">
        <v>126</v>
      </c>
      <c r="D1495" s="32" t="s">
        <v>42</v>
      </c>
      <c r="E1495" s="32" t="s">
        <v>52</v>
      </c>
      <c r="F1495">
        <v>2300</v>
      </c>
      <c r="G1495" t="s">
        <v>2910</v>
      </c>
      <c r="H1495" t="s">
        <v>2911</v>
      </c>
      <c r="I1495" t="s">
        <v>2916</v>
      </c>
      <c r="K1495" t="s">
        <v>1249</v>
      </c>
      <c r="L1495" t="s">
        <v>48</v>
      </c>
      <c r="M1495" t="s">
        <v>36</v>
      </c>
      <c r="N1495" s="8">
        <v>45728</v>
      </c>
      <c r="O1495" s="8">
        <v>45814</v>
      </c>
      <c r="P1495" s="8">
        <v>45814</v>
      </c>
      <c r="Q1495" t="s">
        <v>151</v>
      </c>
      <c r="R1495" t="s">
        <v>301</v>
      </c>
      <c r="S1495" t="s">
        <v>2917</v>
      </c>
      <c r="T1495" t="s">
        <v>2918</v>
      </c>
      <c r="U1495" t="s">
        <v>38</v>
      </c>
      <c r="W1495" t="s">
        <v>443</v>
      </c>
      <c r="X1495" t="s">
        <v>1301</v>
      </c>
      <c r="Y1495" t="s">
        <v>99</v>
      </c>
      <c r="Z1495" t="s">
        <v>99</v>
      </c>
      <c r="AC1495" t="s">
        <v>39</v>
      </c>
      <c r="AD1495" t="s">
        <v>40</v>
      </c>
    </row>
    <row r="1496" spans="3:30" hidden="1" x14ac:dyDescent="0.2">
      <c r="C1496" s="32" t="s">
        <v>126</v>
      </c>
      <c r="D1496" s="32" t="s">
        <v>42</v>
      </c>
      <c r="E1496" s="32" t="s">
        <v>52</v>
      </c>
      <c r="F1496">
        <v>425</v>
      </c>
      <c r="G1496" t="s">
        <v>2910</v>
      </c>
      <c r="H1496" t="s">
        <v>2911</v>
      </c>
      <c r="I1496" t="s">
        <v>2919</v>
      </c>
      <c r="K1496" t="s">
        <v>1249</v>
      </c>
      <c r="L1496" t="s">
        <v>48</v>
      </c>
      <c r="M1496" t="s">
        <v>36</v>
      </c>
      <c r="N1496" s="8">
        <v>45728</v>
      </c>
      <c r="O1496" s="8">
        <v>45814</v>
      </c>
      <c r="P1496" s="8">
        <v>45814</v>
      </c>
      <c r="Q1496" t="s">
        <v>37</v>
      </c>
      <c r="Y1496" t="s">
        <v>99</v>
      </c>
      <c r="Z1496" t="s">
        <v>99</v>
      </c>
      <c r="AC1496" t="s">
        <v>39</v>
      </c>
      <c r="AD1496" t="s">
        <v>40</v>
      </c>
    </row>
    <row r="1497" spans="3:30" hidden="1" x14ac:dyDescent="0.2">
      <c r="C1497" s="32" t="s">
        <v>126</v>
      </c>
      <c r="D1497" s="32" t="s">
        <v>42</v>
      </c>
      <c r="E1497" s="32" t="s">
        <v>52</v>
      </c>
      <c r="F1497">
        <v>750</v>
      </c>
      <c r="G1497" t="s">
        <v>2910</v>
      </c>
      <c r="H1497" t="s">
        <v>2920</v>
      </c>
      <c r="I1497" t="s">
        <v>2921</v>
      </c>
      <c r="K1497" t="s">
        <v>1249</v>
      </c>
      <c r="L1497" t="s">
        <v>48</v>
      </c>
      <c r="M1497" t="s">
        <v>36</v>
      </c>
      <c r="N1497" s="8">
        <v>45736</v>
      </c>
      <c r="O1497" s="8">
        <v>45919</v>
      </c>
      <c r="P1497" s="8">
        <v>45919</v>
      </c>
      <c r="Q1497" t="s">
        <v>151</v>
      </c>
      <c r="R1497" t="s">
        <v>1697</v>
      </c>
      <c r="W1497" t="s">
        <v>2922</v>
      </c>
      <c r="Y1497" t="s">
        <v>1349</v>
      </c>
      <c r="Z1497" t="s">
        <v>1349</v>
      </c>
      <c r="AC1497" t="s">
        <v>39</v>
      </c>
      <c r="AD1497" t="s">
        <v>40</v>
      </c>
    </row>
    <row r="1498" spans="3:30" hidden="1" x14ac:dyDescent="0.2">
      <c r="C1498" s="32" t="s">
        <v>126</v>
      </c>
      <c r="D1498" s="32" t="s">
        <v>42</v>
      </c>
      <c r="E1498" s="32" t="s">
        <v>52</v>
      </c>
      <c r="F1498">
        <v>162.5</v>
      </c>
      <c r="G1498" t="s">
        <v>2910</v>
      </c>
      <c r="H1498" t="s">
        <v>2920</v>
      </c>
      <c r="I1498" t="s">
        <v>2923</v>
      </c>
      <c r="K1498" t="s">
        <v>1249</v>
      </c>
      <c r="L1498" t="s">
        <v>48</v>
      </c>
      <c r="M1498" t="s">
        <v>36</v>
      </c>
      <c r="N1498" s="8">
        <v>45736</v>
      </c>
      <c r="O1498" s="8">
        <v>45919</v>
      </c>
      <c r="P1498" s="8">
        <v>45919</v>
      </c>
      <c r="Q1498" t="s">
        <v>58</v>
      </c>
      <c r="R1498" t="s">
        <v>1697</v>
      </c>
      <c r="Y1498" t="s">
        <v>1349</v>
      </c>
      <c r="Z1498" t="s">
        <v>1349</v>
      </c>
      <c r="AC1498" t="s">
        <v>39</v>
      </c>
      <c r="AD1498" t="s">
        <v>40</v>
      </c>
    </row>
    <row r="1499" spans="3:30" hidden="1" x14ac:dyDescent="0.2">
      <c r="C1499" s="32" t="s">
        <v>126</v>
      </c>
      <c r="D1499" s="32" t="s">
        <v>42</v>
      </c>
      <c r="E1499" s="32" t="s">
        <v>52</v>
      </c>
      <c r="F1499">
        <v>162.5</v>
      </c>
      <c r="G1499" t="s">
        <v>2910</v>
      </c>
      <c r="H1499" t="s">
        <v>2920</v>
      </c>
      <c r="I1499" t="s">
        <v>2924</v>
      </c>
      <c r="K1499" t="s">
        <v>1249</v>
      </c>
      <c r="L1499" t="s">
        <v>48</v>
      </c>
      <c r="M1499" t="s">
        <v>36</v>
      </c>
      <c r="N1499" s="8">
        <v>45736</v>
      </c>
      <c r="O1499" s="8">
        <v>45919</v>
      </c>
      <c r="P1499" s="8">
        <v>45919</v>
      </c>
      <c r="Q1499" t="s">
        <v>37</v>
      </c>
      <c r="Y1499" t="s">
        <v>1349</v>
      </c>
      <c r="Z1499" t="s">
        <v>1349</v>
      </c>
      <c r="AC1499" t="s">
        <v>39</v>
      </c>
      <c r="AD1499" t="s">
        <v>40</v>
      </c>
    </row>
    <row r="1500" spans="3:30" hidden="1" x14ac:dyDescent="0.2">
      <c r="C1500" s="32" t="s">
        <v>312</v>
      </c>
      <c r="D1500" s="32" t="s">
        <v>29</v>
      </c>
      <c r="E1500" s="32" t="s">
        <v>2925</v>
      </c>
      <c r="F1500">
        <v>750</v>
      </c>
      <c r="G1500" t="s">
        <v>2910</v>
      </c>
      <c r="H1500" t="s">
        <v>2926</v>
      </c>
      <c r="I1500" t="s">
        <v>2927</v>
      </c>
      <c r="K1500" t="s">
        <v>1249</v>
      </c>
      <c r="L1500" t="s">
        <v>48</v>
      </c>
      <c r="M1500" t="s">
        <v>36</v>
      </c>
      <c r="N1500" s="8">
        <v>45736</v>
      </c>
      <c r="O1500" s="8">
        <v>45805</v>
      </c>
      <c r="P1500" s="8">
        <v>45805</v>
      </c>
      <c r="Q1500" t="s">
        <v>151</v>
      </c>
      <c r="R1500" t="s">
        <v>483</v>
      </c>
      <c r="S1500" t="s">
        <v>2928</v>
      </c>
      <c r="T1500" t="s">
        <v>2929</v>
      </c>
      <c r="U1500" t="s">
        <v>309</v>
      </c>
      <c r="X1500" t="s">
        <v>1253</v>
      </c>
      <c r="Y1500" t="s">
        <v>90</v>
      </c>
      <c r="Z1500" t="s">
        <v>90</v>
      </c>
      <c r="AC1500" t="s">
        <v>39</v>
      </c>
      <c r="AD1500" t="s">
        <v>40</v>
      </c>
    </row>
    <row r="1501" spans="3:30" hidden="1" x14ac:dyDescent="0.2">
      <c r="C1501" s="32" t="s">
        <v>126</v>
      </c>
      <c r="D1501" s="32" t="s">
        <v>42</v>
      </c>
      <c r="E1501" s="32" t="s">
        <v>52</v>
      </c>
      <c r="F1501">
        <v>162.5</v>
      </c>
      <c r="G1501" t="s">
        <v>2910</v>
      </c>
      <c r="H1501" t="s">
        <v>2926</v>
      </c>
      <c r="I1501" t="s">
        <v>2930</v>
      </c>
      <c r="K1501" t="s">
        <v>1249</v>
      </c>
      <c r="L1501" t="s">
        <v>48</v>
      </c>
      <c r="M1501" t="s">
        <v>36</v>
      </c>
      <c r="N1501" s="8">
        <v>45736</v>
      </c>
      <c r="O1501" s="8">
        <v>45805</v>
      </c>
      <c r="P1501" s="8">
        <v>45805</v>
      </c>
      <c r="Q1501" t="s">
        <v>58</v>
      </c>
      <c r="Y1501" t="s">
        <v>90</v>
      </c>
      <c r="Z1501" t="s">
        <v>90</v>
      </c>
      <c r="AC1501" t="s">
        <v>39</v>
      </c>
      <c r="AD1501" t="s">
        <v>40</v>
      </c>
    </row>
    <row r="1502" spans="3:30" hidden="1" x14ac:dyDescent="0.2">
      <c r="C1502" s="32" t="s">
        <v>126</v>
      </c>
      <c r="D1502" s="32" t="s">
        <v>42</v>
      </c>
      <c r="E1502" s="32" t="s">
        <v>52</v>
      </c>
      <c r="F1502">
        <v>162.5</v>
      </c>
      <c r="G1502" t="s">
        <v>2910</v>
      </c>
      <c r="H1502" t="s">
        <v>2926</v>
      </c>
      <c r="I1502" t="s">
        <v>2931</v>
      </c>
      <c r="K1502" t="s">
        <v>1249</v>
      </c>
      <c r="L1502" t="s">
        <v>48</v>
      </c>
      <c r="M1502" t="s">
        <v>36</v>
      </c>
      <c r="N1502" s="8">
        <v>45736</v>
      </c>
      <c r="O1502" s="8">
        <v>45805</v>
      </c>
      <c r="P1502" s="8">
        <v>45805</v>
      </c>
      <c r="Q1502" t="s">
        <v>37</v>
      </c>
      <c r="Y1502" t="s">
        <v>90</v>
      </c>
      <c r="Z1502" t="s">
        <v>90</v>
      </c>
      <c r="AC1502" t="s">
        <v>39</v>
      </c>
      <c r="AD1502" t="s">
        <v>40</v>
      </c>
    </row>
    <row r="1503" spans="3:30" hidden="1" x14ac:dyDescent="0.2">
      <c r="C1503" s="32" t="s">
        <v>79</v>
      </c>
      <c r="D1503" s="32" t="s">
        <v>697</v>
      </c>
      <c r="E1503" s="32" t="s">
        <v>2932</v>
      </c>
      <c r="F1503">
        <v>3850</v>
      </c>
      <c r="G1503" t="s">
        <v>2910</v>
      </c>
      <c r="H1503" t="s">
        <v>2933</v>
      </c>
      <c r="I1503" t="s">
        <v>2934</v>
      </c>
      <c r="K1503" t="s">
        <v>306</v>
      </c>
      <c r="L1503" t="s">
        <v>48</v>
      </c>
      <c r="M1503" t="s">
        <v>36</v>
      </c>
      <c r="N1503" s="8">
        <v>45751</v>
      </c>
      <c r="O1503" s="8"/>
      <c r="P1503" s="8"/>
      <c r="Q1503" t="s">
        <v>58</v>
      </c>
      <c r="R1503" t="s">
        <v>1114</v>
      </c>
      <c r="W1503" t="s">
        <v>99</v>
      </c>
      <c r="AC1503" t="s">
        <v>39</v>
      </c>
      <c r="AD1503" t="s">
        <v>40</v>
      </c>
    </row>
    <row r="1504" spans="3:30" hidden="1" x14ac:dyDescent="0.2">
      <c r="C1504" s="32" t="s">
        <v>126</v>
      </c>
      <c r="D1504" s="32" t="s">
        <v>697</v>
      </c>
      <c r="E1504" s="32" t="s">
        <v>2935</v>
      </c>
      <c r="F1504">
        <v>3850</v>
      </c>
      <c r="G1504" t="s">
        <v>2910</v>
      </c>
      <c r="H1504" t="s">
        <v>2933</v>
      </c>
      <c r="I1504" t="s">
        <v>2936</v>
      </c>
      <c r="K1504" t="s">
        <v>306</v>
      </c>
      <c r="L1504" t="s">
        <v>48</v>
      </c>
      <c r="M1504" t="s">
        <v>36</v>
      </c>
      <c r="N1504" s="8">
        <v>45751</v>
      </c>
      <c r="O1504" s="8"/>
      <c r="P1504" s="8"/>
      <c r="Q1504" t="s">
        <v>58</v>
      </c>
      <c r="R1504" t="s">
        <v>1114</v>
      </c>
      <c r="W1504" t="s">
        <v>38</v>
      </c>
      <c r="AC1504" t="s">
        <v>39</v>
      </c>
      <c r="AD1504" t="s">
        <v>40</v>
      </c>
    </row>
    <row r="1505" spans="3:30" hidden="1" x14ac:dyDescent="0.2">
      <c r="C1505" s="32" t="s">
        <v>126</v>
      </c>
      <c r="D1505" s="32" t="s">
        <v>697</v>
      </c>
      <c r="E1505" s="32" t="s">
        <v>2935</v>
      </c>
      <c r="F1505">
        <v>537.5</v>
      </c>
      <c r="G1505" t="s">
        <v>2910</v>
      </c>
      <c r="H1505" t="s">
        <v>2933</v>
      </c>
      <c r="I1505" t="s">
        <v>2937</v>
      </c>
      <c r="K1505" t="s">
        <v>306</v>
      </c>
      <c r="L1505" t="s">
        <v>48</v>
      </c>
      <c r="M1505" t="s">
        <v>36</v>
      </c>
      <c r="N1505" s="8">
        <v>45751</v>
      </c>
      <c r="O1505" s="8"/>
      <c r="P1505" s="8"/>
      <c r="Q1505" t="s">
        <v>58</v>
      </c>
      <c r="R1505" t="s">
        <v>1114</v>
      </c>
      <c r="W1505" t="s">
        <v>309</v>
      </c>
      <c r="AC1505" t="s">
        <v>39</v>
      </c>
      <c r="AD1505" t="s">
        <v>40</v>
      </c>
    </row>
    <row r="1506" spans="3:30" hidden="1" x14ac:dyDescent="0.2">
      <c r="C1506" s="32" t="s">
        <v>79</v>
      </c>
      <c r="D1506" s="32" t="s">
        <v>697</v>
      </c>
      <c r="E1506" s="32" t="s">
        <v>2932</v>
      </c>
      <c r="F1506">
        <v>537.5</v>
      </c>
      <c r="G1506" t="s">
        <v>2910</v>
      </c>
      <c r="H1506" t="s">
        <v>2933</v>
      </c>
      <c r="I1506" t="s">
        <v>2938</v>
      </c>
      <c r="K1506" t="s">
        <v>306</v>
      </c>
      <c r="L1506" t="s">
        <v>48</v>
      </c>
      <c r="M1506" t="s">
        <v>36</v>
      </c>
      <c r="N1506" s="8">
        <v>45751</v>
      </c>
      <c r="O1506" s="8"/>
      <c r="P1506" s="8"/>
      <c r="Q1506" t="s">
        <v>37</v>
      </c>
      <c r="AC1506" t="s">
        <v>39</v>
      </c>
      <c r="AD1506" t="s">
        <v>40</v>
      </c>
    </row>
    <row r="1507" spans="3:30" hidden="1" x14ac:dyDescent="0.2">
      <c r="C1507" s="32" t="s">
        <v>126</v>
      </c>
      <c r="D1507" s="32" t="s">
        <v>697</v>
      </c>
      <c r="E1507" s="32" t="s">
        <v>2935</v>
      </c>
      <c r="F1507">
        <v>895</v>
      </c>
      <c r="G1507" t="s">
        <v>2910</v>
      </c>
      <c r="H1507" t="s">
        <v>2933</v>
      </c>
      <c r="I1507" t="s">
        <v>2939</v>
      </c>
      <c r="K1507" t="s">
        <v>306</v>
      </c>
      <c r="L1507" t="s">
        <v>48</v>
      </c>
      <c r="M1507" t="s">
        <v>36</v>
      </c>
      <c r="N1507" s="8">
        <v>45751</v>
      </c>
      <c r="O1507" s="8"/>
      <c r="P1507" s="8"/>
      <c r="Q1507" t="s">
        <v>37</v>
      </c>
      <c r="AC1507" t="s">
        <v>39</v>
      </c>
      <c r="AD1507" t="s">
        <v>40</v>
      </c>
    </row>
    <row r="1508" spans="3:30" hidden="1" x14ac:dyDescent="0.2">
      <c r="C1508" s="32" t="s">
        <v>79</v>
      </c>
      <c r="D1508" s="32" t="s">
        <v>2940</v>
      </c>
      <c r="F1508">
        <v>1400</v>
      </c>
      <c r="G1508" t="s">
        <v>2910</v>
      </c>
      <c r="H1508" t="s">
        <v>2941</v>
      </c>
      <c r="I1508" t="s">
        <v>2942</v>
      </c>
      <c r="K1508" t="s">
        <v>306</v>
      </c>
      <c r="L1508" t="s">
        <v>48</v>
      </c>
      <c r="M1508" t="s">
        <v>36</v>
      </c>
      <c r="N1508" s="8">
        <v>45792</v>
      </c>
      <c r="O1508" s="8"/>
      <c r="P1508" s="8"/>
      <c r="Q1508" t="s">
        <v>58</v>
      </c>
      <c r="R1508" t="s">
        <v>235</v>
      </c>
      <c r="W1508" t="s">
        <v>536</v>
      </c>
      <c r="AC1508" t="s">
        <v>39</v>
      </c>
      <c r="AD1508" t="s">
        <v>40</v>
      </c>
    </row>
    <row r="1509" spans="3:30" hidden="1" x14ac:dyDescent="0.2">
      <c r="C1509" s="32" t="s">
        <v>79</v>
      </c>
      <c r="D1509" s="32" t="s">
        <v>2940</v>
      </c>
      <c r="F1509">
        <v>275</v>
      </c>
      <c r="G1509" t="s">
        <v>2910</v>
      </c>
      <c r="H1509" t="s">
        <v>2941</v>
      </c>
      <c r="I1509" t="s">
        <v>2943</v>
      </c>
      <c r="K1509" t="s">
        <v>306</v>
      </c>
      <c r="L1509" t="s">
        <v>48</v>
      </c>
      <c r="M1509" t="s">
        <v>36</v>
      </c>
      <c r="N1509" s="8">
        <v>45792</v>
      </c>
      <c r="O1509" s="8"/>
      <c r="P1509" s="8"/>
      <c r="Q1509" t="s">
        <v>58</v>
      </c>
      <c r="R1509" t="s">
        <v>235</v>
      </c>
      <c r="W1509" t="s">
        <v>536</v>
      </c>
      <c r="AC1509" t="s">
        <v>39</v>
      </c>
      <c r="AD1509" t="s">
        <v>40</v>
      </c>
    </row>
    <row r="1510" spans="3:30" hidden="1" x14ac:dyDescent="0.2">
      <c r="C1510" s="32" t="s">
        <v>79</v>
      </c>
      <c r="D1510" s="32" t="s">
        <v>2940</v>
      </c>
      <c r="F1510">
        <v>275</v>
      </c>
      <c r="G1510" t="s">
        <v>2910</v>
      </c>
      <c r="H1510" t="s">
        <v>2941</v>
      </c>
      <c r="I1510" t="s">
        <v>2944</v>
      </c>
      <c r="K1510" t="s">
        <v>306</v>
      </c>
      <c r="L1510" t="s">
        <v>48</v>
      </c>
      <c r="M1510" t="s">
        <v>36</v>
      </c>
      <c r="N1510" s="8">
        <v>45792</v>
      </c>
      <c r="O1510" s="8"/>
      <c r="P1510" s="8"/>
      <c r="Q1510" t="s">
        <v>37</v>
      </c>
      <c r="AC1510" t="s">
        <v>39</v>
      </c>
      <c r="AD1510" t="s">
        <v>40</v>
      </c>
    </row>
    <row r="1511" spans="3:30" hidden="1" x14ac:dyDescent="0.2">
      <c r="C1511" s="32" t="s">
        <v>79</v>
      </c>
      <c r="D1511" s="32" t="s">
        <v>2940</v>
      </c>
      <c r="F1511">
        <v>1400</v>
      </c>
      <c r="G1511" t="s">
        <v>2910</v>
      </c>
      <c r="H1511" t="s">
        <v>2945</v>
      </c>
      <c r="I1511" t="s">
        <v>2946</v>
      </c>
      <c r="K1511" t="s">
        <v>306</v>
      </c>
      <c r="L1511" t="s">
        <v>48</v>
      </c>
      <c r="M1511" t="s">
        <v>36</v>
      </c>
      <c r="N1511" s="8">
        <v>45792</v>
      </c>
      <c r="O1511" s="8"/>
      <c r="P1511" s="8"/>
      <c r="Q1511" t="s">
        <v>58</v>
      </c>
      <c r="R1511" t="s">
        <v>235</v>
      </c>
      <c r="W1511" t="s">
        <v>711</v>
      </c>
      <c r="AC1511" t="s">
        <v>39</v>
      </c>
      <c r="AD1511" t="s">
        <v>40</v>
      </c>
    </row>
    <row r="1512" spans="3:30" hidden="1" x14ac:dyDescent="0.2">
      <c r="C1512" s="32" t="s">
        <v>79</v>
      </c>
      <c r="D1512" s="32" t="s">
        <v>2940</v>
      </c>
      <c r="F1512">
        <v>275</v>
      </c>
      <c r="G1512" t="s">
        <v>2910</v>
      </c>
      <c r="H1512" t="s">
        <v>2945</v>
      </c>
      <c r="I1512" t="s">
        <v>2947</v>
      </c>
      <c r="K1512" t="s">
        <v>306</v>
      </c>
      <c r="L1512" t="s">
        <v>48</v>
      </c>
      <c r="M1512" t="s">
        <v>36</v>
      </c>
      <c r="N1512" s="8">
        <v>45792</v>
      </c>
      <c r="O1512" s="8"/>
      <c r="P1512" s="8"/>
      <c r="Q1512" t="s">
        <v>58</v>
      </c>
      <c r="R1512" t="s">
        <v>235</v>
      </c>
      <c r="W1512" t="s">
        <v>711</v>
      </c>
      <c r="AC1512" t="s">
        <v>39</v>
      </c>
      <c r="AD1512" t="s">
        <v>40</v>
      </c>
    </row>
    <row r="1513" spans="3:30" hidden="1" x14ac:dyDescent="0.2">
      <c r="C1513" s="32" t="s">
        <v>79</v>
      </c>
      <c r="D1513" s="32" t="s">
        <v>2940</v>
      </c>
      <c r="F1513">
        <v>275</v>
      </c>
      <c r="G1513" t="s">
        <v>2910</v>
      </c>
      <c r="H1513" t="s">
        <v>2945</v>
      </c>
      <c r="I1513" t="s">
        <v>2948</v>
      </c>
      <c r="K1513" t="s">
        <v>306</v>
      </c>
      <c r="L1513" t="s">
        <v>48</v>
      </c>
      <c r="M1513" t="s">
        <v>36</v>
      </c>
      <c r="N1513" s="8">
        <v>45792</v>
      </c>
      <c r="O1513" s="8"/>
      <c r="P1513" s="8"/>
      <c r="Q1513" t="s">
        <v>37</v>
      </c>
      <c r="AC1513" t="s">
        <v>39</v>
      </c>
      <c r="AD1513" t="s">
        <v>40</v>
      </c>
    </row>
    <row r="1514" spans="3:30" hidden="1" x14ac:dyDescent="0.2">
      <c r="F1514">
        <v>1685</v>
      </c>
      <c r="G1514" t="s">
        <v>2910</v>
      </c>
      <c r="H1514" t="s">
        <v>2949</v>
      </c>
      <c r="I1514" t="s">
        <v>2950</v>
      </c>
      <c r="K1514" t="s">
        <v>1249</v>
      </c>
      <c r="L1514" t="s">
        <v>48</v>
      </c>
      <c r="M1514" t="s">
        <v>36</v>
      </c>
      <c r="N1514" s="8">
        <v>45792</v>
      </c>
      <c r="O1514" s="8"/>
      <c r="P1514" s="8"/>
      <c r="Q1514" t="s">
        <v>67</v>
      </c>
      <c r="R1514" t="s">
        <v>2951</v>
      </c>
      <c r="W1514" t="s">
        <v>2952</v>
      </c>
      <c r="AC1514" t="s">
        <v>67</v>
      </c>
      <c r="AD1514" t="s">
        <v>40</v>
      </c>
    </row>
    <row r="1515" spans="3:30" hidden="1" x14ac:dyDescent="0.2">
      <c r="F1515">
        <v>2350</v>
      </c>
      <c r="G1515" t="s">
        <v>2910</v>
      </c>
      <c r="H1515" t="s">
        <v>2949</v>
      </c>
      <c r="I1515" t="s">
        <v>2953</v>
      </c>
      <c r="K1515" t="s">
        <v>1249</v>
      </c>
      <c r="L1515" t="s">
        <v>48</v>
      </c>
      <c r="M1515" t="s">
        <v>36</v>
      </c>
      <c r="N1515" s="8">
        <v>45792</v>
      </c>
      <c r="O1515" s="8"/>
      <c r="P1515" s="8"/>
      <c r="Q1515" t="s">
        <v>37</v>
      </c>
      <c r="R1515" t="s">
        <v>522</v>
      </c>
      <c r="S1515" t="s">
        <v>2954</v>
      </c>
      <c r="U1515" t="s">
        <v>60</v>
      </c>
      <c r="AC1515" t="s">
        <v>39</v>
      </c>
      <c r="AD1515" t="s">
        <v>40</v>
      </c>
    </row>
    <row r="1516" spans="3:30" hidden="1" x14ac:dyDescent="0.2">
      <c r="F1516">
        <v>315.5</v>
      </c>
      <c r="G1516" t="s">
        <v>2910</v>
      </c>
      <c r="H1516" t="s">
        <v>2949</v>
      </c>
      <c r="I1516" t="s">
        <v>2955</v>
      </c>
      <c r="K1516" t="s">
        <v>1249</v>
      </c>
      <c r="L1516" t="s">
        <v>48</v>
      </c>
      <c r="M1516" t="s">
        <v>36</v>
      </c>
      <c r="N1516" s="8">
        <v>45792</v>
      </c>
      <c r="O1516" s="8"/>
      <c r="P1516" s="8"/>
      <c r="Q1516" t="s">
        <v>67</v>
      </c>
      <c r="AC1516" t="s">
        <v>67</v>
      </c>
      <c r="AD1516" t="s">
        <v>40</v>
      </c>
    </row>
    <row r="1517" spans="3:30" hidden="1" x14ac:dyDescent="0.2">
      <c r="F1517">
        <v>67</v>
      </c>
      <c r="G1517" t="s">
        <v>2910</v>
      </c>
      <c r="H1517" t="s">
        <v>2949</v>
      </c>
      <c r="I1517" t="s">
        <v>2956</v>
      </c>
      <c r="K1517" t="s">
        <v>1249</v>
      </c>
      <c r="L1517" t="s">
        <v>48</v>
      </c>
      <c r="M1517" t="s">
        <v>36</v>
      </c>
      <c r="N1517" s="8">
        <v>45792</v>
      </c>
      <c r="O1517" s="8"/>
      <c r="P1517" s="8"/>
      <c r="Q1517" t="s">
        <v>67</v>
      </c>
      <c r="AC1517" t="s">
        <v>67</v>
      </c>
      <c r="AD1517" t="s">
        <v>40</v>
      </c>
    </row>
    <row r="1518" spans="3:30" hidden="1" x14ac:dyDescent="0.2">
      <c r="F1518">
        <v>645</v>
      </c>
      <c r="G1518" t="s">
        <v>2910</v>
      </c>
      <c r="H1518" t="s">
        <v>2949</v>
      </c>
      <c r="I1518" t="s">
        <v>2957</v>
      </c>
      <c r="K1518" t="s">
        <v>1249</v>
      </c>
      <c r="L1518" t="s">
        <v>48</v>
      </c>
      <c r="M1518" t="s">
        <v>36</v>
      </c>
      <c r="N1518" s="8">
        <v>45792</v>
      </c>
      <c r="O1518" s="8"/>
      <c r="P1518" s="8"/>
      <c r="Q1518" t="s">
        <v>37</v>
      </c>
      <c r="AC1518" t="s">
        <v>39</v>
      </c>
      <c r="AD1518" t="s">
        <v>40</v>
      </c>
    </row>
    <row r="1519" spans="3:30" x14ac:dyDescent="0.2">
      <c r="C1519" s="32" t="s">
        <v>79</v>
      </c>
      <c r="D1519" s="32" t="s">
        <v>221</v>
      </c>
      <c r="E1519" s="32" t="s">
        <v>2958</v>
      </c>
      <c r="F1519">
        <v>845</v>
      </c>
      <c r="G1519" t="s">
        <v>2959</v>
      </c>
      <c r="H1519" t="s">
        <v>2960</v>
      </c>
      <c r="I1519" t="s">
        <v>2961</v>
      </c>
      <c r="K1519" t="s">
        <v>56</v>
      </c>
      <c r="L1519" t="s">
        <v>57</v>
      </c>
      <c r="M1519" t="s">
        <v>36</v>
      </c>
      <c r="N1519" s="8">
        <v>45785</v>
      </c>
      <c r="O1519" s="8">
        <v>46022</v>
      </c>
      <c r="P1519" s="8">
        <v>46022</v>
      </c>
      <c r="Q1519" t="s">
        <v>37</v>
      </c>
      <c r="Y1519" t="s">
        <v>1030</v>
      </c>
      <c r="Z1519" t="s">
        <v>1030</v>
      </c>
      <c r="AC1519" t="s">
        <v>39</v>
      </c>
      <c r="AD1519" t="s">
        <v>40</v>
      </c>
    </row>
    <row r="1520" spans="3:30" x14ac:dyDescent="0.2">
      <c r="C1520" s="32" t="s">
        <v>312</v>
      </c>
      <c r="D1520" s="32" t="s">
        <v>432</v>
      </c>
      <c r="E1520" s="32" t="s">
        <v>2962</v>
      </c>
      <c r="F1520">
        <v>13500</v>
      </c>
      <c r="G1520" t="s">
        <v>2959</v>
      </c>
      <c r="H1520" t="s">
        <v>2963</v>
      </c>
      <c r="I1520" t="s">
        <v>2964</v>
      </c>
      <c r="K1520" t="s">
        <v>56</v>
      </c>
      <c r="L1520" t="s">
        <v>57</v>
      </c>
      <c r="M1520" t="s">
        <v>36</v>
      </c>
      <c r="N1520" s="8">
        <v>45321</v>
      </c>
      <c r="O1520" s="8">
        <v>45838</v>
      </c>
      <c r="P1520" s="8">
        <v>45838</v>
      </c>
      <c r="Q1520" t="s">
        <v>67</v>
      </c>
      <c r="R1520" t="s">
        <v>2965</v>
      </c>
      <c r="S1520" t="s">
        <v>2966</v>
      </c>
      <c r="T1520" t="s">
        <v>2967</v>
      </c>
      <c r="U1520" t="s">
        <v>2968</v>
      </c>
      <c r="W1520" t="s">
        <v>1006</v>
      </c>
      <c r="Y1520" t="s">
        <v>300</v>
      </c>
      <c r="Z1520" t="s">
        <v>300</v>
      </c>
      <c r="AC1520" t="s">
        <v>67</v>
      </c>
      <c r="AD1520" t="s">
        <v>40</v>
      </c>
    </row>
    <row r="1521" spans="3:30" x14ac:dyDescent="0.2">
      <c r="C1521" s="32" t="s">
        <v>312</v>
      </c>
      <c r="D1521" s="32" t="s">
        <v>432</v>
      </c>
      <c r="E1521" s="32" t="s">
        <v>2962</v>
      </c>
      <c r="F1521">
        <v>13500</v>
      </c>
      <c r="G1521" t="s">
        <v>2959</v>
      </c>
      <c r="H1521" t="s">
        <v>2963</v>
      </c>
      <c r="I1521" t="s">
        <v>2969</v>
      </c>
      <c r="K1521" t="s">
        <v>56</v>
      </c>
      <c r="L1521" t="s">
        <v>57</v>
      </c>
      <c r="M1521" t="s">
        <v>36</v>
      </c>
      <c r="N1521" s="8">
        <v>45321</v>
      </c>
      <c r="O1521" s="8">
        <v>45838</v>
      </c>
      <c r="P1521" s="8">
        <v>45838</v>
      </c>
      <c r="Q1521" t="s">
        <v>67</v>
      </c>
      <c r="R1521" t="s">
        <v>2970</v>
      </c>
      <c r="S1521" t="s">
        <v>2971</v>
      </c>
      <c r="T1521" t="s">
        <v>2971</v>
      </c>
      <c r="U1521" t="s">
        <v>2968</v>
      </c>
      <c r="W1521" t="s">
        <v>2972</v>
      </c>
      <c r="Y1521" t="s">
        <v>300</v>
      </c>
      <c r="Z1521" t="s">
        <v>300</v>
      </c>
      <c r="AC1521" t="s">
        <v>67</v>
      </c>
      <c r="AD1521" t="s">
        <v>40</v>
      </c>
    </row>
    <row r="1522" spans="3:30" hidden="1" x14ac:dyDescent="0.2">
      <c r="C1522" s="32" t="s">
        <v>145</v>
      </c>
      <c r="D1522" s="32" t="s">
        <v>42</v>
      </c>
      <c r="E1522" s="32" t="s">
        <v>2973</v>
      </c>
      <c r="F1522">
        <v>-6.6666666671153507E-3</v>
      </c>
      <c r="G1522" t="s">
        <v>2974</v>
      </c>
      <c r="H1522" t="s">
        <v>2975</v>
      </c>
      <c r="I1522" t="s">
        <v>2976</v>
      </c>
      <c r="J1522" t="s">
        <v>2977</v>
      </c>
      <c r="K1522" t="s">
        <v>583</v>
      </c>
      <c r="L1522" t="s">
        <v>48</v>
      </c>
      <c r="M1522" t="s">
        <v>87</v>
      </c>
      <c r="N1522" s="8">
        <v>45744</v>
      </c>
      <c r="O1522" s="8">
        <v>45835</v>
      </c>
      <c r="P1522" s="8"/>
      <c r="Q1522" t="s">
        <v>67</v>
      </c>
      <c r="W1522" t="s">
        <v>59</v>
      </c>
      <c r="Z1522" t="s">
        <v>266</v>
      </c>
      <c r="AA1522" t="s">
        <v>266</v>
      </c>
      <c r="AC1522" t="s">
        <v>67</v>
      </c>
      <c r="AD1522" t="s">
        <v>91</v>
      </c>
    </row>
    <row r="1523" spans="3:30" hidden="1" x14ac:dyDescent="0.2">
      <c r="C1523" s="32" t="s">
        <v>145</v>
      </c>
      <c r="D1523" s="32" t="s">
        <v>42</v>
      </c>
      <c r="E1523" s="32" t="s">
        <v>2973</v>
      </c>
      <c r="F1523">
        <v>-6.6666666671153507E-3</v>
      </c>
      <c r="G1523" t="s">
        <v>2974</v>
      </c>
      <c r="H1523" t="s">
        <v>2975</v>
      </c>
      <c r="I1523" t="s">
        <v>2978</v>
      </c>
      <c r="J1523" t="s">
        <v>2979</v>
      </c>
      <c r="K1523" t="s">
        <v>583</v>
      </c>
      <c r="L1523" t="s">
        <v>48</v>
      </c>
      <c r="M1523" t="s">
        <v>87</v>
      </c>
      <c r="N1523" s="8">
        <v>45744</v>
      </c>
      <c r="O1523" s="8">
        <v>45835</v>
      </c>
      <c r="P1523" s="8"/>
      <c r="Q1523" t="s">
        <v>67</v>
      </c>
      <c r="W1523" t="s">
        <v>59</v>
      </c>
      <c r="Z1523" t="s">
        <v>266</v>
      </c>
      <c r="AA1523" t="s">
        <v>266</v>
      </c>
      <c r="AC1523" t="s">
        <v>67</v>
      </c>
      <c r="AD1523" t="s">
        <v>91</v>
      </c>
    </row>
    <row r="1524" spans="3:30" hidden="1" x14ac:dyDescent="0.2">
      <c r="C1524" s="32" t="s">
        <v>145</v>
      </c>
      <c r="D1524" s="32" t="s">
        <v>42</v>
      </c>
      <c r="E1524" s="32" t="s">
        <v>2973</v>
      </c>
      <c r="F1524">
        <v>0</v>
      </c>
      <c r="G1524" t="s">
        <v>2974</v>
      </c>
      <c r="H1524" t="s">
        <v>2975</v>
      </c>
      <c r="I1524" t="s">
        <v>2980</v>
      </c>
      <c r="J1524" t="s">
        <v>2981</v>
      </c>
      <c r="K1524" t="s">
        <v>583</v>
      </c>
      <c r="L1524" t="s">
        <v>48</v>
      </c>
      <c r="M1524" t="s">
        <v>87</v>
      </c>
      <c r="N1524" s="8">
        <v>45744</v>
      </c>
      <c r="O1524" s="8">
        <v>45835</v>
      </c>
      <c r="P1524" s="8"/>
      <c r="Q1524" t="s">
        <v>67</v>
      </c>
      <c r="W1524" t="s">
        <v>59</v>
      </c>
      <c r="Z1524" t="s">
        <v>266</v>
      </c>
      <c r="AA1524" t="s">
        <v>266</v>
      </c>
      <c r="AC1524" t="s">
        <v>67</v>
      </c>
      <c r="AD1524" t="s">
        <v>91</v>
      </c>
    </row>
    <row r="1525" spans="3:30" hidden="1" x14ac:dyDescent="0.2">
      <c r="C1525" s="32" t="s">
        <v>145</v>
      </c>
      <c r="D1525" s="32" t="s">
        <v>42</v>
      </c>
      <c r="E1525" s="32" t="s">
        <v>2973</v>
      </c>
      <c r="F1525">
        <v>-0.96666666666703804</v>
      </c>
      <c r="G1525" t="s">
        <v>2974</v>
      </c>
      <c r="H1525" t="s">
        <v>2975</v>
      </c>
      <c r="I1525" t="s">
        <v>2982</v>
      </c>
      <c r="J1525" t="s">
        <v>2983</v>
      </c>
      <c r="K1525" t="s">
        <v>583</v>
      </c>
      <c r="L1525" t="s">
        <v>48</v>
      </c>
      <c r="M1525" t="s">
        <v>87</v>
      </c>
      <c r="N1525" s="8">
        <v>45744</v>
      </c>
      <c r="O1525" s="8">
        <v>45835</v>
      </c>
      <c r="P1525" s="8"/>
      <c r="Q1525" t="s">
        <v>67</v>
      </c>
      <c r="W1525" t="s">
        <v>59</v>
      </c>
      <c r="Z1525" t="s">
        <v>266</v>
      </c>
      <c r="AA1525" t="s">
        <v>266</v>
      </c>
      <c r="AC1525" t="s">
        <v>67</v>
      </c>
      <c r="AD1525" t="s">
        <v>91</v>
      </c>
    </row>
    <row r="1526" spans="3:30" hidden="1" x14ac:dyDescent="0.2">
      <c r="C1526" s="32" t="s">
        <v>145</v>
      </c>
      <c r="D1526" s="32" t="s">
        <v>42</v>
      </c>
      <c r="E1526" s="32" t="s">
        <v>2973</v>
      </c>
      <c r="F1526">
        <v>-0.1100000000000136</v>
      </c>
      <c r="G1526" t="s">
        <v>2974</v>
      </c>
      <c r="H1526" t="s">
        <v>2975</v>
      </c>
      <c r="I1526" t="s">
        <v>2984</v>
      </c>
      <c r="J1526" t="s">
        <v>2985</v>
      </c>
      <c r="K1526" t="s">
        <v>583</v>
      </c>
      <c r="L1526" t="s">
        <v>48</v>
      </c>
      <c r="M1526" t="s">
        <v>87</v>
      </c>
      <c r="N1526" s="8">
        <v>45744</v>
      </c>
      <c r="O1526" s="8">
        <v>45835</v>
      </c>
      <c r="P1526" s="8"/>
      <c r="Q1526" t="s">
        <v>67</v>
      </c>
      <c r="W1526" t="s">
        <v>59</v>
      </c>
      <c r="Z1526" t="s">
        <v>266</v>
      </c>
      <c r="AA1526" t="s">
        <v>266</v>
      </c>
      <c r="AC1526" t="s">
        <v>67</v>
      </c>
      <c r="AD1526" t="s">
        <v>91</v>
      </c>
    </row>
    <row r="1527" spans="3:30" hidden="1" x14ac:dyDescent="0.2">
      <c r="C1527" s="32" t="s">
        <v>145</v>
      </c>
      <c r="D1527" s="32" t="s">
        <v>42</v>
      </c>
      <c r="E1527" s="32" t="s">
        <v>2973</v>
      </c>
      <c r="F1527">
        <v>0</v>
      </c>
      <c r="G1527" t="s">
        <v>2974</v>
      </c>
      <c r="H1527" t="s">
        <v>2975</v>
      </c>
      <c r="I1527" t="s">
        <v>2986</v>
      </c>
      <c r="J1527" t="s">
        <v>2987</v>
      </c>
      <c r="K1527" t="s">
        <v>583</v>
      </c>
      <c r="L1527" t="s">
        <v>48</v>
      </c>
      <c r="M1527" t="s">
        <v>87</v>
      </c>
      <c r="N1527" s="8">
        <v>45744</v>
      </c>
      <c r="O1527" s="8">
        <v>45835</v>
      </c>
      <c r="P1527" s="8"/>
      <c r="Q1527" t="s">
        <v>37</v>
      </c>
      <c r="W1527" t="s">
        <v>59</v>
      </c>
      <c r="Z1527" t="s">
        <v>266</v>
      </c>
      <c r="AA1527" t="s">
        <v>266</v>
      </c>
      <c r="AC1527" t="s">
        <v>39</v>
      </c>
      <c r="AD1527" t="s">
        <v>91</v>
      </c>
    </row>
    <row r="1528" spans="3:30" hidden="1" x14ac:dyDescent="0.2">
      <c r="C1528" s="32" t="s">
        <v>145</v>
      </c>
      <c r="D1528" s="32" t="s">
        <v>42</v>
      </c>
      <c r="E1528" s="32" t="s">
        <v>2973</v>
      </c>
      <c r="F1528">
        <v>-0.19666666666716989</v>
      </c>
      <c r="G1528" t="s">
        <v>2974</v>
      </c>
      <c r="H1528" t="s">
        <v>2975</v>
      </c>
      <c r="I1528" t="s">
        <v>2988</v>
      </c>
      <c r="J1528" t="s">
        <v>2989</v>
      </c>
      <c r="K1528" t="s">
        <v>583</v>
      </c>
      <c r="L1528" t="s">
        <v>48</v>
      </c>
      <c r="M1528" t="s">
        <v>87</v>
      </c>
      <c r="N1528" s="8">
        <v>45744</v>
      </c>
      <c r="O1528" s="8">
        <v>45835</v>
      </c>
      <c r="P1528" s="8"/>
      <c r="Q1528" t="s">
        <v>67</v>
      </c>
      <c r="W1528" t="s">
        <v>59</v>
      </c>
      <c r="Z1528" t="s">
        <v>266</v>
      </c>
      <c r="AA1528" t="s">
        <v>266</v>
      </c>
      <c r="AC1528" t="s">
        <v>67</v>
      </c>
      <c r="AD1528" t="s">
        <v>91</v>
      </c>
    </row>
    <row r="1529" spans="3:30" hidden="1" x14ac:dyDescent="0.2">
      <c r="C1529" s="32" t="s">
        <v>145</v>
      </c>
      <c r="D1529" s="32" t="s">
        <v>42</v>
      </c>
      <c r="E1529" s="32" t="s">
        <v>2973</v>
      </c>
      <c r="F1529">
        <v>-0.30000000000001142</v>
      </c>
      <c r="G1529" t="s">
        <v>2974</v>
      </c>
      <c r="H1529" t="s">
        <v>2975</v>
      </c>
      <c r="I1529" t="s">
        <v>2990</v>
      </c>
      <c r="J1529" t="s">
        <v>2991</v>
      </c>
      <c r="K1529" t="s">
        <v>583</v>
      </c>
      <c r="L1529" t="s">
        <v>48</v>
      </c>
      <c r="M1529" t="s">
        <v>87</v>
      </c>
      <c r="N1529" s="8">
        <v>45744</v>
      </c>
      <c r="O1529" s="8">
        <v>45835</v>
      </c>
      <c r="P1529" s="8"/>
      <c r="Q1529" t="s">
        <v>67</v>
      </c>
      <c r="W1529" t="s">
        <v>59</v>
      </c>
      <c r="Z1529" t="s">
        <v>266</v>
      </c>
      <c r="AA1529" t="s">
        <v>266</v>
      </c>
      <c r="AC1529" t="s">
        <v>67</v>
      </c>
      <c r="AD1529" t="s">
        <v>91</v>
      </c>
    </row>
    <row r="1530" spans="3:30" hidden="1" x14ac:dyDescent="0.2">
      <c r="C1530" s="32" t="s">
        <v>145</v>
      </c>
      <c r="D1530" s="32" t="s">
        <v>42</v>
      </c>
      <c r="E1530" s="32" t="s">
        <v>2973</v>
      </c>
      <c r="F1530">
        <v>0</v>
      </c>
      <c r="G1530" t="s">
        <v>2974</v>
      </c>
      <c r="H1530" t="s">
        <v>2975</v>
      </c>
      <c r="I1530" t="s">
        <v>2992</v>
      </c>
      <c r="J1530" t="s">
        <v>2993</v>
      </c>
      <c r="K1530" t="s">
        <v>583</v>
      </c>
      <c r="L1530" t="s">
        <v>48</v>
      </c>
      <c r="M1530" t="s">
        <v>87</v>
      </c>
      <c r="N1530" s="8">
        <v>45744</v>
      </c>
      <c r="O1530" s="8">
        <v>45835</v>
      </c>
      <c r="P1530" s="8"/>
      <c r="Q1530" t="s">
        <v>37</v>
      </c>
      <c r="W1530" t="s">
        <v>59</v>
      </c>
      <c r="Z1530" t="s">
        <v>266</v>
      </c>
      <c r="AA1530" t="s">
        <v>266</v>
      </c>
      <c r="AC1530" t="s">
        <v>39</v>
      </c>
      <c r="AD1530" t="s">
        <v>91</v>
      </c>
    </row>
    <row r="1531" spans="3:30" hidden="1" x14ac:dyDescent="0.2">
      <c r="C1531" s="32" t="s">
        <v>145</v>
      </c>
      <c r="D1531" s="32" t="s">
        <v>42</v>
      </c>
      <c r="E1531" s="32" t="s">
        <v>2973</v>
      </c>
      <c r="F1531">
        <v>-0.72333333333290284</v>
      </c>
      <c r="G1531" t="s">
        <v>2974</v>
      </c>
      <c r="H1531" t="s">
        <v>2975</v>
      </c>
      <c r="I1531" t="s">
        <v>2994</v>
      </c>
      <c r="J1531" t="s">
        <v>2995</v>
      </c>
      <c r="K1531" t="s">
        <v>583</v>
      </c>
      <c r="L1531" t="s">
        <v>48</v>
      </c>
      <c r="M1531" t="s">
        <v>87</v>
      </c>
      <c r="N1531" s="8">
        <v>45744</v>
      </c>
      <c r="O1531" s="8">
        <v>45835</v>
      </c>
      <c r="P1531" s="8"/>
      <c r="Q1531" t="s">
        <v>67</v>
      </c>
      <c r="W1531" t="s">
        <v>59</v>
      </c>
      <c r="Z1531" t="s">
        <v>266</v>
      </c>
      <c r="AA1531" t="s">
        <v>266</v>
      </c>
      <c r="AC1531" t="s">
        <v>67</v>
      </c>
      <c r="AD1531" t="s">
        <v>91</v>
      </c>
    </row>
    <row r="1532" spans="3:30" hidden="1" x14ac:dyDescent="0.2">
      <c r="C1532" s="32" t="s">
        <v>145</v>
      </c>
      <c r="D1532" s="32" t="s">
        <v>42</v>
      </c>
      <c r="E1532" s="32" t="s">
        <v>2973</v>
      </c>
      <c r="F1532">
        <v>-0.45999999999997948</v>
      </c>
      <c r="G1532" t="s">
        <v>2974</v>
      </c>
      <c r="H1532" t="s">
        <v>2975</v>
      </c>
      <c r="I1532" t="s">
        <v>2996</v>
      </c>
      <c r="J1532" t="s">
        <v>2997</v>
      </c>
      <c r="K1532" t="s">
        <v>583</v>
      </c>
      <c r="L1532" t="s">
        <v>48</v>
      </c>
      <c r="M1532" t="s">
        <v>87</v>
      </c>
      <c r="N1532" s="8">
        <v>45744</v>
      </c>
      <c r="O1532" s="8">
        <v>45835</v>
      </c>
      <c r="P1532" s="8"/>
      <c r="Q1532" t="s">
        <v>67</v>
      </c>
      <c r="W1532" t="s">
        <v>59</v>
      </c>
      <c r="Z1532" t="s">
        <v>266</v>
      </c>
      <c r="AA1532" t="s">
        <v>266</v>
      </c>
      <c r="AC1532" t="s">
        <v>67</v>
      </c>
      <c r="AD1532" t="s">
        <v>91</v>
      </c>
    </row>
    <row r="1533" spans="3:30" hidden="1" x14ac:dyDescent="0.2">
      <c r="C1533" s="32" t="s">
        <v>145</v>
      </c>
      <c r="D1533" s="32" t="s">
        <v>42</v>
      </c>
      <c r="E1533" s="32" t="s">
        <v>2973</v>
      </c>
      <c r="F1533">
        <v>0</v>
      </c>
      <c r="G1533" t="s">
        <v>2974</v>
      </c>
      <c r="H1533" t="s">
        <v>2975</v>
      </c>
      <c r="I1533" t="s">
        <v>2998</v>
      </c>
      <c r="J1533" t="s">
        <v>2999</v>
      </c>
      <c r="K1533" t="s">
        <v>583</v>
      </c>
      <c r="L1533" t="s">
        <v>48</v>
      </c>
      <c r="M1533" t="s">
        <v>87</v>
      </c>
      <c r="N1533" s="8">
        <v>45744</v>
      </c>
      <c r="O1533" s="8">
        <v>45835</v>
      </c>
      <c r="P1533" s="8"/>
      <c r="Q1533" t="s">
        <v>37</v>
      </c>
      <c r="W1533" t="s">
        <v>59</v>
      </c>
      <c r="Z1533" t="s">
        <v>266</v>
      </c>
      <c r="AA1533" t="s">
        <v>266</v>
      </c>
      <c r="AC1533" t="s">
        <v>39</v>
      </c>
      <c r="AD1533" t="s">
        <v>91</v>
      </c>
    </row>
    <row r="1534" spans="3:30" hidden="1" x14ac:dyDescent="0.2">
      <c r="C1534" s="32" t="s">
        <v>145</v>
      </c>
      <c r="D1534" s="32" t="s">
        <v>42</v>
      </c>
      <c r="E1534" s="32" t="s">
        <v>2973</v>
      </c>
      <c r="F1534">
        <v>-0.70333333333292103</v>
      </c>
      <c r="G1534" t="s">
        <v>2974</v>
      </c>
      <c r="H1534" t="s">
        <v>2975</v>
      </c>
      <c r="I1534" t="s">
        <v>3000</v>
      </c>
      <c r="J1534" t="s">
        <v>3001</v>
      </c>
      <c r="K1534" t="s">
        <v>583</v>
      </c>
      <c r="L1534" t="s">
        <v>48</v>
      </c>
      <c r="M1534" t="s">
        <v>87</v>
      </c>
      <c r="N1534" s="8">
        <v>45744</v>
      </c>
      <c r="O1534" s="8">
        <v>45835</v>
      </c>
      <c r="P1534" s="8"/>
      <c r="Q1534" t="s">
        <v>67</v>
      </c>
      <c r="W1534" t="s">
        <v>59</v>
      </c>
      <c r="Z1534" t="s">
        <v>266</v>
      </c>
      <c r="AA1534" t="s">
        <v>266</v>
      </c>
      <c r="AC1534" t="s">
        <v>67</v>
      </c>
      <c r="AD1534" t="s">
        <v>91</v>
      </c>
    </row>
    <row r="1535" spans="3:30" hidden="1" x14ac:dyDescent="0.2">
      <c r="C1535" s="32" t="s">
        <v>145</v>
      </c>
      <c r="D1535" s="32" t="s">
        <v>42</v>
      </c>
      <c r="E1535" s="32" t="s">
        <v>2973</v>
      </c>
      <c r="F1535">
        <v>0</v>
      </c>
      <c r="G1535" t="s">
        <v>2974</v>
      </c>
      <c r="H1535" t="s">
        <v>2975</v>
      </c>
      <c r="I1535" t="s">
        <v>3002</v>
      </c>
      <c r="J1535" t="s">
        <v>3003</v>
      </c>
      <c r="K1535" t="s">
        <v>583</v>
      </c>
      <c r="L1535" t="s">
        <v>48</v>
      </c>
      <c r="M1535" t="s">
        <v>87</v>
      </c>
      <c r="N1535" s="8">
        <v>45744</v>
      </c>
      <c r="O1535" s="8">
        <v>45835</v>
      </c>
      <c r="P1535" s="8"/>
      <c r="Q1535" t="s">
        <v>37</v>
      </c>
      <c r="W1535" t="s">
        <v>59</v>
      </c>
      <c r="Z1535" t="s">
        <v>266</v>
      </c>
      <c r="AA1535" t="s">
        <v>266</v>
      </c>
      <c r="AC1535" t="s">
        <v>39</v>
      </c>
      <c r="AD1535" t="s">
        <v>91</v>
      </c>
    </row>
    <row r="1536" spans="3:30" hidden="1" x14ac:dyDescent="0.2">
      <c r="C1536" s="32" t="s">
        <v>145</v>
      </c>
      <c r="D1536" s="32" t="s">
        <v>42</v>
      </c>
      <c r="E1536" s="32" t="s">
        <v>2973</v>
      </c>
      <c r="F1536">
        <v>-0.41333333333295741</v>
      </c>
      <c r="G1536" t="s">
        <v>2974</v>
      </c>
      <c r="H1536" t="s">
        <v>2975</v>
      </c>
      <c r="I1536" t="s">
        <v>3004</v>
      </c>
      <c r="J1536" t="s">
        <v>3005</v>
      </c>
      <c r="K1536" t="s">
        <v>583</v>
      </c>
      <c r="L1536" t="s">
        <v>48</v>
      </c>
      <c r="M1536" t="s">
        <v>87</v>
      </c>
      <c r="N1536" s="8">
        <v>45744</v>
      </c>
      <c r="O1536" s="8">
        <v>45835</v>
      </c>
      <c r="P1536" s="8"/>
      <c r="Q1536" t="s">
        <v>67</v>
      </c>
      <c r="W1536" t="s">
        <v>59</v>
      </c>
      <c r="Z1536" t="s">
        <v>266</v>
      </c>
      <c r="AA1536" t="s">
        <v>266</v>
      </c>
      <c r="AC1536" t="s">
        <v>67</v>
      </c>
      <c r="AD1536" t="s">
        <v>91</v>
      </c>
    </row>
    <row r="1537" spans="3:30" hidden="1" x14ac:dyDescent="0.2">
      <c r="C1537" s="32" t="s">
        <v>145</v>
      </c>
      <c r="D1537" s="32" t="s">
        <v>42</v>
      </c>
      <c r="E1537" s="32" t="s">
        <v>2973</v>
      </c>
      <c r="F1537">
        <v>0</v>
      </c>
      <c r="G1537" t="s">
        <v>2974</v>
      </c>
      <c r="H1537" t="s">
        <v>2975</v>
      </c>
      <c r="I1537" t="s">
        <v>3006</v>
      </c>
      <c r="J1537" t="s">
        <v>3007</v>
      </c>
      <c r="K1537" t="s">
        <v>583</v>
      </c>
      <c r="L1537" t="s">
        <v>48</v>
      </c>
      <c r="M1537" t="s">
        <v>87</v>
      </c>
      <c r="N1537" s="8">
        <v>45744</v>
      </c>
      <c r="O1537" s="8">
        <v>45835</v>
      </c>
      <c r="P1537" s="8"/>
      <c r="Q1537" t="s">
        <v>37</v>
      </c>
      <c r="W1537" t="s">
        <v>59</v>
      </c>
      <c r="Z1537" t="s">
        <v>266</v>
      </c>
      <c r="AA1537" t="s">
        <v>266</v>
      </c>
      <c r="AC1537" t="s">
        <v>39</v>
      </c>
      <c r="AD1537" t="s">
        <v>91</v>
      </c>
    </row>
    <row r="1538" spans="3:30" hidden="1" x14ac:dyDescent="0.2">
      <c r="C1538" s="32" t="s">
        <v>145</v>
      </c>
      <c r="D1538" s="32" t="s">
        <v>42</v>
      </c>
      <c r="E1538" s="32" t="s">
        <v>2973</v>
      </c>
      <c r="F1538">
        <v>-0.70333333333292103</v>
      </c>
      <c r="G1538" t="s">
        <v>2974</v>
      </c>
      <c r="H1538" t="s">
        <v>2975</v>
      </c>
      <c r="I1538" t="s">
        <v>3008</v>
      </c>
      <c r="J1538" t="s">
        <v>3009</v>
      </c>
      <c r="K1538" t="s">
        <v>583</v>
      </c>
      <c r="L1538" t="s">
        <v>48</v>
      </c>
      <c r="M1538" t="s">
        <v>87</v>
      </c>
      <c r="N1538" s="8">
        <v>45744</v>
      </c>
      <c r="O1538" s="8">
        <v>45835</v>
      </c>
      <c r="P1538" s="8"/>
      <c r="Q1538" t="s">
        <v>67</v>
      </c>
      <c r="W1538" t="s">
        <v>59</v>
      </c>
      <c r="Z1538" t="s">
        <v>266</v>
      </c>
      <c r="AA1538" t="s">
        <v>266</v>
      </c>
      <c r="AC1538" t="s">
        <v>67</v>
      </c>
      <c r="AD1538" t="s">
        <v>91</v>
      </c>
    </row>
    <row r="1539" spans="3:30" hidden="1" x14ac:dyDescent="0.2">
      <c r="C1539" s="32" t="s">
        <v>145</v>
      </c>
      <c r="D1539" s="32" t="s">
        <v>42</v>
      </c>
      <c r="E1539" s="32" t="s">
        <v>2973</v>
      </c>
      <c r="F1539">
        <v>0</v>
      </c>
      <c r="G1539" t="s">
        <v>2974</v>
      </c>
      <c r="H1539" t="s">
        <v>2975</v>
      </c>
      <c r="I1539" t="s">
        <v>3010</v>
      </c>
      <c r="J1539" t="s">
        <v>3011</v>
      </c>
      <c r="K1539" t="s">
        <v>583</v>
      </c>
      <c r="L1539" t="s">
        <v>48</v>
      </c>
      <c r="M1539" t="s">
        <v>87</v>
      </c>
      <c r="N1539" s="8">
        <v>45744</v>
      </c>
      <c r="O1539" s="8">
        <v>45835</v>
      </c>
      <c r="P1539" s="8"/>
      <c r="Q1539" t="s">
        <v>37</v>
      </c>
      <c r="W1539" t="s">
        <v>59</v>
      </c>
      <c r="Z1539" t="s">
        <v>266</v>
      </c>
      <c r="AA1539" t="s">
        <v>266</v>
      </c>
      <c r="AC1539" t="s">
        <v>39</v>
      </c>
      <c r="AD1539" t="s">
        <v>91</v>
      </c>
    </row>
    <row r="1540" spans="3:30" hidden="1" x14ac:dyDescent="0.2">
      <c r="C1540" s="32" t="s">
        <v>145</v>
      </c>
      <c r="D1540" s="32" t="s">
        <v>42</v>
      </c>
      <c r="E1540" s="32" t="s">
        <v>2973</v>
      </c>
      <c r="F1540">
        <v>-0.70333333333292103</v>
      </c>
      <c r="G1540" t="s">
        <v>2974</v>
      </c>
      <c r="H1540" t="s">
        <v>2975</v>
      </c>
      <c r="I1540" t="s">
        <v>3012</v>
      </c>
      <c r="J1540" t="s">
        <v>3013</v>
      </c>
      <c r="K1540" t="s">
        <v>583</v>
      </c>
      <c r="L1540" t="s">
        <v>48</v>
      </c>
      <c r="M1540" t="s">
        <v>87</v>
      </c>
      <c r="N1540" s="8">
        <v>45744</v>
      </c>
      <c r="O1540" s="8">
        <v>45835</v>
      </c>
      <c r="P1540" s="8"/>
      <c r="Q1540" t="s">
        <v>67</v>
      </c>
      <c r="W1540" t="s">
        <v>59</v>
      </c>
      <c r="Z1540" t="s">
        <v>266</v>
      </c>
      <c r="AA1540" t="s">
        <v>266</v>
      </c>
      <c r="AC1540" t="s">
        <v>67</v>
      </c>
      <c r="AD1540" t="s">
        <v>91</v>
      </c>
    </row>
    <row r="1541" spans="3:30" hidden="1" x14ac:dyDescent="0.2">
      <c r="C1541" s="32" t="s">
        <v>145</v>
      </c>
      <c r="D1541" s="32" t="s">
        <v>42</v>
      </c>
      <c r="E1541" s="32" t="s">
        <v>2973</v>
      </c>
      <c r="F1541">
        <v>0</v>
      </c>
      <c r="G1541" t="s">
        <v>2974</v>
      </c>
      <c r="H1541" t="s">
        <v>2975</v>
      </c>
      <c r="I1541" t="s">
        <v>3014</v>
      </c>
      <c r="J1541" t="s">
        <v>3015</v>
      </c>
      <c r="K1541" t="s">
        <v>583</v>
      </c>
      <c r="L1541" t="s">
        <v>48</v>
      </c>
      <c r="M1541" t="s">
        <v>87</v>
      </c>
      <c r="N1541" s="8">
        <v>45744</v>
      </c>
      <c r="O1541" s="8">
        <v>45835</v>
      </c>
      <c r="P1541" s="8"/>
      <c r="Q1541" t="s">
        <v>37</v>
      </c>
      <c r="W1541" t="s">
        <v>59</v>
      </c>
      <c r="Z1541" t="s">
        <v>266</v>
      </c>
      <c r="AA1541" t="s">
        <v>266</v>
      </c>
      <c r="AC1541" t="s">
        <v>39</v>
      </c>
      <c r="AD1541" t="s">
        <v>91</v>
      </c>
    </row>
    <row r="1542" spans="3:30" hidden="1" x14ac:dyDescent="0.2">
      <c r="C1542" s="32" t="s">
        <v>145</v>
      </c>
      <c r="D1542" s="32" t="s">
        <v>42</v>
      </c>
      <c r="E1542" s="32" t="s">
        <v>2973</v>
      </c>
      <c r="F1542">
        <v>-0.1133333333330029</v>
      </c>
      <c r="G1542" t="s">
        <v>2974</v>
      </c>
      <c r="H1542" t="s">
        <v>2975</v>
      </c>
      <c r="I1542" t="s">
        <v>3016</v>
      </c>
      <c r="J1542" t="s">
        <v>3017</v>
      </c>
      <c r="K1542" t="s">
        <v>583</v>
      </c>
      <c r="L1542" t="s">
        <v>48</v>
      </c>
      <c r="M1542" t="s">
        <v>87</v>
      </c>
      <c r="N1542" s="8">
        <v>45744</v>
      </c>
      <c r="O1542" s="8">
        <v>45835</v>
      </c>
      <c r="P1542" s="8"/>
      <c r="Q1542" t="s">
        <v>67</v>
      </c>
      <c r="W1542" t="s">
        <v>59</v>
      </c>
      <c r="Z1542" t="s">
        <v>266</v>
      </c>
      <c r="AA1542" t="s">
        <v>266</v>
      </c>
      <c r="AC1542" t="s">
        <v>67</v>
      </c>
      <c r="AD1542" t="s">
        <v>91</v>
      </c>
    </row>
    <row r="1543" spans="3:30" hidden="1" x14ac:dyDescent="0.2">
      <c r="C1543" s="32" t="s">
        <v>145</v>
      </c>
      <c r="D1543" s="32" t="s">
        <v>42</v>
      </c>
      <c r="E1543" s="32" t="s">
        <v>2973</v>
      </c>
      <c r="F1543">
        <v>-0.6166666666670011</v>
      </c>
      <c r="G1543" t="s">
        <v>2974</v>
      </c>
      <c r="H1543" t="s">
        <v>2975</v>
      </c>
      <c r="I1543" t="s">
        <v>3018</v>
      </c>
      <c r="J1543" t="s">
        <v>3019</v>
      </c>
      <c r="K1543" t="s">
        <v>583</v>
      </c>
      <c r="L1543" t="s">
        <v>48</v>
      </c>
      <c r="M1543" t="s">
        <v>87</v>
      </c>
      <c r="N1543" s="8">
        <v>45744</v>
      </c>
      <c r="O1543" s="8">
        <v>45835</v>
      </c>
      <c r="P1543" s="8"/>
      <c r="Q1543" t="s">
        <v>67</v>
      </c>
      <c r="W1543" t="s">
        <v>59</v>
      </c>
      <c r="Z1543" t="s">
        <v>266</v>
      </c>
      <c r="AA1543" t="s">
        <v>266</v>
      </c>
      <c r="AC1543" t="s">
        <v>67</v>
      </c>
      <c r="AD1543" t="s">
        <v>91</v>
      </c>
    </row>
    <row r="1544" spans="3:30" hidden="1" x14ac:dyDescent="0.2">
      <c r="C1544" s="32" t="s">
        <v>145</v>
      </c>
      <c r="D1544" s="32" t="s">
        <v>42</v>
      </c>
      <c r="E1544" s="32" t="s">
        <v>2973</v>
      </c>
      <c r="F1544">
        <v>0</v>
      </c>
      <c r="G1544" t="s">
        <v>2974</v>
      </c>
      <c r="H1544" t="s">
        <v>2975</v>
      </c>
      <c r="I1544" t="s">
        <v>3020</v>
      </c>
      <c r="J1544" t="s">
        <v>3021</v>
      </c>
      <c r="K1544" t="s">
        <v>583</v>
      </c>
      <c r="L1544" t="s">
        <v>48</v>
      </c>
      <c r="M1544" t="s">
        <v>87</v>
      </c>
      <c r="N1544" s="8">
        <v>45744</v>
      </c>
      <c r="O1544" s="8">
        <v>45835</v>
      </c>
      <c r="P1544" s="8"/>
      <c r="Q1544" t="s">
        <v>37</v>
      </c>
      <c r="W1544" t="s">
        <v>59</v>
      </c>
      <c r="Z1544" t="s">
        <v>266</v>
      </c>
      <c r="AA1544" t="s">
        <v>266</v>
      </c>
      <c r="AC1544" t="s">
        <v>39</v>
      </c>
      <c r="AD1544" t="s">
        <v>91</v>
      </c>
    </row>
    <row r="1545" spans="3:30" hidden="1" x14ac:dyDescent="0.2">
      <c r="C1545" s="32" t="s">
        <v>145</v>
      </c>
      <c r="D1545" s="32" t="s">
        <v>42</v>
      </c>
      <c r="E1545" s="32" t="s">
        <v>2973</v>
      </c>
      <c r="F1545">
        <v>-9.9999999999909051E-2</v>
      </c>
      <c r="G1545" t="s">
        <v>2974</v>
      </c>
      <c r="H1545" t="s">
        <v>2975</v>
      </c>
      <c r="I1545" t="s">
        <v>3022</v>
      </c>
      <c r="J1545" t="s">
        <v>3023</v>
      </c>
      <c r="K1545" t="s">
        <v>583</v>
      </c>
      <c r="L1545" t="s">
        <v>48</v>
      </c>
      <c r="M1545" t="s">
        <v>87</v>
      </c>
      <c r="N1545" s="8">
        <v>45744</v>
      </c>
      <c r="O1545" s="8">
        <v>45835</v>
      </c>
      <c r="P1545" s="8"/>
      <c r="Q1545" t="s">
        <v>67</v>
      </c>
      <c r="W1545" t="s">
        <v>59</v>
      </c>
      <c r="Z1545" t="s">
        <v>266</v>
      </c>
      <c r="AA1545" t="s">
        <v>266</v>
      </c>
      <c r="AC1545" t="s">
        <v>67</v>
      </c>
      <c r="AD1545" t="s">
        <v>91</v>
      </c>
    </row>
    <row r="1546" spans="3:30" hidden="1" x14ac:dyDescent="0.2">
      <c r="C1546" s="32" t="s">
        <v>145</v>
      </c>
      <c r="D1546" s="32" t="s">
        <v>42</v>
      </c>
      <c r="E1546" s="32" t="s">
        <v>2973</v>
      </c>
      <c r="F1546">
        <v>-0.52000000000001023</v>
      </c>
      <c r="G1546" t="s">
        <v>2974</v>
      </c>
      <c r="H1546" t="s">
        <v>2975</v>
      </c>
      <c r="I1546" t="s">
        <v>3024</v>
      </c>
      <c r="J1546" t="s">
        <v>3025</v>
      </c>
      <c r="K1546" t="s">
        <v>583</v>
      </c>
      <c r="L1546" t="s">
        <v>48</v>
      </c>
      <c r="M1546" t="s">
        <v>87</v>
      </c>
      <c r="N1546" s="8">
        <v>45744</v>
      </c>
      <c r="O1546" s="8">
        <v>45835</v>
      </c>
      <c r="P1546" s="8"/>
      <c r="Q1546" t="s">
        <v>67</v>
      </c>
      <c r="W1546" t="s">
        <v>59</v>
      </c>
      <c r="Z1546" t="s">
        <v>266</v>
      </c>
      <c r="AA1546" t="s">
        <v>266</v>
      </c>
      <c r="AC1546" t="s">
        <v>67</v>
      </c>
      <c r="AD1546" t="s">
        <v>91</v>
      </c>
    </row>
    <row r="1547" spans="3:30" hidden="1" x14ac:dyDescent="0.2">
      <c r="C1547" s="32" t="s">
        <v>145</v>
      </c>
      <c r="D1547" s="32" t="s">
        <v>42</v>
      </c>
      <c r="E1547" s="32" t="s">
        <v>2973</v>
      </c>
      <c r="F1547">
        <v>0</v>
      </c>
      <c r="G1547" t="s">
        <v>2974</v>
      </c>
      <c r="H1547" t="s">
        <v>2975</v>
      </c>
      <c r="I1547" t="s">
        <v>3026</v>
      </c>
      <c r="J1547" t="s">
        <v>3027</v>
      </c>
      <c r="K1547" t="s">
        <v>583</v>
      </c>
      <c r="L1547" t="s">
        <v>48</v>
      </c>
      <c r="M1547" t="s">
        <v>87</v>
      </c>
      <c r="N1547" s="8">
        <v>45744</v>
      </c>
      <c r="O1547" s="8">
        <v>45835</v>
      </c>
      <c r="P1547" s="8"/>
      <c r="Q1547" t="s">
        <v>37</v>
      </c>
      <c r="W1547" t="s">
        <v>59</v>
      </c>
      <c r="Z1547" t="s">
        <v>266</v>
      </c>
      <c r="AA1547" t="s">
        <v>266</v>
      </c>
      <c r="AC1547" t="s">
        <v>39</v>
      </c>
      <c r="AD1547" t="s">
        <v>91</v>
      </c>
    </row>
    <row r="1548" spans="3:30" hidden="1" x14ac:dyDescent="0.2">
      <c r="C1548" s="32" t="s">
        <v>145</v>
      </c>
      <c r="D1548" s="32" t="s">
        <v>42</v>
      </c>
      <c r="E1548" s="32" t="s">
        <v>2973</v>
      </c>
      <c r="F1548">
        <v>0</v>
      </c>
      <c r="G1548" t="s">
        <v>2974</v>
      </c>
      <c r="H1548" t="s">
        <v>2975</v>
      </c>
      <c r="I1548" t="s">
        <v>3028</v>
      </c>
      <c r="J1548" t="s">
        <v>3029</v>
      </c>
      <c r="K1548" t="s">
        <v>583</v>
      </c>
      <c r="L1548" t="s">
        <v>48</v>
      </c>
      <c r="M1548" t="s">
        <v>87</v>
      </c>
      <c r="N1548" s="8">
        <v>45744</v>
      </c>
      <c r="O1548" s="8">
        <v>45835</v>
      </c>
      <c r="P1548" s="8"/>
      <c r="Q1548" t="s">
        <v>37</v>
      </c>
      <c r="W1548" t="s">
        <v>59</v>
      </c>
      <c r="Z1548" t="s">
        <v>266</v>
      </c>
      <c r="AA1548" t="s">
        <v>266</v>
      </c>
      <c r="AC1548" t="s">
        <v>39</v>
      </c>
      <c r="AD1548" t="s">
        <v>91</v>
      </c>
    </row>
    <row r="1549" spans="3:30" hidden="1" x14ac:dyDescent="0.2">
      <c r="C1549" s="32" t="s">
        <v>126</v>
      </c>
      <c r="D1549" s="32" t="s">
        <v>42</v>
      </c>
      <c r="F1549">
        <v>2625</v>
      </c>
      <c r="G1549" t="s">
        <v>3030</v>
      </c>
      <c r="H1549" t="s">
        <v>3031</v>
      </c>
      <c r="I1549" t="s">
        <v>3032</v>
      </c>
      <c r="J1549" t="s">
        <v>3033</v>
      </c>
      <c r="K1549" t="s">
        <v>132</v>
      </c>
      <c r="L1549" t="s">
        <v>48</v>
      </c>
      <c r="M1549" t="s">
        <v>87</v>
      </c>
      <c r="N1549" s="8">
        <v>45728</v>
      </c>
      <c r="O1549" s="8">
        <v>45828</v>
      </c>
      <c r="P1549" s="8">
        <v>45828</v>
      </c>
      <c r="Q1549" t="s">
        <v>58</v>
      </c>
      <c r="U1549" t="s">
        <v>3034</v>
      </c>
      <c r="W1549" t="s">
        <v>2766</v>
      </c>
      <c r="Y1549" t="s">
        <v>60</v>
      </c>
      <c r="Z1549" t="s">
        <v>60</v>
      </c>
      <c r="AA1549" t="s">
        <v>60</v>
      </c>
      <c r="AC1549" t="s">
        <v>39</v>
      </c>
      <c r="AD1549" t="s">
        <v>91</v>
      </c>
    </row>
    <row r="1550" spans="3:30" hidden="1" x14ac:dyDescent="0.2">
      <c r="C1550" s="32" t="s">
        <v>79</v>
      </c>
      <c r="D1550" s="32" t="s">
        <v>80</v>
      </c>
      <c r="E1550" s="32" t="s">
        <v>3035</v>
      </c>
      <c r="F1550">
        <v>4320</v>
      </c>
      <c r="G1550" t="s">
        <v>3036</v>
      </c>
      <c r="H1550" t="s">
        <v>3037</v>
      </c>
      <c r="I1550" t="s">
        <v>3038</v>
      </c>
      <c r="K1550" t="s">
        <v>226</v>
      </c>
      <c r="L1550" t="s">
        <v>48</v>
      </c>
      <c r="M1550" t="s">
        <v>36</v>
      </c>
      <c r="N1550" s="8">
        <v>45644</v>
      </c>
      <c r="O1550" s="8">
        <v>45821</v>
      </c>
      <c r="P1550" s="8">
        <v>45821</v>
      </c>
      <c r="Q1550" t="s">
        <v>37</v>
      </c>
      <c r="R1550" t="s">
        <v>298</v>
      </c>
      <c r="W1550" t="s">
        <v>510</v>
      </c>
      <c r="X1550" t="s">
        <v>3039</v>
      </c>
      <c r="Y1550" t="s">
        <v>100</v>
      </c>
      <c r="Z1550" t="s">
        <v>100</v>
      </c>
      <c r="AC1550" t="s">
        <v>39</v>
      </c>
      <c r="AD1550" t="s">
        <v>40</v>
      </c>
    </row>
    <row r="1551" spans="3:30" hidden="1" x14ac:dyDescent="0.2">
      <c r="C1551" s="32" t="s">
        <v>145</v>
      </c>
      <c r="D1551" s="32" t="s">
        <v>118</v>
      </c>
      <c r="E1551" s="32" t="s">
        <v>52</v>
      </c>
      <c r="F1551">
        <v>1450</v>
      </c>
      <c r="G1551" t="s">
        <v>3040</v>
      </c>
      <c r="H1551" t="s">
        <v>3041</v>
      </c>
      <c r="I1551" t="s">
        <v>3042</v>
      </c>
      <c r="K1551" t="s">
        <v>226</v>
      </c>
      <c r="L1551" t="s">
        <v>48</v>
      </c>
      <c r="M1551" t="s">
        <v>36</v>
      </c>
      <c r="N1551" s="8">
        <v>45471</v>
      </c>
      <c r="O1551" s="8">
        <v>45905</v>
      </c>
      <c r="P1551" s="8">
        <v>45905</v>
      </c>
      <c r="Q1551" t="s">
        <v>37</v>
      </c>
      <c r="R1551" t="s">
        <v>3043</v>
      </c>
      <c r="S1551" t="s">
        <v>3044</v>
      </c>
      <c r="T1551" t="s">
        <v>3044</v>
      </c>
      <c r="U1551" t="s">
        <v>152</v>
      </c>
      <c r="W1551" t="s">
        <v>3045</v>
      </c>
      <c r="X1551" t="s">
        <v>3046</v>
      </c>
      <c r="Y1551" t="s">
        <v>2505</v>
      </c>
      <c r="Z1551" t="s">
        <v>2505</v>
      </c>
      <c r="AC1551" t="s">
        <v>39</v>
      </c>
      <c r="AD1551" t="s">
        <v>40</v>
      </c>
    </row>
    <row r="1552" spans="3:30" hidden="1" x14ac:dyDescent="0.2">
      <c r="C1552" s="32" t="s">
        <v>145</v>
      </c>
      <c r="D1552" s="32" t="s">
        <v>378</v>
      </c>
      <c r="E1552" s="32" t="s">
        <v>2887</v>
      </c>
      <c r="F1552">
        <v>852</v>
      </c>
      <c r="G1552" t="s">
        <v>2888</v>
      </c>
      <c r="H1552" t="s">
        <v>2889</v>
      </c>
      <c r="I1552" t="s">
        <v>3047</v>
      </c>
      <c r="K1552" t="s">
        <v>429</v>
      </c>
      <c r="L1552" t="s">
        <v>35</v>
      </c>
      <c r="M1552" t="s">
        <v>36</v>
      </c>
      <c r="N1552" s="8">
        <v>45735</v>
      </c>
      <c r="O1552" s="8">
        <v>45807</v>
      </c>
      <c r="P1552" s="8">
        <v>45807</v>
      </c>
      <c r="Q1552" t="s">
        <v>37</v>
      </c>
      <c r="R1552" t="s">
        <v>687</v>
      </c>
      <c r="S1552" t="s">
        <v>3048</v>
      </c>
      <c r="T1552" t="s">
        <v>3049</v>
      </c>
      <c r="U1552" t="s">
        <v>309</v>
      </c>
      <c r="W1552" t="s">
        <v>309</v>
      </c>
      <c r="Y1552" t="s">
        <v>38</v>
      </c>
      <c r="Z1552" t="s">
        <v>38</v>
      </c>
      <c r="AC1552" t="s">
        <v>39</v>
      </c>
      <c r="AD1552" t="s">
        <v>40</v>
      </c>
    </row>
    <row r="1553" spans="3:30" hidden="1" x14ac:dyDescent="0.2">
      <c r="F1553">
        <v>895</v>
      </c>
      <c r="G1553" t="s">
        <v>2743</v>
      </c>
      <c r="H1553" t="s">
        <v>3050</v>
      </c>
      <c r="I1553" t="s">
        <v>3051</v>
      </c>
      <c r="K1553" t="s">
        <v>97</v>
      </c>
      <c r="L1553" t="s">
        <v>57</v>
      </c>
      <c r="M1553" t="s">
        <v>36</v>
      </c>
      <c r="N1553" s="8">
        <v>45468</v>
      </c>
      <c r="O1553" s="8"/>
      <c r="P1553" s="8"/>
      <c r="Q1553" t="s">
        <v>37</v>
      </c>
    </row>
    <row r="1554" spans="3:30" hidden="1" x14ac:dyDescent="0.2">
      <c r="F1554">
        <v>895</v>
      </c>
      <c r="G1554" t="s">
        <v>2743</v>
      </c>
      <c r="H1554" t="s">
        <v>3050</v>
      </c>
      <c r="I1554" t="s">
        <v>3052</v>
      </c>
      <c r="K1554" t="s">
        <v>97</v>
      </c>
      <c r="L1554" t="s">
        <v>57</v>
      </c>
      <c r="M1554" t="s">
        <v>36</v>
      </c>
      <c r="N1554" s="8">
        <v>45468</v>
      </c>
      <c r="O1554" s="8"/>
      <c r="P1554" s="8"/>
      <c r="Q1554" t="s">
        <v>37</v>
      </c>
    </row>
    <row r="1555" spans="3:30" hidden="1" x14ac:dyDescent="0.2">
      <c r="C1555" s="32" t="s">
        <v>41</v>
      </c>
      <c r="D1555" s="32" t="s">
        <v>70</v>
      </c>
      <c r="E1555" s="32" t="s">
        <v>1015</v>
      </c>
      <c r="F1555">
        <v>850</v>
      </c>
      <c r="G1555" t="s">
        <v>1016</v>
      </c>
      <c r="H1555" t="s">
        <v>3053</v>
      </c>
      <c r="I1555" t="s">
        <v>3054</v>
      </c>
      <c r="K1555" t="s">
        <v>226</v>
      </c>
      <c r="L1555" t="s">
        <v>48</v>
      </c>
      <c r="M1555" t="s">
        <v>36</v>
      </c>
      <c r="N1555" s="8">
        <v>45702</v>
      </c>
      <c r="O1555" s="8">
        <v>45800</v>
      </c>
      <c r="P1555" s="8">
        <v>45800</v>
      </c>
      <c r="Q1555" t="s">
        <v>58</v>
      </c>
      <c r="R1555" t="s">
        <v>827</v>
      </c>
      <c r="Y1555" t="s">
        <v>309</v>
      </c>
      <c r="Z1555" t="s">
        <v>309</v>
      </c>
      <c r="AC1555" t="s">
        <v>39</v>
      </c>
      <c r="AD1555" t="s">
        <v>40</v>
      </c>
    </row>
    <row r="1556" spans="3:30" hidden="1" x14ac:dyDescent="0.2">
      <c r="C1556" s="32" t="s">
        <v>79</v>
      </c>
      <c r="D1556" s="32" t="s">
        <v>257</v>
      </c>
      <c r="F1556">
        <v>5100</v>
      </c>
      <c r="G1556" t="s">
        <v>138</v>
      </c>
      <c r="H1556" t="s">
        <v>3055</v>
      </c>
      <c r="I1556" t="s">
        <v>3056</v>
      </c>
      <c r="K1556" t="s">
        <v>141</v>
      </c>
      <c r="L1556" t="s">
        <v>48</v>
      </c>
      <c r="M1556" t="s">
        <v>36</v>
      </c>
      <c r="N1556" s="8">
        <v>45705</v>
      </c>
      <c r="O1556" s="8">
        <v>45884</v>
      </c>
      <c r="P1556" s="8">
        <v>45884</v>
      </c>
      <c r="Q1556" t="s">
        <v>37</v>
      </c>
      <c r="X1556" t="s">
        <v>142</v>
      </c>
      <c r="Y1556" t="s">
        <v>603</v>
      </c>
      <c r="Z1556" t="s">
        <v>603</v>
      </c>
      <c r="AC1556" t="s">
        <v>39</v>
      </c>
      <c r="AD1556" t="s">
        <v>40</v>
      </c>
    </row>
    <row r="1557" spans="3:30" hidden="1" x14ac:dyDescent="0.2">
      <c r="C1557" s="32" t="s">
        <v>79</v>
      </c>
      <c r="D1557" s="32" t="s">
        <v>92</v>
      </c>
      <c r="E1557" s="32" t="s">
        <v>3057</v>
      </c>
      <c r="F1557">
        <v>697.5</v>
      </c>
      <c r="G1557" t="s">
        <v>3058</v>
      </c>
      <c r="H1557" t="s">
        <v>3059</v>
      </c>
      <c r="I1557" t="s">
        <v>3060</v>
      </c>
      <c r="K1557" t="s">
        <v>429</v>
      </c>
      <c r="L1557" t="s">
        <v>35</v>
      </c>
      <c r="M1557" t="s">
        <v>36</v>
      </c>
      <c r="N1557" s="8">
        <v>45740</v>
      </c>
      <c r="O1557" s="8">
        <v>45842</v>
      </c>
      <c r="P1557" s="8">
        <v>45842</v>
      </c>
      <c r="Q1557" t="s">
        <v>58</v>
      </c>
      <c r="R1557" t="s">
        <v>1250</v>
      </c>
      <c r="U1557" t="s">
        <v>266</v>
      </c>
      <c r="W1557" t="s">
        <v>331</v>
      </c>
      <c r="X1557" t="s">
        <v>467</v>
      </c>
      <c r="Y1557" t="s">
        <v>134</v>
      </c>
      <c r="Z1557" t="s">
        <v>134</v>
      </c>
      <c r="AC1557" t="s">
        <v>39</v>
      </c>
      <c r="AD1557" t="s">
        <v>40</v>
      </c>
    </row>
    <row r="1558" spans="3:30" hidden="1" x14ac:dyDescent="0.2">
      <c r="C1558" s="32" t="s">
        <v>41</v>
      </c>
      <c r="D1558" s="32" t="s">
        <v>70</v>
      </c>
      <c r="E1558" s="32" t="s">
        <v>1015</v>
      </c>
      <c r="F1558">
        <v>850</v>
      </c>
      <c r="G1558" t="s">
        <v>1016</v>
      </c>
      <c r="H1558" t="s">
        <v>1117</v>
      </c>
      <c r="I1558" t="s">
        <v>3061</v>
      </c>
      <c r="K1558" t="s">
        <v>226</v>
      </c>
      <c r="L1558" t="s">
        <v>48</v>
      </c>
      <c r="M1558" t="s">
        <v>36</v>
      </c>
      <c r="N1558" s="8">
        <v>45722</v>
      </c>
      <c r="O1558" s="8">
        <v>45800</v>
      </c>
      <c r="P1558" s="8">
        <v>45800</v>
      </c>
      <c r="Q1558" t="s">
        <v>58</v>
      </c>
      <c r="Y1558" t="s">
        <v>309</v>
      </c>
      <c r="Z1558" t="s">
        <v>309</v>
      </c>
      <c r="AB1558" t="s">
        <v>1122</v>
      </c>
      <c r="AC1558" t="s">
        <v>39</v>
      </c>
      <c r="AD1558" t="s">
        <v>40</v>
      </c>
    </row>
    <row r="1559" spans="3:30" hidden="1" x14ac:dyDescent="0.2">
      <c r="C1559" s="32" t="s">
        <v>126</v>
      </c>
      <c r="D1559" s="32" t="s">
        <v>42</v>
      </c>
      <c r="E1559" s="32" t="s">
        <v>213</v>
      </c>
      <c r="F1559">
        <v>1399</v>
      </c>
      <c r="G1559" t="s">
        <v>3062</v>
      </c>
      <c r="H1559" t="s">
        <v>3063</v>
      </c>
      <c r="I1559" t="s">
        <v>3064</v>
      </c>
      <c r="K1559" t="s">
        <v>217</v>
      </c>
      <c r="L1559" t="s">
        <v>48</v>
      </c>
      <c r="M1559" t="s">
        <v>36</v>
      </c>
      <c r="N1559" s="8">
        <v>45729</v>
      </c>
      <c r="O1559" s="8">
        <v>45828</v>
      </c>
      <c r="P1559" s="8">
        <v>45828</v>
      </c>
      <c r="Q1559" t="s">
        <v>58</v>
      </c>
      <c r="R1559" t="s">
        <v>483</v>
      </c>
      <c r="U1559" t="s">
        <v>100</v>
      </c>
      <c r="W1559" t="s">
        <v>484</v>
      </c>
      <c r="X1559" t="s">
        <v>62</v>
      </c>
      <c r="Y1559" t="s">
        <v>60</v>
      </c>
      <c r="Z1559" t="s">
        <v>60</v>
      </c>
      <c r="AC1559" t="s">
        <v>39</v>
      </c>
      <c r="AD1559" t="s">
        <v>40</v>
      </c>
    </row>
    <row r="1560" spans="3:30" hidden="1" x14ac:dyDescent="0.2">
      <c r="C1560" s="32" t="s">
        <v>79</v>
      </c>
      <c r="D1560" s="32" t="s">
        <v>1398</v>
      </c>
      <c r="E1560" s="32" t="s">
        <v>3065</v>
      </c>
      <c r="F1560">
        <v>812.25</v>
      </c>
      <c r="G1560" t="s">
        <v>3066</v>
      </c>
      <c r="H1560" t="s">
        <v>3067</v>
      </c>
      <c r="I1560" t="s">
        <v>3068</v>
      </c>
      <c r="J1560" t="s">
        <v>3069</v>
      </c>
      <c r="K1560" t="s">
        <v>86</v>
      </c>
      <c r="L1560" t="s">
        <v>57</v>
      </c>
      <c r="M1560" t="s">
        <v>87</v>
      </c>
      <c r="N1560" s="8">
        <v>45746</v>
      </c>
      <c r="O1560" s="8">
        <v>45968</v>
      </c>
      <c r="P1560" s="8"/>
      <c r="Q1560" t="s">
        <v>37</v>
      </c>
      <c r="W1560" t="s">
        <v>1872</v>
      </c>
      <c r="Z1560" t="s">
        <v>3070</v>
      </c>
      <c r="AA1560" t="s">
        <v>3070</v>
      </c>
      <c r="AC1560" t="s">
        <v>39</v>
      </c>
      <c r="AD1560" t="s">
        <v>91</v>
      </c>
    </row>
    <row r="1561" spans="3:30" hidden="1" x14ac:dyDescent="0.2">
      <c r="C1561" s="32" t="s">
        <v>79</v>
      </c>
      <c r="D1561" s="32" t="s">
        <v>1398</v>
      </c>
      <c r="E1561" s="32" t="s">
        <v>3065</v>
      </c>
      <c r="F1561">
        <v>100</v>
      </c>
      <c r="G1561" t="s">
        <v>3066</v>
      </c>
      <c r="H1561" t="s">
        <v>3067</v>
      </c>
      <c r="I1561" t="s">
        <v>3071</v>
      </c>
      <c r="J1561" t="s">
        <v>3072</v>
      </c>
      <c r="K1561" t="s">
        <v>86</v>
      </c>
      <c r="L1561" t="s">
        <v>57</v>
      </c>
      <c r="M1561" t="s">
        <v>87</v>
      </c>
      <c r="N1561" s="8">
        <v>45746</v>
      </c>
      <c r="O1561" s="8">
        <v>45968</v>
      </c>
      <c r="P1561" s="8"/>
      <c r="Q1561" t="s">
        <v>37</v>
      </c>
      <c r="W1561" t="s">
        <v>1872</v>
      </c>
      <c r="Z1561" t="s">
        <v>3070</v>
      </c>
      <c r="AA1561" t="s">
        <v>3070</v>
      </c>
      <c r="AC1561" t="s">
        <v>39</v>
      </c>
      <c r="AD1561" t="s">
        <v>91</v>
      </c>
    </row>
    <row r="1562" spans="3:30" hidden="1" x14ac:dyDescent="0.2">
      <c r="C1562" s="32" t="s">
        <v>79</v>
      </c>
      <c r="D1562" s="32" t="s">
        <v>1398</v>
      </c>
      <c r="E1562" s="32" t="s">
        <v>3065</v>
      </c>
      <c r="F1562">
        <v>812.25</v>
      </c>
      <c r="G1562" t="s">
        <v>3066</v>
      </c>
      <c r="H1562" t="s">
        <v>3073</v>
      </c>
      <c r="I1562" t="s">
        <v>3074</v>
      </c>
      <c r="J1562" t="s">
        <v>3075</v>
      </c>
      <c r="K1562" t="s">
        <v>86</v>
      </c>
      <c r="L1562" t="s">
        <v>57</v>
      </c>
      <c r="M1562" t="s">
        <v>87</v>
      </c>
      <c r="N1562" s="8">
        <v>45747</v>
      </c>
      <c r="O1562" s="8">
        <v>45814</v>
      </c>
      <c r="P1562" s="8">
        <v>45814</v>
      </c>
      <c r="Q1562" t="s">
        <v>37</v>
      </c>
      <c r="U1562" t="s">
        <v>38</v>
      </c>
      <c r="W1562" t="s">
        <v>1872</v>
      </c>
      <c r="Y1562" t="s">
        <v>99</v>
      </c>
      <c r="Z1562" t="s">
        <v>99</v>
      </c>
      <c r="AA1562" t="s">
        <v>99</v>
      </c>
      <c r="AC1562" t="s">
        <v>39</v>
      </c>
      <c r="AD1562" t="s">
        <v>91</v>
      </c>
    </row>
    <row r="1563" spans="3:30" hidden="1" x14ac:dyDescent="0.2">
      <c r="C1563" s="32" t="s">
        <v>79</v>
      </c>
      <c r="D1563" s="32" t="s">
        <v>1398</v>
      </c>
      <c r="E1563" s="32" t="s">
        <v>3065</v>
      </c>
      <c r="F1563">
        <v>0</v>
      </c>
      <c r="G1563" t="s">
        <v>3066</v>
      </c>
      <c r="H1563" t="s">
        <v>3073</v>
      </c>
      <c r="I1563" t="s">
        <v>3076</v>
      </c>
      <c r="J1563" t="s">
        <v>3077</v>
      </c>
      <c r="K1563" t="s">
        <v>86</v>
      </c>
      <c r="L1563" t="s">
        <v>57</v>
      </c>
      <c r="M1563" t="s">
        <v>87</v>
      </c>
      <c r="N1563" s="8">
        <v>45747</v>
      </c>
      <c r="O1563" s="8">
        <v>45814</v>
      </c>
      <c r="P1563" s="8"/>
      <c r="Q1563" t="s">
        <v>37</v>
      </c>
      <c r="W1563" t="s">
        <v>1872</v>
      </c>
      <c r="Z1563" t="s">
        <v>99</v>
      </c>
      <c r="AA1563" t="s">
        <v>99</v>
      </c>
      <c r="AC1563" t="s">
        <v>39</v>
      </c>
      <c r="AD1563" t="s">
        <v>91</v>
      </c>
    </row>
    <row r="1564" spans="3:30" hidden="1" x14ac:dyDescent="0.2">
      <c r="C1564" s="32" t="s">
        <v>79</v>
      </c>
      <c r="D1564" s="32" t="s">
        <v>1398</v>
      </c>
      <c r="E1564" s="32" t="s">
        <v>3065</v>
      </c>
      <c r="F1564">
        <v>2265</v>
      </c>
      <c r="G1564" t="s">
        <v>3066</v>
      </c>
      <c r="H1564" t="s">
        <v>3078</v>
      </c>
      <c r="I1564" t="s">
        <v>3079</v>
      </c>
      <c r="J1564" t="s">
        <v>3080</v>
      </c>
      <c r="K1564" t="s">
        <v>86</v>
      </c>
      <c r="L1564" t="s">
        <v>57</v>
      </c>
      <c r="M1564" t="s">
        <v>87</v>
      </c>
      <c r="N1564" s="8">
        <v>45762</v>
      </c>
      <c r="O1564" s="8"/>
      <c r="P1564" s="8"/>
      <c r="Q1564" t="s">
        <v>3081</v>
      </c>
      <c r="W1564" t="s">
        <v>219</v>
      </c>
      <c r="AC1564" t="s">
        <v>67</v>
      </c>
      <c r="AD1564" t="s">
        <v>91</v>
      </c>
    </row>
    <row r="1565" spans="3:30" hidden="1" x14ac:dyDescent="0.2">
      <c r="C1565" s="32" t="s">
        <v>79</v>
      </c>
      <c r="D1565" s="32" t="s">
        <v>1398</v>
      </c>
      <c r="E1565" s="32" t="s">
        <v>3065</v>
      </c>
      <c r="F1565">
        <v>2265</v>
      </c>
      <c r="G1565" t="s">
        <v>3066</v>
      </c>
      <c r="H1565" t="s">
        <v>3078</v>
      </c>
      <c r="I1565" t="s">
        <v>3082</v>
      </c>
      <c r="J1565" t="s">
        <v>3083</v>
      </c>
      <c r="K1565" t="s">
        <v>86</v>
      </c>
      <c r="L1565" t="s">
        <v>57</v>
      </c>
      <c r="M1565" t="s">
        <v>87</v>
      </c>
      <c r="N1565" s="8">
        <v>45762</v>
      </c>
      <c r="O1565" s="8"/>
      <c r="P1565" s="8"/>
      <c r="Q1565" t="s">
        <v>3081</v>
      </c>
      <c r="W1565" t="s">
        <v>219</v>
      </c>
      <c r="AC1565" t="s">
        <v>67</v>
      </c>
      <c r="AD1565" t="s">
        <v>91</v>
      </c>
    </row>
    <row r="1566" spans="3:30" hidden="1" x14ac:dyDescent="0.2">
      <c r="C1566" s="32" t="s">
        <v>79</v>
      </c>
      <c r="D1566" s="32" t="s">
        <v>1398</v>
      </c>
      <c r="E1566" s="32" t="s">
        <v>3065</v>
      </c>
      <c r="F1566">
        <v>163.5</v>
      </c>
      <c r="G1566" t="s">
        <v>3066</v>
      </c>
      <c r="H1566" t="s">
        <v>3078</v>
      </c>
      <c r="I1566" t="s">
        <v>3084</v>
      </c>
      <c r="J1566" t="s">
        <v>3085</v>
      </c>
      <c r="K1566" t="s">
        <v>86</v>
      </c>
      <c r="L1566" t="s">
        <v>57</v>
      </c>
      <c r="M1566" t="s">
        <v>87</v>
      </c>
      <c r="N1566" s="8">
        <v>45762</v>
      </c>
      <c r="O1566" s="8"/>
      <c r="P1566" s="8"/>
      <c r="Q1566" t="s">
        <v>67</v>
      </c>
      <c r="U1566" t="s">
        <v>310</v>
      </c>
      <c r="W1566" t="s">
        <v>219</v>
      </c>
      <c r="AC1566" t="s">
        <v>67</v>
      </c>
      <c r="AD1566" t="s">
        <v>91</v>
      </c>
    </row>
    <row r="1567" spans="3:30" hidden="1" x14ac:dyDescent="0.2">
      <c r="C1567" s="32" t="s">
        <v>79</v>
      </c>
      <c r="D1567" s="32" t="s">
        <v>1398</v>
      </c>
      <c r="E1567" s="32" t="s">
        <v>3065</v>
      </c>
      <c r="F1567">
        <v>163.5</v>
      </c>
      <c r="G1567" t="s">
        <v>3066</v>
      </c>
      <c r="H1567" t="s">
        <v>3078</v>
      </c>
      <c r="I1567" t="s">
        <v>3086</v>
      </c>
      <c r="J1567" t="s">
        <v>3087</v>
      </c>
      <c r="K1567" t="s">
        <v>86</v>
      </c>
      <c r="L1567" t="s">
        <v>57</v>
      </c>
      <c r="M1567" t="s">
        <v>87</v>
      </c>
      <c r="N1567" s="8">
        <v>45762</v>
      </c>
      <c r="O1567" s="8">
        <v>45835</v>
      </c>
      <c r="P1567" s="8"/>
      <c r="Q1567" t="s">
        <v>67</v>
      </c>
      <c r="W1567" t="s">
        <v>219</v>
      </c>
      <c r="Z1567" t="s">
        <v>266</v>
      </c>
      <c r="AA1567" t="s">
        <v>266</v>
      </c>
      <c r="AC1567" t="s">
        <v>67</v>
      </c>
      <c r="AD1567" t="s">
        <v>91</v>
      </c>
    </row>
    <row r="1568" spans="3:30" hidden="1" x14ac:dyDescent="0.2">
      <c r="C1568" s="32" t="s">
        <v>79</v>
      </c>
      <c r="D1568" s="32" t="s">
        <v>1398</v>
      </c>
      <c r="E1568" s="32" t="s">
        <v>3065</v>
      </c>
      <c r="F1568">
        <v>163.5</v>
      </c>
      <c r="G1568" t="s">
        <v>3066</v>
      </c>
      <c r="H1568" t="s">
        <v>3078</v>
      </c>
      <c r="I1568" t="s">
        <v>3088</v>
      </c>
      <c r="J1568" t="s">
        <v>3089</v>
      </c>
      <c r="K1568" t="s">
        <v>86</v>
      </c>
      <c r="L1568" t="s">
        <v>57</v>
      </c>
      <c r="M1568" t="s">
        <v>87</v>
      </c>
      <c r="N1568" s="8">
        <v>45762</v>
      </c>
      <c r="O1568" s="8"/>
      <c r="P1568" s="8"/>
      <c r="Q1568" t="s">
        <v>67</v>
      </c>
      <c r="U1568" t="s">
        <v>310</v>
      </c>
      <c r="W1568" t="s">
        <v>219</v>
      </c>
      <c r="AC1568" t="s">
        <v>67</v>
      </c>
      <c r="AD1568" t="s">
        <v>91</v>
      </c>
    </row>
    <row r="1569" spans="3:30" hidden="1" x14ac:dyDescent="0.2">
      <c r="C1569" s="32" t="s">
        <v>79</v>
      </c>
      <c r="D1569" s="32" t="s">
        <v>1398</v>
      </c>
      <c r="E1569" s="32" t="s">
        <v>3065</v>
      </c>
      <c r="F1569">
        <v>163.5</v>
      </c>
      <c r="G1569" t="s">
        <v>3066</v>
      </c>
      <c r="H1569" t="s">
        <v>3078</v>
      </c>
      <c r="I1569" t="s">
        <v>3090</v>
      </c>
      <c r="J1569" t="s">
        <v>3091</v>
      </c>
      <c r="K1569" t="s">
        <v>86</v>
      </c>
      <c r="L1569" t="s">
        <v>57</v>
      </c>
      <c r="M1569" t="s">
        <v>87</v>
      </c>
      <c r="N1569" s="8">
        <v>45762</v>
      </c>
      <c r="O1569" s="8"/>
      <c r="P1569" s="8"/>
      <c r="Q1569" t="s">
        <v>67</v>
      </c>
      <c r="W1569" t="s">
        <v>219</v>
      </c>
      <c r="AC1569" t="s">
        <v>67</v>
      </c>
      <c r="AD1569" t="s">
        <v>91</v>
      </c>
    </row>
    <row r="1570" spans="3:30" hidden="1" x14ac:dyDescent="0.2">
      <c r="C1570" s="32" t="s">
        <v>79</v>
      </c>
      <c r="D1570" s="32" t="s">
        <v>1398</v>
      </c>
      <c r="E1570" s="32" t="s">
        <v>3065</v>
      </c>
      <c r="F1570">
        <v>0</v>
      </c>
      <c r="G1570" t="s">
        <v>3066</v>
      </c>
      <c r="H1570" t="s">
        <v>3078</v>
      </c>
      <c r="I1570" t="s">
        <v>3092</v>
      </c>
      <c r="J1570" t="s">
        <v>3093</v>
      </c>
      <c r="K1570" t="s">
        <v>86</v>
      </c>
      <c r="L1570" t="s">
        <v>57</v>
      </c>
      <c r="M1570" t="s">
        <v>87</v>
      </c>
      <c r="N1570" s="8">
        <v>45762</v>
      </c>
      <c r="O1570" s="8"/>
      <c r="P1570" s="8"/>
      <c r="Q1570" t="s">
        <v>37</v>
      </c>
      <c r="W1570" t="s">
        <v>219</v>
      </c>
      <c r="AC1570" t="s">
        <v>39</v>
      </c>
      <c r="AD1570" t="s">
        <v>91</v>
      </c>
    </row>
    <row r="1571" spans="3:30" hidden="1" x14ac:dyDescent="0.2">
      <c r="C1571" s="32" t="s">
        <v>79</v>
      </c>
      <c r="D1571" s="32" t="s">
        <v>1398</v>
      </c>
      <c r="E1571" s="32" t="s">
        <v>3065</v>
      </c>
      <c r="F1571">
        <v>0</v>
      </c>
      <c r="G1571" t="s">
        <v>3066</v>
      </c>
      <c r="H1571" t="s">
        <v>3078</v>
      </c>
      <c r="I1571" t="s">
        <v>3094</v>
      </c>
      <c r="J1571" t="s">
        <v>3095</v>
      </c>
      <c r="K1571" t="s">
        <v>86</v>
      </c>
      <c r="L1571" t="s">
        <v>57</v>
      </c>
      <c r="M1571" t="s">
        <v>87</v>
      </c>
      <c r="N1571" s="8">
        <v>45762</v>
      </c>
      <c r="O1571" s="8"/>
      <c r="P1571" s="8"/>
      <c r="Q1571" t="s">
        <v>37</v>
      </c>
      <c r="W1571" t="s">
        <v>219</v>
      </c>
      <c r="AC1571" t="s">
        <v>39</v>
      </c>
      <c r="AD1571" t="s">
        <v>91</v>
      </c>
    </row>
    <row r="1572" spans="3:30" hidden="1" x14ac:dyDescent="0.2">
      <c r="C1572" s="32" t="s">
        <v>79</v>
      </c>
      <c r="D1572" s="32" t="s">
        <v>92</v>
      </c>
      <c r="E1572" s="32" t="s">
        <v>3057</v>
      </c>
      <c r="F1572">
        <v>697.5</v>
      </c>
      <c r="G1572" t="s">
        <v>3058</v>
      </c>
      <c r="H1572" t="s">
        <v>3059</v>
      </c>
      <c r="I1572" t="s">
        <v>3096</v>
      </c>
      <c r="K1572" t="s">
        <v>429</v>
      </c>
      <c r="L1572" t="s">
        <v>35</v>
      </c>
      <c r="M1572" t="s">
        <v>36</v>
      </c>
      <c r="N1572" s="8">
        <v>45740</v>
      </c>
      <c r="O1572" s="8">
        <v>45842</v>
      </c>
      <c r="P1572" s="8">
        <v>45842</v>
      </c>
      <c r="Q1572" t="s">
        <v>58</v>
      </c>
      <c r="U1572" t="s">
        <v>266</v>
      </c>
      <c r="X1572" t="s">
        <v>467</v>
      </c>
      <c r="Y1572" t="s">
        <v>134</v>
      </c>
      <c r="Z1572" t="s">
        <v>134</v>
      </c>
      <c r="AC1572" t="s">
        <v>39</v>
      </c>
      <c r="AD1572" t="s">
        <v>40</v>
      </c>
    </row>
    <row r="1573" spans="3:30" hidden="1" x14ac:dyDescent="0.2">
      <c r="C1573" s="32" t="s">
        <v>79</v>
      </c>
      <c r="D1573" s="32" t="s">
        <v>70</v>
      </c>
      <c r="E1573" s="32" t="s">
        <v>81</v>
      </c>
      <c r="F1573">
        <v>650</v>
      </c>
      <c r="G1573" t="s">
        <v>1421</v>
      </c>
      <c r="H1573" t="s">
        <v>1425</v>
      </c>
      <c r="I1573" t="s">
        <v>3097</v>
      </c>
      <c r="K1573" t="s">
        <v>86</v>
      </c>
      <c r="L1573" t="s">
        <v>57</v>
      </c>
      <c r="M1573" t="s">
        <v>36</v>
      </c>
      <c r="N1573" s="8">
        <v>45356</v>
      </c>
      <c r="O1573" s="8">
        <v>45869</v>
      </c>
      <c r="P1573" s="8">
        <v>45869</v>
      </c>
      <c r="Q1573" t="s">
        <v>67</v>
      </c>
      <c r="R1573" t="s">
        <v>417</v>
      </c>
      <c r="Y1573" t="s">
        <v>279</v>
      </c>
      <c r="Z1573" t="s">
        <v>279</v>
      </c>
      <c r="AC1573" t="s">
        <v>67</v>
      </c>
      <c r="AD1573" t="s">
        <v>40</v>
      </c>
    </row>
    <row r="1574" spans="3:30" hidden="1" x14ac:dyDescent="0.2">
      <c r="C1574" s="32" t="s">
        <v>50</v>
      </c>
      <c r="D1574" s="32" t="s">
        <v>92</v>
      </c>
      <c r="F1574">
        <v>622.5</v>
      </c>
      <c r="G1574" t="s">
        <v>3098</v>
      </c>
      <c r="H1574" t="s">
        <v>3099</v>
      </c>
      <c r="I1574" t="s">
        <v>3100</v>
      </c>
      <c r="K1574" t="s">
        <v>455</v>
      </c>
      <c r="L1574" t="s">
        <v>35</v>
      </c>
      <c r="M1574" t="s">
        <v>36</v>
      </c>
      <c r="N1574" s="8">
        <v>45775</v>
      </c>
      <c r="O1574" s="8">
        <v>45842</v>
      </c>
      <c r="P1574" s="8">
        <v>45842</v>
      </c>
      <c r="Q1574" t="s">
        <v>58</v>
      </c>
      <c r="R1574" t="s">
        <v>1175</v>
      </c>
      <c r="U1574" t="s">
        <v>266</v>
      </c>
      <c r="W1574" t="s">
        <v>134</v>
      </c>
      <c r="X1574" t="s">
        <v>522</v>
      </c>
      <c r="Y1574" t="s">
        <v>134</v>
      </c>
      <c r="Z1574" t="s">
        <v>134</v>
      </c>
      <c r="AC1574" t="s">
        <v>39</v>
      </c>
      <c r="AD1574" t="s">
        <v>40</v>
      </c>
    </row>
    <row r="1575" spans="3:30" hidden="1" x14ac:dyDescent="0.2">
      <c r="C1575" s="32" t="s">
        <v>126</v>
      </c>
      <c r="D1575" s="32" t="s">
        <v>42</v>
      </c>
      <c r="F1575">
        <v>756</v>
      </c>
      <c r="G1575" t="s">
        <v>3101</v>
      </c>
      <c r="H1575" t="s">
        <v>3102</v>
      </c>
      <c r="I1575" t="s">
        <v>3103</v>
      </c>
      <c r="K1575" t="s">
        <v>217</v>
      </c>
      <c r="L1575" t="s">
        <v>48</v>
      </c>
      <c r="M1575" t="s">
        <v>36</v>
      </c>
      <c r="N1575" s="8">
        <v>45797</v>
      </c>
      <c r="O1575" s="8"/>
      <c r="P1575" s="8"/>
      <c r="Q1575" t="s">
        <v>37</v>
      </c>
      <c r="AC1575" t="s">
        <v>39</v>
      </c>
      <c r="AD1575" t="s">
        <v>40</v>
      </c>
    </row>
    <row r="1576" spans="3:30" hidden="1" x14ac:dyDescent="0.2">
      <c r="C1576" s="32" t="s">
        <v>79</v>
      </c>
      <c r="D1576" s="32" t="s">
        <v>42</v>
      </c>
      <c r="E1576" s="32" t="s">
        <v>3104</v>
      </c>
      <c r="F1576">
        <v>756</v>
      </c>
      <c r="G1576" t="s">
        <v>3101</v>
      </c>
      <c r="H1576" t="s">
        <v>3102</v>
      </c>
      <c r="I1576" t="s">
        <v>3105</v>
      </c>
      <c r="K1576" t="s">
        <v>217</v>
      </c>
      <c r="L1576" t="s">
        <v>48</v>
      </c>
      <c r="M1576" t="s">
        <v>36</v>
      </c>
      <c r="N1576" s="8">
        <v>45797</v>
      </c>
      <c r="O1576" s="8"/>
      <c r="P1576" s="8"/>
      <c r="Q1576" t="s">
        <v>58</v>
      </c>
      <c r="R1576" t="s">
        <v>467</v>
      </c>
      <c r="U1576" t="s">
        <v>573</v>
      </c>
      <c r="W1576" t="s">
        <v>573</v>
      </c>
      <c r="AC1576" t="s">
        <v>39</v>
      </c>
      <c r="AD1576" t="s">
        <v>40</v>
      </c>
    </row>
    <row r="1577" spans="3:30" hidden="1" x14ac:dyDescent="0.2">
      <c r="C1577" s="32" t="s">
        <v>79</v>
      </c>
      <c r="D1577" s="32" t="s">
        <v>42</v>
      </c>
      <c r="F1577">
        <v>756</v>
      </c>
      <c r="G1577" t="s">
        <v>3101</v>
      </c>
      <c r="H1577" t="s">
        <v>3102</v>
      </c>
      <c r="I1577" t="s">
        <v>3106</v>
      </c>
      <c r="K1577" t="s">
        <v>217</v>
      </c>
      <c r="L1577" t="s">
        <v>48</v>
      </c>
      <c r="M1577" t="s">
        <v>36</v>
      </c>
      <c r="N1577" s="8">
        <v>45797</v>
      </c>
      <c r="O1577" s="8"/>
      <c r="P1577" s="8"/>
      <c r="Q1577" t="s">
        <v>58</v>
      </c>
      <c r="AC1577" t="s">
        <v>39</v>
      </c>
      <c r="AD1577" t="s">
        <v>40</v>
      </c>
    </row>
    <row r="1578" spans="3:30" hidden="1" x14ac:dyDescent="0.2">
      <c r="C1578" s="32" t="s">
        <v>126</v>
      </c>
      <c r="D1578" s="32" t="s">
        <v>42</v>
      </c>
      <c r="E1578" s="32" t="s">
        <v>3104</v>
      </c>
      <c r="F1578">
        <v>756</v>
      </c>
      <c r="G1578" t="s">
        <v>3101</v>
      </c>
      <c r="H1578" t="s">
        <v>3102</v>
      </c>
      <c r="I1578" t="s">
        <v>3107</v>
      </c>
      <c r="K1578" t="s">
        <v>217</v>
      </c>
      <c r="L1578" t="s">
        <v>48</v>
      </c>
      <c r="M1578" t="s">
        <v>36</v>
      </c>
      <c r="N1578" s="8">
        <v>45797</v>
      </c>
      <c r="O1578" s="8"/>
      <c r="P1578" s="8"/>
      <c r="Q1578" t="s">
        <v>58</v>
      </c>
      <c r="R1578" t="s">
        <v>467</v>
      </c>
      <c r="U1578" t="s">
        <v>573</v>
      </c>
      <c r="AC1578" t="s">
        <v>39</v>
      </c>
      <c r="AD1578" t="s">
        <v>40</v>
      </c>
    </row>
    <row r="1579" spans="3:30" hidden="1" x14ac:dyDescent="0.2">
      <c r="C1579" s="32" t="s">
        <v>50</v>
      </c>
      <c r="D1579" s="32" t="s">
        <v>92</v>
      </c>
      <c r="F1579">
        <v>622.5</v>
      </c>
      <c r="G1579" t="s">
        <v>3098</v>
      </c>
      <c r="H1579" t="s">
        <v>3099</v>
      </c>
      <c r="I1579" t="s">
        <v>3108</v>
      </c>
      <c r="K1579" t="s">
        <v>455</v>
      </c>
      <c r="L1579" t="s">
        <v>35</v>
      </c>
      <c r="M1579" t="s">
        <v>36</v>
      </c>
      <c r="N1579" s="8">
        <v>45775</v>
      </c>
      <c r="O1579" s="8">
        <v>45842</v>
      </c>
      <c r="P1579" s="8">
        <v>45842</v>
      </c>
      <c r="Q1579" t="s">
        <v>58</v>
      </c>
      <c r="R1579" t="s">
        <v>1175</v>
      </c>
      <c r="U1579" t="s">
        <v>266</v>
      </c>
      <c r="W1579" t="s">
        <v>134</v>
      </c>
      <c r="X1579" t="s">
        <v>522</v>
      </c>
      <c r="Y1579" t="s">
        <v>134</v>
      </c>
      <c r="Z1579" t="s">
        <v>134</v>
      </c>
      <c r="AC1579" t="s">
        <v>39</v>
      </c>
      <c r="AD1579" t="s">
        <v>40</v>
      </c>
    </row>
    <row r="1580" spans="3:30" hidden="1" x14ac:dyDescent="0.2">
      <c r="C1580" s="32" t="s">
        <v>555</v>
      </c>
      <c r="D1580" s="32" t="s">
        <v>42</v>
      </c>
      <c r="E1580" s="32" t="s">
        <v>3109</v>
      </c>
      <c r="F1580">
        <v>600</v>
      </c>
      <c r="G1580" t="s">
        <v>3110</v>
      </c>
      <c r="H1580" t="s">
        <v>3111</v>
      </c>
      <c r="I1580" t="s">
        <v>3112</v>
      </c>
      <c r="K1580" t="s">
        <v>535</v>
      </c>
      <c r="L1580" t="s">
        <v>57</v>
      </c>
      <c r="M1580" t="s">
        <v>36</v>
      </c>
      <c r="N1580" s="8">
        <v>45744</v>
      </c>
      <c r="O1580" s="8">
        <v>45856</v>
      </c>
      <c r="P1580" s="8">
        <v>45856</v>
      </c>
      <c r="Q1580" t="s">
        <v>58</v>
      </c>
      <c r="R1580" t="s">
        <v>1019</v>
      </c>
      <c r="U1580" t="s">
        <v>554</v>
      </c>
      <c r="W1580" t="s">
        <v>3113</v>
      </c>
      <c r="Y1580" t="s">
        <v>537</v>
      </c>
      <c r="Z1580" t="s">
        <v>537</v>
      </c>
      <c r="AC1580" t="s">
        <v>39</v>
      </c>
      <c r="AD1580" t="s">
        <v>40</v>
      </c>
    </row>
    <row r="1581" spans="3:30" x14ac:dyDescent="0.2">
      <c r="C1581" s="32" t="s">
        <v>50</v>
      </c>
      <c r="D1581" s="32" t="s">
        <v>51</v>
      </c>
      <c r="E1581" s="32" t="s">
        <v>52</v>
      </c>
      <c r="F1581">
        <v>600</v>
      </c>
      <c r="G1581" t="s">
        <v>3110</v>
      </c>
      <c r="H1581" t="s">
        <v>3114</v>
      </c>
      <c r="I1581" t="s">
        <v>3115</v>
      </c>
      <c r="K1581" t="s">
        <v>56</v>
      </c>
      <c r="L1581" t="s">
        <v>57</v>
      </c>
      <c r="M1581" t="s">
        <v>36</v>
      </c>
      <c r="N1581" s="8">
        <v>45763</v>
      </c>
      <c r="O1581" s="8">
        <v>45861</v>
      </c>
      <c r="P1581" s="8">
        <v>45861</v>
      </c>
      <c r="Q1581" t="s">
        <v>58</v>
      </c>
      <c r="R1581" t="s">
        <v>1250</v>
      </c>
      <c r="U1581" t="s">
        <v>537</v>
      </c>
      <c r="W1581" t="s">
        <v>294</v>
      </c>
      <c r="Y1581" t="s">
        <v>3116</v>
      </c>
      <c r="Z1581" t="s">
        <v>3116</v>
      </c>
      <c r="AC1581" t="s">
        <v>39</v>
      </c>
      <c r="AD1581" t="s">
        <v>40</v>
      </c>
    </row>
    <row r="1582" spans="3:30" hidden="1" x14ac:dyDescent="0.2">
      <c r="C1582" s="32" t="s">
        <v>126</v>
      </c>
      <c r="D1582" s="32" t="s">
        <v>42</v>
      </c>
      <c r="E1582" s="32" t="s">
        <v>52</v>
      </c>
      <c r="F1582">
        <v>597.5</v>
      </c>
      <c r="G1582" t="s">
        <v>3117</v>
      </c>
      <c r="H1582" t="s">
        <v>3118</v>
      </c>
      <c r="I1582" t="s">
        <v>3119</v>
      </c>
      <c r="K1582" t="s">
        <v>535</v>
      </c>
      <c r="L1582" t="s">
        <v>35</v>
      </c>
      <c r="M1582" t="s">
        <v>36</v>
      </c>
      <c r="N1582" s="8">
        <v>45736</v>
      </c>
      <c r="O1582" s="8">
        <v>45842</v>
      </c>
      <c r="P1582" s="8">
        <v>45842</v>
      </c>
      <c r="Q1582" t="s">
        <v>37</v>
      </c>
      <c r="R1582" t="s">
        <v>687</v>
      </c>
      <c r="S1582" t="s">
        <v>3120</v>
      </c>
      <c r="T1582" t="s">
        <v>3121</v>
      </c>
      <c r="U1582" t="s">
        <v>266</v>
      </c>
      <c r="W1582" t="s">
        <v>522</v>
      </c>
      <c r="X1582" t="s">
        <v>1647</v>
      </c>
      <c r="Y1582" t="s">
        <v>134</v>
      </c>
      <c r="Z1582" t="s">
        <v>134</v>
      </c>
      <c r="AC1582" t="s">
        <v>39</v>
      </c>
      <c r="AD1582" t="s">
        <v>40</v>
      </c>
    </row>
    <row r="1583" spans="3:30" hidden="1" x14ac:dyDescent="0.2">
      <c r="C1583" s="32" t="s">
        <v>126</v>
      </c>
      <c r="D1583" s="32" t="s">
        <v>42</v>
      </c>
      <c r="E1583" s="32" t="s">
        <v>52</v>
      </c>
      <c r="F1583">
        <v>597.5</v>
      </c>
      <c r="G1583" t="s">
        <v>3117</v>
      </c>
      <c r="H1583" t="s">
        <v>3118</v>
      </c>
      <c r="I1583" t="s">
        <v>3122</v>
      </c>
      <c r="K1583" t="s">
        <v>535</v>
      </c>
      <c r="L1583" t="s">
        <v>35</v>
      </c>
      <c r="M1583" t="s">
        <v>36</v>
      </c>
      <c r="N1583" s="8">
        <v>45736</v>
      </c>
      <c r="O1583" s="8">
        <v>45842</v>
      </c>
      <c r="P1583" s="8">
        <v>45842</v>
      </c>
      <c r="Q1583" t="s">
        <v>58</v>
      </c>
      <c r="R1583" t="s">
        <v>687</v>
      </c>
      <c r="U1583" t="s">
        <v>266</v>
      </c>
      <c r="W1583" t="s">
        <v>522</v>
      </c>
      <c r="X1583" t="s">
        <v>1647</v>
      </c>
      <c r="Y1583" t="s">
        <v>134</v>
      </c>
      <c r="Z1583" t="s">
        <v>134</v>
      </c>
      <c r="AC1583" t="s">
        <v>39</v>
      </c>
      <c r="AD1583" t="s">
        <v>40</v>
      </c>
    </row>
    <row r="1584" spans="3:30" hidden="1" x14ac:dyDescent="0.2">
      <c r="E1584" s="32" t="s">
        <v>568</v>
      </c>
      <c r="F1584">
        <v>546.75</v>
      </c>
      <c r="G1584" t="s">
        <v>3123</v>
      </c>
      <c r="H1584" t="s">
        <v>3124</v>
      </c>
      <c r="I1584" t="s">
        <v>3125</v>
      </c>
      <c r="K1584" t="s">
        <v>97</v>
      </c>
      <c r="L1584" t="s">
        <v>57</v>
      </c>
      <c r="M1584" t="s">
        <v>36</v>
      </c>
      <c r="N1584" s="8">
        <v>45720</v>
      </c>
      <c r="O1584" s="8">
        <v>45839</v>
      </c>
      <c r="P1584" s="8">
        <v>45839</v>
      </c>
      <c r="Q1584" t="s">
        <v>37</v>
      </c>
      <c r="U1584" t="s">
        <v>331</v>
      </c>
      <c r="Y1584" t="s">
        <v>573</v>
      </c>
      <c r="Z1584" t="s">
        <v>573</v>
      </c>
      <c r="AC1584" t="s">
        <v>39</v>
      </c>
      <c r="AD1584" t="s">
        <v>40</v>
      </c>
    </row>
    <row r="1585" spans="3:30" hidden="1" x14ac:dyDescent="0.2">
      <c r="C1585" s="32" t="s">
        <v>41</v>
      </c>
      <c r="D1585" s="32" t="s">
        <v>70</v>
      </c>
      <c r="E1585" s="32" t="s">
        <v>1015</v>
      </c>
      <c r="F1585">
        <v>850</v>
      </c>
      <c r="G1585" t="s">
        <v>1016</v>
      </c>
      <c r="H1585" t="s">
        <v>1117</v>
      </c>
      <c r="I1585" t="s">
        <v>3126</v>
      </c>
      <c r="K1585" t="s">
        <v>226</v>
      </c>
      <c r="L1585" t="s">
        <v>48</v>
      </c>
      <c r="M1585" t="s">
        <v>36</v>
      </c>
      <c r="N1585" s="8">
        <v>45722</v>
      </c>
      <c r="O1585" s="8">
        <v>45805</v>
      </c>
      <c r="P1585" s="8">
        <v>45805</v>
      </c>
      <c r="Q1585" t="s">
        <v>151</v>
      </c>
      <c r="R1585" t="s">
        <v>1359</v>
      </c>
      <c r="S1585" t="s">
        <v>3127</v>
      </c>
      <c r="T1585" t="s">
        <v>3128</v>
      </c>
      <c r="U1585" t="s">
        <v>38</v>
      </c>
      <c r="W1585" t="s">
        <v>99</v>
      </c>
      <c r="Y1585" t="s">
        <v>90</v>
      </c>
      <c r="Z1585" t="s">
        <v>90</v>
      </c>
      <c r="AB1585" t="s">
        <v>1878</v>
      </c>
      <c r="AC1585" t="s">
        <v>39</v>
      </c>
      <c r="AD1585" t="s">
        <v>40</v>
      </c>
    </row>
    <row r="1586" spans="3:30" hidden="1" x14ac:dyDescent="0.2">
      <c r="C1586" s="32" t="s">
        <v>41</v>
      </c>
      <c r="D1586" s="32" t="s">
        <v>70</v>
      </c>
      <c r="E1586" s="32" t="s">
        <v>1015</v>
      </c>
      <c r="F1586">
        <v>850</v>
      </c>
      <c r="G1586" t="s">
        <v>1016</v>
      </c>
      <c r="H1586" t="s">
        <v>1117</v>
      </c>
      <c r="I1586" t="s">
        <v>3129</v>
      </c>
      <c r="K1586" t="s">
        <v>226</v>
      </c>
      <c r="L1586" t="s">
        <v>48</v>
      </c>
      <c r="M1586" t="s">
        <v>36</v>
      </c>
      <c r="N1586" s="8">
        <v>45722</v>
      </c>
      <c r="O1586" s="8">
        <v>45805</v>
      </c>
      <c r="P1586" s="8">
        <v>45805</v>
      </c>
      <c r="Q1586" t="s">
        <v>37</v>
      </c>
      <c r="R1586" t="s">
        <v>483</v>
      </c>
      <c r="S1586" t="s">
        <v>1876</v>
      </c>
      <c r="T1586" t="s">
        <v>1877</v>
      </c>
      <c r="U1586" t="s">
        <v>309</v>
      </c>
      <c r="W1586" t="s">
        <v>522</v>
      </c>
      <c r="Y1586" t="s">
        <v>90</v>
      </c>
      <c r="Z1586" t="s">
        <v>90</v>
      </c>
      <c r="AB1586" t="s">
        <v>1878</v>
      </c>
      <c r="AC1586" t="s">
        <v>39</v>
      </c>
      <c r="AD1586" t="s">
        <v>40</v>
      </c>
    </row>
    <row r="1587" spans="3:30" hidden="1" x14ac:dyDescent="0.2">
      <c r="C1587" s="32" t="s">
        <v>41</v>
      </c>
      <c r="D1587" s="32" t="s">
        <v>70</v>
      </c>
      <c r="E1587" s="32" t="s">
        <v>1015</v>
      </c>
      <c r="F1587">
        <v>850</v>
      </c>
      <c r="G1587" t="s">
        <v>1016</v>
      </c>
      <c r="H1587" t="s">
        <v>1117</v>
      </c>
      <c r="I1587" t="s">
        <v>3130</v>
      </c>
      <c r="K1587" t="s">
        <v>226</v>
      </c>
      <c r="L1587" t="s">
        <v>48</v>
      </c>
      <c r="M1587" t="s">
        <v>36</v>
      </c>
      <c r="N1587" s="8">
        <v>45722</v>
      </c>
      <c r="O1587" s="8">
        <v>45800</v>
      </c>
      <c r="P1587" s="8">
        <v>45800</v>
      </c>
      <c r="Q1587" t="s">
        <v>151</v>
      </c>
      <c r="R1587" t="s">
        <v>483</v>
      </c>
      <c r="S1587" t="s">
        <v>3131</v>
      </c>
      <c r="T1587" t="s">
        <v>3132</v>
      </c>
      <c r="U1587" t="s">
        <v>237</v>
      </c>
      <c r="W1587" t="s">
        <v>522</v>
      </c>
      <c r="X1587" t="s">
        <v>355</v>
      </c>
      <c r="Y1587" t="s">
        <v>309</v>
      </c>
      <c r="Z1587" t="s">
        <v>309</v>
      </c>
      <c r="AB1587" t="s">
        <v>3133</v>
      </c>
      <c r="AC1587" t="s">
        <v>39</v>
      </c>
      <c r="AD1587" t="s">
        <v>40</v>
      </c>
    </row>
    <row r="1588" spans="3:30" hidden="1" x14ac:dyDescent="0.2">
      <c r="C1588" s="32" t="s">
        <v>41</v>
      </c>
      <c r="D1588" s="32" t="s">
        <v>70</v>
      </c>
      <c r="E1588" s="32" t="s">
        <v>1015</v>
      </c>
      <c r="F1588">
        <v>850</v>
      </c>
      <c r="G1588" t="s">
        <v>1016</v>
      </c>
      <c r="H1588" t="s">
        <v>1117</v>
      </c>
      <c r="I1588" t="s">
        <v>3134</v>
      </c>
      <c r="K1588" t="s">
        <v>226</v>
      </c>
      <c r="L1588" t="s">
        <v>48</v>
      </c>
      <c r="M1588" t="s">
        <v>36</v>
      </c>
      <c r="N1588" s="8">
        <v>45722</v>
      </c>
      <c r="O1588" s="8">
        <v>45800</v>
      </c>
      <c r="P1588" s="8">
        <v>45800</v>
      </c>
      <c r="Q1588" t="s">
        <v>37</v>
      </c>
      <c r="R1588" t="s">
        <v>483</v>
      </c>
      <c r="W1588" t="s">
        <v>522</v>
      </c>
      <c r="Y1588" t="s">
        <v>309</v>
      </c>
      <c r="Z1588" t="s">
        <v>309</v>
      </c>
      <c r="AC1588" t="s">
        <v>39</v>
      </c>
      <c r="AD1588" t="s">
        <v>40</v>
      </c>
    </row>
    <row r="1589" spans="3:30" hidden="1" x14ac:dyDescent="0.2">
      <c r="C1589" s="32" t="s">
        <v>41</v>
      </c>
      <c r="D1589" s="32" t="s">
        <v>70</v>
      </c>
      <c r="E1589" s="32" t="s">
        <v>1015</v>
      </c>
      <c r="F1589">
        <v>850</v>
      </c>
      <c r="G1589" t="s">
        <v>1016</v>
      </c>
      <c r="H1589" t="s">
        <v>1117</v>
      </c>
      <c r="I1589" t="s">
        <v>3135</v>
      </c>
      <c r="K1589" t="s">
        <v>226</v>
      </c>
      <c r="L1589" t="s">
        <v>48</v>
      </c>
      <c r="M1589" t="s">
        <v>36</v>
      </c>
      <c r="N1589" s="8">
        <v>45722</v>
      </c>
      <c r="O1589" s="8">
        <v>45800</v>
      </c>
      <c r="P1589" s="8">
        <v>45800</v>
      </c>
      <c r="Q1589" t="s">
        <v>58</v>
      </c>
      <c r="Y1589" t="s">
        <v>309</v>
      </c>
      <c r="Z1589" t="s">
        <v>309</v>
      </c>
      <c r="AB1589" t="s">
        <v>1122</v>
      </c>
      <c r="AC1589" t="s">
        <v>39</v>
      </c>
      <c r="AD1589" t="s">
        <v>40</v>
      </c>
    </row>
    <row r="1590" spans="3:30" hidden="1" x14ac:dyDescent="0.2">
      <c r="C1590" s="32" t="s">
        <v>41</v>
      </c>
      <c r="D1590" s="32" t="s">
        <v>70</v>
      </c>
      <c r="E1590" s="32" t="s">
        <v>1015</v>
      </c>
      <c r="F1590">
        <v>850</v>
      </c>
      <c r="G1590" t="s">
        <v>1016</v>
      </c>
      <c r="H1590" t="s">
        <v>1117</v>
      </c>
      <c r="I1590" t="s">
        <v>3136</v>
      </c>
      <c r="K1590" t="s">
        <v>226</v>
      </c>
      <c r="L1590" t="s">
        <v>48</v>
      </c>
      <c r="M1590" t="s">
        <v>36</v>
      </c>
      <c r="N1590" s="8">
        <v>45722</v>
      </c>
      <c r="O1590" s="8">
        <v>45800</v>
      </c>
      <c r="P1590" s="8">
        <v>45800</v>
      </c>
      <c r="Q1590" t="s">
        <v>37</v>
      </c>
      <c r="R1590" t="s">
        <v>483</v>
      </c>
      <c r="S1590" t="s">
        <v>3137</v>
      </c>
      <c r="T1590" t="s">
        <v>3138</v>
      </c>
      <c r="U1590" t="s">
        <v>88</v>
      </c>
      <c r="W1590" t="s">
        <v>522</v>
      </c>
      <c r="X1590" t="s">
        <v>355</v>
      </c>
      <c r="Y1590" t="s">
        <v>309</v>
      </c>
      <c r="Z1590" t="s">
        <v>309</v>
      </c>
      <c r="AB1590" t="s">
        <v>3133</v>
      </c>
      <c r="AC1590" t="s">
        <v>39</v>
      </c>
      <c r="AD1590" t="s">
        <v>40</v>
      </c>
    </row>
    <row r="1591" spans="3:30" hidden="1" x14ac:dyDescent="0.2">
      <c r="C1591" s="32" t="s">
        <v>41</v>
      </c>
      <c r="D1591" s="32" t="s">
        <v>70</v>
      </c>
      <c r="E1591" s="32" t="s">
        <v>1015</v>
      </c>
      <c r="F1591">
        <v>850</v>
      </c>
      <c r="G1591" t="s">
        <v>1016</v>
      </c>
      <c r="H1591" t="s">
        <v>1117</v>
      </c>
      <c r="I1591" t="s">
        <v>2301</v>
      </c>
      <c r="K1591" t="s">
        <v>226</v>
      </c>
      <c r="L1591" t="s">
        <v>48</v>
      </c>
      <c r="M1591" t="s">
        <v>36</v>
      </c>
      <c r="N1591" s="8">
        <v>45722</v>
      </c>
      <c r="O1591" s="8">
        <v>45805</v>
      </c>
      <c r="P1591" s="8">
        <v>45805</v>
      </c>
      <c r="Q1591" t="s">
        <v>37</v>
      </c>
      <c r="R1591" t="s">
        <v>483</v>
      </c>
      <c r="S1591" t="s">
        <v>2302</v>
      </c>
      <c r="T1591" t="s">
        <v>2303</v>
      </c>
      <c r="U1591" t="s">
        <v>467</v>
      </c>
      <c r="W1591" t="s">
        <v>309</v>
      </c>
      <c r="Y1591" t="s">
        <v>90</v>
      </c>
      <c r="Z1591" t="s">
        <v>90</v>
      </c>
      <c r="AB1591" t="s">
        <v>1878</v>
      </c>
      <c r="AC1591" t="s">
        <v>39</v>
      </c>
      <c r="AD1591" t="s">
        <v>40</v>
      </c>
    </row>
    <row r="1592" spans="3:30" hidden="1" x14ac:dyDescent="0.2">
      <c r="C1592" s="32" t="s">
        <v>41</v>
      </c>
      <c r="D1592" s="32" t="s">
        <v>70</v>
      </c>
      <c r="E1592" s="32" t="s">
        <v>1015</v>
      </c>
      <c r="F1592">
        <v>850</v>
      </c>
      <c r="G1592" t="s">
        <v>1016</v>
      </c>
      <c r="H1592" t="s">
        <v>1117</v>
      </c>
      <c r="I1592" t="s">
        <v>2306</v>
      </c>
      <c r="K1592" t="s">
        <v>226</v>
      </c>
      <c r="L1592" t="s">
        <v>48</v>
      </c>
      <c r="M1592" t="s">
        <v>36</v>
      </c>
      <c r="N1592" s="8">
        <v>45722</v>
      </c>
      <c r="O1592" s="8">
        <v>45800</v>
      </c>
      <c r="P1592" s="8">
        <v>45800</v>
      </c>
      <c r="Q1592" t="s">
        <v>58</v>
      </c>
      <c r="Y1592" t="s">
        <v>309</v>
      </c>
      <c r="Z1592" t="s">
        <v>309</v>
      </c>
      <c r="AB1592" t="s">
        <v>1854</v>
      </c>
      <c r="AC1592" t="s">
        <v>39</v>
      </c>
      <c r="AD1592" t="s">
        <v>40</v>
      </c>
    </row>
    <row r="1593" spans="3:30" hidden="1" x14ac:dyDescent="0.2">
      <c r="C1593" s="32" t="s">
        <v>41</v>
      </c>
      <c r="D1593" s="32" t="s">
        <v>70</v>
      </c>
      <c r="E1593" s="32" t="s">
        <v>1015</v>
      </c>
      <c r="F1593">
        <v>850</v>
      </c>
      <c r="G1593" t="s">
        <v>1016</v>
      </c>
      <c r="H1593" t="s">
        <v>1117</v>
      </c>
      <c r="I1593" t="s">
        <v>2308</v>
      </c>
      <c r="K1593" t="s">
        <v>226</v>
      </c>
      <c r="L1593" t="s">
        <v>48</v>
      </c>
      <c r="M1593" t="s">
        <v>36</v>
      </c>
      <c r="N1593" s="8">
        <v>45722</v>
      </c>
      <c r="O1593" s="8">
        <v>45805</v>
      </c>
      <c r="P1593" s="8">
        <v>45805</v>
      </c>
      <c r="Q1593" t="s">
        <v>37</v>
      </c>
      <c r="R1593" t="s">
        <v>483</v>
      </c>
      <c r="S1593" t="s">
        <v>2309</v>
      </c>
      <c r="T1593" t="s">
        <v>2309</v>
      </c>
      <c r="U1593" t="s">
        <v>444</v>
      </c>
      <c r="W1593" t="s">
        <v>309</v>
      </c>
      <c r="Y1593" t="s">
        <v>90</v>
      </c>
      <c r="Z1593" t="s">
        <v>90</v>
      </c>
      <c r="AB1593" t="s">
        <v>1878</v>
      </c>
      <c r="AC1593" t="s">
        <v>39</v>
      </c>
      <c r="AD1593" t="s">
        <v>40</v>
      </c>
    </row>
    <row r="1594" spans="3:30" hidden="1" x14ac:dyDescent="0.2">
      <c r="C1594" s="32" t="s">
        <v>41</v>
      </c>
      <c r="D1594" s="32" t="s">
        <v>70</v>
      </c>
      <c r="E1594" s="32" t="s">
        <v>1015</v>
      </c>
      <c r="F1594">
        <v>850</v>
      </c>
      <c r="G1594" t="s">
        <v>1016</v>
      </c>
      <c r="H1594" t="s">
        <v>1117</v>
      </c>
      <c r="I1594" t="s">
        <v>2312</v>
      </c>
      <c r="K1594" t="s">
        <v>226</v>
      </c>
      <c r="L1594" t="s">
        <v>48</v>
      </c>
      <c r="M1594" t="s">
        <v>36</v>
      </c>
      <c r="N1594" s="8">
        <v>45722</v>
      </c>
      <c r="O1594" s="8">
        <v>45807</v>
      </c>
      <c r="P1594" s="8">
        <v>45807</v>
      </c>
      <c r="Q1594" t="s">
        <v>58</v>
      </c>
      <c r="Y1594" t="s">
        <v>38</v>
      </c>
      <c r="Z1594" t="s">
        <v>38</v>
      </c>
      <c r="AB1594" t="s">
        <v>1916</v>
      </c>
      <c r="AC1594" t="s">
        <v>39</v>
      </c>
      <c r="AD1594" t="s">
        <v>40</v>
      </c>
    </row>
    <row r="1595" spans="3:30" hidden="1" x14ac:dyDescent="0.2">
      <c r="F1595">
        <v>0</v>
      </c>
      <c r="G1595" t="s">
        <v>3139</v>
      </c>
      <c r="H1595" t="s">
        <v>3140</v>
      </c>
      <c r="I1595" t="s">
        <v>3141</v>
      </c>
      <c r="J1595" t="s">
        <v>3142</v>
      </c>
      <c r="K1595" t="s">
        <v>132</v>
      </c>
      <c r="L1595" t="s">
        <v>48</v>
      </c>
      <c r="M1595" t="s">
        <v>87</v>
      </c>
      <c r="N1595" s="8">
        <v>45797</v>
      </c>
      <c r="O1595" s="8">
        <v>45821</v>
      </c>
      <c r="P1595" s="8"/>
      <c r="Q1595" t="s">
        <v>37</v>
      </c>
      <c r="W1595" t="s">
        <v>3143</v>
      </c>
      <c r="Z1595" t="s">
        <v>100</v>
      </c>
      <c r="AA1595" t="s">
        <v>100</v>
      </c>
      <c r="AC1595" t="s">
        <v>39</v>
      </c>
      <c r="AD1595" t="s">
        <v>91</v>
      </c>
    </row>
    <row r="1596" spans="3:30" hidden="1" x14ac:dyDescent="0.2">
      <c r="F1596">
        <v>0</v>
      </c>
      <c r="G1596" t="s">
        <v>3139</v>
      </c>
      <c r="H1596" t="s">
        <v>3140</v>
      </c>
      <c r="I1596" t="s">
        <v>3144</v>
      </c>
      <c r="J1596" t="s">
        <v>3145</v>
      </c>
      <c r="K1596" t="s">
        <v>132</v>
      </c>
      <c r="L1596" t="s">
        <v>48</v>
      </c>
      <c r="M1596" t="s">
        <v>87</v>
      </c>
      <c r="N1596" s="8">
        <v>45797</v>
      </c>
      <c r="O1596" s="8">
        <v>45821</v>
      </c>
      <c r="P1596" s="8"/>
      <c r="Q1596" t="s">
        <v>37</v>
      </c>
      <c r="W1596" t="s">
        <v>3143</v>
      </c>
      <c r="Z1596" t="s">
        <v>100</v>
      </c>
      <c r="AA1596" t="s">
        <v>100</v>
      </c>
      <c r="AC1596" t="s">
        <v>39</v>
      </c>
      <c r="AD1596" t="s">
        <v>91</v>
      </c>
    </row>
    <row r="1597" spans="3:30" hidden="1" x14ac:dyDescent="0.2">
      <c r="C1597" s="32" t="s">
        <v>41</v>
      </c>
      <c r="D1597" s="32" t="s">
        <v>70</v>
      </c>
      <c r="E1597" s="32" t="s">
        <v>1015</v>
      </c>
      <c r="F1597">
        <v>850</v>
      </c>
      <c r="G1597" t="s">
        <v>1016</v>
      </c>
      <c r="H1597" t="s">
        <v>1117</v>
      </c>
      <c r="I1597" t="s">
        <v>2314</v>
      </c>
      <c r="K1597" t="s">
        <v>226</v>
      </c>
      <c r="L1597" t="s">
        <v>48</v>
      </c>
      <c r="M1597" t="s">
        <v>36</v>
      </c>
      <c r="N1597" s="8">
        <v>45722</v>
      </c>
      <c r="O1597" s="8">
        <v>45800</v>
      </c>
      <c r="P1597" s="8">
        <v>45800</v>
      </c>
      <c r="Q1597" t="s">
        <v>58</v>
      </c>
      <c r="Y1597" t="s">
        <v>309</v>
      </c>
      <c r="Z1597" t="s">
        <v>309</v>
      </c>
      <c r="AB1597" t="s">
        <v>1854</v>
      </c>
      <c r="AC1597" t="s">
        <v>39</v>
      </c>
      <c r="AD1597" t="s">
        <v>40</v>
      </c>
    </row>
    <row r="1598" spans="3:30" hidden="1" x14ac:dyDescent="0.2">
      <c r="C1598" s="32" t="s">
        <v>41</v>
      </c>
      <c r="D1598" s="32" t="s">
        <v>70</v>
      </c>
      <c r="E1598" s="32" t="s">
        <v>1015</v>
      </c>
      <c r="F1598">
        <v>850</v>
      </c>
      <c r="G1598" t="s">
        <v>1016</v>
      </c>
      <c r="H1598" t="s">
        <v>1117</v>
      </c>
      <c r="I1598" t="s">
        <v>2316</v>
      </c>
      <c r="K1598" t="s">
        <v>226</v>
      </c>
      <c r="L1598" t="s">
        <v>48</v>
      </c>
      <c r="M1598" t="s">
        <v>36</v>
      </c>
      <c r="N1598" s="8">
        <v>45722</v>
      </c>
      <c r="O1598" s="8">
        <v>45800</v>
      </c>
      <c r="P1598" s="8">
        <v>45800</v>
      </c>
      <c r="Q1598" t="s">
        <v>151</v>
      </c>
      <c r="R1598" t="s">
        <v>483</v>
      </c>
      <c r="S1598" t="s">
        <v>2317</v>
      </c>
      <c r="T1598" t="s">
        <v>2318</v>
      </c>
      <c r="U1598" t="s">
        <v>1253</v>
      </c>
      <c r="W1598" t="s">
        <v>38</v>
      </c>
      <c r="X1598" t="s">
        <v>355</v>
      </c>
      <c r="Y1598" t="s">
        <v>309</v>
      </c>
      <c r="Z1598" t="s">
        <v>309</v>
      </c>
      <c r="AB1598" t="s">
        <v>1878</v>
      </c>
      <c r="AC1598" t="s">
        <v>39</v>
      </c>
      <c r="AD1598" t="s">
        <v>40</v>
      </c>
    </row>
    <row r="1599" spans="3:30" hidden="1" x14ac:dyDescent="0.2">
      <c r="C1599" s="32" t="s">
        <v>41</v>
      </c>
      <c r="D1599" s="32" t="s">
        <v>70</v>
      </c>
      <c r="E1599" s="32" t="s">
        <v>1015</v>
      </c>
      <c r="F1599">
        <v>850</v>
      </c>
      <c r="G1599" t="s">
        <v>1016</v>
      </c>
      <c r="H1599" t="s">
        <v>1117</v>
      </c>
      <c r="I1599" t="s">
        <v>2322</v>
      </c>
      <c r="K1599" t="s">
        <v>226</v>
      </c>
      <c r="L1599" t="s">
        <v>48</v>
      </c>
      <c r="M1599" t="s">
        <v>36</v>
      </c>
      <c r="N1599" s="8">
        <v>45722</v>
      </c>
      <c r="O1599" s="8">
        <v>45805</v>
      </c>
      <c r="P1599" s="8">
        <v>45805</v>
      </c>
      <c r="Q1599" t="s">
        <v>58</v>
      </c>
      <c r="U1599" t="s">
        <v>62</v>
      </c>
      <c r="Y1599" t="s">
        <v>90</v>
      </c>
      <c r="Z1599" t="s">
        <v>90</v>
      </c>
      <c r="AB1599" t="s">
        <v>1854</v>
      </c>
      <c r="AC1599" t="s">
        <v>39</v>
      </c>
      <c r="AD1599" t="s">
        <v>40</v>
      </c>
    </row>
    <row r="1600" spans="3:30" hidden="1" x14ac:dyDescent="0.2">
      <c r="C1600" s="32" t="s">
        <v>145</v>
      </c>
      <c r="D1600" s="32" t="s">
        <v>432</v>
      </c>
      <c r="E1600" s="32" t="s">
        <v>3146</v>
      </c>
      <c r="F1600">
        <v>2851.86</v>
      </c>
      <c r="G1600" t="s">
        <v>3147</v>
      </c>
      <c r="H1600" t="s">
        <v>3148</v>
      </c>
      <c r="I1600" t="s">
        <v>3149</v>
      </c>
      <c r="K1600" t="s">
        <v>97</v>
      </c>
      <c r="L1600" t="s">
        <v>57</v>
      </c>
      <c r="M1600" t="s">
        <v>36</v>
      </c>
      <c r="N1600" s="8">
        <v>45625</v>
      </c>
      <c r="O1600" s="8"/>
      <c r="P1600" s="8"/>
      <c r="Q1600" t="s">
        <v>67</v>
      </c>
      <c r="S1600" t="s">
        <v>3150</v>
      </c>
      <c r="T1600" t="s">
        <v>3151</v>
      </c>
      <c r="AC1600" t="s">
        <v>67</v>
      </c>
      <c r="AD1600" t="s">
        <v>40</v>
      </c>
    </row>
    <row r="1601" spans="3:30" hidden="1" x14ac:dyDescent="0.2">
      <c r="C1601" s="32" t="s">
        <v>555</v>
      </c>
      <c r="D1601" s="32" t="s">
        <v>822</v>
      </c>
      <c r="E1601" s="32" t="s">
        <v>3152</v>
      </c>
      <c r="F1601">
        <v>600</v>
      </c>
      <c r="G1601" t="s">
        <v>3153</v>
      </c>
      <c r="H1601" t="s">
        <v>3154</v>
      </c>
      <c r="I1601" t="s">
        <v>3155</v>
      </c>
      <c r="K1601" t="s">
        <v>243</v>
      </c>
      <c r="L1601" t="s">
        <v>35</v>
      </c>
      <c r="M1601" t="s">
        <v>36</v>
      </c>
      <c r="N1601" s="8">
        <v>45757</v>
      </c>
      <c r="O1601" s="8">
        <v>45821</v>
      </c>
      <c r="P1601" s="8">
        <v>45821</v>
      </c>
      <c r="Q1601" t="s">
        <v>58</v>
      </c>
      <c r="R1601" t="s">
        <v>89</v>
      </c>
      <c r="U1601" t="s">
        <v>100</v>
      </c>
      <c r="W1601" t="s">
        <v>100</v>
      </c>
      <c r="Y1601" t="s">
        <v>100</v>
      </c>
      <c r="Z1601" t="s">
        <v>100</v>
      </c>
      <c r="AC1601" t="s">
        <v>39</v>
      </c>
      <c r="AD1601" t="s">
        <v>40</v>
      </c>
    </row>
    <row r="1602" spans="3:30" hidden="1" x14ac:dyDescent="0.2">
      <c r="C1602" s="32" t="s">
        <v>145</v>
      </c>
      <c r="D1602" s="32" t="s">
        <v>822</v>
      </c>
      <c r="E1602" s="32" t="s">
        <v>3152</v>
      </c>
      <c r="F1602">
        <v>900</v>
      </c>
      <c r="G1602" t="s">
        <v>3153</v>
      </c>
      <c r="H1602" t="s">
        <v>3154</v>
      </c>
      <c r="I1602" t="s">
        <v>3156</v>
      </c>
      <c r="K1602" t="s">
        <v>243</v>
      </c>
      <c r="L1602" t="s">
        <v>35</v>
      </c>
      <c r="M1602" t="s">
        <v>36</v>
      </c>
      <c r="N1602" s="8">
        <v>45757</v>
      </c>
      <c r="O1602" s="8">
        <v>45821</v>
      </c>
      <c r="P1602" s="8">
        <v>45821</v>
      </c>
      <c r="Q1602" t="s">
        <v>37</v>
      </c>
      <c r="R1602" t="s">
        <v>89</v>
      </c>
      <c r="S1602" t="s">
        <v>3157</v>
      </c>
      <c r="T1602" t="s">
        <v>3158</v>
      </c>
      <c r="U1602" t="s">
        <v>38</v>
      </c>
      <c r="W1602" t="s">
        <v>100</v>
      </c>
      <c r="X1602" t="s">
        <v>235</v>
      </c>
      <c r="Y1602" t="s">
        <v>100</v>
      </c>
      <c r="Z1602" t="s">
        <v>100</v>
      </c>
      <c r="AC1602" t="s">
        <v>39</v>
      </c>
      <c r="AD1602" t="s">
        <v>40</v>
      </c>
    </row>
    <row r="1603" spans="3:30" hidden="1" x14ac:dyDescent="0.2">
      <c r="C1603" s="32" t="s">
        <v>555</v>
      </c>
      <c r="D1603" s="32" t="s">
        <v>822</v>
      </c>
      <c r="E1603" s="32" t="s">
        <v>3152</v>
      </c>
      <c r="F1603">
        <v>200</v>
      </c>
      <c r="G1603" t="s">
        <v>3153</v>
      </c>
      <c r="H1603" t="s">
        <v>3154</v>
      </c>
      <c r="I1603" t="s">
        <v>3159</v>
      </c>
      <c r="K1603" t="s">
        <v>243</v>
      </c>
      <c r="L1603" t="s">
        <v>35</v>
      </c>
      <c r="M1603" t="s">
        <v>36</v>
      </c>
      <c r="N1603" s="8">
        <v>45757</v>
      </c>
      <c r="O1603" s="8">
        <v>45821</v>
      </c>
      <c r="P1603" s="8">
        <v>45821</v>
      </c>
      <c r="Q1603" t="s">
        <v>58</v>
      </c>
      <c r="R1603" t="s">
        <v>89</v>
      </c>
      <c r="W1603" t="s">
        <v>100</v>
      </c>
      <c r="X1603" t="s">
        <v>235</v>
      </c>
      <c r="Y1603" t="s">
        <v>100</v>
      </c>
      <c r="Z1603" t="s">
        <v>100</v>
      </c>
      <c r="AC1603" t="s">
        <v>39</v>
      </c>
      <c r="AD1603" t="s">
        <v>40</v>
      </c>
    </row>
    <row r="1604" spans="3:30" hidden="1" x14ac:dyDescent="0.2">
      <c r="C1604" s="32" t="s">
        <v>555</v>
      </c>
      <c r="D1604" s="32" t="s">
        <v>822</v>
      </c>
      <c r="E1604" s="32" t="s">
        <v>3152</v>
      </c>
      <c r="F1604">
        <v>200</v>
      </c>
      <c r="G1604" t="s">
        <v>3153</v>
      </c>
      <c r="H1604" t="s">
        <v>3154</v>
      </c>
      <c r="I1604" t="s">
        <v>3160</v>
      </c>
      <c r="K1604" t="s">
        <v>243</v>
      </c>
      <c r="L1604" t="s">
        <v>35</v>
      </c>
      <c r="M1604" t="s">
        <v>36</v>
      </c>
      <c r="N1604" s="8">
        <v>45757</v>
      </c>
      <c r="O1604" s="8">
        <v>45821</v>
      </c>
      <c r="P1604" s="8">
        <v>45821</v>
      </c>
      <c r="Q1604" t="s">
        <v>37</v>
      </c>
      <c r="X1604" t="s">
        <v>235</v>
      </c>
      <c r="Y1604" t="s">
        <v>100</v>
      </c>
      <c r="Z1604" t="s">
        <v>100</v>
      </c>
      <c r="AC1604" t="s">
        <v>39</v>
      </c>
      <c r="AD1604" t="s">
        <v>40</v>
      </c>
    </row>
    <row r="1605" spans="3:30" hidden="1" x14ac:dyDescent="0.2">
      <c r="C1605" s="32" t="s">
        <v>238</v>
      </c>
      <c r="D1605" s="32" t="s">
        <v>42</v>
      </c>
      <c r="F1605">
        <v>1361.89</v>
      </c>
      <c r="G1605" t="s">
        <v>1725</v>
      </c>
      <c r="H1605" t="s">
        <v>1726</v>
      </c>
      <c r="I1605" t="s">
        <v>3161</v>
      </c>
      <c r="K1605" t="s">
        <v>243</v>
      </c>
      <c r="L1605" t="s">
        <v>35</v>
      </c>
      <c r="M1605" t="s">
        <v>36</v>
      </c>
      <c r="N1605" s="8">
        <v>45761</v>
      </c>
      <c r="O1605" s="8">
        <v>45805</v>
      </c>
      <c r="P1605" s="8">
        <v>45805</v>
      </c>
      <c r="Q1605" t="s">
        <v>58</v>
      </c>
      <c r="R1605" t="s">
        <v>88</v>
      </c>
      <c r="U1605" t="s">
        <v>90</v>
      </c>
      <c r="W1605" t="s">
        <v>522</v>
      </c>
      <c r="X1605" t="s">
        <v>88</v>
      </c>
      <c r="Y1605" t="s">
        <v>90</v>
      </c>
      <c r="Z1605" t="s">
        <v>90</v>
      </c>
      <c r="AC1605" t="s">
        <v>39</v>
      </c>
      <c r="AD1605" t="s">
        <v>40</v>
      </c>
    </row>
    <row r="1606" spans="3:30" hidden="1" x14ac:dyDescent="0.2">
      <c r="C1606" s="32" t="s">
        <v>41</v>
      </c>
      <c r="D1606" s="32" t="s">
        <v>70</v>
      </c>
      <c r="E1606" s="32" t="s">
        <v>1015</v>
      </c>
      <c r="F1606">
        <v>850</v>
      </c>
      <c r="G1606" t="s">
        <v>1016</v>
      </c>
      <c r="H1606" t="s">
        <v>1117</v>
      </c>
      <c r="I1606" t="s">
        <v>2324</v>
      </c>
      <c r="K1606" t="s">
        <v>226</v>
      </c>
      <c r="L1606" t="s">
        <v>48</v>
      </c>
      <c r="M1606" t="s">
        <v>36</v>
      </c>
      <c r="N1606" s="8">
        <v>45722</v>
      </c>
      <c r="O1606" s="8">
        <v>45800</v>
      </c>
      <c r="P1606" s="8">
        <v>45800</v>
      </c>
      <c r="Q1606" t="s">
        <v>58</v>
      </c>
      <c r="U1606" t="s">
        <v>62</v>
      </c>
      <c r="Y1606" t="s">
        <v>309</v>
      </c>
      <c r="Z1606" t="s">
        <v>309</v>
      </c>
      <c r="AB1606" t="s">
        <v>1854</v>
      </c>
      <c r="AC1606" t="s">
        <v>39</v>
      </c>
      <c r="AD1606" t="s">
        <v>40</v>
      </c>
    </row>
    <row r="1607" spans="3:30" hidden="1" x14ac:dyDescent="0.2">
      <c r="C1607" s="32" t="s">
        <v>41</v>
      </c>
      <c r="D1607" s="32" t="s">
        <v>70</v>
      </c>
      <c r="E1607" s="32" t="s">
        <v>1015</v>
      </c>
      <c r="F1607">
        <v>850</v>
      </c>
      <c r="G1607" t="s">
        <v>1016</v>
      </c>
      <c r="H1607" t="s">
        <v>1117</v>
      </c>
      <c r="I1607" t="s">
        <v>2326</v>
      </c>
      <c r="K1607" t="s">
        <v>226</v>
      </c>
      <c r="L1607" t="s">
        <v>48</v>
      </c>
      <c r="M1607" t="s">
        <v>36</v>
      </c>
      <c r="N1607" s="8">
        <v>45722</v>
      </c>
      <c r="O1607" s="8">
        <v>45805</v>
      </c>
      <c r="P1607" s="8">
        <v>45805</v>
      </c>
      <c r="Q1607" t="s">
        <v>58</v>
      </c>
      <c r="Y1607" t="s">
        <v>90</v>
      </c>
      <c r="Z1607" t="s">
        <v>90</v>
      </c>
      <c r="AB1607" t="s">
        <v>1854</v>
      </c>
      <c r="AC1607" t="s">
        <v>39</v>
      </c>
      <c r="AD1607" t="s">
        <v>40</v>
      </c>
    </row>
    <row r="1608" spans="3:30" hidden="1" x14ac:dyDescent="0.2">
      <c r="C1608" s="32" t="s">
        <v>41</v>
      </c>
      <c r="D1608" s="32" t="s">
        <v>70</v>
      </c>
      <c r="E1608" s="32" t="s">
        <v>1015</v>
      </c>
      <c r="F1608">
        <v>850</v>
      </c>
      <c r="G1608" t="s">
        <v>1016</v>
      </c>
      <c r="H1608" t="s">
        <v>1117</v>
      </c>
      <c r="I1608" t="s">
        <v>2328</v>
      </c>
      <c r="K1608" t="s">
        <v>226</v>
      </c>
      <c r="L1608" t="s">
        <v>48</v>
      </c>
      <c r="M1608" t="s">
        <v>36</v>
      </c>
      <c r="N1608" s="8">
        <v>45722</v>
      </c>
      <c r="O1608" s="8">
        <v>45805</v>
      </c>
      <c r="P1608" s="8">
        <v>45805</v>
      </c>
      <c r="Q1608" t="s">
        <v>151</v>
      </c>
      <c r="R1608" t="s">
        <v>98</v>
      </c>
      <c r="S1608" t="s">
        <v>2329</v>
      </c>
      <c r="T1608" t="s">
        <v>2330</v>
      </c>
      <c r="U1608" t="s">
        <v>309</v>
      </c>
      <c r="W1608" t="s">
        <v>38</v>
      </c>
      <c r="Y1608" t="s">
        <v>90</v>
      </c>
      <c r="Z1608" t="s">
        <v>90</v>
      </c>
      <c r="AB1608" t="s">
        <v>1878</v>
      </c>
      <c r="AC1608" t="s">
        <v>39</v>
      </c>
      <c r="AD1608" t="s">
        <v>40</v>
      </c>
    </row>
    <row r="1609" spans="3:30" hidden="1" x14ac:dyDescent="0.2">
      <c r="C1609" s="32" t="s">
        <v>126</v>
      </c>
      <c r="D1609" s="32" t="s">
        <v>42</v>
      </c>
      <c r="F1609">
        <v>697.5</v>
      </c>
      <c r="G1609" t="s">
        <v>3162</v>
      </c>
      <c r="H1609" t="s">
        <v>3163</v>
      </c>
      <c r="I1609" t="s">
        <v>3164</v>
      </c>
      <c r="K1609" t="s">
        <v>306</v>
      </c>
      <c r="L1609" t="s">
        <v>35</v>
      </c>
      <c r="M1609" t="s">
        <v>36</v>
      </c>
      <c r="N1609" s="8">
        <v>45747</v>
      </c>
      <c r="O1609" s="8">
        <v>45835</v>
      </c>
      <c r="P1609" s="8">
        <v>45835</v>
      </c>
      <c r="Q1609" t="s">
        <v>37</v>
      </c>
      <c r="R1609" t="s">
        <v>801</v>
      </c>
      <c r="S1609" t="s">
        <v>3165</v>
      </c>
      <c r="T1609" t="s">
        <v>3166</v>
      </c>
      <c r="U1609" t="s">
        <v>60</v>
      </c>
      <c r="W1609" t="s">
        <v>266</v>
      </c>
      <c r="Y1609" t="s">
        <v>266</v>
      </c>
      <c r="Z1609" t="s">
        <v>266</v>
      </c>
      <c r="AC1609" t="s">
        <v>39</v>
      </c>
      <c r="AD1609" t="s">
        <v>40</v>
      </c>
    </row>
    <row r="1610" spans="3:30" hidden="1" x14ac:dyDescent="0.2">
      <c r="C1610" s="32" t="s">
        <v>126</v>
      </c>
      <c r="D1610" s="32" t="s">
        <v>42</v>
      </c>
      <c r="F1610">
        <v>697.5</v>
      </c>
      <c r="G1610" t="s">
        <v>3162</v>
      </c>
      <c r="H1610" t="s">
        <v>3163</v>
      </c>
      <c r="I1610" t="s">
        <v>3167</v>
      </c>
      <c r="K1610" t="s">
        <v>306</v>
      </c>
      <c r="L1610" t="s">
        <v>35</v>
      </c>
      <c r="M1610" t="s">
        <v>36</v>
      </c>
      <c r="N1610" s="8">
        <v>45747</v>
      </c>
      <c r="O1610" s="8">
        <v>45835</v>
      </c>
      <c r="P1610" s="8">
        <v>45835</v>
      </c>
      <c r="Q1610" t="s">
        <v>58</v>
      </c>
      <c r="R1610" t="s">
        <v>801</v>
      </c>
      <c r="U1610" t="s">
        <v>60</v>
      </c>
      <c r="W1610" t="s">
        <v>266</v>
      </c>
      <c r="Y1610" t="s">
        <v>266</v>
      </c>
      <c r="Z1610" t="s">
        <v>266</v>
      </c>
      <c r="AC1610" t="s">
        <v>39</v>
      </c>
      <c r="AD1610" t="s">
        <v>40</v>
      </c>
    </row>
    <row r="1611" spans="3:30" hidden="1" x14ac:dyDescent="0.2">
      <c r="C1611" s="32" t="s">
        <v>3168</v>
      </c>
      <c r="D1611" s="32" t="s">
        <v>70</v>
      </c>
      <c r="E1611" s="32" t="s">
        <v>3169</v>
      </c>
      <c r="F1611">
        <v>121.38</v>
      </c>
      <c r="G1611" t="s">
        <v>3170</v>
      </c>
      <c r="H1611" t="s">
        <v>3171</v>
      </c>
      <c r="I1611" t="s">
        <v>3172</v>
      </c>
      <c r="K1611" t="s">
        <v>34</v>
      </c>
      <c r="L1611" t="s">
        <v>35</v>
      </c>
      <c r="M1611" t="s">
        <v>36</v>
      </c>
      <c r="N1611" s="8">
        <v>44446</v>
      </c>
      <c r="O1611" s="8"/>
      <c r="P1611" s="8"/>
      <c r="Q1611" t="s">
        <v>58</v>
      </c>
      <c r="R1611" t="s">
        <v>3173</v>
      </c>
      <c r="W1611" t="s">
        <v>3174</v>
      </c>
      <c r="X1611" t="s">
        <v>3173</v>
      </c>
      <c r="AB1611" t="s">
        <v>3175</v>
      </c>
      <c r="AC1611" t="s">
        <v>39</v>
      </c>
      <c r="AD1611" t="s">
        <v>40</v>
      </c>
    </row>
    <row r="1612" spans="3:30" hidden="1" x14ac:dyDescent="0.2">
      <c r="C1612" s="32" t="s">
        <v>50</v>
      </c>
      <c r="D1612" s="32" t="s">
        <v>146</v>
      </c>
      <c r="F1612">
        <v>1350</v>
      </c>
      <c r="G1612" t="s">
        <v>3176</v>
      </c>
      <c r="H1612" t="s">
        <v>3177</v>
      </c>
      <c r="I1612" t="s">
        <v>3178</v>
      </c>
      <c r="K1612" t="s">
        <v>243</v>
      </c>
      <c r="L1612" t="s">
        <v>35</v>
      </c>
      <c r="M1612" t="s">
        <v>36</v>
      </c>
      <c r="N1612" s="8">
        <v>45714</v>
      </c>
      <c r="O1612" s="8">
        <v>45814</v>
      </c>
      <c r="P1612" s="8">
        <v>45814</v>
      </c>
      <c r="Q1612" t="s">
        <v>58</v>
      </c>
      <c r="R1612" t="s">
        <v>687</v>
      </c>
      <c r="W1612" t="s">
        <v>99</v>
      </c>
      <c r="Y1612" t="s">
        <v>99</v>
      </c>
      <c r="Z1612" t="s">
        <v>99</v>
      </c>
      <c r="AC1612" t="s">
        <v>39</v>
      </c>
      <c r="AD1612" t="s">
        <v>40</v>
      </c>
    </row>
    <row r="1613" spans="3:30" hidden="1" x14ac:dyDescent="0.2">
      <c r="C1613" s="32" t="s">
        <v>555</v>
      </c>
      <c r="D1613" s="32" t="s">
        <v>42</v>
      </c>
      <c r="F1613">
        <v>899</v>
      </c>
      <c r="G1613" t="s">
        <v>3176</v>
      </c>
      <c r="H1613" t="s">
        <v>3177</v>
      </c>
      <c r="I1613" t="s">
        <v>3179</v>
      </c>
      <c r="K1613" t="s">
        <v>243</v>
      </c>
      <c r="L1613" t="s">
        <v>35</v>
      </c>
      <c r="M1613" t="s">
        <v>36</v>
      </c>
      <c r="N1613" s="8">
        <v>45714</v>
      </c>
      <c r="O1613" s="8">
        <v>45814</v>
      </c>
      <c r="P1613" s="8">
        <v>45814</v>
      </c>
      <c r="Q1613" t="s">
        <v>151</v>
      </c>
      <c r="R1613" t="s">
        <v>552</v>
      </c>
      <c r="S1613" t="s">
        <v>3180</v>
      </c>
      <c r="U1613" t="s">
        <v>60</v>
      </c>
      <c r="W1613" t="s">
        <v>99</v>
      </c>
      <c r="Y1613" t="s">
        <v>99</v>
      </c>
      <c r="Z1613" t="s">
        <v>99</v>
      </c>
      <c r="AC1613" t="s">
        <v>39</v>
      </c>
      <c r="AD1613" t="s">
        <v>40</v>
      </c>
    </row>
    <row r="1614" spans="3:30" hidden="1" x14ac:dyDescent="0.2">
      <c r="C1614" s="32" t="s">
        <v>50</v>
      </c>
      <c r="D1614" s="32" t="s">
        <v>42</v>
      </c>
      <c r="F1614">
        <v>200</v>
      </c>
      <c r="G1614" t="s">
        <v>3176</v>
      </c>
      <c r="H1614" t="s">
        <v>3177</v>
      </c>
      <c r="I1614" t="s">
        <v>3181</v>
      </c>
      <c r="K1614" t="s">
        <v>243</v>
      </c>
      <c r="L1614" t="s">
        <v>35</v>
      </c>
      <c r="M1614" t="s">
        <v>36</v>
      </c>
      <c r="N1614" s="8">
        <v>45714</v>
      </c>
      <c r="O1614" s="8">
        <v>45814</v>
      </c>
      <c r="P1614" s="8">
        <v>45814</v>
      </c>
      <c r="Q1614" t="s">
        <v>58</v>
      </c>
      <c r="R1614" t="s">
        <v>290</v>
      </c>
      <c r="W1614" t="s">
        <v>99</v>
      </c>
      <c r="Y1614" t="s">
        <v>99</v>
      </c>
      <c r="Z1614" t="s">
        <v>99</v>
      </c>
      <c r="AC1614" t="s">
        <v>39</v>
      </c>
      <c r="AD1614" t="s">
        <v>40</v>
      </c>
    </row>
    <row r="1615" spans="3:30" hidden="1" x14ac:dyDescent="0.2">
      <c r="C1615" s="32" t="s">
        <v>50</v>
      </c>
      <c r="D1615" s="32" t="s">
        <v>42</v>
      </c>
      <c r="F1615">
        <v>200</v>
      </c>
      <c r="G1615" t="s">
        <v>3176</v>
      </c>
      <c r="H1615" t="s">
        <v>3177</v>
      </c>
      <c r="I1615" t="s">
        <v>3182</v>
      </c>
      <c r="K1615" t="s">
        <v>243</v>
      </c>
      <c r="L1615" t="s">
        <v>35</v>
      </c>
      <c r="M1615" t="s">
        <v>36</v>
      </c>
      <c r="N1615" s="8">
        <v>45714</v>
      </c>
      <c r="O1615" s="8">
        <v>45814</v>
      </c>
      <c r="P1615" s="8">
        <v>45814</v>
      </c>
      <c r="Q1615" t="s">
        <v>37</v>
      </c>
      <c r="Y1615" t="s">
        <v>99</v>
      </c>
      <c r="Z1615" t="s">
        <v>99</v>
      </c>
      <c r="AC1615" t="s">
        <v>39</v>
      </c>
      <c r="AD1615" t="s">
        <v>40</v>
      </c>
    </row>
    <row r="1616" spans="3:30" hidden="1" x14ac:dyDescent="0.2">
      <c r="C1616" s="32" t="s">
        <v>238</v>
      </c>
      <c r="D1616" s="32" t="s">
        <v>42</v>
      </c>
      <c r="F1616">
        <v>2500</v>
      </c>
      <c r="G1616" t="s">
        <v>3183</v>
      </c>
      <c r="H1616" t="s">
        <v>3184</v>
      </c>
      <c r="I1616" t="s">
        <v>3185</v>
      </c>
      <c r="K1616" t="s">
        <v>243</v>
      </c>
      <c r="L1616" t="s">
        <v>35</v>
      </c>
      <c r="M1616" t="s">
        <v>36</v>
      </c>
      <c r="N1616" s="8">
        <v>45782</v>
      </c>
      <c r="O1616" s="8">
        <v>45807</v>
      </c>
      <c r="P1616" s="8">
        <v>45807</v>
      </c>
      <c r="Q1616" t="s">
        <v>58</v>
      </c>
      <c r="R1616" t="s">
        <v>1250</v>
      </c>
      <c r="W1616" t="s">
        <v>38</v>
      </c>
      <c r="Y1616" t="s">
        <v>38</v>
      </c>
      <c r="Z1616" t="s">
        <v>38</v>
      </c>
      <c r="AC1616" t="s">
        <v>39</v>
      </c>
      <c r="AD1616" t="s">
        <v>40</v>
      </c>
    </row>
    <row r="1617" spans="3:30" hidden="1" x14ac:dyDescent="0.2">
      <c r="C1617" s="32" t="s">
        <v>238</v>
      </c>
      <c r="D1617" s="32" t="s">
        <v>42</v>
      </c>
      <c r="F1617">
        <v>1395</v>
      </c>
      <c r="G1617" t="s">
        <v>3183</v>
      </c>
      <c r="H1617" t="s">
        <v>3184</v>
      </c>
      <c r="I1617" t="s">
        <v>3186</v>
      </c>
      <c r="K1617" t="s">
        <v>243</v>
      </c>
      <c r="L1617" t="s">
        <v>35</v>
      </c>
      <c r="M1617" t="s">
        <v>36</v>
      </c>
      <c r="N1617" s="8">
        <v>45782</v>
      </c>
      <c r="O1617" s="8">
        <v>45807</v>
      </c>
      <c r="P1617" s="8">
        <v>45807</v>
      </c>
      <c r="Q1617" t="s">
        <v>37</v>
      </c>
      <c r="R1617" t="s">
        <v>1250</v>
      </c>
      <c r="S1617" t="s">
        <v>3187</v>
      </c>
      <c r="T1617" t="s">
        <v>3188</v>
      </c>
      <c r="U1617" t="s">
        <v>38</v>
      </c>
      <c r="W1617" t="s">
        <v>38</v>
      </c>
      <c r="X1617" t="s">
        <v>444</v>
      </c>
      <c r="Y1617" t="s">
        <v>38</v>
      </c>
      <c r="Z1617" t="s">
        <v>38</v>
      </c>
      <c r="AC1617" t="s">
        <v>39</v>
      </c>
      <c r="AD1617" t="s">
        <v>40</v>
      </c>
    </row>
    <row r="1618" spans="3:30" hidden="1" x14ac:dyDescent="0.2">
      <c r="F1618">
        <v>895</v>
      </c>
      <c r="G1618" t="s">
        <v>1814</v>
      </c>
      <c r="H1618" t="s">
        <v>1815</v>
      </c>
      <c r="I1618" t="s">
        <v>3189</v>
      </c>
      <c r="K1618" t="s">
        <v>226</v>
      </c>
      <c r="L1618" t="s">
        <v>35</v>
      </c>
      <c r="M1618" t="s">
        <v>36</v>
      </c>
      <c r="N1618" s="8">
        <v>45632</v>
      </c>
      <c r="O1618" s="8">
        <v>45870</v>
      </c>
      <c r="P1618" s="8">
        <v>45870</v>
      </c>
      <c r="Q1618" t="s">
        <v>151</v>
      </c>
      <c r="R1618" t="s">
        <v>467</v>
      </c>
      <c r="W1618" t="s">
        <v>538</v>
      </c>
      <c r="Y1618" t="s">
        <v>538</v>
      </c>
      <c r="Z1618" t="s">
        <v>538</v>
      </c>
      <c r="AC1618" t="s">
        <v>39</v>
      </c>
      <c r="AD1618" t="s">
        <v>40</v>
      </c>
    </row>
    <row r="1619" spans="3:30" hidden="1" x14ac:dyDescent="0.2">
      <c r="F1619">
        <v>895</v>
      </c>
      <c r="G1619" t="s">
        <v>1814</v>
      </c>
      <c r="H1619" t="s">
        <v>1815</v>
      </c>
      <c r="I1619" t="s">
        <v>3190</v>
      </c>
      <c r="K1619" t="s">
        <v>226</v>
      </c>
      <c r="L1619" t="s">
        <v>35</v>
      </c>
      <c r="M1619" t="s">
        <v>36</v>
      </c>
      <c r="N1619" s="8">
        <v>45632</v>
      </c>
      <c r="O1619" s="8"/>
      <c r="P1619" s="8"/>
      <c r="Q1619" t="s">
        <v>58</v>
      </c>
      <c r="AC1619" t="s">
        <v>39</v>
      </c>
      <c r="AD1619" t="s">
        <v>40</v>
      </c>
    </row>
    <row r="1620" spans="3:30" hidden="1" x14ac:dyDescent="0.2">
      <c r="C1620" s="32" t="s">
        <v>29</v>
      </c>
      <c r="D1620" s="32" t="s">
        <v>29</v>
      </c>
      <c r="F1620">
        <v>527.38999999999987</v>
      </c>
      <c r="G1620" t="s">
        <v>3191</v>
      </c>
      <c r="H1620" t="s">
        <v>3192</v>
      </c>
      <c r="I1620" t="s">
        <v>3193</v>
      </c>
      <c r="K1620" t="s">
        <v>217</v>
      </c>
      <c r="L1620" t="s">
        <v>48</v>
      </c>
      <c r="M1620" t="s">
        <v>36</v>
      </c>
      <c r="N1620" s="8">
        <v>45751</v>
      </c>
      <c r="O1620" s="8">
        <v>45842</v>
      </c>
      <c r="P1620" s="8">
        <v>45842</v>
      </c>
      <c r="Q1620" t="s">
        <v>67</v>
      </c>
      <c r="Y1620" t="s">
        <v>134</v>
      </c>
      <c r="Z1620" t="s">
        <v>134</v>
      </c>
      <c r="AB1620" t="s">
        <v>596</v>
      </c>
      <c r="AC1620" t="s">
        <v>67</v>
      </c>
      <c r="AD1620" t="s">
        <v>40</v>
      </c>
    </row>
    <row r="1621" spans="3:30" hidden="1" x14ac:dyDescent="0.2">
      <c r="C1621" s="32" t="s">
        <v>41</v>
      </c>
      <c r="D1621" s="32" t="s">
        <v>70</v>
      </c>
      <c r="E1621" s="32" t="s">
        <v>1015</v>
      </c>
      <c r="F1621">
        <v>850</v>
      </c>
      <c r="G1621" t="s">
        <v>1016</v>
      </c>
      <c r="H1621" t="s">
        <v>1117</v>
      </c>
      <c r="I1621" t="s">
        <v>2334</v>
      </c>
      <c r="K1621" t="s">
        <v>226</v>
      </c>
      <c r="L1621" t="s">
        <v>48</v>
      </c>
      <c r="M1621" t="s">
        <v>36</v>
      </c>
      <c r="N1621" s="8">
        <v>45722</v>
      </c>
      <c r="O1621" s="8">
        <v>45800</v>
      </c>
      <c r="P1621" s="8">
        <v>45800</v>
      </c>
      <c r="Q1621" t="s">
        <v>151</v>
      </c>
      <c r="R1621" t="s">
        <v>483</v>
      </c>
      <c r="S1621" t="s">
        <v>2335</v>
      </c>
      <c r="T1621" t="s">
        <v>2336</v>
      </c>
      <c r="U1621" t="s">
        <v>522</v>
      </c>
      <c r="W1621" t="s">
        <v>522</v>
      </c>
      <c r="X1621" t="s">
        <v>355</v>
      </c>
      <c r="Y1621" t="s">
        <v>309</v>
      </c>
      <c r="Z1621" t="s">
        <v>309</v>
      </c>
      <c r="AB1621" t="s">
        <v>1878</v>
      </c>
      <c r="AC1621" t="s">
        <v>39</v>
      </c>
      <c r="AD1621" t="s">
        <v>40</v>
      </c>
    </row>
    <row r="1622" spans="3:30" hidden="1" x14ac:dyDescent="0.2">
      <c r="C1622" s="32" t="s">
        <v>1617</v>
      </c>
      <c r="D1622" s="32" t="s">
        <v>1617</v>
      </c>
      <c r="E1622" s="32" t="s">
        <v>1617</v>
      </c>
      <c r="F1622">
        <v>697.5</v>
      </c>
      <c r="G1622" t="s">
        <v>3194</v>
      </c>
      <c r="H1622" t="s">
        <v>3195</v>
      </c>
      <c r="I1622" t="s">
        <v>3196</v>
      </c>
      <c r="K1622" t="s">
        <v>141</v>
      </c>
      <c r="L1622" t="s">
        <v>35</v>
      </c>
      <c r="M1622" t="s">
        <v>36</v>
      </c>
      <c r="N1622" s="8">
        <v>45673</v>
      </c>
      <c r="O1622" s="8">
        <v>45838</v>
      </c>
      <c r="P1622" s="8">
        <v>45838</v>
      </c>
      <c r="Q1622" t="s">
        <v>58</v>
      </c>
      <c r="U1622" t="s">
        <v>60</v>
      </c>
      <c r="X1622" t="s">
        <v>684</v>
      </c>
      <c r="Y1622" t="s">
        <v>300</v>
      </c>
      <c r="Z1622" t="s">
        <v>300</v>
      </c>
      <c r="AC1622" t="s">
        <v>39</v>
      </c>
      <c r="AD1622" t="s">
        <v>40</v>
      </c>
    </row>
    <row r="1623" spans="3:30" hidden="1" x14ac:dyDescent="0.2">
      <c r="C1623" s="32" t="s">
        <v>1617</v>
      </c>
      <c r="D1623" s="32" t="s">
        <v>1617</v>
      </c>
      <c r="E1623" s="32" t="s">
        <v>1617</v>
      </c>
      <c r="F1623">
        <v>697.5</v>
      </c>
      <c r="G1623" t="s">
        <v>3194</v>
      </c>
      <c r="H1623" t="s">
        <v>3195</v>
      </c>
      <c r="I1623" t="s">
        <v>3197</v>
      </c>
      <c r="K1623" t="s">
        <v>141</v>
      </c>
      <c r="L1623" t="s">
        <v>35</v>
      </c>
      <c r="M1623" t="s">
        <v>36</v>
      </c>
      <c r="N1623" s="8">
        <v>45673</v>
      </c>
      <c r="O1623" s="8">
        <v>45838</v>
      </c>
      <c r="P1623" s="8">
        <v>45838</v>
      </c>
      <c r="Q1623" t="s">
        <v>58</v>
      </c>
      <c r="U1623" t="s">
        <v>60</v>
      </c>
      <c r="X1623" t="s">
        <v>684</v>
      </c>
      <c r="Y1623" t="s">
        <v>300</v>
      </c>
      <c r="Z1623" t="s">
        <v>300</v>
      </c>
      <c r="AC1623" t="s">
        <v>39</v>
      </c>
      <c r="AD1623" t="s">
        <v>40</v>
      </c>
    </row>
    <row r="1624" spans="3:30" hidden="1" x14ac:dyDescent="0.2">
      <c r="C1624" s="32" t="s">
        <v>555</v>
      </c>
      <c r="D1624" s="32" t="s">
        <v>42</v>
      </c>
      <c r="E1624" s="32" t="s">
        <v>3198</v>
      </c>
      <c r="F1624">
        <v>1186</v>
      </c>
      <c r="G1624" t="s">
        <v>3199</v>
      </c>
      <c r="H1624" t="s">
        <v>3200</v>
      </c>
      <c r="I1624" t="s">
        <v>3201</v>
      </c>
      <c r="K1624" t="s">
        <v>1249</v>
      </c>
      <c r="L1624" t="s">
        <v>35</v>
      </c>
      <c r="M1624" t="s">
        <v>36</v>
      </c>
      <c r="N1624" s="8">
        <v>45778</v>
      </c>
      <c r="O1624" s="8">
        <v>45828</v>
      </c>
      <c r="P1624" s="8">
        <v>45828</v>
      </c>
      <c r="Q1624" t="s">
        <v>37</v>
      </c>
      <c r="R1624" t="s">
        <v>443</v>
      </c>
      <c r="W1624" t="s">
        <v>60</v>
      </c>
      <c r="Y1624" t="s">
        <v>60</v>
      </c>
      <c r="Z1624" t="s">
        <v>60</v>
      </c>
      <c r="AC1624" t="s">
        <v>39</v>
      </c>
      <c r="AD1624" t="s">
        <v>40</v>
      </c>
    </row>
    <row r="1625" spans="3:30" hidden="1" x14ac:dyDescent="0.2">
      <c r="C1625" s="32" t="s">
        <v>41</v>
      </c>
      <c r="D1625" s="32" t="s">
        <v>70</v>
      </c>
      <c r="E1625" s="32" t="s">
        <v>1015</v>
      </c>
      <c r="F1625">
        <v>850</v>
      </c>
      <c r="G1625" t="s">
        <v>1016</v>
      </c>
      <c r="H1625" t="s">
        <v>1117</v>
      </c>
      <c r="I1625" t="s">
        <v>2343</v>
      </c>
      <c r="K1625" t="s">
        <v>226</v>
      </c>
      <c r="L1625" t="s">
        <v>48</v>
      </c>
      <c r="M1625" t="s">
        <v>36</v>
      </c>
      <c r="N1625" s="8">
        <v>45722</v>
      </c>
      <c r="O1625" s="8">
        <v>45800</v>
      </c>
      <c r="P1625" s="8">
        <v>45800</v>
      </c>
      <c r="Q1625" t="s">
        <v>151</v>
      </c>
      <c r="R1625" t="s">
        <v>483</v>
      </c>
      <c r="S1625" t="s">
        <v>2344</v>
      </c>
      <c r="T1625" t="s">
        <v>2345</v>
      </c>
      <c r="U1625" t="s">
        <v>38</v>
      </c>
      <c r="W1625" t="s">
        <v>522</v>
      </c>
      <c r="X1625" t="s">
        <v>355</v>
      </c>
      <c r="Y1625" t="s">
        <v>309</v>
      </c>
      <c r="Z1625" t="s">
        <v>309</v>
      </c>
      <c r="AB1625" t="s">
        <v>1878</v>
      </c>
      <c r="AC1625" t="s">
        <v>39</v>
      </c>
      <c r="AD1625" t="s">
        <v>40</v>
      </c>
    </row>
    <row r="1626" spans="3:30" hidden="1" x14ac:dyDescent="0.2">
      <c r="C1626" s="32" t="s">
        <v>79</v>
      </c>
      <c r="D1626" s="32" t="s">
        <v>80</v>
      </c>
      <c r="E1626" s="32" t="s">
        <v>3202</v>
      </c>
      <c r="F1626">
        <v>847.5</v>
      </c>
      <c r="G1626" t="s">
        <v>3203</v>
      </c>
      <c r="H1626" t="s">
        <v>3204</v>
      </c>
      <c r="I1626" t="s">
        <v>3205</v>
      </c>
      <c r="K1626" t="s">
        <v>429</v>
      </c>
      <c r="L1626" t="s">
        <v>35</v>
      </c>
      <c r="M1626" t="s">
        <v>36</v>
      </c>
      <c r="N1626" s="8">
        <v>45323</v>
      </c>
      <c r="O1626" s="8">
        <v>45805</v>
      </c>
      <c r="P1626" s="8">
        <v>45805</v>
      </c>
      <c r="Q1626" t="s">
        <v>37</v>
      </c>
      <c r="R1626" t="s">
        <v>2739</v>
      </c>
      <c r="S1626" t="s">
        <v>3206</v>
      </c>
      <c r="T1626" t="s">
        <v>3207</v>
      </c>
      <c r="U1626" t="s">
        <v>1612</v>
      </c>
      <c r="W1626" t="s">
        <v>3208</v>
      </c>
      <c r="Y1626" t="s">
        <v>90</v>
      </c>
      <c r="Z1626" t="s">
        <v>90</v>
      </c>
      <c r="AC1626" t="s">
        <v>39</v>
      </c>
      <c r="AD1626" t="s">
        <v>40</v>
      </c>
    </row>
    <row r="1627" spans="3:30" hidden="1" x14ac:dyDescent="0.2">
      <c r="C1627" s="32" t="s">
        <v>126</v>
      </c>
      <c r="D1627" s="32" t="s">
        <v>42</v>
      </c>
      <c r="E1627" s="32" t="s">
        <v>213</v>
      </c>
      <c r="F1627">
        <v>665.5</v>
      </c>
      <c r="G1627" t="s">
        <v>3209</v>
      </c>
      <c r="H1627" t="s">
        <v>3210</v>
      </c>
      <c r="I1627" t="s">
        <v>3211</v>
      </c>
      <c r="K1627" t="s">
        <v>217</v>
      </c>
      <c r="L1627" t="s">
        <v>35</v>
      </c>
      <c r="M1627" t="s">
        <v>36</v>
      </c>
      <c r="N1627" s="8">
        <v>45735</v>
      </c>
      <c r="O1627" s="8">
        <v>45814</v>
      </c>
      <c r="P1627" s="8">
        <v>45814</v>
      </c>
      <c r="Q1627" t="s">
        <v>37</v>
      </c>
      <c r="R1627" t="s">
        <v>456</v>
      </c>
      <c r="S1627" t="s">
        <v>3212</v>
      </c>
      <c r="T1627" t="s">
        <v>3213</v>
      </c>
      <c r="U1627" t="s">
        <v>90</v>
      </c>
      <c r="X1627" t="s">
        <v>444</v>
      </c>
      <c r="Y1627" t="s">
        <v>99</v>
      </c>
      <c r="Z1627" t="s">
        <v>99</v>
      </c>
      <c r="AC1627" t="s">
        <v>39</v>
      </c>
      <c r="AD1627" t="s">
        <v>40</v>
      </c>
    </row>
    <row r="1628" spans="3:30" hidden="1" x14ac:dyDescent="0.2">
      <c r="C1628" s="32" t="s">
        <v>126</v>
      </c>
      <c r="D1628" s="32" t="s">
        <v>42</v>
      </c>
      <c r="E1628" s="32" t="s">
        <v>213</v>
      </c>
      <c r="F1628">
        <v>665.5</v>
      </c>
      <c r="G1628" t="s">
        <v>3209</v>
      </c>
      <c r="H1628" t="s">
        <v>3210</v>
      </c>
      <c r="I1628" t="s">
        <v>3214</v>
      </c>
      <c r="K1628" t="s">
        <v>217</v>
      </c>
      <c r="L1628" t="s">
        <v>35</v>
      </c>
      <c r="M1628" t="s">
        <v>36</v>
      </c>
      <c r="N1628" s="8">
        <v>45735</v>
      </c>
      <c r="O1628" s="8">
        <v>45814</v>
      </c>
      <c r="P1628" s="8">
        <v>45814</v>
      </c>
      <c r="Q1628" t="s">
        <v>58</v>
      </c>
      <c r="R1628" t="s">
        <v>456</v>
      </c>
      <c r="U1628" t="s">
        <v>90</v>
      </c>
      <c r="X1628" t="s">
        <v>444</v>
      </c>
      <c r="Y1628" t="s">
        <v>99</v>
      </c>
      <c r="Z1628" t="s">
        <v>99</v>
      </c>
      <c r="AC1628" t="s">
        <v>39</v>
      </c>
      <c r="AD1628" t="s">
        <v>40</v>
      </c>
    </row>
    <row r="1629" spans="3:30" hidden="1" x14ac:dyDescent="0.2">
      <c r="C1629" s="32" t="s">
        <v>79</v>
      </c>
      <c r="D1629" s="32" t="s">
        <v>80</v>
      </c>
      <c r="E1629" s="32" t="s">
        <v>3202</v>
      </c>
      <c r="F1629">
        <v>847.5</v>
      </c>
      <c r="G1629" t="s">
        <v>3203</v>
      </c>
      <c r="H1629" t="s">
        <v>3204</v>
      </c>
      <c r="I1629" t="s">
        <v>3215</v>
      </c>
      <c r="K1629" t="s">
        <v>429</v>
      </c>
      <c r="L1629" t="s">
        <v>35</v>
      </c>
      <c r="M1629" t="s">
        <v>36</v>
      </c>
      <c r="N1629" s="8">
        <v>45323</v>
      </c>
      <c r="O1629" s="8">
        <v>45805</v>
      </c>
      <c r="P1629" s="8">
        <v>45805</v>
      </c>
      <c r="Q1629" t="s">
        <v>58</v>
      </c>
      <c r="U1629" t="s">
        <v>1612</v>
      </c>
      <c r="Y1629" t="s">
        <v>90</v>
      </c>
      <c r="Z1629" t="s">
        <v>90</v>
      </c>
      <c r="AC1629" t="s">
        <v>39</v>
      </c>
      <c r="AD1629" t="s">
        <v>40</v>
      </c>
    </row>
    <row r="1630" spans="3:30" hidden="1" x14ac:dyDescent="0.2">
      <c r="C1630" s="32" t="s">
        <v>145</v>
      </c>
      <c r="D1630" s="32" t="s">
        <v>80</v>
      </c>
      <c r="F1630">
        <v>0</v>
      </c>
      <c r="G1630" t="s">
        <v>2084</v>
      </c>
      <c r="H1630" t="s">
        <v>2085</v>
      </c>
      <c r="I1630" t="s">
        <v>3216</v>
      </c>
      <c r="J1630" t="s">
        <v>3217</v>
      </c>
      <c r="K1630" t="s">
        <v>2088</v>
      </c>
      <c r="L1630" t="s">
        <v>35</v>
      </c>
      <c r="M1630" t="s">
        <v>87</v>
      </c>
      <c r="N1630" s="8">
        <v>45426</v>
      </c>
      <c r="O1630" s="8">
        <v>45805</v>
      </c>
      <c r="P1630" s="8"/>
      <c r="Q1630" t="s">
        <v>37</v>
      </c>
      <c r="W1630" t="s">
        <v>787</v>
      </c>
      <c r="Z1630" t="s">
        <v>90</v>
      </c>
      <c r="AA1630" t="s">
        <v>90</v>
      </c>
      <c r="AC1630" t="s">
        <v>39</v>
      </c>
      <c r="AD1630" t="s">
        <v>91</v>
      </c>
    </row>
    <row r="1631" spans="3:30" hidden="1" x14ac:dyDescent="0.2">
      <c r="C1631" s="32" t="s">
        <v>145</v>
      </c>
      <c r="D1631" s="32" t="s">
        <v>80</v>
      </c>
      <c r="F1631">
        <v>1250</v>
      </c>
      <c r="G1631" t="s">
        <v>2084</v>
      </c>
      <c r="H1631" t="s">
        <v>2085</v>
      </c>
      <c r="I1631" t="s">
        <v>3218</v>
      </c>
      <c r="J1631" t="s">
        <v>3219</v>
      </c>
      <c r="K1631" t="s">
        <v>2088</v>
      </c>
      <c r="L1631" t="s">
        <v>35</v>
      </c>
      <c r="M1631" t="s">
        <v>87</v>
      </c>
      <c r="N1631" s="8">
        <v>45426</v>
      </c>
      <c r="O1631" s="8">
        <v>45805</v>
      </c>
      <c r="P1631" s="8"/>
      <c r="Q1631" t="s">
        <v>37</v>
      </c>
      <c r="W1631" t="s">
        <v>787</v>
      </c>
      <c r="Z1631" t="s">
        <v>90</v>
      </c>
      <c r="AA1631" t="s">
        <v>90</v>
      </c>
      <c r="AC1631" t="s">
        <v>39</v>
      </c>
      <c r="AD1631" t="s">
        <v>91</v>
      </c>
    </row>
    <row r="1632" spans="3:30" hidden="1" x14ac:dyDescent="0.2">
      <c r="C1632" s="32" t="s">
        <v>145</v>
      </c>
      <c r="D1632" s="32" t="s">
        <v>80</v>
      </c>
      <c r="F1632">
        <v>2500</v>
      </c>
      <c r="G1632" t="s">
        <v>2084</v>
      </c>
      <c r="H1632" t="s">
        <v>2085</v>
      </c>
      <c r="I1632" t="s">
        <v>3220</v>
      </c>
      <c r="J1632" t="s">
        <v>3221</v>
      </c>
      <c r="K1632" t="s">
        <v>2088</v>
      </c>
      <c r="L1632" t="s">
        <v>35</v>
      </c>
      <c r="M1632" t="s">
        <v>87</v>
      </c>
      <c r="N1632" s="8">
        <v>45426</v>
      </c>
      <c r="O1632" s="8">
        <v>45805</v>
      </c>
      <c r="P1632" s="8"/>
      <c r="Q1632" t="s">
        <v>37</v>
      </c>
      <c r="W1632" t="s">
        <v>787</v>
      </c>
      <c r="Z1632" t="s">
        <v>90</v>
      </c>
      <c r="AA1632" t="s">
        <v>90</v>
      </c>
      <c r="AC1632" t="s">
        <v>39</v>
      </c>
      <c r="AD1632" t="s">
        <v>91</v>
      </c>
    </row>
    <row r="1633" spans="3:30" hidden="1" x14ac:dyDescent="0.2">
      <c r="C1633" s="32" t="s">
        <v>50</v>
      </c>
      <c r="D1633" s="32" t="s">
        <v>378</v>
      </c>
      <c r="E1633" s="32" t="s">
        <v>1109</v>
      </c>
      <c r="F1633">
        <v>842</v>
      </c>
      <c r="G1633" t="s">
        <v>1110</v>
      </c>
      <c r="H1633" t="s">
        <v>1111</v>
      </c>
      <c r="I1633" t="s">
        <v>3222</v>
      </c>
      <c r="J1633" t="s">
        <v>3223</v>
      </c>
      <c r="K1633" t="s">
        <v>326</v>
      </c>
      <c r="L1633" t="s">
        <v>35</v>
      </c>
      <c r="M1633" t="s">
        <v>87</v>
      </c>
      <c r="N1633" s="8">
        <v>45684</v>
      </c>
      <c r="O1633" s="8">
        <v>45805</v>
      </c>
      <c r="P1633" s="8">
        <v>45779</v>
      </c>
      <c r="Q1633" t="s">
        <v>37</v>
      </c>
      <c r="U1633" t="s">
        <v>59</v>
      </c>
      <c r="W1633" t="s">
        <v>1114</v>
      </c>
      <c r="Y1633" t="s">
        <v>443</v>
      </c>
      <c r="Z1633" t="s">
        <v>90</v>
      </c>
      <c r="AA1633" t="s">
        <v>90</v>
      </c>
      <c r="AC1633" t="s">
        <v>39</v>
      </c>
      <c r="AD1633" t="s">
        <v>91</v>
      </c>
    </row>
    <row r="1634" spans="3:30" hidden="1" x14ac:dyDescent="0.2">
      <c r="C1634" s="32" t="s">
        <v>126</v>
      </c>
      <c r="D1634" s="32" t="s">
        <v>42</v>
      </c>
      <c r="F1634">
        <v>829.13</v>
      </c>
      <c r="G1634" t="s">
        <v>3224</v>
      </c>
      <c r="H1634" t="s">
        <v>3225</v>
      </c>
      <c r="I1634" t="s">
        <v>3226</v>
      </c>
      <c r="K1634" t="s">
        <v>775</v>
      </c>
      <c r="L1634" t="s">
        <v>35</v>
      </c>
      <c r="M1634" t="s">
        <v>36</v>
      </c>
      <c r="N1634" s="8">
        <v>45782</v>
      </c>
      <c r="O1634" s="8">
        <v>45807</v>
      </c>
      <c r="P1634" s="8">
        <v>45807</v>
      </c>
      <c r="Q1634" t="s">
        <v>58</v>
      </c>
      <c r="R1634" t="s">
        <v>393</v>
      </c>
      <c r="U1634" t="s">
        <v>90</v>
      </c>
      <c r="W1634" t="s">
        <v>38</v>
      </c>
      <c r="Y1634" t="s">
        <v>38</v>
      </c>
      <c r="Z1634" t="s">
        <v>38</v>
      </c>
      <c r="AC1634" t="s">
        <v>39</v>
      </c>
      <c r="AD1634" t="s">
        <v>40</v>
      </c>
    </row>
    <row r="1635" spans="3:30" hidden="1" x14ac:dyDescent="0.2">
      <c r="C1635" s="32" t="s">
        <v>41</v>
      </c>
      <c r="D1635" s="32" t="s">
        <v>70</v>
      </c>
      <c r="E1635" s="32" t="s">
        <v>1015</v>
      </c>
      <c r="F1635">
        <v>800</v>
      </c>
      <c r="G1635" t="s">
        <v>1016</v>
      </c>
      <c r="H1635" t="s">
        <v>3053</v>
      </c>
      <c r="I1635" t="s">
        <v>3227</v>
      </c>
      <c r="K1635" t="s">
        <v>226</v>
      </c>
      <c r="L1635" t="s">
        <v>48</v>
      </c>
      <c r="M1635" t="s">
        <v>36</v>
      </c>
      <c r="N1635" s="8">
        <v>45702</v>
      </c>
      <c r="O1635" s="8">
        <v>45800</v>
      </c>
      <c r="P1635" s="8">
        <v>45800</v>
      </c>
      <c r="Q1635" t="s">
        <v>58</v>
      </c>
      <c r="R1635" t="s">
        <v>827</v>
      </c>
      <c r="U1635" t="s">
        <v>237</v>
      </c>
      <c r="Y1635" t="s">
        <v>309</v>
      </c>
      <c r="Z1635" t="s">
        <v>309</v>
      </c>
      <c r="AC1635" t="s">
        <v>39</v>
      </c>
      <c r="AD1635" t="s">
        <v>40</v>
      </c>
    </row>
    <row r="1636" spans="3:30" hidden="1" x14ac:dyDescent="0.2">
      <c r="C1636" s="32" t="s">
        <v>145</v>
      </c>
      <c r="D1636" s="32" t="s">
        <v>822</v>
      </c>
      <c r="E1636" s="32" t="s">
        <v>3152</v>
      </c>
      <c r="F1636">
        <v>800</v>
      </c>
      <c r="G1636" t="s">
        <v>3228</v>
      </c>
      <c r="H1636" t="s">
        <v>3229</v>
      </c>
      <c r="I1636" t="s">
        <v>3230</v>
      </c>
      <c r="K1636" t="s">
        <v>243</v>
      </c>
      <c r="L1636" t="s">
        <v>35</v>
      </c>
      <c r="M1636" t="s">
        <v>36</v>
      </c>
      <c r="N1636" s="8">
        <v>45747</v>
      </c>
      <c r="O1636" s="8">
        <v>45814</v>
      </c>
      <c r="P1636" s="8">
        <v>45814</v>
      </c>
      <c r="Q1636" t="s">
        <v>37</v>
      </c>
      <c r="R1636" t="s">
        <v>1384</v>
      </c>
      <c r="S1636" t="s">
        <v>3231</v>
      </c>
      <c r="T1636" t="s">
        <v>3232</v>
      </c>
      <c r="U1636" t="s">
        <v>100</v>
      </c>
      <c r="W1636" t="s">
        <v>99</v>
      </c>
      <c r="Y1636" t="s">
        <v>99</v>
      </c>
      <c r="Z1636" t="s">
        <v>99</v>
      </c>
      <c r="AC1636" t="s">
        <v>39</v>
      </c>
      <c r="AD1636" t="s">
        <v>40</v>
      </c>
    </row>
    <row r="1637" spans="3:30" hidden="1" x14ac:dyDescent="0.2">
      <c r="C1637" s="32" t="s">
        <v>50</v>
      </c>
      <c r="D1637" s="32" t="s">
        <v>822</v>
      </c>
      <c r="E1637" s="32" t="s">
        <v>3152</v>
      </c>
      <c r="F1637">
        <v>200</v>
      </c>
      <c r="G1637" t="s">
        <v>3228</v>
      </c>
      <c r="H1637" t="s">
        <v>3229</v>
      </c>
      <c r="I1637" t="s">
        <v>3233</v>
      </c>
      <c r="K1637" t="s">
        <v>243</v>
      </c>
      <c r="L1637" t="s">
        <v>35</v>
      </c>
      <c r="M1637" t="s">
        <v>36</v>
      </c>
      <c r="N1637" s="8">
        <v>45747</v>
      </c>
      <c r="O1637" s="8">
        <v>45814</v>
      </c>
      <c r="P1637" s="8">
        <v>45814</v>
      </c>
      <c r="Q1637" t="s">
        <v>58</v>
      </c>
      <c r="R1637" t="s">
        <v>1384</v>
      </c>
      <c r="W1637" t="s">
        <v>99</v>
      </c>
      <c r="Y1637" t="s">
        <v>99</v>
      </c>
      <c r="Z1637" t="s">
        <v>99</v>
      </c>
      <c r="AC1637" t="s">
        <v>39</v>
      </c>
      <c r="AD1637" t="s">
        <v>40</v>
      </c>
    </row>
    <row r="1638" spans="3:30" hidden="1" x14ac:dyDescent="0.2">
      <c r="C1638" s="32" t="s">
        <v>41</v>
      </c>
      <c r="D1638" s="32" t="s">
        <v>70</v>
      </c>
      <c r="E1638" s="32" t="s">
        <v>1015</v>
      </c>
      <c r="F1638">
        <v>800</v>
      </c>
      <c r="G1638" t="s">
        <v>1016</v>
      </c>
      <c r="H1638" t="s">
        <v>1117</v>
      </c>
      <c r="I1638" t="s">
        <v>3234</v>
      </c>
      <c r="K1638" t="s">
        <v>226</v>
      </c>
      <c r="L1638" t="s">
        <v>48</v>
      </c>
      <c r="M1638" t="s">
        <v>36</v>
      </c>
      <c r="N1638" s="8">
        <v>45722</v>
      </c>
      <c r="O1638" s="8">
        <v>45800</v>
      </c>
      <c r="P1638" s="8">
        <v>45800</v>
      </c>
      <c r="Q1638" t="s">
        <v>37</v>
      </c>
      <c r="R1638" t="s">
        <v>1359</v>
      </c>
      <c r="S1638" t="s">
        <v>3235</v>
      </c>
      <c r="T1638" t="s">
        <v>3236</v>
      </c>
      <c r="U1638" t="s">
        <v>602</v>
      </c>
      <c r="Y1638" t="s">
        <v>309</v>
      </c>
      <c r="Z1638" t="s">
        <v>309</v>
      </c>
      <c r="AB1638" t="s">
        <v>3133</v>
      </c>
      <c r="AC1638" t="s">
        <v>39</v>
      </c>
      <c r="AD1638" t="s">
        <v>40</v>
      </c>
    </row>
    <row r="1639" spans="3:30" hidden="1" x14ac:dyDescent="0.2">
      <c r="C1639" s="32" t="s">
        <v>50</v>
      </c>
      <c r="D1639" s="32" t="s">
        <v>822</v>
      </c>
      <c r="E1639" s="32" t="s">
        <v>3152</v>
      </c>
      <c r="F1639">
        <v>200</v>
      </c>
      <c r="G1639" t="s">
        <v>3228</v>
      </c>
      <c r="H1639" t="s">
        <v>3229</v>
      </c>
      <c r="I1639" t="s">
        <v>3237</v>
      </c>
      <c r="K1639" t="s">
        <v>243</v>
      </c>
      <c r="L1639" t="s">
        <v>35</v>
      </c>
      <c r="M1639" t="s">
        <v>36</v>
      </c>
      <c r="N1639" s="8">
        <v>45747</v>
      </c>
      <c r="O1639" s="8">
        <v>45814</v>
      </c>
      <c r="P1639" s="8">
        <v>45814</v>
      </c>
      <c r="Q1639" t="s">
        <v>37</v>
      </c>
      <c r="Y1639" t="s">
        <v>99</v>
      </c>
      <c r="Z1639" t="s">
        <v>99</v>
      </c>
      <c r="AC1639" t="s">
        <v>39</v>
      </c>
      <c r="AD1639" t="s">
        <v>40</v>
      </c>
    </row>
    <row r="1640" spans="3:30" hidden="1" x14ac:dyDescent="0.2">
      <c r="C1640" s="32" t="s">
        <v>41</v>
      </c>
      <c r="D1640" s="32" t="s">
        <v>70</v>
      </c>
      <c r="E1640" s="32" t="s">
        <v>1015</v>
      </c>
      <c r="F1640">
        <v>800</v>
      </c>
      <c r="G1640" t="s">
        <v>1016</v>
      </c>
      <c r="H1640" t="s">
        <v>1117</v>
      </c>
      <c r="I1640" t="s">
        <v>3238</v>
      </c>
      <c r="K1640" t="s">
        <v>226</v>
      </c>
      <c r="L1640" t="s">
        <v>48</v>
      </c>
      <c r="M1640" t="s">
        <v>36</v>
      </c>
      <c r="N1640" s="8">
        <v>45722</v>
      </c>
      <c r="O1640" s="8">
        <v>45800</v>
      </c>
      <c r="P1640" s="8">
        <v>45800</v>
      </c>
      <c r="Q1640" t="s">
        <v>58</v>
      </c>
      <c r="Y1640" t="s">
        <v>309</v>
      </c>
      <c r="Z1640" t="s">
        <v>309</v>
      </c>
      <c r="AB1640" t="s">
        <v>1878</v>
      </c>
      <c r="AC1640" t="s">
        <v>39</v>
      </c>
      <c r="AD1640" t="s">
        <v>40</v>
      </c>
    </row>
    <row r="1641" spans="3:30" hidden="1" x14ac:dyDescent="0.2">
      <c r="C1641" s="32" t="s">
        <v>238</v>
      </c>
      <c r="D1641" s="32" t="s">
        <v>378</v>
      </c>
      <c r="E1641" s="32" t="s">
        <v>1672</v>
      </c>
      <c r="F1641">
        <v>-312.70999999999998</v>
      </c>
      <c r="G1641" t="s">
        <v>3239</v>
      </c>
      <c r="H1641" t="s">
        <v>3240</v>
      </c>
      <c r="I1641" t="s">
        <v>3241</v>
      </c>
      <c r="K1641" t="s">
        <v>243</v>
      </c>
      <c r="L1641" t="s">
        <v>35</v>
      </c>
      <c r="M1641" t="s">
        <v>36</v>
      </c>
      <c r="N1641" s="8">
        <v>45747</v>
      </c>
      <c r="O1641" s="8">
        <v>45814</v>
      </c>
      <c r="P1641" s="8">
        <v>45814</v>
      </c>
      <c r="Q1641" t="s">
        <v>67</v>
      </c>
      <c r="R1641" t="s">
        <v>3242</v>
      </c>
      <c r="S1641" t="s">
        <v>3243</v>
      </c>
      <c r="T1641" t="s">
        <v>3244</v>
      </c>
      <c r="W1641" t="s">
        <v>3245</v>
      </c>
      <c r="X1641" t="s">
        <v>1175</v>
      </c>
      <c r="Y1641" t="s">
        <v>99</v>
      </c>
      <c r="Z1641" t="s">
        <v>99</v>
      </c>
      <c r="AC1641" t="s">
        <v>67</v>
      </c>
      <c r="AD1641" t="s">
        <v>40</v>
      </c>
    </row>
    <row r="1642" spans="3:30" hidden="1" x14ac:dyDescent="0.2">
      <c r="C1642" s="32" t="s">
        <v>238</v>
      </c>
      <c r="D1642" s="32" t="s">
        <v>378</v>
      </c>
      <c r="E1642" s="32" t="s">
        <v>1672</v>
      </c>
      <c r="F1642">
        <v>230</v>
      </c>
      <c r="G1642" t="s">
        <v>3239</v>
      </c>
      <c r="H1642" t="s">
        <v>3240</v>
      </c>
      <c r="I1642" t="s">
        <v>3246</v>
      </c>
      <c r="K1642" t="s">
        <v>243</v>
      </c>
      <c r="L1642" t="s">
        <v>35</v>
      </c>
      <c r="M1642" t="s">
        <v>36</v>
      </c>
      <c r="N1642" s="8">
        <v>45747</v>
      </c>
      <c r="O1642" s="8">
        <v>45814</v>
      </c>
      <c r="P1642" s="8">
        <v>45814</v>
      </c>
      <c r="Q1642" t="s">
        <v>58</v>
      </c>
      <c r="R1642" t="s">
        <v>236</v>
      </c>
      <c r="W1642" t="s">
        <v>99</v>
      </c>
      <c r="X1642" t="s">
        <v>1175</v>
      </c>
      <c r="Y1642" t="s">
        <v>99</v>
      </c>
      <c r="Z1642" t="s">
        <v>99</v>
      </c>
      <c r="AC1642" t="s">
        <v>39</v>
      </c>
      <c r="AD1642" t="s">
        <v>40</v>
      </c>
    </row>
    <row r="1643" spans="3:30" hidden="1" x14ac:dyDescent="0.2">
      <c r="C1643" s="32" t="s">
        <v>238</v>
      </c>
      <c r="D1643" s="32" t="s">
        <v>378</v>
      </c>
      <c r="E1643" s="32" t="s">
        <v>1672</v>
      </c>
      <c r="F1643">
        <v>230</v>
      </c>
      <c r="G1643" t="s">
        <v>3239</v>
      </c>
      <c r="H1643" t="s">
        <v>3240</v>
      </c>
      <c r="I1643" t="s">
        <v>3247</v>
      </c>
      <c r="K1643" t="s">
        <v>243</v>
      </c>
      <c r="L1643" t="s">
        <v>35</v>
      </c>
      <c r="M1643" t="s">
        <v>36</v>
      </c>
      <c r="N1643" s="8">
        <v>45747</v>
      </c>
      <c r="O1643" s="8">
        <v>45814</v>
      </c>
      <c r="P1643" s="8">
        <v>45814</v>
      </c>
      <c r="Q1643" t="s">
        <v>37</v>
      </c>
      <c r="X1643" t="s">
        <v>1175</v>
      </c>
      <c r="Y1643" t="s">
        <v>99</v>
      </c>
      <c r="Z1643" t="s">
        <v>99</v>
      </c>
      <c r="AC1643" t="s">
        <v>39</v>
      </c>
      <c r="AD1643" t="s">
        <v>40</v>
      </c>
    </row>
    <row r="1644" spans="3:30" hidden="1" x14ac:dyDescent="0.2">
      <c r="C1644" s="32" t="s">
        <v>555</v>
      </c>
      <c r="D1644" s="32" t="s">
        <v>146</v>
      </c>
      <c r="E1644" s="32" t="s">
        <v>1619</v>
      </c>
      <c r="F1644">
        <v>895</v>
      </c>
      <c r="G1644" t="s">
        <v>3248</v>
      </c>
      <c r="H1644" t="s">
        <v>3249</v>
      </c>
      <c r="I1644" t="s">
        <v>3250</v>
      </c>
      <c r="K1644" t="s">
        <v>243</v>
      </c>
      <c r="L1644" t="s">
        <v>35</v>
      </c>
      <c r="M1644" t="s">
        <v>36</v>
      </c>
      <c r="N1644" s="8">
        <v>45747</v>
      </c>
      <c r="O1644" s="8">
        <v>45814</v>
      </c>
      <c r="P1644" s="8">
        <v>45814</v>
      </c>
      <c r="Q1644" t="s">
        <v>37</v>
      </c>
      <c r="R1644" t="s">
        <v>236</v>
      </c>
      <c r="S1644" t="s">
        <v>3251</v>
      </c>
      <c r="U1644" t="s">
        <v>100</v>
      </c>
      <c r="W1644" t="s">
        <v>99</v>
      </c>
      <c r="Y1644" t="s">
        <v>99</v>
      </c>
      <c r="Z1644" t="s">
        <v>99</v>
      </c>
      <c r="AC1644" t="s">
        <v>39</v>
      </c>
      <c r="AD1644" t="s">
        <v>40</v>
      </c>
    </row>
    <row r="1645" spans="3:30" hidden="1" x14ac:dyDescent="0.2">
      <c r="C1645" s="32" t="s">
        <v>50</v>
      </c>
      <c r="D1645" s="32" t="s">
        <v>146</v>
      </c>
      <c r="E1645" s="32" t="s">
        <v>1619</v>
      </c>
      <c r="F1645">
        <v>150</v>
      </c>
      <c r="G1645" t="s">
        <v>3248</v>
      </c>
      <c r="H1645" t="s">
        <v>3249</v>
      </c>
      <c r="I1645" t="s">
        <v>3252</v>
      </c>
      <c r="K1645" t="s">
        <v>243</v>
      </c>
      <c r="L1645" t="s">
        <v>35</v>
      </c>
      <c r="M1645" t="s">
        <v>36</v>
      </c>
      <c r="N1645" s="8">
        <v>45747</v>
      </c>
      <c r="O1645" s="8">
        <v>45814</v>
      </c>
      <c r="P1645" s="8">
        <v>45814</v>
      </c>
      <c r="Q1645" t="s">
        <v>58</v>
      </c>
      <c r="R1645" t="s">
        <v>236</v>
      </c>
      <c r="W1645" t="s">
        <v>99</v>
      </c>
      <c r="Y1645" t="s">
        <v>99</v>
      </c>
      <c r="Z1645" t="s">
        <v>99</v>
      </c>
      <c r="AC1645" t="s">
        <v>39</v>
      </c>
      <c r="AD1645" t="s">
        <v>40</v>
      </c>
    </row>
    <row r="1646" spans="3:30" hidden="1" x14ac:dyDescent="0.2">
      <c r="C1646" s="32" t="s">
        <v>50</v>
      </c>
      <c r="D1646" s="32" t="s">
        <v>146</v>
      </c>
      <c r="E1646" s="32" t="s">
        <v>1619</v>
      </c>
      <c r="F1646">
        <v>150</v>
      </c>
      <c r="G1646" t="s">
        <v>3248</v>
      </c>
      <c r="H1646" t="s">
        <v>3249</v>
      </c>
      <c r="I1646" t="s">
        <v>3253</v>
      </c>
      <c r="K1646" t="s">
        <v>243</v>
      </c>
      <c r="L1646" t="s">
        <v>35</v>
      </c>
      <c r="M1646" t="s">
        <v>36</v>
      </c>
      <c r="N1646" s="8">
        <v>45747</v>
      </c>
      <c r="O1646" s="8">
        <v>45814</v>
      </c>
      <c r="P1646" s="8">
        <v>45814</v>
      </c>
      <c r="Q1646" t="s">
        <v>37</v>
      </c>
      <c r="Y1646" t="s">
        <v>99</v>
      </c>
      <c r="Z1646" t="s">
        <v>99</v>
      </c>
      <c r="AC1646" t="s">
        <v>39</v>
      </c>
      <c r="AD1646" t="s">
        <v>40</v>
      </c>
    </row>
    <row r="1647" spans="3:30" hidden="1" x14ac:dyDescent="0.2">
      <c r="C1647" s="32" t="s">
        <v>126</v>
      </c>
      <c r="D1647" s="32" t="s">
        <v>146</v>
      </c>
      <c r="E1647" s="32" t="s">
        <v>2115</v>
      </c>
      <c r="F1647">
        <v>1388.81</v>
      </c>
      <c r="G1647" t="s">
        <v>2794</v>
      </c>
      <c r="H1647" t="s">
        <v>2795</v>
      </c>
      <c r="I1647" t="s">
        <v>3254</v>
      </c>
      <c r="K1647" t="s">
        <v>775</v>
      </c>
      <c r="L1647" t="s">
        <v>35</v>
      </c>
      <c r="M1647" t="s">
        <v>36</v>
      </c>
      <c r="N1647" s="8">
        <v>45789</v>
      </c>
      <c r="O1647" s="8">
        <v>45814</v>
      </c>
      <c r="P1647" s="8">
        <v>45814</v>
      </c>
      <c r="Q1647" t="s">
        <v>58</v>
      </c>
      <c r="R1647" t="s">
        <v>444</v>
      </c>
      <c r="U1647" t="s">
        <v>99</v>
      </c>
      <c r="W1647" t="s">
        <v>134</v>
      </c>
      <c r="Y1647" t="s">
        <v>99</v>
      </c>
      <c r="Z1647" t="s">
        <v>99</v>
      </c>
      <c r="AC1647" t="s">
        <v>39</v>
      </c>
      <c r="AD1647" t="s">
        <v>40</v>
      </c>
    </row>
    <row r="1648" spans="3:30" hidden="1" x14ac:dyDescent="0.2">
      <c r="C1648" s="32" t="s">
        <v>41</v>
      </c>
      <c r="D1648" s="32" t="s">
        <v>70</v>
      </c>
      <c r="E1648" s="32" t="s">
        <v>1015</v>
      </c>
      <c r="F1648">
        <v>800</v>
      </c>
      <c r="G1648" t="s">
        <v>1016</v>
      </c>
      <c r="H1648" t="s">
        <v>1117</v>
      </c>
      <c r="I1648" t="s">
        <v>3255</v>
      </c>
      <c r="K1648" t="s">
        <v>226</v>
      </c>
      <c r="L1648" t="s">
        <v>48</v>
      </c>
      <c r="M1648" t="s">
        <v>36</v>
      </c>
      <c r="N1648" s="8">
        <v>45722</v>
      </c>
      <c r="O1648" s="8">
        <v>45805</v>
      </c>
      <c r="P1648" s="8">
        <v>45805</v>
      </c>
      <c r="Q1648" t="s">
        <v>37</v>
      </c>
      <c r="R1648" t="s">
        <v>1359</v>
      </c>
      <c r="S1648" t="s">
        <v>3256</v>
      </c>
      <c r="T1648" t="s">
        <v>3257</v>
      </c>
      <c r="U1648" t="s">
        <v>38</v>
      </c>
      <c r="W1648" t="s">
        <v>99</v>
      </c>
      <c r="Y1648" t="s">
        <v>90</v>
      </c>
      <c r="Z1648" t="s">
        <v>90</v>
      </c>
      <c r="AB1648" t="s">
        <v>1878</v>
      </c>
      <c r="AC1648" t="s">
        <v>39</v>
      </c>
      <c r="AD1648" t="s">
        <v>40</v>
      </c>
    </row>
    <row r="1649" spans="3:30" hidden="1" x14ac:dyDescent="0.2">
      <c r="C1649" s="32" t="s">
        <v>126</v>
      </c>
      <c r="D1649" s="32" t="s">
        <v>42</v>
      </c>
      <c r="E1649" s="32" t="s">
        <v>213</v>
      </c>
      <c r="F1649">
        <v>522</v>
      </c>
      <c r="G1649" t="s">
        <v>295</v>
      </c>
      <c r="H1649" t="s">
        <v>296</v>
      </c>
      <c r="I1649" t="s">
        <v>3258</v>
      </c>
      <c r="K1649" t="s">
        <v>217</v>
      </c>
      <c r="L1649" t="s">
        <v>48</v>
      </c>
      <c r="M1649" t="s">
        <v>36</v>
      </c>
      <c r="N1649" s="8">
        <v>45574</v>
      </c>
      <c r="O1649" s="8">
        <v>45842</v>
      </c>
      <c r="P1649" s="8">
        <v>45842</v>
      </c>
      <c r="Q1649" t="s">
        <v>37</v>
      </c>
      <c r="Y1649" t="s">
        <v>134</v>
      </c>
      <c r="Z1649" t="s">
        <v>134</v>
      </c>
      <c r="AC1649" t="s">
        <v>39</v>
      </c>
      <c r="AD1649" t="s">
        <v>40</v>
      </c>
    </row>
    <row r="1650" spans="3:30" hidden="1" x14ac:dyDescent="0.2">
      <c r="C1650" s="32" t="s">
        <v>41</v>
      </c>
      <c r="D1650" s="32" t="s">
        <v>70</v>
      </c>
      <c r="E1650" s="32" t="s">
        <v>1015</v>
      </c>
      <c r="F1650">
        <v>800</v>
      </c>
      <c r="G1650" t="s">
        <v>1016</v>
      </c>
      <c r="H1650" t="s">
        <v>1117</v>
      </c>
      <c r="I1650" t="s">
        <v>3259</v>
      </c>
      <c r="K1650" t="s">
        <v>226</v>
      </c>
      <c r="L1650" t="s">
        <v>48</v>
      </c>
      <c r="M1650" t="s">
        <v>36</v>
      </c>
      <c r="N1650" s="8">
        <v>45722</v>
      </c>
      <c r="O1650" s="8">
        <v>45800</v>
      </c>
      <c r="P1650" s="8">
        <v>45800</v>
      </c>
      <c r="Q1650" t="s">
        <v>37</v>
      </c>
      <c r="R1650" t="s">
        <v>483</v>
      </c>
      <c r="S1650" t="s">
        <v>3260</v>
      </c>
      <c r="T1650" t="s">
        <v>3261</v>
      </c>
      <c r="U1650" t="s">
        <v>237</v>
      </c>
      <c r="W1650" t="s">
        <v>522</v>
      </c>
      <c r="X1650" t="s">
        <v>355</v>
      </c>
      <c r="Y1650" t="s">
        <v>309</v>
      </c>
      <c r="Z1650" t="s">
        <v>309</v>
      </c>
      <c r="AB1650" t="s">
        <v>3133</v>
      </c>
      <c r="AC1650" t="s">
        <v>39</v>
      </c>
      <c r="AD1650" t="s">
        <v>40</v>
      </c>
    </row>
    <row r="1651" spans="3:30" hidden="1" x14ac:dyDescent="0.2">
      <c r="C1651" s="32" t="s">
        <v>126</v>
      </c>
      <c r="D1651" s="32" t="s">
        <v>42</v>
      </c>
      <c r="E1651" s="32" t="s">
        <v>213</v>
      </c>
      <c r="F1651">
        <v>522</v>
      </c>
      <c r="G1651" t="s">
        <v>295</v>
      </c>
      <c r="H1651" t="s">
        <v>296</v>
      </c>
      <c r="I1651" t="s">
        <v>3262</v>
      </c>
      <c r="K1651" t="s">
        <v>217</v>
      </c>
      <c r="L1651" t="s">
        <v>48</v>
      </c>
      <c r="M1651" t="s">
        <v>36</v>
      </c>
      <c r="N1651" s="8">
        <v>45574</v>
      </c>
      <c r="O1651" s="8">
        <v>45842</v>
      </c>
      <c r="P1651" s="8">
        <v>45842</v>
      </c>
      <c r="Q1651" t="s">
        <v>37</v>
      </c>
      <c r="Y1651" t="s">
        <v>134</v>
      </c>
      <c r="Z1651" t="s">
        <v>134</v>
      </c>
      <c r="AC1651" t="s">
        <v>39</v>
      </c>
      <c r="AD1651" t="s">
        <v>40</v>
      </c>
    </row>
    <row r="1652" spans="3:30" hidden="1" x14ac:dyDescent="0.2">
      <c r="C1652" s="32" t="s">
        <v>41</v>
      </c>
      <c r="D1652" s="32" t="s">
        <v>70</v>
      </c>
      <c r="E1652" s="32" t="s">
        <v>1015</v>
      </c>
      <c r="F1652">
        <v>800</v>
      </c>
      <c r="G1652" t="s">
        <v>1016</v>
      </c>
      <c r="H1652" t="s">
        <v>1117</v>
      </c>
      <c r="I1652" t="s">
        <v>3263</v>
      </c>
      <c r="K1652" t="s">
        <v>226</v>
      </c>
      <c r="L1652" t="s">
        <v>48</v>
      </c>
      <c r="M1652" t="s">
        <v>36</v>
      </c>
      <c r="N1652" s="8">
        <v>45722</v>
      </c>
      <c r="O1652" s="8">
        <v>45800</v>
      </c>
      <c r="P1652" s="8">
        <v>45800</v>
      </c>
      <c r="Q1652" t="s">
        <v>37</v>
      </c>
      <c r="R1652" t="s">
        <v>483</v>
      </c>
      <c r="W1652" t="s">
        <v>522</v>
      </c>
      <c r="Y1652" t="s">
        <v>309</v>
      </c>
      <c r="Z1652" t="s">
        <v>309</v>
      </c>
      <c r="AC1652" t="s">
        <v>39</v>
      </c>
      <c r="AD1652" t="s">
        <v>40</v>
      </c>
    </row>
    <row r="1653" spans="3:30" x14ac:dyDescent="0.2">
      <c r="C1653" s="32" t="s">
        <v>50</v>
      </c>
      <c r="D1653" s="32" t="s">
        <v>92</v>
      </c>
      <c r="E1653" s="32" t="s">
        <v>52</v>
      </c>
      <c r="F1653">
        <v>490</v>
      </c>
      <c r="G1653" t="s">
        <v>1268</v>
      </c>
      <c r="H1653" t="s">
        <v>3264</v>
      </c>
      <c r="I1653" t="s">
        <v>3265</v>
      </c>
      <c r="K1653" t="s">
        <v>56</v>
      </c>
      <c r="L1653" t="s">
        <v>57</v>
      </c>
      <c r="M1653" t="s">
        <v>36</v>
      </c>
      <c r="N1653" s="8">
        <v>45758</v>
      </c>
      <c r="O1653" s="8">
        <v>45840</v>
      </c>
      <c r="P1653" s="8">
        <v>45840</v>
      </c>
      <c r="Q1653" t="s">
        <v>58</v>
      </c>
      <c r="R1653" t="s">
        <v>1114</v>
      </c>
      <c r="U1653" t="s">
        <v>266</v>
      </c>
      <c r="X1653" t="s">
        <v>1175</v>
      </c>
      <c r="Y1653" t="s">
        <v>3266</v>
      </c>
      <c r="Z1653" t="s">
        <v>3266</v>
      </c>
      <c r="AC1653" t="s">
        <v>39</v>
      </c>
      <c r="AD1653" t="s">
        <v>40</v>
      </c>
    </row>
    <row r="1654" spans="3:30" hidden="1" x14ac:dyDescent="0.2">
      <c r="C1654" s="32" t="s">
        <v>238</v>
      </c>
      <c r="D1654" s="32" t="s">
        <v>146</v>
      </c>
      <c r="E1654" s="32" t="s">
        <v>1619</v>
      </c>
      <c r="F1654">
        <v>895</v>
      </c>
      <c r="G1654" t="s">
        <v>3267</v>
      </c>
      <c r="H1654" t="s">
        <v>3268</v>
      </c>
      <c r="I1654" t="s">
        <v>3269</v>
      </c>
      <c r="K1654" t="s">
        <v>243</v>
      </c>
      <c r="L1654" t="s">
        <v>35</v>
      </c>
      <c r="M1654" t="s">
        <v>36</v>
      </c>
      <c r="N1654" s="8">
        <v>45747</v>
      </c>
      <c r="O1654" s="8">
        <v>45814</v>
      </c>
      <c r="P1654" s="8">
        <v>45814</v>
      </c>
      <c r="Q1654" t="s">
        <v>37</v>
      </c>
      <c r="R1654" t="s">
        <v>236</v>
      </c>
      <c r="S1654" t="s">
        <v>3270</v>
      </c>
      <c r="T1654" t="s">
        <v>3271</v>
      </c>
      <c r="U1654" t="s">
        <v>100</v>
      </c>
      <c r="W1654" t="s">
        <v>522</v>
      </c>
      <c r="Y1654" t="s">
        <v>99</v>
      </c>
      <c r="Z1654" t="s">
        <v>99</v>
      </c>
      <c r="AC1654" t="s">
        <v>39</v>
      </c>
      <c r="AD1654" t="s">
        <v>40</v>
      </c>
    </row>
    <row r="1655" spans="3:30" hidden="1" x14ac:dyDescent="0.2">
      <c r="C1655" s="32" t="s">
        <v>238</v>
      </c>
      <c r="D1655" s="32" t="s">
        <v>146</v>
      </c>
      <c r="E1655" s="32" t="s">
        <v>1619</v>
      </c>
      <c r="F1655">
        <v>200</v>
      </c>
      <c r="G1655" t="s">
        <v>3267</v>
      </c>
      <c r="H1655" t="s">
        <v>3268</v>
      </c>
      <c r="I1655" t="s">
        <v>3272</v>
      </c>
      <c r="K1655" t="s">
        <v>243</v>
      </c>
      <c r="L1655" t="s">
        <v>35</v>
      </c>
      <c r="M1655" t="s">
        <v>36</v>
      </c>
      <c r="N1655" s="8">
        <v>45747</v>
      </c>
      <c r="O1655" s="8">
        <v>45814</v>
      </c>
      <c r="P1655" s="8">
        <v>45814</v>
      </c>
      <c r="Q1655" t="s">
        <v>58</v>
      </c>
      <c r="R1655" t="s">
        <v>236</v>
      </c>
      <c r="W1655" t="s">
        <v>522</v>
      </c>
      <c r="Y1655" t="s">
        <v>99</v>
      </c>
      <c r="Z1655" t="s">
        <v>99</v>
      </c>
      <c r="AC1655" t="s">
        <v>39</v>
      </c>
      <c r="AD1655" t="s">
        <v>40</v>
      </c>
    </row>
    <row r="1656" spans="3:30" hidden="1" x14ac:dyDescent="0.2">
      <c r="C1656" s="32" t="s">
        <v>238</v>
      </c>
      <c r="D1656" s="32" t="s">
        <v>146</v>
      </c>
      <c r="E1656" s="32" t="s">
        <v>1619</v>
      </c>
      <c r="F1656">
        <v>200</v>
      </c>
      <c r="G1656" t="s">
        <v>3267</v>
      </c>
      <c r="H1656" t="s">
        <v>3268</v>
      </c>
      <c r="I1656" t="s">
        <v>3273</v>
      </c>
      <c r="K1656" t="s">
        <v>243</v>
      </c>
      <c r="L1656" t="s">
        <v>35</v>
      </c>
      <c r="M1656" t="s">
        <v>36</v>
      </c>
      <c r="N1656" s="8">
        <v>45747</v>
      </c>
      <c r="O1656" s="8">
        <v>45814</v>
      </c>
      <c r="P1656" s="8">
        <v>45814</v>
      </c>
      <c r="Q1656" t="s">
        <v>37</v>
      </c>
      <c r="Y1656" t="s">
        <v>99</v>
      </c>
      <c r="Z1656" t="s">
        <v>99</v>
      </c>
      <c r="AC1656" t="s">
        <v>39</v>
      </c>
      <c r="AD1656" t="s">
        <v>40</v>
      </c>
    </row>
    <row r="1657" spans="3:30" hidden="1" x14ac:dyDescent="0.2">
      <c r="C1657" s="32" t="s">
        <v>50</v>
      </c>
      <c r="D1657" s="32" t="s">
        <v>257</v>
      </c>
      <c r="E1657" s="32" t="s">
        <v>3274</v>
      </c>
      <c r="F1657">
        <v>1220</v>
      </c>
      <c r="G1657" t="s">
        <v>3275</v>
      </c>
      <c r="H1657" t="s">
        <v>3276</v>
      </c>
      <c r="I1657" t="s">
        <v>3277</v>
      </c>
      <c r="K1657" t="s">
        <v>226</v>
      </c>
      <c r="L1657" t="s">
        <v>35</v>
      </c>
      <c r="M1657" t="s">
        <v>36</v>
      </c>
      <c r="N1657" s="8">
        <v>45558</v>
      </c>
      <c r="O1657" s="8">
        <v>45835</v>
      </c>
      <c r="P1657" s="8">
        <v>45835</v>
      </c>
      <c r="Q1657" t="s">
        <v>151</v>
      </c>
      <c r="R1657" t="s">
        <v>1794</v>
      </c>
      <c r="W1657" t="s">
        <v>1662</v>
      </c>
      <c r="Y1657" t="s">
        <v>266</v>
      </c>
      <c r="Z1657" t="s">
        <v>266</v>
      </c>
      <c r="AC1657" t="s">
        <v>39</v>
      </c>
      <c r="AD1657" t="s">
        <v>40</v>
      </c>
    </row>
    <row r="1658" spans="3:30" hidden="1" x14ac:dyDescent="0.2">
      <c r="C1658" s="32" t="s">
        <v>126</v>
      </c>
      <c r="D1658" s="32" t="s">
        <v>741</v>
      </c>
      <c r="E1658" s="32" t="s">
        <v>3278</v>
      </c>
      <c r="F1658">
        <v>1220</v>
      </c>
      <c r="G1658" t="s">
        <v>3275</v>
      </c>
      <c r="H1658" t="s">
        <v>3276</v>
      </c>
      <c r="I1658" t="s">
        <v>3279</v>
      </c>
      <c r="K1658" t="s">
        <v>226</v>
      </c>
      <c r="L1658" t="s">
        <v>35</v>
      </c>
      <c r="M1658" t="s">
        <v>36</v>
      </c>
      <c r="N1658" s="8">
        <v>45558</v>
      </c>
      <c r="O1658" s="8">
        <v>45828</v>
      </c>
      <c r="P1658" s="8">
        <v>45828</v>
      </c>
      <c r="Q1658" t="s">
        <v>58</v>
      </c>
      <c r="U1658" t="s">
        <v>60</v>
      </c>
      <c r="X1658" t="s">
        <v>1250</v>
      </c>
      <c r="Y1658" t="s">
        <v>60</v>
      </c>
      <c r="Z1658" t="s">
        <v>60</v>
      </c>
      <c r="AC1658" t="s">
        <v>39</v>
      </c>
      <c r="AD1658" t="s">
        <v>40</v>
      </c>
    </row>
    <row r="1659" spans="3:30" hidden="1" x14ac:dyDescent="0.2">
      <c r="C1659" s="32" t="s">
        <v>126</v>
      </c>
      <c r="D1659" s="32" t="s">
        <v>146</v>
      </c>
      <c r="E1659" s="32" t="s">
        <v>52</v>
      </c>
      <c r="F1659">
        <v>1700</v>
      </c>
      <c r="G1659" t="s">
        <v>3275</v>
      </c>
      <c r="H1659" t="s">
        <v>3280</v>
      </c>
      <c r="I1659" t="s">
        <v>3281</v>
      </c>
      <c r="K1659" t="s">
        <v>226</v>
      </c>
      <c r="L1659" t="s">
        <v>35</v>
      </c>
      <c r="M1659" t="s">
        <v>36</v>
      </c>
      <c r="N1659" s="8">
        <v>45568</v>
      </c>
      <c r="O1659" s="8">
        <v>45814</v>
      </c>
      <c r="P1659" s="8">
        <v>45814</v>
      </c>
      <c r="Q1659" t="s">
        <v>151</v>
      </c>
      <c r="Y1659" t="s">
        <v>99</v>
      </c>
      <c r="Z1659" t="s">
        <v>99</v>
      </c>
      <c r="AC1659" t="s">
        <v>39</v>
      </c>
      <c r="AD1659" t="s">
        <v>40</v>
      </c>
    </row>
    <row r="1660" spans="3:30" hidden="1" x14ac:dyDescent="0.2">
      <c r="C1660" s="32" t="s">
        <v>126</v>
      </c>
      <c r="D1660" s="32" t="s">
        <v>42</v>
      </c>
      <c r="E1660" s="32" t="s">
        <v>3282</v>
      </c>
      <c r="G1660" t="s">
        <v>3283</v>
      </c>
      <c r="H1660" t="s">
        <v>3284</v>
      </c>
      <c r="I1660" t="s">
        <v>3285</v>
      </c>
      <c r="K1660" t="s">
        <v>34</v>
      </c>
      <c r="L1660" t="s">
        <v>35</v>
      </c>
      <c r="M1660" t="s">
        <v>36</v>
      </c>
      <c r="N1660" s="8">
        <v>45582</v>
      </c>
      <c r="O1660" s="8"/>
      <c r="P1660" s="8"/>
      <c r="Q1660" t="s">
        <v>67</v>
      </c>
      <c r="AC1660" t="s">
        <v>67</v>
      </c>
      <c r="AD1660" t="s">
        <v>40</v>
      </c>
    </row>
    <row r="1661" spans="3:30" hidden="1" x14ac:dyDescent="0.2">
      <c r="C1661" s="32" t="s">
        <v>126</v>
      </c>
      <c r="D1661" s="32" t="s">
        <v>42</v>
      </c>
      <c r="F1661">
        <v>1391</v>
      </c>
      <c r="G1661" t="s">
        <v>3286</v>
      </c>
      <c r="H1661" t="s">
        <v>3287</v>
      </c>
      <c r="I1661" t="s">
        <v>3288</v>
      </c>
      <c r="K1661" t="s">
        <v>306</v>
      </c>
      <c r="L1661" t="s">
        <v>35</v>
      </c>
      <c r="M1661" t="s">
        <v>36</v>
      </c>
      <c r="N1661" s="8">
        <v>45751</v>
      </c>
      <c r="O1661" s="8">
        <v>45814</v>
      </c>
      <c r="P1661" s="8">
        <v>45814</v>
      </c>
      <c r="Q1661" t="s">
        <v>151</v>
      </c>
      <c r="R1661" t="s">
        <v>1647</v>
      </c>
      <c r="S1661" t="s">
        <v>3289</v>
      </c>
      <c r="T1661" t="s">
        <v>3290</v>
      </c>
      <c r="U1661" t="s">
        <v>38</v>
      </c>
      <c r="W1661" t="s">
        <v>537</v>
      </c>
      <c r="Y1661" t="s">
        <v>99</v>
      </c>
      <c r="Z1661" t="s">
        <v>99</v>
      </c>
      <c r="AC1661" t="s">
        <v>39</v>
      </c>
      <c r="AD1661" t="s">
        <v>40</v>
      </c>
    </row>
    <row r="1662" spans="3:30" hidden="1" x14ac:dyDescent="0.2">
      <c r="C1662" s="32" t="s">
        <v>126</v>
      </c>
      <c r="D1662" s="32" t="s">
        <v>42</v>
      </c>
      <c r="E1662" s="32" t="s">
        <v>3291</v>
      </c>
      <c r="F1662">
        <v>486.38999999999987</v>
      </c>
      <c r="G1662" t="s">
        <v>3191</v>
      </c>
      <c r="H1662" t="s">
        <v>3192</v>
      </c>
      <c r="I1662" t="s">
        <v>3292</v>
      </c>
      <c r="K1662" t="s">
        <v>217</v>
      </c>
      <c r="L1662" t="s">
        <v>48</v>
      </c>
      <c r="M1662" t="s">
        <v>36</v>
      </c>
      <c r="N1662" s="8">
        <v>45751</v>
      </c>
      <c r="O1662" s="8">
        <v>45842</v>
      </c>
      <c r="P1662" s="8">
        <v>45842</v>
      </c>
      <c r="Q1662" t="s">
        <v>67</v>
      </c>
      <c r="Y1662" t="s">
        <v>134</v>
      </c>
      <c r="Z1662" t="s">
        <v>134</v>
      </c>
      <c r="AC1662" t="s">
        <v>67</v>
      </c>
      <c r="AD1662" t="s">
        <v>40</v>
      </c>
    </row>
    <row r="1663" spans="3:30" hidden="1" x14ac:dyDescent="0.2">
      <c r="E1663" s="32" t="s">
        <v>568</v>
      </c>
      <c r="F1663">
        <v>400.95</v>
      </c>
      <c r="G1663" t="s">
        <v>3123</v>
      </c>
      <c r="H1663" t="s">
        <v>3124</v>
      </c>
      <c r="I1663" t="s">
        <v>3293</v>
      </c>
      <c r="K1663" t="s">
        <v>97</v>
      </c>
      <c r="L1663" t="s">
        <v>57</v>
      </c>
      <c r="M1663" t="s">
        <v>36</v>
      </c>
      <c r="N1663" s="8">
        <v>45720</v>
      </c>
      <c r="O1663" s="8">
        <v>45839</v>
      </c>
      <c r="P1663" s="8">
        <v>45839</v>
      </c>
      <c r="Q1663" t="s">
        <v>58</v>
      </c>
      <c r="Y1663" t="s">
        <v>573</v>
      </c>
      <c r="Z1663" t="s">
        <v>573</v>
      </c>
      <c r="AC1663" t="s">
        <v>39</v>
      </c>
      <c r="AD1663" t="s">
        <v>40</v>
      </c>
    </row>
    <row r="1664" spans="3:30" hidden="1" x14ac:dyDescent="0.2">
      <c r="E1664" s="32" t="s">
        <v>568</v>
      </c>
      <c r="F1664">
        <v>400.95</v>
      </c>
      <c r="G1664" t="s">
        <v>3123</v>
      </c>
      <c r="H1664" t="s">
        <v>3124</v>
      </c>
      <c r="I1664" t="s">
        <v>3294</v>
      </c>
      <c r="K1664" t="s">
        <v>97</v>
      </c>
      <c r="L1664" t="s">
        <v>57</v>
      </c>
      <c r="M1664" t="s">
        <v>36</v>
      </c>
      <c r="N1664" s="8">
        <v>45720</v>
      </c>
      <c r="O1664" s="8">
        <v>45839</v>
      </c>
      <c r="P1664" s="8">
        <v>45839</v>
      </c>
      <c r="Q1664" t="s">
        <v>58</v>
      </c>
      <c r="Y1664" t="s">
        <v>573</v>
      </c>
      <c r="Z1664" t="s">
        <v>573</v>
      </c>
      <c r="AC1664" t="s">
        <v>39</v>
      </c>
      <c r="AD1664" t="s">
        <v>40</v>
      </c>
    </row>
    <row r="1665" spans="3:30" hidden="1" x14ac:dyDescent="0.2">
      <c r="E1665" s="32" t="s">
        <v>568</v>
      </c>
      <c r="F1665">
        <v>400.95</v>
      </c>
      <c r="G1665" t="s">
        <v>3123</v>
      </c>
      <c r="H1665" t="s">
        <v>3124</v>
      </c>
      <c r="I1665" t="s">
        <v>3295</v>
      </c>
      <c r="K1665" t="s">
        <v>97</v>
      </c>
      <c r="L1665" t="s">
        <v>57</v>
      </c>
      <c r="M1665" t="s">
        <v>36</v>
      </c>
      <c r="N1665" s="8">
        <v>45720</v>
      </c>
      <c r="O1665" s="8">
        <v>45839</v>
      </c>
      <c r="P1665" s="8">
        <v>45839</v>
      </c>
      <c r="Q1665" t="s">
        <v>58</v>
      </c>
      <c r="Y1665" t="s">
        <v>573</v>
      </c>
      <c r="Z1665" t="s">
        <v>573</v>
      </c>
      <c r="AC1665" t="s">
        <v>39</v>
      </c>
      <c r="AD1665" t="s">
        <v>40</v>
      </c>
    </row>
    <row r="1666" spans="3:30" hidden="1" x14ac:dyDescent="0.2">
      <c r="E1666" s="32" t="s">
        <v>568</v>
      </c>
      <c r="F1666">
        <v>400.95</v>
      </c>
      <c r="G1666" t="s">
        <v>3123</v>
      </c>
      <c r="H1666" t="s">
        <v>3124</v>
      </c>
      <c r="I1666" t="s">
        <v>3296</v>
      </c>
      <c r="K1666" t="s">
        <v>97</v>
      </c>
      <c r="L1666" t="s">
        <v>57</v>
      </c>
      <c r="M1666" t="s">
        <v>36</v>
      </c>
      <c r="N1666" s="8">
        <v>45720</v>
      </c>
      <c r="O1666" s="8">
        <v>45839</v>
      </c>
      <c r="P1666" s="8">
        <v>45839</v>
      </c>
      <c r="Q1666" t="s">
        <v>37</v>
      </c>
      <c r="Y1666" t="s">
        <v>573</v>
      </c>
      <c r="Z1666" t="s">
        <v>573</v>
      </c>
      <c r="AC1666" t="s">
        <v>39</v>
      </c>
      <c r="AD1666" t="s">
        <v>40</v>
      </c>
    </row>
    <row r="1667" spans="3:30" hidden="1" x14ac:dyDescent="0.2">
      <c r="E1667" s="32" t="s">
        <v>568</v>
      </c>
      <c r="F1667">
        <v>400.95</v>
      </c>
      <c r="G1667" t="s">
        <v>3123</v>
      </c>
      <c r="H1667" t="s">
        <v>3124</v>
      </c>
      <c r="I1667" t="s">
        <v>3297</v>
      </c>
      <c r="K1667" t="s">
        <v>97</v>
      </c>
      <c r="L1667" t="s">
        <v>57</v>
      </c>
      <c r="M1667" t="s">
        <v>36</v>
      </c>
      <c r="N1667" s="8">
        <v>45720</v>
      </c>
      <c r="O1667" s="8">
        <v>45839</v>
      </c>
      <c r="P1667" s="8">
        <v>45839</v>
      </c>
      <c r="Q1667" t="s">
        <v>58</v>
      </c>
      <c r="Y1667" t="s">
        <v>573</v>
      </c>
      <c r="Z1667" t="s">
        <v>573</v>
      </c>
      <c r="AC1667" t="s">
        <v>39</v>
      </c>
      <c r="AD1667" t="s">
        <v>40</v>
      </c>
    </row>
    <row r="1668" spans="3:30" hidden="1" x14ac:dyDescent="0.2">
      <c r="C1668" s="32" t="s">
        <v>50</v>
      </c>
      <c r="D1668" s="32" t="s">
        <v>92</v>
      </c>
      <c r="E1668" s="32" t="s">
        <v>284</v>
      </c>
      <c r="F1668">
        <v>375</v>
      </c>
      <c r="G1668" t="s">
        <v>281</v>
      </c>
      <c r="H1668" t="s">
        <v>1289</v>
      </c>
      <c r="I1668" t="s">
        <v>3298</v>
      </c>
      <c r="K1668" t="s">
        <v>226</v>
      </c>
      <c r="L1668" t="s">
        <v>48</v>
      </c>
      <c r="M1668" t="s">
        <v>36</v>
      </c>
      <c r="N1668" s="8">
        <v>45769</v>
      </c>
      <c r="O1668" s="8">
        <v>45849</v>
      </c>
      <c r="P1668" s="8">
        <v>45849</v>
      </c>
      <c r="Q1668" t="s">
        <v>37</v>
      </c>
      <c r="Y1668" t="s">
        <v>554</v>
      </c>
      <c r="Z1668" t="s">
        <v>554</v>
      </c>
      <c r="AC1668" t="s">
        <v>39</v>
      </c>
      <c r="AD1668" t="s">
        <v>40</v>
      </c>
    </row>
    <row r="1669" spans="3:30" hidden="1" x14ac:dyDescent="0.2">
      <c r="C1669" s="32" t="s">
        <v>126</v>
      </c>
      <c r="D1669" s="32" t="s">
        <v>42</v>
      </c>
      <c r="E1669" s="32" t="s">
        <v>3299</v>
      </c>
      <c r="F1669">
        <v>981</v>
      </c>
      <c r="G1669" t="s">
        <v>3300</v>
      </c>
      <c r="H1669" t="s">
        <v>3301</v>
      </c>
      <c r="I1669" t="s">
        <v>3302</v>
      </c>
      <c r="K1669" t="s">
        <v>1249</v>
      </c>
      <c r="L1669" t="s">
        <v>35</v>
      </c>
      <c r="M1669" t="s">
        <v>36</v>
      </c>
      <c r="N1669" s="8">
        <v>45713</v>
      </c>
      <c r="O1669" s="8">
        <v>45814</v>
      </c>
      <c r="P1669" s="8">
        <v>45814</v>
      </c>
      <c r="Q1669" t="s">
        <v>151</v>
      </c>
      <c r="R1669" t="s">
        <v>827</v>
      </c>
      <c r="S1669" t="s">
        <v>3303</v>
      </c>
      <c r="T1669" t="s">
        <v>3304</v>
      </c>
      <c r="U1669" t="s">
        <v>467</v>
      </c>
      <c r="W1669" t="s">
        <v>99</v>
      </c>
      <c r="X1669" t="s">
        <v>522</v>
      </c>
      <c r="Y1669" t="s">
        <v>99</v>
      </c>
      <c r="Z1669" t="s">
        <v>99</v>
      </c>
      <c r="AC1669" t="s">
        <v>39</v>
      </c>
      <c r="AD1669" t="s">
        <v>40</v>
      </c>
    </row>
    <row r="1670" spans="3:30" hidden="1" x14ac:dyDescent="0.2">
      <c r="C1670" s="32" t="s">
        <v>126</v>
      </c>
      <c r="D1670" s="32" t="s">
        <v>42</v>
      </c>
      <c r="E1670" s="32" t="s">
        <v>3299</v>
      </c>
      <c r="F1670">
        <v>981</v>
      </c>
      <c r="G1670" t="s">
        <v>3300</v>
      </c>
      <c r="H1670" t="s">
        <v>3301</v>
      </c>
      <c r="I1670" t="s">
        <v>3305</v>
      </c>
      <c r="K1670" t="s">
        <v>1249</v>
      </c>
      <c r="L1670" t="s">
        <v>35</v>
      </c>
      <c r="M1670" t="s">
        <v>36</v>
      </c>
      <c r="N1670" s="8">
        <v>45713</v>
      </c>
      <c r="O1670" s="8">
        <v>45814</v>
      </c>
      <c r="P1670" s="8">
        <v>45814</v>
      </c>
      <c r="Q1670" t="s">
        <v>58</v>
      </c>
      <c r="R1670" t="s">
        <v>827</v>
      </c>
      <c r="T1670" t="s">
        <v>3306</v>
      </c>
      <c r="U1670" t="s">
        <v>467</v>
      </c>
      <c r="X1670" t="s">
        <v>522</v>
      </c>
      <c r="Y1670" t="s">
        <v>99</v>
      </c>
      <c r="Z1670" t="s">
        <v>99</v>
      </c>
      <c r="AC1670" t="s">
        <v>39</v>
      </c>
      <c r="AD1670" t="s">
        <v>40</v>
      </c>
    </row>
    <row r="1671" spans="3:30" hidden="1" x14ac:dyDescent="0.2">
      <c r="C1671" s="32" t="s">
        <v>238</v>
      </c>
      <c r="D1671" s="32" t="s">
        <v>42</v>
      </c>
      <c r="E1671" s="32" t="s">
        <v>438</v>
      </c>
      <c r="F1671">
        <v>1350</v>
      </c>
      <c r="G1671" t="s">
        <v>3307</v>
      </c>
      <c r="H1671" t="s">
        <v>3308</v>
      </c>
      <c r="I1671" t="s">
        <v>3309</v>
      </c>
      <c r="K1671" t="s">
        <v>243</v>
      </c>
      <c r="L1671" t="s">
        <v>35</v>
      </c>
      <c r="M1671" t="s">
        <v>36</v>
      </c>
      <c r="N1671" s="8">
        <v>45730</v>
      </c>
      <c r="O1671" s="8">
        <v>45797</v>
      </c>
      <c r="P1671" s="8">
        <v>45797</v>
      </c>
      <c r="Q1671" t="s">
        <v>58</v>
      </c>
      <c r="R1671" t="s">
        <v>424</v>
      </c>
      <c r="U1671" t="s">
        <v>310</v>
      </c>
      <c r="W1671" t="s">
        <v>355</v>
      </c>
      <c r="X1671" t="s">
        <v>59</v>
      </c>
      <c r="Y1671" t="s">
        <v>1253</v>
      </c>
      <c r="Z1671" t="s">
        <v>1253</v>
      </c>
      <c r="AC1671" t="s">
        <v>39</v>
      </c>
      <c r="AD1671" t="s">
        <v>40</v>
      </c>
    </row>
    <row r="1672" spans="3:30" hidden="1" x14ac:dyDescent="0.2">
      <c r="C1672" s="32" t="s">
        <v>555</v>
      </c>
      <c r="D1672" s="32" t="s">
        <v>92</v>
      </c>
      <c r="E1672" s="32" t="s">
        <v>3310</v>
      </c>
      <c r="F1672">
        <v>2643</v>
      </c>
      <c r="G1672" t="s">
        <v>3311</v>
      </c>
      <c r="H1672" t="s">
        <v>3312</v>
      </c>
      <c r="I1672" t="s">
        <v>3313</v>
      </c>
      <c r="K1672" t="s">
        <v>1249</v>
      </c>
      <c r="L1672" t="s">
        <v>35</v>
      </c>
      <c r="M1672" t="s">
        <v>36</v>
      </c>
      <c r="N1672" s="8">
        <v>45328</v>
      </c>
      <c r="O1672" s="8">
        <v>45877</v>
      </c>
      <c r="P1672" s="8">
        <v>45877</v>
      </c>
      <c r="Q1672" t="s">
        <v>58</v>
      </c>
      <c r="R1672" t="s">
        <v>3314</v>
      </c>
      <c r="Y1672" t="s">
        <v>561</v>
      </c>
      <c r="Z1672" t="s">
        <v>561</v>
      </c>
      <c r="AC1672" t="s">
        <v>39</v>
      </c>
      <c r="AD1672" t="s">
        <v>40</v>
      </c>
    </row>
    <row r="1673" spans="3:30" hidden="1" x14ac:dyDescent="0.2">
      <c r="C1673" s="32" t="s">
        <v>41</v>
      </c>
      <c r="D1673" s="32" t="s">
        <v>70</v>
      </c>
      <c r="E1673" s="32" t="s">
        <v>1015</v>
      </c>
      <c r="F1673">
        <v>800</v>
      </c>
      <c r="G1673" t="s">
        <v>1016</v>
      </c>
      <c r="H1673" t="s">
        <v>1117</v>
      </c>
      <c r="I1673" t="s">
        <v>3315</v>
      </c>
      <c r="K1673" t="s">
        <v>226</v>
      </c>
      <c r="L1673" t="s">
        <v>48</v>
      </c>
      <c r="M1673" t="s">
        <v>36</v>
      </c>
      <c r="N1673" s="8">
        <v>45722</v>
      </c>
      <c r="O1673" s="8">
        <v>45800</v>
      </c>
      <c r="P1673" s="8">
        <v>45800</v>
      </c>
      <c r="Q1673" t="s">
        <v>58</v>
      </c>
      <c r="Y1673" t="s">
        <v>309</v>
      </c>
      <c r="Z1673" t="s">
        <v>309</v>
      </c>
      <c r="AB1673" t="s">
        <v>1122</v>
      </c>
      <c r="AC1673" t="s">
        <v>39</v>
      </c>
      <c r="AD1673" t="s">
        <v>40</v>
      </c>
    </row>
    <row r="1674" spans="3:30" hidden="1" x14ac:dyDescent="0.2">
      <c r="C1674" s="32" t="s">
        <v>41</v>
      </c>
      <c r="D1674" s="32" t="s">
        <v>70</v>
      </c>
      <c r="E1674" s="32" t="s">
        <v>1015</v>
      </c>
      <c r="F1674">
        <v>800</v>
      </c>
      <c r="G1674" t="s">
        <v>1016</v>
      </c>
      <c r="H1674" t="s">
        <v>1117</v>
      </c>
      <c r="I1674" t="s">
        <v>3316</v>
      </c>
      <c r="K1674" t="s">
        <v>226</v>
      </c>
      <c r="L1674" t="s">
        <v>48</v>
      </c>
      <c r="M1674" t="s">
        <v>36</v>
      </c>
      <c r="N1674" s="8">
        <v>45722</v>
      </c>
      <c r="O1674" s="8">
        <v>45800</v>
      </c>
      <c r="P1674" s="8">
        <v>45800</v>
      </c>
      <c r="Q1674" t="s">
        <v>37</v>
      </c>
      <c r="R1674" t="s">
        <v>1114</v>
      </c>
      <c r="S1674" t="s">
        <v>3137</v>
      </c>
      <c r="T1674" t="s">
        <v>3317</v>
      </c>
      <c r="U1674" t="s">
        <v>88</v>
      </c>
      <c r="X1674" t="s">
        <v>355</v>
      </c>
      <c r="Y1674" t="s">
        <v>309</v>
      </c>
      <c r="Z1674" t="s">
        <v>309</v>
      </c>
      <c r="AB1674" t="s">
        <v>3133</v>
      </c>
      <c r="AC1674" t="s">
        <v>39</v>
      </c>
      <c r="AD1674" t="s">
        <v>40</v>
      </c>
    </row>
    <row r="1675" spans="3:30" hidden="1" x14ac:dyDescent="0.2">
      <c r="C1675" s="32" t="s">
        <v>41</v>
      </c>
      <c r="D1675" s="32" t="s">
        <v>70</v>
      </c>
      <c r="E1675" s="32" t="s">
        <v>1015</v>
      </c>
      <c r="F1675">
        <v>800</v>
      </c>
      <c r="G1675" t="s">
        <v>1016</v>
      </c>
      <c r="H1675" t="s">
        <v>1117</v>
      </c>
      <c r="I1675" t="s">
        <v>2304</v>
      </c>
      <c r="K1675" t="s">
        <v>226</v>
      </c>
      <c r="L1675" t="s">
        <v>48</v>
      </c>
      <c r="M1675" t="s">
        <v>36</v>
      </c>
      <c r="N1675" s="8">
        <v>45722</v>
      </c>
      <c r="O1675" s="8">
        <v>45805</v>
      </c>
      <c r="P1675" s="8">
        <v>45805</v>
      </c>
      <c r="Q1675" t="s">
        <v>37</v>
      </c>
      <c r="R1675" t="s">
        <v>483</v>
      </c>
      <c r="S1675" t="s">
        <v>2302</v>
      </c>
      <c r="T1675" t="s">
        <v>2305</v>
      </c>
      <c r="U1675" t="s">
        <v>467</v>
      </c>
      <c r="W1675" t="s">
        <v>522</v>
      </c>
      <c r="Y1675" t="s">
        <v>90</v>
      </c>
      <c r="Z1675" t="s">
        <v>90</v>
      </c>
      <c r="AB1675" t="s">
        <v>1878</v>
      </c>
      <c r="AC1675" t="s">
        <v>39</v>
      </c>
      <c r="AD1675" t="s">
        <v>40</v>
      </c>
    </row>
    <row r="1676" spans="3:30" hidden="1" x14ac:dyDescent="0.2">
      <c r="C1676" s="32" t="s">
        <v>41</v>
      </c>
      <c r="D1676" s="32" t="s">
        <v>70</v>
      </c>
      <c r="E1676" s="32" t="s">
        <v>1015</v>
      </c>
      <c r="F1676">
        <v>800</v>
      </c>
      <c r="G1676" t="s">
        <v>1016</v>
      </c>
      <c r="H1676" t="s">
        <v>1117</v>
      </c>
      <c r="I1676" t="s">
        <v>2307</v>
      </c>
      <c r="K1676" t="s">
        <v>226</v>
      </c>
      <c r="L1676" t="s">
        <v>48</v>
      </c>
      <c r="M1676" t="s">
        <v>36</v>
      </c>
      <c r="N1676" s="8">
        <v>45722</v>
      </c>
      <c r="O1676" s="8">
        <v>45800</v>
      </c>
      <c r="P1676" s="8">
        <v>45800</v>
      </c>
      <c r="Q1676" t="s">
        <v>58</v>
      </c>
      <c r="Y1676" t="s">
        <v>309</v>
      </c>
      <c r="Z1676" t="s">
        <v>309</v>
      </c>
      <c r="AB1676" t="s">
        <v>1854</v>
      </c>
      <c r="AC1676" t="s">
        <v>39</v>
      </c>
      <c r="AD1676" t="s">
        <v>40</v>
      </c>
    </row>
    <row r="1677" spans="3:30" hidden="1" x14ac:dyDescent="0.2">
      <c r="C1677" s="32" t="s">
        <v>41</v>
      </c>
      <c r="D1677" s="32" t="s">
        <v>70</v>
      </c>
      <c r="E1677" s="32" t="s">
        <v>1015</v>
      </c>
      <c r="F1677">
        <v>800</v>
      </c>
      <c r="G1677" t="s">
        <v>1016</v>
      </c>
      <c r="H1677" t="s">
        <v>1117</v>
      </c>
      <c r="I1677" t="s">
        <v>2310</v>
      </c>
      <c r="K1677" t="s">
        <v>226</v>
      </c>
      <c r="L1677" t="s">
        <v>48</v>
      </c>
      <c r="M1677" t="s">
        <v>36</v>
      </c>
      <c r="N1677" s="8">
        <v>45722</v>
      </c>
      <c r="O1677" s="8">
        <v>45805</v>
      </c>
      <c r="P1677" s="8">
        <v>45805</v>
      </c>
      <c r="Q1677" t="s">
        <v>37</v>
      </c>
      <c r="R1677" t="s">
        <v>483</v>
      </c>
      <c r="S1677" t="s">
        <v>2309</v>
      </c>
      <c r="T1677" t="s">
        <v>2311</v>
      </c>
      <c r="U1677" t="s">
        <v>444</v>
      </c>
      <c r="W1677" t="s">
        <v>309</v>
      </c>
      <c r="Y1677" t="s">
        <v>90</v>
      </c>
      <c r="Z1677" t="s">
        <v>90</v>
      </c>
      <c r="AB1677" t="s">
        <v>1878</v>
      </c>
      <c r="AC1677" t="s">
        <v>39</v>
      </c>
      <c r="AD1677" t="s">
        <v>40</v>
      </c>
    </row>
    <row r="1678" spans="3:30" hidden="1" x14ac:dyDescent="0.2">
      <c r="C1678" s="32" t="s">
        <v>41</v>
      </c>
      <c r="D1678" s="32" t="s">
        <v>70</v>
      </c>
      <c r="E1678" s="32" t="s">
        <v>1015</v>
      </c>
      <c r="F1678">
        <v>800</v>
      </c>
      <c r="G1678" t="s">
        <v>1016</v>
      </c>
      <c r="H1678" t="s">
        <v>1117</v>
      </c>
      <c r="I1678" t="s">
        <v>2313</v>
      </c>
      <c r="K1678" t="s">
        <v>226</v>
      </c>
      <c r="L1678" t="s">
        <v>48</v>
      </c>
      <c r="M1678" t="s">
        <v>36</v>
      </c>
      <c r="N1678" s="8">
        <v>45722</v>
      </c>
      <c r="O1678" s="8">
        <v>45807</v>
      </c>
      <c r="P1678" s="8">
        <v>45807</v>
      </c>
      <c r="Q1678" t="s">
        <v>58</v>
      </c>
      <c r="Y1678" t="s">
        <v>38</v>
      </c>
      <c r="Z1678" t="s">
        <v>38</v>
      </c>
      <c r="AB1678" t="s">
        <v>1916</v>
      </c>
      <c r="AC1678" t="s">
        <v>39</v>
      </c>
      <c r="AD1678" t="s">
        <v>40</v>
      </c>
    </row>
    <row r="1679" spans="3:30" hidden="1" x14ac:dyDescent="0.2">
      <c r="C1679" s="32" t="s">
        <v>41</v>
      </c>
      <c r="D1679" s="32" t="s">
        <v>70</v>
      </c>
      <c r="E1679" s="32" t="s">
        <v>1015</v>
      </c>
      <c r="F1679">
        <v>800</v>
      </c>
      <c r="G1679" t="s">
        <v>1016</v>
      </c>
      <c r="H1679" t="s">
        <v>1117</v>
      </c>
      <c r="I1679" t="s">
        <v>2315</v>
      </c>
      <c r="K1679" t="s">
        <v>226</v>
      </c>
      <c r="L1679" t="s">
        <v>48</v>
      </c>
      <c r="M1679" t="s">
        <v>36</v>
      </c>
      <c r="N1679" s="8">
        <v>45722</v>
      </c>
      <c r="O1679" s="8">
        <v>45800</v>
      </c>
      <c r="P1679" s="8">
        <v>45800</v>
      </c>
      <c r="Q1679" t="s">
        <v>58</v>
      </c>
      <c r="Y1679" t="s">
        <v>309</v>
      </c>
      <c r="Z1679" t="s">
        <v>309</v>
      </c>
      <c r="AB1679" t="s">
        <v>1854</v>
      </c>
      <c r="AC1679" t="s">
        <v>39</v>
      </c>
      <c r="AD1679" t="s">
        <v>40</v>
      </c>
    </row>
    <row r="1680" spans="3:30" hidden="1" x14ac:dyDescent="0.2">
      <c r="C1680" s="32" t="s">
        <v>238</v>
      </c>
      <c r="D1680" s="32" t="s">
        <v>378</v>
      </c>
      <c r="E1680" s="32" t="s">
        <v>1672</v>
      </c>
      <c r="F1680">
        <v>612</v>
      </c>
      <c r="G1680" t="s">
        <v>1673</v>
      </c>
      <c r="H1680" t="s">
        <v>1674</v>
      </c>
      <c r="I1680" t="s">
        <v>3318</v>
      </c>
      <c r="K1680" t="s">
        <v>243</v>
      </c>
      <c r="L1680" t="s">
        <v>35</v>
      </c>
      <c r="M1680" t="s">
        <v>36</v>
      </c>
      <c r="N1680" s="8">
        <v>45709</v>
      </c>
      <c r="O1680" s="8">
        <v>45800</v>
      </c>
      <c r="P1680" s="8">
        <v>45800</v>
      </c>
      <c r="Q1680" t="s">
        <v>58</v>
      </c>
      <c r="R1680" t="s">
        <v>1114</v>
      </c>
      <c r="W1680" t="s">
        <v>237</v>
      </c>
      <c r="Y1680" t="s">
        <v>309</v>
      </c>
      <c r="Z1680" t="s">
        <v>309</v>
      </c>
      <c r="AC1680" t="s">
        <v>39</v>
      </c>
      <c r="AD1680" t="s">
        <v>40</v>
      </c>
    </row>
    <row r="1681" spans="3:30" hidden="1" x14ac:dyDescent="0.2">
      <c r="C1681" s="32" t="s">
        <v>41</v>
      </c>
      <c r="D1681" s="32" t="s">
        <v>70</v>
      </c>
      <c r="E1681" s="32" t="s">
        <v>1015</v>
      </c>
      <c r="F1681">
        <v>800</v>
      </c>
      <c r="G1681" t="s">
        <v>1016</v>
      </c>
      <c r="H1681" t="s">
        <v>1117</v>
      </c>
      <c r="I1681" t="s">
        <v>2319</v>
      </c>
      <c r="K1681" t="s">
        <v>226</v>
      </c>
      <c r="L1681" t="s">
        <v>48</v>
      </c>
      <c r="M1681" t="s">
        <v>36</v>
      </c>
      <c r="N1681" s="8">
        <v>45722</v>
      </c>
      <c r="O1681" s="8">
        <v>45800</v>
      </c>
      <c r="P1681" s="8">
        <v>45800</v>
      </c>
      <c r="Q1681" t="s">
        <v>37</v>
      </c>
      <c r="R1681" t="s">
        <v>483</v>
      </c>
      <c r="S1681" t="s">
        <v>2320</v>
      </c>
      <c r="T1681" t="s">
        <v>2321</v>
      </c>
      <c r="U1681" t="s">
        <v>1253</v>
      </c>
      <c r="W1681" t="s">
        <v>38</v>
      </c>
      <c r="X1681" t="s">
        <v>355</v>
      </c>
      <c r="Y1681" t="s">
        <v>309</v>
      </c>
      <c r="Z1681" t="s">
        <v>309</v>
      </c>
      <c r="AB1681" t="s">
        <v>1878</v>
      </c>
      <c r="AC1681" t="s">
        <v>39</v>
      </c>
      <c r="AD1681" t="s">
        <v>40</v>
      </c>
    </row>
    <row r="1682" spans="3:30" hidden="1" x14ac:dyDescent="0.2">
      <c r="F1682">
        <v>1247.96</v>
      </c>
      <c r="G1682" t="s">
        <v>3319</v>
      </c>
      <c r="H1682" t="s">
        <v>3320</v>
      </c>
      <c r="I1682" t="s">
        <v>3321</v>
      </c>
      <c r="K1682" t="s">
        <v>775</v>
      </c>
      <c r="L1682" t="s">
        <v>35</v>
      </c>
      <c r="M1682" t="s">
        <v>36</v>
      </c>
      <c r="N1682" s="8">
        <v>45796</v>
      </c>
      <c r="O1682" s="8"/>
      <c r="P1682" s="8"/>
      <c r="Q1682" t="s">
        <v>37</v>
      </c>
      <c r="AC1682" t="s">
        <v>39</v>
      </c>
      <c r="AD1682" t="s">
        <v>40</v>
      </c>
    </row>
    <row r="1683" spans="3:30" hidden="1" x14ac:dyDescent="0.2">
      <c r="F1683">
        <v>1282.04</v>
      </c>
      <c r="G1683" t="s">
        <v>3319</v>
      </c>
      <c r="H1683" t="s">
        <v>3320</v>
      </c>
      <c r="I1683" t="s">
        <v>3322</v>
      </c>
      <c r="K1683" t="s">
        <v>775</v>
      </c>
      <c r="L1683" t="s">
        <v>35</v>
      </c>
      <c r="M1683" t="s">
        <v>36</v>
      </c>
      <c r="N1683" s="8">
        <v>45796</v>
      </c>
      <c r="O1683" s="8"/>
      <c r="P1683" s="8"/>
      <c r="Q1683" t="s">
        <v>37</v>
      </c>
      <c r="AC1683" t="s">
        <v>39</v>
      </c>
      <c r="AD1683" t="s">
        <v>40</v>
      </c>
    </row>
    <row r="1684" spans="3:30" hidden="1" x14ac:dyDescent="0.2">
      <c r="F1684">
        <v>1596.94</v>
      </c>
      <c r="G1684" t="s">
        <v>3319</v>
      </c>
      <c r="H1684" t="s">
        <v>3320</v>
      </c>
      <c r="I1684" t="s">
        <v>3323</v>
      </c>
      <c r="K1684" t="s">
        <v>775</v>
      </c>
      <c r="L1684" t="s">
        <v>35</v>
      </c>
      <c r="M1684" t="s">
        <v>36</v>
      </c>
      <c r="N1684" s="8">
        <v>45796</v>
      </c>
      <c r="O1684" s="8"/>
      <c r="P1684" s="8"/>
      <c r="Q1684" t="s">
        <v>37</v>
      </c>
      <c r="AC1684" t="s">
        <v>39</v>
      </c>
      <c r="AD1684" t="s">
        <v>40</v>
      </c>
    </row>
    <row r="1685" spans="3:30" hidden="1" x14ac:dyDescent="0.2">
      <c r="F1685">
        <v>1771.43</v>
      </c>
      <c r="G1685" t="s">
        <v>3319</v>
      </c>
      <c r="H1685" t="s">
        <v>3320</v>
      </c>
      <c r="I1685" t="s">
        <v>3324</v>
      </c>
      <c r="K1685" t="s">
        <v>775</v>
      </c>
      <c r="L1685" t="s">
        <v>35</v>
      </c>
      <c r="M1685" t="s">
        <v>36</v>
      </c>
      <c r="N1685" s="8">
        <v>45796</v>
      </c>
      <c r="O1685" s="8"/>
      <c r="P1685" s="8"/>
      <c r="Q1685" t="s">
        <v>37</v>
      </c>
      <c r="AC1685" t="s">
        <v>39</v>
      </c>
      <c r="AD1685" t="s">
        <v>40</v>
      </c>
    </row>
    <row r="1686" spans="3:30" hidden="1" x14ac:dyDescent="0.2">
      <c r="F1686">
        <v>600</v>
      </c>
      <c r="G1686" t="s">
        <v>3319</v>
      </c>
      <c r="H1686" t="s">
        <v>3320</v>
      </c>
      <c r="I1686" t="s">
        <v>3325</v>
      </c>
      <c r="K1686" t="s">
        <v>775</v>
      </c>
      <c r="L1686" t="s">
        <v>35</v>
      </c>
      <c r="M1686" t="s">
        <v>36</v>
      </c>
      <c r="N1686" s="8">
        <v>45796</v>
      </c>
      <c r="O1686" s="8"/>
      <c r="P1686" s="8"/>
      <c r="Q1686" t="s">
        <v>151</v>
      </c>
      <c r="AC1686" t="s">
        <v>39</v>
      </c>
      <c r="AD1686" t="s">
        <v>40</v>
      </c>
    </row>
    <row r="1687" spans="3:30" hidden="1" x14ac:dyDescent="0.2">
      <c r="F1687">
        <v>600</v>
      </c>
      <c r="G1687" t="s">
        <v>3319</v>
      </c>
      <c r="H1687" t="s">
        <v>3320</v>
      </c>
      <c r="I1687" t="s">
        <v>3326</v>
      </c>
      <c r="K1687" t="s">
        <v>775</v>
      </c>
      <c r="L1687" t="s">
        <v>35</v>
      </c>
      <c r="M1687" t="s">
        <v>36</v>
      </c>
      <c r="N1687" s="8">
        <v>45796</v>
      </c>
      <c r="O1687" s="8"/>
      <c r="P1687" s="8"/>
      <c r="Q1687" t="s">
        <v>37</v>
      </c>
      <c r="AC1687" t="s">
        <v>39</v>
      </c>
      <c r="AD1687" t="s">
        <v>40</v>
      </c>
    </row>
    <row r="1688" spans="3:30" hidden="1" x14ac:dyDescent="0.2">
      <c r="F1688">
        <v>600</v>
      </c>
      <c r="G1688" t="s">
        <v>3319</v>
      </c>
      <c r="H1688" t="s">
        <v>3320</v>
      </c>
      <c r="I1688" t="s">
        <v>3327</v>
      </c>
      <c r="K1688" t="s">
        <v>775</v>
      </c>
      <c r="L1688" t="s">
        <v>35</v>
      </c>
      <c r="M1688" t="s">
        <v>36</v>
      </c>
      <c r="N1688" s="8">
        <v>45796</v>
      </c>
      <c r="O1688" s="8"/>
      <c r="P1688" s="8"/>
      <c r="Q1688" t="s">
        <v>37</v>
      </c>
      <c r="AC1688" t="s">
        <v>39</v>
      </c>
      <c r="AD1688" t="s">
        <v>40</v>
      </c>
    </row>
    <row r="1689" spans="3:30" hidden="1" x14ac:dyDescent="0.2">
      <c r="F1689">
        <v>600</v>
      </c>
      <c r="G1689" t="s">
        <v>3319</v>
      </c>
      <c r="H1689" t="s">
        <v>3320</v>
      </c>
      <c r="I1689" t="s">
        <v>3328</v>
      </c>
      <c r="K1689" t="s">
        <v>775</v>
      </c>
      <c r="L1689" t="s">
        <v>35</v>
      </c>
      <c r="M1689" t="s">
        <v>36</v>
      </c>
      <c r="N1689" s="8">
        <v>45796</v>
      </c>
      <c r="O1689" s="8"/>
      <c r="P1689" s="8"/>
      <c r="Q1689" t="s">
        <v>37</v>
      </c>
      <c r="AC1689" t="s">
        <v>39</v>
      </c>
      <c r="AD1689" t="s">
        <v>40</v>
      </c>
    </row>
    <row r="1690" spans="3:30" hidden="1" x14ac:dyDescent="0.2">
      <c r="F1690">
        <v>600</v>
      </c>
      <c r="G1690" t="s">
        <v>3319</v>
      </c>
      <c r="H1690" t="s">
        <v>3320</v>
      </c>
      <c r="I1690" t="s">
        <v>3329</v>
      </c>
      <c r="K1690" t="s">
        <v>775</v>
      </c>
      <c r="L1690" t="s">
        <v>35</v>
      </c>
      <c r="M1690" t="s">
        <v>36</v>
      </c>
      <c r="N1690" s="8">
        <v>45796</v>
      </c>
      <c r="O1690" s="8"/>
      <c r="P1690" s="8"/>
      <c r="Q1690" t="s">
        <v>58</v>
      </c>
      <c r="AC1690" t="s">
        <v>39</v>
      </c>
      <c r="AD1690" t="s">
        <v>40</v>
      </c>
    </row>
    <row r="1691" spans="3:30" hidden="1" x14ac:dyDescent="0.2">
      <c r="F1691">
        <v>600</v>
      </c>
      <c r="G1691" t="s">
        <v>3319</v>
      </c>
      <c r="H1691" t="s">
        <v>3320</v>
      </c>
      <c r="I1691" t="s">
        <v>3330</v>
      </c>
      <c r="K1691" t="s">
        <v>775</v>
      </c>
      <c r="L1691" t="s">
        <v>35</v>
      </c>
      <c r="M1691" t="s">
        <v>36</v>
      </c>
      <c r="N1691" s="8">
        <v>45796</v>
      </c>
      <c r="O1691" s="8"/>
      <c r="P1691" s="8"/>
      <c r="Q1691" t="s">
        <v>58</v>
      </c>
      <c r="AC1691" t="s">
        <v>39</v>
      </c>
      <c r="AD1691" t="s">
        <v>40</v>
      </c>
    </row>
    <row r="1692" spans="3:30" hidden="1" x14ac:dyDescent="0.2">
      <c r="F1692">
        <v>600</v>
      </c>
      <c r="G1692" t="s">
        <v>3319</v>
      </c>
      <c r="H1692" t="s">
        <v>3320</v>
      </c>
      <c r="I1692" t="s">
        <v>3331</v>
      </c>
      <c r="K1692" t="s">
        <v>775</v>
      </c>
      <c r="L1692" t="s">
        <v>35</v>
      </c>
      <c r="M1692" t="s">
        <v>36</v>
      </c>
      <c r="N1692" s="8">
        <v>45796</v>
      </c>
      <c r="O1692" s="8"/>
      <c r="P1692" s="8"/>
      <c r="Q1692" t="s">
        <v>58</v>
      </c>
      <c r="AC1692" t="s">
        <v>39</v>
      </c>
      <c r="AD1692" t="s">
        <v>40</v>
      </c>
    </row>
    <row r="1693" spans="3:30" hidden="1" x14ac:dyDescent="0.2">
      <c r="F1693">
        <v>600</v>
      </c>
      <c r="G1693" t="s">
        <v>3319</v>
      </c>
      <c r="H1693" t="s">
        <v>3320</v>
      </c>
      <c r="I1693" t="s">
        <v>3332</v>
      </c>
      <c r="K1693" t="s">
        <v>775</v>
      </c>
      <c r="L1693" t="s">
        <v>35</v>
      </c>
      <c r="M1693" t="s">
        <v>36</v>
      </c>
      <c r="N1693" s="8">
        <v>45796</v>
      </c>
      <c r="O1693" s="8"/>
      <c r="P1693" s="8"/>
      <c r="Q1693" t="s">
        <v>58</v>
      </c>
      <c r="AC1693" t="s">
        <v>39</v>
      </c>
      <c r="AD1693" t="s">
        <v>40</v>
      </c>
    </row>
    <row r="1694" spans="3:30" hidden="1" x14ac:dyDescent="0.2">
      <c r="C1694" s="32" t="s">
        <v>41</v>
      </c>
      <c r="D1694" s="32" t="s">
        <v>70</v>
      </c>
      <c r="E1694" s="32" t="s">
        <v>1015</v>
      </c>
      <c r="F1694">
        <v>800</v>
      </c>
      <c r="G1694" t="s">
        <v>1016</v>
      </c>
      <c r="H1694" t="s">
        <v>1117</v>
      </c>
      <c r="I1694" t="s">
        <v>2323</v>
      </c>
      <c r="K1694" t="s">
        <v>226</v>
      </c>
      <c r="L1694" t="s">
        <v>48</v>
      </c>
      <c r="M1694" t="s">
        <v>36</v>
      </c>
      <c r="N1694" s="8">
        <v>45722</v>
      </c>
      <c r="O1694" s="8">
        <v>45805</v>
      </c>
      <c r="P1694" s="8">
        <v>45805</v>
      </c>
      <c r="Q1694" t="s">
        <v>58</v>
      </c>
      <c r="U1694" t="s">
        <v>444</v>
      </c>
      <c r="Y1694" t="s">
        <v>90</v>
      </c>
      <c r="Z1694" t="s">
        <v>90</v>
      </c>
      <c r="AB1694" t="s">
        <v>1854</v>
      </c>
      <c r="AC1694" t="s">
        <v>39</v>
      </c>
      <c r="AD1694" t="s">
        <v>40</v>
      </c>
    </row>
    <row r="1695" spans="3:30" hidden="1" x14ac:dyDescent="0.2">
      <c r="C1695" s="32" t="s">
        <v>126</v>
      </c>
      <c r="D1695" s="32" t="s">
        <v>42</v>
      </c>
      <c r="F1695">
        <v>775</v>
      </c>
      <c r="G1695" t="s">
        <v>3333</v>
      </c>
      <c r="H1695" t="s">
        <v>3334</v>
      </c>
      <c r="I1695" t="s">
        <v>3335</v>
      </c>
      <c r="K1695" t="s">
        <v>74</v>
      </c>
      <c r="L1695" t="s">
        <v>35</v>
      </c>
      <c r="M1695" t="s">
        <v>36</v>
      </c>
      <c r="N1695" s="8">
        <v>45702</v>
      </c>
      <c r="O1695" s="8">
        <v>45828</v>
      </c>
      <c r="P1695" s="8">
        <v>45828</v>
      </c>
      <c r="Q1695" t="s">
        <v>37</v>
      </c>
      <c r="X1695" t="s">
        <v>1567</v>
      </c>
      <c r="Y1695" t="s">
        <v>60</v>
      </c>
      <c r="Z1695" t="s">
        <v>60</v>
      </c>
      <c r="AC1695" t="s">
        <v>39</v>
      </c>
      <c r="AD1695" t="s">
        <v>40</v>
      </c>
    </row>
    <row r="1696" spans="3:30" hidden="1" x14ac:dyDescent="0.2">
      <c r="C1696" s="32" t="s">
        <v>126</v>
      </c>
      <c r="D1696" s="32" t="s">
        <v>42</v>
      </c>
      <c r="F1696">
        <v>1000</v>
      </c>
      <c r="G1696" t="s">
        <v>3333</v>
      </c>
      <c r="H1696" t="s">
        <v>3334</v>
      </c>
      <c r="I1696" t="s">
        <v>3336</v>
      </c>
      <c r="K1696" t="s">
        <v>74</v>
      </c>
      <c r="L1696" t="s">
        <v>35</v>
      </c>
      <c r="M1696" t="s">
        <v>36</v>
      </c>
      <c r="N1696" s="8">
        <v>45702</v>
      </c>
      <c r="O1696" s="8">
        <v>45835</v>
      </c>
      <c r="P1696" s="8">
        <v>45835</v>
      </c>
      <c r="Q1696" t="s">
        <v>151</v>
      </c>
      <c r="U1696" t="s">
        <v>331</v>
      </c>
      <c r="W1696" t="s">
        <v>38</v>
      </c>
      <c r="Y1696" t="s">
        <v>266</v>
      </c>
      <c r="Z1696" t="s">
        <v>266</v>
      </c>
      <c r="AC1696" t="s">
        <v>39</v>
      </c>
      <c r="AD1696" t="s">
        <v>40</v>
      </c>
    </row>
    <row r="1697" spans="3:30" hidden="1" x14ac:dyDescent="0.2">
      <c r="C1697" s="32" t="s">
        <v>126</v>
      </c>
      <c r="D1697" s="32" t="s">
        <v>42</v>
      </c>
      <c r="F1697">
        <v>100</v>
      </c>
      <c r="G1697" t="s">
        <v>3333</v>
      </c>
      <c r="H1697" t="s">
        <v>3334</v>
      </c>
      <c r="I1697" t="s">
        <v>3337</v>
      </c>
      <c r="K1697" t="s">
        <v>74</v>
      </c>
      <c r="L1697" t="s">
        <v>35</v>
      </c>
      <c r="M1697" t="s">
        <v>36</v>
      </c>
      <c r="N1697" s="8">
        <v>45702</v>
      </c>
      <c r="O1697" s="8">
        <v>45828</v>
      </c>
      <c r="P1697" s="8">
        <v>45828</v>
      </c>
      <c r="Q1697" t="s">
        <v>58</v>
      </c>
      <c r="Y1697" t="s">
        <v>60</v>
      </c>
      <c r="Z1697" t="s">
        <v>60</v>
      </c>
      <c r="AC1697" t="s">
        <v>39</v>
      </c>
      <c r="AD1697" t="s">
        <v>40</v>
      </c>
    </row>
    <row r="1698" spans="3:30" hidden="1" x14ac:dyDescent="0.2">
      <c r="C1698" s="32" t="s">
        <v>126</v>
      </c>
      <c r="D1698" s="32" t="s">
        <v>42</v>
      </c>
      <c r="F1698">
        <v>100</v>
      </c>
      <c r="G1698" t="s">
        <v>3333</v>
      </c>
      <c r="H1698" t="s">
        <v>3334</v>
      </c>
      <c r="I1698" t="s">
        <v>3338</v>
      </c>
      <c r="K1698" t="s">
        <v>74</v>
      </c>
      <c r="L1698" t="s">
        <v>35</v>
      </c>
      <c r="M1698" t="s">
        <v>36</v>
      </c>
      <c r="N1698" s="8">
        <v>45702</v>
      </c>
      <c r="O1698" s="8">
        <v>45828</v>
      </c>
      <c r="P1698" s="8">
        <v>45828</v>
      </c>
      <c r="Q1698" t="s">
        <v>37</v>
      </c>
      <c r="Y1698" t="s">
        <v>60</v>
      </c>
      <c r="Z1698" t="s">
        <v>60</v>
      </c>
      <c r="AC1698" t="s">
        <v>39</v>
      </c>
      <c r="AD1698" t="s">
        <v>40</v>
      </c>
    </row>
    <row r="1699" spans="3:30" hidden="1" x14ac:dyDescent="0.2">
      <c r="C1699" s="32" t="s">
        <v>79</v>
      </c>
      <c r="D1699" s="32" t="s">
        <v>42</v>
      </c>
      <c r="E1699" s="32" t="s">
        <v>3339</v>
      </c>
      <c r="G1699" t="s">
        <v>3340</v>
      </c>
      <c r="H1699" t="s">
        <v>3341</v>
      </c>
      <c r="I1699" t="s">
        <v>3342</v>
      </c>
      <c r="J1699" t="s">
        <v>3343</v>
      </c>
      <c r="K1699" t="s">
        <v>2088</v>
      </c>
      <c r="L1699" t="s">
        <v>35</v>
      </c>
      <c r="M1699" t="s">
        <v>87</v>
      </c>
      <c r="N1699" s="8">
        <v>45791</v>
      </c>
      <c r="O1699" s="8">
        <v>45884</v>
      </c>
      <c r="P1699" s="8"/>
      <c r="Q1699" t="s">
        <v>58</v>
      </c>
      <c r="W1699" t="s">
        <v>3344</v>
      </c>
      <c r="Z1699" t="s">
        <v>603</v>
      </c>
      <c r="AA1699" t="s">
        <v>603</v>
      </c>
      <c r="AC1699" t="s">
        <v>39</v>
      </c>
      <c r="AD1699" t="s">
        <v>91</v>
      </c>
    </row>
    <row r="1700" spans="3:30" hidden="1" x14ac:dyDescent="0.2">
      <c r="C1700" s="32" t="s">
        <v>79</v>
      </c>
      <c r="D1700" s="32" t="s">
        <v>42</v>
      </c>
      <c r="E1700" s="32" t="s">
        <v>3339</v>
      </c>
      <c r="G1700" t="s">
        <v>3340</v>
      </c>
      <c r="H1700" t="s">
        <v>3341</v>
      </c>
      <c r="I1700" t="s">
        <v>3345</v>
      </c>
      <c r="J1700" t="s">
        <v>3346</v>
      </c>
      <c r="K1700" t="s">
        <v>2088</v>
      </c>
      <c r="L1700" t="s">
        <v>35</v>
      </c>
      <c r="M1700" t="s">
        <v>87</v>
      </c>
      <c r="N1700" s="8">
        <v>45791</v>
      </c>
      <c r="O1700" s="8">
        <v>45884</v>
      </c>
      <c r="P1700" s="8"/>
      <c r="Q1700" t="s">
        <v>151</v>
      </c>
      <c r="W1700" t="s">
        <v>3344</v>
      </c>
      <c r="Z1700" t="s">
        <v>603</v>
      </c>
      <c r="AA1700" t="s">
        <v>603</v>
      </c>
      <c r="AC1700" t="s">
        <v>39</v>
      </c>
      <c r="AD1700" t="s">
        <v>91</v>
      </c>
    </row>
    <row r="1701" spans="3:30" hidden="1" x14ac:dyDescent="0.2">
      <c r="C1701" s="32" t="s">
        <v>238</v>
      </c>
      <c r="D1701" s="32" t="s">
        <v>118</v>
      </c>
      <c r="E1701" s="32" t="s">
        <v>1619</v>
      </c>
      <c r="F1701">
        <v>1592.7</v>
      </c>
      <c r="G1701" t="s">
        <v>1620</v>
      </c>
      <c r="H1701" t="s">
        <v>1621</v>
      </c>
      <c r="I1701" t="s">
        <v>3347</v>
      </c>
      <c r="K1701" t="s">
        <v>243</v>
      </c>
      <c r="L1701" t="s">
        <v>35</v>
      </c>
      <c r="M1701" t="s">
        <v>36</v>
      </c>
      <c r="N1701" s="8">
        <v>45750</v>
      </c>
      <c r="O1701" s="8">
        <v>45807</v>
      </c>
      <c r="P1701" s="8">
        <v>45807</v>
      </c>
      <c r="Q1701" t="s">
        <v>58</v>
      </c>
      <c r="R1701" t="s">
        <v>1647</v>
      </c>
      <c r="Y1701" t="s">
        <v>38</v>
      </c>
      <c r="Z1701" t="s">
        <v>38</v>
      </c>
      <c r="AC1701" t="s">
        <v>39</v>
      </c>
      <c r="AD1701" t="s">
        <v>40</v>
      </c>
    </row>
    <row r="1702" spans="3:30" hidden="1" x14ac:dyDescent="0.2">
      <c r="C1702" s="32" t="s">
        <v>41</v>
      </c>
      <c r="D1702" s="32" t="s">
        <v>70</v>
      </c>
      <c r="E1702" s="32" t="s">
        <v>1015</v>
      </c>
      <c r="F1702">
        <v>800</v>
      </c>
      <c r="G1702" t="s">
        <v>1016</v>
      </c>
      <c r="H1702" t="s">
        <v>1117</v>
      </c>
      <c r="I1702" t="s">
        <v>2325</v>
      </c>
      <c r="K1702" t="s">
        <v>226</v>
      </c>
      <c r="L1702" t="s">
        <v>48</v>
      </c>
      <c r="M1702" t="s">
        <v>36</v>
      </c>
      <c r="N1702" s="8">
        <v>45722</v>
      </c>
      <c r="O1702" s="8">
        <v>45800</v>
      </c>
      <c r="P1702" s="8">
        <v>45800</v>
      </c>
      <c r="Q1702" t="s">
        <v>58</v>
      </c>
      <c r="U1702" t="s">
        <v>62</v>
      </c>
      <c r="Y1702" t="s">
        <v>309</v>
      </c>
      <c r="Z1702" t="s">
        <v>309</v>
      </c>
      <c r="AB1702" t="s">
        <v>1854</v>
      </c>
      <c r="AC1702" t="s">
        <v>39</v>
      </c>
      <c r="AD1702" t="s">
        <v>40</v>
      </c>
    </row>
    <row r="1703" spans="3:30" hidden="1" x14ac:dyDescent="0.2">
      <c r="C1703" s="32" t="s">
        <v>41</v>
      </c>
      <c r="D1703" s="32" t="s">
        <v>70</v>
      </c>
      <c r="E1703" s="32" t="s">
        <v>1015</v>
      </c>
      <c r="F1703">
        <v>800</v>
      </c>
      <c r="G1703" t="s">
        <v>1016</v>
      </c>
      <c r="H1703" t="s">
        <v>1117</v>
      </c>
      <c r="I1703" t="s">
        <v>2327</v>
      </c>
      <c r="K1703" t="s">
        <v>226</v>
      </c>
      <c r="L1703" t="s">
        <v>48</v>
      </c>
      <c r="M1703" t="s">
        <v>36</v>
      </c>
      <c r="N1703" s="8">
        <v>45722</v>
      </c>
      <c r="O1703" s="8">
        <v>45805</v>
      </c>
      <c r="P1703" s="8">
        <v>45805</v>
      </c>
      <c r="Q1703" t="s">
        <v>58</v>
      </c>
      <c r="Y1703" t="s">
        <v>90</v>
      </c>
      <c r="Z1703" t="s">
        <v>90</v>
      </c>
      <c r="AB1703" t="s">
        <v>1854</v>
      </c>
      <c r="AC1703" t="s">
        <v>39</v>
      </c>
      <c r="AD1703" t="s">
        <v>40</v>
      </c>
    </row>
    <row r="1704" spans="3:30" hidden="1" x14ac:dyDescent="0.2">
      <c r="C1704" s="32" t="s">
        <v>41</v>
      </c>
      <c r="D1704" s="32" t="s">
        <v>70</v>
      </c>
      <c r="E1704" s="32" t="s">
        <v>1015</v>
      </c>
      <c r="F1704">
        <v>800</v>
      </c>
      <c r="G1704" t="s">
        <v>1016</v>
      </c>
      <c r="H1704" t="s">
        <v>1117</v>
      </c>
      <c r="I1704" t="s">
        <v>2331</v>
      </c>
      <c r="K1704" t="s">
        <v>226</v>
      </c>
      <c r="L1704" t="s">
        <v>48</v>
      </c>
      <c r="M1704" t="s">
        <v>36</v>
      </c>
      <c r="N1704" s="8">
        <v>45722</v>
      </c>
      <c r="O1704" s="8">
        <v>45805</v>
      </c>
      <c r="P1704" s="8">
        <v>45805</v>
      </c>
      <c r="Q1704" t="s">
        <v>37</v>
      </c>
      <c r="R1704" t="s">
        <v>89</v>
      </c>
      <c r="S1704" t="s">
        <v>2332</v>
      </c>
      <c r="T1704" t="s">
        <v>2333</v>
      </c>
      <c r="U1704" t="s">
        <v>309</v>
      </c>
      <c r="Y1704" t="s">
        <v>90</v>
      </c>
      <c r="Z1704" t="s">
        <v>90</v>
      </c>
      <c r="AB1704" t="s">
        <v>1878</v>
      </c>
      <c r="AC1704" t="s">
        <v>39</v>
      </c>
      <c r="AD1704" t="s">
        <v>40</v>
      </c>
    </row>
    <row r="1705" spans="3:30" hidden="1" x14ac:dyDescent="0.2">
      <c r="C1705" s="32" t="s">
        <v>41</v>
      </c>
      <c r="D1705" s="32" t="s">
        <v>70</v>
      </c>
      <c r="E1705" s="32" t="s">
        <v>1015</v>
      </c>
      <c r="F1705">
        <v>800</v>
      </c>
      <c r="G1705" t="s">
        <v>1016</v>
      </c>
      <c r="H1705" t="s">
        <v>1117</v>
      </c>
      <c r="I1705" t="s">
        <v>2337</v>
      </c>
      <c r="K1705" t="s">
        <v>226</v>
      </c>
      <c r="L1705" t="s">
        <v>48</v>
      </c>
      <c r="M1705" t="s">
        <v>36</v>
      </c>
      <c r="N1705" s="8">
        <v>45722</v>
      </c>
      <c r="O1705" s="8">
        <v>45800</v>
      </c>
      <c r="P1705" s="8">
        <v>45800</v>
      </c>
      <c r="Q1705" t="s">
        <v>37</v>
      </c>
      <c r="R1705" t="s">
        <v>483</v>
      </c>
      <c r="S1705" t="s">
        <v>2338</v>
      </c>
      <c r="T1705" t="s">
        <v>2336</v>
      </c>
      <c r="U1705" t="s">
        <v>522</v>
      </c>
      <c r="W1705" t="s">
        <v>522</v>
      </c>
      <c r="X1705" t="s">
        <v>355</v>
      </c>
      <c r="Y1705" t="s">
        <v>309</v>
      </c>
      <c r="Z1705" t="s">
        <v>309</v>
      </c>
      <c r="AB1705" t="s">
        <v>1878</v>
      </c>
      <c r="AC1705" t="s">
        <v>39</v>
      </c>
      <c r="AD1705" t="s">
        <v>40</v>
      </c>
    </row>
    <row r="1706" spans="3:30" hidden="1" x14ac:dyDescent="0.2">
      <c r="C1706" s="32" t="s">
        <v>41</v>
      </c>
      <c r="D1706" s="32" t="s">
        <v>70</v>
      </c>
      <c r="E1706" s="32" t="s">
        <v>1015</v>
      </c>
      <c r="F1706">
        <v>800</v>
      </c>
      <c r="G1706" t="s">
        <v>1016</v>
      </c>
      <c r="H1706" t="s">
        <v>1117</v>
      </c>
      <c r="I1706" t="s">
        <v>2346</v>
      </c>
      <c r="K1706" t="s">
        <v>226</v>
      </c>
      <c r="L1706" t="s">
        <v>48</v>
      </c>
      <c r="M1706" t="s">
        <v>36</v>
      </c>
      <c r="N1706" s="8">
        <v>45722</v>
      </c>
      <c r="O1706" s="8">
        <v>45800</v>
      </c>
      <c r="P1706" s="8">
        <v>45800</v>
      </c>
      <c r="Q1706" t="s">
        <v>37</v>
      </c>
      <c r="R1706" t="s">
        <v>483</v>
      </c>
      <c r="S1706" t="s">
        <v>2344</v>
      </c>
      <c r="T1706" t="s">
        <v>2345</v>
      </c>
      <c r="U1706" t="s">
        <v>38</v>
      </c>
      <c r="W1706" t="s">
        <v>522</v>
      </c>
      <c r="X1706" t="s">
        <v>355</v>
      </c>
      <c r="Y1706" t="s">
        <v>309</v>
      </c>
      <c r="Z1706" t="s">
        <v>309</v>
      </c>
      <c r="AB1706" t="s">
        <v>1878</v>
      </c>
      <c r="AC1706" t="s">
        <v>39</v>
      </c>
      <c r="AD1706" t="s">
        <v>40</v>
      </c>
    </row>
    <row r="1707" spans="3:30" hidden="1" x14ac:dyDescent="0.2">
      <c r="C1707" s="32" t="s">
        <v>1617</v>
      </c>
      <c r="D1707" s="32" t="s">
        <v>1617</v>
      </c>
      <c r="E1707" s="32" t="s">
        <v>1617</v>
      </c>
      <c r="F1707">
        <v>795</v>
      </c>
      <c r="G1707" t="s">
        <v>3348</v>
      </c>
      <c r="H1707" t="s">
        <v>3349</v>
      </c>
      <c r="I1707" t="s">
        <v>3350</v>
      </c>
      <c r="K1707" t="s">
        <v>1249</v>
      </c>
      <c r="L1707" t="s">
        <v>35</v>
      </c>
      <c r="M1707" t="s">
        <v>36</v>
      </c>
      <c r="N1707" s="8">
        <v>45741</v>
      </c>
      <c r="O1707" s="8">
        <v>45800</v>
      </c>
      <c r="P1707" s="8">
        <v>45800</v>
      </c>
      <c r="Q1707" t="s">
        <v>37</v>
      </c>
      <c r="X1707" t="s">
        <v>467</v>
      </c>
      <c r="Y1707" t="s">
        <v>309</v>
      </c>
      <c r="Z1707" t="s">
        <v>309</v>
      </c>
      <c r="AC1707" t="s">
        <v>39</v>
      </c>
      <c r="AD1707" t="s">
        <v>40</v>
      </c>
    </row>
    <row r="1708" spans="3:30" hidden="1" x14ac:dyDescent="0.2">
      <c r="C1708" s="32" t="s">
        <v>50</v>
      </c>
      <c r="D1708" s="32" t="s">
        <v>92</v>
      </c>
      <c r="E1708" s="32" t="s">
        <v>3351</v>
      </c>
      <c r="F1708">
        <v>1140</v>
      </c>
      <c r="G1708" t="s">
        <v>3352</v>
      </c>
      <c r="H1708" t="s">
        <v>3353</v>
      </c>
      <c r="I1708" t="s">
        <v>3354</v>
      </c>
      <c r="K1708" t="s">
        <v>1249</v>
      </c>
      <c r="L1708" t="s">
        <v>35</v>
      </c>
      <c r="M1708" t="s">
        <v>36</v>
      </c>
      <c r="N1708" s="8">
        <v>45769</v>
      </c>
      <c r="O1708" s="8"/>
      <c r="P1708" s="8"/>
      <c r="Q1708" t="s">
        <v>58</v>
      </c>
      <c r="R1708" t="s">
        <v>408</v>
      </c>
      <c r="AC1708" t="s">
        <v>39</v>
      </c>
      <c r="AD1708" t="s">
        <v>40</v>
      </c>
    </row>
    <row r="1709" spans="3:30" hidden="1" x14ac:dyDescent="0.2">
      <c r="C1709" s="32" t="s">
        <v>50</v>
      </c>
      <c r="D1709" s="32" t="s">
        <v>92</v>
      </c>
      <c r="E1709" s="32" t="s">
        <v>3351</v>
      </c>
      <c r="F1709">
        <v>230</v>
      </c>
      <c r="G1709" t="s">
        <v>3352</v>
      </c>
      <c r="H1709" t="s">
        <v>3353</v>
      </c>
      <c r="I1709" t="s">
        <v>3355</v>
      </c>
      <c r="K1709" t="s">
        <v>1249</v>
      </c>
      <c r="L1709" t="s">
        <v>35</v>
      </c>
      <c r="M1709" t="s">
        <v>36</v>
      </c>
      <c r="N1709" s="8">
        <v>45769</v>
      </c>
      <c r="O1709" s="8"/>
      <c r="P1709" s="8"/>
      <c r="Q1709" t="s">
        <v>58</v>
      </c>
      <c r="AC1709" t="s">
        <v>39</v>
      </c>
      <c r="AD1709" t="s">
        <v>40</v>
      </c>
    </row>
    <row r="1710" spans="3:30" hidden="1" x14ac:dyDescent="0.2">
      <c r="C1710" s="32" t="s">
        <v>50</v>
      </c>
      <c r="D1710" s="32" t="s">
        <v>92</v>
      </c>
      <c r="E1710" s="32" t="s">
        <v>3351</v>
      </c>
      <c r="F1710">
        <v>230</v>
      </c>
      <c r="G1710" t="s">
        <v>3352</v>
      </c>
      <c r="H1710" t="s">
        <v>3353</v>
      </c>
      <c r="I1710" t="s">
        <v>3356</v>
      </c>
      <c r="K1710" t="s">
        <v>1249</v>
      </c>
      <c r="L1710" t="s">
        <v>35</v>
      </c>
      <c r="M1710" t="s">
        <v>36</v>
      </c>
      <c r="N1710" s="8">
        <v>45769</v>
      </c>
      <c r="O1710" s="8"/>
      <c r="P1710" s="8"/>
      <c r="Q1710" t="s">
        <v>37</v>
      </c>
      <c r="AC1710" t="s">
        <v>39</v>
      </c>
      <c r="AD1710" t="s">
        <v>40</v>
      </c>
    </row>
    <row r="1711" spans="3:30" hidden="1" x14ac:dyDescent="0.2">
      <c r="C1711" s="32" t="s">
        <v>126</v>
      </c>
      <c r="D1711" s="32" t="s">
        <v>432</v>
      </c>
      <c r="E1711" s="32" t="s">
        <v>3357</v>
      </c>
      <c r="F1711">
        <v>14438.31</v>
      </c>
      <c r="G1711" t="s">
        <v>3358</v>
      </c>
      <c r="H1711" t="s">
        <v>3359</v>
      </c>
      <c r="I1711" t="s">
        <v>3360</v>
      </c>
      <c r="K1711" t="s">
        <v>306</v>
      </c>
      <c r="L1711" t="s">
        <v>35</v>
      </c>
      <c r="M1711" t="s">
        <v>36</v>
      </c>
      <c r="N1711" s="8">
        <v>45565</v>
      </c>
      <c r="O1711" s="8">
        <v>45835</v>
      </c>
      <c r="P1711" s="8">
        <v>45835</v>
      </c>
      <c r="Q1711" t="s">
        <v>58</v>
      </c>
      <c r="R1711" t="s">
        <v>3361</v>
      </c>
      <c r="W1711" t="s">
        <v>290</v>
      </c>
      <c r="X1711" t="s">
        <v>1175</v>
      </c>
      <c r="Y1711" t="s">
        <v>266</v>
      </c>
      <c r="Z1711" t="s">
        <v>266</v>
      </c>
      <c r="AC1711" t="s">
        <v>39</v>
      </c>
      <c r="AD1711" t="s">
        <v>40</v>
      </c>
    </row>
    <row r="1712" spans="3:30" hidden="1" x14ac:dyDescent="0.2">
      <c r="C1712" s="32" t="s">
        <v>50</v>
      </c>
      <c r="D1712" s="32" t="s">
        <v>822</v>
      </c>
      <c r="E1712" s="48" t="s">
        <v>3362</v>
      </c>
      <c r="F1712">
        <v>753.22</v>
      </c>
      <c r="G1712" t="s">
        <v>3363</v>
      </c>
      <c r="H1712" t="s">
        <v>3364</v>
      </c>
      <c r="I1712" t="s">
        <v>3365</v>
      </c>
      <c r="J1712" t="s">
        <v>3366</v>
      </c>
      <c r="K1712" t="s">
        <v>86</v>
      </c>
      <c r="L1712" t="s">
        <v>57</v>
      </c>
      <c r="M1712" t="s">
        <v>36</v>
      </c>
      <c r="N1712" s="8">
        <v>45645</v>
      </c>
      <c r="O1712" s="8">
        <v>45807</v>
      </c>
      <c r="P1712" s="8">
        <v>45730</v>
      </c>
      <c r="Q1712" t="s">
        <v>151</v>
      </c>
      <c r="U1712" t="s">
        <v>227</v>
      </c>
      <c r="W1712" t="s">
        <v>552</v>
      </c>
      <c r="Y1712" t="s">
        <v>594</v>
      </c>
      <c r="Z1712" t="s">
        <v>38</v>
      </c>
      <c r="AA1712" t="s">
        <v>38</v>
      </c>
      <c r="AC1712" t="s">
        <v>39</v>
      </c>
      <c r="AD1712" t="s">
        <v>91</v>
      </c>
    </row>
    <row r="1713" spans="3:30" hidden="1" x14ac:dyDescent="0.2">
      <c r="C1713" s="32" t="s">
        <v>126</v>
      </c>
      <c r="D1713" s="32" t="s">
        <v>42</v>
      </c>
      <c r="E1713" s="32" t="s">
        <v>52</v>
      </c>
      <c r="F1713">
        <v>1629</v>
      </c>
      <c r="G1713" t="s">
        <v>1688</v>
      </c>
      <c r="H1713" t="s">
        <v>3367</v>
      </c>
      <c r="I1713" t="s">
        <v>3368</v>
      </c>
      <c r="K1713" t="s">
        <v>226</v>
      </c>
      <c r="L1713" t="s">
        <v>35</v>
      </c>
      <c r="M1713" t="s">
        <v>36</v>
      </c>
      <c r="N1713" s="8">
        <v>45701</v>
      </c>
      <c r="O1713" s="8">
        <v>45814</v>
      </c>
      <c r="P1713" s="8">
        <v>45814</v>
      </c>
      <c r="Q1713" t="s">
        <v>58</v>
      </c>
      <c r="R1713" t="s">
        <v>227</v>
      </c>
      <c r="U1713" t="s">
        <v>38</v>
      </c>
      <c r="Y1713" t="s">
        <v>99</v>
      </c>
      <c r="Z1713" t="s">
        <v>99</v>
      </c>
      <c r="AC1713" t="s">
        <v>39</v>
      </c>
      <c r="AD1713" t="s">
        <v>40</v>
      </c>
    </row>
    <row r="1714" spans="3:30" hidden="1" x14ac:dyDescent="0.2">
      <c r="C1714" s="32" t="s">
        <v>50</v>
      </c>
      <c r="D1714" s="32" t="s">
        <v>822</v>
      </c>
      <c r="E1714" s="32" t="s">
        <v>3362</v>
      </c>
      <c r="F1714">
        <v>753.22</v>
      </c>
      <c r="G1714" t="s">
        <v>3363</v>
      </c>
      <c r="H1714" t="s">
        <v>3364</v>
      </c>
      <c r="I1714" t="s">
        <v>3369</v>
      </c>
      <c r="J1714" t="s">
        <v>3370</v>
      </c>
      <c r="K1714" t="s">
        <v>86</v>
      </c>
      <c r="L1714" t="s">
        <v>57</v>
      </c>
      <c r="M1714" t="s">
        <v>36</v>
      </c>
      <c r="N1714" s="8">
        <v>45645</v>
      </c>
      <c r="O1714" s="8">
        <v>45807</v>
      </c>
      <c r="P1714" s="8">
        <v>45730</v>
      </c>
      <c r="Q1714" t="s">
        <v>151</v>
      </c>
      <c r="U1714" t="s">
        <v>227</v>
      </c>
      <c r="W1714" t="s">
        <v>552</v>
      </c>
      <c r="Y1714" t="s">
        <v>594</v>
      </c>
      <c r="Z1714" t="s">
        <v>38</v>
      </c>
      <c r="AA1714" t="s">
        <v>38</v>
      </c>
      <c r="AC1714" t="s">
        <v>39</v>
      </c>
      <c r="AD1714" t="s">
        <v>91</v>
      </c>
    </row>
    <row r="1715" spans="3:30" hidden="1" x14ac:dyDescent="0.2">
      <c r="C1715" s="32" t="s">
        <v>69</v>
      </c>
      <c r="D1715" s="32" t="s">
        <v>80</v>
      </c>
      <c r="E1715" s="32" t="s">
        <v>1557</v>
      </c>
      <c r="F1715">
        <v>350</v>
      </c>
      <c r="G1715" t="s">
        <v>1558</v>
      </c>
      <c r="H1715" t="s">
        <v>1559</v>
      </c>
      <c r="I1715" t="s">
        <v>3371</v>
      </c>
      <c r="K1715" t="s">
        <v>775</v>
      </c>
      <c r="L1715" t="s">
        <v>35</v>
      </c>
      <c r="M1715" t="s">
        <v>36</v>
      </c>
      <c r="N1715" s="8">
        <v>45785</v>
      </c>
      <c r="O1715" s="8">
        <v>45842</v>
      </c>
      <c r="P1715" s="8">
        <v>45842</v>
      </c>
      <c r="Q1715" t="s">
        <v>58</v>
      </c>
      <c r="Y1715" t="s">
        <v>134</v>
      </c>
      <c r="Z1715" t="s">
        <v>134</v>
      </c>
      <c r="AC1715" t="s">
        <v>39</v>
      </c>
      <c r="AD1715" t="s">
        <v>40</v>
      </c>
    </row>
    <row r="1716" spans="3:30" hidden="1" x14ac:dyDescent="0.2">
      <c r="C1716" s="32" t="s">
        <v>50</v>
      </c>
      <c r="D1716" s="32" t="s">
        <v>92</v>
      </c>
      <c r="E1716" s="32" t="s">
        <v>1687</v>
      </c>
      <c r="F1716">
        <v>979</v>
      </c>
      <c r="G1716" t="s">
        <v>1688</v>
      </c>
      <c r="H1716" t="s">
        <v>1689</v>
      </c>
      <c r="I1716" t="s">
        <v>3372</v>
      </c>
      <c r="K1716" t="s">
        <v>226</v>
      </c>
      <c r="L1716" t="s">
        <v>35</v>
      </c>
      <c r="M1716" t="s">
        <v>36</v>
      </c>
      <c r="N1716" s="8">
        <v>45281</v>
      </c>
      <c r="O1716" s="8">
        <v>45821</v>
      </c>
      <c r="P1716" s="8">
        <v>45821</v>
      </c>
      <c r="Q1716" t="s">
        <v>58</v>
      </c>
      <c r="U1716" t="s">
        <v>38</v>
      </c>
      <c r="Y1716" t="s">
        <v>100</v>
      </c>
      <c r="Z1716" t="s">
        <v>100</v>
      </c>
      <c r="AC1716" t="s">
        <v>39</v>
      </c>
      <c r="AD1716" t="s">
        <v>40</v>
      </c>
    </row>
    <row r="1717" spans="3:30" hidden="1" x14ac:dyDescent="0.2">
      <c r="C1717" s="32" t="s">
        <v>50</v>
      </c>
      <c r="D1717" s="32" t="s">
        <v>92</v>
      </c>
      <c r="E1717" s="32" t="s">
        <v>1687</v>
      </c>
      <c r="F1717">
        <v>979</v>
      </c>
      <c r="G1717" t="s">
        <v>1688</v>
      </c>
      <c r="H1717" t="s">
        <v>1689</v>
      </c>
      <c r="I1717" t="s">
        <v>3373</v>
      </c>
      <c r="K1717" t="s">
        <v>226</v>
      </c>
      <c r="L1717" t="s">
        <v>35</v>
      </c>
      <c r="M1717" t="s">
        <v>36</v>
      </c>
      <c r="N1717" s="8">
        <v>45281</v>
      </c>
      <c r="O1717" s="8">
        <v>45821</v>
      </c>
      <c r="P1717" s="8">
        <v>45821</v>
      </c>
      <c r="Q1717" t="s">
        <v>58</v>
      </c>
      <c r="T1717" t="s">
        <v>3374</v>
      </c>
      <c r="X1717" t="s">
        <v>443</v>
      </c>
      <c r="Y1717" t="s">
        <v>100</v>
      </c>
      <c r="Z1717" t="s">
        <v>100</v>
      </c>
      <c r="AC1717" t="s">
        <v>39</v>
      </c>
      <c r="AD1717" t="s">
        <v>40</v>
      </c>
    </row>
    <row r="1718" spans="3:30" hidden="1" x14ac:dyDescent="0.2">
      <c r="C1718" s="32" t="s">
        <v>555</v>
      </c>
      <c r="D1718" s="32" t="s">
        <v>92</v>
      </c>
      <c r="E1718" s="32" t="s">
        <v>52</v>
      </c>
      <c r="F1718">
        <v>979</v>
      </c>
      <c r="G1718" t="s">
        <v>1688</v>
      </c>
      <c r="H1718" t="s">
        <v>1689</v>
      </c>
      <c r="I1718" t="s">
        <v>3375</v>
      </c>
      <c r="K1718" t="s">
        <v>226</v>
      </c>
      <c r="L1718" t="s">
        <v>35</v>
      </c>
      <c r="M1718" t="s">
        <v>36</v>
      </c>
      <c r="N1718" s="8">
        <v>45281</v>
      </c>
      <c r="O1718" s="8">
        <v>45821</v>
      </c>
      <c r="P1718" s="8">
        <v>45821</v>
      </c>
      <c r="Q1718" t="s">
        <v>58</v>
      </c>
      <c r="R1718" t="s">
        <v>1359</v>
      </c>
      <c r="U1718" t="s">
        <v>100</v>
      </c>
      <c r="W1718" t="s">
        <v>484</v>
      </c>
      <c r="X1718" t="s">
        <v>253</v>
      </c>
      <c r="Y1718" t="s">
        <v>100</v>
      </c>
      <c r="Z1718" t="s">
        <v>100</v>
      </c>
      <c r="AC1718" t="s">
        <v>39</v>
      </c>
      <c r="AD1718" t="s">
        <v>40</v>
      </c>
    </row>
    <row r="1719" spans="3:30" hidden="1" x14ac:dyDescent="0.2">
      <c r="F1719">
        <v>345</v>
      </c>
      <c r="G1719" t="s">
        <v>1201</v>
      </c>
      <c r="H1719" t="s">
        <v>1202</v>
      </c>
      <c r="I1719" t="s">
        <v>3376</v>
      </c>
      <c r="J1719" t="s">
        <v>3377</v>
      </c>
      <c r="K1719" t="s">
        <v>326</v>
      </c>
      <c r="L1719" t="s">
        <v>35</v>
      </c>
      <c r="M1719" t="s">
        <v>87</v>
      </c>
      <c r="N1719" s="8">
        <v>45791</v>
      </c>
      <c r="O1719" s="8">
        <v>45842</v>
      </c>
      <c r="P1719" s="8"/>
      <c r="Q1719" t="s">
        <v>37</v>
      </c>
      <c r="W1719" t="s">
        <v>1205</v>
      </c>
      <c r="Z1719" t="s">
        <v>134</v>
      </c>
      <c r="AA1719" t="s">
        <v>134</v>
      </c>
      <c r="AC1719" t="s">
        <v>39</v>
      </c>
      <c r="AD1719" t="s">
        <v>91</v>
      </c>
    </row>
    <row r="1720" spans="3:30" hidden="1" x14ac:dyDescent="0.2">
      <c r="C1720" s="32" t="s">
        <v>136</v>
      </c>
      <c r="D1720" s="32" t="s">
        <v>51</v>
      </c>
      <c r="E1720" s="32" t="s">
        <v>1821</v>
      </c>
      <c r="F1720">
        <v>979</v>
      </c>
      <c r="G1720" t="s">
        <v>1688</v>
      </c>
      <c r="H1720" t="s">
        <v>1689</v>
      </c>
      <c r="I1720" t="s">
        <v>3378</v>
      </c>
      <c r="K1720" t="s">
        <v>226</v>
      </c>
      <c r="L1720" t="s">
        <v>35</v>
      </c>
      <c r="M1720" t="s">
        <v>36</v>
      </c>
      <c r="N1720" s="8">
        <v>45281</v>
      </c>
      <c r="O1720" s="8">
        <v>45877</v>
      </c>
      <c r="P1720" s="8">
        <v>45877</v>
      </c>
      <c r="Q1720" t="s">
        <v>58</v>
      </c>
      <c r="R1720" t="s">
        <v>1253</v>
      </c>
      <c r="U1720" t="s">
        <v>561</v>
      </c>
      <c r="W1720" t="s">
        <v>3379</v>
      </c>
      <c r="Y1720" t="s">
        <v>561</v>
      </c>
      <c r="Z1720" t="s">
        <v>561</v>
      </c>
      <c r="AC1720" t="s">
        <v>39</v>
      </c>
      <c r="AD1720" t="s">
        <v>40</v>
      </c>
    </row>
    <row r="1721" spans="3:30" hidden="1" x14ac:dyDescent="0.2">
      <c r="C1721" s="32" t="s">
        <v>136</v>
      </c>
      <c r="D1721" s="32" t="s">
        <v>51</v>
      </c>
      <c r="E1721" s="32" t="s">
        <v>1821</v>
      </c>
      <c r="F1721">
        <v>979</v>
      </c>
      <c r="G1721" t="s">
        <v>1688</v>
      </c>
      <c r="H1721" t="s">
        <v>1689</v>
      </c>
      <c r="I1721" t="s">
        <v>3380</v>
      </c>
      <c r="K1721" t="s">
        <v>226</v>
      </c>
      <c r="L1721" t="s">
        <v>35</v>
      </c>
      <c r="M1721" t="s">
        <v>36</v>
      </c>
      <c r="N1721" s="8">
        <v>45281</v>
      </c>
      <c r="O1721" s="8"/>
      <c r="P1721" s="8"/>
      <c r="Q1721" t="s">
        <v>37</v>
      </c>
      <c r="AC1721" t="s">
        <v>39</v>
      </c>
      <c r="AD1721" t="s">
        <v>40</v>
      </c>
    </row>
    <row r="1722" spans="3:30" hidden="1" x14ac:dyDescent="0.2">
      <c r="C1722" s="32" t="s">
        <v>126</v>
      </c>
      <c r="D1722" s="32" t="s">
        <v>42</v>
      </c>
      <c r="E1722" s="32" t="s">
        <v>638</v>
      </c>
      <c r="F1722">
        <v>720</v>
      </c>
      <c r="G1722" t="s">
        <v>651</v>
      </c>
      <c r="H1722" t="s">
        <v>652</v>
      </c>
      <c r="I1722" t="s">
        <v>3381</v>
      </c>
      <c r="K1722" t="s">
        <v>74</v>
      </c>
      <c r="L1722" t="s">
        <v>48</v>
      </c>
      <c r="M1722" t="s">
        <v>36</v>
      </c>
      <c r="N1722" s="8">
        <v>45471</v>
      </c>
      <c r="O1722" s="8">
        <v>45805</v>
      </c>
      <c r="P1722" s="8">
        <v>45805</v>
      </c>
      <c r="Q1722" t="s">
        <v>58</v>
      </c>
      <c r="R1722" t="s">
        <v>553</v>
      </c>
      <c r="S1722" t="s">
        <v>3382</v>
      </c>
      <c r="T1722" t="s">
        <v>3382</v>
      </c>
      <c r="U1722" t="s">
        <v>38</v>
      </c>
      <c r="Y1722" t="s">
        <v>90</v>
      </c>
      <c r="Z1722" t="s">
        <v>90</v>
      </c>
      <c r="AC1722" t="s">
        <v>39</v>
      </c>
      <c r="AD1722" t="s">
        <v>40</v>
      </c>
    </row>
    <row r="1723" spans="3:30" hidden="1" x14ac:dyDescent="0.2">
      <c r="C1723" s="32" t="s">
        <v>126</v>
      </c>
      <c r="D1723" s="32" t="s">
        <v>42</v>
      </c>
      <c r="E1723" s="32" t="s">
        <v>52</v>
      </c>
      <c r="F1723">
        <v>979</v>
      </c>
      <c r="G1723" t="s">
        <v>1688</v>
      </c>
      <c r="H1723" t="s">
        <v>1689</v>
      </c>
      <c r="I1723" t="s">
        <v>3383</v>
      </c>
      <c r="K1723" t="s">
        <v>226</v>
      </c>
      <c r="L1723" t="s">
        <v>35</v>
      </c>
      <c r="M1723" t="s">
        <v>36</v>
      </c>
      <c r="N1723" s="8">
        <v>45281</v>
      </c>
      <c r="O1723" s="8">
        <v>45800</v>
      </c>
      <c r="P1723" s="8">
        <v>45800</v>
      </c>
      <c r="Q1723" t="s">
        <v>151</v>
      </c>
      <c r="R1723" t="s">
        <v>3384</v>
      </c>
      <c r="S1723" t="s">
        <v>3385</v>
      </c>
      <c r="T1723" t="s">
        <v>3386</v>
      </c>
      <c r="U1723" t="s">
        <v>309</v>
      </c>
      <c r="W1723" t="s">
        <v>309</v>
      </c>
      <c r="X1723" t="s">
        <v>522</v>
      </c>
      <c r="Y1723" t="s">
        <v>309</v>
      </c>
      <c r="Z1723" t="s">
        <v>309</v>
      </c>
      <c r="AC1723" t="s">
        <v>39</v>
      </c>
      <c r="AD1723" t="s">
        <v>40</v>
      </c>
    </row>
    <row r="1724" spans="3:30" hidden="1" x14ac:dyDescent="0.2">
      <c r="C1724" s="32" t="s">
        <v>136</v>
      </c>
      <c r="D1724" s="32" t="s">
        <v>51</v>
      </c>
      <c r="E1724" s="32" t="s">
        <v>1821</v>
      </c>
      <c r="F1724">
        <v>979</v>
      </c>
      <c r="G1724" t="s">
        <v>1688</v>
      </c>
      <c r="H1724" t="s">
        <v>1689</v>
      </c>
      <c r="I1724" t="s">
        <v>3387</v>
      </c>
      <c r="K1724" t="s">
        <v>226</v>
      </c>
      <c r="L1724" t="s">
        <v>35</v>
      </c>
      <c r="M1724" t="s">
        <v>36</v>
      </c>
      <c r="N1724" s="8">
        <v>45281</v>
      </c>
      <c r="O1724" s="8">
        <v>45807</v>
      </c>
      <c r="P1724" s="8">
        <v>45807</v>
      </c>
      <c r="Q1724" t="s">
        <v>37</v>
      </c>
      <c r="Y1724" t="s">
        <v>38</v>
      </c>
      <c r="Z1724" t="s">
        <v>38</v>
      </c>
      <c r="AC1724" t="s">
        <v>39</v>
      </c>
      <c r="AD1724" t="s">
        <v>40</v>
      </c>
    </row>
    <row r="1725" spans="3:30" hidden="1" x14ac:dyDescent="0.2">
      <c r="C1725" s="32" t="s">
        <v>1617</v>
      </c>
      <c r="D1725" s="32" t="s">
        <v>1617</v>
      </c>
      <c r="E1725" s="32" t="s">
        <v>1617</v>
      </c>
      <c r="F1725">
        <v>795</v>
      </c>
      <c r="G1725" t="s">
        <v>3348</v>
      </c>
      <c r="H1725" t="s">
        <v>3349</v>
      </c>
      <c r="I1725" t="s">
        <v>3388</v>
      </c>
      <c r="K1725" t="s">
        <v>1249</v>
      </c>
      <c r="L1725" t="s">
        <v>35</v>
      </c>
      <c r="M1725" t="s">
        <v>36</v>
      </c>
      <c r="N1725" s="8">
        <v>45741</v>
      </c>
      <c r="O1725" s="8">
        <v>45800</v>
      </c>
      <c r="P1725" s="8">
        <v>45800</v>
      </c>
      <c r="Q1725" t="s">
        <v>37</v>
      </c>
      <c r="Y1725" t="s">
        <v>309</v>
      </c>
      <c r="Z1725" t="s">
        <v>309</v>
      </c>
      <c r="AC1725" t="s">
        <v>39</v>
      </c>
      <c r="AD1725" t="s">
        <v>40</v>
      </c>
    </row>
    <row r="1726" spans="3:30" hidden="1" x14ac:dyDescent="0.2">
      <c r="C1726" s="32" t="s">
        <v>29</v>
      </c>
      <c r="D1726" s="32" t="s">
        <v>29</v>
      </c>
      <c r="F1726">
        <v>695</v>
      </c>
      <c r="G1726" t="s">
        <v>1604</v>
      </c>
      <c r="H1726" t="s">
        <v>1605</v>
      </c>
      <c r="I1726" t="s">
        <v>3389</v>
      </c>
      <c r="K1726" t="s">
        <v>455</v>
      </c>
      <c r="L1726" t="s">
        <v>35</v>
      </c>
      <c r="M1726" t="s">
        <v>36</v>
      </c>
      <c r="N1726" s="8">
        <v>45747</v>
      </c>
      <c r="O1726" s="8">
        <v>45805</v>
      </c>
      <c r="P1726" s="8">
        <v>45805</v>
      </c>
      <c r="Q1726" t="s">
        <v>37</v>
      </c>
      <c r="R1726" t="s">
        <v>801</v>
      </c>
      <c r="S1726" t="s">
        <v>3390</v>
      </c>
      <c r="T1726" t="s">
        <v>3390</v>
      </c>
      <c r="U1726" t="s">
        <v>309</v>
      </c>
      <c r="W1726" t="s">
        <v>99</v>
      </c>
      <c r="X1726" t="s">
        <v>522</v>
      </c>
      <c r="Y1726" t="s">
        <v>90</v>
      </c>
      <c r="Z1726" t="s">
        <v>90</v>
      </c>
      <c r="AC1726" t="s">
        <v>39</v>
      </c>
      <c r="AD1726" t="s">
        <v>40</v>
      </c>
    </row>
    <row r="1727" spans="3:30" hidden="1" x14ac:dyDescent="0.2">
      <c r="C1727" s="32" t="s">
        <v>555</v>
      </c>
      <c r="D1727" s="32" t="s">
        <v>42</v>
      </c>
      <c r="E1727" s="32" t="s">
        <v>3391</v>
      </c>
      <c r="F1727">
        <v>1185</v>
      </c>
      <c r="G1727" t="s">
        <v>3392</v>
      </c>
      <c r="H1727" t="s">
        <v>3393</v>
      </c>
      <c r="I1727" t="s">
        <v>3394</v>
      </c>
      <c r="K1727" t="s">
        <v>1249</v>
      </c>
      <c r="L1727" t="s">
        <v>35</v>
      </c>
      <c r="M1727" t="s">
        <v>36</v>
      </c>
      <c r="N1727" s="8">
        <v>45782</v>
      </c>
      <c r="O1727" s="8">
        <v>45835</v>
      </c>
      <c r="P1727" s="8">
        <v>45835</v>
      </c>
      <c r="Q1727" t="s">
        <v>151</v>
      </c>
      <c r="R1727" t="s">
        <v>1250</v>
      </c>
      <c r="S1727" t="s">
        <v>3395</v>
      </c>
      <c r="U1727" t="s">
        <v>60</v>
      </c>
      <c r="W1727" t="s">
        <v>536</v>
      </c>
      <c r="Y1727" t="s">
        <v>266</v>
      </c>
      <c r="Z1727" t="s">
        <v>266</v>
      </c>
      <c r="AC1727" t="s">
        <v>39</v>
      </c>
      <c r="AD1727" t="s">
        <v>40</v>
      </c>
    </row>
    <row r="1728" spans="3:30" hidden="1" x14ac:dyDescent="0.2">
      <c r="C1728" s="32" t="s">
        <v>145</v>
      </c>
      <c r="D1728" s="32" t="s">
        <v>42</v>
      </c>
      <c r="F1728">
        <v>695</v>
      </c>
      <c r="G1728" t="s">
        <v>3396</v>
      </c>
      <c r="H1728" t="s">
        <v>3397</v>
      </c>
      <c r="I1728" t="s">
        <v>3398</v>
      </c>
      <c r="K1728" t="s">
        <v>243</v>
      </c>
      <c r="L1728" t="s">
        <v>35</v>
      </c>
      <c r="M1728" t="s">
        <v>36</v>
      </c>
      <c r="N1728" s="8">
        <v>45756</v>
      </c>
      <c r="O1728" s="8">
        <v>45821</v>
      </c>
      <c r="P1728" s="8">
        <v>45821</v>
      </c>
      <c r="Q1728" t="s">
        <v>37</v>
      </c>
      <c r="R1728" t="s">
        <v>89</v>
      </c>
      <c r="S1728" t="s">
        <v>3399</v>
      </c>
      <c r="T1728" t="s">
        <v>3400</v>
      </c>
      <c r="U1728" t="s">
        <v>100</v>
      </c>
      <c r="W1728" t="s">
        <v>100</v>
      </c>
      <c r="Y1728" t="s">
        <v>100</v>
      </c>
      <c r="Z1728" t="s">
        <v>100</v>
      </c>
      <c r="AC1728" t="s">
        <v>39</v>
      </c>
      <c r="AD1728" t="s">
        <v>40</v>
      </c>
    </row>
    <row r="1729" spans="3:30" hidden="1" x14ac:dyDescent="0.2">
      <c r="C1729" s="32" t="s">
        <v>555</v>
      </c>
      <c r="D1729" s="32" t="s">
        <v>42</v>
      </c>
      <c r="F1729">
        <v>150</v>
      </c>
      <c r="G1729" t="s">
        <v>3396</v>
      </c>
      <c r="H1729" t="s">
        <v>3397</v>
      </c>
      <c r="I1729" t="s">
        <v>3401</v>
      </c>
      <c r="K1729" t="s">
        <v>243</v>
      </c>
      <c r="L1729" t="s">
        <v>35</v>
      </c>
      <c r="M1729" t="s">
        <v>36</v>
      </c>
      <c r="N1729" s="8">
        <v>45756</v>
      </c>
      <c r="O1729" s="8">
        <v>45821</v>
      </c>
      <c r="P1729" s="8">
        <v>45821</v>
      </c>
      <c r="Q1729" t="s">
        <v>58</v>
      </c>
      <c r="R1729" t="s">
        <v>89</v>
      </c>
      <c r="W1729" t="s">
        <v>100</v>
      </c>
      <c r="Y1729" t="s">
        <v>100</v>
      </c>
      <c r="Z1729" t="s">
        <v>100</v>
      </c>
      <c r="AC1729" t="s">
        <v>39</v>
      </c>
      <c r="AD1729" t="s">
        <v>40</v>
      </c>
    </row>
    <row r="1730" spans="3:30" hidden="1" x14ac:dyDescent="0.2">
      <c r="C1730" s="32" t="s">
        <v>555</v>
      </c>
      <c r="D1730" s="32" t="s">
        <v>42</v>
      </c>
      <c r="F1730">
        <v>150</v>
      </c>
      <c r="G1730" t="s">
        <v>3396</v>
      </c>
      <c r="H1730" t="s">
        <v>3397</v>
      </c>
      <c r="I1730" t="s">
        <v>3402</v>
      </c>
      <c r="K1730" t="s">
        <v>243</v>
      </c>
      <c r="L1730" t="s">
        <v>35</v>
      </c>
      <c r="M1730" t="s">
        <v>36</v>
      </c>
      <c r="N1730" s="8">
        <v>45756</v>
      </c>
      <c r="O1730" s="8">
        <v>45821</v>
      </c>
      <c r="P1730" s="8">
        <v>45821</v>
      </c>
      <c r="Q1730" t="s">
        <v>37</v>
      </c>
      <c r="Y1730" t="s">
        <v>100</v>
      </c>
      <c r="Z1730" t="s">
        <v>100</v>
      </c>
      <c r="AC1730" t="s">
        <v>39</v>
      </c>
      <c r="AD1730" t="s">
        <v>40</v>
      </c>
    </row>
    <row r="1731" spans="3:30" hidden="1" x14ac:dyDescent="0.2">
      <c r="C1731" s="32" t="s">
        <v>126</v>
      </c>
      <c r="D1731" s="32" t="s">
        <v>432</v>
      </c>
      <c r="E1731" s="32" t="s">
        <v>3403</v>
      </c>
      <c r="F1731">
        <v>2440</v>
      </c>
      <c r="G1731" t="s">
        <v>3404</v>
      </c>
      <c r="H1731" t="s">
        <v>3405</v>
      </c>
      <c r="I1731" t="s">
        <v>3406</v>
      </c>
      <c r="K1731" t="s">
        <v>243</v>
      </c>
      <c r="L1731" t="s">
        <v>35</v>
      </c>
      <c r="M1731" t="s">
        <v>36</v>
      </c>
      <c r="N1731" s="8">
        <v>45747</v>
      </c>
      <c r="O1731" s="8">
        <v>45828</v>
      </c>
      <c r="P1731" s="8">
        <v>45828</v>
      </c>
      <c r="Q1731" t="s">
        <v>58</v>
      </c>
      <c r="R1731" t="s">
        <v>442</v>
      </c>
      <c r="U1731" t="s">
        <v>237</v>
      </c>
      <c r="W1731" t="s">
        <v>237</v>
      </c>
      <c r="Y1731" t="s">
        <v>60</v>
      </c>
      <c r="Z1731" t="s">
        <v>60</v>
      </c>
      <c r="AC1731" t="s">
        <v>39</v>
      </c>
      <c r="AD1731" t="s">
        <v>40</v>
      </c>
    </row>
    <row r="1732" spans="3:30" hidden="1" x14ac:dyDescent="0.2">
      <c r="C1732" s="32" t="s">
        <v>126</v>
      </c>
      <c r="D1732" s="32" t="s">
        <v>432</v>
      </c>
      <c r="E1732" s="32" t="s">
        <v>3403</v>
      </c>
      <c r="F1732">
        <v>-2416.06</v>
      </c>
      <c r="G1732" t="s">
        <v>3404</v>
      </c>
      <c r="H1732" t="s">
        <v>3405</v>
      </c>
      <c r="I1732" t="s">
        <v>3407</v>
      </c>
      <c r="K1732" t="s">
        <v>243</v>
      </c>
      <c r="L1732" t="s">
        <v>35</v>
      </c>
      <c r="M1732" t="s">
        <v>36</v>
      </c>
      <c r="N1732" s="8">
        <v>45747</v>
      </c>
      <c r="O1732" s="8">
        <v>45828</v>
      </c>
      <c r="P1732" s="8">
        <v>45828</v>
      </c>
      <c r="Q1732" t="s">
        <v>67</v>
      </c>
      <c r="U1732" t="s">
        <v>237</v>
      </c>
      <c r="Y1732" t="s">
        <v>60</v>
      </c>
      <c r="Z1732" t="s">
        <v>60</v>
      </c>
      <c r="AC1732" t="s">
        <v>67</v>
      </c>
      <c r="AD1732" t="s">
        <v>40</v>
      </c>
    </row>
    <row r="1733" spans="3:30" hidden="1" x14ac:dyDescent="0.2">
      <c r="F1733">
        <v>345</v>
      </c>
      <c r="G1733" t="s">
        <v>1201</v>
      </c>
      <c r="H1733" t="s">
        <v>1202</v>
      </c>
      <c r="I1733" t="s">
        <v>3408</v>
      </c>
      <c r="J1733" t="s">
        <v>3409</v>
      </c>
      <c r="K1733" t="s">
        <v>326</v>
      </c>
      <c r="L1733" t="s">
        <v>35</v>
      </c>
      <c r="M1733" t="s">
        <v>87</v>
      </c>
      <c r="N1733" s="8">
        <v>45791</v>
      </c>
      <c r="O1733" s="8">
        <v>45842</v>
      </c>
      <c r="P1733" s="8"/>
      <c r="Q1733" t="s">
        <v>37</v>
      </c>
      <c r="W1733" t="s">
        <v>1205</v>
      </c>
      <c r="Z1733" t="s">
        <v>134</v>
      </c>
      <c r="AA1733" t="s">
        <v>134</v>
      </c>
      <c r="AC1733" t="s">
        <v>39</v>
      </c>
      <c r="AD1733" t="s">
        <v>91</v>
      </c>
    </row>
    <row r="1734" spans="3:30" hidden="1" x14ac:dyDescent="0.2">
      <c r="F1734">
        <v>345</v>
      </c>
      <c r="G1734" t="s">
        <v>1201</v>
      </c>
      <c r="H1734" t="s">
        <v>1202</v>
      </c>
      <c r="I1734" t="s">
        <v>3410</v>
      </c>
      <c r="J1734" t="s">
        <v>3411</v>
      </c>
      <c r="K1734" t="s">
        <v>326</v>
      </c>
      <c r="L1734" t="s">
        <v>35</v>
      </c>
      <c r="M1734" t="s">
        <v>87</v>
      </c>
      <c r="N1734" s="8">
        <v>45791</v>
      </c>
      <c r="O1734" s="8">
        <v>45842</v>
      </c>
      <c r="P1734" s="8">
        <v>45842</v>
      </c>
      <c r="Q1734" t="s">
        <v>37</v>
      </c>
      <c r="U1734" t="s">
        <v>266</v>
      </c>
      <c r="W1734" t="s">
        <v>1205</v>
      </c>
      <c r="Y1734" t="s">
        <v>134</v>
      </c>
      <c r="Z1734" t="s">
        <v>134</v>
      </c>
      <c r="AA1734" t="s">
        <v>134</v>
      </c>
      <c r="AC1734" t="s">
        <v>39</v>
      </c>
      <c r="AD1734" t="s">
        <v>91</v>
      </c>
    </row>
    <row r="1735" spans="3:30" hidden="1" x14ac:dyDescent="0.2">
      <c r="F1735">
        <v>345</v>
      </c>
      <c r="G1735" t="s">
        <v>1201</v>
      </c>
      <c r="H1735" t="s">
        <v>1202</v>
      </c>
      <c r="I1735" t="s">
        <v>3412</v>
      </c>
      <c r="J1735" t="s">
        <v>3413</v>
      </c>
      <c r="K1735" t="s">
        <v>326</v>
      </c>
      <c r="L1735" t="s">
        <v>35</v>
      </c>
      <c r="M1735" t="s">
        <v>87</v>
      </c>
      <c r="N1735" s="8">
        <v>45791</v>
      </c>
      <c r="O1735" s="8">
        <v>45849</v>
      </c>
      <c r="P1735" s="8"/>
      <c r="Q1735" t="s">
        <v>37</v>
      </c>
      <c r="W1735" t="s">
        <v>1205</v>
      </c>
      <c r="Z1735" t="s">
        <v>554</v>
      </c>
      <c r="AA1735" t="s">
        <v>554</v>
      </c>
      <c r="AC1735" t="s">
        <v>39</v>
      </c>
      <c r="AD1735" t="s">
        <v>91</v>
      </c>
    </row>
    <row r="1736" spans="3:30" hidden="1" x14ac:dyDescent="0.2">
      <c r="C1736" s="32" t="s">
        <v>126</v>
      </c>
      <c r="D1736" s="32" t="s">
        <v>378</v>
      </c>
      <c r="E1736" s="32" t="s">
        <v>3414</v>
      </c>
      <c r="F1736">
        <v>1395</v>
      </c>
      <c r="G1736" t="s">
        <v>3415</v>
      </c>
      <c r="H1736" t="s">
        <v>3416</v>
      </c>
      <c r="I1736" t="s">
        <v>3417</v>
      </c>
      <c r="K1736" t="s">
        <v>1249</v>
      </c>
      <c r="L1736" t="s">
        <v>35</v>
      </c>
      <c r="M1736" t="s">
        <v>36</v>
      </c>
      <c r="N1736" s="8">
        <v>45785</v>
      </c>
      <c r="O1736" s="8">
        <v>45835</v>
      </c>
      <c r="P1736" s="8">
        <v>45835</v>
      </c>
      <c r="Q1736" t="s">
        <v>37</v>
      </c>
      <c r="R1736" t="s">
        <v>237</v>
      </c>
      <c r="U1736" t="s">
        <v>99</v>
      </c>
      <c r="W1736" t="s">
        <v>266</v>
      </c>
      <c r="Y1736" t="s">
        <v>266</v>
      </c>
      <c r="Z1736" t="s">
        <v>266</v>
      </c>
      <c r="AC1736" t="s">
        <v>39</v>
      </c>
      <c r="AD1736" t="s">
        <v>40</v>
      </c>
    </row>
    <row r="1737" spans="3:30" hidden="1" x14ac:dyDescent="0.2">
      <c r="C1737" s="32" t="s">
        <v>29</v>
      </c>
      <c r="D1737" s="32" t="s">
        <v>29</v>
      </c>
      <c r="E1737" s="32" t="s">
        <v>30</v>
      </c>
      <c r="F1737">
        <v>622.5</v>
      </c>
      <c r="G1737" t="s">
        <v>31</v>
      </c>
      <c r="H1737" t="s">
        <v>3418</v>
      </c>
      <c r="I1737" t="s">
        <v>3419</v>
      </c>
      <c r="K1737" t="s">
        <v>34</v>
      </c>
      <c r="L1737" t="s">
        <v>35</v>
      </c>
      <c r="M1737" t="s">
        <v>36</v>
      </c>
      <c r="N1737" s="8">
        <v>45644</v>
      </c>
      <c r="O1737" s="8">
        <v>45807</v>
      </c>
      <c r="P1737" s="8">
        <v>45807</v>
      </c>
      <c r="Q1737" t="s">
        <v>151</v>
      </c>
      <c r="R1737" t="s">
        <v>3420</v>
      </c>
      <c r="S1737" t="s">
        <v>3421</v>
      </c>
      <c r="T1737" t="s">
        <v>3422</v>
      </c>
      <c r="U1737" t="s">
        <v>643</v>
      </c>
      <c r="X1737" t="s">
        <v>1377</v>
      </c>
      <c r="Y1737" t="s">
        <v>38</v>
      </c>
      <c r="Z1737" t="s">
        <v>38</v>
      </c>
      <c r="AC1737" t="s">
        <v>39</v>
      </c>
      <c r="AD1737" t="s">
        <v>40</v>
      </c>
    </row>
    <row r="1738" spans="3:30" hidden="1" x14ac:dyDescent="0.2">
      <c r="C1738" s="32" t="s">
        <v>29</v>
      </c>
      <c r="D1738" s="32" t="s">
        <v>29</v>
      </c>
      <c r="E1738" s="32" t="s">
        <v>30</v>
      </c>
      <c r="F1738">
        <v>622.5</v>
      </c>
      <c r="G1738" t="s">
        <v>31</v>
      </c>
      <c r="H1738" t="s">
        <v>3418</v>
      </c>
      <c r="I1738" t="s">
        <v>3423</v>
      </c>
      <c r="K1738" t="s">
        <v>34</v>
      </c>
      <c r="L1738" t="s">
        <v>35</v>
      </c>
      <c r="M1738" t="s">
        <v>36</v>
      </c>
      <c r="N1738" s="8">
        <v>45644</v>
      </c>
      <c r="O1738" s="8">
        <v>45807</v>
      </c>
      <c r="P1738" s="8">
        <v>45807</v>
      </c>
      <c r="Q1738" t="s">
        <v>58</v>
      </c>
      <c r="R1738" t="s">
        <v>3420</v>
      </c>
      <c r="U1738" t="s">
        <v>643</v>
      </c>
      <c r="X1738" t="s">
        <v>1377</v>
      </c>
      <c r="Y1738" t="s">
        <v>38</v>
      </c>
      <c r="Z1738" t="s">
        <v>38</v>
      </c>
      <c r="AC1738" t="s">
        <v>39</v>
      </c>
      <c r="AD1738" t="s">
        <v>40</v>
      </c>
    </row>
    <row r="1739" spans="3:30" hidden="1" x14ac:dyDescent="0.2">
      <c r="C1739" s="32" t="s">
        <v>29</v>
      </c>
      <c r="D1739" s="32" t="s">
        <v>29</v>
      </c>
      <c r="E1739" s="32" t="s">
        <v>30</v>
      </c>
      <c r="F1739">
        <v>622.5</v>
      </c>
      <c r="G1739" t="s">
        <v>31</v>
      </c>
      <c r="H1739" t="s">
        <v>32</v>
      </c>
      <c r="I1739" t="s">
        <v>3424</v>
      </c>
      <c r="K1739" t="s">
        <v>34</v>
      </c>
      <c r="L1739" t="s">
        <v>35</v>
      </c>
      <c r="M1739" t="s">
        <v>36</v>
      </c>
      <c r="N1739" s="8">
        <v>45607</v>
      </c>
      <c r="O1739" s="8">
        <v>45807</v>
      </c>
      <c r="P1739" s="8">
        <v>45807</v>
      </c>
      <c r="Q1739" t="s">
        <v>151</v>
      </c>
      <c r="R1739" t="s">
        <v>3425</v>
      </c>
      <c r="S1739" t="s">
        <v>3426</v>
      </c>
      <c r="T1739" t="s">
        <v>3427</v>
      </c>
      <c r="U1739" t="s">
        <v>437</v>
      </c>
      <c r="W1739" t="s">
        <v>643</v>
      </c>
      <c r="X1739" t="s">
        <v>3428</v>
      </c>
      <c r="Y1739" t="s">
        <v>38</v>
      </c>
      <c r="Z1739" t="s">
        <v>38</v>
      </c>
      <c r="AC1739" t="s">
        <v>39</v>
      </c>
      <c r="AD1739" t="s">
        <v>40</v>
      </c>
    </row>
    <row r="1740" spans="3:30" hidden="1" x14ac:dyDescent="0.2">
      <c r="C1740" s="32" t="s">
        <v>29</v>
      </c>
      <c r="D1740" s="32" t="s">
        <v>29</v>
      </c>
      <c r="F1740">
        <v>0</v>
      </c>
      <c r="G1740" t="s">
        <v>3429</v>
      </c>
      <c r="H1740" t="s">
        <v>3430</v>
      </c>
      <c r="I1740" t="s">
        <v>3431</v>
      </c>
      <c r="K1740" t="s">
        <v>243</v>
      </c>
      <c r="L1740" t="s">
        <v>35</v>
      </c>
      <c r="M1740" t="s">
        <v>36</v>
      </c>
      <c r="N1740" s="8">
        <v>45687</v>
      </c>
      <c r="O1740" s="8">
        <v>45797</v>
      </c>
      <c r="P1740" s="8">
        <v>45797</v>
      </c>
      <c r="Q1740" t="s">
        <v>67</v>
      </c>
      <c r="R1740" t="s">
        <v>706</v>
      </c>
      <c r="S1740" t="s">
        <v>3432</v>
      </c>
      <c r="T1740" t="s">
        <v>3433</v>
      </c>
      <c r="U1740" t="s">
        <v>237</v>
      </c>
      <c r="W1740" t="s">
        <v>237</v>
      </c>
      <c r="Y1740" t="s">
        <v>1253</v>
      </c>
      <c r="Z1740" t="s">
        <v>1253</v>
      </c>
      <c r="AC1740" t="s">
        <v>67</v>
      </c>
      <c r="AD1740" t="s">
        <v>40</v>
      </c>
    </row>
    <row r="1741" spans="3:30" hidden="1" x14ac:dyDescent="0.2">
      <c r="C1741" s="32" t="s">
        <v>126</v>
      </c>
      <c r="D1741" s="32" t="s">
        <v>146</v>
      </c>
      <c r="E1741" s="32" t="s">
        <v>3434</v>
      </c>
      <c r="F1741">
        <v>895</v>
      </c>
      <c r="G1741" t="s">
        <v>3435</v>
      </c>
      <c r="H1741" t="s">
        <v>3436</v>
      </c>
      <c r="I1741" t="s">
        <v>3437</v>
      </c>
      <c r="K1741" t="s">
        <v>226</v>
      </c>
      <c r="L1741" t="s">
        <v>35</v>
      </c>
      <c r="M1741" t="s">
        <v>36</v>
      </c>
      <c r="N1741" s="8">
        <v>45742</v>
      </c>
      <c r="O1741" s="8">
        <v>45800</v>
      </c>
      <c r="P1741" s="8">
        <v>45800</v>
      </c>
      <c r="Q1741" t="s">
        <v>37</v>
      </c>
      <c r="R1741" t="s">
        <v>687</v>
      </c>
      <c r="S1741" t="s">
        <v>3438</v>
      </c>
      <c r="T1741" t="s">
        <v>3439</v>
      </c>
      <c r="U1741" t="s">
        <v>309</v>
      </c>
      <c r="W1741" t="s">
        <v>522</v>
      </c>
      <c r="X1741" t="s">
        <v>393</v>
      </c>
      <c r="Y1741" t="s">
        <v>309</v>
      </c>
      <c r="Z1741" t="s">
        <v>309</v>
      </c>
      <c r="AC1741" t="s">
        <v>39</v>
      </c>
      <c r="AD1741" t="s">
        <v>40</v>
      </c>
    </row>
    <row r="1742" spans="3:30" hidden="1" x14ac:dyDescent="0.2">
      <c r="C1742" s="32" t="s">
        <v>29</v>
      </c>
      <c r="D1742" s="32" t="s">
        <v>29</v>
      </c>
      <c r="E1742" s="32" t="s">
        <v>30</v>
      </c>
      <c r="F1742">
        <v>622.5</v>
      </c>
      <c r="G1742" t="s">
        <v>31</v>
      </c>
      <c r="H1742" t="s">
        <v>32</v>
      </c>
      <c r="I1742" t="s">
        <v>3440</v>
      </c>
      <c r="K1742" t="s">
        <v>34</v>
      </c>
      <c r="L1742" t="s">
        <v>35</v>
      </c>
      <c r="M1742" t="s">
        <v>36</v>
      </c>
      <c r="N1742" s="8">
        <v>45607</v>
      </c>
      <c r="O1742" s="8">
        <v>45807</v>
      </c>
      <c r="P1742" s="8">
        <v>45807</v>
      </c>
      <c r="Q1742" t="s">
        <v>58</v>
      </c>
      <c r="R1742" t="s">
        <v>2597</v>
      </c>
      <c r="U1742" t="s">
        <v>464</v>
      </c>
      <c r="X1742" t="s">
        <v>3441</v>
      </c>
      <c r="Y1742" t="s">
        <v>38</v>
      </c>
      <c r="Z1742" t="s">
        <v>38</v>
      </c>
      <c r="AC1742" t="s">
        <v>39</v>
      </c>
      <c r="AD1742" t="s">
        <v>40</v>
      </c>
    </row>
    <row r="1743" spans="3:30" hidden="1" x14ac:dyDescent="0.2">
      <c r="C1743" s="32" t="s">
        <v>29</v>
      </c>
      <c r="D1743" s="32" t="s">
        <v>29</v>
      </c>
      <c r="E1743" s="32" t="s">
        <v>30</v>
      </c>
      <c r="F1743">
        <v>622.5</v>
      </c>
      <c r="G1743" t="s">
        <v>31</v>
      </c>
      <c r="H1743" t="s">
        <v>32</v>
      </c>
      <c r="I1743" t="s">
        <v>3442</v>
      </c>
      <c r="K1743" t="s">
        <v>34</v>
      </c>
      <c r="L1743" t="s">
        <v>35</v>
      </c>
      <c r="M1743" t="s">
        <v>36</v>
      </c>
      <c r="N1743" s="8">
        <v>45607</v>
      </c>
      <c r="O1743" s="8">
        <v>45807</v>
      </c>
      <c r="P1743" s="8">
        <v>45807</v>
      </c>
      <c r="Q1743" t="s">
        <v>37</v>
      </c>
      <c r="R1743" t="s">
        <v>3425</v>
      </c>
      <c r="S1743" t="s">
        <v>3443</v>
      </c>
      <c r="T1743" t="s">
        <v>3444</v>
      </c>
      <c r="U1743" t="s">
        <v>3445</v>
      </c>
      <c r="W1743" t="s">
        <v>1662</v>
      </c>
      <c r="X1743" t="s">
        <v>3441</v>
      </c>
      <c r="Y1743" t="s">
        <v>38</v>
      </c>
      <c r="Z1743" t="s">
        <v>38</v>
      </c>
      <c r="AC1743" t="s">
        <v>39</v>
      </c>
      <c r="AD1743" t="s">
        <v>40</v>
      </c>
    </row>
    <row r="1744" spans="3:30" hidden="1" x14ac:dyDescent="0.2">
      <c r="C1744" s="32" t="s">
        <v>79</v>
      </c>
      <c r="D1744" s="32" t="s">
        <v>80</v>
      </c>
      <c r="E1744" s="32" t="s">
        <v>249</v>
      </c>
      <c r="F1744">
        <v>2120</v>
      </c>
      <c r="G1744" t="s">
        <v>3446</v>
      </c>
      <c r="H1744" t="s">
        <v>3447</v>
      </c>
      <c r="I1744" t="s">
        <v>3448</v>
      </c>
      <c r="K1744" t="s">
        <v>243</v>
      </c>
      <c r="L1744" t="s">
        <v>35</v>
      </c>
      <c r="M1744" t="s">
        <v>36</v>
      </c>
      <c r="N1744" s="8">
        <v>45301</v>
      </c>
      <c r="O1744" s="8">
        <v>45898</v>
      </c>
      <c r="P1744" s="8">
        <v>45898</v>
      </c>
      <c r="Q1744" t="s">
        <v>37</v>
      </c>
      <c r="R1744" t="s">
        <v>3449</v>
      </c>
      <c r="S1744" t="s">
        <v>3450</v>
      </c>
      <c r="T1744" t="s">
        <v>3450</v>
      </c>
      <c r="Y1744" t="s">
        <v>152</v>
      </c>
      <c r="Z1744" t="s">
        <v>152</v>
      </c>
      <c r="AC1744" t="s">
        <v>39</v>
      </c>
      <c r="AD1744" t="s">
        <v>40</v>
      </c>
    </row>
    <row r="1745" spans="3:30" hidden="1" x14ac:dyDescent="0.2">
      <c r="C1745" s="32" t="s">
        <v>79</v>
      </c>
      <c r="D1745" s="32" t="s">
        <v>80</v>
      </c>
      <c r="E1745" s="32" t="s">
        <v>249</v>
      </c>
      <c r="F1745">
        <v>2120</v>
      </c>
      <c r="G1745" t="s">
        <v>3446</v>
      </c>
      <c r="H1745" t="s">
        <v>3447</v>
      </c>
      <c r="I1745" t="s">
        <v>3451</v>
      </c>
      <c r="K1745" t="s">
        <v>243</v>
      </c>
      <c r="L1745" t="s">
        <v>35</v>
      </c>
      <c r="M1745" t="s">
        <v>36</v>
      </c>
      <c r="N1745" s="8">
        <v>45301</v>
      </c>
      <c r="O1745" s="8">
        <v>45898</v>
      </c>
      <c r="P1745" s="8">
        <v>45898</v>
      </c>
      <c r="Q1745" t="s">
        <v>151</v>
      </c>
      <c r="R1745" t="s">
        <v>3449</v>
      </c>
      <c r="S1745" t="s">
        <v>3450</v>
      </c>
      <c r="T1745" t="s">
        <v>3450</v>
      </c>
      <c r="W1745" t="s">
        <v>2738</v>
      </c>
      <c r="Y1745" t="s">
        <v>152</v>
      </c>
      <c r="Z1745" t="s">
        <v>152</v>
      </c>
      <c r="AC1745" t="s">
        <v>39</v>
      </c>
      <c r="AD1745" t="s">
        <v>40</v>
      </c>
    </row>
    <row r="1746" spans="3:30" hidden="1" x14ac:dyDescent="0.2">
      <c r="C1746" s="32" t="s">
        <v>79</v>
      </c>
      <c r="D1746" s="32" t="s">
        <v>80</v>
      </c>
      <c r="E1746" s="32" t="s">
        <v>249</v>
      </c>
      <c r="F1746">
        <v>970</v>
      </c>
      <c r="G1746" t="s">
        <v>3446</v>
      </c>
      <c r="H1746" t="s">
        <v>3447</v>
      </c>
      <c r="I1746" t="s">
        <v>3452</v>
      </c>
      <c r="K1746" t="s">
        <v>243</v>
      </c>
      <c r="L1746" t="s">
        <v>35</v>
      </c>
      <c r="M1746" t="s">
        <v>36</v>
      </c>
      <c r="N1746" s="8">
        <v>45301</v>
      </c>
      <c r="O1746" s="8">
        <v>45898</v>
      </c>
      <c r="P1746" s="8">
        <v>45898</v>
      </c>
      <c r="Q1746" t="s">
        <v>58</v>
      </c>
      <c r="R1746" t="s">
        <v>3449</v>
      </c>
      <c r="T1746" t="s">
        <v>3453</v>
      </c>
      <c r="W1746" t="s">
        <v>3454</v>
      </c>
      <c r="Y1746" t="s">
        <v>152</v>
      </c>
      <c r="Z1746" t="s">
        <v>152</v>
      </c>
      <c r="AC1746" t="s">
        <v>39</v>
      </c>
      <c r="AD1746" t="s">
        <v>40</v>
      </c>
    </row>
    <row r="1747" spans="3:30" hidden="1" x14ac:dyDescent="0.2">
      <c r="C1747" s="32" t="s">
        <v>79</v>
      </c>
      <c r="D1747" s="32" t="s">
        <v>80</v>
      </c>
      <c r="E1747" s="32" t="s">
        <v>249</v>
      </c>
      <c r="F1747">
        <v>970</v>
      </c>
      <c r="G1747" t="s">
        <v>3446</v>
      </c>
      <c r="H1747" t="s">
        <v>3447</v>
      </c>
      <c r="I1747" t="s">
        <v>3455</v>
      </c>
      <c r="K1747" t="s">
        <v>243</v>
      </c>
      <c r="L1747" t="s">
        <v>35</v>
      </c>
      <c r="M1747" t="s">
        <v>36</v>
      </c>
      <c r="N1747" s="8">
        <v>45301</v>
      </c>
      <c r="O1747" s="8">
        <v>45898</v>
      </c>
      <c r="P1747" s="8">
        <v>45898</v>
      </c>
      <c r="Q1747" t="s">
        <v>37</v>
      </c>
      <c r="R1747" t="s">
        <v>3449</v>
      </c>
      <c r="S1747" t="s">
        <v>3456</v>
      </c>
      <c r="T1747" t="s">
        <v>3456</v>
      </c>
      <c r="U1747" t="s">
        <v>3457</v>
      </c>
      <c r="W1747" t="s">
        <v>3458</v>
      </c>
      <c r="X1747" t="s">
        <v>3459</v>
      </c>
      <c r="Y1747" t="s">
        <v>152</v>
      </c>
      <c r="Z1747" t="s">
        <v>152</v>
      </c>
      <c r="AC1747" t="s">
        <v>39</v>
      </c>
      <c r="AD1747" t="s">
        <v>40</v>
      </c>
    </row>
    <row r="1748" spans="3:30" hidden="1" x14ac:dyDescent="0.2">
      <c r="C1748" s="32" t="s">
        <v>79</v>
      </c>
      <c r="D1748" s="32" t="s">
        <v>80</v>
      </c>
      <c r="E1748" s="32" t="s">
        <v>249</v>
      </c>
      <c r="F1748">
        <v>970</v>
      </c>
      <c r="G1748" t="s">
        <v>3446</v>
      </c>
      <c r="H1748" t="s">
        <v>3447</v>
      </c>
      <c r="I1748" t="s">
        <v>3460</v>
      </c>
      <c r="K1748" t="s">
        <v>243</v>
      </c>
      <c r="L1748" t="s">
        <v>35</v>
      </c>
      <c r="M1748" t="s">
        <v>36</v>
      </c>
      <c r="N1748" s="8">
        <v>45301</v>
      </c>
      <c r="O1748" s="8">
        <v>45898</v>
      </c>
      <c r="P1748" s="8">
        <v>45898</v>
      </c>
      <c r="Q1748" t="s">
        <v>37</v>
      </c>
      <c r="R1748" t="s">
        <v>3461</v>
      </c>
      <c r="S1748" t="s">
        <v>3462</v>
      </c>
      <c r="T1748" t="s">
        <v>3463</v>
      </c>
      <c r="W1748" t="s">
        <v>3464</v>
      </c>
      <c r="X1748" t="s">
        <v>508</v>
      </c>
      <c r="Y1748" t="s">
        <v>152</v>
      </c>
      <c r="Z1748" t="s">
        <v>152</v>
      </c>
      <c r="AC1748" t="s">
        <v>39</v>
      </c>
      <c r="AD1748" t="s">
        <v>40</v>
      </c>
    </row>
    <row r="1749" spans="3:30" hidden="1" x14ac:dyDescent="0.2">
      <c r="C1749" s="32" t="s">
        <v>79</v>
      </c>
      <c r="D1749" s="32" t="s">
        <v>80</v>
      </c>
      <c r="E1749" s="32" t="s">
        <v>249</v>
      </c>
      <c r="F1749">
        <v>970</v>
      </c>
      <c r="G1749" t="s">
        <v>3446</v>
      </c>
      <c r="H1749" t="s">
        <v>3447</v>
      </c>
      <c r="I1749" t="s">
        <v>3465</v>
      </c>
      <c r="K1749" t="s">
        <v>243</v>
      </c>
      <c r="L1749" t="s">
        <v>35</v>
      </c>
      <c r="M1749" t="s">
        <v>36</v>
      </c>
      <c r="N1749" s="8">
        <v>45301</v>
      </c>
      <c r="O1749" s="8">
        <v>45898</v>
      </c>
      <c r="P1749" s="8">
        <v>45898</v>
      </c>
      <c r="Q1749" t="s">
        <v>37</v>
      </c>
      <c r="R1749" t="s">
        <v>3449</v>
      </c>
      <c r="S1749" t="s">
        <v>3466</v>
      </c>
      <c r="T1749" t="s">
        <v>3466</v>
      </c>
      <c r="W1749" t="s">
        <v>3467</v>
      </c>
      <c r="X1749" t="s">
        <v>1141</v>
      </c>
      <c r="Y1749" t="s">
        <v>152</v>
      </c>
      <c r="Z1749" t="s">
        <v>152</v>
      </c>
      <c r="AC1749" t="s">
        <v>39</v>
      </c>
      <c r="AD1749" t="s">
        <v>40</v>
      </c>
    </row>
    <row r="1750" spans="3:30" hidden="1" x14ac:dyDescent="0.2">
      <c r="C1750" s="32" t="s">
        <v>79</v>
      </c>
      <c r="D1750" s="32" t="s">
        <v>80</v>
      </c>
      <c r="E1750" s="32" t="s">
        <v>249</v>
      </c>
      <c r="F1750">
        <v>970</v>
      </c>
      <c r="G1750" t="s">
        <v>3446</v>
      </c>
      <c r="H1750" t="s">
        <v>3447</v>
      </c>
      <c r="I1750" t="s">
        <v>3468</v>
      </c>
      <c r="K1750" t="s">
        <v>243</v>
      </c>
      <c r="L1750" t="s">
        <v>35</v>
      </c>
      <c r="M1750" t="s">
        <v>36</v>
      </c>
      <c r="N1750" s="8">
        <v>45301</v>
      </c>
      <c r="O1750" s="8">
        <v>45898</v>
      </c>
      <c r="P1750" s="8">
        <v>45898</v>
      </c>
      <c r="Q1750" t="s">
        <v>37</v>
      </c>
      <c r="R1750" t="s">
        <v>3449</v>
      </c>
      <c r="Y1750" t="s">
        <v>152</v>
      </c>
      <c r="Z1750" t="s">
        <v>152</v>
      </c>
      <c r="AC1750" t="s">
        <v>39</v>
      </c>
      <c r="AD1750" t="s">
        <v>40</v>
      </c>
    </row>
    <row r="1751" spans="3:30" hidden="1" x14ac:dyDescent="0.2">
      <c r="C1751" s="32" t="s">
        <v>79</v>
      </c>
      <c r="D1751" s="32" t="s">
        <v>80</v>
      </c>
      <c r="E1751" s="32" t="s">
        <v>249</v>
      </c>
      <c r="F1751">
        <v>970</v>
      </c>
      <c r="G1751" t="s">
        <v>3446</v>
      </c>
      <c r="H1751" t="s">
        <v>3447</v>
      </c>
      <c r="I1751" t="s">
        <v>3469</v>
      </c>
      <c r="K1751" t="s">
        <v>243</v>
      </c>
      <c r="L1751" t="s">
        <v>35</v>
      </c>
      <c r="M1751" t="s">
        <v>36</v>
      </c>
      <c r="N1751" s="8">
        <v>45301</v>
      </c>
      <c r="O1751" s="8">
        <v>45835</v>
      </c>
      <c r="P1751" s="8">
        <v>45835</v>
      </c>
      <c r="Q1751" t="s">
        <v>58</v>
      </c>
      <c r="R1751" t="s">
        <v>3449</v>
      </c>
      <c r="T1751" t="s">
        <v>3470</v>
      </c>
      <c r="X1751" t="s">
        <v>483</v>
      </c>
      <c r="Y1751" t="s">
        <v>266</v>
      </c>
      <c r="Z1751" t="s">
        <v>266</v>
      </c>
      <c r="AC1751" t="s">
        <v>39</v>
      </c>
      <c r="AD1751" t="s">
        <v>40</v>
      </c>
    </row>
    <row r="1752" spans="3:30" hidden="1" x14ac:dyDescent="0.2">
      <c r="C1752" s="32" t="s">
        <v>79</v>
      </c>
      <c r="D1752" s="32" t="s">
        <v>80</v>
      </c>
      <c r="E1752" s="32" t="s">
        <v>249</v>
      </c>
      <c r="F1752">
        <v>970</v>
      </c>
      <c r="G1752" t="s">
        <v>3446</v>
      </c>
      <c r="H1752" t="s">
        <v>3447</v>
      </c>
      <c r="I1752" t="s">
        <v>3471</v>
      </c>
      <c r="K1752" t="s">
        <v>243</v>
      </c>
      <c r="L1752" t="s">
        <v>35</v>
      </c>
      <c r="M1752" t="s">
        <v>36</v>
      </c>
      <c r="N1752" s="8">
        <v>45301</v>
      </c>
      <c r="O1752" s="8">
        <v>45898</v>
      </c>
      <c r="P1752" s="8">
        <v>45898</v>
      </c>
      <c r="Q1752" t="s">
        <v>58</v>
      </c>
      <c r="R1752" t="s">
        <v>3449</v>
      </c>
      <c r="Y1752" t="s">
        <v>152</v>
      </c>
      <c r="Z1752" t="s">
        <v>152</v>
      </c>
      <c r="AC1752" t="s">
        <v>39</v>
      </c>
      <c r="AD1752" t="s">
        <v>40</v>
      </c>
    </row>
    <row r="1753" spans="3:30" hidden="1" x14ac:dyDescent="0.2">
      <c r="C1753" s="32" t="s">
        <v>79</v>
      </c>
      <c r="D1753" s="32" t="s">
        <v>80</v>
      </c>
      <c r="E1753" s="32" t="s">
        <v>249</v>
      </c>
      <c r="F1753">
        <v>970</v>
      </c>
      <c r="G1753" t="s">
        <v>3446</v>
      </c>
      <c r="H1753" t="s">
        <v>3447</v>
      </c>
      <c r="I1753" t="s">
        <v>3472</v>
      </c>
      <c r="K1753" t="s">
        <v>243</v>
      </c>
      <c r="L1753" t="s">
        <v>35</v>
      </c>
      <c r="M1753" t="s">
        <v>36</v>
      </c>
      <c r="N1753" s="8">
        <v>45301</v>
      </c>
      <c r="O1753" s="8">
        <v>45898</v>
      </c>
      <c r="P1753" s="8">
        <v>45898</v>
      </c>
      <c r="Q1753" t="s">
        <v>37</v>
      </c>
      <c r="R1753" t="s">
        <v>3449</v>
      </c>
      <c r="S1753" t="s">
        <v>3473</v>
      </c>
      <c r="T1753" t="s">
        <v>3473</v>
      </c>
      <c r="U1753" t="s">
        <v>3474</v>
      </c>
      <c r="W1753" t="s">
        <v>2738</v>
      </c>
      <c r="Y1753" t="s">
        <v>152</v>
      </c>
      <c r="Z1753" t="s">
        <v>152</v>
      </c>
      <c r="AC1753" t="s">
        <v>39</v>
      </c>
      <c r="AD1753" t="s">
        <v>40</v>
      </c>
    </row>
    <row r="1754" spans="3:30" hidden="1" x14ac:dyDescent="0.2">
      <c r="C1754" s="32" t="s">
        <v>79</v>
      </c>
      <c r="D1754" s="32" t="s">
        <v>80</v>
      </c>
      <c r="E1754" s="32" t="s">
        <v>249</v>
      </c>
      <c r="F1754">
        <v>825</v>
      </c>
      <c r="G1754" t="s">
        <v>3446</v>
      </c>
      <c r="H1754" t="s">
        <v>3447</v>
      </c>
      <c r="I1754" t="s">
        <v>3475</v>
      </c>
      <c r="K1754" t="s">
        <v>243</v>
      </c>
      <c r="L1754" t="s">
        <v>35</v>
      </c>
      <c r="M1754" t="s">
        <v>36</v>
      </c>
      <c r="N1754" s="8">
        <v>45301</v>
      </c>
      <c r="O1754" s="8">
        <v>45898</v>
      </c>
      <c r="P1754" s="8">
        <v>45898</v>
      </c>
      <c r="Q1754" t="s">
        <v>37</v>
      </c>
      <c r="Y1754" t="s">
        <v>152</v>
      </c>
      <c r="Z1754" t="s">
        <v>152</v>
      </c>
      <c r="AC1754" t="s">
        <v>39</v>
      </c>
      <c r="AD1754" t="s">
        <v>40</v>
      </c>
    </row>
    <row r="1755" spans="3:30" hidden="1" x14ac:dyDescent="0.2">
      <c r="C1755" s="32" t="s">
        <v>79</v>
      </c>
      <c r="D1755" s="32" t="s">
        <v>80</v>
      </c>
      <c r="E1755" s="32" t="s">
        <v>249</v>
      </c>
      <c r="F1755">
        <v>825</v>
      </c>
      <c r="G1755" t="s">
        <v>3446</v>
      </c>
      <c r="H1755" t="s">
        <v>3447</v>
      </c>
      <c r="I1755" t="s">
        <v>3476</v>
      </c>
      <c r="K1755" t="s">
        <v>243</v>
      </c>
      <c r="L1755" t="s">
        <v>35</v>
      </c>
      <c r="M1755" t="s">
        <v>36</v>
      </c>
      <c r="N1755" s="8">
        <v>45301</v>
      </c>
      <c r="O1755" s="8">
        <v>45898</v>
      </c>
      <c r="P1755" s="8">
        <v>45898</v>
      </c>
      <c r="Q1755" t="s">
        <v>37</v>
      </c>
      <c r="Y1755" t="s">
        <v>152</v>
      </c>
      <c r="Z1755" t="s">
        <v>152</v>
      </c>
      <c r="AC1755" t="s">
        <v>39</v>
      </c>
      <c r="AD1755" t="s">
        <v>40</v>
      </c>
    </row>
    <row r="1756" spans="3:30" hidden="1" x14ac:dyDescent="0.2">
      <c r="C1756" s="32" t="s">
        <v>79</v>
      </c>
      <c r="D1756" s="32" t="s">
        <v>80</v>
      </c>
      <c r="E1756" s="32" t="s">
        <v>249</v>
      </c>
      <c r="F1756">
        <v>530</v>
      </c>
      <c r="G1756" t="s">
        <v>3446</v>
      </c>
      <c r="H1756" t="s">
        <v>3447</v>
      </c>
      <c r="I1756" t="s">
        <v>3477</v>
      </c>
      <c r="K1756" t="s">
        <v>243</v>
      </c>
      <c r="L1756" t="s">
        <v>35</v>
      </c>
      <c r="M1756" t="s">
        <v>36</v>
      </c>
      <c r="N1756" s="8">
        <v>45301</v>
      </c>
      <c r="O1756" s="8">
        <v>45898</v>
      </c>
      <c r="P1756" s="8">
        <v>45898</v>
      </c>
      <c r="Q1756" t="s">
        <v>37</v>
      </c>
      <c r="Y1756" t="s">
        <v>152</v>
      </c>
      <c r="Z1756" t="s">
        <v>152</v>
      </c>
      <c r="AC1756" t="s">
        <v>39</v>
      </c>
      <c r="AD1756" t="s">
        <v>40</v>
      </c>
    </row>
    <row r="1757" spans="3:30" hidden="1" x14ac:dyDescent="0.2">
      <c r="C1757" s="32" t="s">
        <v>79</v>
      </c>
      <c r="D1757" s="32" t="s">
        <v>80</v>
      </c>
      <c r="E1757" s="32" t="s">
        <v>249</v>
      </c>
      <c r="F1757">
        <v>530</v>
      </c>
      <c r="G1757" t="s">
        <v>3446</v>
      </c>
      <c r="H1757" t="s">
        <v>3447</v>
      </c>
      <c r="I1757" t="s">
        <v>3478</v>
      </c>
      <c r="K1757" t="s">
        <v>243</v>
      </c>
      <c r="L1757" t="s">
        <v>35</v>
      </c>
      <c r="M1757" t="s">
        <v>36</v>
      </c>
      <c r="N1757" s="8">
        <v>45301</v>
      </c>
      <c r="O1757" s="8">
        <v>45898</v>
      </c>
      <c r="P1757" s="8">
        <v>45898</v>
      </c>
      <c r="Q1757" t="s">
        <v>37</v>
      </c>
      <c r="Y1757" t="s">
        <v>152</v>
      </c>
      <c r="Z1757" t="s">
        <v>152</v>
      </c>
      <c r="AC1757" t="s">
        <v>39</v>
      </c>
      <c r="AD1757" t="s">
        <v>40</v>
      </c>
    </row>
    <row r="1758" spans="3:30" hidden="1" x14ac:dyDescent="0.2">
      <c r="C1758" s="32" t="s">
        <v>79</v>
      </c>
      <c r="D1758" s="32" t="s">
        <v>80</v>
      </c>
      <c r="E1758" s="32" t="s">
        <v>249</v>
      </c>
      <c r="F1758">
        <v>530</v>
      </c>
      <c r="G1758" t="s">
        <v>3446</v>
      </c>
      <c r="H1758" t="s">
        <v>3447</v>
      </c>
      <c r="I1758" t="s">
        <v>3479</v>
      </c>
      <c r="K1758" t="s">
        <v>243</v>
      </c>
      <c r="L1758" t="s">
        <v>35</v>
      </c>
      <c r="M1758" t="s">
        <v>36</v>
      </c>
      <c r="N1758" s="8">
        <v>45301</v>
      </c>
      <c r="O1758" s="8">
        <v>45898</v>
      </c>
      <c r="P1758" s="8">
        <v>45898</v>
      </c>
      <c r="Q1758" t="s">
        <v>37</v>
      </c>
      <c r="Y1758" t="s">
        <v>152</v>
      </c>
      <c r="Z1758" t="s">
        <v>152</v>
      </c>
      <c r="AC1758" t="s">
        <v>39</v>
      </c>
      <c r="AD1758" t="s">
        <v>40</v>
      </c>
    </row>
    <row r="1759" spans="3:30" hidden="1" x14ac:dyDescent="0.2">
      <c r="C1759" s="32" t="s">
        <v>79</v>
      </c>
      <c r="D1759" s="32" t="s">
        <v>80</v>
      </c>
      <c r="E1759" s="32" t="s">
        <v>249</v>
      </c>
      <c r="F1759">
        <v>530</v>
      </c>
      <c r="G1759" t="s">
        <v>3446</v>
      </c>
      <c r="H1759" t="s">
        <v>3447</v>
      </c>
      <c r="I1759" t="s">
        <v>3480</v>
      </c>
      <c r="K1759" t="s">
        <v>243</v>
      </c>
      <c r="L1759" t="s">
        <v>35</v>
      </c>
      <c r="M1759" t="s">
        <v>36</v>
      </c>
      <c r="N1759" s="8">
        <v>45301</v>
      </c>
      <c r="O1759" s="8">
        <v>45898</v>
      </c>
      <c r="P1759" s="8">
        <v>45898</v>
      </c>
      <c r="Q1759" t="s">
        <v>37</v>
      </c>
      <c r="Y1759" t="s">
        <v>152</v>
      </c>
      <c r="Z1759" t="s">
        <v>152</v>
      </c>
      <c r="AC1759" t="s">
        <v>39</v>
      </c>
      <c r="AD1759" t="s">
        <v>40</v>
      </c>
    </row>
    <row r="1760" spans="3:30" hidden="1" x14ac:dyDescent="0.2">
      <c r="C1760" s="32" t="s">
        <v>79</v>
      </c>
      <c r="D1760" s="32" t="s">
        <v>80</v>
      </c>
      <c r="E1760" s="32" t="s">
        <v>249</v>
      </c>
      <c r="F1760">
        <v>530</v>
      </c>
      <c r="G1760" t="s">
        <v>3446</v>
      </c>
      <c r="H1760" t="s">
        <v>3447</v>
      </c>
      <c r="I1760" t="s">
        <v>3481</v>
      </c>
      <c r="K1760" t="s">
        <v>243</v>
      </c>
      <c r="L1760" t="s">
        <v>35</v>
      </c>
      <c r="M1760" t="s">
        <v>36</v>
      </c>
      <c r="N1760" s="8">
        <v>45301</v>
      </c>
      <c r="O1760" s="8">
        <v>45898</v>
      </c>
      <c r="P1760" s="8">
        <v>45898</v>
      </c>
      <c r="Q1760" t="s">
        <v>37</v>
      </c>
      <c r="Y1760" t="s">
        <v>152</v>
      </c>
      <c r="Z1760" t="s">
        <v>152</v>
      </c>
      <c r="AC1760" t="s">
        <v>39</v>
      </c>
      <c r="AD1760" t="s">
        <v>40</v>
      </c>
    </row>
    <row r="1761" spans="3:30" hidden="1" x14ac:dyDescent="0.2">
      <c r="C1761" s="32" t="s">
        <v>79</v>
      </c>
      <c r="D1761" s="32" t="s">
        <v>80</v>
      </c>
      <c r="E1761" s="32" t="s">
        <v>249</v>
      </c>
      <c r="F1761">
        <v>530</v>
      </c>
      <c r="G1761" t="s">
        <v>3446</v>
      </c>
      <c r="H1761" t="s">
        <v>3447</v>
      </c>
      <c r="I1761" t="s">
        <v>3482</v>
      </c>
      <c r="K1761" t="s">
        <v>243</v>
      </c>
      <c r="L1761" t="s">
        <v>35</v>
      </c>
      <c r="M1761" t="s">
        <v>36</v>
      </c>
      <c r="N1761" s="8">
        <v>45301</v>
      </c>
      <c r="O1761" s="8">
        <v>45835</v>
      </c>
      <c r="P1761" s="8">
        <v>45835</v>
      </c>
      <c r="Q1761" t="s">
        <v>37</v>
      </c>
      <c r="Y1761" t="s">
        <v>266</v>
      </c>
      <c r="Z1761" t="s">
        <v>266</v>
      </c>
      <c r="AC1761" t="s">
        <v>39</v>
      </c>
      <c r="AD1761" t="s">
        <v>40</v>
      </c>
    </row>
    <row r="1762" spans="3:30" hidden="1" x14ac:dyDescent="0.2">
      <c r="C1762" s="32" t="s">
        <v>79</v>
      </c>
      <c r="D1762" s="32" t="s">
        <v>80</v>
      </c>
      <c r="E1762" s="32" t="s">
        <v>249</v>
      </c>
      <c r="F1762">
        <v>530</v>
      </c>
      <c r="G1762" t="s">
        <v>3446</v>
      </c>
      <c r="H1762" t="s">
        <v>3447</v>
      </c>
      <c r="I1762" t="s">
        <v>3483</v>
      </c>
      <c r="K1762" t="s">
        <v>243</v>
      </c>
      <c r="L1762" t="s">
        <v>35</v>
      </c>
      <c r="M1762" t="s">
        <v>36</v>
      </c>
      <c r="N1762" s="8">
        <v>45301</v>
      </c>
      <c r="O1762" s="8">
        <v>45898</v>
      </c>
      <c r="P1762" s="8">
        <v>45898</v>
      </c>
      <c r="Q1762" t="s">
        <v>37</v>
      </c>
      <c r="Y1762" t="s">
        <v>152</v>
      </c>
      <c r="Z1762" t="s">
        <v>152</v>
      </c>
      <c r="AC1762" t="s">
        <v>39</v>
      </c>
      <c r="AD1762" t="s">
        <v>40</v>
      </c>
    </row>
    <row r="1763" spans="3:30" hidden="1" x14ac:dyDescent="0.2">
      <c r="C1763" s="32" t="s">
        <v>79</v>
      </c>
      <c r="D1763" s="32" t="s">
        <v>80</v>
      </c>
      <c r="E1763" s="32" t="s">
        <v>249</v>
      </c>
      <c r="F1763">
        <v>530</v>
      </c>
      <c r="G1763" t="s">
        <v>3446</v>
      </c>
      <c r="H1763" t="s">
        <v>3447</v>
      </c>
      <c r="I1763" t="s">
        <v>3484</v>
      </c>
      <c r="K1763" t="s">
        <v>243</v>
      </c>
      <c r="L1763" t="s">
        <v>35</v>
      </c>
      <c r="M1763" t="s">
        <v>36</v>
      </c>
      <c r="N1763" s="8">
        <v>45301</v>
      </c>
      <c r="O1763" s="8">
        <v>45898</v>
      </c>
      <c r="P1763" s="8">
        <v>45898</v>
      </c>
      <c r="Q1763" t="s">
        <v>37</v>
      </c>
      <c r="Y1763" t="s">
        <v>152</v>
      </c>
      <c r="Z1763" t="s">
        <v>152</v>
      </c>
      <c r="AC1763" t="s">
        <v>39</v>
      </c>
      <c r="AD1763" t="s">
        <v>40</v>
      </c>
    </row>
    <row r="1764" spans="3:30" hidden="1" x14ac:dyDescent="0.2">
      <c r="C1764" s="32" t="s">
        <v>79</v>
      </c>
      <c r="D1764" s="32" t="s">
        <v>80</v>
      </c>
      <c r="E1764" s="32" t="s">
        <v>249</v>
      </c>
      <c r="F1764">
        <v>390</v>
      </c>
      <c r="G1764" t="s">
        <v>3446</v>
      </c>
      <c r="H1764" t="s">
        <v>3485</v>
      </c>
      <c r="I1764" t="s">
        <v>3475</v>
      </c>
      <c r="K1764" t="s">
        <v>243</v>
      </c>
      <c r="L1764" t="s">
        <v>35</v>
      </c>
      <c r="M1764" t="s">
        <v>36</v>
      </c>
      <c r="N1764" s="8">
        <v>45734</v>
      </c>
      <c r="O1764" s="8"/>
      <c r="P1764" s="8"/>
      <c r="Q1764" t="s">
        <v>67</v>
      </c>
      <c r="AC1764" t="s">
        <v>67</v>
      </c>
      <c r="AD1764" t="s">
        <v>40</v>
      </c>
    </row>
    <row r="1765" spans="3:30" hidden="1" x14ac:dyDescent="0.2">
      <c r="C1765" s="32" t="s">
        <v>79</v>
      </c>
      <c r="D1765" s="32" t="s">
        <v>80</v>
      </c>
      <c r="E1765" s="32" t="s">
        <v>249</v>
      </c>
      <c r="F1765">
        <v>390</v>
      </c>
      <c r="G1765" t="s">
        <v>3446</v>
      </c>
      <c r="H1765" t="s">
        <v>3485</v>
      </c>
      <c r="I1765" t="s">
        <v>3477</v>
      </c>
      <c r="K1765" t="s">
        <v>243</v>
      </c>
      <c r="L1765" t="s">
        <v>35</v>
      </c>
      <c r="M1765" t="s">
        <v>36</v>
      </c>
      <c r="N1765" s="8">
        <v>45734</v>
      </c>
      <c r="O1765" s="8"/>
      <c r="P1765" s="8"/>
      <c r="Q1765" t="s">
        <v>67</v>
      </c>
      <c r="AC1765" t="s">
        <v>67</v>
      </c>
      <c r="AD1765" t="s">
        <v>40</v>
      </c>
    </row>
    <row r="1766" spans="3:30" hidden="1" x14ac:dyDescent="0.2">
      <c r="C1766" s="32" t="s">
        <v>79</v>
      </c>
      <c r="D1766" s="32" t="s">
        <v>80</v>
      </c>
      <c r="E1766" s="32" t="s">
        <v>249</v>
      </c>
      <c r="F1766">
        <v>390</v>
      </c>
      <c r="G1766" t="s">
        <v>3446</v>
      </c>
      <c r="H1766" t="s">
        <v>3485</v>
      </c>
      <c r="I1766" t="s">
        <v>3478</v>
      </c>
      <c r="K1766" t="s">
        <v>243</v>
      </c>
      <c r="L1766" t="s">
        <v>35</v>
      </c>
      <c r="M1766" t="s">
        <v>36</v>
      </c>
      <c r="N1766" s="8">
        <v>45734</v>
      </c>
      <c r="O1766" s="8"/>
      <c r="P1766" s="8"/>
      <c r="Q1766" t="s">
        <v>67</v>
      </c>
      <c r="AC1766" t="s">
        <v>67</v>
      </c>
      <c r="AD1766" t="s">
        <v>40</v>
      </c>
    </row>
    <row r="1767" spans="3:30" hidden="1" x14ac:dyDescent="0.2">
      <c r="C1767" s="32" t="s">
        <v>79</v>
      </c>
      <c r="D1767" s="32" t="s">
        <v>80</v>
      </c>
      <c r="E1767" s="32" t="s">
        <v>249</v>
      </c>
      <c r="F1767">
        <v>390</v>
      </c>
      <c r="G1767" t="s">
        <v>3446</v>
      </c>
      <c r="H1767" t="s">
        <v>3485</v>
      </c>
      <c r="I1767" t="s">
        <v>3479</v>
      </c>
      <c r="K1767" t="s">
        <v>243</v>
      </c>
      <c r="L1767" t="s">
        <v>35</v>
      </c>
      <c r="M1767" t="s">
        <v>36</v>
      </c>
      <c r="N1767" s="8">
        <v>45734</v>
      </c>
      <c r="O1767" s="8"/>
      <c r="P1767" s="8"/>
      <c r="Q1767" t="s">
        <v>67</v>
      </c>
      <c r="AC1767" t="s">
        <v>67</v>
      </c>
      <c r="AD1767" t="s">
        <v>40</v>
      </c>
    </row>
    <row r="1768" spans="3:30" hidden="1" x14ac:dyDescent="0.2">
      <c r="C1768" s="32" t="s">
        <v>79</v>
      </c>
      <c r="D1768" s="32" t="s">
        <v>80</v>
      </c>
      <c r="E1768" s="32" t="s">
        <v>249</v>
      </c>
      <c r="F1768">
        <v>390</v>
      </c>
      <c r="G1768" t="s">
        <v>3446</v>
      </c>
      <c r="H1768" t="s">
        <v>3485</v>
      </c>
      <c r="I1768" t="s">
        <v>3480</v>
      </c>
      <c r="K1768" t="s">
        <v>243</v>
      </c>
      <c r="L1768" t="s">
        <v>35</v>
      </c>
      <c r="M1768" t="s">
        <v>36</v>
      </c>
      <c r="N1768" s="8">
        <v>45734</v>
      </c>
      <c r="O1768" s="8"/>
      <c r="P1768" s="8"/>
      <c r="Q1768" t="s">
        <v>67</v>
      </c>
      <c r="AC1768" t="s">
        <v>67</v>
      </c>
      <c r="AD1768" t="s">
        <v>40</v>
      </c>
    </row>
    <row r="1769" spans="3:30" hidden="1" x14ac:dyDescent="0.2">
      <c r="C1769" s="32" t="s">
        <v>79</v>
      </c>
      <c r="D1769" s="32" t="s">
        <v>80</v>
      </c>
      <c r="E1769" s="32" t="s">
        <v>249</v>
      </c>
      <c r="F1769">
        <v>390</v>
      </c>
      <c r="G1769" t="s">
        <v>3446</v>
      </c>
      <c r="H1769" t="s">
        <v>3485</v>
      </c>
      <c r="I1769" t="s">
        <v>3481</v>
      </c>
      <c r="K1769" t="s">
        <v>243</v>
      </c>
      <c r="L1769" t="s">
        <v>35</v>
      </c>
      <c r="M1769" t="s">
        <v>36</v>
      </c>
      <c r="N1769" s="8">
        <v>45734</v>
      </c>
      <c r="O1769" s="8"/>
      <c r="P1769" s="8"/>
      <c r="Q1769" t="s">
        <v>67</v>
      </c>
      <c r="AC1769" t="s">
        <v>67</v>
      </c>
      <c r="AD1769" t="s">
        <v>40</v>
      </c>
    </row>
    <row r="1770" spans="3:30" hidden="1" x14ac:dyDescent="0.2">
      <c r="C1770" s="32" t="s">
        <v>79</v>
      </c>
      <c r="D1770" s="32" t="s">
        <v>80</v>
      </c>
      <c r="E1770" s="32" t="s">
        <v>249</v>
      </c>
      <c r="F1770">
        <v>390</v>
      </c>
      <c r="G1770" t="s">
        <v>3446</v>
      </c>
      <c r="H1770" t="s">
        <v>3485</v>
      </c>
      <c r="I1770" t="s">
        <v>3482</v>
      </c>
      <c r="K1770" t="s">
        <v>243</v>
      </c>
      <c r="L1770" t="s">
        <v>35</v>
      </c>
      <c r="M1770" t="s">
        <v>36</v>
      </c>
      <c r="N1770" s="8">
        <v>45734</v>
      </c>
      <c r="O1770" s="8"/>
      <c r="P1770" s="8"/>
      <c r="Q1770" t="s">
        <v>67</v>
      </c>
      <c r="AC1770" t="s">
        <v>67</v>
      </c>
      <c r="AD1770" t="s">
        <v>40</v>
      </c>
    </row>
    <row r="1771" spans="3:30" hidden="1" x14ac:dyDescent="0.2">
      <c r="C1771" s="32" t="s">
        <v>79</v>
      </c>
      <c r="D1771" s="32" t="s">
        <v>80</v>
      </c>
      <c r="E1771" s="32" t="s">
        <v>249</v>
      </c>
      <c r="F1771">
        <v>390</v>
      </c>
      <c r="G1771" t="s">
        <v>3446</v>
      </c>
      <c r="H1771" t="s">
        <v>3485</v>
      </c>
      <c r="I1771" t="s">
        <v>3483</v>
      </c>
      <c r="K1771" t="s">
        <v>243</v>
      </c>
      <c r="L1771" t="s">
        <v>35</v>
      </c>
      <c r="M1771" t="s">
        <v>36</v>
      </c>
      <c r="N1771" s="8">
        <v>45734</v>
      </c>
      <c r="O1771" s="8"/>
      <c r="P1771" s="8"/>
      <c r="Q1771" t="s">
        <v>67</v>
      </c>
      <c r="AC1771" t="s">
        <v>67</v>
      </c>
      <c r="AD1771" t="s">
        <v>40</v>
      </c>
    </row>
    <row r="1772" spans="3:30" hidden="1" x14ac:dyDescent="0.2">
      <c r="C1772" s="32" t="s">
        <v>79</v>
      </c>
      <c r="D1772" s="32" t="s">
        <v>80</v>
      </c>
      <c r="E1772" s="32" t="s">
        <v>249</v>
      </c>
      <c r="F1772">
        <v>390</v>
      </c>
      <c r="G1772" t="s">
        <v>3446</v>
      </c>
      <c r="H1772" t="s">
        <v>3485</v>
      </c>
      <c r="I1772" t="s">
        <v>3484</v>
      </c>
      <c r="K1772" t="s">
        <v>243</v>
      </c>
      <c r="L1772" t="s">
        <v>35</v>
      </c>
      <c r="M1772" t="s">
        <v>36</v>
      </c>
      <c r="N1772" s="8">
        <v>45734</v>
      </c>
      <c r="O1772" s="8"/>
      <c r="P1772" s="8"/>
      <c r="Q1772" t="s">
        <v>67</v>
      </c>
      <c r="AC1772" t="s">
        <v>67</v>
      </c>
      <c r="AD1772" t="s">
        <v>40</v>
      </c>
    </row>
    <row r="1773" spans="3:30" hidden="1" x14ac:dyDescent="0.2">
      <c r="C1773" s="32" t="s">
        <v>50</v>
      </c>
      <c r="D1773" s="32" t="s">
        <v>257</v>
      </c>
      <c r="E1773" s="32" t="s">
        <v>3486</v>
      </c>
      <c r="F1773">
        <v>662</v>
      </c>
      <c r="G1773" t="s">
        <v>3487</v>
      </c>
      <c r="H1773" t="s">
        <v>3488</v>
      </c>
      <c r="I1773" t="s">
        <v>3489</v>
      </c>
      <c r="K1773" t="s">
        <v>34</v>
      </c>
      <c r="L1773" t="s">
        <v>35</v>
      </c>
      <c r="M1773" t="s">
        <v>36</v>
      </c>
      <c r="N1773" s="8">
        <v>45727</v>
      </c>
      <c r="O1773" s="8">
        <v>45898</v>
      </c>
      <c r="P1773" s="8">
        <v>45898</v>
      </c>
      <c r="Q1773" t="s">
        <v>37</v>
      </c>
      <c r="Y1773" t="s">
        <v>152</v>
      </c>
      <c r="Z1773" t="s">
        <v>152</v>
      </c>
      <c r="AC1773" t="s">
        <v>39</v>
      </c>
      <c r="AD1773" t="s">
        <v>40</v>
      </c>
    </row>
    <row r="1774" spans="3:30" hidden="1" x14ac:dyDescent="0.2">
      <c r="C1774" s="32" t="s">
        <v>79</v>
      </c>
      <c r="D1774" s="32" t="s">
        <v>432</v>
      </c>
      <c r="E1774" s="32" t="s">
        <v>3490</v>
      </c>
      <c r="F1774">
        <v>950</v>
      </c>
      <c r="G1774" t="s">
        <v>3487</v>
      </c>
      <c r="H1774" t="s">
        <v>3488</v>
      </c>
      <c r="I1774" t="s">
        <v>3491</v>
      </c>
      <c r="K1774" t="s">
        <v>34</v>
      </c>
      <c r="L1774" t="s">
        <v>35</v>
      </c>
      <c r="M1774" t="s">
        <v>36</v>
      </c>
      <c r="N1774" s="8">
        <v>45727</v>
      </c>
      <c r="O1774" s="8">
        <v>45898</v>
      </c>
      <c r="P1774" s="8">
        <v>45898</v>
      </c>
      <c r="Q1774" t="s">
        <v>37</v>
      </c>
      <c r="Y1774" t="s">
        <v>152</v>
      </c>
      <c r="Z1774" t="s">
        <v>152</v>
      </c>
      <c r="AC1774" t="s">
        <v>39</v>
      </c>
      <c r="AD1774" t="s">
        <v>40</v>
      </c>
    </row>
    <row r="1775" spans="3:30" hidden="1" x14ac:dyDescent="0.2">
      <c r="C1775" s="32" t="s">
        <v>126</v>
      </c>
      <c r="D1775" s="32" t="s">
        <v>432</v>
      </c>
      <c r="E1775" s="32" t="s">
        <v>3490</v>
      </c>
      <c r="F1775">
        <v>950</v>
      </c>
      <c r="G1775" t="s">
        <v>3487</v>
      </c>
      <c r="H1775" t="s">
        <v>3488</v>
      </c>
      <c r="I1775" t="s">
        <v>3492</v>
      </c>
      <c r="K1775" t="s">
        <v>34</v>
      </c>
      <c r="L1775" t="s">
        <v>35</v>
      </c>
      <c r="M1775" t="s">
        <v>36</v>
      </c>
      <c r="N1775" s="8">
        <v>45727</v>
      </c>
      <c r="O1775" s="8">
        <v>45898</v>
      </c>
      <c r="P1775" s="8">
        <v>45898</v>
      </c>
      <c r="Q1775" t="s">
        <v>37</v>
      </c>
      <c r="Y1775" t="s">
        <v>152</v>
      </c>
      <c r="Z1775" t="s">
        <v>152</v>
      </c>
      <c r="AC1775" t="s">
        <v>39</v>
      </c>
      <c r="AD1775" t="s">
        <v>40</v>
      </c>
    </row>
    <row r="1776" spans="3:30" hidden="1" x14ac:dyDescent="0.2">
      <c r="C1776" s="32" t="s">
        <v>555</v>
      </c>
      <c r="D1776" s="32" t="s">
        <v>118</v>
      </c>
      <c r="E1776" s="32" t="s">
        <v>3493</v>
      </c>
      <c r="F1776">
        <v>2580.06</v>
      </c>
      <c r="G1776" t="s">
        <v>3487</v>
      </c>
      <c r="H1776" t="s">
        <v>3488</v>
      </c>
      <c r="I1776" t="s">
        <v>3494</v>
      </c>
      <c r="K1776" t="s">
        <v>34</v>
      </c>
      <c r="L1776" t="s">
        <v>35</v>
      </c>
      <c r="M1776" t="s">
        <v>36</v>
      </c>
      <c r="N1776" s="8">
        <v>45727</v>
      </c>
      <c r="O1776" s="8">
        <v>45898</v>
      </c>
      <c r="P1776" s="8">
        <v>45898</v>
      </c>
      <c r="Q1776" t="s">
        <v>37</v>
      </c>
      <c r="Y1776" t="s">
        <v>152</v>
      </c>
      <c r="Z1776" t="s">
        <v>152</v>
      </c>
      <c r="AC1776" t="s">
        <v>39</v>
      </c>
      <c r="AD1776" t="s">
        <v>40</v>
      </c>
    </row>
    <row r="1777" spans="3:30" hidden="1" x14ac:dyDescent="0.2">
      <c r="C1777" s="32" t="s">
        <v>145</v>
      </c>
      <c r="D1777" s="32" t="s">
        <v>118</v>
      </c>
      <c r="E1777" s="32" t="s">
        <v>3493</v>
      </c>
      <c r="F1777">
        <v>2747.5</v>
      </c>
      <c r="G1777" t="s">
        <v>3487</v>
      </c>
      <c r="H1777" t="s">
        <v>3488</v>
      </c>
      <c r="I1777" t="s">
        <v>3495</v>
      </c>
      <c r="K1777" t="s">
        <v>34</v>
      </c>
      <c r="L1777" t="s">
        <v>35</v>
      </c>
      <c r="M1777" t="s">
        <v>36</v>
      </c>
      <c r="N1777" s="8">
        <v>45727</v>
      </c>
      <c r="O1777" s="8">
        <v>45898</v>
      </c>
      <c r="P1777" s="8">
        <v>45898</v>
      </c>
      <c r="Q1777" t="s">
        <v>37</v>
      </c>
      <c r="R1777" t="s">
        <v>1119</v>
      </c>
      <c r="S1777" t="s">
        <v>3496</v>
      </c>
      <c r="T1777" t="s">
        <v>3497</v>
      </c>
      <c r="U1777" t="s">
        <v>355</v>
      </c>
      <c r="W1777" t="s">
        <v>443</v>
      </c>
      <c r="X1777" t="s">
        <v>236</v>
      </c>
      <c r="Y1777" t="s">
        <v>152</v>
      </c>
      <c r="Z1777" t="s">
        <v>152</v>
      </c>
      <c r="AC1777" t="s">
        <v>39</v>
      </c>
      <c r="AD1777" t="s">
        <v>40</v>
      </c>
    </row>
    <row r="1778" spans="3:30" hidden="1" x14ac:dyDescent="0.2">
      <c r="C1778" s="32" t="s">
        <v>145</v>
      </c>
      <c r="D1778" s="32" t="s">
        <v>118</v>
      </c>
      <c r="E1778" s="32" t="s">
        <v>3493</v>
      </c>
      <c r="F1778">
        <v>2747.5</v>
      </c>
      <c r="G1778" t="s">
        <v>3487</v>
      </c>
      <c r="H1778" t="s">
        <v>3488</v>
      </c>
      <c r="I1778" t="s">
        <v>3498</v>
      </c>
      <c r="K1778" t="s">
        <v>34</v>
      </c>
      <c r="L1778" t="s">
        <v>35</v>
      </c>
      <c r="M1778" t="s">
        <v>36</v>
      </c>
      <c r="N1778" s="8">
        <v>45727</v>
      </c>
      <c r="O1778" s="8">
        <v>45898</v>
      </c>
      <c r="P1778" s="8">
        <v>45898</v>
      </c>
      <c r="Q1778" t="s">
        <v>37</v>
      </c>
      <c r="R1778" t="s">
        <v>1119</v>
      </c>
      <c r="S1778" t="s">
        <v>3496</v>
      </c>
      <c r="T1778" t="s">
        <v>3499</v>
      </c>
      <c r="U1778" t="s">
        <v>355</v>
      </c>
      <c r="W1778" t="s">
        <v>443</v>
      </c>
      <c r="X1778" t="s">
        <v>236</v>
      </c>
      <c r="Y1778" t="s">
        <v>152</v>
      </c>
      <c r="Z1778" t="s">
        <v>152</v>
      </c>
      <c r="AC1778" t="s">
        <v>39</v>
      </c>
      <c r="AD1778" t="s">
        <v>40</v>
      </c>
    </row>
    <row r="1779" spans="3:30" hidden="1" x14ac:dyDescent="0.2">
      <c r="C1779" s="32" t="s">
        <v>312</v>
      </c>
      <c r="D1779" s="32" t="s">
        <v>378</v>
      </c>
      <c r="E1779" s="32" t="s">
        <v>3500</v>
      </c>
      <c r="F1779">
        <v>2550</v>
      </c>
      <c r="G1779" t="s">
        <v>3487</v>
      </c>
      <c r="H1779" t="s">
        <v>3488</v>
      </c>
      <c r="I1779" t="s">
        <v>3501</v>
      </c>
      <c r="K1779" t="s">
        <v>34</v>
      </c>
      <c r="L1779" t="s">
        <v>35</v>
      </c>
      <c r="M1779" t="s">
        <v>36</v>
      </c>
      <c r="N1779" s="8">
        <v>45727</v>
      </c>
      <c r="O1779" s="8">
        <v>45898</v>
      </c>
      <c r="P1779" s="8">
        <v>45898</v>
      </c>
      <c r="Q1779" t="s">
        <v>58</v>
      </c>
      <c r="R1779" t="s">
        <v>1301</v>
      </c>
      <c r="U1779" t="s">
        <v>1175</v>
      </c>
      <c r="W1779" t="s">
        <v>1384</v>
      </c>
      <c r="Y1779" t="s">
        <v>152</v>
      </c>
      <c r="Z1779" t="s">
        <v>152</v>
      </c>
      <c r="AC1779" t="s">
        <v>39</v>
      </c>
      <c r="AD1779" t="s">
        <v>40</v>
      </c>
    </row>
    <row r="1780" spans="3:30" hidden="1" x14ac:dyDescent="0.2">
      <c r="C1780" s="32" t="s">
        <v>145</v>
      </c>
      <c r="D1780" s="32" t="s">
        <v>822</v>
      </c>
      <c r="E1780" s="32" t="s">
        <v>3152</v>
      </c>
      <c r="F1780">
        <v>1245</v>
      </c>
      <c r="G1780" t="s">
        <v>3502</v>
      </c>
      <c r="H1780" t="s">
        <v>3503</v>
      </c>
      <c r="I1780" t="s">
        <v>3504</v>
      </c>
      <c r="K1780" t="s">
        <v>243</v>
      </c>
      <c r="L1780" t="s">
        <v>35</v>
      </c>
      <c r="M1780" t="s">
        <v>36</v>
      </c>
      <c r="N1780" s="8">
        <v>45715</v>
      </c>
      <c r="O1780" s="8">
        <v>45821</v>
      </c>
      <c r="P1780" s="8">
        <v>45821</v>
      </c>
      <c r="Q1780" t="s">
        <v>151</v>
      </c>
      <c r="R1780" t="s">
        <v>424</v>
      </c>
      <c r="S1780" t="s">
        <v>3505</v>
      </c>
      <c r="T1780" t="s">
        <v>3506</v>
      </c>
      <c r="U1780" t="s">
        <v>99</v>
      </c>
      <c r="W1780" t="s">
        <v>99</v>
      </c>
      <c r="X1780" t="s">
        <v>1253</v>
      </c>
      <c r="Y1780" t="s">
        <v>100</v>
      </c>
      <c r="Z1780" t="s">
        <v>100</v>
      </c>
      <c r="AC1780" t="s">
        <v>39</v>
      </c>
      <c r="AD1780" t="s">
        <v>40</v>
      </c>
    </row>
    <row r="1781" spans="3:30" hidden="1" x14ac:dyDescent="0.2">
      <c r="C1781" s="32" t="s">
        <v>50</v>
      </c>
      <c r="D1781" s="32" t="s">
        <v>822</v>
      </c>
      <c r="E1781" s="32" t="s">
        <v>3152</v>
      </c>
      <c r="F1781">
        <v>225</v>
      </c>
      <c r="G1781" t="s">
        <v>3502</v>
      </c>
      <c r="H1781" t="s">
        <v>3503</v>
      </c>
      <c r="I1781" t="s">
        <v>3507</v>
      </c>
      <c r="K1781" t="s">
        <v>243</v>
      </c>
      <c r="L1781" t="s">
        <v>35</v>
      </c>
      <c r="M1781" t="s">
        <v>36</v>
      </c>
      <c r="N1781" s="8">
        <v>45715</v>
      </c>
      <c r="O1781" s="8">
        <v>45821</v>
      </c>
      <c r="P1781" s="8">
        <v>45821</v>
      </c>
      <c r="Q1781" t="s">
        <v>58</v>
      </c>
      <c r="R1781" t="s">
        <v>355</v>
      </c>
      <c r="W1781" t="s">
        <v>100</v>
      </c>
      <c r="X1781" t="s">
        <v>1253</v>
      </c>
      <c r="Y1781" t="s">
        <v>100</v>
      </c>
      <c r="Z1781" t="s">
        <v>100</v>
      </c>
      <c r="AC1781" t="s">
        <v>39</v>
      </c>
      <c r="AD1781" t="s">
        <v>40</v>
      </c>
    </row>
    <row r="1782" spans="3:30" hidden="1" x14ac:dyDescent="0.2">
      <c r="C1782" s="32" t="s">
        <v>50</v>
      </c>
      <c r="D1782" s="32" t="s">
        <v>822</v>
      </c>
      <c r="E1782" s="32" t="s">
        <v>3152</v>
      </c>
      <c r="F1782">
        <v>225</v>
      </c>
      <c r="G1782" t="s">
        <v>3502</v>
      </c>
      <c r="H1782" t="s">
        <v>3503</v>
      </c>
      <c r="I1782" t="s">
        <v>3508</v>
      </c>
      <c r="K1782" t="s">
        <v>243</v>
      </c>
      <c r="L1782" t="s">
        <v>35</v>
      </c>
      <c r="M1782" t="s">
        <v>36</v>
      </c>
      <c r="N1782" s="8">
        <v>45715</v>
      </c>
      <c r="O1782" s="8">
        <v>45821</v>
      </c>
      <c r="P1782" s="8">
        <v>45821</v>
      </c>
      <c r="Q1782" t="s">
        <v>37</v>
      </c>
      <c r="X1782" t="s">
        <v>1253</v>
      </c>
      <c r="Y1782" t="s">
        <v>100</v>
      </c>
      <c r="Z1782" t="s">
        <v>100</v>
      </c>
      <c r="AC1782" t="s">
        <v>39</v>
      </c>
      <c r="AD1782" t="s">
        <v>40</v>
      </c>
    </row>
    <row r="1783" spans="3:30" hidden="1" x14ac:dyDescent="0.2">
      <c r="C1783" s="32" t="s">
        <v>238</v>
      </c>
      <c r="D1783" s="32" t="s">
        <v>42</v>
      </c>
      <c r="F1783">
        <v>600</v>
      </c>
      <c r="G1783" t="s">
        <v>3509</v>
      </c>
      <c r="H1783" t="s">
        <v>3510</v>
      </c>
      <c r="I1783" t="s">
        <v>3511</v>
      </c>
      <c r="K1783" t="s">
        <v>243</v>
      </c>
      <c r="L1783" t="s">
        <v>35</v>
      </c>
      <c r="M1783" t="s">
        <v>36</v>
      </c>
      <c r="N1783" s="8">
        <v>45741</v>
      </c>
      <c r="O1783" s="8">
        <v>45805</v>
      </c>
      <c r="P1783" s="8">
        <v>45805</v>
      </c>
      <c r="Q1783" t="s">
        <v>58</v>
      </c>
      <c r="U1783" t="s">
        <v>38</v>
      </c>
      <c r="W1783" t="s">
        <v>60</v>
      </c>
      <c r="X1783" t="s">
        <v>393</v>
      </c>
      <c r="Y1783" t="s">
        <v>90</v>
      </c>
      <c r="Z1783" t="s">
        <v>90</v>
      </c>
      <c r="AC1783" t="s">
        <v>39</v>
      </c>
      <c r="AD1783" t="s">
        <v>40</v>
      </c>
    </row>
    <row r="1784" spans="3:30" hidden="1" x14ac:dyDescent="0.2">
      <c r="C1784" s="32" t="s">
        <v>29</v>
      </c>
      <c r="D1784" s="32" t="s">
        <v>29</v>
      </c>
      <c r="F1784">
        <v>200</v>
      </c>
      <c r="G1784" t="s">
        <v>3509</v>
      </c>
      <c r="H1784" t="s">
        <v>3510</v>
      </c>
      <c r="I1784" t="s">
        <v>3512</v>
      </c>
      <c r="K1784" t="s">
        <v>243</v>
      </c>
      <c r="L1784" t="s">
        <v>35</v>
      </c>
      <c r="M1784" t="s">
        <v>36</v>
      </c>
      <c r="N1784" s="8">
        <v>45741</v>
      </c>
      <c r="O1784" s="8">
        <v>45805</v>
      </c>
      <c r="P1784" s="8">
        <v>45805</v>
      </c>
      <c r="Q1784" t="s">
        <v>58</v>
      </c>
      <c r="R1784" t="s">
        <v>706</v>
      </c>
      <c r="W1784" t="s">
        <v>60</v>
      </c>
      <c r="X1784" t="s">
        <v>62</v>
      </c>
      <c r="Y1784" t="s">
        <v>90</v>
      </c>
      <c r="Z1784" t="s">
        <v>90</v>
      </c>
      <c r="AC1784" t="s">
        <v>39</v>
      </c>
      <c r="AD1784" t="s">
        <v>40</v>
      </c>
    </row>
    <row r="1785" spans="3:30" hidden="1" x14ac:dyDescent="0.2">
      <c r="C1785" s="32" t="s">
        <v>29</v>
      </c>
      <c r="D1785" s="32" t="s">
        <v>29</v>
      </c>
      <c r="F1785">
        <v>200</v>
      </c>
      <c r="G1785" t="s">
        <v>3509</v>
      </c>
      <c r="H1785" t="s">
        <v>3510</v>
      </c>
      <c r="I1785" t="s">
        <v>3513</v>
      </c>
      <c r="K1785" t="s">
        <v>243</v>
      </c>
      <c r="L1785" t="s">
        <v>35</v>
      </c>
      <c r="M1785" t="s">
        <v>36</v>
      </c>
      <c r="N1785" s="8">
        <v>45741</v>
      </c>
      <c r="O1785" s="8">
        <v>45805</v>
      </c>
      <c r="P1785" s="8">
        <v>45805</v>
      </c>
      <c r="Q1785" t="s">
        <v>37</v>
      </c>
      <c r="X1785" t="s">
        <v>62</v>
      </c>
      <c r="Y1785" t="s">
        <v>90</v>
      </c>
      <c r="Z1785" t="s">
        <v>90</v>
      </c>
      <c r="AC1785" t="s">
        <v>39</v>
      </c>
      <c r="AD1785" t="s">
        <v>40</v>
      </c>
    </row>
    <row r="1786" spans="3:30" hidden="1" x14ac:dyDescent="0.2">
      <c r="C1786" s="32" t="s">
        <v>145</v>
      </c>
      <c r="D1786" s="32" t="s">
        <v>146</v>
      </c>
      <c r="F1786">
        <v>895</v>
      </c>
      <c r="G1786" t="s">
        <v>3514</v>
      </c>
      <c r="H1786" t="s">
        <v>3515</v>
      </c>
      <c r="I1786" t="s">
        <v>3516</v>
      </c>
      <c r="K1786" t="s">
        <v>243</v>
      </c>
      <c r="L1786" t="s">
        <v>35</v>
      </c>
      <c r="M1786" t="s">
        <v>36</v>
      </c>
      <c r="N1786" s="8">
        <v>45723</v>
      </c>
      <c r="O1786" s="8">
        <v>45814</v>
      </c>
      <c r="P1786" s="8">
        <v>45814</v>
      </c>
      <c r="Q1786" t="s">
        <v>151</v>
      </c>
      <c r="R1786" t="s">
        <v>552</v>
      </c>
      <c r="S1786" t="s">
        <v>3517</v>
      </c>
      <c r="T1786" t="s">
        <v>3518</v>
      </c>
      <c r="U1786" t="s">
        <v>38</v>
      </c>
      <c r="W1786" t="s">
        <v>99</v>
      </c>
      <c r="X1786" t="s">
        <v>1175</v>
      </c>
      <c r="Y1786" t="s">
        <v>99</v>
      </c>
      <c r="Z1786" t="s">
        <v>99</v>
      </c>
      <c r="AC1786" t="s">
        <v>39</v>
      </c>
      <c r="AD1786" t="s">
        <v>40</v>
      </c>
    </row>
    <row r="1787" spans="3:30" hidden="1" x14ac:dyDescent="0.2">
      <c r="C1787" s="32" t="s">
        <v>50</v>
      </c>
      <c r="D1787" s="32" t="s">
        <v>822</v>
      </c>
      <c r="F1787">
        <v>150</v>
      </c>
      <c r="G1787" t="s">
        <v>3514</v>
      </c>
      <c r="H1787" t="s">
        <v>3515</v>
      </c>
      <c r="I1787" t="s">
        <v>3519</v>
      </c>
      <c r="K1787" t="s">
        <v>243</v>
      </c>
      <c r="L1787" t="s">
        <v>35</v>
      </c>
      <c r="M1787" t="s">
        <v>36</v>
      </c>
      <c r="N1787" s="8">
        <v>45723</v>
      </c>
      <c r="O1787" s="8">
        <v>45807</v>
      </c>
      <c r="P1787" s="8">
        <v>45807</v>
      </c>
      <c r="Q1787" t="s">
        <v>58</v>
      </c>
      <c r="R1787" t="s">
        <v>59</v>
      </c>
      <c r="W1787" t="s">
        <v>38</v>
      </c>
      <c r="X1787" t="s">
        <v>1175</v>
      </c>
      <c r="Y1787" t="s">
        <v>38</v>
      </c>
      <c r="Z1787" t="s">
        <v>38</v>
      </c>
      <c r="AC1787" t="s">
        <v>39</v>
      </c>
      <c r="AD1787" t="s">
        <v>40</v>
      </c>
    </row>
    <row r="1788" spans="3:30" hidden="1" x14ac:dyDescent="0.2">
      <c r="C1788" s="32" t="s">
        <v>50</v>
      </c>
      <c r="D1788" s="32" t="s">
        <v>822</v>
      </c>
      <c r="F1788">
        <v>150</v>
      </c>
      <c r="G1788" t="s">
        <v>3514</v>
      </c>
      <c r="H1788" t="s">
        <v>3515</v>
      </c>
      <c r="I1788" t="s">
        <v>3520</v>
      </c>
      <c r="K1788" t="s">
        <v>243</v>
      </c>
      <c r="L1788" t="s">
        <v>35</v>
      </c>
      <c r="M1788" t="s">
        <v>36</v>
      </c>
      <c r="N1788" s="8">
        <v>45723</v>
      </c>
      <c r="O1788" s="8">
        <v>45807</v>
      </c>
      <c r="P1788" s="8">
        <v>45807</v>
      </c>
      <c r="Q1788" t="s">
        <v>37</v>
      </c>
      <c r="X1788" t="s">
        <v>1175</v>
      </c>
      <c r="Y1788" t="s">
        <v>38</v>
      </c>
      <c r="Z1788" t="s">
        <v>38</v>
      </c>
      <c r="AC1788" t="s">
        <v>39</v>
      </c>
      <c r="AD1788" t="s">
        <v>40</v>
      </c>
    </row>
    <row r="1789" spans="3:30" hidden="1" x14ac:dyDescent="0.2">
      <c r="C1789" s="32" t="s">
        <v>126</v>
      </c>
      <c r="D1789" s="32" t="s">
        <v>42</v>
      </c>
      <c r="E1789" s="32" t="s">
        <v>249</v>
      </c>
      <c r="F1789">
        <v>895</v>
      </c>
      <c r="G1789" t="s">
        <v>3521</v>
      </c>
      <c r="H1789" t="s">
        <v>3522</v>
      </c>
      <c r="I1789" t="s">
        <v>3523</v>
      </c>
      <c r="K1789" t="s">
        <v>243</v>
      </c>
      <c r="L1789" t="s">
        <v>35</v>
      </c>
      <c r="M1789" t="s">
        <v>36</v>
      </c>
      <c r="N1789" s="8">
        <v>45744</v>
      </c>
      <c r="O1789" s="8">
        <v>45835</v>
      </c>
      <c r="P1789" s="8">
        <v>45835</v>
      </c>
      <c r="Q1789" t="s">
        <v>151</v>
      </c>
      <c r="R1789" t="s">
        <v>706</v>
      </c>
      <c r="S1789" t="s">
        <v>3524</v>
      </c>
      <c r="T1789" t="s">
        <v>3525</v>
      </c>
      <c r="U1789" t="s">
        <v>60</v>
      </c>
      <c r="W1789" t="s">
        <v>266</v>
      </c>
      <c r="Y1789" t="s">
        <v>266</v>
      </c>
      <c r="Z1789" t="s">
        <v>266</v>
      </c>
      <c r="AC1789" t="s">
        <v>39</v>
      </c>
      <c r="AD1789" t="s">
        <v>40</v>
      </c>
    </row>
    <row r="1790" spans="3:30" hidden="1" x14ac:dyDescent="0.2">
      <c r="C1790" s="32" t="s">
        <v>126</v>
      </c>
      <c r="D1790" s="32" t="s">
        <v>42</v>
      </c>
      <c r="E1790" s="32" t="s">
        <v>249</v>
      </c>
      <c r="F1790">
        <v>577.5</v>
      </c>
      <c r="G1790" t="s">
        <v>3521</v>
      </c>
      <c r="H1790" t="s">
        <v>3522</v>
      </c>
      <c r="I1790" t="s">
        <v>3526</v>
      </c>
      <c r="K1790" t="s">
        <v>243</v>
      </c>
      <c r="L1790" t="s">
        <v>35</v>
      </c>
      <c r="M1790" t="s">
        <v>36</v>
      </c>
      <c r="N1790" s="8">
        <v>45744</v>
      </c>
      <c r="O1790" s="8">
        <v>45814</v>
      </c>
      <c r="P1790" s="8">
        <v>45814</v>
      </c>
      <c r="Q1790" t="s">
        <v>58</v>
      </c>
      <c r="R1790" t="s">
        <v>706</v>
      </c>
      <c r="U1790" t="s">
        <v>99</v>
      </c>
      <c r="W1790" t="s">
        <v>266</v>
      </c>
      <c r="X1790" t="s">
        <v>562</v>
      </c>
      <c r="Y1790" t="s">
        <v>99</v>
      </c>
      <c r="Z1790" t="s">
        <v>99</v>
      </c>
      <c r="AC1790" t="s">
        <v>39</v>
      </c>
      <c r="AD1790" t="s">
        <v>40</v>
      </c>
    </row>
    <row r="1791" spans="3:30" hidden="1" x14ac:dyDescent="0.2">
      <c r="C1791" s="32" t="s">
        <v>126</v>
      </c>
      <c r="D1791" s="32" t="s">
        <v>42</v>
      </c>
      <c r="E1791" s="32" t="s">
        <v>249</v>
      </c>
      <c r="F1791">
        <v>180</v>
      </c>
      <c r="G1791" t="s">
        <v>3521</v>
      </c>
      <c r="H1791" t="s">
        <v>3522</v>
      </c>
      <c r="I1791" t="s">
        <v>3527</v>
      </c>
      <c r="K1791" t="s">
        <v>243</v>
      </c>
      <c r="L1791" t="s">
        <v>35</v>
      </c>
      <c r="M1791" t="s">
        <v>36</v>
      </c>
      <c r="N1791" s="8">
        <v>45744</v>
      </c>
      <c r="O1791" s="8"/>
      <c r="P1791" s="8"/>
      <c r="Q1791" t="s">
        <v>58</v>
      </c>
      <c r="AC1791" t="s">
        <v>39</v>
      </c>
      <c r="AD1791" t="s">
        <v>40</v>
      </c>
    </row>
    <row r="1792" spans="3:30" hidden="1" x14ac:dyDescent="0.2">
      <c r="C1792" s="32" t="s">
        <v>126</v>
      </c>
      <c r="D1792" s="32" t="s">
        <v>42</v>
      </c>
      <c r="E1792" s="32" t="s">
        <v>249</v>
      </c>
      <c r="F1792">
        <v>577.5</v>
      </c>
      <c r="G1792" t="s">
        <v>3521</v>
      </c>
      <c r="H1792" t="s">
        <v>3522</v>
      </c>
      <c r="I1792" t="s">
        <v>3528</v>
      </c>
      <c r="K1792" t="s">
        <v>243</v>
      </c>
      <c r="L1792" t="s">
        <v>35</v>
      </c>
      <c r="M1792" t="s">
        <v>36</v>
      </c>
      <c r="N1792" s="8">
        <v>45744</v>
      </c>
      <c r="O1792" s="8">
        <v>45814</v>
      </c>
      <c r="P1792" s="8">
        <v>45814</v>
      </c>
      <c r="Q1792" t="s">
        <v>58</v>
      </c>
      <c r="R1792" t="s">
        <v>706</v>
      </c>
      <c r="U1792" t="s">
        <v>99</v>
      </c>
      <c r="X1792" t="s">
        <v>562</v>
      </c>
      <c r="Y1792" t="s">
        <v>99</v>
      </c>
      <c r="Z1792" t="s">
        <v>99</v>
      </c>
      <c r="AC1792" t="s">
        <v>39</v>
      </c>
      <c r="AD1792" t="s">
        <v>40</v>
      </c>
    </row>
    <row r="1793" spans="3:30" hidden="1" x14ac:dyDescent="0.2">
      <c r="C1793" s="32" t="s">
        <v>126</v>
      </c>
      <c r="D1793" s="32" t="s">
        <v>42</v>
      </c>
      <c r="E1793" s="32" t="s">
        <v>249</v>
      </c>
      <c r="F1793">
        <v>180</v>
      </c>
      <c r="G1793" t="s">
        <v>3521</v>
      </c>
      <c r="H1793" t="s">
        <v>3522</v>
      </c>
      <c r="I1793" t="s">
        <v>3529</v>
      </c>
      <c r="K1793" t="s">
        <v>243</v>
      </c>
      <c r="L1793" t="s">
        <v>35</v>
      </c>
      <c r="M1793" t="s">
        <v>36</v>
      </c>
      <c r="N1793" s="8">
        <v>45744</v>
      </c>
      <c r="O1793" s="8"/>
      <c r="P1793" s="8"/>
      <c r="Q1793" t="s">
        <v>37</v>
      </c>
      <c r="AC1793" t="s">
        <v>39</v>
      </c>
      <c r="AD1793" t="s">
        <v>40</v>
      </c>
    </row>
    <row r="1794" spans="3:30" hidden="1" x14ac:dyDescent="0.2">
      <c r="C1794" s="32" t="s">
        <v>238</v>
      </c>
      <c r="D1794" s="32" t="s">
        <v>146</v>
      </c>
      <c r="F1794">
        <v>600</v>
      </c>
      <c r="G1794" t="s">
        <v>3530</v>
      </c>
      <c r="H1794" t="s">
        <v>3531</v>
      </c>
      <c r="I1794" t="s">
        <v>3532</v>
      </c>
      <c r="K1794" t="s">
        <v>243</v>
      </c>
      <c r="L1794" t="s">
        <v>35</v>
      </c>
      <c r="M1794" t="s">
        <v>36</v>
      </c>
      <c r="N1794" s="8">
        <v>45751</v>
      </c>
      <c r="O1794" s="8">
        <v>45821</v>
      </c>
      <c r="P1794" s="8">
        <v>45821</v>
      </c>
      <c r="Q1794" t="s">
        <v>58</v>
      </c>
      <c r="R1794" t="s">
        <v>1272</v>
      </c>
      <c r="U1794" t="s">
        <v>309</v>
      </c>
      <c r="W1794" t="s">
        <v>309</v>
      </c>
      <c r="Y1794" t="s">
        <v>100</v>
      </c>
      <c r="Z1794" t="s">
        <v>100</v>
      </c>
      <c r="AC1794" t="s">
        <v>39</v>
      </c>
      <c r="AD1794" t="s">
        <v>40</v>
      </c>
    </row>
    <row r="1795" spans="3:30" hidden="1" x14ac:dyDescent="0.2">
      <c r="C1795" s="32" t="s">
        <v>312</v>
      </c>
      <c r="D1795" s="32" t="s">
        <v>29</v>
      </c>
      <c r="E1795" s="32" t="s">
        <v>797</v>
      </c>
      <c r="F1795">
        <v>1600</v>
      </c>
      <c r="G1795" t="s">
        <v>3530</v>
      </c>
      <c r="H1795" t="s">
        <v>3531</v>
      </c>
      <c r="I1795" t="s">
        <v>3533</v>
      </c>
      <c r="K1795" t="s">
        <v>243</v>
      </c>
      <c r="L1795" t="s">
        <v>35</v>
      </c>
      <c r="M1795" t="s">
        <v>36</v>
      </c>
      <c r="N1795" s="8">
        <v>45751</v>
      </c>
      <c r="O1795" s="8">
        <v>45821</v>
      </c>
      <c r="P1795" s="8">
        <v>45821</v>
      </c>
      <c r="Q1795" t="s">
        <v>37</v>
      </c>
      <c r="R1795" t="s">
        <v>1272</v>
      </c>
      <c r="S1795" t="s">
        <v>3534</v>
      </c>
      <c r="T1795" t="s">
        <v>3535</v>
      </c>
      <c r="U1795" t="s">
        <v>309</v>
      </c>
      <c r="W1795" t="s">
        <v>309</v>
      </c>
      <c r="X1795" t="s">
        <v>62</v>
      </c>
      <c r="Y1795" t="s">
        <v>100</v>
      </c>
      <c r="Z1795" t="s">
        <v>100</v>
      </c>
      <c r="AC1795" t="s">
        <v>39</v>
      </c>
      <c r="AD1795" t="s">
        <v>40</v>
      </c>
    </row>
    <row r="1796" spans="3:30" hidden="1" x14ac:dyDescent="0.2">
      <c r="C1796" s="32" t="s">
        <v>238</v>
      </c>
      <c r="D1796" s="32" t="s">
        <v>42</v>
      </c>
      <c r="F1796">
        <v>200</v>
      </c>
      <c r="G1796" t="s">
        <v>3530</v>
      </c>
      <c r="H1796" t="s">
        <v>3531</v>
      </c>
      <c r="I1796" t="s">
        <v>3536</v>
      </c>
      <c r="K1796" t="s">
        <v>243</v>
      </c>
      <c r="L1796" t="s">
        <v>35</v>
      </c>
      <c r="M1796" t="s">
        <v>36</v>
      </c>
      <c r="N1796" s="8">
        <v>45751</v>
      </c>
      <c r="O1796" s="8">
        <v>45821</v>
      </c>
      <c r="P1796" s="8">
        <v>45821</v>
      </c>
      <c r="Q1796" t="s">
        <v>58</v>
      </c>
      <c r="R1796" t="s">
        <v>1272</v>
      </c>
      <c r="W1796" t="s">
        <v>309</v>
      </c>
      <c r="X1796" t="s">
        <v>62</v>
      </c>
      <c r="Y1796" t="s">
        <v>100</v>
      </c>
      <c r="Z1796" t="s">
        <v>100</v>
      </c>
      <c r="AC1796" t="s">
        <v>39</v>
      </c>
      <c r="AD1796" t="s">
        <v>40</v>
      </c>
    </row>
    <row r="1797" spans="3:30" hidden="1" x14ac:dyDescent="0.2">
      <c r="C1797" s="32" t="s">
        <v>238</v>
      </c>
      <c r="D1797" s="32" t="s">
        <v>42</v>
      </c>
      <c r="F1797">
        <v>200</v>
      </c>
      <c r="G1797" t="s">
        <v>3530</v>
      </c>
      <c r="H1797" t="s">
        <v>3531</v>
      </c>
      <c r="I1797" t="s">
        <v>3537</v>
      </c>
      <c r="K1797" t="s">
        <v>243</v>
      </c>
      <c r="L1797" t="s">
        <v>35</v>
      </c>
      <c r="M1797" t="s">
        <v>36</v>
      </c>
      <c r="N1797" s="8">
        <v>45751</v>
      </c>
      <c r="O1797" s="8">
        <v>45821</v>
      </c>
      <c r="P1797" s="8">
        <v>45821</v>
      </c>
      <c r="Q1797" t="s">
        <v>37</v>
      </c>
      <c r="X1797" t="s">
        <v>62</v>
      </c>
      <c r="Y1797" t="s">
        <v>100</v>
      </c>
      <c r="Z1797" t="s">
        <v>100</v>
      </c>
      <c r="AC1797" t="s">
        <v>39</v>
      </c>
      <c r="AD1797" t="s">
        <v>40</v>
      </c>
    </row>
    <row r="1798" spans="3:30" hidden="1" x14ac:dyDescent="0.2">
      <c r="C1798" s="32" t="s">
        <v>238</v>
      </c>
      <c r="D1798" s="32" t="s">
        <v>42</v>
      </c>
      <c r="F1798">
        <v>1095</v>
      </c>
      <c r="G1798" t="s">
        <v>3538</v>
      </c>
      <c r="H1798" t="s">
        <v>3539</v>
      </c>
      <c r="I1798" t="s">
        <v>3540</v>
      </c>
      <c r="K1798" t="s">
        <v>243</v>
      </c>
      <c r="L1798" t="s">
        <v>35</v>
      </c>
      <c r="M1798" t="s">
        <v>36</v>
      </c>
      <c r="N1798" s="8">
        <v>45741</v>
      </c>
      <c r="O1798" s="8">
        <v>45807</v>
      </c>
      <c r="P1798" s="8">
        <v>45807</v>
      </c>
      <c r="Q1798" t="s">
        <v>37</v>
      </c>
      <c r="R1798" t="s">
        <v>442</v>
      </c>
      <c r="S1798" t="s">
        <v>3541</v>
      </c>
      <c r="T1798" t="s">
        <v>3542</v>
      </c>
      <c r="U1798" t="s">
        <v>309</v>
      </c>
      <c r="W1798" t="s">
        <v>38</v>
      </c>
      <c r="X1798" t="s">
        <v>444</v>
      </c>
      <c r="Y1798" t="s">
        <v>38</v>
      </c>
      <c r="Z1798" t="s">
        <v>38</v>
      </c>
      <c r="AC1798" t="s">
        <v>39</v>
      </c>
      <c r="AD1798" t="s">
        <v>40</v>
      </c>
    </row>
    <row r="1799" spans="3:30" hidden="1" x14ac:dyDescent="0.2">
      <c r="C1799" s="32" t="s">
        <v>238</v>
      </c>
      <c r="D1799" s="32" t="s">
        <v>42</v>
      </c>
      <c r="F1799">
        <v>180</v>
      </c>
      <c r="G1799" t="s">
        <v>3538</v>
      </c>
      <c r="H1799" t="s">
        <v>3539</v>
      </c>
      <c r="I1799" t="s">
        <v>3543</v>
      </c>
      <c r="K1799" t="s">
        <v>243</v>
      </c>
      <c r="L1799" t="s">
        <v>35</v>
      </c>
      <c r="M1799" t="s">
        <v>36</v>
      </c>
      <c r="N1799" s="8">
        <v>45741</v>
      </c>
      <c r="O1799" s="8">
        <v>45807</v>
      </c>
      <c r="P1799" s="8">
        <v>45807</v>
      </c>
      <c r="Q1799" t="s">
        <v>58</v>
      </c>
      <c r="R1799" t="s">
        <v>88</v>
      </c>
      <c r="W1799" t="s">
        <v>38</v>
      </c>
      <c r="X1799" t="s">
        <v>62</v>
      </c>
      <c r="Y1799" t="s">
        <v>38</v>
      </c>
      <c r="Z1799" t="s">
        <v>38</v>
      </c>
      <c r="AC1799" t="s">
        <v>39</v>
      </c>
      <c r="AD1799" t="s">
        <v>40</v>
      </c>
    </row>
    <row r="1800" spans="3:30" hidden="1" x14ac:dyDescent="0.2">
      <c r="C1800" s="32" t="s">
        <v>238</v>
      </c>
      <c r="D1800" s="32" t="s">
        <v>42</v>
      </c>
      <c r="F1800">
        <v>180</v>
      </c>
      <c r="G1800" t="s">
        <v>3538</v>
      </c>
      <c r="H1800" t="s">
        <v>3539</v>
      </c>
      <c r="I1800" t="s">
        <v>3544</v>
      </c>
      <c r="K1800" t="s">
        <v>243</v>
      </c>
      <c r="L1800" t="s">
        <v>35</v>
      </c>
      <c r="M1800" t="s">
        <v>36</v>
      </c>
      <c r="N1800" s="8">
        <v>45741</v>
      </c>
      <c r="O1800" s="8">
        <v>45807</v>
      </c>
      <c r="P1800" s="8">
        <v>45807</v>
      </c>
      <c r="Q1800" t="s">
        <v>37</v>
      </c>
      <c r="X1800" t="s">
        <v>62</v>
      </c>
      <c r="Y1800" t="s">
        <v>38</v>
      </c>
      <c r="Z1800" t="s">
        <v>38</v>
      </c>
      <c r="AC1800" t="s">
        <v>39</v>
      </c>
      <c r="AD1800" t="s">
        <v>40</v>
      </c>
    </row>
    <row r="1801" spans="3:30" hidden="1" x14ac:dyDescent="0.2">
      <c r="C1801" s="32" t="s">
        <v>50</v>
      </c>
      <c r="D1801" s="32" t="s">
        <v>1398</v>
      </c>
      <c r="E1801" s="32" t="s">
        <v>3545</v>
      </c>
      <c r="F1801">
        <v>1149</v>
      </c>
      <c r="G1801" t="s">
        <v>3546</v>
      </c>
      <c r="H1801" t="s">
        <v>3547</v>
      </c>
      <c r="I1801" t="s">
        <v>3548</v>
      </c>
      <c r="K1801" t="s">
        <v>1249</v>
      </c>
      <c r="L1801" t="s">
        <v>35</v>
      </c>
      <c r="M1801" t="s">
        <v>36</v>
      </c>
      <c r="N1801" s="8">
        <v>45709</v>
      </c>
      <c r="O1801" s="8">
        <v>45902</v>
      </c>
      <c r="P1801" s="8">
        <v>45779</v>
      </c>
      <c r="Q1801" t="s">
        <v>58</v>
      </c>
      <c r="R1801" t="s">
        <v>1291</v>
      </c>
      <c r="U1801" t="s">
        <v>266</v>
      </c>
      <c r="X1801" t="s">
        <v>2455</v>
      </c>
      <c r="Y1801" t="s">
        <v>443</v>
      </c>
      <c r="Z1801" t="s">
        <v>443</v>
      </c>
      <c r="AA1801" t="s">
        <v>3549</v>
      </c>
      <c r="AC1801" t="s">
        <v>39</v>
      </c>
      <c r="AD1801" t="s">
        <v>40</v>
      </c>
    </row>
    <row r="1802" spans="3:30" hidden="1" x14ac:dyDescent="0.2">
      <c r="F1802">
        <v>345</v>
      </c>
      <c r="G1802" t="s">
        <v>1201</v>
      </c>
      <c r="H1802" t="s">
        <v>1202</v>
      </c>
      <c r="I1802" t="s">
        <v>3550</v>
      </c>
      <c r="J1802" t="s">
        <v>3551</v>
      </c>
      <c r="K1802" t="s">
        <v>326</v>
      </c>
      <c r="L1802" t="s">
        <v>35</v>
      </c>
      <c r="M1802" t="s">
        <v>87</v>
      </c>
      <c r="N1802" s="8">
        <v>45791</v>
      </c>
      <c r="O1802" s="8">
        <v>45849</v>
      </c>
      <c r="P1802" s="8"/>
      <c r="Q1802" t="s">
        <v>37</v>
      </c>
      <c r="W1802" t="s">
        <v>1205</v>
      </c>
      <c r="Z1802" t="s">
        <v>554</v>
      </c>
      <c r="AA1802" t="s">
        <v>554</v>
      </c>
      <c r="AC1802" t="s">
        <v>39</v>
      </c>
      <c r="AD1802" t="s">
        <v>91</v>
      </c>
    </row>
    <row r="1803" spans="3:30" hidden="1" x14ac:dyDescent="0.2">
      <c r="F1803">
        <v>345</v>
      </c>
      <c r="G1803" t="s">
        <v>1201</v>
      </c>
      <c r="H1803" t="s">
        <v>1202</v>
      </c>
      <c r="I1803" t="s">
        <v>3552</v>
      </c>
      <c r="J1803" t="s">
        <v>3553</v>
      </c>
      <c r="K1803" t="s">
        <v>326</v>
      </c>
      <c r="L1803" t="s">
        <v>35</v>
      </c>
      <c r="M1803" t="s">
        <v>87</v>
      </c>
      <c r="N1803" s="8">
        <v>45791</v>
      </c>
      <c r="O1803" s="8">
        <v>45842</v>
      </c>
      <c r="P1803" s="8"/>
      <c r="Q1803" t="s">
        <v>37</v>
      </c>
      <c r="W1803" t="s">
        <v>1205</v>
      </c>
      <c r="Z1803" t="s">
        <v>134</v>
      </c>
      <c r="AA1803" t="s">
        <v>134</v>
      </c>
      <c r="AC1803" t="s">
        <v>39</v>
      </c>
      <c r="AD1803" t="s">
        <v>91</v>
      </c>
    </row>
    <row r="1804" spans="3:30" hidden="1" x14ac:dyDescent="0.2">
      <c r="C1804" s="32" t="s">
        <v>79</v>
      </c>
      <c r="D1804" s="32" t="s">
        <v>80</v>
      </c>
      <c r="E1804" s="32" t="s">
        <v>81</v>
      </c>
      <c r="F1804">
        <v>332</v>
      </c>
      <c r="G1804" t="s">
        <v>82</v>
      </c>
      <c r="H1804" t="s">
        <v>3554</v>
      </c>
      <c r="I1804" t="s">
        <v>3555</v>
      </c>
      <c r="K1804" t="s">
        <v>86</v>
      </c>
      <c r="L1804" t="s">
        <v>57</v>
      </c>
      <c r="M1804" t="s">
        <v>36</v>
      </c>
      <c r="N1804" s="8">
        <v>45776</v>
      </c>
      <c r="O1804" s="8">
        <v>45869</v>
      </c>
      <c r="P1804" s="8">
        <v>45869</v>
      </c>
      <c r="Q1804" t="s">
        <v>58</v>
      </c>
      <c r="R1804" t="s">
        <v>253</v>
      </c>
      <c r="U1804" t="s">
        <v>60</v>
      </c>
      <c r="W1804" t="s">
        <v>2384</v>
      </c>
      <c r="Y1804" t="s">
        <v>279</v>
      </c>
      <c r="Z1804" t="s">
        <v>279</v>
      </c>
      <c r="AC1804" t="s">
        <v>39</v>
      </c>
      <c r="AD1804" t="s">
        <v>40</v>
      </c>
    </row>
    <row r="1805" spans="3:30" hidden="1" x14ac:dyDescent="0.2">
      <c r="C1805" s="32" t="s">
        <v>50</v>
      </c>
      <c r="D1805" s="32" t="s">
        <v>118</v>
      </c>
      <c r="E1805" s="32" t="s">
        <v>3556</v>
      </c>
      <c r="F1805">
        <v>252.5</v>
      </c>
      <c r="G1805" t="s">
        <v>1219</v>
      </c>
      <c r="H1805" t="s">
        <v>3557</v>
      </c>
      <c r="I1805" t="s">
        <v>3558</v>
      </c>
      <c r="K1805" t="s">
        <v>86</v>
      </c>
      <c r="L1805" t="s">
        <v>57</v>
      </c>
      <c r="M1805" t="s">
        <v>36</v>
      </c>
      <c r="N1805" s="8">
        <v>45744</v>
      </c>
      <c r="O1805" s="8">
        <v>45869</v>
      </c>
      <c r="P1805" s="8">
        <v>45869</v>
      </c>
      <c r="Q1805" t="s">
        <v>58</v>
      </c>
      <c r="R1805" t="s">
        <v>1272</v>
      </c>
      <c r="W1805" t="s">
        <v>100</v>
      </c>
      <c r="Y1805" t="s">
        <v>279</v>
      </c>
      <c r="Z1805" t="s">
        <v>279</v>
      </c>
      <c r="AC1805" t="s">
        <v>39</v>
      </c>
      <c r="AD1805" t="s">
        <v>40</v>
      </c>
    </row>
    <row r="1806" spans="3:30" hidden="1" x14ac:dyDescent="0.2">
      <c r="C1806" s="32" t="s">
        <v>555</v>
      </c>
      <c r="F1806">
        <v>1095</v>
      </c>
      <c r="G1806" t="s">
        <v>3559</v>
      </c>
      <c r="H1806" t="s">
        <v>3560</v>
      </c>
      <c r="I1806" t="s">
        <v>3561</v>
      </c>
      <c r="K1806" t="s">
        <v>775</v>
      </c>
      <c r="L1806" t="s">
        <v>35</v>
      </c>
      <c r="M1806" t="s">
        <v>36</v>
      </c>
      <c r="N1806" s="8">
        <v>45778</v>
      </c>
      <c r="O1806" s="8">
        <v>45835</v>
      </c>
      <c r="P1806" s="8">
        <v>45835</v>
      </c>
      <c r="Q1806" t="s">
        <v>151</v>
      </c>
      <c r="R1806" t="s">
        <v>355</v>
      </c>
      <c r="S1806" t="s">
        <v>3562</v>
      </c>
      <c r="U1806" t="s">
        <v>60</v>
      </c>
      <c r="W1806" t="s">
        <v>554</v>
      </c>
      <c r="Y1806" t="s">
        <v>266</v>
      </c>
      <c r="Z1806" t="s">
        <v>266</v>
      </c>
      <c r="AC1806" t="s">
        <v>39</v>
      </c>
      <c r="AD1806" t="s">
        <v>40</v>
      </c>
    </row>
    <row r="1807" spans="3:30" hidden="1" x14ac:dyDescent="0.2">
      <c r="C1807" s="32" t="s">
        <v>555</v>
      </c>
      <c r="F1807">
        <v>200</v>
      </c>
      <c r="G1807" t="s">
        <v>3559</v>
      </c>
      <c r="H1807" t="s">
        <v>3560</v>
      </c>
      <c r="I1807" t="s">
        <v>3563</v>
      </c>
      <c r="K1807" t="s">
        <v>775</v>
      </c>
      <c r="L1807" t="s">
        <v>35</v>
      </c>
      <c r="M1807" t="s">
        <v>36</v>
      </c>
      <c r="N1807" s="8">
        <v>45778</v>
      </c>
      <c r="O1807" s="8">
        <v>45835</v>
      </c>
      <c r="P1807" s="8">
        <v>45835</v>
      </c>
      <c r="Q1807" t="s">
        <v>58</v>
      </c>
      <c r="Y1807" t="s">
        <v>266</v>
      </c>
      <c r="Z1807" t="s">
        <v>266</v>
      </c>
      <c r="AC1807" t="s">
        <v>39</v>
      </c>
      <c r="AD1807" t="s">
        <v>40</v>
      </c>
    </row>
    <row r="1808" spans="3:30" hidden="1" x14ac:dyDescent="0.2">
      <c r="C1808" s="32" t="s">
        <v>555</v>
      </c>
      <c r="F1808">
        <v>200</v>
      </c>
      <c r="G1808" t="s">
        <v>3559</v>
      </c>
      <c r="H1808" t="s">
        <v>3560</v>
      </c>
      <c r="I1808" t="s">
        <v>3564</v>
      </c>
      <c r="K1808" t="s">
        <v>775</v>
      </c>
      <c r="L1808" t="s">
        <v>35</v>
      </c>
      <c r="M1808" t="s">
        <v>36</v>
      </c>
      <c r="N1808" s="8">
        <v>45778</v>
      </c>
      <c r="O1808" s="8">
        <v>45835</v>
      </c>
      <c r="P1808" s="8">
        <v>45835</v>
      </c>
      <c r="Q1808" t="s">
        <v>37</v>
      </c>
      <c r="Y1808" t="s">
        <v>266</v>
      </c>
      <c r="Z1808" t="s">
        <v>266</v>
      </c>
      <c r="AC1808" t="s">
        <v>39</v>
      </c>
      <c r="AD1808" t="s">
        <v>40</v>
      </c>
    </row>
    <row r="1809" spans="3:30" hidden="1" x14ac:dyDescent="0.2">
      <c r="C1809" s="32" t="s">
        <v>29</v>
      </c>
      <c r="D1809" s="32" t="s">
        <v>29</v>
      </c>
      <c r="E1809" s="32" t="s">
        <v>30</v>
      </c>
      <c r="F1809">
        <v>622.5</v>
      </c>
      <c r="G1809" t="s">
        <v>31</v>
      </c>
      <c r="H1809" t="s">
        <v>32</v>
      </c>
      <c r="I1809" t="s">
        <v>3565</v>
      </c>
      <c r="K1809" t="s">
        <v>34</v>
      </c>
      <c r="L1809" t="s">
        <v>35</v>
      </c>
      <c r="M1809" t="s">
        <v>36</v>
      </c>
      <c r="N1809" s="8">
        <v>45607</v>
      </c>
      <c r="O1809" s="8">
        <v>45807</v>
      </c>
      <c r="P1809" s="8">
        <v>45807</v>
      </c>
      <c r="Q1809" t="s">
        <v>151</v>
      </c>
      <c r="R1809" t="s">
        <v>3425</v>
      </c>
      <c r="S1809" t="s">
        <v>3566</v>
      </c>
      <c r="T1809" t="s">
        <v>3567</v>
      </c>
      <c r="U1809" t="s">
        <v>3568</v>
      </c>
      <c r="W1809" t="s">
        <v>643</v>
      </c>
      <c r="X1809" t="s">
        <v>2598</v>
      </c>
      <c r="Y1809" t="s">
        <v>38</v>
      </c>
      <c r="Z1809" t="s">
        <v>38</v>
      </c>
      <c r="AC1809" t="s">
        <v>39</v>
      </c>
      <c r="AD1809" t="s">
        <v>40</v>
      </c>
    </row>
    <row r="1810" spans="3:30" hidden="1" x14ac:dyDescent="0.2">
      <c r="C1810" s="32" t="s">
        <v>126</v>
      </c>
      <c r="D1810" s="32" t="s">
        <v>92</v>
      </c>
      <c r="E1810" s="32" t="s">
        <v>2115</v>
      </c>
      <c r="F1810">
        <v>1410</v>
      </c>
      <c r="G1810" t="s">
        <v>2116</v>
      </c>
      <c r="H1810" t="s">
        <v>2117</v>
      </c>
      <c r="I1810" t="s">
        <v>3569</v>
      </c>
      <c r="K1810" t="s">
        <v>775</v>
      </c>
      <c r="L1810" t="s">
        <v>35</v>
      </c>
      <c r="M1810" t="s">
        <v>36</v>
      </c>
      <c r="N1810" s="8">
        <v>45776</v>
      </c>
      <c r="O1810" s="8">
        <v>45814</v>
      </c>
      <c r="P1810" s="8">
        <v>45814</v>
      </c>
      <c r="Q1810" t="s">
        <v>58</v>
      </c>
      <c r="R1810" t="s">
        <v>355</v>
      </c>
      <c r="U1810" t="s">
        <v>2766</v>
      </c>
      <c r="W1810" t="s">
        <v>60</v>
      </c>
      <c r="Y1810" t="s">
        <v>99</v>
      </c>
      <c r="Z1810" t="s">
        <v>99</v>
      </c>
      <c r="AC1810" t="s">
        <v>39</v>
      </c>
      <c r="AD1810" t="s">
        <v>40</v>
      </c>
    </row>
    <row r="1811" spans="3:30" hidden="1" x14ac:dyDescent="0.2">
      <c r="C1811" s="32" t="s">
        <v>29</v>
      </c>
      <c r="D1811" s="32" t="s">
        <v>29</v>
      </c>
      <c r="E1811" s="32" t="s">
        <v>30</v>
      </c>
      <c r="F1811">
        <v>622.5</v>
      </c>
      <c r="G1811" t="s">
        <v>31</v>
      </c>
      <c r="H1811" t="s">
        <v>32</v>
      </c>
      <c r="I1811" t="s">
        <v>3570</v>
      </c>
      <c r="K1811" t="s">
        <v>34</v>
      </c>
      <c r="L1811" t="s">
        <v>35</v>
      </c>
      <c r="M1811" t="s">
        <v>36</v>
      </c>
      <c r="N1811" s="8">
        <v>45607</v>
      </c>
      <c r="O1811" s="8">
        <v>45807</v>
      </c>
      <c r="P1811" s="8">
        <v>45807</v>
      </c>
      <c r="Q1811" t="s">
        <v>58</v>
      </c>
      <c r="R1811" t="s">
        <v>3425</v>
      </c>
      <c r="U1811" t="s">
        <v>510</v>
      </c>
      <c r="X1811" t="s">
        <v>3571</v>
      </c>
      <c r="Y1811" t="s">
        <v>38</v>
      </c>
      <c r="Z1811" t="s">
        <v>38</v>
      </c>
      <c r="AC1811" t="s">
        <v>39</v>
      </c>
      <c r="AD1811" t="s">
        <v>40</v>
      </c>
    </row>
    <row r="1812" spans="3:30" hidden="1" x14ac:dyDescent="0.2">
      <c r="C1812" s="32" t="s">
        <v>126</v>
      </c>
      <c r="D1812" s="32" t="s">
        <v>378</v>
      </c>
      <c r="E1812" s="32" t="s">
        <v>3572</v>
      </c>
      <c r="F1812">
        <v>1695</v>
      </c>
      <c r="G1812" t="s">
        <v>3573</v>
      </c>
      <c r="H1812" t="s">
        <v>3574</v>
      </c>
      <c r="I1812" t="s">
        <v>3575</v>
      </c>
      <c r="K1812" t="s">
        <v>1249</v>
      </c>
      <c r="L1812" t="s">
        <v>35</v>
      </c>
      <c r="M1812" t="s">
        <v>36</v>
      </c>
      <c r="N1812" s="8">
        <v>45474</v>
      </c>
      <c r="O1812" s="8">
        <v>45821</v>
      </c>
      <c r="P1812" s="8">
        <v>45821</v>
      </c>
      <c r="Q1812" t="s">
        <v>58</v>
      </c>
      <c r="R1812" t="s">
        <v>3576</v>
      </c>
      <c r="U1812" t="s">
        <v>99</v>
      </c>
      <c r="X1812" t="s">
        <v>444</v>
      </c>
      <c r="Y1812" t="s">
        <v>100</v>
      </c>
      <c r="Z1812" t="s">
        <v>100</v>
      </c>
      <c r="AC1812" t="s">
        <v>39</v>
      </c>
      <c r="AD1812" t="s">
        <v>40</v>
      </c>
    </row>
    <row r="1813" spans="3:30" hidden="1" x14ac:dyDescent="0.2">
      <c r="F1813">
        <v>1693</v>
      </c>
      <c r="G1813" t="s">
        <v>3577</v>
      </c>
      <c r="H1813" t="s">
        <v>3578</v>
      </c>
      <c r="I1813" t="s">
        <v>3579</v>
      </c>
      <c r="K1813" t="s">
        <v>243</v>
      </c>
      <c r="L1813" t="s">
        <v>35</v>
      </c>
      <c r="M1813" t="s">
        <v>36</v>
      </c>
      <c r="N1813" s="8">
        <v>45793</v>
      </c>
      <c r="O1813" s="8"/>
      <c r="P1813" s="8"/>
      <c r="Q1813" t="s">
        <v>37</v>
      </c>
      <c r="AC1813" t="s">
        <v>39</v>
      </c>
      <c r="AD1813" t="s">
        <v>40</v>
      </c>
    </row>
    <row r="1814" spans="3:30" hidden="1" x14ac:dyDescent="0.2">
      <c r="F1814">
        <v>300</v>
      </c>
      <c r="G1814" t="s">
        <v>3577</v>
      </c>
      <c r="H1814" t="s">
        <v>3578</v>
      </c>
      <c r="I1814" t="s">
        <v>3580</v>
      </c>
      <c r="K1814" t="s">
        <v>243</v>
      </c>
      <c r="L1814" t="s">
        <v>35</v>
      </c>
      <c r="M1814" t="s">
        <v>36</v>
      </c>
      <c r="N1814" s="8">
        <v>45793</v>
      </c>
      <c r="O1814" s="8"/>
      <c r="P1814" s="8"/>
      <c r="Q1814" t="s">
        <v>58</v>
      </c>
      <c r="AC1814" t="s">
        <v>39</v>
      </c>
      <c r="AD1814" t="s">
        <v>40</v>
      </c>
    </row>
    <row r="1815" spans="3:30" hidden="1" x14ac:dyDescent="0.2">
      <c r="F1815">
        <v>300</v>
      </c>
      <c r="G1815" t="s">
        <v>3577</v>
      </c>
      <c r="H1815" t="s">
        <v>3578</v>
      </c>
      <c r="I1815" t="s">
        <v>3581</v>
      </c>
      <c r="K1815" t="s">
        <v>243</v>
      </c>
      <c r="L1815" t="s">
        <v>35</v>
      </c>
      <c r="M1815" t="s">
        <v>36</v>
      </c>
      <c r="N1815" s="8">
        <v>45793</v>
      </c>
      <c r="O1815" s="8"/>
      <c r="P1815" s="8"/>
      <c r="Q1815" t="s">
        <v>37</v>
      </c>
      <c r="AC1815" t="s">
        <v>39</v>
      </c>
      <c r="AD1815" t="s">
        <v>40</v>
      </c>
    </row>
    <row r="1816" spans="3:30" hidden="1" x14ac:dyDescent="0.2">
      <c r="C1816" s="32" t="s">
        <v>50</v>
      </c>
      <c r="D1816" s="32" t="s">
        <v>42</v>
      </c>
      <c r="E1816" s="32" t="s">
        <v>3582</v>
      </c>
      <c r="F1816">
        <v>700</v>
      </c>
      <c r="G1816" t="s">
        <v>3583</v>
      </c>
      <c r="H1816" t="s">
        <v>3584</v>
      </c>
      <c r="I1816" t="s">
        <v>3585</v>
      </c>
      <c r="K1816" t="s">
        <v>1249</v>
      </c>
      <c r="L1816" t="s">
        <v>35</v>
      </c>
      <c r="M1816" t="s">
        <v>36</v>
      </c>
      <c r="N1816" s="8">
        <v>45769</v>
      </c>
      <c r="O1816" s="8">
        <v>45821</v>
      </c>
      <c r="P1816" s="8">
        <v>45821</v>
      </c>
      <c r="Q1816" t="s">
        <v>58</v>
      </c>
      <c r="Y1816" t="s">
        <v>100</v>
      </c>
      <c r="Z1816" t="s">
        <v>100</v>
      </c>
      <c r="AC1816" t="s">
        <v>39</v>
      </c>
      <c r="AD1816" t="s">
        <v>40</v>
      </c>
    </row>
    <row r="1817" spans="3:30" hidden="1" x14ac:dyDescent="0.2">
      <c r="C1817" s="32" t="s">
        <v>50</v>
      </c>
      <c r="D1817" s="32" t="s">
        <v>42</v>
      </c>
      <c r="E1817" s="32" t="s">
        <v>3582</v>
      </c>
      <c r="F1817">
        <v>700</v>
      </c>
      <c r="G1817" t="s">
        <v>3583</v>
      </c>
      <c r="H1817" t="s">
        <v>3584</v>
      </c>
      <c r="I1817" t="s">
        <v>3586</v>
      </c>
      <c r="K1817" t="s">
        <v>1249</v>
      </c>
      <c r="L1817" t="s">
        <v>35</v>
      </c>
      <c r="M1817" t="s">
        <v>36</v>
      </c>
      <c r="N1817" s="8">
        <v>45769</v>
      </c>
      <c r="O1817" s="8">
        <v>45821</v>
      </c>
      <c r="P1817" s="8">
        <v>45821</v>
      </c>
      <c r="Q1817" t="s">
        <v>58</v>
      </c>
      <c r="R1817" t="s">
        <v>1291</v>
      </c>
      <c r="W1817" t="s">
        <v>100</v>
      </c>
      <c r="Y1817" t="s">
        <v>100</v>
      </c>
      <c r="Z1817" t="s">
        <v>100</v>
      </c>
      <c r="AC1817" t="s">
        <v>39</v>
      </c>
      <c r="AD1817" t="s">
        <v>40</v>
      </c>
    </row>
    <row r="1818" spans="3:30" hidden="1" x14ac:dyDescent="0.2">
      <c r="C1818" s="32" t="s">
        <v>29</v>
      </c>
      <c r="D1818" s="32" t="s">
        <v>29</v>
      </c>
      <c r="E1818" s="32" t="s">
        <v>30</v>
      </c>
      <c r="F1818">
        <v>622.5</v>
      </c>
      <c r="G1818" t="s">
        <v>31</v>
      </c>
      <c r="H1818" t="s">
        <v>32</v>
      </c>
      <c r="I1818" t="s">
        <v>3587</v>
      </c>
      <c r="K1818" t="s">
        <v>34</v>
      </c>
      <c r="L1818" t="s">
        <v>35</v>
      </c>
      <c r="M1818" t="s">
        <v>36</v>
      </c>
      <c r="N1818" s="8">
        <v>45607</v>
      </c>
      <c r="O1818" s="8">
        <v>45807</v>
      </c>
      <c r="P1818" s="8">
        <v>45807</v>
      </c>
      <c r="Q1818" t="s">
        <v>58</v>
      </c>
      <c r="R1818" t="s">
        <v>3425</v>
      </c>
      <c r="U1818" t="s">
        <v>437</v>
      </c>
      <c r="X1818" t="s">
        <v>3428</v>
      </c>
      <c r="Y1818" t="s">
        <v>38</v>
      </c>
      <c r="Z1818" t="s">
        <v>38</v>
      </c>
      <c r="AC1818" t="s">
        <v>39</v>
      </c>
      <c r="AD1818" t="s">
        <v>40</v>
      </c>
    </row>
    <row r="1819" spans="3:30" hidden="1" x14ac:dyDescent="0.2">
      <c r="C1819" s="32" t="s">
        <v>50</v>
      </c>
      <c r="D1819" s="32" t="s">
        <v>118</v>
      </c>
      <c r="E1819" s="32" t="s">
        <v>3556</v>
      </c>
      <c r="F1819">
        <v>252.5</v>
      </c>
      <c r="G1819" t="s">
        <v>1219</v>
      </c>
      <c r="H1819" t="s">
        <v>3557</v>
      </c>
      <c r="I1819" t="s">
        <v>3588</v>
      </c>
      <c r="K1819" t="s">
        <v>86</v>
      </c>
      <c r="L1819" t="s">
        <v>57</v>
      </c>
      <c r="M1819" t="s">
        <v>36</v>
      </c>
      <c r="N1819" s="8">
        <v>45744</v>
      </c>
      <c r="O1819" s="8">
        <v>45869</v>
      </c>
      <c r="P1819" s="8">
        <v>45869</v>
      </c>
      <c r="Q1819" t="s">
        <v>151</v>
      </c>
      <c r="R1819" t="s">
        <v>1114</v>
      </c>
      <c r="W1819" t="s">
        <v>266</v>
      </c>
      <c r="Y1819" t="s">
        <v>279</v>
      </c>
      <c r="Z1819" t="s">
        <v>279</v>
      </c>
      <c r="AC1819" t="s">
        <v>39</v>
      </c>
      <c r="AD1819" t="s">
        <v>40</v>
      </c>
    </row>
    <row r="1820" spans="3:30" hidden="1" x14ac:dyDescent="0.2">
      <c r="C1820" s="32" t="s">
        <v>126</v>
      </c>
      <c r="D1820" s="32" t="s">
        <v>146</v>
      </c>
      <c r="E1820" s="32" t="s">
        <v>578</v>
      </c>
      <c r="F1820">
        <v>4051</v>
      </c>
      <c r="G1820" t="s">
        <v>3589</v>
      </c>
      <c r="H1820" t="s">
        <v>3590</v>
      </c>
      <c r="I1820" t="s">
        <v>3591</v>
      </c>
      <c r="J1820" t="s">
        <v>3592</v>
      </c>
      <c r="K1820" t="s">
        <v>583</v>
      </c>
      <c r="L1820" t="s">
        <v>35</v>
      </c>
      <c r="M1820" t="s">
        <v>87</v>
      </c>
      <c r="N1820" s="8">
        <v>45777</v>
      </c>
      <c r="O1820" s="8">
        <v>45814</v>
      </c>
      <c r="P1820" s="8">
        <v>45814</v>
      </c>
      <c r="Q1820" t="s">
        <v>37</v>
      </c>
      <c r="U1820" t="s">
        <v>38</v>
      </c>
      <c r="W1820" t="s">
        <v>3593</v>
      </c>
      <c r="Y1820" t="s">
        <v>99</v>
      </c>
      <c r="Z1820" t="s">
        <v>99</v>
      </c>
      <c r="AA1820" t="s">
        <v>99</v>
      </c>
      <c r="AC1820" t="s">
        <v>39</v>
      </c>
      <c r="AD1820" t="s">
        <v>91</v>
      </c>
    </row>
    <row r="1821" spans="3:30" hidden="1" x14ac:dyDescent="0.2">
      <c r="C1821" s="32" t="s">
        <v>29</v>
      </c>
      <c r="D1821" s="32" t="s">
        <v>29</v>
      </c>
      <c r="E1821" s="32" t="s">
        <v>30</v>
      </c>
      <c r="F1821">
        <v>622.5</v>
      </c>
      <c r="G1821" t="s">
        <v>31</v>
      </c>
      <c r="H1821" t="s">
        <v>32</v>
      </c>
      <c r="I1821" t="s">
        <v>3594</v>
      </c>
      <c r="K1821" t="s">
        <v>34</v>
      </c>
      <c r="L1821" t="s">
        <v>35</v>
      </c>
      <c r="M1821" t="s">
        <v>36</v>
      </c>
      <c r="N1821" s="8">
        <v>45607</v>
      </c>
      <c r="O1821" s="8">
        <v>45807</v>
      </c>
      <c r="P1821" s="8">
        <v>45807</v>
      </c>
      <c r="Q1821" t="s">
        <v>58</v>
      </c>
      <c r="R1821" t="s">
        <v>2597</v>
      </c>
      <c r="U1821" t="s">
        <v>464</v>
      </c>
      <c r="X1821" t="s">
        <v>3441</v>
      </c>
      <c r="Y1821" t="s">
        <v>38</v>
      </c>
      <c r="Z1821" t="s">
        <v>38</v>
      </c>
      <c r="AC1821" t="s">
        <v>39</v>
      </c>
      <c r="AD1821" t="s">
        <v>40</v>
      </c>
    </row>
    <row r="1822" spans="3:30" hidden="1" x14ac:dyDescent="0.2">
      <c r="C1822" s="32" t="s">
        <v>29</v>
      </c>
      <c r="D1822" s="32" t="s">
        <v>29</v>
      </c>
      <c r="E1822" s="32" t="s">
        <v>30</v>
      </c>
      <c r="F1822">
        <v>622.5</v>
      </c>
      <c r="G1822" t="s">
        <v>31</v>
      </c>
      <c r="H1822" t="s">
        <v>32</v>
      </c>
      <c r="I1822" t="s">
        <v>3595</v>
      </c>
      <c r="K1822" t="s">
        <v>34</v>
      </c>
      <c r="L1822" t="s">
        <v>35</v>
      </c>
      <c r="M1822" t="s">
        <v>36</v>
      </c>
      <c r="N1822" s="8">
        <v>45607</v>
      </c>
      <c r="O1822" s="8">
        <v>45807</v>
      </c>
      <c r="P1822" s="8">
        <v>45807</v>
      </c>
      <c r="Q1822" t="s">
        <v>58</v>
      </c>
      <c r="R1822" t="s">
        <v>3425</v>
      </c>
      <c r="U1822" t="s">
        <v>3445</v>
      </c>
      <c r="X1822" t="s">
        <v>3441</v>
      </c>
      <c r="Y1822" t="s">
        <v>38</v>
      </c>
      <c r="Z1822" t="s">
        <v>38</v>
      </c>
      <c r="AC1822" t="s">
        <v>39</v>
      </c>
      <c r="AD1822" t="s">
        <v>40</v>
      </c>
    </row>
    <row r="1823" spans="3:30" hidden="1" x14ac:dyDescent="0.2">
      <c r="C1823" s="32" t="s">
        <v>29</v>
      </c>
      <c r="D1823" s="32" t="s">
        <v>29</v>
      </c>
      <c r="E1823" s="32" t="s">
        <v>30</v>
      </c>
      <c r="F1823">
        <v>622.5</v>
      </c>
      <c r="G1823" t="s">
        <v>31</v>
      </c>
      <c r="H1823" t="s">
        <v>32</v>
      </c>
      <c r="I1823" t="s">
        <v>3596</v>
      </c>
      <c r="K1823" t="s">
        <v>34</v>
      </c>
      <c r="L1823" t="s">
        <v>35</v>
      </c>
      <c r="M1823" t="s">
        <v>36</v>
      </c>
      <c r="N1823" s="8">
        <v>45607</v>
      </c>
      <c r="O1823" s="8">
        <v>45807</v>
      </c>
      <c r="P1823" s="8">
        <v>45807</v>
      </c>
      <c r="Q1823" t="s">
        <v>58</v>
      </c>
      <c r="R1823" t="s">
        <v>3425</v>
      </c>
      <c r="U1823" t="s">
        <v>3568</v>
      </c>
      <c r="X1823" t="s">
        <v>2598</v>
      </c>
      <c r="Y1823" t="s">
        <v>38</v>
      </c>
      <c r="Z1823" t="s">
        <v>38</v>
      </c>
      <c r="AC1823" t="s">
        <v>39</v>
      </c>
      <c r="AD1823" t="s">
        <v>40</v>
      </c>
    </row>
    <row r="1824" spans="3:30" hidden="1" x14ac:dyDescent="0.2">
      <c r="C1824" s="32" t="s">
        <v>29</v>
      </c>
      <c r="D1824" s="32" t="s">
        <v>29</v>
      </c>
      <c r="E1824" s="32" t="s">
        <v>30</v>
      </c>
      <c r="F1824">
        <v>622.5</v>
      </c>
      <c r="G1824" t="s">
        <v>31</v>
      </c>
      <c r="H1824" t="s">
        <v>32</v>
      </c>
      <c r="I1824" t="s">
        <v>3597</v>
      </c>
      <c r="K1824" t="s">
        <v>34</v>
      </c>
      <c r="L1824" t="s">
        <v>35</v>
      </c>
      <c r="M1824" t="s">
        <v>36</v>
      </c>
      <c r="N1824" s="8">
        <v>45607</v>
      </c>
      <c r="O1824" s="8">
        <v>45807</v>
      </c>
      <c r="P1824" s="8">
        <v>45807</v>
      </c>
      <c r="Q1824" t="s">
        <v>58</v>
      </c>
      <c r="R1824" t="s">
        <v>3425</v>
      </c>
      <c r="U1824" t="s">
        <v>510</v>
      </c>
      <c r="X1824" t="s">
        <v>3571</v>
      </c>
      <c r="Y1824" t="s">
        <v>38</v>
      </c>
      <c r="Z1824" t="s">
        <v>38</v>
      </c>
      <c r="AC1824" t="s">
        <v>39</v>
      </c>
      <c r="AD1824" t="s">
        <v>40</v>
      </c>
    </row>
    <row r="1825" spans="3:30" hidden="1" x14ac:dyDescent="0.2">
      <c r="C1825" s="32" t="s">
        <v>29</v>
      </c>
      <c r="D1825" s="32" t="s">
        <v>29</v>
      </c>
      <c r="E1825" s="32" t="s">
        <v>30</v>
      </c>
      <c r="F1825">
        <v>622.5</v>
      </c>
      <c r="G1825" t="s">
        <v>31</v>
      </c>
      <c r="H1825" t="s">
        <v>32</v>
      </c>
      <c r="I1825" t="s">
        <v>3598</v>
      </c>
      <c r="K1825" t="s">
        <v>34</v>
      </c>
      <c r="L1825" t="s">
        <v>35</v>
      </c>
      <c r="M1825" t="s">
        <v>36</v>
      </c>
      <c r="N1825" s="8">
        <v>45607</v>
      </c>
      <c r="O1825" s="8">
        <v>45807</v>
      </c>
      <c r="P1825" s="8">
        <v>45807</v>
      </c>
      <c r="Q1825" t="s">
        <v>58</v>
      </c>
      <c r="R1825" t="s">
        <v>3425</v>
      </c>
      <c r="U1825" t="s">
        <v>643</v>
      </c>
      <c r="X1825" t="s">
        <v>1092</v>
      </c>
      <c r="Y1825" t="s">
        <v>38</v>
      </c>
      <c r="Z1825" t="s">
        <v>38</v>
      </c>
      <c r="AC1825" t="s">
        <v>39</v>
      </c>
      <c r="AD1825" t="s">
        <v>40</v>
      </c>
    </row>
    <row r="1826" spans="3:30" hidden="1" x14ac:dyDescent="0.2">
      <c r="C1826" s="32" t="s">
        <v>238</v>
      </c>
      <c r="D1826" s="32" t="s">
        <v>378</v>
      </c>
      <c r="E1826" s="32" t="s">
        <v>1672</v>
      </c>
      <c r="F1826">
        <v>612</v>
      </c>
      <c r="G1826" t="s">
        <v>1673</v>
      </c>
      <c r="H1826" t="s">
        <v>1674</v>
      </c>
      <c r="I1826" t="s">
        <v>3599</v>
      </c>
      <c r="K1826" t="s">
        <v>243</v>
      </c>
      <c r="L1826" t="s">
        <v>35</v>
      </c>
      <c r="M1826" t="s">
        <v>36</v>
      </c>
      <c r="N1826" s="8">
        <v>45709</v>
      </c>
      <c r="O1826" s="8">
        <v>45800</v>
      </c>
      <c r="P1826" s="8">
        <v>45800</v>
      </c>
      <c r="Q1826" t="s">
        <v>37</v>
      </c>
      <c r="Y1826" t="s">
        <v>309</v>
      </c>
      <c r="Z1826" t="s">
        <v>309</v>
      </c>
      <c r="AC1826" t="s">
        <v>39</v>
      </c>
      <c r="AD1826" t="s">
        <v>40</v>
      </c>
    </row>
    <row r="1827" spans="3:30" x14ac:dyDescent="0.2">
      <c r="C1827" s="32" t="s">
        <v>126</v>
      </c>
      <c r="D1827" s="32" t="s">
        <v>42</v>
      </c>
      <c r="E1827" s="32" t="s">
        <v>52</v>
      </c>
      <c r="F1827">
        <v>597.5</v>
      </c>
      <c r="G1827" t="s">
        <v>3600</v>
      </c>
      <c r="H1827" t="s">
        <v>3601</v>
      </c>
      <c r="I1827" t="s">
        <v>3602</v>
      </c>
      <c r="K1827" t="s">
        <v>56</v>
      </c>
      <c r="L1827" t="s">
        <v>35</v>
      </c>
      <c r="M1827" t="s">
        <v>36</v>
      </c>
      <c r="N1827" s="8">
        <v>45721</v>
      </c>
      <c r="O1827" s="8">
        <v>45804</v>
      </c>
      <c r="P1827" s="8">
        <v>45804</v>
      </c>
      <c r="Q1827" t="s">
        <v>58</v>
      </c>
      <c r="R1827" t="s">
        <v>1567</v>
      </c>
      <c r="U1827" t="s">
        <v>309</v>
      </c>
      <c r="X1827" t="s">
        <v>552</v>
      </c>
      <c r="Y1827" t="s">
        <v>418</v>
      </c>
      <c r="Z1827" t="s">
        <v>418</v>
      </c>
      <c r="AC1827" t="s">
        <v>39</v>
      </c>
      <c r="AD1827" t="s">
        <v>40</v>
      </c>
    </row>
    <row r="1828" spans="3:30" x14ac:dyDescent="0.2">
      <c r="C1828" s="32" t="s">
        <v>126</v>
      </c>
      <c r="D1828" s="32" t="s">
        <v>42</v>
      </c>
      <c r="E1828" s="32" t="s">
        <v>3603</v>
      </c>
      <c r="F1828">
        <v>597.5</v>
      </c>
      <c r="G1828" t="s">
        <v>3600</v>
      </c>
      <c r="H1828" t="s">
        <v>3601</v>
      </c>
      <c r="I1828" t="s">
        <v>3604</v>
      </c>
      <c r="K1828" t="s">
        <v>56</v>
      </c>
      <c r="L1828" t="s">
        <v>35</v>
      </c>
      <c r="M1828" t="s">
        <v>36</v>
      </c>
      <c r="N1828" s="8">
        <v>45721</v>
      </c>
      <c r="O1828" s="8">
        <v>45804</v>
      </c>
      <c r="P1828" s="8">
        <v>45804</v>
      </c>
      <c r="Q1828" t="s">
        <v>58</v>
      </c>
      <c r="R1828" t="s">
        <v>1567</v>
      </c>
      <c r="U1828" t="s">
        <v>309</v>
      </c>
      <c r="X1828" t="s">
        <v>552</v>
      </c>
      <c r="Y1828" t="s">
        <v>418</v>
      </c>
      <c r="Z1828" t="s">
        <v>418</v>
      </c>
      <c r="AC1828" t="s">
        <v>39</v>
      </c>
      <c r="AD1828" t="s">
        <v>40</v>
      </c>
    </row>
    <row r="1829" spans="3:30" hidden="1" x14ac:dyDescent="0.2">
      <c r="C1829" s="32" t="s">
        <v>1617</v>
      </c>
      <c r="D1829" s="32" t="s">
        <v>1617</v>
      </c>
      <c r="E1829" s="32" t="s">
        <v>1617</v>
      </c>
      <c r="F1829">
        <v>584</v>
      </c>
      <c r="G1829" t="s">
        <v>3605</v>
      </c>
      <c r="H1829" t="s">
        <v>3606</v>
      </c>
      <c r="I1829" t="s">
        <v>3607</v>
      </c>
      <c r="K1829" t="s">
        <v>1249</v>
      </c>
      <c r="L1829" t="s">
        <v>35</v>
      </c>
      <c r="M1829" t="s">
        <v>36</v>
      </c>
      <c r="N1829" s="8">
        <v>45741</v>
      </c>
      <c r="O1829" s="8">
        <v>45800</v>
      </c>
      <c r="P1829" s="8">
        <v>45800</v>
      </c>
      <c r="Q1829" t="s">
        <v>37</v>
      </c>
      <c r="Y1829" t="s">
        <v>309</v>
      </c>
      <c r="Z1829" t="s">
        <v>309</v>
      </c>
      <c r="AC1829" t="s">
        <v>39</v>
      </c>
      <c r="AD1829" t="s">
        <v>40</v>
      </c>
    </row>
    <row r="1830" spans="3:30" hidden="1" x14ac:dyDescent="0.2">
      <c r="C1830" s="32" t="s">
        <v>1617</v>
      </c>
      <c r="D1830" s="32" t="s">
        <v>1617</v>
      </c>
      <c r="E1830" s="32" t="s">
        <v>1617</v>
      </c>
      <c r="F1830">
        <v>584</v>
      </c>
      <c r="G1830" t="s">
        <v>3605</v>
      </c>
      <c r="H1830" t="s">
        <v>3606</v>
      </c>
      <c r="I1830" t="s">
        <v>3608</v>
      </c>
      <c r="K1830" t="s">
        <v>1249</v>
      </c>
      <c r="L1830" t="s">
        <v>35</v>
      </c>
      <c r="M1830" t="s">
        <v>36</v>
      </c>
      <c r="N1830" s="8">
        <v>45741</v>
      </c>
      <c r="O1830" s="8">
        <v>45800</v>
      </c>
      <c r="P1830" s="8">
        <v>45800</v>
      </c>
      <c r="Q1830" t="s">
        <v>37</v>
      </c>
      <c r="Y1830" t="s">
        <v>309</v>
      </c>
      <c r="Z1830" t="s">
        <v>309</v>
      </c>
      <c r="AC1830" t="s">
        <v>39</v>
      </c>
      <c r="AD1830" t="s">
        <v>40</v>
      </c>
    </row>
    <row r="1831" spans="3:30" hidden="1" x14ac:dyDescent="0.2">
      <c r="C1831" s="32" t="s">
        <v>1617</v>
      </c>
      <c r="D1831" s="32" t="s">
        <v>1617</v>
      </c>
      <c r="E1831" s="32" t="s">
        <v>1617</v>
      </c>
      <c r="F1831">
        <v>584</v>
      </c>
      <c r="G1831" t="s">
        <v>3605</v>
      </c>
      <c r="H1831" t="s">
        <v>3606</v>
      </c>
      <c r="I1831" t="s">
        <v>3609</v>
      </c>
      <c r="K1831" t="s">
        <v>1249</v>
      </c>
      <c r="L1831" t="s">
        <v>35</v>
      </c>
      <c r="M1831" t="s">
        <v>36</v>
      </c>
      <c r="N1831" s="8">
        <v>45741</v>
      </c>
      <c r="O1831" s="8">
        <v>45800</v>
      </c>
      <c r="P1831" s="8">
        <v>45800</v>
      </c>
      <c r="Q1831" t="s">
        <v>37</v>
      </c>
      <c r="Y1831" t="s">
        <v>309</v>
      </c>
      <c r="Z1831" t="s">
        <v>309</v>
      </c>
      <c r="AC1831" t="s">
        <v>39</v>
      </c>
      <c r="AD1831" t="s">
        <v>40</v>
      </c>
    </row>
    <row r="1832" spans="3:30" hidden="1" x14ac:dyDescent="0.2">
      <c r="C1832" s="32" t="s">
        <v>79</v>
      </c>
      <c r="D1832" s="32" t="s">
        <v>70</v>
      </c>
      <c r="E1832" s="32" t="s">
        <v>1144</v>
      </c>
      <c r="F1832">
        <v>540</v>
      </c>
      <c r="G1832" t="s">
        <v>390</v>
      </c>
      <c r="H1832" t="s">
        <v>3610</v>
      </c>
      <c r="I1832" t="s">
        <v>3611</v>
      </c>
      <c r="K1832" t="s">
        <v>306</v>
      </c>
      <c r="L1832" t="s">
        <v>48</v>
      </c>
      <c r="M1832" t="s">
        <v>36</v>
      </c>
      <c r="N1832" s="8">
        <v>45653</v>
      </c>
      <c r="O1832" s="8">
        <v>45807</v>
      </c>
      <c r="P1832" s="8">
        <v>45758</v>
      </c>
      <c r="Q1832" t="s">
        <v>58</v>
      </c>
      <c r="Y1832" t="s">
        <v>490</v>
      </c>
      <c r="Z1832" t="s">
        <v>490</v>
      </c>
      <c r="AA1832" t="s">
        <v>38</v>
      </c>
      <c r="AC1832" t="s">
        <v>39</v>
      </c>
      <c r="AD1832" t="s">
        <v>40</v>
      </c>
    </row>
    <row r="1833" spans="3:30" hidden="1" x14ac:dyDescent="0.2">
      <c r="C1833" s="32" t="s">
        <v>79</v>
      </c>
      <c r="D1833" s="32" t="s">
        <v>70</v>
      </c>
      <c r="E1833" s="32" t="s">
        <v>1144</v>
      </c>
      <c r="F1833">
        <v>540</v>
      </c>
      <c r="G1833" t="s">
        <v>390</v>
      </c>
      <c r="H1833" t="s">
        <v>3610</v>
      </c>
      <c r="I1833" t="s">
        <v>3612</v>
      </c>
      <c r="K1833" t="s">
        <v>306</v>
      </c>
      <c r="L1833" t="s">
        <v>48</v>
      </c>
      <c r="M1833" t="s">
        <v>36</v>
      </c>
      <c r="N1833" s="8">
        <v>45653</v>
      </c>
      <c r="O1833" s="8">
        <v>45807</v>
      </c>
      <c r="P1833" s="8">
        <v>45758</v>
      </c>
      <c r="Q1833" t="s">
        <v>58</v>
      </c>
      <c r="R1833" t="s">
        <v>684</v>
      </c>
      <c r="Y1833" t="s">
        <v>490</v>
      </c>
      <c r="Z1833" t="s">
        <v>490</v>
      </c>
      <c r="AA1833" t="s">
        <v>38</v>
      </c>
      <c r="AC1833" t="s">
        <v>39</v>
      </c>
      <c r="AD1833" t="s">
        <v>40</v>
      </c>
    </row>
    <row r="1834" spans="3:30" ht="57" hidden="1" x14ac:dyDescent="0.2">
      <c r="C1834" s="32" t="s">
        <v>126</v>
      </c>
      <c r="D1834" s="32" t="s">
        <v>80</v>
      </c>
      <c r="E1834" s="46" t="s">
        <v>3613</v>
      </c>
      <c r="F1834">
        <v>520</v>
      </c>
      <c r="G1834" t="s">
        <v>3614</v>
      </c>
      <c r="H1834" t="s">
        <v>3615</v>
      </c>
      <c r="I1834" t="s">
        <v>3616</v>
      </c>
      <c r="K1834" t="s">
        <v>74</v>
      </c>
      <c r="L1834" t="s">
        <v>35</v>
      </c>
      <c r="M1834" t="s">
        <v>36</v>
      </c>
      <c r="N1834" s="8">
        <v>44638</v>
      </c>
      <c r="O1834" s="8">
        <v>45807</v>
      </c>
      <c r="P1834" s="8">
        <v>45807</v>
      </c>
      <c r="Q1834" t="s">
        <v>37</v>
      </c>
      <c r="Y1834" t="s">
        <v>38</v>
      </c>
      <c r="Z1834" t="s">
        <v>38</v>
      </c>
      <c r="AC1834" t="s">
        <v>39</v>
      </c>
      <c r="AD1834" t="s">
        <v>40</v>
      </c>
    </row>
    <row r="1835" spans="3:30" ht="57" hidden="1" x14ac:dyDescent="0.2">
      <c r="C1835" s="32" t="s">
        <v>126</v>
      </c>
      <c r="D1835" s="32" t="s">
        <v>80</v>
      </c>
      <c r="E1835" s="46" t="s">
        <v>3613</v>
      </c>
      <c r="F1835">
        <v>520</v>
      </c>
      <c r="G1835" t="s">
        <v>3614</v>
      </c>
      <c r="H1835" t="s">
        <v>3615</v>
      </c>
      <c r="I1835" t="s">
        <v>3617</v>
      </c>
      <c r="K1835" t="s">
        <v>74</v>
      </c>
      <c r="L1835" t="s">
        <v>35</v>
      </c>
      <c r="M1835" t="s">
        <v>36</v>
      </c>
      <c r="N1835" s="8">
        <v>44638</v>
      </c>
      <c r="O1835" s="8">
        <v>45807</v>
      </c>
      <c r="P1835" s="8">
        <v>45807</v>
      </c>
      <c r="Q1835" t="s">
        <v>37</v>
      </c>
      <c r="Y1835" t="s">
        <v>38</v>
      </c>
      <c r="Z1835" t="s">
        <v>38</v>
      </c>
      <c r="AC1835" t="s">
        <v>39</v>
      </c>
      <c r="AD1835" t="s">
        <v>40</v>
      </c>
    </row>
    <row r="1836" spans="3:30" hidden="1" x14ac:dyDescent="0.2">
      <c r="C1836" s="32" t="s">
        <v>50</v>
      </c>
      <c r="D1836" s="32" t="s">
        <v>146</v>
      </c>
      <c r="E1836" s="32" t="s">
        <v>52</v>
      </c>
      <c r="F1836">
        <v>518.20000000000005</v>
      </c>
      <c r="G1836" t="s">
        <v>3618</v>
      </c>
      <c r="H1836" t="s">
        <v>3619</v>
      </c>
      <c r="I1836" t="s">
        <v>3620</v>
      </c>
      <c r="J1836" t="s">
        <v>3621</v>
      </c>
      <c r="K1836" t="s">
        <v>326</v>
      </c>
      <c r="L1836" t="s">
        <v>48</v>
      </c>
      <c r="M1836" t="s">
        <v>87</v>
      </c>
      <c r="N1836" s="8">
        <v>45743</v>
      </c>
      <c r="O1836" s="8">
        <v>45805</v>
      </c>
      <c r="P1836" s="8">
        <v>45779</v>
      </c>
      <c r="Q1836" t="s">
        <v>67</v>
      </c>
      <c r="U1836" t="s">
        <v>59</v>
      </c>
      <c r="W1836" t="s">
        <v>1253</v>
      </c>
      <c r="Y1836" t="s">
        <v>443</v>
      </c>
      <c r="Z1836" t="s">
        <v>90</v>
      </c>
      <c r="AA1836" t="s">
        <v>90</v>
      </c>
      <c r="AC1836" t="s">
        <v>67</v>
      </c>
      <c r="AD1836" t="s">
        <v>91</v>
      </c>
    </row>
    <row r="1837" spans="3:30" hidden="1" x14ac:dyDescent="0.2">
      <c r="C1837" s="32" t="s">
        <v>29</v>
      </c>
      <c r="D1837" s="32" t="s">
        <v>29</v>
      </c>
      <c r="E1837" s="32" t="s">
        <v>3622</v>
      </c>
      <c r="F1837">
        <v>447.5</v>
      </c>
      <c r="G1837" t="s">
        <v>3623</v>
      </c>
      <c r="H1837" t="s">
        <v>3624</v>
      </c>
      <c r="I1837" t="s">
        <v>3625</v>
      </c>
      <c r="K1837" t="s">
        <v>455</v>
      </c>
      <c r="L1837" t="s">
        <v>35</v>
      </c>
      <c r="M1837" t="s">
        <v>36</v>
      </c>
      <c r="N1837" s="8">
        <v>45741</v>
      </c>
      <c r="O1837" s="8">
        <v>45807</v>
      </c>
      <c r="P1837" s="8">
        <v>45807</v>
      </c>
      <c r="Q1837" t="s">
        <v>37</v>
      </c>
      <c r="R1837" t="s">
        <v>442</v>
      </c>
      <c r="S1837" t="s">
        <v>3626</v>
      </c>
      <c r="T1837" t="s">
        <v>3627</v>
      </c>
      <c r="U1837" t="s">
        <v>467</v>
      </c>
      <c r="W1837" t="s">
        <v>38</v>
      </c>
      <c r="X1837" t="s">
        <v>355</v>
      </c>
      <c r="Y1837" t="s">
        <v>38</v>
      </c>
      <c r="Z1837" t="s">
        <v>38</v>
      </c>
      <c r="AC1837" t="s">
        <v>39</v>
      </c>
      <c r="AD1837" t="s">
        <v>40</v>
      </c>
    </row>
    <row r="1838" spans="3:30" hidden="1" x14ac:dyDescent="0.2">
      <c r="C1838" s="32" t="s">
        <v>29</v>
      </c>
      <c r="D1838" s="32" t="s">
        <v>29</v>
      </c>
      <c r="E1838" s="32" t="s">
        <v>3622</v>
      </c>
      <c r="F1838">
        <v>447.5</v>
      </c>
      <c r="G1838" t="s">
        <v>3623</v>
      </c>
      <c r="H1838" t="s">
        <v>3624</v>
      </c>
      <c r="I1838" t="s">
        <v>3628</v>
      </c>
      <c r="K1838" t="s">
        <v>455</v>
      </c>
      <c r="L1838" t="s">
        <v>35</v>
      </c>
      <c r="M1838" t="s">
        <v>36</v>
      </c>
      <c r="N1838" s="8">
        <v>45741</v>
      </c>
      <c r="O1838" s="8">
        <v>45807</v>
      </c>
      <c r="P1838" s="8">
        <v>45807</v>
      </c>
      <c r="Q1838" t="s">
        <v>58</v>
      </c>
      <c r="R1838" t="s">
        <v>442</v>
      </c>
      <c r="U1838" t="s">
        <v>467</v>
      </c>
      <c r="W1838" t="s">
        <v>38</v>
      </c>
      <c r="X1838" t="s">
        <v>355</v>
      </c>
      <c r="Y1838" t="s">
        <v>38</v>
      </c>
      <c r="Z1838" t="s">
        <v>38</v>
      </c>
      <c r="AC1838" t="s">
        <v>39</v>
      </c>
      <c r="AD1838" t="s">
        <v>40</v>
      </c>
    </row>
    <row r="1839" spans="3:30" hidden="1" x14ac:dyDescent="0.2">
      <c r="C1839" s="32" t="s">
        <v>29</v>
      </c>
      <c r="D1839" s="32" t="s">
        <v>29</v>
      </c>
      <c r="E1839" s="32" t="s">
        <v>30</v>
      </c>
      <c r="F1839">
        <v>622.5</v>
      </c>
      <c r="G1839" t="s">
        <v>31</v>
      </c>
      <c r="H1839" t="s">
        <v>32</v>
      </c>
      <c r="I1839" t="s">
        <v>3629</v>
      </c>
      <c r="K1839" t="s">
        <v>34</v>
      </c>
      <c r="L1839" t="s">
        <v>35</v>
      </c>
      <c r="M1839" t="s">
        <v>36</v>
      </c>
      <c r="N1839" s="8">
        <v>45607</v>
      </c>
      <c r="O1839" s="8">
        <v>45807</v>
      </c>
      <c r="P1839" s="8">
        <v>45807</v>
      </c>
      <c r="Q1839" t="s">
        <v>37</v>
      </c>
      <c r="R1839" t="s">
        <v>3425</v>
      </c>
      <c r="S1839" t="s">
        <v>3630</v>
      </c>
      <c r="T1839" t="s">
        <v>3631</v>
      </c>
      <c r="U1839" t="s">
        <v>643</v>
      </c>
      <c r="W1839" t="s">
        <v>643</v>
      </c>
      <c r="X1839" t="s">
        <v>1092</v>
      </c>
      <c r="Y1839" t="s">
        <v>38</v>
      </c>
      <c r="Z1839" t="s">
        <v>38</v>
      </c>
      <c r="AC1839" t="s">
        <v>39</v>
      </c>
      <c r="AD1839" t="s">
        <v>40</v>
      </c>
    </row>
    <row r="1840" spans="3:30" hidden="1" x14ac:dyDescent="0.2">
      <c r="C1840" s="32" t="s">
        <v>29</v>
      </c>
      <c r="D1840" s="32" t="s">
        <v>29</v>
      </c>
      <c r="E1840" s="32" t="s">
        <v>30</v>
      </c>
      <c r="F1840">
        <v>1945</v>
      </c>
      <c r="G1840" t="s">
        <v>31</v>
      </c>
      <c r="H1840" t="s">
        <v>32</v>
      </c>
      <c r="I1840" t="s">
        <v>3632</v>
      </c>
      <c r="K1840" t="s">
        <v>34</v>
      </c>
      <c r="L1840" t="s">
        <v>35</v>
      </c>
      <c r="M1840" t="s">
        <v>36</v>
      </c>
      <c r="N1840" s="8">
        <v>45607</v>
      </c>
      <c r="O1840" s="8">
        <v>45807</v>
      </c>
      <c r="P1840" s="8">
        <v>45807</v>
      </c>
      <c r="Q1840" t="s">
        <v>151</v>
      </c>
      <c r="R1840" t="s">
        <v>3425</v>
      </c>
      <c r="S1840" t="s">
        <v>3633</v>
      </c>
      <c r="T1840" t="s">
        <v>3634</v>
      </c>
      <c r="U1840" t="s">
        <v>3571</v>
      </c>
      <c r="W1840" t="s">
        <v>643</v>
      </c>
      <c r="X1840" t="s">
        <v>3571</v>
      </c>
      <c r="Y1840" t="s">
        <v>38</v>
      </c>
      <c r="Z1840" t="s">
        <v>38</v>
      </c>
      <c r="AC1840" t="s">
        <v>39</v>
      </c>
      <c r="AD1840" t="s">
        <v>40</v>
      </c>
    </row>
    <row r="1841" spans="3:30" hidden="1" x14ac:dyDescent="0.2">
      <c r="C1841" s="32" t="s">
        <v>29</v>
      </c>
      <c r="D1841" s="32" t="s">
        <v>29</v>
      </c>
      <c r="E1841" s="32" t="s">
        <v>30</v>
      </c>
      <c r="F1841">
        <v>1945</v>
      </c>
      <c r="G1841" t="s">
        <v>31</v>
      </c>
      <c r="H1841" t="s">
        <v>32</v>
      </c>
      <c r="I1841" t="s">
        <v>3635</v>
      </c>
      <c r="K1841" t="s">
        <v>34</v>
      </c>
      <c r="L1841" t="s">
        <v>35</v>
      </c>
      <c r="M1841" t="s">
        <v>36</v>
      </c>
      <c r="N1841" s="8">
        <v>45607</v>
      </c>
      <c r="O1841" s="8">
        <v>45807</v>
      </c>
      <c r="P1841" s="8">
        <v>45807</v>
      </c>
      <c r="Q1841" t="s">
        <v>151</v>
      </c>
      <c r="R1841" t="s">
        <v>3425</v>
      </c>
      <c r="S1841" t="s">
        <v>3636</v>
      </c>
      <c r="T1841" t="s">
        <v>3634</v>
      </c>
      <c r="U1841" t="s">
        <v>3571</v>
      </c>
      <c r="W1841" t="s">
        <v>643</v>
      </c>
      <c r="X1841" t="s">
        <v>3571</v>
      </c>
      <c r="Y1841" t="s">
        <v>38</v>
      </c>
      <c r="Z1841" t="s">
        <v>38</v>
      </c>
      <c r="AC1841" t="s">
        <v>39</v>
      </c>
      <c r="AD1841" t="s">
        <v>40</v>
      </c>
    </row>
    <row r="1842" spans="3:30" hidden="1" x14ac:dyDescent="0.2">
      <c r="C1842" s="32" t="s">
        <v>126</v>
      </c>
      <c r="D1842" s="32" t="s">
        <v>92</v>
      </c>
      <c r="E1842" s="32" t="s">
        <v>360</v>
      </c>
      <c r="F1842">
        <v>417.5</v>
      </c>
      <c r="G1842" t="s">
        <v>343</v>
      </c>
      <c r="H1842" t="s">
        <v>361</v>
      </c>
      <c r="I1842" t="s">
        <v>3637</v>
      </c>
      <c r="K1842" t="s">
        <v>34</v>
      </c>
      <c r="L1842" t="s">
        <v>48</v>
      </c>
      <c r="M1842" t="s">
        <v>36</v>
      </c>
      <c r="N1842" s="8">
        <v>45754</v>
      </c>
      <c r="O1842" s="8">
        <v>45805</v>
      </c>
      <c r="P1842" s="8">
        <v>45805</v>
      </c>
      <c r="Q1842" t="s">
        <v>58</v>
      </c>
      <c r="R1842" t="s">
        <v>89</v>
      </c>
      <c r="U1842" t="s">
        <v>38</v>
      </c>
      <c r="W1842" t="s">
        <v>1165</v>
      </c>
      <c r="X1842" t="s">
        <v>363</v>
      </c>
      <c r="Y1842" t="s">
        <v>90</v>
      </c>
      <c r="Z1842" t="s">
        <v>90</v>
      </c>
      <c r="AC1842" t="s">
        <v>39</v>
      </c>
      <c r="AD1842" t="s">
        <v>40</v>
      </c>
    </row>
    <row r="1843" spans="3:30" hidden="1" x14ac:dyDescent="0.2">
      <c r="C1843" s="32" t="s">
        <v>312</v>
      </c>
      <c r="D1843" s="32" t="s">
        <v>432</v>
      </c>
      <c r="E1843" s="32" t="s">
        <v>3638</v>
      </c>
      <c r="F1843">
        <v>400</v>
      </c>
      <c r="G1843" t="s">
        <v>3429</v>
      </c>
      <c r="H1843" t="s">
        <v>3639</v>
      </c>
      <c r="I1843" t="s">
        <v>3640</v>
      </c>
      <c r="K1843" t="s">
        <v>243</v>
      </c>
      <c r="L1843" t="s">
        <v>35</v>
      </c>
      <c r="M1843" t="s">
        <v>36</v>
      </c>
      <c r="N1843" s="8">
        <v>45664</v>
      </c>
      <c r="O1843" s="8">
        <v>45797</v>
      </c>
      <c r="P1843" s="8">
        <v>45797</v>
      </c>
      <c r="Q1843" t="s">
        <v>58</v>
      </c>
      <c r="R1843" t="s">
        <v>3445</v>
      </c>
      <c r="U1843" t="s">
        <v>237</v>
      </c>
      <c r="W1843" t="s">
        <v>510</v>
      </c>
      <c r="X1843" t="s">
        <v>1114</v>
      </c>
      <c r="Y1843" t="s">
        <v>1253</v>
      </c>
      <c r="Z1843" t="s">
        <v>1253</v>
      </c>
      <c r="AC1843" t="s">
        <v>39</v>
      </c>
      <c r="AD1843" t="s">
        <v>40</v>
      </c>
    </row>
    <row r="1844" spans="3:30" hidden="1" x14ac:dyDescent="0.2">
      <c r="C1844" s="32" t="s">
        <v>50</v>
      </c>
      <c r="D1844" s="32" t="s">
        <v>92</v>
      </c>
      <c r="E1844" s="32" t="s">
        <v>1304</v>
      </c>
      <c r="F1844">
        <v>252.5</v>
      </c>
      <c r="G1844" t="s">
        <v>1219</v>
      </c>
      <c r="H1844" t="s">
        <v>1299</v>
      </c>
      <c r="I1844" t="s">
        <v>3641</v>
      </c>
      <c r="K1844" t="s">
        <v>86</v>
      </c>
      <c r="L1844" t="s">
        <v>57</v>
      </c>
      <c r="M1844" t="s">
        <v>36</v>
      </c>
      <c r="N1844" s="8">
        <v>45107</v>
      </c>
      <c r="O1844" s="8">
        <v>45805</v>
      </c>
      <c r="P1844" s="8">
        <v>45805</v>
      </c>
      <c r="Q1844" t="s">
        <v>58</v>
      </c>
      <c r="R1844" t="s">
        <v>1306</v>
      </c>
      <c r="U1844" t="s">
        <v>309</v>
      </c>
      <c r="X1844" t="s">
        <v>62</v>
      </c>
      <c r="Y1844" t="s">
        <v>90</v>
      </c>
      <c r="Z1844" t="s">
        <v>90</v>
      </c>
      <c r="AC1844" t="s">
        <v>39</v>
      </c>
      <c r="AD1844" t="s">
        <v>40</v>
      </c>
    </row>
    <row r="1845" spans="3:30" hidden="1" x14ac:dyDescent="0.2">
      <c r="C1845" s="32" t="s">
        <v>238</v>
      </c>
      <c r="D1845" s="32" t="s">
        <v>42</v>
      </c>
      <c r="F1845">
        <v>230</v>
      </c>
      <c r="G1845" t="s">
        <v>1644</v>
      </c>
      <c r="H1845" t="s">
        <v>1645</v>
      </c>
      <c r="I1845" t="s">
        <v>3642</v>
      </c>
      <c r="K1845" t="s">
        <v>243</v>
      </c>
      <c r="L1845" t="s">
        <v>35</v>
      </c>
      <c r="M1845" t="s">
        <v>36</v>
      </c>
      <c r="N1845" s="8">
        <v>45747</v>
      </c>
      <c r="O1845" s="8">
        <v>45805</v>
      </c>
      <c r="P1845" s="8">
        <v>45805</v>
      </c>
      <c r="Q1845" t="s">
        <v>58</v>
      </c>
      <c r="R1845" t="s">
        <v>236</v>
      </c>
      <c r="W1845" t="s">
        <v>99</v>
      </c>
      <c r="X1845" t="s">
        <v>62</v>
      </c>
      <c r="Y1845" t="s">
        <v>90</v>
      </c>
      <c r="Z1845" t="s">
        <v>90</v>
      </c>
      <c r="AC1845" t="s">
        <v>39</v>
      </c>
      <c r="AD1845" t="s">
        <v>40</v>
      </c>
    </row>
    <row r="1846" spans="3:30" hidden="1" x14ac:dyDescent="0.2">
      <c r="C1846" s="32" t="s">
        <v>238</v>
      </c>
      <c r="D1846" s="32" t="s">
        <v>42</v>
      </c>
      <c r="F1846">
        <v>230</v>
      </c>
      <c r="G1846" t="s">
        <v>1644</v>
      </c>
      <c r="H1846" t="s">
        <v>1645</v>
      </c>
      <c r="I1846" t="s">
        <v>3643</v>
      </c>
      <c r="K1846" t="s">
        <v>243</v>
      </c>
      <c r="L1846" t="s">
        <v>35</v>
      </c>
      <c r="M1846" t="s">
        <v>36</v>
      </c>
      <c r="N1846" s="8">
        <v>45747</v>
      </c>
      <c r="O1846" s="8">
        <v>45805</v>
      </c>
      <c r="P1846" s="8">
        <v>45805</v>
      </c>
      <c r="Q1846" t="s">
        <v>37</v>
      </c>
      <c r="X1846" t="s">
        <v>62</v>
      </c>
      <c r="Y1846" t="s">
        <v>90</v>
      </c>
      <c r="Z1846" t="s">
        <v>90</v>
      </c>
      <c r="AC1846" t="s">
        <v>39</v>
      </c>
      <c r="AD1846" t="s">
        <v>40</v>
      </c>
    </row>
    <row r="1847" spans="3:30" hidden="1" x14ac:dyDescent="0.2">
      <c r="C1847" s="32" t="s">
        <v>238</v>
      </c>
      <c r="D1847" s="32" t="s">
        <v>146</v>
      </c>
      <c r="E1847" s="32" t="s">
        <v>2193</v>
      </c>
      <c r="F1847">
        <v>230</v>
      </c>
      <c r="G1847" t="s">
        <v>3644</v>
      </c>
      <c r="H1847" t="s">
        <v>3645</v>
      </c>
      <c r="I1847" t="s">
        <v>3646</v>
      </c>
      <c r="K1847" t="s">
        <v>429</v>
      </c>
      <c r="L1847" t="s">
        <v>35</v>
      </c>
      <c r="M1847" t="s">
        <v>36</v>
      </c>
      <c r="N1847" s="8">
        <v>45741</v>
      </c>
      <c r="O1847" s="8">
        <v>45800</v>
      </c>
      <c r="P1847" s="8">
        <v>45800</v>
      </c>
      <c r="Q1847" t="s">
        <v>58</v>
      </c>
      <c r="Y1847" t="s">
        <v>309</v>
      </c>
      <c r="Z1847" t="s">
        <v>309</v>
      </c>
      <c r="AC1847" t="s">
        <v>39</v>
      </c>
      <c r="AD1847" t="s">
        <v>40</v>
      </c>
    </row>
    <row r="1848" spans="3:30" hidden="1" x14ac:dyDescent="0.2">
      <c r="C1848" s="32" t="s">
        <v>79</v>
      </c>
      <c r="D1848" s="32" t="s">
        <v>80</v>
      </c>
      <c r="E1848" s="35" t="s">
        <v>3647</v>
      </c>
      <c r="F1848">
        <v>695</v>
      </c>
      <c r="G1848" t="s">
        <v>3648</v>
      </c>
      <c r="H1848" t="s">
        <v>3649</v>
      </c>
      <c r="I1848" t="s">
        <v>3650</v>
      </c>
      <c r="K1848" t="s">
        <v>1249</v>
      </c>
      <c r="L1848" t="s">
        <v>35</v>
      </c>
      <c r="M1848" t="s">
        <v>36</v>
      </c>
      <c r="N1848" s="8">
        <v>45791</v>
      </c>
      <c r="O1848" s="8"/>
      <c r="P1848" s="8"/>
      <c r="Q1848" t="s">
        <v>37</v>
      </c>
      <c r="AC1848" t="s">
        <v>39</v>
      </c>
      <c r="AD1848" t="s">
        <v>40</v>
      </c>
    </row>
    <row r="1849" spans="3:30" hidden="1" x14ac:dyDescent="0.2">
      <c r="C1849" s="32" t="s">
        <v>79</v>
      </c>
      <c r="D1849" s="32" t="s">
        <v>80</v>
      </c>
      <c r="E1849" s="35" t="s">
        <v>3647</v>
      </c>
      <c r="F1849">
        <v>1700</v>
      </c>
      <c r="G1849" t="s">
        <v>3648</v>
      </c>
      <c r="H1849" t="s">
        <v>3649</v>
      </c>
      <c r="I1849" t="s">
        <v>3651</v>
      </c>
      <c r="K1849" t="s">
        <v>1249</v>
      </c>
      <c r="L1849" t="s">
        <v>35</v>
      </c>
      <c r="M1849" t="s">
        <v>36</v>
      </c>
      <c r="N1849" s="8">
        <v>45791</v>
      </c>
      <c r="O1849" s="8"/>
      <c r="P1849" s="8"/>
      <c r="Q1849" t="s">
        <v>58</v>
      </c>
      <c r="R1849" t="s">
        <v>522</v>
      </c>
      <c r="AC1849" t="s">
        <v>39</v>
      </c>
      <c r="AD1849" t="s">
        <v>40</v>
      </c>
    </row>
    <row r="1850" spans="3:30" hidden="1" x14ac:dyDescent="0.2">
      <c r="C1850" s="32" t="s">
        <v>79</v>
      </c>
      <c r="D1850" s="32" t="s">
        <v>80</v>
      </c>
      <c r="E1850" s="32" t="s">
        <v>3647</v>
      </c>
      <c r="F1850">
        <v>1700</v>
      </c>
      <c r="G1850" t="s">
        <v>3648</v>
      </c>
      <c r="H1850" t="s">
        <v>3649</v>
      </c>
      <c r="I1850" t="s">
        <v>3652</v>
      </c>
      <c r="K1850" t="s">
        <v>1249</v>
      </c>
      <c r="L1850" t="s">
        <v>35</v>
      </c>
      <c r="M1850" t="s">
        <v>36</v>
      </c>
      <c r="N1850" s="8">
        <v>45791</v>
      </c>
      <c r="O1850" s="8"/>
      <c r="P1850" s="8"/>
      <c r="Q1850" t="s">
        <v>58</v>
      </c>
      <c r="AC1850" t="s">
        <v>39</v>
      </c>
      <c r="AD1850" t="s">
        <v>40</v>
      </c>
    </row>
    <row r="1851" spans="3:30" hidden="1" x14ac:dyDescent="0.2">
      <c r="C1851" s="32" t="s">
        <v>50</v>
      </c>
      <c r="D1851" s="32" t="s">
        <v>118</v>
      </c>
      <c r="E1851" s="32" t="s">
        <v>3556</v>
      </c>
      <c r="F1851">
        <v>252.5</v>
      </c>
      <c r="G1851" t="s">
        <v>1219</v>
      </c>
      <c r="H1851" t="s">
        <v>3557</v>
      </c>
      <c r="I1851" t="s">
        <v>3653</v>
      </c>
      <c r="K1851" t="s">
        <v>86</v>
      </c>
      <c r="L1851" t="s">
        <v>57</v>
      </c>
      <c r="M1851" t="s">
        <v>36</v>
      </c>
      <c r="N1851" s="8">
        <v>45744</v>
      </c>
      <c r="O1851" s="8">
        <v>45869</v>
      </c>
      <c r="P1851" s="8">
        <v>45869</v>
      </c>
      <c r="Q1851" t="s">
        <v>58</v>
      </c>
      <c r="R1851" t="s">
        <v>1114</v>
      </c>
      <c r="W1851" t="s">
        <v>266</v>
      </c>
      <c r="Y1851" t="s">
        <v>279</v>
      </c>
      <c r="Z1851" t="s">
        <v>279</v>
      </c>
      <c r="AC1851" t="s">
        <v>39</v>
      </c>
      <c r="AD1851" t="s">
        <v>40</v>
      </c>
    </row>
    <row r="1852" spans="3:30" hidden="1" x14ac:dyDescent="0.2">
      <c r="C1852" s="32" t="s">
        <v>50</v>
      </c>
      <c r="D1852" s="32" t="s">
        <v>118</v>
      </c>
      <c r="E1852" s="32" t="s">
        <v>3556</v>
      </c>
      <c r="F1852">
        <v>252.5</v>
      </c>
      <c r="G1852" t="s">
        <v>1219</v>
      </c>
      <c r="H1852" t="s">
        <v>3557</v>
      </c>
      <c r="I1852" t="s">
        <v>3654</v>
      </c>
      <c r="K1852" t="s">
        <v>86</v>
      </c>
      <c r="L1852" t="s">
        <v>57</v>
      </c>
      <c r="M1852" t="s">
        <v>36</v>
      </c>
      <c r="N1852" s="8">
        <v>45744</v>
      </c>
      <c r="O1852" s="8">
        <v>45869</v>
      </c>
      <c r="P1852" s="8">
        <v>45869</v>
      </c>
      <c r="Q1852" t="s">
        <v>58</v>
      </c>
      <c r="W1852" t="s">
        <v>100</v>
      </c>
      <c r="Y1852" t="s">
        <v>279</v>
      </c>
      <c r="Z1852" t="s">
        <v>279</v>
      </c>
      <c r="AC1852" t="s">
        <v>39</v>
      </c>
      <c r="AD1852" t="s">
        <v>40</v>
      </c>
    </row>
    <row r="1853" spans="3:30" hidden="1" x14ac:dyDescent="0.2">
      <c r="C1853" s="32" t="s">
        <v>126</v>
      </c>
      <c r="D1853" s="32" t="s">
        <v>42</v>
      </c>
      <c r="F1853">
        <v>1242</v>
      </c>
      <c r="G1853" t="s">
        <v>3655</v>
      </c>
      <c r="H1853" t="s">
        <v>3656</v>
      </c>
      <c r="I1853" t="s">
        <v>3657</v>
      </c>
      <c r="K1853" t="s">
        <v>306</v>
      </c>
      <c r="L1853" t="s">
        <v>35</v>
      </c>
      <c r="M1853" t="s">
        <v>36</v>
      </c>
      <c r="N1853" s="8">
        <v>45742</v>
      </c>
      <c r="O1853" s="8">
        <v>45807</v>
      </c>
      <c r="P1853" s="8">
        <v>45807</v>
      </c>
      <c r="Q1853" t="s">
        <v>37</v>
      </c>
      <c r="R1853" t="s">
        <v>1647</v>
      </c>
      <c r="S1853" t="s">
        <v>3658</v>
      </c>
      <c r="T1853" t="s">
        <v>3659</v>
      </c>
      <c r="U1853" t="s">
        <v>309</v>
      </c>
      <c r="W1853" t="s">
        <v>38</v>
      </c>
      <c r="Y1853" t="s">
        <v>38</v>
      </c>
      <c r="Z1853" t="s">
        <v>38</v>
      </c>
      <c r="AC1853" t="s">
        <v>39</v>
      </c>
      <c r="AD1853" t="s">
        <v>40</v>
      </c>
    </row>
    <row r="1854" spans="3:30" hidden="1" x14ac:dyDescent="0.2">
      <c r="C1854" s="32" t="s">
        <v>79</v>
      </c>
      <c r="D1854" s="32" t="s">
        <v>80</v>
      </c>
      <c r="F1854">
        <v>895</v>
      </c>
      <c r="G1854" t="s">
        <v>3660</v>
      </c>
      <c r="H1854" t="s">
        <v>3661</v>
      </c>
      <c r="I1854" t="s">
        <v>3662</v>
      </c>
      <c r="K1854" t="s">
        <v>243</v>
      </c>
      <c r="L1854" t="s">
        <v>35</v>
      </c>
      <c r="M1854" t="s">
        <v>36</v>
      </c>
      <c r="N1854" s="8">
        <v>45715</v>
      </c>
      <c r="O1854" s="8"/>
      <c r="P1854" s="8"/>
      <c r="Q1854" t="s">
        <v>37</v>
      </c>
      <c r="R1854" t="s">
        <v>456</v>
      </c>
      <c r="AC1854" t="s">
        <v>39</v>
      </c>
      <c r="AD1854" t="s">
        <v>40</v>
      </c>
    </row>
    <row r="1855" spans="3:30" hidden="1" x14ac:dyDescent="0.2">
      <c r="C1855" s="32" t="s">
        <v>50</v>
      </c>
      <c r="D1855" s="32" t="s">
        <v>118</v>
      </c>
      <c r="E1855" s="32" t="s">
        <v>3556</v>
      </c>
      <c r="F1855">
        <v>252.5</v>
      </c>
      <c r="G1855" t="s">
        <v>1219</v>
      </c>
      <c r="H1855" t="s">
        <v>3557</v>
      </c>
      <c r="I1855" t="s">
        <v>3663</v>
      </c>
      <c r="K1855" t="s">
        <v>86</v>
      </c>
      <c r="L1855" t="s">
        <v>57</v>
      </c>
      <c r="M1855" t="s">
        <v>36</v>
      </c>
      <c r="N1855" s="8">
        <v>45744</v>
      </c>
      <c r="O1855" s="8">
        <v>45869</v>
      </c>
      <c r="P1855" s="8">
        <v>45869</v>
      </c>
      <c r="Q1855" t="s">
        <v>58</v>
      </c>
      <c r="R1855" t="s">
        <v>1114</v>
      </c>
      <c r="W1855" t="s">
        <v>266</v>
      </c>
      <c r="Y1855" t="s">
        <v>279</v>
      </c>
      <c r="Z1855" t="s">
        <v>279</v>
      </c>
      <c r="AC1855" t="s">
        <v>39</v>
      </c>
      <c r="AD1855" t="s">
        <v>40</v>
      </c>
    </row>
    <row r="1856" spans="3:30" hidden="1" x14ac:dyDescent="0.2">
      <c r="C1856" s="32" t="s">
        <v>50</v>
      </c>
      <c r="D1856" s="32" t="s">
        <v>118</v>
      </c>
      <c r="E1856" s="32" t="s">
        <v>3556</v>
      </c>
      <c r="F1856">
        <v>252.5</v>
      </c>
      <c r="G1856" t="s">
        <v>1219</v>
      </c>
      <c r="H1856" t="s">
        <v>3557</v>
      </c>
      <c r="I1856" t="s">
        <v>3664</v>
      </c>
      <c r="K1856" t="s">
        <v>86</v>
      </c>
      <c r="L1856" t="s">
        <v>57</v>
      </c>
      <c r="M1856" t="s">
        <v>36</v>
      </c>
      <c r="N1856" s="8">
        <v>45744</v>
      </c>
      <c r="O1856" s="8">
        <v>45869</v>
      </c>
      <c r="P1856" s="8">
        <v>45869</v>
      </c>
      <c r="Q1856" t="s">
        <v>58</v>
      </c>
      <c r="R1856" t="s">
        <v>1114</v>
      </c>
      <c r="W1856" t="s">
        <v>266</v>
      </c>
      <c r="Y1856" t="s">
        <v>279</v>
      </c>
      <c r="Z1856" t="s">
        <v>279</v>
      </c>
      <c r="AC1856" t="s">
        <v>39</v>
      </c>
      <c r="AD1856" t="s">
        <v>40</v>
      </c>
    </row>
    <row r="1857" spans="3:30" hidden="1" x14ac:dyDescent="0.2">
      <c r="F1857">
        <v>695</v>
      </c>
      <c r="G1857" t="s">
        <v>3665</v>
      </c>
      <c r="H1857" t="s">
        <v>3666</v>
      </c>
      <c r="I1857" t="s">
        <v>3667</v>
      </c>
      <c r="K1857" t="s">
        <v>243</v>
      </c>
      <c r="L1857" t="s">
        <v>35</v>
      </c>
      <c r="M1857" t="s">
        <v>36</v>
      </c>
      <c r="N1857" s="8">
        <v>45798</v>
      </c>
      <c r="O1857" s="8"/>
      <c r="P1857" s="8"/>
      <c r="Q1857" t="s">
        <v>37</v>
      </c>
      <c r="AC1857" t="s">
        <v>39</v>
      </c>
      <c r="AD1857" t="s">
        <v>40</v>
      </c>
    </row>
    <row r="1858" spans="3:30" hidden="1" x14ac:dyDescent="0.2">
      <c r="F1858">
        <v>150</v>
      </c>
      <c r="G1858" t="s">
        <v>3665</v>
      </c>
      <c r="H1858" t="s">
        <v>3666</v>
      </c>
      <c r="I1858" t="s">
        <v>3668</v>
      </c>
      <c r="K1858" t="s">
        <v>243</v>
      </c>
      <c r="L1858" t="s">
        <v>35</v>
      </c>
      <c r="M1858" t="s">
        <v>36</v>
      </c>
      <c r="N1858" s="8">
        <v>45798</v>
      </c>
      <c r="O1858" s="8"/>
      <c r="P1858" s="8"/>
      <c r="Q1858" t="s">
        <v>58</v>
      </c>
      <c r="AC1858" t="s">
        <v>39</v>
      </c>
      <c r="AD1858" t="s">
        <v>40</v>
      </c>
    </row>
    <row r="1859" spans="3:30" hidden="1" x14ac:dyDescent="0.2">
      <c r="F1859">
        <v>150</v>
      </c>
      <c r="G1859" t="s">
        <v>3665</v>
      </c>
      <c r="H1859" t="s">
        <v>3666</v>
      </c>
      <c r="I1859" t="s">
        <v>3669</v>
      </c>
      <c r="K1859" t="s">
        <v>243</v>
      </c>
      <c r="L1859" t="s">
        <v>35</v>
      </c>
      <c r="M1859" t="s">
        <v>36</v>
      </c>
      <c r="N1859" s="8">
        <v>45798</v>
      </c>
      <c r="O1859" s="8"/>
      <c r="P1859" s="8"/>
      <c r="Q1859" t="s">
        <v>37</v>
      </c>
      <c r="AC1859" t="s">
        <v>39</v>
      </c>
      <c r="AD1859" t="s">
        <v>40</v>
      </c>
    </row>
    <row r="1860" spans="3:30" hidden="1" x14ac:dyDescent="0.2">
      <c r="C1860" s="32" t="s">
        <v>145</v>
      </c>
      <c r="D1860" s="32" t="s">
        <v>822</v>
      </c>
      <c r="E1860" s="32" t="s">
        <v>3670</v>
      </c>
      <c r="F1860">
        <v>1095</v>
      </c>
      <c r="G1860" t="s">
        <v>3671</v>
      </c>
      <c r="H1860" t="s">
        <v>3672</v>
      </c>
      <c r="I1860" t="s">
        <v>3673</v>
      </c>
      <c r="K1860" t="s">
        <v>243</v>
      </c>
      <c r="L1860" t="s">
        <v>35</v>
      </c>
      <c r="M1860" t="s">
        <v>36</v>
      </c>
      <c r="N1860" s="8">
        <v>45742</v>
      </c>
      <c r="O1860" s="8">
        <v>45835</v>
      </c>
      <c r="P1860" s="8">
        <v>45807</v>
      </c>
      <c r="Q1860" t="s">
        <v>37</v>
      </c>
      <c r="R1860" t="s">
        <v>801</v>
      </c>
      <c r="S1860" t="s">
        <v>3674</v>
      </c>
      <c r="T1860" t="s">
        <v>3675</v>
      </c>
      <c r="W1860" t="s">
        <v>99</v>
      </c>
      <c r="Y1860" t="s">
        <v>38</v>
      </c>
      <c r="Z1860" t="s">
        <v>38</v>
      </c>
      <c r="AA1860" t="s">
        <v>266</v>
      </c>
      <c r="AC1860" t="s">
        <v>39</v>
      </c>
      <c r="AD1860" t="s">
        <v>40</v>
      </c>
    </row>
    <row r="1861" spans="3:30" hidden="1" x14ac:dyDescent="0.2">
      <c r="C1861" s="32" t="s">
        <v>50</v>
      </c>
      <c r="D1861" s="32" t="s">
        <v>822</v>
      </c>
      <c r="E1861" s="32" t="s">
        <v>3670</v>
      </c>
      <c r="F1861">
        <v>180</v>
      </c>
      <c r="G1861" t="s">
        <v>3671</v>
      </c>
      <c r="H1861" t="s">
        <v>3672</v>
      </c>
      <c r="I1861" t="s">
        <v>3676</v>
      </c>
      <c r="K1861" t="s">
        <v>243</v>
      </c>
      <c r="L1861" t="s">
        <v>35</v>
      </c>
      <c r="M1861" t="s">
        <v>36</v>
      </c>
      <c r="N1861" s="8">
        <v>45742</v>
      </c>
      <c r="O1861" s="8">
        <v>45835</v>
      </c>
      <c r="P1861" s="8">
        <v>45807</v>
      </c>
      <c r="Q1861" t="s">
        <v>58</v>
      </c>
      <c r="R1861" t="s">
        <v>801</v>
      </c>
      <c r="W1861" t="s">
        <v>99</v>
      </c>
      <c r="Y1861" t="s">
        <v>38</v>
      </c>
      <c r="Z1861" t="s">
        <v>38</v>
      </c>
      <c r="AA1861" t="s">
        <v>266</v>
      </c>
      <c r="AC1861" t="s">
        <v>39</v>
      </c>
      <c r="AD1861" t="s">
        <v>40</v>
      </c>
    </row>
    <row r="1862" spans="3:30" hidden="1" x14ac:dyDescent="0.2">
      <c r="C1862" s="32" t="s">
        <v>50</v>
      </c>
      <c r="D1862" s="32" t="s">
        <v>822</v>
      </c>
      <c r="E1862" s="32" t="s">
        <v>3670</v>
      </c>
      <c r="F1862">
        <v>180</v>
      </c>
      <c r="G1862" t="s">
        <v>3671</v>
      </c>
      <c r="H1862" t="s">
        <v>3672</v>
      </c>
      <c r="I1862" t="s">
        <v>3677</v>
      </c>
      <c r="K1862" t="s">
        <v>243</v>
      </c>
      <c r="L1862" t="s">
        <v>35</v>
      </c>
      <c r="M1862" t="s">
        <v>36</v>
      </c>
      <c r="N1862" s="8">
        <v>45742</v>
      </c>
      <c r="O1862" s="8">
        <v>45835</v>
      </c>
      <c r="P1862" s="8">
        <v>45807</v>
      </c>
      <c r="Q1862" t="s">
        <v>37</v>
      </c>
      <c r="Y1862" t="s">
        <v>38</v>
      </c>
      <c r="Z1862" t="s">
        <v>38</v>
      </c>
      <c r="AA1862" t="s">
        <v>266</v>
      </c>
      <c r="AC1862" t="s">
        <v>39</v>
      </c>
      <c r="AD1862" t="s">
        <v>40</v>
      </c>
    </row>
    <row r="1863" spans="3:30" hidden="1" x14ac:dyDescent="0.2">
      <c r="C1863" s="32" t="s">
        <v>145</v>
      </c>
      <c r="D1863" s="32" t="s">
        <v>378</v>
      </c>
      <c r="E1863" s="32" t="s">
        <v>1672</v>
      </c>
      <c r="F1863">
        <v>-312.19000000000011</v>
      </c>
      <c r="G1863" t="s">
        <v>3678</v>
      </c>
      <c r="H1863" t="s">
        <v>3679</v>
      </c>
      <c r="I1863" t="s">
        <v>3680</v>
      </c>
      <c r="K1863" t="s">
        <v>243</v>
      </c>
      <c r="L1863" t="s">
        <v>35</v>
      </c>
      <c r="M1863" t="s">
        <v>36</v>
      </c>
      <c r="N1863" s="8">
        <v>45783</v>
      </c>
      <c r="O1863" s="8">
        <v>45828</v>
      </c>
      <c r="P1863" s="8">
        <v>45828</v>
      </c>
      <c r="Q1863" t="s">
        <v>67</v>
      </c>
      <c r="R1863" t="s">
        <v>3681</v>
      </c>
      <c r="S1863" t="s">
        <v>3682</v>
      </c>
      <c r="T1863" t="s">
        <v>3683</v>
      </c>
      <c r="W1863" t="s">
        <v>3684</v>
      </c>
      <c r="Y1863" t="s">
        <v>60</v>
      </c>
      <c r="Z1863" t="s">
        <v>60</v>
      </c>
      <c r="AC1863" t="s">
        <v>67</v>
      </c>
      <c r="AD1863" t="s">
        <v>40</v>
      </c>
    </row>
    <row r="1864" spans="3:30" hidden="1" x14ac:dyDescent="0.2">
      <c r="C1864" s="32" t="s">
        <v>145</v>
      </c>
      <c r="D1864" s="32" t="s">
        <v>378</v>
      </c>
      <c r="E1864" s="32" t="s">
        <v>1672</v>
      </c>
      <c r="F1864">
        <v>200</v>
      </c>
      <c r="G1864" t="s">
        <v>3678</v>
      </c>
      <c r="H1864" t="s">
        <v>3679</v>
      </c>
      <c r="I1864" t="s">
        <v>3685</v>
      </c>
      <c r="K1864" t="s">
        <v>243</v>
      </c>
      <c r="L1864" t="s">
        <v>35</v>
      </c>
      <c r="M1864" t="s">
        <v>36</v>
      </c>
      <c r="N1864" s="8">
        <v>45783</v>
      </c>
      <c r="O1864" s="8">
        <v>45828</v>
      </c>
      <c r="P1864" s="8">
        <v>45828</v>
      </c>
      <c r="Q1864" t="s">
        <v>58</v>
      </c>
      <c r="R1864" t="s">
        <v>310</v>
      </c>
      <c r="W1864" t="s">
        <v>100</v>
      </c>
      <c r="Y1864" t="s">
        <v>60</v>
      </c>
      <c r="Z1864" t="s">
        <v>60</v>
      </c>
      <c r="AC1864" t="s">
        <v>39</v>
      </c>
      <c r="AD1864" t="s">
        <v>40</v>
      </c>
    </row>
    <row r="1865" spans="3:30" hidden="1" x14ac:dyDescent="0.2">
      <c r="C1865" s="32" t="s">
        <v>145</v>
      </c>
      <c r="D1865" s="32" t="s">
        <v>378</v>
      </c>
      <c r="E1865" s="32" t="s">
        <v>1672</v>
      </c>
      <c r="F1865">
        <v>200</v>
      </c>
      <c r="G1865" t="s">
        <v>3678</v>
      </c>
      <c r="H1865" t="s">
        <v>3679</v>
      </c>
      <c r="I1865" t="s">
        <v>3686</v>
      </c>
      <c r="K1865" t="s">
        <v>243</v>
      </c>
      <c r="L1865" t="s">
        <v>35</v>
      </c>
      <c r="M1865" t="s">
        <v>36</v>
      </c>
      <c r="N1865" s="8">
        <v>45783</v>
      </c>
      <c r="O1865" s="8">
        <v>45828</v>
      </c>
      <c r="P1865" s="8">
        <v>45828</v>
      </c>
      <c r="Q1865" t="s">
        <v>37</v>
      </c>
      <c r="Y1865" t="s">
        <v>60</v>
      </c>
      <c r="Z1865" t="s">
        <v>60</v>
      </c>
      <c r="AC1865" t="s">
        <v>39</v>
      </c>
      <c r="AD1865" t="s">
        <v>40</v>
      </c>
    </row>
    <row r="1866" spans="3:30" hidden="1" x14ac:dyDescent="0.2">
      <c r="C1866" s="32" t="s">
        <v>126</v>
      </c>
      <c r="D1866" s="32" t="s">
        <v>42</v>
      </c>
      <c r="F1866">
        <v>995</v>
      </c>
      <c r="G1866" t="s">
        <v>3687</v>
      </c>
      <c r="H1866" t="s">
        <v>3688</v>
      </c>
      <c r="I1866" t="s">
        <v>3689</v>
      </c>
      <c r="K1866" t="s">
        <v>306</v>
      </c>
      <c r="L1866" t="s">
        <v>35</v>
      </c>
      <c r="M1866" t="s">
        <v>36</v>
      </c>
      <c r="N1866" s="8">
        <v>45770</v>
      </c>
      <c r="O1866" s="8">
        <v>45835</v>
      </c>
      <c r="P1866" s="8">
        <v>45835</v>
      </c>
      <c r="Q1866" t="s">
        <v>37</v>
      </c>
      <c r="R1866" t="s">
        <v>1019</v>
      </c>
      <c r="S1866" t="s">
        <v>3690</v>
      </c>
      <c r="T1866" t="s">
        <v>3690</v>
      </c>
      <c r="U1866" t="s">
        <v>60</v>
      </c>
      <c r="W1866" t="s">
        <v>100</v>
      </c>
      <c r="Y1866" t="s">
        <v>266</v>
      </c>
      <c r="Z1866" t="s">
        <v>266</v>
      </c>
      <c r="AC1866" t="s">
        <v>39</v>
      </c>
      <c r="AD1866" t="s">
        <v>40</v>
      </c>
    </row>
    <row r="1867" spans="3:30" hidden="1" x14ac:dyDescent="0.2">
      <c r="C1867" s="32" t="s">
        <v>238</v>
      </c>
      <c r="D1867" s="32" t="s">
        <v>146</v>
      </c>
      <c r="E1867" s="32" t="s">
        <v>2193</v>
      </c>
      <c r="F1867">
        <v>230</v>
      </c>
      <c r="G1867" t="s">
        <v>3644</v>
      </c>
      <c r="H1867" t="s">
        <v>3645</v>
      </c>
      <c r="I1867" t="s">
        <v>3691</v>
      </c>
      <c r="K1867" t="s">
        <v>429</v>
      </c>
      <c r="L1867" t="s">
        <v>35</v>
      </c>
      <c r="M1867" t="s">
        <v>36</v>
      </c>
      <c r="N1867" s="8">
        <v>45741</v>
      </c>
      <c r="O1867" s="8">
        <v>45800</v>
      </c>
      <c r="P1867" s="8">
        <v>45800</v>
      </c>
      <c r="Q1867" t="s">
        <v>37</v>
      </c>
      <c r="Y1867" t="s">
        <v>309</v>
      </c>
      <c r="Z1867" t="s">
        <v>309</v>
      </c>
      <c r="AC1867" t="s">
        <v>39</v>
      </c>
      <c r="AD1867" t="s">
        <v>40</v>
      </c>
    </row>
    <row r="1868" spans="3:30" hidden="1" x14ac:dyDescent="0.2">
      <c r="C1868" s="32" t="s">
        <v>50</v>
      </c>
      <c r="D1868" s="32" t="s">
        <v>378</v>
      </c>
      <c r="E1868" s="32" t="s">
        <v>1109</v>
      </c>
      <c r="F1868">
        <v>228</v>
      </c>
      <c r="G1868" t="s">
        <v>1110</v>
      </c>
      <c r="H1868" t="s">
        <v>1111</v>
      </c>
      <c r="I1868" t="s">
        <v>3692</v>
      </c>
      <c r="J1868" t="s">
        <v>3693</v>
      </c>
      <c r="K1868" t="s">
        <v>326</v>
      </c>
      <c r="L1868" t="s">
        <v>35</v>
      </c>
      <c r="M1868" t="s">
        <v>87</v>
      </c>
      <c r="N1868" s="8">
        <v>45684</v>
      </c>
      <c r="O1868" s="8">
        <v>45805</v>
      </c>
      <c r="P1868" s="8">
        <v>45779</v>
      </c>
      <c r="Q1868" t="s">
        <v>37</v>
      </c>
      <c r="U1868" t="s">
        <v>59</v>
      </c>
      <c r="W1868" t="s">
        <v>1114</v>
      </c>
      <c r="Y1868" t="s">
        <v>443</v>
      </c>
      <c r="Z1868" t="s">
        <v>90</v>
      </c>
      <c r="AA1868" t="s">
        <v>90</v>
      </c>
      <c r="AC1868" t="s">
        <v>39</v>
      </c>
      <c r="AD1868" t="s">
        <v>91</v>
      </c>
    </row>
    <row r="1869" spans="3:30" hidden="1" x14ac:dyDescent="0.2">
      <c r="C1869" s="32" t="s">
        <v>79</v>
      </c>
      <c r="D1869" s="32" t="s">
        <v>1398</v>
      </c>
      <c r="E1869" s="32" t="s">
        <v>3065</v>
      </c>
      <c r="F1869">
        <v>-4.2000000000000171</v>
      </c>
      <c r="G1869" t="s">
        <v>3694</v>
      </c>
      <c r="H1869" t="s">
        <v>3695</v>
      </c>
      <c r="I1869" t="s">
        <v>3696</v>
      </c>
      <c r="K1869" t="s">
        <v>86</v>
      </c>
      <c r="L1869" t="s">
        <v>35</v>
      </c>
      <c r="M1869" t="s">
        <v>36</v>
      </c>
      <c r="N1869" s="8">
        <v>45629</v>
      </c>
      <c r="O1869" s="8"/>
      <c r="P1869" s="8"/>
      <c r="Q1869" t="s">
        <v>67</v>
      </c>
      <c r="R1869" t="s">
        <v>3697</v>
      </c>
      <c r="S1869" t="s">
        <v>3698</v>
      </c>
      <c r="T1869" t="s">
        <v>3698</v>
      </c>
      <c r="AC1869" t="s">
        <v>67</v>
      </c>
      <c r="AD1869" t="s">
        <v>40</v>
      </c>
    </row>
    <row r="1870" spans="3:30" x14ac:dyDescent="0.2">
      <c r="C1870" s="32" t="s">
        <v>50</v>
      </c>
      <c r="D1870" s="32" t="s">
        <v>92</v>
      </c>
      <c r="E1870" s="32" t="s">
        <v>52</v>
      </c>
      <c r="F1870">
        <v>597.5</v>
      </c>
      <c r="G1870" t="s">
        <v>3699</v>
      </c>
      <c r="H1870" t="s">
        <v>3700</v>
      </c>
      <c r="I1870" t="s">
        <v>3701</v>
      </c>
      <c r="K1870" t="s">
        <v>56</v>
      </c>
      <c r="L1870" t="s">
        <v>35</v>
      </c>
      <c r="M1870" t="s">
        <v>36</v>
      </c>
      <c r="N1870" s="8">
        <v>45791</v>
      </c>
      <c r="O1870" s="8"/>
      <c r="P1870" s="8"/>
      <c r="Q1870" t="s">
        <v>58</v>
      </c>
      <c r="R1870" t="s">
        <v>235</v>
      </c>
      <c r="AC1870" t="s">
        <v>39</v>
      </c>
      <c r="AD1870" t="s">
        <v>40</v>
      </c>
    </row>
    <row r="1871" spans="3:30" x14ac:dyDescent="0.2">
      <c r="C1871" s="32" t="s">
        <v>50</v>
      </c>
      <c r="D1871" s="32" t="s">
        <v>92</v>
      </c>
      <c r="E1871" s="32" t="s">
        <v>3702</v>
      </c>
      <c r="F1871">
        <v>597.5</v>
      </c>
      <c r="G1871" t="s">
        <v>3699</v>
      </c>
      <c r="H1871" t="s">
        <v>3700</v>
      </c>
      <c r="I1871" t="s">
        <v>3703</v>
      </c>
      <c r="K1871" t="s">
        <v>56</v>
      </c>
      <c r="L1871" t="s">
        <v>35</v>
      </c>
      <c r="M1871" t="s">
        <v>36</v>
      </c>
      <c r="N1871" s="8">
        <v>45791</v>
      </c>
      <c r="O1871" s="8"/>
      <c r="P1871" s="8"/>
      <c r="Q1871" t="s">
        <v>58</v>
      </c>
      <c r="R1871" t="s">
        <v>235</v>
      </c>
      <c r="AC1871" t="s">
        <v>39</v>
      </c>
      <c r="AD1871" t="s">
        <v>40</v>
      </c>
    </row>
    <row r="1872" spans="3:30" hidden="1" x14ac:dyDescent="0.2">
      <c r="C1872" s="32" t="s">
        <v>3168</v>
      </c>
      <c r="E1872" s="32" t="s">
        <v>3704</v>
      </c>
      <c r="F1872">
        <v>995</v>
      </c>
      <c r="G1872" t="s">
        <v>3705</v>
      </c>
      <c r="H1872" t="s">
        <v>3706</v>
      </c>
      <c r="I1872" t="s">
        <v>3707</v>
      </c>
      <c r="K1872" t="s">
        <v>2874</v>
      </c>
      <c r="L1872" t="s">
        <v>35</v>
      </c>
      <c r="M1872" t="s">
        <v>75</v>
      </c>
      <c r="N1872" s="8">
        <v>44742</v>
      </c>
      <c r="O1872" s="8">
        <v>45107</v>
      </c>
      <c r="P1872" s="8"/>
      <c r="Q1872" t="s">
        <v>37</v>
      </c>
    </row>
    <row r="1873" spans="3:30" hidden="1" x14ac:dyDescent="0.2">
      <c r="C1873" s="32" t="s">
        <v>238</v>
      </c>
      <c r="D1873" s="32" t="s">
        <v>42</v>
      </c>
      <c r="E1873" s="32" t="s">
        <v>1102</v>
      </c>
      <c r="F1873">
        <v>200</v>
      </c>
      <c r="G1873" t="s">
        <v>1103</v>
      </c>
      <c r="H1873" t="s">
        <v>1104</v>
      </c>
      <c r="I1873" t="s">
        <v>3708</v>
      </c>
      <c r="K1873" t="s">
        <v>243</v>
      </c>
      <c r="L1873" t="s">
        <v>48</v>
      </c>
      <c r="M1873" t="s">
        <v>36</v>
      </c>
      <c r="N1873" s="8">
        <v>45646</v>
      </c>
      <c r="O1873" s="8">
        <v>45800</v>
      </c>
      <c r="P1873" s="8">
        <v>45800</v>
      </c>
      <c r="Q1873" t="s">
        <v>58</v>
      </c>
      <c r="X1873" t="s">
        <v>782</v>
      </c>
      <c r="Y1873" t="s">
        <v>309</v>
      </c>
      <c r="Z1873" t="s">
        <v>309</v>
      </c>
      <c r="AC1873" t="s">
        <v>39</v>
      </c>
      <c r="AD1873" t="s">
        <v>40</v>
      </c>
    </row>
    <row r="1874" spans="3:30" hidden="1" x14ac:dyDescent="0.2">
      <c r="C1874" s="32" t="s">
        <v>50</v>
      </c>
      <c r="D1874" s="32" t="s">
        <v>42</v>
      </c>
      <c r="E1874" s="32" t="s">
        <v>1298</v>
      </c>
      <c r="F1874">
        <v>252.5</v>
      </c>
      <c r="G1874" t="s">
        <v>1219</v>
      </c>
      <c r="H1874" t="s">
        <v>1274</v>
      </c>
      <c r="I1874" t="s">
        <v>3709</v>
      </c>
      <c r="K1874" t="s">
        <v>86</v>
      </c>
      <c r="L1874" t="s">
        <v>57</v>
      </c>
      <c r="M1874" t="s">
        <v>36</v>
      </c>
      <c r="N1874" s="8">
        <v>45761</v>
      </c>
      <c r="O1874" s="8">
        <v>45869</v>
      </c>
      <c r="P1874" s="8">
        <v>45869</v>
      </c>
      <c r="Q1874" t="s">
        <v>151</v>
      </c>
      <c r="R1874" t="s">
        <v>1114</v>
      </c>
      <c r="W1874" t="s">
        <v>266</v>
      </c>
      <c r="Y1874" t="s">
        <v>279</v>
      </c>
      <c r="Z1874" t="s">
        <v>279</v>
      </c>
      <c r="AC1874" t="s">
        <v>39</v>
      </c>
      <c r="AD1874" t="s">
        <v>40</v>
      </c>
    </row>
    <row r="1875" spans="3:30" hidden="1" x14ac:dyDescent="0.2">
      <c r="C1875" s="32" t="s">
        <v>50</v>
      </c>
      <c r="D1875" s="32" t="s">
        <v>42</v>
      </c>
      <c r="E1875" s="32" t="s">
        <v>1267</v>
      </c>
      <c r="F1875">
        <v>252.5</v>
      </c>
      <c r="G1875" t="s">
        <v>1219</v>
      </c>
      <c r="H1875" t="s">
        <v>1274</v>
      </c>
      <c r="I1875" t="s">
        <v>3710</v>
      </c>
      <c r="K1875" t="s">
        <v>86</v>
      </c>
      <c r="L1875" t="s">
        <v>57</v>
      </c>
      <c r="M1875" t="s">
        <v>36</v>
      </c>
      <c r="N1875" s="8">
        <v>45761</v>
      </c>
      <c r="O1875" s="8">
        <v>45869</v>
      </c>
      <c r="P1875" s="8">
        <v>45869</v>
      </c>
      <c r="Q1875" t="s">
        <v>58</v>
      </c>
      <c r="R1875" t="s">
        <v>1114</v>
      </c>
      <c r="W1875" t="s">
        <v>266</v>
      </c>
      <c r="Y1875" t="s">
        <v>279</v>
      </c>
      <c r="Z1875" t="s">
        <v>279</v>
      </c>
      <c r="AC1875" t="s">
        <v>39</v>
      </c>
      <c r="AD1875" t="s">
        <v>40</v>
      </c>
    </row>
    <row r="1876" spans="3:30" hidden="1" x14ac:dyDescent="0.2">
      <c r="C1876" s="32" t="s">
        <v>555</v>
      </c>
      <c r="D1876" s="32" t="s">
        <v>42</v>
      </c>
      <c r="E1876" s="32" t="s">
        <v>1267</v>
      </c>
      <c r="F1876">
        <v>252.5</v>
      </c>
      <c r="G1876" t="s">
        <v>1219</v>
      </c>
      <c r="H1876" t="s">
        <v>1274</v>
      </c>
      <c r="I1876" t="s">
        <v>3711</v>
      </c>
      <c r="K1876" t="s">
        <v>86</v>
      </c>
      <c r="L1876" t="s">
        <v>57</v>
      </c>
      <c r="M1876" t="s">
        <v>36</v>
      </c>
      <c r="N1876" s="8">
        <v>45761</v>
      </c>
      <c r="O1876" s="8">
        <v>45869</v>
      </c>
      <c r="P1876" s="8">
        <v>45869</v>
      </c>
      <c r="Q1876" t="s">
        <v>151</v>
      </c>
      <c r="R1876" t="s">
        <v>1114</v>
      </c>
      <c r="S1876" t="s">
        <v>3712</v>
      </c>
      <c r="U1876" t="s">
        <v>134</v>
      </c>
      <c r="W1876" t="s">
        <v>266</v>
      </c>
      <c r="Y1876" t="s">
        <v>279</v>
      </c>
      <c r="Z1876" t="s">
        <v>279</v>
      </c>
      <c r="AC1876" t="s">
        <v>39</v>
      </c>
      <c r="AD1876" t="s">
        <v>40</v>
      </c>
    </row>
    <row r="1877" spans="3:30" hidden="1" x14ac:dyDescent="0.2">
      <c r="C1877" s="32" t="s">
        <v>126</v>
      </c>
      <c r="D1877" s="32" t="s">
        <v>92</v>
      </c>
      <c r="E1877" s="32" t="s">
        <v>3713</v>
      </c>
      <c r="G1877" t="s">
        <v>3714</v>
      </c>
      <c r="H1877" t="s">
        <v>3715</v>
      </c>
      <c r="I1877" t="s">
        <v>3716</v>
      </c>
      <c r="K1877" t="s">
        <v>535</v>
      </c>
      <c r="L1877" t="s">
        <v>35</v>
      </c>
      <c r="M1877" t="s">
        <v>36</v>
      </c>
      <c r="N1877" s="8">
        <v>45727</v>
      </c>
      <c r="O1877" s="8">
        <v>45821</v>
      </c>
      <c r="P1877" s="8">
        <v>45821</v>
      </c>
      <c r="Q1877" t="s">
        <v>67</v>
      </c>
      <c r="R1877" t="s">
        <v>801</v>
      </c>
      <c r="W1877" t="s">
        <v>237</v>
      </c>
      <c r="X1877" t="s">
        <v>1384</v>
      </c>
      <c r="Y1877" t="s">
        <v>100</v>
      </c>
      <c r="Z1877" t="s">
        <v>100</v>
      </c>
      <c r="AC1877" t="s">
        <v>67</v>
      </c>
      <c r="AD1877" t="s">
        <v>40</v>
      </c>
    </row>
    <row r="1878" spans="3:30" hidden="1" x14ac:dyDescent="0.2">
      <c r="C1878" s="32" t="s">
        <v>126</v>
      </c>
      <c r="F1878">
        <v>475</v>
      </c>
      <c r="G1878" t="s">
        <v>3717</v>
      </c>
      <c r="H1878" t="s">
        <v>3718</v>
      </c>
      <c r="I1878" t="s">
        <v>3719</v>
      </c>
      <c r="K1878" t="s">
        <v>97</v>
      </c>
      <c r="L1878" t="s">
        <v>35</v>
      </c>
      <c r="M1878" t="s">
        <v>36</v>
      </c>
      <c r="N1878" s="8">
        <v>45741</v>
      </c>
      <c r="O1878" s="8">
        <v>45821</v>
      </c>
      <c r="P1878" s="8">
        <v>45821</v>
      </c>
      <c r="Q1878" t="s">
        <v>37</v>
      </c>
      <c r="R1878" t="s">
        <v>1272</v>
      </c>
      <c r="S1878" t="s">
        <v>3720</v>
      </c>
      <c r="T1878" t="s">
        <v>3721</v>
      </c>
      <c r="U1878" t="s">
        <v>100</v>
      </c>
      <c r="W1878" t="s">
        <v>100</v>
      </c>
      <c r="Y1878" t="s">
        <v>100</v>
      </c>
      <c r="Z1878" t="s">
        <v>100</v>
      </c>
      <c r="AC1878" t="s">
        <v>39</v>
      </c>
      <c r="AD1878" t="s">
        <v>40</v>
      </c>
    </row>
    <row r="1879" spans="3:30" hidden="1" x14ac:dyDescent="0.2">
      <c r="C1879" s="32" t="s">
        <v>50</v>
      </c>
      <c r="D1879" s="32" t="s">
        <v>92</v>
      </c>
      <c r="E1879" s="32" t="s">
        <v>3722</v>
      </c>
      <c r="F1879">
        <v>845</v>
      </c>
      <c r="G1879" t="s">
        <v>3717</v>
      </c>
      <c r="H1879" t="s">
        <v>3723</v>
      </c>
      <c r="I1879" t="s">
        <v>3724</v>
      </c>
      <c r="K1879" t="s">
        <v>535</v>
      </c>
      <c r="L1879" t="s">
        <v>35</v>
      </c>
      <c r="M1879" t="s">
        <v>36</v>
      </c>
      <c r="N1879" s="8">
        <v>45757</v>
      </c>
      <c r="O1879" s="8">
        <v>46022</v>
      </c>
      <c r="P1879" s="8">
        <v>46022</v>
      </c>
      <c r="Q1879" t="s">
        <v>58</v>
      </c>
      <c r="R1879" t="s">
        <v>1359</v>
      </c>
      <c r="T1879" t="s">
        <v>3725</v>
      </c>
      <c r="Y1879" t="s">
        <v>1030</v>
      </c>
      <c r="Z1879" t="s">
        <v>1030</v>
      </c>
      <c r="AC1879" t="s">
        <v>39</v>
      </c>
      <c r="AD1879" t="s">
        <v>40</v>
      </c>
    </row>
    <row r="1880" spans="3:30" x14ac:dyDescent="0.2">
      <c r="C1880" s="32" t="s">
        <v>50</v>
      </c>
      <c r="D1880" s="32" t="s">
        <v>80</v>
      </c>
      <c r="E1880" s="32" t="s">
        <v>3726</v>
      </c>
      <c r="F1880">
        <v>2500</v>
      </c>
      <c r="G1880" t="s">
        <v>3727</v>
      </c>
      <c r="H1880" t="s">
        <v>3728</v>
      </c>
      <c r="I1880" t="s">
        <v>3729</v>
      </c>
      <c r="K1880" t="s">
        <v>56</v>
      </c>
      <c r="L1880" t="s">
        <v>35</v>
      </c>
      <c r="M1880" t="s">
        <v>36</v>
      </c>
      <c r="N1880" s="8">
        <v>45639</v>
      </c>
      <c r="O1880" s="8">
        <v>46022</v>
      </c>
      <c r="P1880" s="8">
        <v>46022</v>
      </c>
      <c r="Q1880" t="s">
        <v>58</v>
      </c>
      <c r="R1880" t="s">
        <v>591</v>
      </c>
      <c r="Y1880" t="s">
        <v>1030</v>
      </c>
      <c r="Z1880" t="s">
        <v>1030</v>
      </c>
      <c r="AC1880" t="s">
        <v>39</v>
      </c>
      <c r="AD1880" t="s">
        <v>40</v>
      </c>
    </row>
    <row r="1881" spans="3:30" x14ac:dyDescent="0.2">
      <c r="C1881" s="32" t="s">
        <v>29</v>
      </c>
      <c r="D1881" s="32" t="s">
        <v>29</v>
      </c>
      <c r="F1881">
        <v>1095</v>
      </c>
      <c r="G1881" t="s">
        <v>3730</v>
      </c>
      <c r="H1881" t="s">
        <v>3731</v>
      </c>
      <c r="I1881" t="s">
        <v>3732</v>
      </c>
      <c r="K1881" t="s">
        <v>56</v>
      </c>
      <c r="L1881" t="s">
        <v>35</v>
      </c>
      <c r="M1881" t="s">
        <v>36</v>
      </c>
      <c r="N1881" s="8">
        <v>45713</v>
      </c>
      <c r="O1881" s="8">
        <v>45800</v>
      </c>
      <c r="P1881" s="8">
        <v>45800</v>
      </c>
      <c r="Q1881" t="s">
        <v>151</v>
      </c>
      <c r="R1881" t="s">
        <v>2829</v>
      </c>
      <c r="S1881" t="s">
        <v>3733</v>
      </c>
      <c r="T1881" t="s">
        <v>3734</v>
      </c>
      <c r="U1881" t="s">
        <v>309</v>
      </c>
      <c r="X1881" t="s">
        <v>59</v>
      </c>
      <c r="Y1881" t="s">
        <v>309</v>
      </c>
      <c r="Z1881" t="s">
        <v>309</v>
      </c>
      <c r="AB1881" t="s">
        <v>1834</v>
      </c>
      <c r="AC1881" t="s">
        <v>39</v>
      </c>
      <c r="AD1881" t="s">
        <v>40</v>
      </c>
    </row>
    <row r="1882" spans="3:30" hidden="1" x14ac:dyDescent="0.2">
      <c r="C1882" s="32" t="s">
        <v>145</v>
      </c>
      <c r="D1882" s="32" t="s">
        <v>42</v>
      </c>
      <c r="E1882" s="32" t="s">
        <v>1267</v>
      </c>
      <c r="F1882">
        <v>252.5</v>
      </c>
      <c r="G1882" t="s">
        <v>1219</v>
      </c>
      <c r="H1882" t="s">
        <v>1274</v>
      </c>
      <c r="I1882" t="s">
        <v>3735</v>
      </c>
      <c r="K1882" t="s">
        <v>86</v>
      </c>
      <c r="L1882" t="s">
        <v>57</v>
      </c>
      <c r="M1882" t="s">
        <v>36</v>
      </c>
      <c r="N1882" s="8">
        <v>45761</v>
      </c>
      <c r="O1882" s="8">
        <v>45869</v>
      </c>
      <c r="P1882" s="8">
        <v>45869</v>
      </c>
      <c r="Q1882" t="s">
        <v>58</v>
      </c>
      <c r="R1882" t="s">
        <v>1114</v>
      </c>
      <c r="W1882" t="s">
        <v>266</v>
      </c>
      <c r="Y1882" t="s">
        <v>279</v>
      </c>
      <c r="Z1882" t="s">
        <v>279</v>
      </c>
      <c r="AC1882" t="s">
        <v>39</v>
      </c>
      <c r="AD1882" t="s">
        <v>40</v>
      </c>
    </row>
    <row r="1883" spans="3:30" hidden="1" x14ac:dyDescent="0.2">
      <c r="C1883" s="32" t="s">
        <v>145</v>
      </c>
      <c r="D1883" s="32" t="s">
        <v>42</v>
      </c>
      <c r="E1883" s="32" t="s">
        <v>1267</v>
      </c>
      <c r="F1883">
        <v>252.5</v>
      </c>
      <c r="G1883" t="s">
        <v>1219</v>
      </c>
      <c r="H1883" t="s">
        <v>1274</v>
      </c>
      <c r="I1883" t="s">
        <v>3736</v>
      </c>
      <c r="K1883" t="s">
        <v>86</v>
      </c>
      <c r="L1883" t="s">
        <v>57</v>
      </c>
      <c r="M1883" t="s">
        <v>36</v>
      </c>
      <c r="N1883" s="8">
        <v>45761</v>
      </c>
      <c r="O1883" s="8">
        <v>45869</v>
      </c>
      <c r="P1883" s="8">
        <v>45869</v>
      </c>
      <c r="Q1883" t="s">
        <v>58</v>
      </c>
      <c r="R1883" t="s">
        <v>1114</v>
      </c>
      <c r="W1883" t="s">
        <v>266</v>
      </c>
      <c r="Y1883" t="s">
        <v>279</v>
      </c>
      <c r="Z1883" t="s">
        <v>279</v>
      </c>
      <c r="AC1883" t="s">
        <v>39</v>
      </c>
      <c r="AD1883" t="s">
        <v>40</v>
      </c>
    </row>
    <row r="1884" spans="3:30" hidden="1" x14ac:dyDescent="0.2">
      <c r="C1884" s="32" t="s">
        <v>50</v>
      </c>
      <c r="D1884" s="32" t="s">
        <v>92</v>
      </c>
      <c r="E1884" s="32" t="s">
        <v>3737</v>
      </c>
      <c r="F1884">
        <v>1310</v>
      </c>
      <c r="G1884" t="s">
        <v>3738</v>
      </c>
      <c r="H1884" t="s">
        <v>3739</v>
      </c>
      <c r="I1884" t="s">
        <v>3740</v>
      </c>
      <c r="K1884" t="s">
        <v>535</v>
      </c>
      <c r="L1884" t="s">
        <v>35</v>
      </c>
      <c r="M1884" t="s">
        <v>36</v>
      </c>
      <c r="N1884" s="8">
        <v>45744</v>
      </c>
      <c r="O1884" s="8">
        <v>45835</v>
      </c>
      <c r="P1884" s="8">
        <v>45835</v>
      </c>
      <c r="Q1884" t="s">
        <v>58</v>
      </c>
      <c r="R1884" t="s">
        <v>1647</v>
      </c>
      <c r="U1884" t="s">
        <v>60</v>
      </c>
      <c r="W1884" t="s">
        <v>2384</v>
      </c>
      <c r="X1884" t="s">
        <v>355</v>
      </c>
      <c r="Y1884" t="s">
        <v>266</v>
      </c>
      <c r="Z1884" t="s">
        <v>266</v>
      </c>
      <c r="AC1884" t="s">
        <v>39</v>
      </c>
      <c r="AD1884" t="s">
        <v>40</v>
      </c>
    </row>
    <row r="1885" spans="3:30" x14ac:dyDescent="0.2">
      <c r="C1885" s="32" t="s">
        <v>79</v>
      </c>
      <c r="D1885" s="32" t="s">
        <v>51</v>
      </c>
      <c r="F1885">
        <v>1555</v>
      </c>
      <c r="G1885" t="s">
        <v>3741</v>
      </c>
      <c r="H1885" t="s">
        <v>3742</v>
      </c>
      <c r="I1885" t="s">
        <v>3743</v>
      </c>
      <c r="K1885" t="s">
        <v>56</v>
      </c>
      <c r="L1885" t="s">
        <v>35</v>
      </c>
      <c r="M1885" t="s">
        <v>36</v>
      </c>
      <c r="N1885" s="8">
        <v>45796</v>
      </c>
      <c r="O1885" s="8"/>
      <c r="P1885" s="8"/>
      <c r="Q1885" t="s">
        <v>37</v>
      </c>
      <c r="AC1885" t="s">
        <v>39</v>
      </c>
      <c r="AD1885" t="s">
        <v>40</v>
      </c>
    </row>
    <row r="1886" spans="3:30" hidden="1" x14ac:dyDescent="0.2">
      <c r="C1886" s="32" t="s">
        <v>50</v>
      </c>
      <c r="D1886" s="32" t="s">
        <v>378</v>
      </c>
      <c r="E1886" s="32" t="s">
        <v>3744</v>
      </c>
      <c r="F1886">
        <v>597.5</v>
      </c>
      <c r="G1886" t="s">
        <v>3745</v>
      </c>
      <c r="H1886" t="s">
        <v>3746</v>
      </c>
      <c r="I1886" t="s">
        <v>3747</v>
      </c>
      <c r="K1886" t="s">
        <v>535</v>
      </c>
      <c r="L1886" t="s">
        <v>35</v>
      </c>
      <c r="M1886" t="s">
        <v>36</v>
      </c>
      <c r="N1886" s="8">
        <v>45736</v>
      </c>
      <c r="O1886" s="8">
        <v>46022</v>
      </c>
      <c r="P1886" s="8">
        <v>46022</v>
      </c>
      <c r="Q1886" t="s">
        <v>37</v>
      </c>
      <c r="R1886" t="s">
        <v>687</v>
      </c>
      <c r="W1886" t="s">
        <v>522</v>
      </c>
      <c r="X1886" t="s">
        <v>1272</v>
      </c>
      <c r="Y1886" t="s">
        <v>1030</v>
      </c>
      <c r="Z1886" t="s">
        <v>1030</v>
      </c>
      <c r="AC1886" t="s">
        <v>39</v>
      </c>
      <c r="AD1886" t="s">
        <v>40</v>
      </c>
    </row>
    <row r="1887" spans="3:30" hidden="1" x14ac:dyDescent="0.2">
      <c r="C1887" s="32" t="s">
        <v>312</v>
      </c>
      <c r="D1887" s="32" t="s">
        <v>378</v>
      </c>
      <c r="E1887" s="32" t="s">
        <v>3748</v>
      </c>
      <c r="F1887">
        <v>597.5</v>
      </c>
      <c r="G1887" t="s">
        <v>3745</v>
      </c>
      <c r="H1887" t="s">
        <v>3746</v>
      </c>
      <c r="I1887" t="s">
        <v>3749</v>
      </c>
      <c r="K1887" t="s">
        <v>535</v>
      </c>
      <c r="L1887" t="s">
        <v>35</v>
      </c>
      <c r="M1887" t="s">
        <v>36</v>
      </c>
      <c r="N1887" s="8">
        <v>45736</v>
      </c>
      <c r="O1887" s="8">
        <v>46022</v>
      </c>
      <c r="P1887" s="8">
        <v>46022</v>
      </c>
      <c r="Q1887" t="s">
        <v>58</v>
      </c>
      <c r="R1887" t="s">
        <v>687</v>
      </c>
      <c r="W1887" t="s">
        <v>522</v>
      </c>
      <c r="X1887" t="s">
        <v>1272</v>
      </c>
      <c r="Y1887" t="s">
        <v>1030</v>
      </c>
      <c r="Z1887" t="s">
        <v>1030</v>
      </c>
      <c r="AB1887" t="s">
        <v>3750</v>
      </c>
      <c r="AC1887" t="s">
        <v>39</v>
      </c>
      <c r="AD1887" t="s">
        <v>40</v>
      </c>
    </row>
    <row r="1888" spans="3:30" hidden="1" x14ac:dyDescent="0.2">
      <c r="C1888" s="32" t="s">
        <v>50</v>
      </c>
      <c r="D1888" s="32" t="s">
        <v>42</v>
      </c>
      <c r="F1888">
        <v>252.5</v>
      </c>
      <c r="G1888" t="s">
        <v>1219</v>
      </c>
      <c r="H1888" t="s">
        <v>1274</v>
      </c>
      <c r="I1888" t="s">
        <v>3751</v>
      </c>
      <c r="K1888" t="s">
        <v>86</v>
      </c>
      <c r="L1888" t="s">
        <v>57</v>
      </c>
      <c r="M1888" t="s">
        <v>36</v>
      </c>
      <c r="N1888" s="8">
        <v>45761</v>
      </c>
      <c r="O1888" s="8">
        <v>45869</v>
      </c>
      <c r="P1888" s="8">
        <v>45869</v>
      </c>
      <c r="Q1888" t="s">
        <v>58</v>
      </c>
      <c r="R1888" t="s">
        <v>1114</v>
      </c>
      <c r="W1888" t="s">
        <v>266</v>
      </c>
      <c r="Y1888" t="s">
        <v>279</v>
      </c>
      <c r="Z1888" t="s">
        <v>279</v>
      </c>
      <c r="AC1888" t="s">
        <v>39</v>
      </c>
      <c r="AD1888" t="s">
        <v>40</v>
      </c>
    </row>
    <row r="1889" spans="3:30" hidden="1" x14ac:dyDescent="0.2">
      <c r="C1889" s="32" t="s">
        <v>145</v>
      </c>
      <c r="D1889" s="32" t="s">
        <v>42</v>
      </c>
      <c r="E1889" s="32" t="s">
        <v>1267</v>
      </c>
      <c r="F1889">
        <v>252.5</v>
      </c>
      <c r="G1889" t="s">
        <v>1219</v>
      </c>
      <c r="H1889" t="s">
        <v>1274</v>
      </c>
      <c r="I1889" t="s">
        <v>3752</v>
      </c>
      <c r="K1889" t="s">
        <v>86</v>
      </c>
      <c r="L1889" t="s">
        <v>57</v>
      </c>
      <c r="M1889" t="s">
        <v>36</v>
      </c>
      <c r="N1889" s="8">
        <v>45761</v>
      </c>
      <c r="O1889" s="8">
        <v>45869</v>
      </c>
      <c r="P1889" s="8">
        <v>45869</v>
      </c>
      <c r="Q1889" t="s">
        <v>58</v>
      </c>
      <c r="W1889" t="s">
        <v>266</v>
      </c>
      <c r="Y1889" t="s">
        <v>279</v>
      </c>
      <c r="Z1889" t="s">
        <v>279</v>
      </c>
      <c r="AC1889" t="s">
        <v>39</v>
      </c>
      <c r="AD1889" t="s">
        <v>40</v>
      </c>
    </row>
    <row r="1890" spans="3:30" hidden="1" x14ac:dyDescent="0.2">
      <c r="C1890" s="32" t="s">
        <v>126</v>
      </c>
      <c r="D1890" s="32" t="s">
        <v>92</v>
      </c>
      <c r="E1890" s="32" t="s">
        <v>52</v>
      </c>
      <c r="F1890">
        <v>1495</v>
      </c>
      <c r="G1890" t="s">
        <v>3753</v>
      </c>
      <c r="H1890" t="s">
        <v>3754</v>
      </c>
      <c r="I1890" t="s">
        <v>3755</v>
      </c>
      <c r="K1890" t="s">
        <v>535</v>
      </c>
      <c r="L1890" t="s">
        <v>35</v>
      </c>
      <c r="M1890" t="s">
        <v>36</v>
      </c>
      <c r="N1890" s="8">
        <v>45699</v>
      </c>
      <c r="O1890" s="8">
        <v>45828</v>
      </c>
      <c r="P1890" s="8">
        <v>45828</v>
      </c>
      <c r="Q1890" t="s">
        <v>58</v>
      </c>
      <c r="R1890" t="s">
        <v>142</v>
      </c>
      <c r="U1890" t="s">
        <v>100</v>
      </c>
      <c r="W1890" t="s">
        <v>363</v>
      </c>
      <c r="X1890" t="s">
        <v>2455</v>
      </c>
      <c r="Y1890" t="s">
        <v>60</v>
      </c>
      <c r="Z1890" t="s">
        <v>60</v>
      </c>
      <c r="AC1890" t="s">
        <v>39</v>
      </c>
      <c r="AD1890" t="s">
        <v>40</v>
      </c>
    </row>
    <row r="1891" spans="3:30" hidden="1" x14ac:dyDescent="0.2">
      <c r="C1891" s="32" t="s">
        <v>145</v>
      </c>
      <c r="D1891" s="32" t="s">
        <v>42</v>
      </c>
      <c r="E1891" s="32" t="s">
        <v>1267</v>
      </c>
      <c r="F1891">
        <v>252.5</v>
      </c>
      <c r="G1891" t="s">
        <v>1219</v>
      </c>
      <c r="H1891" t="s">
        <v>1274</v>
      </c>
      <c r="I1891" t="s">
        <v>3756</v>
      </c>
      <c r="K1891" t="s">
        <v>86</v>
      </c>
      <c r="L1891" t="s">
        <v>57</v>
      </c>
      <c r="M1891" t="s">
        <v>36</v>
      </c>
      <c r="N1891" s="8">
        <v>45761</v>
      </c>
      <c r="O1891" s="8">
        <v>45869</v>
      </c>
      <c r="P1891" s="8">
        <v>45869</v>
      </c>
      <c r="Q1891" t="s">
        <v>58</v>
      </c>
      <c r="R1891" t="s">
        <v>1114</v>
      </c>
      <c r="U1891" t="s">
        <v>134</v>
      </c>
      <c r="W1891" t="s">
        <v>266</v>
      </c>
      <c r="Y1891" t="s">
        <v>279</v>
      </c>
      <c r="Z1891" t="s">
        <v>279</v>
      </c>
      <c r="AC1891" t="s">
        <v>39</v>
      </c>
      <c r="AD1891" t="s">
        <v>40</v>
      </c>
    </row>
    <row r="1892" spans="3:30" hidden="1" x14ac:dyDescent="0.2">
      <c r="C1892" s="32" t="s">
        <v>126</v>
      </c>
      <c r="D1892" s="32" t="s">
        <v>92</v>
      </c>
      <c r="E1892" s="32" t="s">
        <v>3757</v>
      </c>
      <c r="F1892">
        <v>1300</v>
      </c>
      <c r="G1892" t="s">
        <v>1259</v>
      </c>
      <c r="H1892" t="s">
        <v>1260</v>
      </c>
      <c r="I1892" t="s">
        <v>3758</v>
      </c>
      <c r="K1892" t="s">
        <v>97</v>
      </c>
      <c r="L1892" t="s">
        <v>35</v>
      </c>
      <c r="M1892" t="s">
        <v>36</v>
      </c>
      <c r="N1892" s="8">
        <v>45642</v>
      </c>
      <c r="O1892" s="8">
        <v>45837</v>
      </c>
      <c r="P1892" s="8">
        <v>45837</v>
      </c>
      <c r="Q1892" t="s">
        <v>58</v>
      </c>
      <c r="R1892" t="s">
        <v>1020</v>
      </c>
      <c r="U1892" t="s">
        <v>3759</v>
      </c>
      <c r="W1892" t="s">
        <v>1291</v>
      </c>
      <c r="X1892" t="s">
        <v>1697</v>
      </c>
      <c r="Y1892" t="s">
        <v>104</v>
      </c>
      <c r="Z1892" t="s">
        <v>104</v>
      </c>
      <c r="AC1892" t="s">
        <v>39</v>
      </c>
      <c r="AD1892" t="s">
        <v>40</v>
      </c>
    </row>
    <row r="1893" spans="3:30" hidden="1" x14ac:dyDescent="0.2">
      <c r="E1893" s="32" t="s">
        <v>568</v>
      </c>
      <c r="F1893">
        <v>0</v>
      </c>
      <c r="G1893" t="s">
        <v>3760</v>
      </c>
      <c r="H1893" t="s">
        <v>3761</v>
      </c>
      <c r="I1893" t="s">
        <v>3762</v>
      </c>
      <c r="K1893" t="s">
        <v>97</v>
      </c>
      <c r="L1893" t="s">
        <v>35</v>
      </c>
      <c r="M1893" t="s">
        <v>36</v>
      </c>
      <c r="N1893" s="8">
        <v>45733</v>
      </c>
      <c r="O1893" s="8"/>
      <c r="P1893" s="8"/>
      <c r="Q1893" t="s">
        <v>67</v>
      </c>
      <c r="U1893" t="s">
        <v>1388</v>
      </c>
      <c r="AC1893" t="s">
        <v>67</v>
      </c>
      <c r="AD1893" t="s">
        <v>40</v>
      </c>
    </row>
    <row r="1894" spans="3:30" hidden="1" x14ac:dyDescent="0.2">
      <c r="E1894" s="32" t="s">
        <v>568</v>
      </c>
      <c r="F1894">
        <v>0</v>
      </c>
      <c r="G1894" t="s">
        <v>3760</v>
      </c>
      <c r="H1894" t="s">
        <v>3761</v>
      </c>
      <c r="I1894" t="s">
        <v>3763</v>
      </c>
      <c r="K1894" t="s">
        <v>97</v>
      </c>
      <c r="L1894" t="s">
        <v>35</v>
      </c>
      <c r="M1894" t="s">
        <v>36</v>
      </c>
      <c r="N1894" s="8">
        <v>45733</v>
      </c>
      <c r="O1894" s="8"/>
      <c r="P1894" s="8"/>
      <c r="Q1894" t="s">
        <v>67</v>
      </c>
      <c r="U1894" t="s">
        <v>61</v>
      </c>
      <c r="W1894" t="s">
        <v>61</v>
      </c>
      <c r="AC1894" t="s">
        <v>67</v>
      </c>
      <c r="AD1894" t="s">
        <v>40</v>
      </c>
    </row>
    <row r="1895" spans="3:30" hidden="1" x14ac:dyDescent="0.2">
      <c r="C1895" s="32" t="s">
        <v>238</v>
      </c>
      <c r="D1895" s="32" t="s">
        <v>42</v>
      </c>
      <c r="E1895" s="47" t="s">
        <v>1102</v>
      </c>
      <c r="F1895">
        <v>200</v>
      </c>
      <c r="G1895" t="s">
        <v>1103</v>
      </c>
      <c r="H1895" t="s">
        <v>1104</v>
      </c>
      <c r="I1895" t="s">
        <v>3764</v>
      </c>
      <c r="K1895" t="s">
        <v>243</v>
      </c>
      <c r="L1895" t="s">
        <v>48</v>
      </c>
      <c r="M1895" t="s">
        <v>36</v>
      </c>
      <c r="N1895" s="8">
        <v>45646</v>
      </c>
      <c r="O1895" s="8">
        <v>45800</v>
      </c>
      <c r="P1895" s="8">
        <v>45800</v>
      </c>
      <c r="Q1895" t="s">
        <v>37</v>
      </c>
      <c r="X1895" t="s">
        <v>782</v>
      </c>
      <c r="Y1895" t="s">
        <v>309</v>
      </c>
      <c r="Z1895" t="s">
        <v>309</v>
      </c>
      <c r="AC1895" t="s">
        <v>39</v>
      </c>
      <c r="AD1895" t="s">
        <v>40</v>
      </c>
    </row>
    <row r="1896" spans="3:30" hidden="1" x14ac:dyDescent="0.2">
      <c r="C1896" s="32" t="s">
        <v>29</v>
      </c>
      <c r="D1896" s="32" t="s">
        <v>29</v>
      </c>
      <c r="E1896" s="47" t="s">
        <v>3765</v>
      </c>
      <c r="F1896">
        <v>200</v>
      </c>
      <c r="G1896" t="s">
        <v>3228</v>
      </c>
      <c r="H1896" t="s">
        <v>3229</v>
      </c>
      <c r="I1896" t="s">
        <v>3766</v>
      </c>
      <c r="K1896" t="s">
        <v>243</v>
      </c>
      <c r="L1896" t="s">
        <v>35</v>
      </c>
      <c r="M1896" t="s">
        <v>36</v>
      </c>
      <c r="N1896" s="8">
        <v>45747</v>
      </c>
      <c r="O1896" s="8">
        <v>45800</v>
      </c>
      <c r="P1896" s="8">
        <v>45800</v>
      </c>
      <c r="Q1896" t="s">
        <v>58</v>
      </c>
      <c r="R1896" t="s">
        <v>1384</v>
      </c>
      <c r="W1896" t="s">
        <v>99</v>
      </c>
      <c r="X1896" t="s">
        <v>237</v>
      </c>
      <c r="Y1896" t="s">
        <v>309</v>
      </c>
      <c r="Z1896" t="s">
        <v>309</v>
      </c>
      <c r="AC1896" t="s">
        <v>39</v>
      </c>
      <c r="AD1896" t="s">
        <v>40</v>
      </c>
    </row>
    <row r="1897" spans="3:30" hidden="1" x14ac:dyDescent="0.2">
      <c r="C1897" s="32" t="s">
        <v>126</v>
      </c>
      <c r="D1897" s="32" t="s">
        <v>432</v>
      </c>
      <c r="E1897" s="47" t="s">
        <v>3767</v>
      </c>
      <c r="F1897">
        <v>200</v>
      </c>
      <c r="G1897" t="s">
        <v>3228</v>
      </c>
      <c r="H1897" t="s">
        <v>3229</v>
      </c>
      <c r="I1897" t="s">
        <v>3768</v>
      </c>
      <c r="K1897" t="s">
        <v>243</v>
      </c>
      <c r="L1897" t="s">
        <v>35</v>
      </c>
      <c r="M1897" t="s">
        <v>36</v>
      </c>
      <c r="N1897" s="8">
        <v>45747</v>
      </c>
      <c r="O1897" s="8">
        <v>45800</v>
      </c>
      <c r="P1897" s="8">
        <v>45800</v>
      </c>
      <c r="Q1897" t="s">
        <v>37</v>
      </c>
      <c r="X1897" t="s">
        <v>237</v>
      </c>
      <c r="Y1897" t="s">
        <v>309</v>
      </c>
      <c r="Z1897" t="s">
        <v>309</v>
      </c>
      <c r="AC1897" t="s">
        <v>39</v>
      </c>
      <c r="AD1897" t="s">
        <v>40</v>
      </c>
    </row>
    <row r="1898" spans="3:30" hidden="1" x14ac:dyDescent="0.2">
      <c r="C1898" s="32" t="s">
        <v>50</v>
      </c>
      <c r="E1898" s="47" t="s">
        <v>2115</v>
      </c>
      <c r="F1898">
        <v>200</v>
      </c>
      <c r="G1898" t="s">
        <v>2794</v>
      </c>
      <c r="H1898" t="s">
        <v>2795</v>
      </c>
      <c r="I1898" t="s">
        <v>3769</v>
      </c>
      <c r="K1898" t="s">
        <v>775</v>
      </c>
      <c r="L1898" t="s">
        <v>35</v>
      </c>
      <c r="M1898" t="s">
        <v>36</v>
      </c>
      <c r="N1898" s="8">
        <v>45789</v>
      </c>
      <c r="O1898" s="8">
        <v>45807</v>
      </c>
      <c r="P1898" s="8">
        <v>45807</v>
      </c>
      <c r="Q1898" t="s">
        <v>58</v>
      </c>
      <c r="R1898" t="s">
        <v>444</v>
      </c>
      <c r="W1898" t="s">
        <v>134</v>
      </c>
      <c r="X1898" t="s">
        <v>522</v>
      </c>
      <c r="Y1898" t="s">
        <v>38</v>
      </c>
      <c r="Z1898" t="s">
        <v>38</v>
      </c>
      <c r="AC1898" t="s">
        <v>39</v>
      </c>
      <c r="AD1898" t="s">
        <v>40</v>
      </c>
    </row>
    <row r="1899" spans="3:30" hidden="1" x14ac:dyDescent="0.2">
      <c r="C1899" s="32" t="s">
        <v>50</v>
      </c>
      <c r="E1899" s="47" t="s">
        <v>2115</v>
      </c>
      <c r="F1899">
        <v>200</v>
      </c>
      <c r="G1899" t="s">
        <v>2794</v>
      </c>
      <c r="H1899" t="s">
        <v>2795</v>
      </c>
      <c r="I1899" t="s">
        <v>3770</v>
      </c>
      <c r="K1899" t="s">
        <v>775</v>
      </c>
      <c r="L1899" t="s">
        <v>35</v>
      </c>
      <c r="M1899" t="s">
        <v>36</v>
      </c>
      <c r="N1899" s="8">
        <v>45789</v>
      </c>
      <c r="O1899" s="8">
        <v>45807</v>
      </c>
      <c r="P1899" s="8">
        <v>45807</v>
      </c>
      <c r="Q1899" t="s">
        <v>37</v>
      </c>
      <c r="X1899" t="s">
        <v>522</v>
      </c>
      <c r="Y1899" t="s">
        <v>38</v>
      </c>
      <c r="Z1899" t="s">
        <v>38</v>
      </c>
      <c r="AC1899" t="s">
        <v>39</v>
      </c>
      <c r="AD1899" t="s">
        <v>40</v>
      </c>
    </row>
    <row r="1900" spans="3:30" hidden="1" x14ac:dyDescent="0.2">
      <c r="C1900" s="32" t="s">
        <v>145</v>
      </c>
      <c r="D1900" s="32" t="s">
        <v>42</v>
      </c>
      <c r="E1900" s="47" t="s">
        <v>1267</v>
      </c>
      <c r="F1900">
        <v>252.5</v>
      </c>
      <c r="G1900" t="s">
        <v>1219</v>
      </c>
      <c r="H1900" t="s">
        <v>1274</v>
      </c>
      <c r="I1900" t="s">
        <v>3771</v>
      </c>
      <c r="K1900" t="s">
        <v>86</v>
      </c>
      <c r="L1900" t="s">
        <v>57</v>
      </c>
      <c r="M1900" t="s">
        <v>36</v>
      </c>
      <c r="N1900" s="8">
        <v>45761</v>
      </c>
      <c r="O1900" s="8">
        <v>45869</v>
      </c>
      <c r="P1900" s="8">
        <v>45869</v>
      </c>
      <c r="Q1900" t="s">
        <v>58</v>
      </c>
      <c r="R1900" t="s">
        <v>1114</v>
      </c>
      <c r="W1900" t="s">
        <v>266</v>
      </c>
      <c r="Y1900" t="s">
        <v>279</v>
      </c>
      <c r="Z1900" t="s">
        <v>279</v>
      </c>
      <c r="AC1900" t="s">
        <v>39</v>
      </c>
      <c r="AD1900" t="s">
        <v>40</v>
      </c>
    </row>
    <row r="1901" spans="3:30" hidden="1" x14ac:dyDescent="0.2">
      <c r="C1901" s="32" t="s">
        <v>145</v>
      </c>
      <c r="D1901" s="32" t="s">
        <v>42</v>
      </c>
      <c r="E1901" s="32" t="s">
        <v>1267</v>
      </c>
      <c r="F1901">
        <v>252.5</v>
      </c>
      <c r="G1901" t="s">
        <v>1219</v>
      </c>
      <c r="H1901" t="s">
        <v>1274</v>
      </c>
      <c r="I1901" t="s">
        <v>3772</v>
      </c>
      <c r="K1901" t="s">
        <v>86</v>
      </c>
      <c r="L1901" t="s">
        <v>57</v>
      </c>
      <c r="M1901" t="s">
        <v>36</v>
      </c>
      <c r="N1901" s="8">
        <v>45761</v>
      </c>
      <c r="O1901" s="8">
        <v>45869</v>
      </c>
      <c r="P1901" s="8">
        <v>45869</v>
      </c>
      <c r="Q1901" t="s">
        <v>58</v>
      </c>
      <c r="R1901" t="s">
        <v>1114</v>
      </c>
      <c r="W1901" t="s">
        <v>266</v>
      </c>
      <c r="Y1901" t="s">
        <v>279</v>
      </c>
      <c r="Z1901" t="s">
        <v>279</v>
      </c>
      <c r="AC1901" t="s">
        <v>39</v>
      </c>
      <c r="AD1901" t="s">
        <v>40</v>
      </c>
    </row>
    <row r="1902" spans="3:30" hidden="1" x14ac:dyDescent="0.2">
      <c r="E1902" s="32" t="s">
        <v>568</v>
      </c>
      <c r="F1902">
        <v>0</v>
      </c>
      <c r="G1902" t="s">
        <v>3773</v>
      </c>
      <c r="H1902" t="s">
        <v>3774</v>
      </c>
      <c r="I1902" t="s">
        <v>3775</v>
      </c>
      <c r="K1902" t="s">
        <v>97</v>
      </c>
      <c r="L1902" t="s">
        <v>35</v>
      </c>
      <c r="M1902" t="s">
        <v>36</v>
      </c>
      <c r="N1902" s="8">
        <v>45756</v>
      </c>
      <c r="O1902" s="8"/>
      <c r="P1902" s="8"/>
      <c r="Q1902" t="s">
        <v>37</v>
      </c>
      <c r="AC1902" t="s">
        <v>39</v>
      </c>
      <c r="AD1902" t="s">
        <v>40</v>
      </c>
    </row>
    <row r="1903" spans="3:30" hidden="1" x14ac:dyDescent="0.2">
      <c r="E1903" s="32" t="s">
        <v>568</v>
      </c>
      <c r="F1903">
        <v>0</v>
      </c>
      <c r="G1903" t="s">
        <v>3773</v>
      </c>
      <c r="H1903" t="s">
        <v>3774</v>
      </c>
      <c r="I1903" t="s">
        <v>3776</v>
      </c>
      <c r="K1903" t="s">
        <v>97</v>
      </c>
      <c r="L1903" t="s">
        <v>35</v>
      </c>
      <c r="M1903" t="s">
        <v>36</v>
      </c>
      <c r="N1903" s="8">
        <v>45756</v>
      </c>
      <c r="O1903" s="8"/>
      <c r="P1903" s="8"/>
      <c r="Q1903" t="s">
        <v>37</v>
      </c>
      <c r="AC1903" t="s">
        <v>39</v>
      </c>
      <c r="AD1903" t="s">
        <v>40</v>
      </c>
    </row>
    <row r="1904" spans="3:30" hidden="1" x14ac:dyDescent="0.2">
      <c r="E1904" s="32" t="s">
        <v>568</v>
      </c>
      <c r="F1904">
        <v>0</v>
      </c>
      <c r="G1904" t="s">
        <v>3773</v>
      </c>
      <c r="H1904" t="s">
        <v>3774</v>
      </c>
      <c r="I1904" t="s">
        <v>3777</v>
      </c>
      <c r="K1904" t="s">
        <v>97</v>
      </c>
      <c r="L1904" t="s">
        <v>35</v>
      </c>
      <c r="M1904" t="s">
        <v>36</v>
      </c>
      <c r="N1904" s="8">
        <v>45756</v>
      </c>
      <c r="O1904" s="8"/>
      <c r="P1904" s="8"/>
      <c r="Q1904" t="s">
        <v>37</v>
      </c>
      <c r="AC1904" t="s">
        <v>39</v>
      </c>
      <c r="AD1904" t="s">
        <v>40</v>
      </c>
    </row>
    <row r="1905" spans="3:30" hidden="1" x14ac:dyDescent="0.2">
      <c r="C1905" s="32" t="s">
        <v>145</v>
      </c>
      <c r="D1905" s="32" t="s">
        <v>42</v>
      </c>
      <c r="E1905" s="32" t="s">
        <v>1267</v>
      </c>
      <c r="F1905">
        <v>252.5</v>
      </c>
      <c r="G1905" t="s">
        <v>1219</v>
      </c>
      <c r="H1905" t="s">
        <v>1299</v>
      </c>
      <c r="I1905" t="s">
        <v>1229</v>
      </c>
      <c r="K1905" t="s">
        <v>86</v>
      </c>
      <c r="L1905" t="s">
        <v>57</v>
      </c>
      <c r="M1905" t="s">
        <v>36</v>
      </c>
      <c r="N1905" s="8">
        <v>45107</v>
      </c>
      <c r="O1905" s="8">
        <v>45869</v>
      </c>
      <c r="P1905" s="8">
        <v>45869</v>
      </c>
      <c r="Q1905" t="s">
        <v>58</v>
      </c>
      <c r="Y1905" t="s">
        <v>279</v>
      </c>
      <c r="Z1905" t="s">
        <v>279</v>
      </c>
      <c r="AC1905" t="s">
        <v>39</v>
      </c>
      <c r="AD1905" t="s">
        <v>40</v>
      </c>
    </row>
    <row r="1906" spans="3:30" hidden="1" x14ac:dyDescent="0.2">
      <c r="E1906" s="32" t="s">
        <v>568</v>
      </c>
      <c r="F1906">
        <v>0</v>
      </c>
      <c r="G1906" t="s">
        <v>3773</v>
      </c>
      <c r="H1906" t="s">
        <v>3774</v>
      </c>
      <c r="I1906" t="s">
        <v>3778</v>
      </c>
      <c r="K1906" t="s">
        <v>97</v>
      </c>
      <c r="L1906" t="s">
        <v>35</v>
      </c>
      <c r="M1906" t="s">
        <v>36</v>
      </c>
      <c r="N1906" s="8">
        <v>45756</v>
      </c>
      <c r="O1906" s="8"/>
      <c r="P1906" s="8"/>
      <c r="Q1906" t="s">
        <v>37</v>
      </c>
      <c r="AC1906" t="s">
        <v>39</v>
      </c>
      <c r="AD1906" t="s">
        <v>40</v>
      </c>
    </row>
    <row r="1907" spans="3:30" hidden="1" x14ac:dyDescent="0.2">
      <c r="E1907" s="32" t="s">
        <v>568</v>
      </c>
      <c r="F1907">
        <v>0</v>
      </c>
      <c r="G1907" t="s">
        <v>3773</v>
      </c>
      <c r="H1907" t="s">
        <v>3774</v>
      </c>
      <c r="I1907" t="s">
        <v>3779</v>
      </c>
      <c r="K1907" t="s">
        <v>97</v>
      </c>
      <c r="L1907" t="s">
        <v>35</v>
      </c>
      <c r="M1907" t="s">
        <v>36</v>
      </c>
      <c r="N1907" s="8">
        <v>45756</v>
      </c>
      <c r="O1907" s="8"/>
      <c r="P1907" s="8"/>
      <c r="Q1907" t="s">
        <v>37</v>
      </c>
      <c r="AC1907" t="s">
        <v>39</v>
      </c>
      <c r="AD1907" t="s">
        <v>40</v>
      </c>
    </row>
    <row r="1908" spans="3:30" hidden="1" x14ac:dyDescent="0.2">
      <c r="E1908" s="32" t="s">
        <v>568</v>
      </c>
      <c r="F1908">
        <v>0</v>
      </c>
      <c r="G1908" t="s">
        <v>3773</v>
      </c>
      <c r="H1908" t="s">
        <v>3774</v>
      </c>
      <c r="I1908" t="s">
        <v>3780</v>
      </c>
      <c r="K1908" t="s">
        <v>97</v>
      </c>
      <c r="L1908" t="s">
        <v>35</v>
      </c>
      <c r="M1908" t="s">
        <v>36</v>
      </c>
      <c r="N1908" s="8">
        <v>45756</v>
      </c>
      <c r="O1908" s="8"/>
      <c r="P1908" s="8"/>
      <c r="Q1908" t="s">
        <v>37</v>
      </c>
      <c r="AC1908" t="s">
        <v>39</v>
      </c>
      <c r="AD1908" t="s">
        <v>40</v>
      </c>
    </row>
    <row r="1909" spans="3:30" hidden="1" x14ac:dyDescent="0.2">
      <c r="C1909" s="32" t="s">
        <v>145</v>
      </c>
      <c r="D1909" s="32" t="s">
        <v>42</v>
      </c>
      <c r="E1909" s="32" t="s">
        <v>1267</v>
      </c>
      <c r="F1909">
        <v>252.5</v>
      </c>
      <c r="G1909" t="s">
        <v>1219</v>
      </c>
      <c r="H1909" t="s">
        <v>1299</v>
      </c>
      <c r="I1909" t="s">
        <v>3781</v>
      </c>
      <c r="K1909" t="s">
        <v>86</v>
      </c>
      <c r="L1909" t="s">
        <v>57</v>
      </c>
      <c r="M1909" t="s">
        <v>36</v>
      </c>
      <c r="N1909" s="8">
        <v>45107</v>
      </c>
      <c r="O1909" s="8">
        <v>45869</v>
      </c>
      <c r="P1909" s="8">
        <v>45869</v>
      </c>
      <c r="Q1909" t="s">
        <v>58</v>
      </c>
      <c r="R1909" t="s">
        <v>1222</v>
      </c>
      <c r="Y1909" t="s">
        <v>279</v>
      </c>
      <c r="Z1909" t="s">
        <v>279</v>
      </c>
      <c r="AC1909" t="s">
        <v>39</v>
      </c>
      <c r="AD1909" t="s">
        <v>40</v>
      </c>
    </row>
    <row r="1910" spans="3:30" hidden="1" x14ac:dyDescent="0.2">
      <c r="E1910" s="32" t="s">
        <v>568</v>
      </c>
      <c r="F1910">
        <v>0</v>
      </c>
      <c r="G1910" t="s">
        <v>3773</v>
      </c>
      <c r="H1910" t="s">
        <v>3782</v>
      </c>
      <c r="I1910" t="s">
        <v>3783</v>
      </c>
      <c r="K1910" t="s">
        <v>97</v>
      </c>
      <c r="L1910" t="s">
        <v>35</v>
      </c>
      <c r="M1910" t="s">
        <v>36</v>
      </c>
      <c r="N1910" s="8">
        <v>45579</v>
      </c>
      <c r="O1910" s="8"/>
      <c r="P1910" s="8"/>
      <c r="Q1910" t="s">
        <v>58</v>
      </c>
      <c r="R1910" t="s">
        <v>3784</v>
      </c>
      <c r="U1910" t="s">
        <v>2765</v>
      </c>
      <c r="W1910" t="s">
        <v>464</v>
      </c>
      <c r="AC1910" t="s">
        <v>39</v>
      </c>
      <c r="AD1910" t="s">
        <v>40</v>
      </c>
    </row>
    <row r="1911" spans="3:30" hidden="1" x14ac:dyDescent="0.2">
      <c r="E1911" s="32" t="s">
        <v>568</v>
      </c>
      <c r="F1911">
        <v>0</v>
      </c>
      <c r="G1911" t="s">
        <v>3773</v>
      </c>
      <c r="H1911" t="s">
        <v>3785</v>
      </c>
      <c r="I1911" t="s">
        <v>3786</v>
      </c>
      <c r="K1911" t="s">
        <v>97</v>
      </c>
      <c r="L1911" t="s">
        <v>35</v>
      </c>
      <c r="M1911" t="s">
        <v>36</v>
      </c>
      <c r="N1911" s="8">
        <v>45579</v>
      </c>
      <c r="O1911" s="8"/>
      <c r="P1911" s="8"/>
      <c r="Q1911" t="s">
        <v>58</v>
      </c>
      <c r="R1911" t="s">
        <v>3784</v>
      </c>
      <c r="U1911" t="s">
        <v>2765</v>
      </c>
      <c r="W1911" t="s">
        <v>464</v>
      </c>
      <c r="AC1911" t="s">
        <v>39</v>
      </c>
      <c r="AD1911" t="s">
        <v>40</v>
      </c>
    </row>
    <row r="1912" spans="3:30" hidden="1" x14ac:dyDescent="0.2">
      <c r="C1912" s="32" t="s">
        <v>145</v>
      </c>
      <c r="D1912" s="32" t="s">
        <v>42</v>
      </c>
      <c r="E1912" s="32" t="s">
        <v>3787</v>
      </c>
      <c r="F1912">
        <v>995</v>
      </c>
      <c r="G1912" t="s">
        <v>3788</v>
      </c>
      <c r="H1912" t="s">
        <v>3789</v>
      </c>
      <c r="I1912" t="s">
        <v>3790</v>
      </c>
      <c r="K1912" t="s">
        <v>535</v>
      </c>
      <c r="L1912" t="s">
        <v>35</v>
      </c>
      <c r="M1912" t="s">
        <v>36</v>
      </c>
      <c r="N1912" s="8">
        <v>45741</v>
      </c>
      <c r="O1912" s="8">
        <v>45870</v>
      </c>
      <c r="P1912" s="8">
        <v>45870</v>
      </c>
      <c r="Q1912" t="s">
        <v>37</v>
      </c>
      <c r="R1912" t="s">
        <v>687</v>
      </c>
      <c r="S1912" t="s">
        <v>3791</v>
      </c>
      <c r="T1912" t="s">
        <v>3792</v>
      </c>
      <c r="U1912" t="s">
        <v>536</v>
      </c>
      <c r="W1912" t="s">
        <v>522</v>
      </c>
      <c r="Y1912" t="s">
        <v>538</v>
      </c>
      <c r="Z1912" t="s">
        <v>538</v>
      </c>
      <c r="AC1912" t="s">
        <v>39</v>
      </c>
      <c r="AD1912" t="s">
        <v>40</v>
      </c>
    </row>
    <row r="1913" spans="3:30" hidden="1" x14ac:dyDescent="0.2">
      <c r="C1913" s="32" t="s">
        <v>555</v>
      </c>
      <c r="D1913" s="32" t="s">
        <v>42</v>
      </c>
      <c r="E1913" s="32" t="s">
        <v>52</v>
      </c>
      <c r="F1913">
        <v>200</v>
      </c>
      <c r="G1913" t="s">
        <v>3788</v>
      </c>
      <c r="H1913" t="s">
        <v>3789</v>
      </c>
      <c r="I1913" t="s">
        <v>3793</v>
      </c>
      <c r="K1913" t="s">
        <v>535</v>
      </c>
      <c r="L1913" t="s">
        <v>35</v>
      </c>
      <c r="M1913" t="s">
        <v>36</v>
      </c>
      <c r="N1913" s="8">
        <v>45741</v>
      </c>
      <c r="O1913" s="8">
        <v>45870</v>
      </c>
      <c r="P1913" s="8">
        <v>45870</v>
      </c>
      <c r="Q1913" t="s">
        <v>58</v>
      </c>
      <c r="R1913" t="s">
        <v>687</v>
      </c>
      <c r="W1913" t="s">
        <v>522</v>
      </c>
      <c r="Y1913" t="s">
        <v>538</v>
      </c>
      <c r="Z1913" t="s">
        <v>538</v>
      </c>
      <c r="AC1913" t="s">
        <v>39</v>
      </c>
      <c r="AD1913" t="s">
        <v>40</v>
      </c>
    </row>
    <row r="1914" spans="3:30" hidden="1" x14ac:dyDescent="0.2">
      <c r="C1914" s="32" t="s">
        <v>555</v>
      </c>
      <c r="D1914" s="32" t="s">
        <v>42</v>
      </c>
      <c r="E1914" s="32" t="s">
        <v>52</v>
      </c>
      <c r="F1914">
        <v>200</v>
      </c>
      <c r="G1914" t="s">
        <v>3788</v>
      </c>
      <c r="H1914" t="s">
        <v>3789</v>
      </c>
      <c r="I1914" t="s">
        <v>3794</v>
      </c>
      <c r="K1914" t="s">
        <v>535</v>
      </c>
      <c r="L1914" t="s">
        <v>35</v>
      </c>
      <c r="M1914" t="s">
        <v>36</v>
      </c>
      <c r="N1914" s="8">
        <v>45741</v>
      </c>
      <c r="O1914" s="8">
        <v>45870</v>
      </c>
      <c r="P1914" s="8">
        <v>45870</v>
      </c>
      <c r="Q1914" t="s">
        <v>37</v>
      </c>
      <c r="Y1914" t="s">
        <v>538</v>
      </c>
      <c r="Z1914" t="s">
        <v>538</v>
      </c>
      <c r="AC1914" t="s">
        <v>39</v>
      </c>
      <c r="AD1914" t="s">
        <v>40</v>
      </c>
    </row>
    <row r="1915" spans="3:30" x14ac:dyDescent="0.2">
      <c r="C1915" s="32" t="s">
        <v>50</v>
      </c>
      <c r="D1915" s="32" t="s">
        <v>42</v>
      </c>
      <c r="E1915" s="32" t="s">
        <v>52</v>
      </c>
      <c r="F1915">
        <v>1200</v>
      </c>
      <c r="G1915" t="s">
        <v>3795</v>
      </c>
      <c r="H1915" t="s">
        <v>3796</v>
      </c>
      <c r="I1915" t="s">
        <v>3797</v>
      </c>
      <c r="K1915" t="s">
        <v>56</v>
      </c>
      <c r="L1915" t="s">
        <v>35</v>
      </c>
      <c r="M1915" t="s">
        <v>36</v>
      </c>
      <c r="N1915" s="8">
        <v>45791</v>
      </c>
      <c r="O1915" s="8"/>
      <c r="P1915" s="8"/>
      <c r="Q1915" t="s">
        <v>37</v>
      </c>
      <c r="R1915" t="s">
        <v>62</v>
      </c>
      <c r="AC1915" t="s">
        <v>39</v>
      </c>
      <c r="AD1915" t="s">
        <v>40</v>
      </c>
    </row>
    <row r="1916" spans="3:30" hidden="1" x14ac:dyDescent="0.2">
      <c r="C1916" s="32" t="s">
        <v>126</v>
      </c>
      <c r="D1916" s="32" t="s">
        <v>92</v>
      </c>
      <c r="E1916" s="32" t="s">
        <v>3798</v>
      </c>
      <c r="F1916">
        <v>1278</v>
      </c>
      <c r="G1916" t="s">
        <v>3799</v>
      </c>
      <c r="H1916" t="s">
        <v>3800</v>
      </c>
      <c r="I1916" t="s">
        <v>3801</v>
      </c>
      <c r="K1916" t="s">
        <v>455</v>
      </c>
      <c r="L1916" t="s">
        <v>35</v>
      </c>
      <c r="M1916" t="s">
        <v>36</v>
      </c>
      <c r="N1916" s="8">
        <v>45709</v>
      </c>
      <c r="O1916" s="8">
        <v>45821</v>
      </c>
      <c r="P1916" s="8">
        <v>45821</v>
      </c>
      <c r="Q1916" t="s">
        <v>58</v>
      </c>
      <c r="R1916" t="s">
        <v>227</v>
      </c>
      <c r="U1916" t="s">
        <v>99</v>
      </c>
      <c r="W1916" t="s">
        <v>522</v>
      </c>
      <c r="X1916" t="s">
        <v>1114</v>
      </c>
      <c r="Y1916" t="s">
        <v>100</v>
      </c>
      <c r="Z1916" t="s">
        <v>100</v>
      </c>
      <c r="AC1916" t="s">
        <v>39</v>
      </c>
      <c r="AD1916" t="s">
        <v>40</v>
      </c>
    </row>
    <row r="1917" spans="3:30" hidden="1" x14ac:dyDescent="0.2">
      <c r="C1917" s="32" t="s">
        <v>126</v>
      </c>
      <c r="D1917" s="32" t="s">
        <v>92</v>
      </c>
      <c r="E1917" s="32" t="s">
        <v>3798</v>
      </c>
      <c r="F1917">
        <v>255</v>
      </c>
      <c r="G1917" t="s">
        <v>3799</v>
      </c>
      <c r="H1917" t="s">
        <v>3800</v>
      </c>
      <c r="I1917" t="s">
        <v>3802</v>
      </c>
      <c r="K1917" t="s">
        <v>455</v>
      </c>
      <c r="L1917" t="s">
        <v>35</v>
      </c>
      <c r="M1917" t="s">
        <v>36</v>
      </c>
      <c r="N1917" s="8">
        <v>45709</v>
      </c>
      <c r="O1917" s="8">
        <v>45821</v>
      </c>
      <c r="P1917" s="8">
        <v>45821</v>
      </c>
      <c r="Q1917" t="s">
        <v>58</v>
      </c>
      <c r="R1917" t="s">
        <v>227</v>
      </c>
      <c r="W1917" t="s">
        <v>522</v>
      </c>
      <c r="X1917" t="s">
        <v>1114</v>
      </c>
      <c r="Y1917" t="s">
        <v>100</v>
      </c>
      <c r="Z1917" t="s">
        <v>100</v>
      </c>
      <c r="AC1917" t="s">
        <v>39</v>
      </c>
      <c r="AD1917" t="s">
        <v>40</v>
      </c>
    </row>
    <row r="1918" spans="3:30" hidden="1" x14ac:dyDescent="0.2">
      <c r="C1918" s="32" t="s">
        <v>126</v>
      </c>
      <c r="D1918" s="32" t="s">
        <v>92</v>
      </c>
      <c r="E1918" s="32" t="s">
        <v>3798</v>
      </c>
      <c r="F1918">
        <v>255</v>
      </c>
      <c r="G1918" t="s">
        <v>3799</v>
      </c>
      <c r="H1918" t="s">
        <v>3800</v>
      </c>
      <c r="I1918" t="s">
        <v>3803</v>
      </c>
      <c r="K1918" t="s">
        <v>455</v>
      </c>
      <c r="L1918" t="s">
        <v>35</v>
      </c>
      <c r="M1918" t="s">
        <v>36</v>
      </c>
      <c r="N1918" s="8">
        <v>45709</v>
      </c>
      <c r="O1918" s="8">
        <v>45821</v>
      </c>
      <c r="P1918" s="8">
        <v>45821</v>
      </c>
      <c r="Q1918" t="s">
        <v>37</v>
      </c>
      <c r="X1918" t="s">
        <v>1114</v>
      </c>
      <c r="Y1918" t="s">
        <v>100</v>
      </c>
      <c r="Z1918" t="s">
        <v>100</v>
      </c>
      <c r="AC1918" t="s">
        <v>39</v>
      </c>
      <c r="AD1918" t="s">
        <v>40</v>
      </c>
    </row>
    <row r="1919" spans="3:30" hidden="1" x14ac:dyDescent="0.2">
      <c r="C1919" s="32" t="s">
        <v>126</v>
      </c>
      <c r="D1919" s="32" t="s">
        <v>42</v>
      </c>
      <c r="F1919">
        <v>1495</v>
      </c>
      <c r="G1919" t="s">
        <v>3804</v>
      </c>
      <c r="H1919" t="s">
        <v>3805</v>
      </c>
      <c r="I1919" t="s">
        <v>3806</v>
      </c>
      <c r="K1919" t="s">
        <v>455</v>
      </c>
      <c r="L1919" t="s">
        <v>35</v>
      </c>
      <c r="M1919" t="s">
        <v>36</v>
      </c>
      <c r="N1919" s="8">
        <v>45770</v>
      </c>
      <c r="O1919" s="8">
        <v>45828</v>
      </c>
      <c r="P1919" s="8">
        <v>45828</v>
      </c>
      <c r="Q1919" t="s">
        <v>37</v>
      </c>
      <c r="R1919" t="s">
        <v>1291</v>
      </c>
      <c r="S1919" t="s">
        <v>3807</v>
      </c>
      <c r="T1919" t="s">
        <v>3807</v>
      </c>
      <c r="U1919" t="s">
        <v>100</v>
      </c>
      <c r="W1919" t="s">
        <v>100</v>
      </c>
      <c r="X1919" t="s">
        <v>602</v>
      </c>
      <c r="Y1919" t="s">
        <v>60</v>
      </c>
      <c r="Z1919" t="s">
        <v>60</v>
      </c>
      <c r="AC1919" t="s">
        <v>39</v>
      </c>
      <c r="AD1919" t="s">
        <v>40</v>
      </c>
    </row>
    <row r="1920" spans="3:30" hidden="1" x14ac:dyDescent="0.2">
      <c r="C1920" s="32" t="s">
        <v>29</v>
      </c>
      <c r="D1920" s="32" t="s">
        <v>29</v>
      </c>
      <c r="E1920" s="32" t="s">
        <v>1643</v>
      </c>
      <c r="F1920">
        <v>574.5</v>
      </c>
      <c r="G1920" t="s">
        <v>3600</v>
      </c>
      <c r="H1920" t="s">
        <v>3808</v>
      </c>
      <c r="I1920" t="s">
        <v>3809</v>
      </c>
      <c r="K1920" t="s">
        <v>455</v>
      </c>
      <c r="L1920" t="s">
        <v>35</v>
      </c>
      <c r="M1920" t="s">
        <v>36</v>
      </c>
      <c r="N1920" s="8">
        <v>45749</v>
      </c>
      <c r="O1920" s="8">
        <v>45805</v>
      </c>
      <c r="P1920" s="8">
        <v>45805</v>
      </c>
      <c r="Q1920" t="s">
        <v>37</v>
      </c>
      <c r="R1920" t="s">
        <v>442</v>
      </c>
      <c r="S1920" t="s">
        <v>3810</v>
      </c>
      <c r="T1920" t="s">
        <v>3811</v>
      </c>
      <c r="U1920" t="s">
        <v>309</v>
      </c>
      <c r="W1920" t="s">
        <v>38</v>
      </c>
      <c r="X1920" t="s">
        <v>1272</v>
      </c>
      <c r="Y1920" t="s">
        <v>90</v>
      </c>
      <c r="Z1920" t="s">
        <v>90</v>
      </c>
      <c r="AC1920" t="s">
        <v>39</v>
      </c>
      <c r="AD1920" t="s">
        <v>40</v>
      </c>
    </row>
    <row r="1921" spans="3:30" hidden="1" x14ac:dyDescent="0.2">
      <c r="C1921" s="32" t="s">
        <v>29</v>
      </c>
      <c r="D1921" s="32" t="s">
        <v>29</v>
      </c>
      <c r="E1921" s="32" t="s">
        <v>3812</v>
      </c>
      <c r="F1921">
        <v>574.5</v>
      </c>
      <c r="G1921" t="s">
        <v>3600</v>
      </c>
      <c r="H1921" t="s">
        <v>3808</v>
      </c>
      <c r="I1921" t="s">
        <v>3813</v>
      </c>
      <c r="K1921" t="s">
        <v>455</v>
      </c>
      <c r="L1921" t="s">
        <v>35</v>
      </c>
      <c r="M1921" t="s">
        <v>36</v>
      </c>
      <c r="N1921" s="8">
        <v>45749</v>
      </c>
      <c r="O1921" s="8">
        <v>45805</v>
      </c>
      <c r="P1921" s="8">
        <v>45805</v>
      </c>
      <c r="Q1921" t="s">
        <v>58</v>
      </c>
      <c r="R1921" t="s">
        <v>442</v>
      </c>
      <c r="U1921" t="s">
        <v>309</v>
      </c>
      <c r="W1921" t="s">
        <v>38</v>
      </c>
      <c r="X1921" t="s">
        <v>1272</v>
      </c>
      <c r="Y1921" t="s">
        <v>90</v>
      </c>
      <c r="Z1921" t="s">
        <v>90</v>
      </c>
      <c r="AC1921" t="s">
        <v>39</v>
      </c>
      <c r="AD1921" t="s">
        <v>40</v>
      </c>
    </row>
    <row r="1922" spans="3:30" hidden="1" x14ac:dyDescent="0.2">
      <c r="C1922" s="32" t="s">
        <v>50</v>
      </c>
      <c r="D1922" s="32" t="s">
        <v>378</v>
      </c>
      <c r="E1922" s="32" t="s">
        <v>1568</v>
      </c>
      <c r="F1922">
        <v>200</v>
      </c>
      <c r="G1922" t="s">
        <v>1569</v>
      </c>
      <c r="H1922" t="s">
        <v>1570</v>
      </c>
      <c r="I1922" t="s">
        <v>3814</v>
      </c>
      <c r="K1922" t="s">
        <v>289</v>
      </c>
      <c r="L1922" t="s">
        <v>35</v>
      </c>
      <c r="M1922" t="s">
        <v>36</v>
      </c>
      <c r="N1922" s="8">
        <v>45772</v>
      </c>
      <c r="O1922" s="8">
        <v>45842</v>
      </c>
      <c r="P1922" s="8">
        <v>45842</v>
      </c>
      <c r="Q1922" t="s">
        <v>58</v>
      </c>
      <c r="R1922" t="s">
        <v>562</v>
      </c>
      <c r="W1922" t="s">
        <v>554</v>
      </c>
      <c r="Y1922" t="s">
        <v>134</v>
      </c>
      <c r="Z1922" t="s">
        <v>134</v>
      </c>
      <c r="AC1922" t="s">
        <v>39</v>
      </c>
      <c r="AD1922" t="s">
        <v>40</v>
      </c>
    </row>
    <row r="1923" spans="3:30" hidden="1" x14ac:dyDescent="0.2">
      <c r="C1923" s="32" t="s">
        <v>555</v>
      </c>
      <c r="D1923" s="32" t="s">
        <v>42</v>
      </c>
      <c r="F1923">
        <v>597.5</v>
      </c>
      <c r="G1923" t="s">
        <v>3600</v>
      </c>
      <c r="H1923" t="s">
        <v>3815</v>
      </c>
      <c r="I1923" t="s">
        <v>3816</v>
      </c>
      <c r="K1923" t="s">
        <v>455</v>
      </c>
      <c r="L1923" t="s">
        <v>35</v>
      </c>
      <c r="M1923" t="s">
        <v>36</v>
      </c>
      <c r="N1923" s="8">
        <v>45783</v>
      </c>
      <c r="O1923" s="8"/>
      <c r="P1923" s="8"/>
      <c r="Q1923" t="s">
        <v>37</v>
      </c>
      <c r="R1923" t="s">
        <v>393</v>
      </c>
      <c r="S1923" t="s">
        <v>3817</v>
      </c>
      <c r="U1923" t="s">
        <v>60</v>
      </c>
      <c r="W1923" t="s">
        <v>266</v>
      </c>
      <c r="AC1923" t="s">
        <v>39</v>
      </c>
      <c r="AD1923" t="s">
        <v>40</v>
      </c>
    </row>
    <row r="1924" spans="3:30" hidden="1" x14ac:dyDescent="0.2">
      <c r="C1924" s="32" t="s">
        <v>555</v>
      </c>
      <c r="D1924" s="32" t="s">
        <v>42</v>
      </c>
      <c r="F1924">
        <v>597.5</v>
      </c>
      <c r="G1924" t="s">
        <v>3600</v>
      </c>
      <c r="H1924" t="s">
        <v>3815</v>
      </c>
      <c r="I1924" t="s">
        <v>3818</v>
      </c>
      <c r="K1924" t="s">
        <v>455</v>
      </c>
      <c r="L1924" t="s">
        <v>35</v>
      </c>
      <c r="M1924" t="s">
        <v>36</v>
      </c>
      <c r="N1924" s="8">
        <v>45783</v>
      </c>
      <c r="O1924" s="8"/>
      <c r="P1924" s="8"/>
      <c r="Q1924" t="s">
        <v>58</v>
      </c>
      <c r="R1924" t="s">
        <v>393</v>
      </c>
      <c r="U1924" t="s">
        <v>60</v>
      </c>
      <c r="W1924" t="s">
        <v>266</v>
      </c>
      <c r="AC1924" t="s">
        <v>39</v>
      </c>
      <c r="AD1924" t="s">
        <v>40</v>
      </c>
    </row>
    <row r="1925" spans="3:30" hidden="1" x14ac:dyDescent="0.2">
      <c r="C1925" s="32" t="s">
        <v>555</v>
      </c>
      <c r="D1925" s="32" t="s">
        <v>378</v>
      </c>
      <c r="F1925">
        <v>547.5</v>
      </c>
      <c r="G1925" t="s">
        <v>3600</v>
      </c>
      <c r="H1925" t="s">
        <v>3819</v>
      </c>
      <c r="I1925" t="s">
        <v>3820</v>
      </c>
      <c r="K1925" t="s">
        <v>289</v>
      </c>
      <c r="L1925" t="s">
        <v>35</v>
      </c>
      <c r="M1925" t="s">
        <v>36</v>
      </c>
      <c r="N1925" s="8">
        <v>45779</v>
      </c>
      <c r="O1925" s="8">
        <v>45828</v>
      </c>
      <c r="P1925" s="8">
        <v>45828</v>
      </c>
      <c r="Q1925" t="s">
        <v>37</v>
      </c>
      <c r="R1925" t="s">
        <v>88</v>
      </c>
      <c r="S1925" t="s">
        <v>3821</v>
      </c>
      <c r="U1925" t="s">
        <v>100</v>
      </c>
      <c r="W1925" t="s">
        <v>60</v>
      </c>
      <c r="X1925" t="s">
        <v>88</v>
      </c>
      <c r="Y1925" t="s">
        <v>60</v>
      </c>
      <c r="Z1925" t="s">
        <v>60</v>
      </c>
      <c r="AC1925" t="s">
        <v>39</v>
      </c>
      <c r="AD1925" t="s">
        <v>40</v>
      </c>
    </row>
    <row r="1926" spans="3:30" hidden="1" x14ac:dyDescent="0.2">
      <c r="C1926" s="32" t="s">
        <v>50</v>
      </c>
      <c r="D1926" s="32" t="s">
        <v>378</v>
      </c>
      <c r="F1926">
        <v>547.5</v>
      </c>
      <c r="G1926" t="s">
        <v>3600</v>
      </c>
      <c r="H1926" t="s">
        <v>3819</v>
      </c>
      <c r="I1926" t="s">
        <v>3822</v>
      </c>
      <c r="K1926" t="s">
        <v>289</v>
      </c>
      <c r="L1926" t="s">
        <v>35</v>
      </c>
      <c r="M1926" t="s">
        <v>36</v>
      </c>
      <c r="N1926" s="8">
        <v>45779</v>
      </c>
      <c r="O1926" s="8">
        <v>45828</v>
      </c>
      <c r="P1926" s="8">
        <v>45828</v>
      </c>
      <c r="Q1926" t="s">
        <v>58</v>
      </c>
      <c r="R1926" t="s">
        <v>88</v>
      </c>
      <c r="U1926" t="s">
        <v>100</v>
      </c>
      <c r="W1926" t="s">
        <v>60</v>
      </c>
      <c r="X1926" t="s">
        <v>88</v>
      </c>
      <c r="Y1926" t="s">
        <v>60</v>
      </c>
      <c r="Z1926" t="s">
        <v>60</v>
      </c>
      <c r="AC1926" t="s">
        <v>39</v>
      </c>
      <c r="AD1926" t="s">
        <v>40</v>
      </c>
    </row>
    <row r="1927" spans="3:30" hidden="1" x14ac:dyDescent="0.2">
      <c r="C1927" s="32" t="s">
        <v>50</v>
      </c>
      <c r="D1927" s="32" t="s">
        <v>378</v>
      </c>
      <c r="E1927" s="32" t="s">
        <v>1568</v>
      </c>
      <c r="F1927">
        <v>200</v>
      </c>
      <c r="G1927" t="s">
        <v>1569</v>
      </c>
      <c r="H1927" t="s">
        <v>1570</v>
      </c>
      <c r="I1927" t="s">
        <v>3823</v>
      </c>
      <c r="K1927" t="s">
        <v>289</v>
      </c>
      <c r="L1927" t="s">
        <v>35</v>
      </c>
      <c r="M1927" t="s">
        <v>36</v>
      </c>
      <c r="N1927" s="8">
        <v>45772</v>
      </c>
      <c r="O1927" s="8">
        <v>45842</v>
      </c>
      <c r="P1927" s="8">
        <v>45842</v>
      </c>
      <c r="Q1927" t="s">
        <v>37</v>
      </c>
      <c r="Y1927" t="s">
        <v>134</v>
      </c>
      <c r="Z1927" t="s">
        <v>134</v>
      </c>
      <c r="AC1927" t="s">
        <v>39</v>
      </c>
      <c r="AD1927" t="s">
        <v>40</v>
      </c>
    </row>
    <row r="1928" spans="3:30" hidden="1" x14ac:dyDescent="0.2">
      <c r="C1928" s="32" t="s">
        <v>126</v>
      </c>
      <c r="F1928">
        <v>150</v>
      </c>
      <c r="G1928" t="s">
        <v>2794</v>
      </c>
      <c r="H1928" t="s">
        <v>2795</v>
      </c>
      <c r="I1928" t="s">
        <v>3824</v>
      </c>
      <c r="K1928" t="s">
        <v>775</v>
      </c>
      <c r="L1928" t="s">
        <v>35</v>
      </c>
      <c r="M1928" t="s">
        <v>36</v>
      </c>
      <c r="N1928" s="8">
        <v>45789</v>
      </c>
      <c r="O1928" s="8">
        <v>45842</v>
      </c>
      <c r="P1928" s="8">
        <v>45842</v>
      </c>
      <c r="Q1928" t="s">
        <v>58</v>
      </c>
      <c r="R1928" t="s">
        <v>444</v>
      </c>
      <c r="W1928" t="s">
        <v>134</v>
      </c>
      <c r="Y1928" t="s">
        <v>134</v>
      </c>
      <c r="Z1928" t="s">
        <v>134</v>
      </c>
      <c r="AC1928" t="s">
        <v>39</v>
      </c>
      <c r="AD1928" t="s">
        <v>40</v>
      </c>
    </row>
    <row r="1929" spans="3:30" hidden="1" x14ac:dyDescent="0.2">
      <c r="C1929" s="32" t="s">
        <v>126</v>
      </c>
      <c r="F1929">
        <v>150</v>
      </c>
      <c r="G1929" t="s">
        <v>2794</v>
      </c>
      <c r="H1929" t="s">
        <v>2795</v>
      </c>
      <c r="I1929" t="s">
        <v>3825</v>
      </c>
      <c r="K1929" t="s">
        <v>775</v>
      </c>
      <c r="L1929" t="s">
        <v>35</v>
      </c>
      <c r="M1929" t="s">
        <v>36</v>
      </c>
      <c r="N1929" s="8">
        <v>45789</v>
      </c>
      <c r="O1929" s="8">
        <v>45842</v>
      </c>
      <c r="P1929" s="8">
        <v>45842</v>
      </c>
      <c r="Q1929" t="s">
        <v>37</v>
      </c>
      <c r="Y1929" t="s">
        <v>134</v>
      </c>
      <c r="Z1929" t="s">
        <v>134</v>
      </c>
      <c r="AC1929" t="s">
        <v>39</v>
      </c>
      <c r="AD1929" t="s">
        <v>40</v>
      </c>
    </row>
    <row r="1930" spans="3:30" hidden="1" x14ac:dyDescent="0.2">
      <c r="C1930" s="32" t="s">
        <v>79</v>
      </c>
      <c r="D1930" s="32" t="s">
        <v>378</v>
      </c>
      <c r="F1930">
        <v>1659</v>
      </c>
      <c r="G1930" t="s">
        <v>3826</v>
      </c>
      <c r="H1930" t="s">
        <v>3827</v>
      </c>
      <c r="I1930" t="s">
        <v>3828</v>
      </c>
      <c r="K1930" t="s">
        <v>289</v>
      </c>
      <c r="L1930" t="s">
        <v>35</v>
      </c>
      <c r="M1930" t="s">
        <v>36</v>
      </c>
      <c r="N1930" s="8">
        <v>45786</v>
      </c>
      <c r="O1930" s="8"/>
      <c r="P1930" s="8"/>
      <c r="Q1930" t="s">
        <v>37</v>
      </c>
      <c r="R1930" t="s">
        <v>444</v>
      </c>
      <c r="W1930" t="s">
        <v>134</v>
      </c>
      <c r="AC1930" t="s">
        <v>39</v>
      </c>
      <c r="AD1930" t="s">
        <v>40</v>
      </c>
    </row>
    <row r="1931" spans="3:30" hidden="1" x14ac:dyDescent="0.2">
      <c r="C1931" s="32" t="s">
        <v>145</v>
      </c>
      <c r="D1931" s="32" t="s">
        <v>42</v>
      </c>
      <c r="E1931" s="32" t="s">
        <v>3829</v>
      </c>
      <c r="F1931">
        <v>950</v>
      </c>
      <c r="G1931" t="s">
        <v>3830</v>
      </c>
      <c r="H1931" t="s">
        <v>3831</v>
      </c>
      <c r="I1931" t="s">
        <v>3832</v>
      </c>
      <c r="K1931" t="s">
        <v>429</v>
      </c>
      <c r="L1931" t="s">
        <v>35</v>
      </c>
      <c r="M1931" t="s">
        <v>36</v>
      </c>
      <c r="N1931" s="8">
        <v>45716</v>
      </c>
      <c r="O1931" s="8">
        <v>45828</v>
      </c>
      <c r="P1931" s="8">
        <v>45828</v>
      </c>
      <c r="Q1931" t="s">
        <v>151</v>
      </c>
      <c r="R1931" t="s">
        <v>552</v>
      </c>
      <c r="S1931" t="s">
        <v>3833</v>
      </c>
      <c r="T1931" t="s">
        <v>3834</v>
      </c>
      <c r="U1931" t="s">
        <v>100</v>
      </c>
      <c r="W1931" t="s">
        <v>99</v>
      </c>
      <c r="X1931" t="s">
        <v>1175</v>
      </c>
      <c r="Y1931" t="s">
        <v>60</v>
      </c>
      <c r="Z1931" t="s">
        <v>60</v>
      </c>
      <c r="AC1931" t="s">
        <v>39</v>
      </c>
      <c r="AD1931" t="s">
        <v>40</v>
      </c>
    </row>
    <row r="1932" spans="3:30" hidden="1" x14ac:dyDescent="0.2">
      <c r="C1932" s="32" t="s">
        <v>145</v>
      </c>
      <c r="D1932" s="32" t="s">
        <v>42</v>
      </c>
      <c r="E1932" s="32" t="s">
        <v>3829</v>
      </c>
      <c r="F1932">
        <v>950</v>
      </c>
      <c r="G1932" t="s">
        <v>3830</v>
      </c>
      <c r="H1932" t="s">
        <v>3831</v>
      </c>
      <c r="I1932" t="s">
        <v>3835</v>
      </c>
      <c r="K1932" t="s">
        <v>429</v>
      </c>
      <c r="L1932" t="s">
        <v>35</v>
      </c>
      <c r="M1932" t="s">
        <v>36</v>
      </c>
      <c r="N1932" s="8">
        <v>45716</v>
      </c>
      <c r="O1932" s="8">
        <v>45828</v>
      </c>
      <c r="P1932" s="8">
        <v>45828</v>
      </c>
      <c r="Q1932" t="s">
        <v>58</v>
      </c>
      <c r="R1932" t="s">
        <v>552</v>
      </c>
      <c r="U1932" t="s">
        <v>100</v>
      </c>
      <c r="W1932" t="s">
        <v>99</v>
      </c>
      <c r="X1932" t="s">
        <v>1175</v>
      </c>
      <c r="Y1932" t="s">
        <v>60</v>
      </c>
      <c r="Z1932" t="s">
        <v>60</v>
      </c>
      <c r="AC1932" t="s">
        <v>39</v>
      </c>
      <c r="AD1932" t="s">
        <v>40</v>
      </c>
    </row>
    <row r="1933" spans="3:30" hidden="1" x14ac:dyDescent="0.2">
      <c r="C1933" s="32" t="s">
        <v>126</v>
      </c>
      <c r="D1933" s="32" t="s">
        <v>42</v>
      </c>
      <c r="E1933" s="32" t="s">
        <v>52</v>
      </c>
      <c r="F1933">
        <v>1195</v>
      </c>
      <c r="G1933" t="s">
        <v>3836</v>
      </c>
      <c r="H1933" t="s">
        <v>3837</v>
      </c>
      <c r="I1933" t="s">
        <v>3838</v>
      </c>
      <c r="K1933" t="s">
        <v>289</v>
      </c>
      <c r="L1933" t="s">
        <v>35</v>
      </c>
      <c r="M1933" t="s">
        <v>36</v>
      </c>
      <c r="N1933" s="8">
        <v>45678</v>
      </c>
      <c r="O1933" s="8">
        <v>45821</v>
      </c>
      <c r="P1933" s="8">
        <v>45821</v>
      </c>
      <c r="Q1933" t="s">
        <v>151</v>
      </c>
      <c r="R1933" t="s">
        <v>3839</v>
      </c>
      <c r="S1933" t="s">
        <v>3840</v>
      </c>
      <c r="T1933" t="s">
        <v>3841</v>
      </c>
      <c r="U1933" t="s">
        <v>99</v>
      </c>
      <c r="W1933" t="s">
        <v>363</v>
      </c>
      <c r="X1933" t="s">
        <v>522</v>
      </c>
      <c r="Y1933" t="s">
        <v>100</v>
      </c>
      <c r="Z1933" t="s">
        <v>100</v>
      </c>
      <c r="AC1933" t="s">
        <v>39</v>
      </c>
      <c r="AD1933" t="s">
        <v>40</v>
      </c>
    </row>
    <row r="1934" spans="3:30" hidden="1" x14ac:dyDescent="0.2">
      <c r="C1934" s="32" t="s">
        <v>50</v>
      </c>
      <c r="D1934" s="32" t="s">
        <v>378</v>
      </c>
      <c r="E1934" s="32" t="s">
        <v>3842</v>
      </c>
      <c r="F1934">
        <v>1195</v>
      </c>
      <c r="G1934" t="s">
        <v>3836</v>
      </c>
      <c r="H1934" t="s">
        <v>3837</v>
      </c>
      <c r="I1934" t="s">
        <v>3843</v>
      </c>
      <c r="K1934" t="s">
        <v>289</v>
      </c>
      <c r="L1934" t="s">
        <v>35</v>
      </c>
      <c r="M1934" t="s">
        <v>36</v>
      </c>
      <c r="N1934" s="8">
        <v>45678</v>
      </c>
      <c r="O1934" s="8">
        <v>45870</v>
      </c>
      <c r="P1934" s="8">
        <v>45870</v>
      </c>
      <c r="Q1934" t="s">
        <v>37</v>
      </c>
      <c r="R1934" t="s">
        <v>1280</v>
      </c>
      <c r="W1934" t="s">
        <v>1272</v>
      </c>
      <c r="Y1934" t="s">
        <v>538</v>
      </c>
      <c r="Z1934" t="s">
        <v>538</v>
      </c>
      <c r="AC1934" t="s">
        <v>39</v>
      </c>
      <c r="AD1934" t="s">
        <v>40</v>
      </c>
    </row>
    <row r="1935" spans="3:30" hidden="1" x14ac:dyDescent="0.2">
      <c r="C1935" s="32" t="s">
        <v>50</v>
      </c>
      <c r="D1935" s="32" t="s">
        <v>378</v>
      </c>
      <c r="E1935" s="32" t="s">
        <v>3842</v>
      </c>
      <c r="F1935">
        <v>1195</v>
      </c>
      <c r="G1935" t="s">
        <v>3836</v>
      </c>
      <c r="H1935" t="s">
        <v>3837</v>
      </c>
      <c r="I1935" t="s">
        <v>3844</v>
      </c>
      <c r="K1935" t="s">
        <v>289</v>
      </c>
      <c r="L1935" t="s">
        <v>35</v>
      </c>
      <c r="M1935" t="s">
        <v>36</v>
      </c>
      <c r="N1935" s="8">
        <v>45678</v>
      </c>
      <c r="O1935" s="8">
        <v>45828</v>
      </c>
      <c r="P1935" s="8">
        <v>45828</v>
      </c>
      <c r="Q1935" t="s">
        <v>37</v>
      </c>
      <c r="R1935" t="s">
        <v>3839</v>
      </c>
      <c r="W1935" t="s">
        <v>98</v>
      </c>
      <c r="Y1935" t="s">
        <v>60</v>
      </c>
      <c r="Z1935" t="s">
        <v>60</v>
      </c>
      <c r="AC1935" t="s">
        <v>39</v>
      </c>
      <c r="AD1935" t="s">
        <v>40</v>
      </c>
    </row>
    <row r="1936" spans="3:30" hidden="1" x14ac:dyDescent="0.2">
      <c r="C1936" s="32" t="s">
        <v>50</v>
      </c>
      <c r="D1936" s="32" t="s">
        <v>378</v>
      </c>
      <c r="E1936" s="32" t="s">
        <v>3842</v>
      </c>
      <c r="F1936">
        <v>1195</v>
      </c>
      <c r="G1936" t="s">
        <v>3836</v>
      </c>
      <c r="H1936" t="s">
        <v>3837</v>
      </c>
      <c r="I1936" t="s">
        <v>3845</v>
      </c>
      <c r="K1936" t="s">
        <v>289</v>
      </c>
      <c r="L1936" t="s">
        <v>35</v>
      </c>
      <c r="M1936" t="s">
        <v>36</v>
      </c>
      <c r="N1936" s="8">
        <v>45678</v>
      </c>
      <c r="O1936" s="8">
        <v>45898</v>
      </c>
      <c r="P1936" s="8">
        <v>45898</v>
      </c>
      <c r="Q1936" t="s">
        <v>37</v>
      </c>
      <c r="R1936" t="s">
        <v>3839</v>
      </c>
      <c r="W1936" t="s">
        <v>98</v>
      </c>
      <c r="Y1936" t="s">
        <v>152</v>
      </c>
      <c r="Z1936" t="s">
        <v>152</v>
      </c>
      <c r="AC1936" t="s">
        <v>39</v>
      </c>
      <c r="AD1936" t="s">
        <v>40</v>
      </c>
    </row>
    <row r="1937" spans="3:30" hidden="1" x14ac:dyDescent="0.2">
      <c r="C1937" s="32" t="s">
        <v>50</v>
      </c>
      <c r="D1937" s="32" t="s">
        <v>378</v>
      </c>
      <c r="E1937" s="32" t="s">
        <v>3842</v>
      </c>
      <c r="F1937">
        <v>1195</v>
      </c>
      <c r="G1937" t="s">
        <v>3836</v>
      </c>
      <c r="H1937" t="s">
        <v>3837</v>
      </c>
      <c r="I1937" t="s">
        <v>3846</v>
      </c>
      <c r="K1937" t="s">
        <v>289</v>
      </c>
      <c r="L1937" t="s">
        <v>35</v>
      </c>
      <c r="M1937" t="s">
        <v>36</v>
      </c>
      <c r="N1937" s="8">
        <v>45678</v>
      </c>
      <c r="O1937" s="8">
        <v>45870</v>
      </c>
      <c r="P1937" s="8">
        <v>45870</v>
      </c>
      <c r="Q1937" t="s">
        <v>151</v>
      </c>
      <c r="R1937" t="s">
        <v>3839</v>
      </c>
      <c r="W1937" t="s">
        <v>363</v>
      </c>
      <c r="Y1937" t="s">
        <v>538</v>
      </c>
      <c r="Z1937" t="s">
        <v>538</v>
      </c>
      <c r="AC1937" t="s">
        <v>39</v>
      </c>
      <c r="AD1937" t="s">
        <v>40</v>
      </c>
    </row>
    <row r="1938" spans="3:30" hidden="1" x14ac:dyDescent="0.2">
      <c r="C1938" s="32" t="s">
        <v>145</v>
      </c>
      <c r="D1938" s="32" t="s">
        <v>378</v>
      </c>
      <c r="E1938" s="32" t="s">
        <v>3842</v>
      </c>
      <c r="F1938">
        <v>1195</v>
      </c>
      <c r="G1938" t="s">
        <v>3836</v>
      </c>
      <c r="H1938" t="s">
        <v>3837</v>
      </c>
      <c r="I1938" t="s">
        <v>3847</v>
      </c>
      <c r="K1938" t="s">
        <v>289</v>
      </c>
      <c r="L1938" t="s">
        <v>35</v>
      </c>
      <c r="M1938" t="s">
        <v>36</v>
      </c>
      <c r="N1938" s="8">
        <v>45678</v>
      </c>
      <c r="O1938" s="8">
        <v>45870</v>
      </c>
      <c r="P1938" s="8">
        <v>45870</v>
      </c>
      <c r="Q1938" t="s">
        <v>37</v>
      </c>
      <c r="R1938" t="s">
        <v>3839</v>
      </c>
      <c r="S1938" t="s">
        <v>3848</v>
      </c>
      <c r="T1938" t="s">
        <v>3849</v>
      </c>
      <c r="W1938" t="s">
        <v>98</v>
      </c>
      <c r="Y1938" t="s">
        <v>538</v>
      </c>
      <c r="Z1938" t="s">
        <v>538</v>
      </c>
      <c r="AC1938" t="s">
        <v>39</v>
      </c>
      <c r="AD1938" t="s">
        <v>40</v>
      </c>
    </row>
    <row r="1939" spans="3:30" hidden="1" x14ac:dyDescent="0.2">
      <c r="C1939" s="32" t="s">
        <v>126</v>
      </c>
      <c r="D1939" s="32" t="s">
        <v>42</v>
      </c>
      <c r="F1939">
        <v>1195</v>
      </c>
      <c r="G1939" t="s">
        <v>3836</v>
      </c>
      <c r="H1939" t="s">
        <v>3837</v>
      </c>
      <c r="I1939" t="s">
        <v>3850</v>
      </c>
      <c r="K1939" t="s">
        <v>289</v>
      </c>
      <c r="L1939" t="s">
        <v>35</v>
      </c>
      <c r="M1939" t="s">
        <v>36</v>
      </c>
      <c r="N1939" s="8">
        <v>45678</v>
      </c>
      <c r="O1939" s="8">
        <v>38509</v>
      </c>
      <c r="P1939" s="8">
        <v>38509</v>
      </c>
      <c r="Q1939" t="s">
        <v>37</v>
      </c>
      <c r="R1939" t="s">
        <v>2805</v>
      </c>
      <c r="S1939" t="s">
        <v>3851</v>
      </c>
      <c r="T1939" t="s">
        <v>3852</v>
      </c>
      <c r="U1939" t="s">
        <v>99</v>
      </c>
      <c r="W1939" t="s">
        <v>553</v>
      </c>
      <c r="X1939" t="s">
        <v>393</v>
      </c>
      <c r="Y1939" t="s">
        <v>3853</v>
      </c>
      <c r="Z1939" t="s">
        <v>3853</v>
      </c>
      <c r="AC1939" t="s">
        <v>39</v>
      </c>
      <c r="AD1939" t="s">
        <v>40</v>
      </c>
    </row>
    <row r="1940" spans="3:30" hidden="1" x14ac:dyDescent="0.2">
      <c r="C1940" s="32" t="s">
        <v>50</v>
      </c>
      <c r="D1940" s="32" t="s">
        <v>42</v>
      </c>
      <c r="F1940">
        <v>1460</v>
      </c>
      <c r="G1940" t="s">
        <v>3854</v>
      </c>
      <c r="H1940" t="s">
        <v>3855</v>
      </c>
      <c r="I1940" t="s">
        <v>3856</v>
      </c>
      <c r="K1940" t="s">
        <v>455</v>
      </c>
      <c r="L1940" t="s">
        <v>35</v>
      </c>
      <c r="M1940" t="s">
        <v>36</v>
      </c>
      <c r="N1940" s="8">
        <v>45791</v>
      </c>
      <c r="O1940" s="8"/>
      <c r="P1940" s="8"/>
      <c r="Q1940" t="s">
        <v>37</v>
      </c>
      <c r="R1940" t="s">
        <v>602</v>
      </c>
      <c r="W1940" t="s">
        <v>134</v>
      </c>
      <c r="AC1940" t="s">
        <v>39</v>
      </c>
      <c r="AD1940" t="s">
        <v>40</v>
      </c>
    </row>
    <row r="1941" spans="3:30" hidden="1" x14ac:dyDescent="0.2">
      <c r="C1941" s="32" t="s">
        <v>126</v>
      </c>
      <c r="D1941" s="32" t="s">
        <v>146</v>
      </c>
      <c r="E1941" s="32" t="s">
        <v>3857</v>
      </c>
      <c r="F1941">
        <v>4000</v>
      </c>
      <c r="G1941" t="s">
        <v>426</v>
      </c>
      <c r="H1941" t="s">
        <v>427</v>
      </c>
      <c r="I1941" t="s">
        <v>3858</v>
      </c>
      <c r="K1941" t="s">
        <v>429</v>
      </c>
      <c r="L1941" t="s">
        <v>35</v>
      </c>
      <c r="M1941" t="s">
        <v>36</v>
      </c>
      <c r="N1941" s="8">
        <v>45735</v>
      </c>
      <c r="O1941" s="8"/>
      <c r="P1941" s="8"/>
      <c r="Q1941" t="s">
        <v>58</v>
      </c>
      <c r="AC1941" t="s">
        <v>39</v>
      </c>
      <c r="AD1941" t="s">
        <v>40</v>
      </c>
    </row>
    <row r="1942" spans="3:30" hidden="1" x14ac:dyDescent="0.2">
      <c r="C1942" s="32" t="s">
        <v>29</v>
      </c>
      <c r="D1942" s="32" t="s">
        <v>29</v>
      </c>
      <c r="F1942">
        <v>200</v>
      </c>
      <c r="G1942" t="s">
        <v>3429</v>
      </c>
      <c r="H1942" t="s">
        <v>3639</v>
      </c>
      <c r="I1942" t="s">
        <v>3859</v>
      </c>
      <c r="K1942" t="s">
        <v>243</v>
      </c>
      <c r="L1942" t="s">
        <v>35</v>
      </c>
      <c r="M1942" t="s">
        <v>36</v>
      </c>
      <c r="N1942" s="8">
        <v>45664</v>
      </c>
      <c r="O1942" s="8">
        <v>45797</v>
      </c>
      <c r="P1942" s="8">
        <v>45797</v>
      </c>
      <c r="Q1942" t="s">
        <v>58</v>
      </c>
      <c r="R1942" t="s">
        <v>3445</v>
      </c>
      <c r="W1942" t="s">
        <v>510</v>
      </c>
      <c r="X1942" t="s">
        <v>253</v>
      </c>
      <c r="Y1942" t="s">
        <v>1253</v>
      </c>
      <c r="Z1942" t="s">
        <v>1253</v>
      </c>
      <c r="AC1942" t="s">
        <v>39</v>
      </c>
      <c r="AD1942" t="s">
        <v>40</v>
      </c>
    </row>
    <row r="1943" spans="3:30" hidden="1" x14ac:dyDescent="0.2">
      <c r="C1943" s="32" t="s">
        <v>145</v>
      </c>
      <c r="D1943" s="32" t="s">
        <v>42</v>
      </c>
      <c r="F1943">
        <v>1095</v>
      </c>
      <c r="G1943" t="s">
        <v>3860</v>
      </c>
      <c r="H1943" t="s">
        <v>3861</v>
      </c>
      <c r="I1943" t="s">
        <v>3862</v>
      </c>
      <c r="K1943" t="s">
        <v>455</v>
      </c>
      <c r="L1943" t="s">
        <v>35</v>
      </c>
      <c r="M1943" t="s">
        <v>36</v>
      </c>
      <c r="N1943" s="8">
        <v>45796</v>
      </c>
      <c r="O1943" s="8"/>
      <c r="P1943" s="8"/>
      <c r="Q1943" t="s">
        <v>37</v>
      </c>
      <c r="R1943" t="s">
        <v>235</v>
      </c>
      <c r="S1943" t="s">
        <v>3863</v>
      </c>
      <c r="T1943" t="s">
        <v>3864</v>
      </c>
      <c r="W1943" t="s">
        <v>266</v>
      </c>
      <c r="X1943" t="s">
        <v>467</v>
      </c>
      <c r="AC1943" t="s">
        <v>39</v>
      </c>
      <c r="AD1943" t="s">
        <v>40</v>
      </c>
    </row>
    <row r="1944" spans="3:30" hidden="1" x14ac:dyDescent="0.2">
      <c r="C1944" s="32" t="s">
        <v>145</v>
      </c>
      <c r="D1944" s="32" t="s">
        <v>822</v>
      </c>
      <c r="E1944" s="32" t="s">
        <v>3865</v>
      </c>
      <c r="F1944">
        <v>0</v>
      </c>
      <c r="G1944" t="s">
        <v>3866</v>
      </c>
      <c r="H1944" t="s">
        <v>3867</v>
      </c>
      <c r="I1944" t="s">
        <v>3868</v>
      </c>
      <c r="K1944" t="s">
        <v>429</v>
      </c>
      <c r="L1944" t="s">
        <v>35</v>
      </c>
      <c r="M1944" t="s">
        <v>36</v>
      </c>
      <c r="N1944" s="8">
        <v>45736</v>
      </c>
      <c r="O1944" s="8"/>
      <c r="P1944" s="8"/>
      <c r="Q1944" t="s">
        <v>67</v>
      </c>
      <c r="AC1944" t="s">
        <v>67</v>
      </c>
      <c r="AD1944" t="s">
        <v>40</v>
      </c>
    </row>
    <row r="1945" spans="3:30" hidden="1" x14ac:dyDescent="0.2">
      <c r="C1945" s="32" t="s">
        <v>555</v>
      </c>
      <c r="D1945" s="32" t="s">
        <v>42</v>
      </c>
      <c r="F1945">
        <v>895</v>
      </c>
      <c r="G1945" t="s">
        <v>3869</v>
      </c>
      <c r="H1945" t="s">
        <v>3870</v>
      </c>
      <c r="I1945" t="s">
        <v>3871</v>
      </c>
      <c r="K1945" t="s">
        <v>455</v>
      </c>
      <c r="L1945" t="s">
        <v>35</v>
      </c>
      <c r="M1945" t="s">
        <v>36</v>
      </c>
      <c r="N1945" s="8">
        <v>45783</v>
      </c>
      <c r="O1945" s="8"/>
      <c r="P1945" s="8"/>
      <c r="Q1945" t="s">
        <v>37</v>
      </c>
      <c r="R1945" t="s">
        <v>393</v>
      </c>
      <c r="W1945" t="s">
        <v>266</v>
      </c>
      <c r="AC1945" t="s">
        <v>39</v>
      </c>
      <c r="AD1945" t="s">
        <v>40</v>
      </c>
    </row>
    <row r="1946" spans="3:30" hidden="1" x14ac:dyDescent="0.2">
      <c r="C1946" s="32" t="s">
        <v>555</v>
      </c>
      <c r="D1946" s="32" t="s">
        <v>42</v>
      </c>
      <c r="F1946">
        <v>150</v>
      </c>
      <c r="G1946" t="s">
        <v>1593</v>
      </c>
      <c r="H1946" t="s">
        <v>1594</v>
      </c>
      <c r="I1946" t="s">
        <v>3872</v>
      </c>
      <c r="K1946" t="s">
        <v>1249</v>
      </c>
      <c r="L1946" t="s">
        <v>35</v>
      </c>
      <c r="M1946" t="s">
        <v>36</v>
      </c>
      <c r="N1946" s="8">
        <v>45790</v>
      </c>
      <c r="O1946" s="8">
        <v>45842</v>
      </c>
      <c r="P1946" s="8">
        <v>45842</v>
      </c>
      <c r="Q1946" t="s">
        <v>58</v>
      </c>
      <c r="R1946" t="s">
        <v>444</v>
      </c>
      <c r="W1946" t="s">
        <v>134</v>
      </c>
      <c r="Y1946" t="s">
        <v>134</v>
      </c>
      <c r="Z1946" t="s">
        <v>134</v>
      </c>
      <c r="AC1946" t="s">
        <v>39</v>
      </c>
      <c r="AD1946" t="s">
        <v>40</v>
      </c>
    </row>
    <row r="1947" spans="3:30" hidden="1" x14ac:dyDescent="0.2">
      <c r="C1947" s="32" t="s">
        <v>555</v>
      </c>
      <c r="D1947" s="32" t="s">
        <v>42</v>
      </c>
      <c r="F1947">
        <v>150</v>
      </c>
      <c r="G1947" t="s">
        <v>1593</v>
      </c>
      <c r="H1947" t="s">
        <v>1594</v>
      </c>
      <c r="I1947" t="s">
        <v>3873</v>
      </c>
      <c r="K1947" t="s">
        <v>1249</v>
      </c>
      <c r="L1947" t="s">
        <v>35</v>
      </c>
      <c r="M1947" t="s">
        <v>36</v>
      </c>
      <c r="N1947" s="8">
        <v>45790</v>
      </c>
      <c r="O1947" s="8">
        <v>45842</v>
      </c>
      <c r="P1947" s="8">
        <v>45842</v>
      </c>
      <c r="Q1947" t="s">
        <v>37</v>
      </c>
      <c r="Y1947" t="s">
        <v>134</v>
      </c>
      <c r="Z1947" t="s">
        <v>134</v>
      </c>
      <c r="AC1947" t="s">
        <v>39</v>
      </c>
      <c r="AD1947" t="s">
        <v>40</v>
      </c>
    </row>
    <row r="1948" spans="3:30" hidden="1" x14ac:dyDescent="0.2">
      <c r="C1948" s="32" t="s">
        <v>79</v>
      </c>
      <c r="D1948" s="32" t="s">
        <v>80</v>
      </c>
      <c r="F1948">
        <v>150</v>
      </c>
      <c r="G1948" t="s">
        <v>3660</v>
      </c>
      <c r="H1948" t="s">
        <v>3661</v>
      </c>
      <c r="I1948" t="s">
        <v>3874</v>
      </c>
      <c r="K1948" t="s">
        <v>243</v>
      </c>
      <c r="L1948" t="s">
        <v>35</v>
      </c>
      <c r="M1948" t="s">
        <v>36</v>
      </c>
      <c r="N1948" s="8">
        <v>45715</v>
      </c>
      <c r="O1948" s="8">
        <v>45869</v>
      </c>
      <c r="P1948" s="8">
        <v>45869</v>
      </c>
      <c r="Q1948" t="s">
        <v>58</v>
      </c>
      <c r="Y1948" t="s">
        <v>279</v>
      </c>
      <c r="Z1948" t="s">
        <v>279</v>
      </c>
      <c r="AC1948" t="s">
        <v>39</v>
      </c>
      <c r="AD1948" t="s">
        <v>40</v>
      </c>
    </row>
    <row r="1949" spans="3:30" hidden="1" x14ac:dyDescent="0.2">
      <c r="C1949" s="32" t="s">
        <v>79</v>
      </c>
      <c r="D1949" s="32" t="s">
        <v>80</v>
      </c>
      <c r="F1949">
        <v>150</v>
      </c>
      <c r="G1949" t="s">
        <v>3660</v>
      </c>
      <c r="H1949" t="s">
        <v>3661</v>
      </c>
      <c r="I1949" t="s">
        <v>3875</v>
      </c>
      <c r="K1949" t="s">
        <v>243</v>
      </c>
      <c r="L1949" t="s">
        <v>35</v>
      </c>
      <c r="M1949" t="s">
        <v>36</v>
      </c>
      <c r="N1949" s="8">
        <v>45715</v>
      </c>
      <c r="O1949" s="8">
        <v>45869</v>
      </c>
      <c r="P1949" s="8">
        <v>45869</v>
      </c>
      <c r="Q1949" t="s">
        <v>37</v>
      </c>
      <c r="Y1949" t="s">
        <v>279</v>
      </c>
      <c r="Z1949" t="s">
        <v>279</v>
      </c>
      <c r="AC1949" t="s">
        <v>39</v>
      </c>
      <c r="AD1949" t="s">
        <v>40</v>
      </c>
    </row>
    <row r="1950" spans="3:30" hidden="1" x14ac:dyDescent="0.2">
      <c r="C1950" s="32" t="s">
        <v>79</v>
      </c>
      <c r="D1950" s="32" t="s">
        <v>42</v>
      </c>
      <c r="F1950">
        <v>150</v>
      </c>
      <c r="G1950" t="s">
        <v>2701</v>
      </c>
      <c r="H1950" t="s">
        <v>2702</v>
      </c>
      <c r="I1950" t="s">
        <v>3876</v>
      </c>
      <c r="K1950" t="s">
        <v>429</v>
      </c>
      <c r="L1950" t="s">
        <v>35</v>
      </c>
      <c r="M1950" t="s">
        <v>36</v>
      </c>
      <c r="N1950" s="8">
        <v>45716</v>
      </c>
      <c r="O1950" s="8">
        <v>45849</v>
      </c>
      <c r="P1950" s="8">
        <v>45849</v>
      </c>
      <c r="Q1950" t="s">
        <v>58</v>
      </c>
      <c r="Y1950" t="s">
        <v>554</v>
      </c>
      <c r="Z1950" t="s">
        <v>554</v>
      </c>
      <c r="AC1950" t="s">
        <v>39</v>
      </c>
      <c r="AD1950" t="s">
        <v>40</v>
      </c>
    </row>
    <row r="1951" spans="3:30" hidden="1" x14ac:dyDescent="0.2">
      <c r="C1951" s="32" t="s">
        <v>145</v>
      </c>
      <c r="D1951" s="32" t="s">
        <v>42</v>
      </c>
      <c r="F1951">
        <v>1295</v>
      </c>
      <c r="G1951" t="s">
        <v>3877</v>
      </c>
      <c r="H1951" t="s">
        <v>3878</v>
      </c>
      <c r="I1951" t="s">
        <v>3879</v>
      </c>
      <c r="K1951" t="s">
        <v>289</v>
      </c>
      <c r="L1951" t="s">
        <v>35</v>
      </c>
      <c r="M1951" t="s">
        <v>36</v>
      </c>
      <c r="N1951" s="8">
        <v>45789</v>
      </c>
      <c r="O1951" s="8">
        <v>45821</v>
      </c>
      <c r="P1951" s="8">
        <v>45821</v>
      </c>
      <c r="Q1951" t="s">
        <v>37</v>
      </c>
      <c r="R1951" t="s">
        <v>444</v>
      </c>
      <c r="S1951" t="s">
        <v>3880</v>
      </c>
      <c r="T1951" t="s">
        <v>3881</v>
      </c>
      <c r="U1951" t="s">
        <v>100</v>
      </c>
      <c r="W1951" t="s">
        <v>100</v>
      </c>
      <c r="Y1951" t="s">
        <v>100</v>
      </c>
      <c r="Z1951" t="s">
        <v>100</v>
      </c>
      <c r="AC1951" t="s">
        <v>39</v>
      </c>
      <c r="AD1951" t="s">
        <v>40</v>
      </c>
    </row>
    <row r="1952" spans="3:30" hidden="1" x14ac:dyDescent="0.2">
      <c r="C1952" s="32" t="s">
        <v>29</v>
      </c>
      <c r="D1952" s="32" t="s">
        <v>29</v>
      </c>
      <c r="F1952">
        <v>200</v>
      </c>
      <c r="G1952" t="s">
        <v>3429</v>
      </c>
      <c r="H1952" t="s">
        <v>3639</v>
      </c>
      <c r="I1952" t="s">
        <v>3882</v>
      </c>
      <c r="K1952" t="s">
        <v>243</v>
      </c>
      <c r="L1952" t="s">
        <v>35</v>
      </c>
      <c r="M1952" t="s">
        <v>36</v>
      </c>
      <c r="N1952" s="8">
        <v>45664</v>
      </c>
      <c r="O1952" s="8">
        <v>45797</v>
      </c>
      <c r="P1952" s="8">
        <v>45797</v>
      </c>
      <c r="Q1952" t="s">
        <v>37</v>
      </c>
      <c r="X1952" t="s">
        <v>253</v>
      </c>
      <c r="Y1952" t="s">
        <v>1253</v>
      </c>
      <c r="Z1952" t="s">
        <v>1253</v>
      </c>
      <c r="AC1952" t="s">
        <v>39</v>
      </c>
      <c r="AD1952" t="s">
        <v>40</v>
      </c>
    </row>
    <row r="1953" spans="3:30" hidden="1" x14ac:dyDescent="0.2">
      <c r="C1953" s="32" t="s">
        <v>79</v>
      </c>
      <c r="D1953" s="32" t="s">
        <v>42</v>
      </c>
      <c r="F1953">
        <v>150</v>
      </c>
      <c r="G1953" t="s">
        <v>2701</v>
      </c>
      <c r="H1953" t="s">
        <v>2702</v>
      </c>
      <c r="I1953" t="s">
        <v>3883</v>
      </c>
      <c r="K1953" t="s">
        <v>429</v>
      </c>
      <c r="L1953" t="s">
        <v>35</v>
      </c>
      <c r="M1953" t="s">
        <v>36</v>
      </c>
      <c r="N1953" s="8">
        <v>45716</v>
      </c>
      <c r="O1953" s="8">
        <v>45849</v>
      </c>
      <c r="P1953" s="8">
        <v>45849</v>
      </c>
      <c r="Q1953" t="s">
        <v>37</v>
      </c>
      <c r="Y1953" t="s">
        <v>554</v>
      </c>
      <c r="Z1953" t="s">
        <v>554</v>
      </c>
      <c r="AC1953" t="s">
        <v>39</v>
      </c>
      <c r="AD1953" t="s">
        <v>40</v>
      </c>
    </row>
    <row r="1954" spans="3:30" hidden="1" x14ac:dyDescent="0.2">
      <c r="C1954" s="32" t="s">
        <v>555</v>
      </c>
      <c r="D1954" s="32" t="s">
        <v>42</v>
      </c>
      <c r="E1954" s="35"/>
      <c r="F1954">
        <v>995</v>
      </c>
      <c r="G1954" t="s">
        <v>1604</v>
      </c>
      <c r="H1954" t="s">
        <v>1605</v>
      </c>
      <c r="I1954" t="s">
        <v>3884</v>
      </c>
      <c r="K1954" t="s">
        <v>455</v>
      </c>
      <c r="L1954" t="s">
        <v>35</v>
      </c>
      <c r="M1954" t="s">
        <v>36</v>
      </c>
      <c r="N1954" s="8">
        <v>45747</v>
      </c>
      <c r="O1954" s="8"/>
      <c r="P1954" s="8"/>
      <c r="Q1954" t="s">
        <v>151</v>
      </c>
      <c r="W1954" t="s">
        <v>134</v>
      </c>
      <c r="AC1954" t="s">
        <v>39</v>
      </c>
      <c r="AD1954" t="s">
        <v>40</v>
      </c>
    </row>
    <row r="1955" spans="3:30" hidden="1" x14ac:dyDescent="0.2">
      <c r="C1955" s="32" t="s">
        <v>50</v>
      </c>
      <c r="D1955" s="32" t="s">
        <v>92</v>
      </c>
      <c r="E1955" s="35"/>
      <c r="F1955">
        <v>1350</v>
      </c>
      <c r="G1955" t="s">
        <v>1604</v>
      </c>
      <c r="H1955" t="s">
        <v>1605</v>
      </c>
      <c r="I1955" t="s">
        <v>3885</v>
      </c>
      <c r="K1955" t="s">
        <v>455</v>
      </c>
      <c r="L1955" t="s">
        <v>35</v>
      </c>
      <c r="M1955" t="s">
        <v>36</v>
      </c>
      <c r="N1955" s="8">
        <v>45747</v>
      </c>
      <c r="O1955" s="8">
        <v>45828</v>
      </c>
      <c r="P1955" s="8">
        <v>45828</v>
      </c>
      <c r="Q1955" t="s">
        <v>58</v>
      </c>
      <c r="U1955" t="s">
        <v>100</v>
      </c>
      <c r="W1955" t="s">
        <v>134</v>
      </c>
      <c r="Y1955" t="s">
        <v>60</v>
      </c>
      <c r="Z1955" t="s">
        <v>60</v>
      </c>
      <c r="AC1955" t="s">
        <v>39</v>
      </c>
      <c r="AD1955" t="s">
        <v>40</v>
      </c>
    </row>
    <row r="1956" spans="3:30" hidden="1" x14ac:dyDescent="0.2">
      <c r="C1956" s="32" t="s">
        <v>50</v>
      </c>
      <c r="D1956" s="32" t="s">
        <v>92</v>
      </c>
      <c r="F1956">
        <v>1350</v>
      </c>
      <c r="G1956" t="s">
        <v>1604</v>
      </c>
      <c r="H1956" t="s">
        <v>1605</v>
      </c>
      <c r="I1956" t="s">
        <v>3886</v>
      </c>
      <c r="K1956" t="s">
        <v>455</v>
      </c>
      <c r="L1956" t="s">
        <v>35</v>
      </c>
      <c r="M1956" t="s">
        <v>36</v>
      </c>
      <c r="N1956" s="8">
        <v>45747</v>
      </c>
      <c r="O1956" s="8">
        <v>45835</v>
      </c>
      <c r="P1956" s="8">
        <v>45835</v>
      </c>
      <c r="Q1956" t="s">
        <v>58</v>
      </c>
      <c r="R1956" t="s">
        <v>801</v>
      </c>
      <c r="U1956" t="s">
        <v>60</v>
      </c>
      <c r="W1956" t="s">
        <v>134</v>
      </c>
      <c r="Y1956" t="s">
        <v>266</v>
      </c>
      <c r="Z1956" t="s">
        <v>266</v>
      </c>
      <c r="AC1956" t="s">
        <v>39</v>
      </c>
      <c r="AD1956" t="s">
        <v>40</v>
      </c>
    </row>
    <row r="1957" spans="3:30" hidden="1" x14ac:dyDescent="0.2">
      <c r="C1957" s="32" t="s">
        <v>50</v>
      </c>
      <c r="D1957" s="32" t="s">
        <v>92</v>
      </c>
      <c r="F1957">
        <v>1350</v>
      </c>
      <c r="G1957" t="s">
        <v>1604</v>
      </c>
      <c r="H1957" t="s">
        <v>1605</v>
      </c>
      <c r="I1957" t="s">
        <v>3887</v>
      </c>
      <c r="K1957" t="s">
        <v>455</v>
      </c>
      <c r="L1957" t="s">
        <v>35</v>
      </c>
      <c r="M1957" t="s">
        <v>36</v>
      </c>
      <c r="N1957" s="8">
        <v>45747</v>
      </c>
      <c r="O1957" s="8">
        <v>45835</v>
      </c>
      <c r="P1957" s="8">
        <v>45835</v>
      </c>
      <c r="Q1957" t="s">
        <v>58</v>
      </c>
      <c r="R1957" t="s">
        <v>801</v>
      </c>
      <c r="U1957" t="s">
        <v>60</v>
      </c>
      <c r="W1957" t="s">
        <v>134</v>
      </c>
      <c r="Y1957" t="s">
        <v>266</v>
      </c>
      <c r="Z1957" t="s">
        <v>266</v>
      </c>
      <c r="AC1957" t="s">
        <v>39</v>
      </c>
      <c r="AD1957" t="s">
        <v>40</v>
      </c>
    </row>
    <row r="1958" spans="3:30" hidden="1" x14ac:dyDescent="0.2">
      <c r="C1958" s="32" t="s">
        <v>29</v>
      </c>
      <c r="D1958" s="32" t="s">
        <v>29</v>
      </c>
      <c r="E1958" s="48" t="s">
        <v>52</v>
      </c>
      <c r="F1958">
        <v>200</v>
      </c>
      <c r="G1958" t="s">
        <v>2677</v>
      </c>
      <c r="H1958" t="s">
        <v>2678</v>
      </c>
      <c r="I1958" t="s">
        <v>3888</v>
      </c>
      <c r="K1958" t="s">
        <v>535</v>
      </c>
      <c r="L1958" t="s">
        <v>35</v>
      </c>
      <c r="M1958" t="s">
        <v>36</v>
      </c>
      <c r="N1958" s="8">
        <v>45735</v>
      </c>
      <c r="O1958" s="8">
        <v>45805</v>
      </c>
      <c r="P1958" s="8">
        <v>45805</v>
      </c>
      <c r="Q1958" t="s">
        <v>58</v>
      </c>
      <c r="R1958" t="s">
        <v>456</v>
      </c>
      <c r="W1958" t="s">
        <v>99</v>
      </c>
      <c r="X1958" t="s">
        <v>310</v>
      </c>
      <c r="Y1958" t="s">
        <v>90</v>
      </c>
      <c r="Z1958" t="s">
        <v>90</v>
      </c>
      <c r="AC1958" t="s">
        <v>39</v>
      </c>
      <c r="AD1958" t="s">
        <v>40</v>
      </c>
    </row>
    <row r="1959" spans="3:30" hidden="1" x14ac:dyDescent="0.2">
      <c r="C1959" s="32" t="s">
        <v>555</v>
      </c>
      <c r="D1959" s="32" t="s">
        <v>42</v>
      </c>
      <c r="F1959">
        <v>150</v>
      </c>
      <c r="G1959" t="s">
        <v>1604</v>
      </c>
      <c r="H1959" t="s">
        <v>1605</v>
      </c>
      <c r="I1959" t="s">
        <v>3889</v>
      </c>
      <c r="K1959" t="s">
        <v>455</v>
      </c>
      <c r="L1959" t="s">
        <v>35</v>
      </c>
      <c r="M1959" t="s">
        <v>36</v>
      </c>
      <c r="N1959" s="8">
        <v>45747</v>
      </c>
      <c r="O1959" s="8"/>
      <c r="P1959" s="8"/>
      <c r="Q1959" t="s">
        <v>58</v>
      </c>
      <c r="R1959" t="s">
        <v>801</v>
      </c>
      <c r="W1959" t="s">
        <v>134</v>
      </c>
      <c r="AC1959" t="s">
        <v>39</v>
      </c>
      <c r="AD1959" t="s">
        <v>40</v>
      </c>
    </row>
    <row r="1960" spans="3:30" hidden="1" x14ac:dyDescent="0.2">
      <c r="C1960" s="32" t="s">
        <v>50</v>
      </c>
      <c r="D1960" s="32" t="s">
        <v>42</v>
      </c>
      <c r="F1960">
        <v>150</v>
      </c>
      <c r="G1960" t="s">
        <v>1604</v>
      </c>
      <c r="H1960" t="s">
        <v>1605</v>
      </c>
      <c r="I1960" t="s">
        <v>3890</v>
      </c>
      <c r="K1960" t="s">
        <v>455</v>
      </c>
      <c r="L1960" t="s">
        <v>35</v>
      </c>
      <c r="M1960" t="s">
        <v>36</v>
      </c>
      <c r="N1960" s="8">
        <v>45747</v>
      </c>
      <c r="O1960" s="8"/>
      <c r="P1960" s="8"/>
      <c r="Q1960" t="s">
        <v>58</v>
      </c>
      <c r="W1960" t="s">
        <v>134</v>
      </c>
      <c r="AC1960" t="s">
        <v>39</v>
      </c>
      <c r="AD1960" t="s">
        <v>40</v>
      </c>
    </row>
    <row r="1961" spans="3:30" hidden="1" x14ac:dyDescent="0.2">
      <c r="C1961" s="32" t="s">
        <v>50</v>
      </c>
      <c r="D1961" s="32" t="s">
        <v>146</v>
      </c>
      <c r="F1961">
        <v>150</v>
      </c>
      <c r="G1961" t="s">
        <v>1604</v>
      </c>
      <c r="H1961" t="s">
        <v>1605</v>
      </c>
      <c r="I1961" t="s">
        <v>3891</v>
      </c>
      <c r="K1961" t="s">
        <v>455</v>
      </c>
      <c r="L1961" t="s">
        <v>35</v>
      </c>
      <c r="M1961" t="s">
        <v>36</v>
      </c>
      <c r="N1961" s="8">
        <v>45747</v>
      </c>
      <c r="O1961" s="8"/>
      <c r="P1961" s="8"/>
      <c r="Q1961" t="s">
        <v>58</v>
      </c>
      <c r="W1961" t="s">
        <v>134</v>
      </c>
      <c r="AC1961" t="s">
        <v>39</v>
      </c>
      <c r="AD1961" t="s">
        <v>40</v>
      </c>
    </row>
    <row r="1962" spans="3:30" hidden="1" x14ac:dyDescent="0.2">
      <c r="C1962" s="32" t="s">
        <v>50</v>
      </c>
      <c r="D1962" s="32" t="s">
        <v>146</v>
      </c>
      <c r="F1962">
        <v>150</v>
      </c>
      <c r="G1962" t="s">
        <v>1604</v>
      </c>
      <c r="H1962" t="s">
        <v>1605</v>
      </c>
      <c r="I1962" t="s">
        <v>3892</v>
      </c>
      <c r="K1962" t="s">
        <v>455</v>
      </c>
      <c r="L1962" t="s">
        <v>35</v>
      </c>
      <c r="M1962" t="s">
        <v>36</v>
      </c>
      <c r="N1962" s="8">
        <v>45747</v>
      </c>
      <c r="O1962" s="8"/>
      <c r="P1962" s="8"/>
      <c r="Q1962" t="s">
        <v>58</v>
      </c>
      <c r="R1962" t="s">
        <v>801</v>
      </c>
      <c r="W1962" t="s">
        <v>134</v>
      </c>
      <c r="AC1962" t="s">
        <v>39</v>
      </c>
      <c r="AD1962" t="s">
        <v>40</v>
      </c>
    </row>
    <row r="1963" spans="3:30" hidden="1" x14ac:dyDescent="0.2">
      <c r="C1963" s="32" t="s">
        <v>50</v>
      </c>
      <c r="D1963" s="32" t="s">
        <v>146</v>
      </c>
      <c r="F1963">
        <v>150</v>
      </c>
      <c r="G1963" t="s">
        <v>1604</v>
      </c>
      <c r="H1963" t="s">
        <v>1605</v>
      </c>
      <c r="I1963" t="s">
        <v>3893</v>
      </c>
      <c r="K1963" t="s">
        <v>455</v>
      </c>
      <c r="L1963" t="s">
        <v>35</v>
      </c>
      <c r="M1963" t="s">
        <v>36</v>
      </c>
      <c r="N1963" s="8">
        <v>45747</v>
      </c>
      <c r="O1963" s="8"/>
      <c r="P1963" s="8"/>
      <c r="Q1963" t="s">
        <v>58</v>
      </c>
      <c r="R1963" t="s">
        <v>801</v>
      </c>
      <c r="W1963" t="s">
        <v>134</v>
      </c>
      <c r="AC1963" t="s">
        <v>39</v>
      </c>
      <c r="AD1963" t="s">
        <v>40</v>
      </c>
    </row>
    <row r="1964" spans="3:30" hidden="1" x14ac:dyDescent="0.2">
      <c r="C1964" s="32" t="s">
        <v>29</v>
      </c>
      <c r="D1964" s="32" t="s">
        <v>29</v>
      </c>
      <c r="F1964">
        <v>150</v>
      </c>
      <c r="G1964" t="s">
        <v>1604</v>
      </c>
      <c r="H1964" t="s">
        <v>1605</v>
      </c>
      <c r="I1964" t="s">
        <v>3894</v>
      </c>
      <c r="K1964" t="s">
        <v>455</v>
      </c>
      <c r="L1964" t="s">
        <v>35</v>
      </c>
      <c r="M1964" t="s">
        <v>36</v>
      </c>
      <c r="N1964" s="8">
        <v>45747</v>
      </c>
      <c r="O1964" s="8">
        <v>45805</v>
      </c>
      <c r="P1964" s="8">
        <v>45805</v>
      </c>
      <c r="Q1964" t="s">
        <v>37</v>
      </c>
      <c r="X1964" t="s">
        <v>522</v>
      </c>
      <c r="Y1964" t="s">
        <v>90</v>
      </c>
      <c r="Z1964" t="s">
        <v>90</v>
      </c>
      <c r="AC1964" t="s">
        <v>39</v>
      </c>
      <c r="AD1964" t="s">
        <v>40</v>
      </c>
    </row>
    <row r="1965" spans="3:30" hidden="1" x14ac:dyDescent="0.2">
      <c r="C1965" s="32" t="s">
        <v>555</v>
      </c>
      <c r="D1965" s="32" t="s">
        <v>42</v>
      </c>
      <c r="F1965">
        <v>150</v>
      </c>
      <c r="G1965" t="s">
        <v>1604</v>
      </c>
      <c r="H1965" t="s">
        <v>1605</v>
      </c>
      <c r="I1965" t="s">
        <v>3895</v>
      </c>
      <c r="K1965" t="s">
        <v>455</v>
      </c>
      <c r="L1965" t="s">
        <v>35</v>
      </c>
      <c r="M1965" t="s">
        <v>36</v>
      </c>
      <c r="N1965" s="8">
        <v>45747</v>
      </c>
      <c r="O1965" s="8"/>
      <c r="P1965" s="8"/>
      <c r="Q1965" t="s">
        <v>37</v>
      </c>
      <c r="AC1965" t="s">
        <v>39</v>
      </c>
      <c r="AD1965" t="s">
        <v>40</v>
      </c>
    </row>
    <row r="1966" spans="3:30" hidden="1" x14ac:dyDescent="0.2">
      <c r="C1966" s="32" t="s">
        <v>50</v>
      </c>
      <c r="D1966" s="32" t="s">
        <v>42</v>
      </c>
      <c r="F1966">
        <v>150</v>
      </c>
      <c r="G1966" t="s">
        <v>1604</v>
      </c>
      <c r="H1966" t="s">
        <v>1605</v>
      </c>
      <c r="I1966" t="s">
        <v>3896</v>
      </c>
      <c r="K1966" t="s">
        <v>455</v>
      </c>
      <c r="L1966" t="s">
        <v>35</v>
      </c>
      <c r="M1966" t="s">
        <v>36</v>
      </c>
      <c r="N1966" s="8">
        <v>45747</v>
      </c>
      <c r="O1966" s="8"/>
      <c r="P1966" s="8"/>
      <c r="Q1966" t="s">
        <v>37</v>
      </c>
      <c r="AC1966" t="s">
        <v>39</v>
      </c>
      <c r="AD1966" t="s">
        <v>40</v>
      </c>
    </row>
    <row r="1967" spans="3:30" hidden="1" x14ac:dyDescent="0.2">
      <c r="C1967" s="32" t="s">
        <v>50</v>
      </c>
      <c r="D1967" s="32" t="s">
        <v>146</v>
      </c>
      <c r="F1967">
        <v>150</v>
      </c>
      <c r="G1967" t="s">
        <v>1604</v>
      </c>
      <c r="H1967" t="s">
        <v>1605</v>
      </c>
      <c r="I1967" t="s">
        <v>3897</v>
      </c>
      <c r="K1967" t="s">
        <v>455</v>
      </c>
      <c r="L1967" t="s">
        <v>35</v>
      </c>
      <c r="M1967" t="s">
        <v>36</v>
      </c>
      <c r="N1967" s="8">
        <v>45747</v>
      </c>
      <c r="O1967" s="8"/>
      <c r="P1967" s="8"/>
      <c r="Q1967" t="s">
        <v>37</v>
      </c>
      <c r="AC1967" t="s">
        <v>39</v>
      </c>
      <c r="AD1967" t="s">
        <v>40</v>
      </c>
    </row>
    <row r="1968" spans="3:30" hidden="1" x14ac:dyDescent="0.2">
      <c r="C1968" s="32" t="s">
        <v>50</v>
      </c>
      <c r="D1968" s="32" t="s">
        <v>146</v>
      </c>
      <c r="F1968">
        <v>150</v>
      </c>
      <c r="G1968" t="s">
        <v>1604</v>
      </c>
      <c r="H1968" t="s">
        <v>1605</v>
      </c>
      <c r="I1968" t="s">
        <v>3898</v>
      </c>
      <c r="K1968" t="s">
        <v>455</v>
      </c>
      <c r="L1968" t="s">
        <v>35</v>
      </c>
      <c r="M1968" t="s">
        <v>36</v>
      </c>
      <c r="N1968" s="8">
        <v>45747</v>
      </c>
      <c r="O1968" s="8"/>
      <c r="P1968" s="8"/>
      <c r="Q1968" t="s">
        <v>37</v>
      </c>
      <c r="AC1968" t="s">
        <v>39</v>
      </c>
      <c r="AD1968" t="s">
        <v>40</v>
      </c>
    </row>
    <row r="1969" spans="3:30" hidden="1" x14ac:dyDescent="0.2">
      <c r="C1969" s="32" t="s">
        <v>50</v>
      </c>
      <c r="D1969" s="32" t="s">
        <v>146</v>
      </c>
      <c r="F1969">
        <v>150</v>
      </c>
      <c r="G1969" t="s">
        <v>1604</v>
      </c>
      <c r="H1969" t="s">
        <v>1605</v>
      </c>
      <c r="I1969" t="s">
        <v>3899</v>
      </c>
      <c r="K1969" t="s">
        <v>455</v>
      </c>
      <c r="L1969" t="s">
        <v>35</v>
      </c>
      <c r="M1969" t="s">
        <v>36</v>
      </c>
      <c r="N1969" s="8">
        <v>45747</v>
      </c>
      <c r="O1969" s="8"/>
      <c r="P1969" s="8"/>
      <c r="Q1969" t="s">
        <v>37</v>
      </c>
      <c r="AC1969" t="s">
        <v>39</v>
      </c>
      <c r="AD1969" t="s">
        <v>40</v>
      </c>
    </row>
    <row r="1970" spans="3:30" hidden="1" x14ac:dyDescent="0.2">
      <c r="C1970" s="32" t="s">
        <v>126</v>
      </c>
      <c r="D1970" s="32" t="s">
        <v>1398</v>
      </c>
      <c r="G1970" t="s">
        <v>3900</v>
      </c>
      <c r="H1970" t="s">
        <v>3901</v>
      </c>
      <c r="I1970" t="s">
        <v>3902</v>
      </c>
      <c r="K1970" t="s">
        <v>455</v>
      </c>
      <c r="L1970" t="s">
        <v>35</v>
      </c>
      <c r="M1970" t="s">
        <v>36</v>
      </c>
      <c r="N1970" s="8">
        <v>45793</v>
      </c>
      <c r="O1970" s="8"/>
      <c r="P1970" s="8"/>
      <c r="Q1970" t="s">
        <v>67</v>
      </c>
      <c r="R1970" t="s">
        <v>235</v>
      </c>
      <c r="X1970" t="s">
        <v>235</v>
      </c>
      <c r="AC1970" t="s">
        <v>67</v>
      </c>
      <c r="AD1970" t="s">
        <v>40</v>
      </c>
    </row>
    <row r="1971" spans="3:30" hidden="1" x14ac:dyDescent="0.2">
      <c r="C1971" s="32" t="s">
        <v>50</v>
      </c>
      <c r="D1971" s="32" t="s">
        <v>42</v>
      </c>
      <c r="F1971">
        <v>995</v>
      </c>
      <c r="G1971" t="s">
        <v>3903</v>
      </c>
      <c r="H1971" t="s">
        <v>3904</v>
      </c>
      <c r="I1971" t="s">
        <v>3905</v>
      </c>
      <c r="K1971" t="s">
        <v>289</v>
      </c>
      <c r="L1971" t="s">
        <v>35</v>
      </c>
      <c r="M1971" t="s">
        <v>36</v>
      </c>
      <c r="N1971" s="8">
        <v>45782</v>
      </c>
      <c r="O1971" s="8"/>
      <c r="P1971" s="8"/>
      <c r="Q1971" t="s">
        <v>151</v>
      </c>
      <c r="R1971" t="s">
        <v>393</v>
      </c>
      <c r="W1971" t="s">
        <v>3906</v>
      </c>
      <c r="AC1971" t="s">
        <v>39</v>
      </c>
      <c r="AD1971" t="s">
        <v>40</v>
      </c>
    </row>
    <row r="1972" spans="3:30" hidden="1" x14ac:dyDescent="0.2">
      <c r="C1972" s="32" t="s">
        <v>29</v>
      </c>
      <c r="D1972" s="32" t="s">
        <v>29</v>
      </c>
      <c r="E1972" s="32" t="s">
        <v>3907</v>
      </c>
      <c r="F1972">
        <v>1795</v>
      </c>
      <c r="G1972" t="s">
        <v>3908</v>
      </c>
      <c r="H1972" t="s">
        <v>3909</v>
      </c>
      <c r="I1972" t="s">
        <v>3910</v>
      </c>
      <c r="K1972" t="s">
        <v>455</v>
      </c>
      <c r="L1972" t="s">
        <v>35</v>
      </c>
      <c r="M1972" t="s">
        <v>36</v>
      </c>
      <c r="N1972" s="8">
        <v>45775</v>
      </c>
      <c r="O1972" s="8">
        <v>45805</v>
      </c>
      <c r="P1972" s="8">
        <v>45805</v>
      </c>
      <c r="Q1972" t="s">
        <v>37</v>
      </c>
      <c r="R1972" t="s">
        <v>253</v>
      </c>
      <c r="S1972" t="s">
        <v>3911</v>
      </c>
      <c r="T1972" t="s">
        <v>3912</v>
      </c>
      <c r="U1972" t="s">
        <v>309</v>
      </c>
      <c r="W1972" t="s">
        <v>60</v>
      </c>
      <c r="X1972" t="s">
        <v>444</v>
      </c>
      <c r="Y1972" t="s">
        <v>90</v>
      </c>
      <c r="Z1972" t="s">
        <v>90</v>
      </c>
      <c r="AC1972" t="s">
        <v>39</v>
      </c>
      <c r="AD1972" t="s">
        <v>40</v>
      </c>
    </row>
    <row r="1973" spans="3:30" hidden="1" x14ac:dyDescent="0.2">
      <c r="C1973" s="32" t="s">
        <v>312</v>
      </c>
      <c r="D1973" s="32" t="s">
        <v>29</v>
      </c>
      <c r="E1973" s="32" t="s">
        <v>3913</v>
      </c>
      <c r="F1973">
        <v>-100</v>
      </c>
      <c r="G1973" t="s">
        <v>3644</v>
      </c>
      <c r="H1973" t="s">
        <v>3645</v>
      </c>
      <c r="I1973" t="s">
        <v>3914</v>
      </c>
      <c r="K1973" t="s">
        <v>429</v>
      </c>
      <c r="L1973" t="s">
        <v>35</v>
      </c>
      <c r="M1973" t="s">
        <v>36</v>
      </c>
      <c r="N1973" s="8">
        <v>45741</v>
      </c>
      <c r="O1973" s="8">
        <v>45800</v>
      </c>
      <c r="P1973" s="8">
        <v>45800</v>
      </c>
      <c r="Q1973" t="s">
        <v>67</v>
      </c>
      <c r="U1973" t="s">
        <v>3915</v>
      </c>
      <c r="Y1973" t="s">
        <v>309</v>
      </c>
      <c r="Z1973" t="s">
        <v>309</v>
      </c>
      <c r="AC1973" t="s">
        <v>67</v>
      </c>
      <c r="AD1973" t="s">
        <v>40</v>
      </c>
    </row>
    <row r="1974" spans="3:30" hidden="1" x14ac:dyDescent="0.2">
      <c r="C1974" s="32" t="s">
        <v>29</v>
      </c>
      <c r="D1974" s="32" t="s">
        <v>29</v>
      </c>
      <c r="E1974" s="48" t="s">
        <v>52</v>
      </c>
      <c r="F1974">
        <v>200</v>
      </c>
      <c r="G1974" t="s">
        <v>2677</v>
      </c>
      <c r="H1974" t="s">
        <v>2678</v>
      </c>
      <c r="I1974" t="s">
        <v>3916</v>
      </c>
      <c r="K1974" t="s">
        <v>535</v>
      </c>
      <c r="L1974" t="s">
        <v>35</v>
      </c>
      <c r="M1974" t="s">
        <v>36</v>
      </c>
      <c r="N1974" s="8">
        <v>45735</v>
      </c>
      <c r="O1974" s="8">
        <v>45805</v>
      </c>
      <c r="P1974" s="8">
        <v>45805</v>
      </c>
      <c r="Q1974" t="s">
        <v>37</v>
      </c>
      <c r="X1974" t="s">
        <v>310</v>
      </c>
      <c r="Y1974" t="s">
        <v>90</v>
      </c>
      <c r="Z1974" t="s">
        <v>90</v>
      </c>
      <c r="AC1974" t="s">
        <v>39</v>
      </c>
      <c r="AD1974" t="s">
        <v>40</v>
      </c>
    </row>
    <row r="1975" spans="3:30" hidden="1" x14ac:dyDescent="0.2">
      <c r="C1975" s="32" t="s">
        <v>29</v>
      </c>
      <c r="D1975" s="32" t="s">
        <v>29</v>
      </c>
      <c r="F1975">
        <v>200</v>
      </c>
      <c r="G1975" t="s">
        <v>2682</v>
      </c>
      <c r="H1975" t="s">
        <v>2683</v>
      </c>
      <c r="I1975" t="s">
        <v>3917</v>
      </c>
      <c r="K1975" t="s">
        <v>289</v>
      </c>
      <c r="L1975" t="s">
        <v>35</v>
      </c>
      <c r="M1975" t="s">
        <v>36</v>
      </c>
      <c r="N1975" s="8">
        <v>45736</v>
      </c>
      <c r="O1975" s="8">
        <v>45805</v>
      </c>
      <c r="P1975" s="8">
        <v>45805</v>
      </c>
      <c r="Q1975" t="s">
        <v>58</v>
      </c>
      <c r="R1975" t="s">
        <v>290</v>
      </c>
      <c r="W1975" t="s">
        <v>522</v>
      </c>
      <c r="X1975" t="s">
        <v>1175</v>
      </c>
      <c r="Y1975" t="s">
        <v>90</v>
      </c>
      <c r="Z1975" t="s">
        <v>90</v>
      </c>
      <c r="AC1975" t="s">
        <v>39</v>
      </c>
      <c r="AD1975" t="s">
        <v>40</v>
      </c>
    </row>
    <row r="1976" spans="3:30" hidden="1" x14ac:dyDescent="0.2">
      <c r="C1976" s="32" t="s">
        <v>555</v>
      </c>
      <c r="D1976" s="32" t="s">
        <v>42</v>
      </c>
      <c r="F1976">
        <v>1711</v>
      </c>
      <c r="G1976" t="s">
        <v>3918</v>
      </c>
      <c r="H1976" t="s">
        <v>3919</v>
      </c>
      <c r="I1976" t="s">
        <v>3920</v>
      </c>
      <c r="K1976" t="s">
        <v>455</v>
      </c>
      <c r="L1976" t="s">
        <v>35</v>
      </c>
      <c r="M1976" t="s">
        <v>36</v>
      </c>
      <c r="N1976" s="8">
        <v>45792</v>
      </c>
      <c r="O1976" s="8">
        <v>45835</v>
      </c>
      <c r="P1976" s="8">
        <v>45835</v>
      </c>
      <c r="Q1976" t="s">
        <v>37</v>
      </c>
      <c r="R1976" t="s">
        <v>522</v>
      </c>
      <c r="S1976" t="s">
        <v>3921</v>
      </c>
      <c r="U1976" t="s">
        <v>60</v>
      </c>
      <c r="W1976" t="s">
        <v>134</v>
      </c>
      <c r="Y1976" t="s">
        <v>266</v>
      </c>
      <c r="Z1976" t="s">
        <v>266</v>
      </c>
      <c r="AC1976" t="s">
        <v>39</v>
      </c>
      <c r="AD1976" t="s">
        <v>40</v>
      </c>
    </row>
    <row r="1977" spans="3:30" hidden="1" x14ac:dyDescent="0.2">
      <c r="C1977" s="32" t="s">
        <v>50</v>
      </c>
      <c r="D1977" s="32" t="s">
        <v>80</v>
      </c>
      <c r="E1977" s="32" t="s">
        <v>3922</v>
      </c>
      <c r="F1977">
        <v>1099</v>
      </c>
      <c r="G1977" t="s">
        <v>3923</v>
      </c>
      <c r="H1977" t="s">
        <v>3924</v>
      </c>
      <c r="I1977" t="s">
        <v>3925</v>
      </c>
      <c r="K1977" t="s">
        <v>429</v>
      </c>
      <c r="L1977" t="s">
        <v>35</v>
      </c>
      <c r="M1977" t="s">
        <v>36</v>
      </c>
      <c r="N1977" s="8">
        <v>45639</v>
      </c>
      <c r="O1977" s="8"/>
      <c r="P1977" s="8"/>
      <c r="Q1977" t="s">
        <v>37</v>
      </c>
      <c r="R1977" t="s">
        <v>393</v>
      </c>
      <c r="AC1977" t="s">
        <v>39</v>
      </c>
      <c r="AD1977" t="s">
        <v>40</v>
      </c>
    </row>
    <row r="1978" spans="3:30" hidden="1" x14ac:dyDescent="0.2">
      <c r="C1978" s="32" t="s">
        <v>50</v>
      </c>
      <c r="D1978" s="32" t="s">
        <v>42</v>
      </c>
      <c r="F1978">
        <v>1100</v>
      </c>
      <c r="G1978" t="s">
        <v>3926</v>
      </c>
      <c r="H1978" t="s">
        <v>3927</v>
      </c>
      <c r="I1978" t="s">
        <v>3928</v>
      </c>
      <c r="J1978" t="s">
        <v>3929</v>
      </c>
      <c r="K1978" t="s">
        <v>326</v>
      </c>
      <c r="L1978" t="s">
        <v>35</v>
      </c>
      <c r="M1978" t="s">
        <v>87</v>
      </c>
      <c r="N1978" s="8">
        <v>45784</v>
      </c>
      <c r="O1978" s="8">
        <v>45835</v>
      </c>
      <c r="P1978" s="8"/>
      <c r="Q1978" t="s">
        <v>151</v>
      </c>
      <c r="W1978" t="s">
        <v>63</v>
      </c>
      <c r="Z1978" t="s">
        <v>266</v>
      </c>
      <c r="AA1978" t="s">
        <v>266</v>
      </c>
      <c r="AC1978" t="s">
        <v>39</v>
      </c>
      <c r="AD1978" t="s">
        <v>91</v>
      </c>
    </row>
    <row r="1979" spans="3:30" hidden="1" x14ac:dyDescent="0.2">
      <c r="C1979" s="32" t="s">
        <v>50</v>
      </c>
      <c r="D1979" s="32" t="s">
        <v>42</v>
      </c>
      <c r="F1979">
        <v>0</v>
      </c>
      <c r="G1979" t="s">
        <v>3926</v>
      </c>
      <c r="H1979" t="s">
        <v>3927</v>
      </c>
      <c r="I1979" t="s">
        <v>3930</v>
      </c>
      <c r="J1979" t="s">
        <v>3931</v>
      </c>
      <c r="K1979" t="s">
        <v>326</v>
      </c>
      <c r="L1979" t="s">
        <v>35</v>
      </c>
      <c r="M1979" t="s">
        <v>87</v>
      </c>
      <c r="N1979" s="8">
        <v>45784</v>
      </c>
      <c r="O1979" s="8">
        <v>45835</v>
      </c>
      <c r="P1979" s="8"/>
      <c r="Q1979" t="s">
        <v>37</v>
      </c>
      <c r="W1979" t="s">
        <v>63</v>
      </c>
      <c r="Z1979" t="s">
        <v>266</v>
      </c>
      <c r="AA1979" t="s">
        <v>266</v>
      </c>
      <c r="AC1979" t="s">
        <v>39</v>
      </c>
      <c r="AD1979" t="s">
        <v>91</v>
      </c>
    </row>
    <row r="1980" spans="3:30" hidden="1" x14ac:dyDescent="0.2">
      <c r="F1980">
        <v>522</v>
      </c>
      <c r="G1980" t="s">
        <v>3932</v>
      </c>
      <c r="H1980" t="s">
        <v>3933</v>
      </c>
      <c r="I1980" t="s">
        <v>3934</v>
      </c>
      <c r="J1980" t="s">
        <v>3935</v>
      </c>
      <c r="K1980" t="s">
        <v>326</v>
      </c>
      <c r="L1980" t="s">
        <v>35</v>
      </c>
      <c r="M1980" t="s">
        <v>87</v>
      </c>
      <c r="N1980" s="8">
        <v>45791</v>
      </c>
      <c r="O1980" s="8"/>
      <c r="P1980" s="8"/>
      <c r="Q1980" t="s">
        <v>37</v>
      </c>
      <c r="W1980" t="s">
        <v>3936</v>
      </c>
      <c r="AC1980" t="s">
        <v>39</v>
      </c>
      <c r="AD1980" t="s">
        <v>91</v>
      </c>
    </row>
    <row r="1981" spans="3:30" hidden="1" x14ac:dyDescent="0.2">
      <c r="F1981">
        <v>1914</v>
      </c>
      <c r="G1981" t="s">
        <v>3932</v>
      </c>
      <c r="H1981" t="s">
        <v>3933</v>
      </c>
      <c r="I1981" t="s">
        <v>3937</v>
      </c>
      <c r="J1981" t="s">
        <v>3938</v>
      </c>
      <c r="K1981" t="s">
        <v>326</v>
      </c>
      <c r="L1981" t="s">
        <v>35</v>
      </c>
      <c r="M1981" t="s">
        <v>87</v>
      </c>
      <c r="N1981" s="8">
        <v>45791</v>
      </c>
      <c r="O1981" s="8"/>
      <c r="P1981" s="8"/>
      <c r="Q1981" t="s">
        <v>37</v>
      </c>
      <c r="W1981" t="s">
        <v>3936</v>
      </c>
      <c r="AC1981" t="s">
        <v>39</v>
      </c>
      <c r="AD1981" t="s">
        <v>91</v>
      </c>
    </row>
    <row r="1982" spans="3:30" hidden="1" x14ac:dyDescent="0.2">
      <c r="F1982">
        <v>2342</v>
      </c>
      <c r="G1982" t="s">
        <v>3932</v>
      </c>
      <c r="H1982" t="s">
        <v>3933</v>
      </c>
      <c r="I1982" t="s">
        <v>3939</v>
      </c>
      <c r="J1982" t="s">
        <v>3940</v>
      </c>
      <c r="K1982" t="s">
        <v>326</v>
      </c>
      <c r="L1982" t="s">
        <v>35</v>
      </c>
      <c r="M1982" t="s">
        <v>87</v>
      </c>
      <c r="N1982" s="8">
        <v>45791</v>
      </c>
      <c r="O1982" s="8"/>
      <c r="P1982" s="8"/>
      <c r="Q1982" t="s">
        <v>151</v>
      </c>
      <c r="W1982" t="s">
        <v>3936</v>
      </c>
      <c r="AC1982" t="s">
        <v>39</v>
      </c>
      <c r="AD1982" t="s">
        <v>91</v>
      </c>
    </row>
    <row r="1983" spans="3:30" hidden="1" x14ac:dyDescent="0.2">
      <c r="F1983">
        <v>2181</v>
      </c>
      <c r="G1983" t="s">
        <v>3932</v>
      </c>
      <c r="H1983" t="s">
        <v>3933</v>
      </c>
      <c r="I1983" t="s">
        <v>3941</v>
      </c>
      <c r="J1983" t="s">
        <v>3942</v>
      </c>
      <c r="K1983" t="s">
        <v>326</v>
      </c>
      <c r="L1983" t="s">
        <v>35</v>
      </c>
      <c r="M1983" t="s">
        <v>87</v>
      </c>
      <c r="N1983" s="8">
        <v>45791</v>
      </c>
      <c r="O1983" s="8"/>
      <c r="P1983" s="8"/>
      <c r="Q1983" t="s">
        <v>37</v>
      </c>
      <c r="W1983" t="s">
        <v>3936</v>
      </c>
      <c r="AC1983" t="s">
        <v>39</v>
      </c>
      <c r="AD1983" t="s">
        <v>91</v>
      </c>
    </row>
    <row r="1984" spans="3:30" hidden="1" x14ac:dyDescent="0.2">
      <c r="F1984">
        <v>0</v>
      </c>
      <c r="G1984" t="s">
        <v>3932</v>
      </c>
      <c r="H1984" t="s">
        <v>3933</v>
      </c>
      <c r="I1984" t="s">
        <v>3943</v>
      </c>
      <c r="J1984" t="s">
        <v>3944</v>
      </c>
      <c r="K1984" t="s">
        <v>326</v>
      </c>
      <c r="L1984" t="s">
        <v>35</v>
      </c>
      <c r="M1984" t="s">
        <v>87</v>
      </c>
      <c r="N1984" s="8">
        <v>45791</v>
      </c>
      <c r="O1984" s="8"/>
      <c r="P1984" s="8"/>
      <c r="Q1984" t="s">
        <v>37</v>
      </c>
      <c r="W1984" t="s">
        <v>3936</v>
      </c>
      <c r="AC1984" t="s">
        <v>39</v>
      </c>
      <c r="AD1984" t="s">
        <v>91</v>
      </c>
    </row>
    <row r="1985" spans="3:30" hidden="1" x14ac:dyDescent="0.2">
      <c r="F1985">
        <v>0</v>
      </c>
      <c r="G1985" t="s">
        <v>3932</v>
      </c>
      <c r="H1985" t="s">
        <v>3933</v>
      </c>
      <c r="I1985" t="s">
        <v>3945</v>
      </c>
      <c r="J1985" t="s">
        <v>3946</v>
      </c>
      <c r="K1985" t="s">
        <v>326</v>
      </c>
      <c r="L1985" t="s">
        <v>35</v>
      </c>
      <c r="M1985" t="s">
        <v>87</v>
      </c>
      <c r="N1985" s="8">
        <v>45791</v>
      </c>
      <c r="O1985" s="8"/>
      <c r="P1985" s="8"/>
      <c r="Q1985" t="s">
        <v>37</v>
      </c>
      <c r="W1985" t="s">
        <v>3936</v>
      </c>
      <c r="AC1985" t="s">
        <v>39</v>
      </c>
      <c r="AD1985" t="s">
        <v>91</v>
      </c>
    </row>
    <row r="1986" spans="3:30" hidden="1" x14ac:dyDescent="0.2">
      <c r="F1986">
        <v>0</v>
      </c>
      <c r="G1986" t="s">
        <v>3932</v>
      </c>
      <c r="H1986" t="s">
        <v>3933</v>
      </c>
      <c r="I1986" t="s">
        <v>3947</v>
      </c>
      <c r="J1986" t="s">
        <v>3948</v>
      </c>
      <c r="K1986" t="s">
        <v>326</v>
      </c>
      <c r="L1986" t="s">
        <v>35</v>
      </c>
      <c r="M1986" t="s">
        <v>87</v>
      </c>
      <c r="N1986" s="8">
        <v>45791</v>
      </c>
      <c r="O1986" s="8"/>
      <c r="P1986" s="8"/>
      <c r="Q1986" t="s">
        <v>37</v>
      </c>
      <c r="W1986" t="s">
        <v>3936</v>
      </c>
      <c r="AC1986" t="s">
        <v>39</v>
      </c>
      <c r="AD1986" t="s">
        <v>91</v>
      </c>
    </row>
    <row r="1987" spans="3:30" hidden="1" x14ac:dyDescent="0.2">
      <c r="C1987" s="32" t="s">
        <v>29</v>
      </c>
      <c r="D1987" s="32" t="s">
        <v>29</v>
      </c>
      <c r="F1987">
        <v>200</v>
      </c>
      <c r="G1987" t="s">
        <v>2682</v>
      </c>
      <c r="H1987" t="s">
        <v>2683</v>
      </c>
      <c r="I1987" t="s">
        <v>3949</v>
      </c>
      <c r="K1987" t="s">
        <v>289</v>
      </c>
      <c r="L1987" t="s">
        <v>35</v>
      </c>
      <c r="M1987" t="s">
        <v>36</v>
      </c>
      <c r="N1987" s="8">
        <v>45736</v>
      </c>
      <c r="O1987" s="8">
        <v>45805</v>
      </c>
      <c r="P1987" s="8">
        <v>45805</v>
      </c>
      <c r="Q1987" t="s">
        <v>37</v>
      </c>
      <c r="X1987" t="s">
        <v>1175</v>
      </c>
      <c r="Y1987" t="s">
        <v>90</v>
      </c>
      <c r="Z1987" t="s">
        <v>90</v>
      </c>
      <c r="AC1987" t="s">
        <v>39</v>
      </c>
      <c r="AD1987" t="s">
        <v>40</v>
      </c>
    </row>
    <row r="1988" spans="3:30" hidden="1" x14ac:dyDescent="0.2">
      <c r="C1988" s="32" t="s">
        <v>126</v>
      </c>
      <c r="D1988" s="32" t="s">
        <v>42</v>
      </c>
      <c r="F1988">
        <v>622.5</v>
      </c>
      <c r="G1988" t="s">
        <v>3950</v>
      </c>
      <c r="H1988" t="s">
        <v>3951</v>
      </c>
      <c r="I1988" t="s">
        <v>3952</v>
      </c>
      <c r="K1988" t="s">
        <v>455</v>
      </c>
      <c r="L1988" t="s">
        <v>35</v>
      </c>
      <c r="M1988" t="s">
        <v>36</v>
      </c>
      <c r="N1988" s="8">
        <v>45792</v>
      </c>
      <c r="O1988" s="8">
        <v>45814</v>
      </c>
      <c r="P1988" s="8">
        <v>45814</v>
      </c>
      <c r="Q1988" t="s">
        <v>37</v>
      </c>
      <c r="R1988" t="s">
        <v>602</v>
      </c>
      <c r="S1988" t="s">
        <v>3953</v>
      </c>
      <c r="T1988" t="s">
        <v>3954</v>
      </c>
      <c r="U1988" t="s">
        <v>38</v>
      </c>
      <c r="W1988" t="s">
        <v>134</v>
      </c>
      <c r="X1988" t="s">
        <v>1253</v>
      </c>
      <c r="Y1988" t="s">
        <v>99</v>
      </c>
      <c r="Z1988" t="s">
        <v>99</v>
      </c>
      <c r="AC1988" t="s">
        <v>39</v>
      </c>
      <c r="AD1988" t="s">
        <v>40</v>
      </c>
    </row>
    <row r="1989" spans="3:30" hidden="1" x14ac:dyDescent="0.2">
      <c r="C1989" s="32" t="s">
        <v>126</v>
      </c>
      <c r="D1989" s="32" t="s">
        <v>42</v>
      </c>
      <c r="F1989">
        <v>622.5</v>
      </c>
      <c r="G1989" t="s">
        <v>3950</v>
      </c>
      <c r="H1989" t="s">
        <v>3951</v>
      </c>
      <c r="I1989" t="s">
        <v>3955</v>
      </c>
      <c r="K1989" t="s">
        <v>455</v>
      </c>
      <c r="L1989" t="s">
        <v>35</v>
      </c>
      <c r="M1989" t="s">
        <v>36</v>
      </c>
      <c r="N1989" s="8">
        <v>45792</v>
      </c>
      <c r="O1989" s="8">
        <v>45814</v>
      </c>
      <c r="P1989" s="8">
        <v>45814</v>
      </c>
      <c r="Q1989" t="s">
        <v>58</v>
      </c>
      <c r="R1989" t="s">
        <v>602</v>
      </c>
      <c r="U1989" t="s">
        <v>38</v>
      </c>
      <c r="W1989" t="s">
        <v>134</v>
      </c>
      <c r="X1989" t="s">
        <v>1253</v>
      </c>
      <c r="Y1989" t="s">
        <v>99</v>
      </c>
      <c r="Z1989" t="s">
        <v>99</v>
      </c>
      <c r="AC1989" t="s">
        <v>39</v>
      </c>
      <c r="AD1989" t="s">
        <v>40</v>
      </c>
    </row>
    <row r="1990" spans="3:30" hidden="1" x14ac:dyDescent="0.2">
      <c r="C1990" s="32" t="s">
        <v>126</v>
      </c>
      <c r="D1990" s="32" t="s">
        <v>42</v>
      </c>
      <c r="E1990" s="32" t="s">
        <v>3956</v>
      </c>
      <c r="F1990">
        <v>895</v>
      </c>
      <c r="G1990" t="s">
        <v>3957</v>
      </c>
      <c r="H1990" t="s">
        <v>3958</v>
      </c>
      <c r="I1990" t="s">
        <v>3959</v>
      </c>
      <c r="K1990" t="s">
        <v>455</v>
      </c>
      <c r="L1990" t="s">
        <v>35</v>
      </c>
      <c r="M1990" t="s">
        <v>36</v>
      </c>
      <c r="N1990" s="8">
        <v>45769</v>
      </c>
      <c r="O1990" s="8">
        <v>45835</v>
      </c>
      <c r="P1990" s="8">
        <v>45835</v>
      </c>
      <c r="Q1990" t="s">
        <v>37</v>
      </c>
      <c r="R1990" t="s">
        <v>59</v>
      </c>
      <c r="S1990" t="s">
        <v>3960</v>
      </c>
      <c r="T1990" t="s">
        <v>3960</v>
      </c>
      <c r="U1990" t="s">
        <v>60</v>
      </c>
      <c r="W1990" t="s">
        <v>100</v>
      </c>
      <c r="X1990" t="s">
        <v>522</v>
      </c>
      <c r="Y1990" t="s">
        <v>266</v>
      </c>
      <c r="Z1990" t="s">
        <v>266</v>
      </c>
      <c r="AC1990" t="s">
        <v>39</v>
      </c>
      <c r="AD1990" t="s">
        <v>40</v>
      </c>
    </row>
    <row r="1991" spans="3:30" hidden="1" x14ac:dyDescent="0.2">
      <c r="C1991" s="32" t="s">
        <v>126</v>
      </c>
      <c r="D1991" s="32" t="s">
        <v>42</v>
      </c>
      <c r="E1991" s="32" t="s">
        <v>3956</v>
      </c>
      <c r="F1991">
        <v>150</v>
      </c>
      <c r="G1991" t="s">
        <v>3957</v>
      </c>
      <c r="H1991" t="s">
        <v>3958</v>
      </c>
      <c r="I1991" t="s">
        <v>3961</v>
      </c>
      <c r="K1991" t="s">
        <v>455</v>
      </c>
      <c r="L1991" t="s">
        <v>35</v>
      </c>
      <c r="M1991" t="s">
        <v>36</v>
      </c>
      <c r="N1991" s="8">
        <v>45769</v>
      </c>
      <c r="O1991" s="8">
        <v>45835</v>
      </c>
      <c r="P1991" s="8">
        <v>45835</v>
      </c>
      <c r="Q1991" t="s">
        <v>58</v>
      </c>
      <c r="R1991" t="s">
        <v>59</v>
      </c>
      <c r="W1991" t="s">
        <v>100</v>
      </c>
      <c r="X1991" t="s">
        <v>522</v>
      </c>
      <c r="Y1991" t="s">
        <v>266</v>
      </c>
      <c r="Z1991" t="s">
        <v>266</v>
      </c>
      <c r="AC1991" t="s">
        <v>39</v>
      </c>
      <c r="AD1991" t="s">
        <v>40</v>
      </c>
    </row>
    <row r="1992" spans="3:30" hidden="1" x14ac:dyDescent="0.2">
      <c r="C1992" s="32" t="s">
        <v>126</v>
      </c>
      <c r="D1992" s="32" t="s">
        <v>42</v>
      </c>
      <c r="E1992" s="32" t="s">
        <v>3956</v>
      </c>
      <c r="F1992">
        <v>150</v>
      </c>
      <c r="G1992" t="s">
        <v>3957</v>
      </c>
      <c r="H1992" t="s">
        <v>3958</v>
      </c>
      <c r="I1992" t="s">
        <v>3962</v>
      </c>
      <c r="K1992" t="s">
        <v>455</v>
      </c>
      <c r="L1992" t="s">
        <v>35</v>
      </c>
      <c r="M1992" t="s">
        <v>36</v>
      </c>
      <c r="N1992" s="8">
        <v>45769</v>
      </c>
      <c r="O1992" s="8">
        <v>45835</v>
      </c>
      <c r="P1992" s="8">
        <v>45835</v>
      </c>
      <c r="Q1992" t="s">
        <v>37</v>
      </c>
      <c r="X1992" t="s">
        <v>522</v>
      </c>
      <c r="Y1992" t="s">
        <v>266</v>
      </c>
      <c r="Z1992" t="s">
        <v>266</v>
      </c>
      <c r="AC1992" t="s">
        <v>39</v>
      </c>
      <c r="AD1992" t="s">
        <v>40</v>
      </c>
    </row>
    <row r="1993" spans="3:30" hidden="1" x14ac:dyDescent="0.2">
      <c r="C1993" s="32" t="s">
        <v>29</v>
      </c>
      <c r="D1993" s="32" t="s">
        <v>29</v>
      </c>
      <c r="E1993" s="32" t="s">
        <v>302</v>
      </c>
      <c r="F1993">
        <v>200</v>
      </c>
      <c r="G1993" t="s">
        <v>2142</v>
      </c>
      <c r="H1993" t="s">
        <v>2143</v>
      </c>
      <c r="I1993" t="s">
        <v>3963</v>
      </c>
      <c r="K1993" t="s">
        <v>455</v>
      </c>
      <c r="L1993" t="s">
        <v>35</v>
      </c>
      <c r="M1993" t="s">
        <v>36</v>
      </c>
      <c r="N1993" s="8">
        <v>45720</v>
      </c>
      <c r="O1993" s="8">
        <v>45805</v>
      </c>
      <c r="P1993" s="8">
        <v>45805</v>
      </c>
      <c r="Q1993" t="s">
        <v>58</v>
      </c>
      <c r="W1993" t="s">
        <v>90</v>
      </c>
      <c r="X1993" t="s">
        <v>237</v>
      </c>
      <c r="Y1993" t="s">
        <v>90</v>
      </c>
      <c r="Z1993" t="s">
        <v>90</v>
      </c>
      <c r="AC1993" t="s">
        <v>39</v>
      </c>
      <c r="AD1993" t="s">
        <v>40</v>
      </c>
    </row>
    <row r="1994" spans="3:30" hidden="1" x14ac:dyDescent="0.2">
      <c r="C1994" s="32" t="s">
        <v>29</v>
      </c>
      <c r="D1994" s="32" t="s">
        <v>29</v>
      </c>
      <c r="E1994" s="32" t="s">
        <v>302</v>
      </c>
      <c r="F1994">
        <v>200</v>
      </c>
      <c r="G1994" t="s">
        <v>2142</v>
      </c>
      <c r="H1994" t="s">
        <v>2143</v>
      </c>
      <c r="I1994" t="s">
        <v>3964</v>
      </c>
      <c r="K1994" t="s">
        <v>455</v>
      </c>
      <c r="L1994" t="s">
        <v>35</v>
      </c>
      <c r="M1994" t="s">
        <v>36</v>
      </c>
      <c r="N1994" s="8">
        <v>45720</v>
      </c>
      <c r="O1994" s="8">
        <v>45805</v>
      </c>
      <c r="P1994" s="8">
        <v>45805</v>
      </c>
      <c r="Q1994" t="s">
        <v>37</v>
      </c>
      <c r="X1994" t="s">
        <v>237</v>
      </c>
      <c r="Y1994" t="s">
        <v>90</v>
      </c>
      <c r="Z1994" t="s">
        <v>90</v>
      </c>
      <c r="AC1994" t="s">
        <v>39</v>
      </c>
      <c r="AD1994" t="s">
        <v>40</v>
      </c>
    </row>
    <row r="1995" spans="3:30" hidden="1" x14ac:dyDescent="0.2">
      <c r="C1995" s="32" t="s">
        <v>50</v>
      </c>
      <c r="D1995" s="32" t="s">
        <v>146</v>
      </c>
      <c r="E1995" s="32" t="s">
        <v>52</v>
      </c>
      <c r="F1995">
        <v>1371</v>
      </c>
      <c r="G1995" t="s">
        <v>798</v>
      </c>
      <c r="H1995" t="s">
        <v>3965</v>
      </c>
      <c r="I1995" t="s">
        <v>3966</v>
      </c>
      <c r="J1995" t="s">
        <v>3967</v>
      </c>
      <c r="K1995" t="s">
        <v>326</v>
      </c>
      <c r="L1995" t="s">
        <v>35</v>
      </c>
      <c r="M1995" t="s">
        <v>87</v>
      </c>
      <c r="N1995" s="8">
        <v>45727</v>
      </c>
      <c r="O1995" s="8">
        <v>45814</v>
      </c>
      <c r="P1995" s="8"/>
      <c r="Q1995" t="s">
        <v>151</v>
      </c>
      <c r="W1995" t="s">
        <v>38</v>
      </c>
      <c r="X1995" t="s">
        <v>602</v>
      </c>
      <c r="Z1995" t="s">
        <v>99</v>
      </c>
      <c r="AA1995" t="s">
        <v>99</v>
      </c>
      <c r="AC1995" t="s">
        <v>39</v>
      </c>
      <c r="AD1995" t="s">
        <v>91</v>
      </c>
    </row>
    <row r="1996" spans="3:30" hidden="1" x14ac:dyDescent="0.2">
      <c r="C1996" s="32" t="s">
        <v>50</v>
      </c>
      <c r="D1996" s="32" t="s">
        <v>146</v>
      </c>
      <c r="E1996" s="32" t="s">
        <v>52</v>
      </c>
      <c r="F1996">
        <v>0</v>
      </c>
      <c r="G1996" t="s">
        <v>798</v>
      </c>
      <c r="H1996" t="s">
        <v>3965</v>
      </c>
      <c r="I1996" t="s">
        <v>3968</v>
      </c>
      <c r="J1996" t="s">
        <v>3969</v>
      </c>
      <c r="K1996" t="s">
        <v>326</v>
      </c>
      <c r="L1996" t="s">
        <v>35</v>
      </c>
      <c r="M1996" t="s">
        <v>87</v>
      </c>
      <c r="N1996" s="8">
        <v>45727</v>
      </c>
      <c r="O1996" s="8">
        <v>45814</v>
      </c>
      <c r="P1996" s="8">
        <v>45814</v>
      </c>
      <c r="Q1996" t="s">
        <v>37</v>
      </c>
      <c r="U1996" t="s">
        <v>309</v>
      </c>
      <c r="W1996" t="s">
        <v>38</v>
      </c>
      <c r="X1996" t="s">
        <v>602</v>
      </c>
      <c r="Y1996" t="s">
        <v>99</v>
      </c>
      <c r="Z1996" t="s">
        <v>99</v>
      </c>
      <c r="AA1996" t="s">
        <v>99</v>
      </c>
      <c r="AC1996" t="s">
        <v>39</v>
      </c>
      <c r="AD1996" t="s">
        <v>91</v>
      </c>
    </row>
    <row r="1997" spans="3:30" hidden="1" x14ac:dyDescent="0.2">
      <c r="C1997" s="32" t="s">
        <v>50</v>
      </c>
      <c r="D1997" s="32" t="s">
        <v>146</v>
      </c>
      <c r="E1997" s="32" t="s">
        <v>52</v>
      </c>
      <c r="F1997">
        <v>-0.55333333333305745</v>
      </c>
      <c r="G1997" t="s">
        <v>798</v>
      </c>
      <c r="H1997" t="s">
        <v>3965</v>
      </c>
      <c r="I1997" t="s">
        <v>3970</v>
      </c>
      <c r="J1997" t="s">
        <v>3971</v>
      </c>
      <c r="K1997" t="s">
        <v>326</v>
      </c>
      <c r="L1997" t="s">
        <v>35</v>
      </c>
      <c r="M1997" t="s">
        <v>87</v>
      </c>
      <c r="N1997" s="8">
        <v>45727</v>
      </c>
      <c r="O1997" s="8">
        <v>45814</v>
      </c>
      <c r="P1997" s="8">
        <v>45814</v>
      </c>
      <c r="Q1997" t="s">
        <v>67</v>
      </c>
      <c r="U1997" t="s">
        <v>309</v>
      </c>
      <c r="W1997" t="s">
        <v>38</v>
      </c>
      <c r="X1997" t="s">
        <v>602</v>
      </c>
      <c r="Y1997" t="s">
        <v>99</v>
      </c>
      <c r="Z1997" t="s">
        <v>99</v>
      </c>
      <c r="AA1997" t="s">
        <v>99</v>
      </c>
      <c r="AC1997" t="s">
        <v>67</v>
      </c>
      <c r="AD1997" t="s">
        <v>91</v>
      </c>
    </row>
    <row r="1998" spans="3:30" hidden="1" x14ac:dyDescent="0.2">
      <c r="C1998" s="32" t="s">
        <v>126</v>
      </c>
      <c r="D1998" s="32" t="s">
        <v>42</v>
      </c>
      <c r="E1998" s="32" t="s">
        <v>3972</v>
      </c>
      <c r="F1998">
        <v>849.93</v>
      </c>
      <c r="G1998" t="s">
        <v>798</v>
      </c>
      <c r="H1998" t="s">
        <v>3973</v>
      </c>
      <c r="I1998" t="s">
        <v>3974</v>
      </c>
      <c r="K1998" t="s">
        <v>289</v>
      </c>
      <c r="L1998" t="s">
        <v>35</v>
      </c>
      <c r="M1998" t="s">
        <v>36</v>
      </c>
      <c r="N1998" s="8">
        <v>45744</v>
      </c>
      <c r="O1998" s="8">
        <v>45821</v>
      </c>
      <c r="P1998" s="8">
        <v>45821</v>
      </c>
      <c r="Q1998" t="s">
        <v>37</v>
      </c>
      <c r="R1998" t="s">
        <v>442</v>
      </c>
      <c r="S1998" t="s">
        <v>3975</v>
      </c>
      <c r="T1998" t="s">
        <v>3976</v>
      </c>
      <c r="U1998" t="s">
        <v>100</v>
      </c>
      <c r="W1998" t="s">
        <v>99</v>
      </c>
      <c r="X1998" t="s">
        <v>236</v>
      </c>
      <c r="Y1998" t="s">
        <v>100</v>
      </c>
      <c r="Z1998" t="s">
        <v>100</v>
      </c>
      <c r="AC1998" t="s">
        <v>39</v>
      </c>
      <c r="AD1998" t="s">
        <v>40</v>
      </c>
    </row>
    <row r="1999" spans="3:30" hidden="1" x14ac:dyDescent="0.2">
      <c r="C1999" s="32" t="s">
        <v>126</v>
      </c>
      <c r="D1999" s="32" t="s">
        <v>42</v>
      </c>
      <c r="E1999" s="32" t="s">
        <v>3972</v>
      </c>
      <c r="F1999">
        <v>849.93</v>
      </c>
      <c r="G1999" t="s">
        <v>798</v>
      </c>
      <c r="H1999" t="s">
        <v>3973</v>
      </c>
      <c r="I1999" t="s">
        <v>3977</v>
      </c>
      <c r="K1999" t="s">
        <v>289</v>
      </c>
      <c r="L1999" t="s">
        <v>35</v>
      </c>
      <c r="M1999" t="s">
        <v>36</v>
      </c>
      <c r="N1999" s="8">
        <v>45744</v>
      </c>
      <c r="O1999" s="8">
        <v>45821</v>
      </c>
      <c r="P1999" s="8">
        <v>45821</v>
      </c>
      <c r="Q1999" t="s">
        <v>58</v>
      </c>
      <c r="R1999" t="s">
        <v>553</v>
      </c>
      <c r="U1999" t="s">
        <v>100</v>
      </c>
      <c r="W1999" t="s">
        <v>99</v>
      </c>
      <c r="X1999" t="s">
        <v>236</v>
      </c>
      <c r="Y1999" t="s">
        <v>100</v>
      </c>
      <c r="Z1999" t="s">
        <v>100</v>
      </c>
      <c r="AC1999" t="s">
        <v>39</v>
      </c>
      <c r="AD1999" t="s">
        <v>40</v>
      </c>
    </row>
    <row r="2000" spans="3:30" hidden="1" x14ac:dyDescent="0.2">
      <c r="F2000">
        <v>128</v>
      </c>
      <c r="G2000" t="s">
        <v>1201</v>
      </c>
      <c r="H2000" t="s">
        <v>1202</v>
      </c>
      <c r="I2000" t="s">
        <v>3978</v>
      </c>
      <c r="J2000" t="s">
        <v>3979</v>
      </c>
      <c r="K2000" t="s">
        <v>326</v>
      </c>
      <c r="L2000" t="s">
        <v>35</v>
      </c>
      <c r="M2000" t="s">
        <v>87</v>
      </c>
      <c r="N2000" s="8">
        <v>45791</v>
      </c>
      <c r="O2000" s="8">
        <v>45842</v>
      </c>
      <c r="P2000" s="8"/>
      <c r="Q2000" t="s">
        <v>37</v>
      </c>
      <c r="W2000" t="s">
        <v>1205</v>
      </c>
      <c r="Z2000" t="s">
        <v>134</v>
      </c>
      <c r="AA2000" t="s">
        <v>134</v>
      </c>
      <c r="AC2000" t="s">
        <v>39</v>
      </c>
      <c r="AD2000" t="s">
        <v>91</v>
      </c>
    </row>
    <row r="2001" spans="3:30" hidden="1" x14ac:dyDescent="0.2">
      <c r="F2001">
        <v>128</v>
      </c>
      <c r="G2001" t="s">
        <v>1201</v>
      </c>
      <c r="H2001" t="s">
        <v>1202</v>
      </c>
      <c r="I2001" t="s">
        <v>3980</v>
      </c>
      <c r="J2001" t="s">
        <v>3981</v>
      </c>
      <c r="K2001" t="s">
        <v>326</v>
      </c>
      <c r="L2001" t="s">
        <v>35</v>
      </c>
      <c r="M2001" t="s">
        <v>87</v>
      </c>
      <c r="N2001" s="8">
        <v>45791</v>
      </c>
      <c r="O2001" s="8">
        <v>45849</v>
      </c>
      <c r="P2001" s="8"/>
      <c r="Q2001" t="s">
        <v>37</v>
      </c>
      <c r="W2001" t="s">
        <v>1205</v>
      </c>
      <c r="Z2001" t="s">
        <v>554</v>
      </c>
      <c r="AA2001" t="s">
        <v>554</v>
      </c>
      <c r="AC2001" t="s">
        <v>39</v>
      </c>
      <c r="AD2001" t="s">
        <v>91</v>
      </c>
    </row>
    <row r="2002" spans="3:30" hidden="1" x14ac:dyDescent="0.2">
      <c r="F2002">
        <v>128</v>
      </c>
      <c r="G2002" t="s">
        <v>1201</v>
      </c>
      <c r="H2002" t="s">
        <v>1202</v>
      </c>
      <c r="I2002" t="s">
        <v>3982</v>
      </c>
      <c r="J2002" t="s">
        <v>3983</v>
      </c>
      <c r="K2002" t="s">
        <v>326</v>
      </c>
      <c r="L2002" t="s">
        <v>35</v>
      </c>
      <c r="M2002" t="s">
        <v>87</v>
      </c>
      <c r="N2002" s="8">
        <v>45791</v>
      </c>
      <c r="O2002" s="8">
        <v>45842</v>
      </c>
      <c r="P2002" s="8"/>
      <c r="Q2002" t="s">
        <v>37</v>
      </c>
      <c r="W2002" t="s">
        <v>1205</v>
      </c>
      <c r="Z2002" t="s">
        <v>134</v>
      </c>
      <c r="AA2002" t="s">
        <v>134</v>
      </c>
      <c r="AC2002" t="s">
        <v>39</v>
      </c>
      <c r="AD2002" t="s">
        <v>91</v>
      </c>
    </row>
    <row r="2003" spans="3:30" hidden="1" x14ac:dyDescent="0.2">
      <c r="F2003">
        <v>100</v>
      </c>
      <c r="G2003" t="s">
        <v>1201</v>
      </c>
      <c r="H2003" t="s">
        <v>1202</v>
      </c>
      <c r="I2003" t="s">
        <v>3984</v>
      </c>
      <c r="J2003" t="s">
        <v>3985</v>
      </c>
      <c r="K2003" t="s">
        <v>326</v>
      </c>
      <c r="L2003" t="s">
        <v>35</v>
      </c>
      <c r="M2003" t="s">
        <v>87</v>
      </c>
      <c r="N2003" s="8">
        <v>45791</v>
      </c>
      <c r="O2003" s="8">
        <v>45842</v>
      </c>
      <c r="P2003" s="8"/>
      <c r="Q2003" t="s">
        <v>37</v>
      </c>
      <c r="W2003" t="s">
        <v>1205</v>
      </c>
      <c r="Z2003" t="s">
        <v>134</v>
      </c>
      <c r="AA2003" t="s">
        <v>134</v>
      </c>
      <c r="AC2003" t="s">
        <v>39</v>
      </c>
      <c r="AD2003" t="s">
        <v>91</v>
      </c>
    </row>
    <row r="2004" spans="3:30" hidden="1" x14ac:dyDescent="0.2">
      <c r="F2004">
        <v>100</v>
      </c>
      <c r="G2004" t="s">
        <v>1201</v>
      </c>
      <c r="H2004" t="s">
        <v>1202</v>
      </c>
      <c r="I2004" t="s">
        <v>3986</v>
      </c>
      <c r="J2004" t="s">
        <v>3987</v>
      </c>
      <c r="K2004" t="s">
        <v>326</v>
      </c>
      <c r="L2004" t="s">
        <v>35</v>
      </c>
      <c r="M2004" t="s">
        <v>87</v>
      </c>
      <c r="N2004" s="8">
        <v>45791</v>
      </c>
      <c r="O2004" s="8">
        <v>45842</v>
      </c>
      <c r="P2004" s="8"/>
      <c r="Q2004" t="s">
        <v>37</v>
      </c>
      <c r="W2004" t="s">
        <v>1205</v>
      </c>
      <c r="Z2004" t="s">
        <v>134</v>
      </c>
      <c r="AA2004" t="s">
        <v>134</v>
      </c>
      <c r="AC2004" t="s">
        <v>39</v>
      </c>
      <c r="AD2004" t="s">
        <v>91</v>
      </c>
    </row>
    <row r="2005" spans="3:30" hidden="1" x14ac:dyDescent="0.2">
      <c r="F2005">
        <v>100</v>
      </c>
      <c r="G2005" t="s">
        <v>1201</v>
      </c>
      <c r="H2005" t="s">
        <v>1202</v>
      </c>
      <c r="I2005" t="s">
        <v>3988</v>
      </c>
      <c r="J2005" t="s">
        <v>3989</v>
      </c>
      <c r="K2005" t="s">
        <v>326</v>
      </c>
      <c r="L2005" t="s">
        <v>35</v>
      </c>
      <c r="M2005" t="s">
        <v>87</v>
      </c>
      <c r="N2005" s="8">
        <v>45791</v>
      </c>
      <c r="O2005" s="8">
        <v>45849</v>
      </c>
      <c r="P2005" s="8"/>
      <c r="Q2005" t="s">
        <v>37</v>
      </c>
      <c r="W2005" t="s">
        <v>1205</v>
      </c>
      <c r="Z2005" t="s">
        <v>554</v>
      </c>
      <c r="AA2005" t="s">
        <v>554</v>
      </c>
      <c r="AC2005" t="s">
        <v>39</v>
      </c>
      <c r="AD2005" t="s">
        <v>91</v>
      </c>
    </row>
    <row r="2006" spans="3:30" hidden="1" x14ac:dyDescent="0.2">
      <c r="C2006" s="32" t="s">
        <v>50</v>
      </c>
      <c r="D2006" s="32" t="s">
        <v>741</v>
      </c>
      <c r="E2006" s="32" t="s">
        <v>742</v>
      </c>
      <c r="F2006">
        <v>60</v>
      </c>
      <c r="G2006" t="s">
        <v>743</v>
      </c>
      <c r="H2006" t="s">
        <v>744</v>
      </c>
      <c r="I2006" t="s">
        <v>3990</v>
      </c>
      <c r="J2006" t="s">
        <v>3991</v>
      </c>
      <c r="K2006" t="s">
        <v>326</v>
      </c>
      <c r="L2006" t="s">
        <v>35</v>
      </c>
      <c r="M2006" t="s">
        <v>87</v>
      </c>
      <c r="N2006" s="8">
        <v>45755</v>
      </c>
      <c r="O2006" s="8">
        <v>45849</v>
      </c>
      <c r="P2006" s="8"/>
      <c r="Q2006" t="s">
        <v>37</v>
      </c>
      <c r="W2006" t="s">
        <v>266</v>
      </c>
      <c r="Z2006" t="s">
        <v>554</v>
      </c>
      <c r="AA2006" t="s">
        <v>554</v>
      </c>
      <c r="AC2006" t="s">
        <v>39</v>
      </c>
      <c r="AD2006" t="s">
        <v>91</v>
      </c>
    </row>
    <row r="2007" spans="3:30" hidden="1" x14ac:dyDescent="0.2">
      <c r="C2007" s="32" t="s">
        <v>555</v>
      </c>
      <c r="D2007" s="32" t="s">
        <v>42</v>
      </c>
      <c r="E2007" s="32" t="s">
        <v>3109</v>
      </c>
      <c r="F2007">
        <v>30</v>
      </c>
      <c r="G2007" t="s">
        <v>3110</v>
      </c>
      <c r="H2007" t="s">
        <v>3992</v>
      </c>
      <c r="I2007" t="s">
        <v>3112</v>
      </c>
      <c r="K2007" t="s">
        <v>535</v>
      </c>
      <c r="L2007" t="s">
        <v>57</v>
      </c>
      <c r="M2007" t="s">
        <v>36</v>
      </c>
      <c r="N2007" s="8">
        <v>45744</v>
      </c>
      <c r="O2007" s="8">
        <v>45856</v>
      </c>
      <c r="P2007" s="8">
        <v>45856</v>
      </c>
      <c r="Q2007" t="s">
        <v>67</v>
      </c>
      <c r="R2007" t="s">
        <v>1019</v>
      </c>
      <c r="W2007" t="s">
        <v>3113</v>
      </c>
      <c r="Y2007" t="s">
        <v>537</v>
      </c>
      <c r="Z2007" t="s">
        <v>537</v>
      </c>
      <c r="AC2007" t="s">
        <v>67</v>
      </c>
      <c r="AD2007" t="s">
        <v>40</v>
      </c>
    </row>
    <row r="2008" spans="3:30" hidden="1" x14ac:dyDescent="0.2">
      <c r="C2008" s="32" t="s">
        <v>126</v>
      </c>
      <c r="D2008" s="32" t="s">
        <v>42</v>
      </c>
      <c r="F2008">
        <v>30</v>
      </c>
      <c r="G2008" t="s">
        <v>275</v>
      </c>
      <c r="H2008" t="s">
        <v>276</v>
      </c>
      <c r="I2008" t="s">
        <v>3993</v>
      </c>
      <c r="J2008" t="s">
        <v>3994</v>
      </c>
      <c r="K2008" t="s">
        <v>132</v>
      </c>
      <c r="L2008" t="s">
        <v>35</v>
      </c>
      <c r="M2008" t="s">
        <v>87</v>
      </c>
      <c r="N2008" s="8">
        <v>45790</v>
      </c>
      <c r="O2008" s="8">
        <v>45842</v>
      </c>
      <c r="P2008" s="8"/>
      <c r="Q2008" t="s">
        <v>37</v>
      </c>
      <c r="W2008" t="s">
        <v>279</v>
      </c>
      <c r="Z2008" t="s">
        <v>134</v>
      </c>
      <c r="AA2008" t="s">
        <v>134</v>
      </c>
      <c r="AC2008" t="s">
        <v>39</v>
      </c>
      <c r="AD2008" t="s">
        <v>91</v>
      </c>
    </row>
    <row r="2009" spans="3:30" hidden="1" x14ac:dyDescent="0.2">
      <c r="C2009" s="32" t="s">
        <v>126</v>
      </c>
      <c r="D2009" s="32" t="s">
        <v>42</v>
      </c>
      <c r="F2009">
        <v>30</v>
      </c>
      <c r="G2009" t="s">
        <v>275</v>
      </c>
      <c r="H2009" t="s">
        <v>276</v>
      </c>
      <c r="I2009" t="s">
        <v>3995</v>
      </c>
      <c r="J2009" t="s">
        <v>3996</v>
      </c>
      <c r="K2009" t="s">
        <v>132</v>
      </c>
      <c r="L2009" t="s">
        <v>35</v>
      </c>
      <c r="M2009" t="s">
        <v>87</v>
      </c>
      <c r="N2009" s="8">
        <v>45790</v>
      </c>
      <c r="O2009" s="8">
        <v>45842</v>
      </c>
      <c r="P2009" s="8"/>
      <c r="Q2009" t="s">
        <v>37</v>
      </c>
      <c r="W2009" t="s">
        <v>279</v>
      </c>
      <c r="Z2009" t="s">
        <v>134</v>
      </c>
      <c r="AA2009" t="s">
        <v>134</v>
      </c>
      <c r="AC2009" t="s">
        <v>39</v>
      </c>
      <c r="AD2009" t="s">
        <v>91</v>
      </c>
    </row>
    <row r="2010" spans="3:30" hidden="1" x14ac:dyDescent="0.2">
      <c r="F2010">
        <v>15</v>
      </c>
      <c r="G2010" t="s">
        <v>1201</v>
      </c>
      <c r="H2010" t="s">
        <v>1202</v>
      </c>
      <c r="I2010" t="s">
        <v>3997</v>
      </c>
      <c r="J2010" t="s">
        <v>3998</v>
      </c>
      <c r="K2010" t="s">
        <v>326</v>
      </c>
      <c r="L2010" t="s">
        <v>35</v>
      </c>
      <c r="M2010" t="s">
        <v>87</v>
      </c>
      <c r="N2010" s="8">
        <v>45791</v>
      </c>
      <c r="O2010" s="8">
        <v>45849</v>
      </c>
      <c r="P2010" s="8"/>
      <c r="Q2010" t="s">
        <v>37</v>
      </c>
      <c r="W2010" t="s">
        <v>1205</v>
      </c>
      <c r="Z2010" t="s">
        <v>554</v>
      </c>
      <c r="AA2010" t="s">
        <v>554</v>
      </c>
      <c r="AC2010" t="s">
        <v>39</v>
      </c>
      <c r="AD2010" t="s">
        <v>91</v>
      </c>
    </row>
    <row r="2011" spans="3:30" hidden="1" x14ac:dyDescent="0.2">
      <c r="C2011" s="32" t="s">
        <v>126</v>
      </c>
      <c r="D2011" s="32" t="s">
        <v>92</v>
      </c>
      <c r="E2011" s="32" t="s">
        <v>127</v>
      </c>
      <c r="F2011">
        <v>0</v>
      </c>
      <c r="G2011" t="s">
        <v>128</v>
      </c>
      <c r="H2011" t="s">
        <v>129</v>
      </c>
      <c r="I2011" t="s">
        <v>3999</v>
      </c>
      <c r="J2011" t="s">
        <v>4000</v>
      </c>
      <c r="K2011" t="s">
        <v>132</v>
      </c>
      <c r="L2011" t="s">
        <v>48</v>
      </c>
      <c r="M2011" t="s">
        <v>87</v>
      </c>
      <c r="N2011" s="8">
        <v>45617</v>
      </c>
      <c r="O2011" s="8">
        <v>45842</v>
      </c>
      <c r="P2011" s="8"/>
      <c r="Q2011" t="s">
        <v>37</v>
      </c>
      <c r="W2011" t="s">
        <v>133</v>
      </c>
      <c r="Z2011" t="s">
        <v>134</v>
      </c>
      <c r="AA2011" t="s">
        <v>134</v>
      </c>
      <c r="AC2011" t="s">
        <v>39</v>
      </c>
      <c r="AD2011" t="s">
        <v>91</v>
      </c>
    </row>
    <row r="2012" spans="3:30" hidden="1" x14ac:dyDescent="0.2">
      <c r="C2012" s="32" t="s">
        <v>126</v>
      </c>
      <c r="D2012" s="32" t="s">
        <v>92</v>
      </c>
      <c r="E2012" s="32" t="s">
        <v>127</v>
      </c>
      <c r="F2012">
        <v>0</v>
      </c>
      <c r="G2012" t="s">
        <v>128</v>
      </c>
      <c r="H2012" t="s">
        <v>129</v>
      </c>
      <c r="I2012" t="s">
        <v>4001</v>
      </c>
      <c r="J2012" t="s">
        <v>4002</v>
      </c>
      <c r="K2012" t="s">
        <v>132</v>
      </c>
      <c r="L2012" t="s">
        <v>48</v>
      </c>
      <c r="M2012" t="s">
        <v>87</v>
      </c>
      <c r="N2012" s="8">
        <v>45617</v>
      </c>
      <c r="O2012" s="8">
        <v>45842</v>
      </c>
      <c r="P2012" s="8"/>
      <c r="Q2012" t="s">
        <v>37</v>
      </c>
      <c r="W2012" t="s">
        <v>133</v>
      </c>
      <c r="Z2012" t="s">
        <v>134</v>
      </c>
      <c r="AA2012" t="s">
        <v>134</v>
      </c>
      <c r="AC2012" t="s">
        <v>39</v>
      </c>
      <c r="AD2012" t="s">
        <v>91</v>
      </c>
    </row>
    <row r="2013" spans="3:30" hidden="1" x14ac:dyDescent="0.2">
      <c r="C2013" s="32" t="s">
        <v>50</v>
      </c>
      <c r="D2013" s="32" t="s">
        <v>146</v>
      </c>
      <c r="E2013" s="32" t="s">
        <v>578</v>
      </c>
      <c r="F2013">
        <v>0</v>
      </c>
      <c r="G2013" t="s">
        <v>606</v>
      </c>
      <c r="H2013" t="s">
        <v>1193</v>
      </c>
      <c r="I2013" t="s">
        <v>4003</v>
      </c>
      <c r="J2013" t="s">
        <v>4004</v>
      </c>
      <c r="K2013" t="s">
        <v>583</v>
      </c>
      <c r="L2013" t="s">
        <v>48</v>
      </c>
      <c r="M2013" t="s">
        <v>87</v>
      </c>
      <c r="N2013" s="8">
        <v>45774</v>
      </c>
      <c r="O2013" s="8">
        <v>45839</v>
      </c>
      <c r="P2013" s="8"/>
      <c r="Q2013" t="s">
        <v>37</v>
      </c>
      <c r="W2013" t="s">
        <v>265</v>
      </c>
      <c r="Z2013" t="s">
        <v>573</v>
      </c>
      <c r="AA2013" t="s">
        <v>573</v>
      </c>
      <c r="AC2013" t="s">
        <v>39</v>
      </c>
      <c r="AD2013" t="s">
        <v>91</v>
      </c>
    </row>
    <row r="2014" spans="3:30" hidden="1" x14ac:dyDescent="0.2">
      <c r="C2014" s="32" t="s">
        <v>50</v>
      </c>
      <c r="D2014" s="32" t="s">
        <v>92</v>
      </c>
      <c r="E2014" s="32" t="s">
        <v>1148</v>
      </c>
      <c r="F2014">
        <v>0</v>
      </c>
      <c r="G2014" t="s">
        <v>1149</v>
      </c>
      <c r="H2014" t="s">
        <v>1150</v>
      </c>
      <c r="I2014" t="s">
        <v>4005</v>
      </c>
      <c r="J2014" t="s">
        <v>4006</v>
      </c>
      <c r="K2014" t="s">
        <v>583</v>
      </c>
      <c r="L2014" t="s">
        <v>48</v>
      </c>
      <c r="M2014" t="s">
        <v>87</v>
      </c>
      <c r="N2014" s="8">
        <v>45750</v>
      </c>
      <c r="O2014" s="8">
        <v>45856</v>
      </c>
      <c r="P2014" s="8"/>
      <c r="Q2014" t="s">
        <v>37</v>
      </c>
      <c r="W2014" t="s">
        <v>1153</v>
      </c>
      <c r="Z2014" t="s">
        <v>537</v>
      </c>
      <c r="AA2014" t="s">
        <v>537</v>
      </c>
      <c r="AC2014" t="s">
        <v>39</v>
      </c>
      <c r="AD2014" t="s">
        <v>91</v>
      </c>
    </row>
    <row r="2015" spans="3:30" hidden="1" x14ac:dyDescent="0.2">
      <c r="C2015" s="32" t="s">
        <v>50</v>
      </c>
      <c r="D2015" s="32" t="s">
        <v>42</v>
      </c>
      <c r="E2015" s="32" t="s">
        <v>4007</v>
      </c>
      <c r="F2015">
        <v>0</v>
      </c>
      <c r="G2015" t="s">
        <v>4008</v>
      </c>
      <c r="H2015" t="s">
        <v>4009</v>
      </c>
      <c r="I2015" t="s">
        <v>4010</v>
      </c>
      <c r="J2015" t="s">
        <v>4011</v>
      </c>
      <c r="K2015" t="s">
        <v>610</v>
      </c>
      <c r="L2015" t="s">
        <v>48</v>
      </c>
      <c r="M2015" t="s">
        <v>87</v>
      </c>
      <c r="N2015" s="8">
        <v>45784</v>
      </c>
      <c r="O2015" s="8">
        <v>45869</v>
      </c>
      <c r="P2015" s="8"/>
      <c r="Q2015" t="s">
        <v>67</v>
      </c>
      <c r="W2015" t="s">
        <v>385</v>
      </c>
      <c r="Z2015" t="s">
        <v>279</v>
      </c>
      <c r="AA2015" t="s">
        <v>279</v>
      </c>
      <c r="AC2015" t="s">
        <v>67</v>
      </c>
      <c r="AD2015" t="s">
        <v>91</v>
      </c>
    </row>
    <row r="2016" spans="3:30" hidden="1" x14ac:dyDescent="0.2">
      <c r="F2016">
        <v>0</v>
      </c>
      <c r="G2016" t="s">
        <v>4008</v>
      </c>
      <c r="H2016" t="s">
        <v>4012</v>
      </c>
      <c r="I2016" t="s">
        <v>4013</v>
      </c>
      <c r="J2016" t="s">
        <v>4014</v>
      </c>
      <c r="K2016" t="s">
        <v>86</v>
      </c>
      <c r="L2016" t="s">
        <v>48</v>
      </c>
      <c r="M2016" t="s">
        <v>36</v>
      </c>
      <c r="N2016" s="8">
        <v>45792</v>
      </c>
      <c r="O2016" s="8">
        <v>45842</v>
      </c>
      <c r="P2016" s="8">
        <v>45842</v>
      </c>
      <c r="Q2016" t="s">
        <v>67</v>
      </c>
      <c r="U2016" t="s">
        <v>266</v>
      </c>
      <c r="W2016" t="s">
        <v>4015</v>
      </c>
      <c r="Y2016" t="s">
        <v>134</v>
      </c>
      <c r="Z2016" t="s">
        <v>134</v>
      </c>
      <c r="AA2016" t="s">
        <v>134</v>
      </c>
      <c r="AC2016" t="s">
        <v>67</v>
      </c>
      <c r="AD2016" t="s">
        <v>91</v>
      </c>
    </row>
    <row r="2017" spans="3:30" hidden="1" x14ac:dyDescent="0.2">
      <c r="C2017" s="32" t="s">
        <v>126</v>
      </c>
      <c r="D2017" s="32" t="s">
        <v>42</v>
      </c>
      <c r="F2017">
        <v>0</v>
      </c>
      <c r="G2017" t="s">
        <v>275</v>
      </c>
      <c r="H2017" t="s">
        <v>276</v>
      </c>
      <c r="I2017" t="s">
        <v>4016</v>
      </c>
      <c r="J2017" t="s">
        <v>4017</v>
      </c>
      <c r="K2017" t="s">
        <v>132</v>
      </c>
      <c r="L2017" t="s">
        <v>35</v>
      </c>
      <c r="M2017" t="s">
        <v>87</v>
      </c>
      <c r="N2017" s="8">
        <v>45790</v>
      </c>
      <c r="O2017" s="8">
        <v>45842</v>
      </c>
      <c r="P2017" s="8"/>
      <c r="Q2017" t="s">
        <v>37</v>
      </c>
      <c r="W2017" t="s">
        <v>279</v>
      </c>
      <c r="Z2017" t="s">
        <v>134</v>
      </c>
      <c r="AA2017" t="s">
        <v>134</v>
      </c>
      <c r="AC2017" t="s">
        <v>39</v>
      </c>
      <c r="AD2017" t="s">
        <v>91</v>
      </c>
    </row>
    <row r="2018" spans="3:30" hidden="1" x14ac:dyDescent="0.2">
      <c r="C2018" s="32" t="s">
        <v>126</v>
      </c>
      <c r="D2018" s="32" t="s">
        <v>42</v>
      </c>
      <c r="F2018">
        <v>0</v>
      </c>
      <c r="G2018" t="s">
        <v>275</v>
      </c>
      <c r="H2018" t="s">
        <v>276</v>
      </c>
      <c r="I2018" t="s">
        <v>4018</v>
      </c>
      <c r="J2018" t="s">
        <v>4019</v>
      </c>
      <c r="K2018" t="s">
        <v>132</v>
      </c>
      <c r="L2018" t="s">
        <v>35</v>
      </c>
      <c r="M2018" t="s">
        <v>87</v>
      </c>
      <c r="N2018" s="8">
        <v>45790</v>
      </c>
      <c r="O2018" s="8">
        <v>45842</v>
      </c>
      <c r="P2018" s="8"/>
      <c r="Q2018" t="s">
        <v>37</v>
      </c>
      <c r="W2018" t="s">
        <v>279</v>
      </c>
      <c r="Z2018" t="s">
        <v>134</v>
      </c>
      <c r="AA2018" t="s">
        <v>134</v>
      </c>
      <c r="AC2018" t="s">
        <v>39</v>
      </c>
      <c r="AD2018" t="s">
        <v>91</v>
      </c>
    </row>
    <row r="2019" spans="3:30" hidden="1" x14ac:dyDescent="0.2">
      <c r="C2019" s="32" t="s">
        <v>126</v>
      </c>
      <c r="D2019" s="32" t="s">
        <v>42</v>
      </c>
      <c r="F2019">
        <v>0</v>
      </c>
      <c r="G2019" t="s">
        <v>275</v>
      </c>
      <c r="H2019" t="s">
        <v>276</v>
      </c>
      <c r="I2019" t="s">
        <v>4020</v>
      </c>
      <c r="J2019" t="s">
        <v>4021</v>
      </c>
      <c r="K2019" t="s">
        <v>132</v>
      </c>
      <c r="L2019" t="s">
        <v>35</v>
      </c>
      <c r="M2019" t="s">
        <v>87</v>
      </c>
      <c r="N2019" s="8">
        <v>45790</v>
      </c>
      <c r="O2019" s="8">
        <v>45842</v>
      </c>
      <c r="P2019" s="8"/>
      <c r="Q2019" t="s">
        <v>37</v>
      </c>
      <c r="W2019" t="s">
        <v>279</v>
      </c>
      <c r="Z2019" t="s">
        <v>134</v>
      </c>
      <c r="AA2019" t="s">
        <v>134</v>
      </c>
      <c r="AC2019" t="s">
        <v>39</v>
      </c>
      <c r="AD2019" t="s">
        <v>91</v>
      </c>
    </row>
    <row r="2020" spans="3:30" hidden="1" x14ac:dyDescent="0.2">
      <c r="C2020" s="32" t="s">
        <v>69</v>
      </c>
      <c r="D2020" s="32" t="s">
        <v>80</v>
      </c>
      <c r="E2020" s="32" t="s">
        <v>1557</v>
      </c>
      <c r="F2020">
        <v>0</v>
      </c>
      <c r="G2020" t="s">
        <v>1558</v>
      </c>
      <c r="H2020" t="s">
        <v>1559</v>
      </c>
      <c r="I2020" t="s">
        <v>4022</v>
      </c>
      <c r="K2020" t="s">
        <v>775</v>
      </c>
      <c r="L2020" t="s">
        <v>35</v>
      </c>
      <c r="M2020" t="s">
        <v>36</v>
      </c>
      <c r="N2020" s="8">
        <v>45785</v>
      </c>
      <c r="O2020" s="8">
        <v>45842</v>
      </c>
      <c r="P2020" s="8">
        <v>45842</v>
      </c>
      <c r="Q2020" t="s">
        <v>58</v>
      </c>
      <c r="Y2020" t="s">
        <v>134</v>
      </c>
      <c r="Z2020" t="s">
        <v>134</v>
      </c>
      <c r="AC2020" t="s">
        <v>39</v>
      </c>
      <c r="AD2020" t="s">
        <v>40</v>
      </c>
    </row>
    <row r="2021" spans="3:30" hidden="1" x14ac:dyDescent="0.2">
      <c r="C2021" s="32" t="s">
        <v>69</v>
      </c>
      <c r="D2021" s="32" t="s">
        <v>80</v>
      </c>
      <c r="E2021" s="32" t="s">
        <v>1557</v>
      </c>
      <c r="F2021">
        <v>0</v>
      </c>
      <c r="G2021" t="s">
        <v>1558</v>
      </c>
      <c r="H2021" t="s">
        <v>1559</v>
      </c>
      <c r="I2021" t="s">
        <v>4023</v>
      </c>
      <c r="K2021" t="s">
        <v>775</v>
      </c>
      <c r="L2021" t="s">
        <v>35</v>
      </c>
      <c r="M2021" t="s">
        <v>36</v>
      </c>
      <c r="N2021" s="8">
        <v>45785</v>
      </c>
      <c r="O2021" s="8">
        <v>45842</v>
      </c>
      <c r="P2021" s="8">
        <v>45842</v>
      </c>
      <c r="Q2021" t="s">
        <v>37</v>
      </c>
      <c r="Y2021" t="s">
        <v>134</v>
      </c>
      <c r="Z2021" t="s">
        <v>134</v>
      </c>
      <c r="AC2021" t="s">
        <v>39</v>
      </c>
      <c r="AD2021" t="s">
        <v>40</v>
      </c>
    </row>
    <row r="2022" spans="3:30" hidden="1" x14ac:dyDescent="0.2">
      <c r="C2022" s="32" t="s">
        <v>79</v>
      </c>
      <c r="D2022" s="32" t="s">
        <v>80</v>
      </c>
      <c r="E2022" s="32" t="s">
        <v>4024</v>
      </c>
      <c r="F2022">
        <v>1495</v>
      </c>
      <c r="G2022" t="s">
        <v>4025</v>
      </c>
      <c r="H2022" t="s">
        <v>4026</v>
      </c>
      <c r="I2022" t="s">
        <v>4027</v>
      </c>
      <c r="K2022" t="s">
        <v>429</v>
      </c>
      <c r="L2022" t="s">
        <v>35</v>
      </c>
      <c r="M2022" t="s">
        <v>36</v>
      </c>
      <c r="N2022" s="8">
        <v>45741</v>
      </c>
      <c r="O2022" s="8"/>
      <c r="P2022" s="8"/>
      <c r="Q2022" t="s">
        <v>37</v>
      </c>
      <c r="AC2022" t="s">
        <v>39</v>
      </c>
      <c r="AD2022" t="s">
        <v>40</v>
      </c>
    </row>
    <row r="2023" spans="3:30" hidden="1" x14ac:dyDescent="0.2">
      <c r="C2023" s="32" t="s">
        <v>79</v>
      </c>
      <c r="D2023" s="32" t="s">
        <v>80</v>
      </c>
      <c r="E2023" s="32" t="s">
        <v>4024</v>
      </c>
      <c r="F2023">
        <v>1295</v>
      </c>
      <c r="G2023" t="s">
        <v>4025</v>
      </c>
      <c r="H2023" t="s">
        <v>4026</v>
      </c>
      <c r="I2023" t="s">
        <v>4028</v>
      </c>
      <c r="K2023" t="s">
        <v>429</v>
      </c>
      <c r="L2023" t="s">
        <v>35</v>
      </c>
      <c r="M2023" t="s">
        <v>36</v>
      </c>
      <c r="N2023" s="8">
        <v>45741</v>
      </c>
      <c r="O2023" s="8"/>
      <c r="P2023" s="8"/>
      <c r="Q2023" t="s">
        <v>37</v>
      </c>
      <c r="AC2023" t="s">
        <v>39</v>
      </c>
      <c r="AD2023" t="s">
        <v>40</v>
      </c>
    </row>
    <row r="2024" spans="3:30" hidden="1" x14ac:dyDescent="0.2">
      <c r="C2024" s="32" t="s">
        <v>79</v>
      </c>
      <c r="D2024" s="32" t="s">
        <v>80</v>
      </c>
      <c r="E2024" s="32" t="s">
        <v>4024</v>
      </c>
      <c r="F2024">
        <v>200</v>
      </c>
      <c r="G2024" t="s">
        <v>4025</v>
      </c>
      <c r="H2024" t="s">
        <v>4026</v>
      </c>
      <c r="I2024" t="s">
        <v>4029</v>
      </c>
      <c r="K2024" t="s">
        <v>429</v>
      </c>
      <c r="L2024" t="s">
        <v>35</v>
      </c>
      <c r="M2024" t="s">
        <v>36</v>
      </c>
      <c r="N2024" s="8">
        <v>45741</v>
      </c>
      <c r="O2024" s="8"/>
      <c r="P2024" s="8"/>
      <c r="Q2024" t="s">
        <v>58</v>
      </c>
      <c r="AC2024" t="s">
        <v>39</v>
      </c>
      <c r="AD2024" t="s">
        <v>40</v>
      </c>
    </row>
    <row r="2025" spans="3:30" hidden="1" x14ac:dyDescent="0.2">
      <c r="C2025" s="32" t="s">
        <v>29</v>
      </c>
      <c r="D2025" s="32" t="s">
        <v>29</v>
      </c>
      <c r="F2025">
        <v>200</v>
      </c>
      <c r="G2025" t="s">
        <v>4030</v>
      </c>
      <c r="H2025" t="s">
        <v>4031</v>
      </c>
      <c r="I2025" t="s">
        <v>4032</v>
      </c>
      <c r="K2025" t="s">
        <v>289</v>
      </c>
      <c r="L2025" t="s">
        <v>35</v>
      </c>
      <c r="M2025" t="s">
        <v>36</v>
      </c>
      <c r="N2025" s="8">
        <v>45782</v>
      </c>
      <c r="O2025" s="8">
        <v>45800</v>
      </c>
      <c r="P2025" s="8">
        <v>45800</v>
      </c>
      <c r="Q2025" t="s">
        <v>58</v>
      </c>
      <c r="R2025" t="s">
        <v>1175</v>
      </c>
      <c r="Y2025" t="s">
        <v>309</v>
      </c>
      <c r="Z2025" t="s">
        <v>309</v>
      </c>
      <c r="AC2025" t="s">
        <v>39</v>
      </c>
      <c r="AD2025" t="s">
        <v>40</v>
      </c>
    </row>
    <row r="2026" spans="3:30" hidden="1" x14ac:dyDescent="0.2">
      <c r="C2026" s="32" t="s">
        <v>145</v>
      </c>
      <c r="D2026" s="32" t="s">
        <v>378</v>
      </c>
      <c r="E2026" s="32" t="s">
        <v>2089</v>
      </c>
      <c r="F2026">
        <v>199.5</v>
      </c>
      <c r="G2026" t="s">
        <v>2090</v>
      </c>
      <c r="H2026" t="s">
        <v>2091</v>
      </c>
      <c r="I2026" t="s">
        <v>4033</v>
      </c>
      <c r="K2026" t="s">
        <v>289</v>
      </c>
      <c r="L2026" t="s">
        <v>35</v>
      </c>
      <c r="M2026" t="s">
        <v>36</v>
      </c>
      <c r="N2026" s="8">
        <v>45282</v>
      </c>
      <c r="O2026" s="8">
        <v>45805</v>
      </c>
      <c r="P2026" s="8">
        <v>45805</v>
      </c>
      <c r="Q2026" t="s">
        <v>58</v>
      </c>
      <c r="R2026" t="s">
        <v>4034</v>
      </c>
      <c r="Y2026" t="s">
        <v>90</v>
      </c>
      <c r="Z2026" t="s">
        <v>90</v>
      </c>
      <c r="AC2026" t="s">
        <v>39</v>
      </c>
      <c r="AD2026" t="s">
        <v>40</v>
      </c>
    </row>
    <row r="2027" spans="3:30" hidden="1" x14ac:dyDescent="0.2">
      <c r="C2027" s="32" t="s">
        <v>145</v>
      </c>
      <c r="D2027" s="32" t="s">
        <v>378</v>
      </c>
      <c r="E2027" s="32" t="s">
        <v>4035</v>
      </c>
      <c r="F2027">
        <v>199.5</v>
      </c>
      <c r="G2027" t="s">
        <v>2090</v>
      </c>
      <c r="H2027" t="s">
        <v>2091</v>
      </c>
      <c r="I2027" t="s">
        <v>4036</v>
      </c>
      <c r="K2027" t="s">
        <v>289</v>
      </c>
      <c r="L2027" t="s">
        <v>35</v>
      </c>
      <c r="M2027" t="s">
        <v>36</v>
      </c>
      <c r="N2027" s="8">
        <v>45282</v>
      </c>
      <c r="O2027" s="8">
        <v>45805</v>
      </c>
      <c r="P2027" s="8">
        <v>45805</v>
      </c>
      <c r="Q2027" t="s">
        <v>37</v>
      </c>
      <c r="Y2027" t="s">
        <v>90</v>
      </c>
      <c r="Z2027" t="s">
        <v>90</v>
      </c>
      <c r="AC2027" t="s">
        <v>39</v>
      </c>
      <c r="AD2027" t="s">
        <v>40</v>
      </c>
    </row>
    <row r="2028" spans="3:30" hidden="1" x14ac:dyDescent="0.2">
      <c r="C2028" s="32" t="s">
        <v>126</v>
      </c>
      <c r="D2028" s="32" t="s">
        <v>42</v>
      </c>
      <c r="E2028" s="32" t="s">
        <v>4037</v>
      </c>
      <c r="F2028">
        <v>1895</v>
      </c>
      <c r="G2028" t="s">
        <v>4038</v>
      </c>
      <c r="H2028" t="s">
        <v>4039</v>
      </c>
      <c r="I2028" t="s">
        <v>4040</v>
      </c>
      <c r="K2028" t="s">
        <v>455</v>
      </c>
      <c r="L2028" t="s">
        <v>35</v>
      </c>
      <c r="M2028" t="s">
        <v>36</v>
      </c>
      <c r="N2028" s="8">
        <v>45769</v>
      </c>
      <c r="O2028" s="8">
        <v>45821</v>
      </c>
      <c r="P2028" s="8">
        <v>45821</v>
      </c>
      <c r="Q2028" t="s">
        <v>37</v>
      </c>
      <c r="R2028" t="s">
        <v>1359</v>
      </c>
      <c r="S2028" t="s">
        <v>4041</v>
      </c>
      <c r="T2028" t="s">
        <v>4042</v>
      </c>
      <c r="U2028" t="s">
        <v>99</v>
      </c>
      <c r="W2028" t="s">
        <v>100</v>
      </c>
      <c r="X2028" t="s">
        <v>602</v>
      </c>
      <c r="Y2028" t="s">
        <v>100</v>
      </c>
      <c r="Z2028" t="s">
        <v>100</v>
      </c>
      <c r="AC2028" t="s">
        <v>39</v>
      </c>
      <c r="AD2028" t="s">
        <v>40</v>
      </c>
    </row>
    <row r="2029" spans="3:30" hidden="1" x14ac:dyDescent="0.2">
      <c r="C2029" s="32" t="s">
        <v>145</v>
      </c>
      <c r="D2029" s="32" t="s">
        <v>42</v>
      </c>
      <c r="F2029">
        <v>1495</v>
      </c>
      <c r="G2029" t="s">
        <v>4043</v>
      </c>
      <c r="H2029" t="s">
        <v>4044</v>
      </c>
      <c r="I2029" t="s">
        <v>4045</v>
      </c>
      <c r="K2029" t="s">
        <v>289</v>
      </c>
      <c r="L2029" t="s">
        <v>35</v>
      </c>
      <c r="M2029" t="s">
        <v>36</v>
      </c>
      <c r="N2029" s="8">
        <v>45602</v>
      </c>
      <c r="O2029" s="8">
        <v>45828</v>
      </c>
      <c r="P2029" s="8">
        <v>45828</v>
      </c>
      <c r="Q2029" t="s">
        <v>151</v>
      </c>
      <c r="R2029" t="s">
        <v>509</v>
      </c>
      <c r="S2029" t="s">
        <v>4046</v>
      </c>
      <c r="T2029" t="s">
        <v>4047</v>
      </c>
      <c r="U2029" t="s">
        <v>100</v>
      </c>
      <c r="W2029" t="s">
        <v>643</v>
      </c>
      <c r="X2029" t="s">
        <v>1250</v>
      </c>
      <c r="Y2029" t="s">
        <v>60</v>
      </c>
      <c r="Z2029" t="s">
        <v>60</v>
      </c>
      <c r="AC2029" t="s">
        <v>39</v>
      </c>
      <c r="AD2029" t="s">
        <v>40</v>
      </c>
    </row>
    <row r="2030" spans="3:30" hidden="1" x14ac:dyDescent="0.2">
      <c r="C2030" s="32" t="s">
        <v>126</v>
      </c>
      <c r="D2030" s="32" t="s">
        <v>42</v>
      </c>
      <c r="E2030" s="32" t="s">
        <v>4048</v>
      </c>
      <c r="F2030">
        <v>1782</v>
      </c>
      <c r="G2030" t="s">
        <v>4049</v>
      </c>
      <c r="H2030" t="s">
        <v>4050</v>
      </c>
      <c r="I2030" t="s">
        <v>4051</v>
      </c>
      <c r="K2030" t="s">
        <v>289</v>
      </c>
      <c r="L2030" t="s">
        <v>35</v>
      </c>
      <c r="M2030" t="s">
        <v>36</v>
      </c>
      <c r="N2030" s="8">
        <v>45792</v>
      </c>
      <c r="O2030" s="8">
        <v>45805</v>
      </c>
      <c r="P2030" s="8">
        <v>45805</v>
      </c>
      <c r="Q2030" t="s">
        <v>37</v>
      </c>
      <c r="R2030" t="s">
        <v>602</v>
      </c>
      <c r="S2030" t="s">
        <v>4052</v>
      </c>
      <c r="T2030" t="s">
        <v>4053</v>
      </c>
      <c r="U2030" t="s">
        <v>90</v>
      </c>
      <c r="W2030" t="s">
        <v>90</v>
      </c>
      <c r="Y2030" t="s">
        <v>90</v>
      </c>
      <c r="Z2030" t="s">
        <v>90</v>
      </c>
      <c r="AC2030" t="s">
        <v>39</v>
      </c>
      <c r="AD2030" t="s">
        <v>40</v>
      </c>
    </row>
    <row r="2031" spans="3:30" hidden="1" x14ac:dyDescent="0.2">
      <c r="C2031" s="32" t="s">
        <v>50</v>
      </c>
      <c r="D2031" s="32" t="s">
        <v>378</v>
      </c>
      <c r="E2031" s="32" t="s">
        <v>4054</v>
      </c>
      <c r="F2031">
        <v>2500</v>
      </c>
      <c r="G2031" t="s">
        <v>4055</v>
      </c>
      <c r="H2031" t="s">
        <v>4056</v>
      </c>
      <c r="I2031" t="s">
        <v>4057</v>
      </c>
      <c r="J2031" t="s">
        <v>4058</v>
      </c>
      <c r="K2031" t="s">
        <v>326</v>
      </c>
      <c r="L2031" t="s">
        <v>35</v>
      </c>
      <c r="M2031" t="s">
        <v>87</v>
      </c>
      <c r="N2031" s="8">
        <v>45674</v>
      </c>
      <c r="O2031" s="8">
        <v>45807</v>
      </c>
      <c r="P2031" s="8">
        <v>45730</v>
      </c>
      <c r="Q2031" t="s">
        <v>67</v>
      </c>
      <c r="U2031" t="s">
        <v>594</v>
      </c>
      <c r="W2031" t="s">
        <v>236</v>
      </c>
      <c r="X2031" t="s">
        <v>1020</v>
      </c>
      <c r="Y2031" t="s">
        <v>594</v>
      </c>
      <c r="Z2031" t="s">
        <v>38</v>
      </c>
      <c r="AA2031" t="s">
        <v>38</v>
      </c>
      <c r="AC2031" t="s">
        <v>67</v>
      </c>
      <c r="AD2031" t="s">
        <v>91</v>
      </c>
    </row>
    <row r="2032" spans="3:30" hidden="1" x14ac:dyDescent="0.2">
      <c r="C2032" s="32" t="s">
        <v>50</v>
      </c>
      <c r="D2032" s="32" t="s">
        <v>378</v>
      </c>
      <c r="E2032" s="32" t="s">
        <v>4054</v>
      </c>
      <c r="F2032">
        <v>2900</v>
      </c>
      <c r="G2032" t="s">
        <v>4055</v>
      </c>
      <c r="H2032" t="s">
        <v>4056</v>
      </c>
      <c r="I2032" t="s">
        <v>4059</v>
      </c>
      <c r="J2032" t="s">
        <v>4060</v>
      </c>
      <c r="K2032" t="s">
        <v>326</v>
      </c>
      <c r="L2032" t="s">
        <v>35</v>
      </c>
      <c r="M2032" t="s">
        <v>87</v>
      </c>
      <c r="N2032" s="8">
        <v>45674</v>
      </c>
      <c r="O2032" s="8">
        <v>45807</v>
      </c>
      <c r="P2032" s="8">
        <v>45730</v>
      </c>
      <c r="Q2032" t="s">
        <v>67</v>
      </c>
      <c r="U2032" t="s">
        <v>594</v>
      </c>
      <c r="W2032" t="s">
        <v>236</v>
      </c>
      <c r="X2032" t="s">
        <v>1020</v>
      </c>
      <c r="Y2032" t="s">
        <v>594</v>
      </c>
      <c r="Z2032" t="s">
        <v>38</v>
      </c>
      <c r="AA2032" t="s">
        <v>38</v>
      </c>
      <c r="AC2032" t="s">
        <v>67</v>
      </c>
      <c r="AD2032" t="s">
        <v>91</v>
      </c>
    </row>
    <row r="2033" spans="3:30" hidden="1" x14ac:dyDescent="0.2">
      <c r="C2033" s="32" t="s">
        <v>50</v>
      </c>
      <c r="D2033" s="32" t="s">
        <v>697</v>
      </c>
      <c r="F2033">
        <v>1810</v>
      </c>
      <c r="G2033" t="s">
        <v>4061</v>
      </c>
      <c r="H2033" t="s">
        <v>4062</v>
      </c>
      <c r="I2033" t="s">
        <v>4063</v>
      </c>
      <c r="K2033" t="s">
        <v>455</v>
      </c>
      <c r="L2033" t="s">
        <v>35</v>
      </c>
      <c r="M2033" t="s">
        <v>36</v>
      </c>
      <c r="N2033" s="8">
        <v>45792</v>
      </c>
      <c r="O2033" s="8"/>
      <c r="P2033" s="8"/>
      <c r="Q2033" t="s">
        <v>58</v>
      </c>
      <c r="AC2033" t="s">
        <v>39</v>
      </c>
      <c r="AD2033" t="s">
        <v>40</v>
      </c>
    </row>
    <row r="2034" spans="3:30" hidden="1" x14ac:dyDescent="0.2">
      <c r="C2034" s="32" t="s">
        <v>79</v>
      </c>
      <c r="D2034" s="32" t="s">
        <v>146</v>
      </c>
      <c r="E2034" s="32" t="s">
        <v>2193</v>
      </c>
      <c r="F2034">
        <v>997.5</v>
      </c>
      <c r="G2034" t="s">
        <v>2194</v>
      </c>
      <c r="H2034" t="s">
        <v>2195</v>
      </c>
      <c r="I2034" t="s">
        <v>4064</v>
      </c>
      <c r="K2034" t="s">
        <v>429</v>
      </c>
      <c r="L2034" t="s">
        <v>35</v>
      </c>
      <c r="M2034" t="s">
        <v>36</v>
      </c>
      <c r="N2034" s="8">
        <v>45460</v>
      </c>
      <c r="O2034" s="8">
        <v>45807</v>
      </c>
      <c r="P2034" s="8">
        <v>45807</v>
      </c>
      <c r="Q2034" t="s">
        <v>58</v>
      </c>
      <c r="U2034" t="s">
        <v>1744</v>
      </c>
      <c r="Y2034" t="s">
        <v>38</v>
      </c>
      <c r="Z2034" t="s">
        <v>38</v>
      </c>
      <c r="AC2034" t="s">
        <v>39</v>
      </c>
      <c r="AD2034" t="s">
        <v>40</v>
      </c>
    </row>
    <row r="2035" spans="3:30" hidden="1" x14ac:dyDescent="0.2">
      <c r="C2035" s="32" t="s">
        <v>126</v>
      </c>
      <c r="D2035" s="32" t="s">
        <v>42</v>
      </c>
      <c r="E2035" s="32" t="s">
        <v>230</v>
      </c>
      <c r="F2035">
        <v>176</v>
      </c>
      <c r="G2035" t="s">
        <v>231</v>
      </c>
      <c r="H2035" t="s">
        <v>232</v>
      </c>
      <c r="I2035" t="s">
        <v>4065</v>
      </c>
      <c r="J2035" t="s">
        <v>4066</v>
      </c>
      <c r="K2035" t="s">
        <v>86</v>
      </c>
      <c r="L2035" t="s">
        <v>57</v>
      </c>
      <c r="M2035" t="s">
        <v>87</v>
      </c>
      <c r="N2035" s="8">
        <v>45700</v>
      </c>
      <c r="O2035" s="8">
        <v>45805</v>
      </c>
      <c r="P2035" s="8">
        <v>45805</v>
      </c>
      <c r="Q2035" t="s">
        <v>37</v>
      </c>
      <c r="U2035" t="s">
        <v>467</v>
      </c>
      <c r="W2035" t="s">
        <v>236</v>
      </c>
      <c r="X2035" t="s">
        <v>237</v>
      </c>
      <c r="Y2035" t="s">
        <v>90</v>
      </c>
      <c r="Z2035" t="s">
        <v>90</v>
      </c>
      <c r="AA2035" t="s">
        <v>90</v>
      </c>
      <c r="AC2035" t="s">
        <v>39</v>
      </c>
      <c r="AD2035" t="s">
        <v>91</v>
      </c>
    </row>
    <row r="2036" spans="3:30" hidden="1" x14ac:dyDescent="0.2">
      <c r="C2036" s="32" t="s">
        <v>50</v>
      </c>
      <c r="D2036" s="32" t="s">
        <v>42</v>
      </c>
      <c r="F2036">
        <v>622.5</v>
      </c>
      <c r="G2036" t="s">
        <v>4067</v>
      </c>
      <c r="H2036" t="s">
        <v>4068</v>
      </c>
      <c r="I2036" t="s">
        <v>4069</v>
      </c>
      <c r="K2036" t="s">
        <v>455</v>
      </c>
      <c r="L2036" t="s">
        <v>35</v>
      </c>
      <c r="M2036" t="s">
        <v>36</v>
      </c>
      <c r="N2036" s="8">
        <v>45749</v>
      </c>
      <c r="O2036" s="8"/>
      <c r="P2036" s="8"/>
      <c r="Q2036" t="s">
        <v>151</v>
      </c>
      <c r="R2036" t="s">
        <v>801</v>
      </c>
      <c r="W2036" t="s">
        <v>4070</v>
      </c>
      <c r="AC2036" t="s">
        <v>39</v>
      </c>
      <c r="AD2036" t="s">
        <v>40</v>
      </c>
    </row>
    <row r="2037" spans="3:30" hidden="1" x14ac:dyDescent="0.2">
      <c r="C2037" s="32" t="s">
        <v>50</v>
      </c>
      <c r="D2037" s="32" t="s">
        <v>42</v>
      </c>
      <c r="F2037">
        <v>622.5</v>
      </c>
      <c r="G2037" t="s">
        <v>4067</v>
      </c>
      <c r="H2037" t="s">
        <v>4068</v>
      </c>
      <c r="I2037" t="s">
        <v>4071</v>
      </c>
      <c r="K2037" t="s">
        <v>455</v>
      </c>
      <c r="L2037" t="s">
        <v>35</v>
      </c>
      <c r="M2037" t="s">
        <v>36</v>
      </c>
      <c r="N2037" s="8">
        <v>45749</v>
      </c>
      <c r="O2037" s="8"/>
      <c r="P2037" s="8"/>
      <c r="Q2037" t="s">
        <v>58</v>
      </c>
      <c r="R2037" t="s">
        <v>801</v>
      </c>
      <c r="W2037" t="s">
        <v>1359</v>
      </c>
      <c r="AC2037" t="s">
        <v>39</v>
      </c>
      <c r="AD2037" t="s">
        <v>40</v>
      </c>
    </row>
    <row r="2038" spans="3:30" hidden="1" x14ac:dyDescent="0.2">
      <c r="C2038" s="32" t="s">
        <v>29</v>
      </c>
      <c r="D2038" s="32" t="s">
        <v>29</v>
      </c>
      <c r="F2038">
        <v>150</v>
      </c>
      <c r="G2038" t="s">
        <v>1604</v>
      </c>
      <c r="H2038" t="s">
        <v>1605</v>
      </c>
      <c r="I2038" t="s">
        <v>4072</v>
      </c>
      <c r="K2038" t="s">
        <v>455</v>
      </c>
      <c r="L2038" t="s">
        <v>35</v>
      </c>
      <c r="M2038" t="s">
        <v>36</v>
      </c>
      <c r="N2038" s="8">
        <v>45747</v>
      </c>
      <c r="O2038" s="8">
        <v>45805</v>
      </c>
      <c r="P2038" s="8">
        <v>45805</v>
      </c>
      <c r="Q2038" t="s">
        <v>58</v>
      </c>
      <c r="W2038" t="s">
        <v>99</v>
      </c>
      <c r="X2038" t="s">
        <v>522</v>
      </c>
      <c r="Y2038" t="s">
        <v>90</v>
      </c>
      <c r="Z2038" t="s">
        <v>90</v>
      </c>
      <c r="AC2038" t="s">
        <v>39</v>
      </c>
      <c r="AD2038" t="s">
        <v>40</v>
      </c>
    </row>
    <row r="2039" spans="3:30" hidden="1" x14ac:dyDescent="0.2">
      <c r="C2039" s="32" t="s">
        <v>79</v>
      </c>
      <c r="D2039" s="32" t="s">
        <v>42</v>
      </c>
      <c r="F2039">
        <v>2500</v>
      </c>
      <c r="G2039" t="s">
        <v>4073</v>
      </c>
      <c r="H2039" t="s">
        <v>4074</v>
      </c>
      <c r="I2039" t="s">
        <v>4075</v>
      </c>
      <c r="J2039" t="s">
        <v>4076</v>
      </c>
      <c r="K2039" t="s">
        <v>326</v>
      </c>
      <c r="L2039" t="s">
        <v>35</v>
      </c>
      <c r="M2039" t="s">
        <v>87</v>
      </c>
      <c r="N2039" s="8">
        <v>45776</v>
      </c>
      <c r="O2039" s="8">
        <v>45800</v>
      </c>
      <c r="P2039" s="8"/>
      <c r="Q2039" t="s">
        <v>37</v>
      </c>
      <c r="W2039" t="s">
        <v>385</v>
      </c>
      <c r="X2039" t="s">
        <v>602</v>
      </c>
      <c r="Z2039" t="s">
        <v>309</v>
      </c>
      <c r="AA2039" t="s">
        <v>309</v>
      </c>
      <c r="AC2039" t="s">
        <v>39</v>
      </c>
      <c r="AD2039" t="s">
        <v>91</v>
      </c>
    </row>
    <row r="2040" spans="3:30" hidden="1" x14ac:dyDescent="0.2">
      <c r="C2040" s="32" t="s">
        <v>79</v>
      </c>
      <c r="D2040" s="32" t="s">
        <v>42</v>
      </c>
      <c r="F2040">
        <v>134</v>
      </c>
      <c r="G2040" t="s">
        <v>4073</v>
      </c>
      <c r="H2040" t="s">
        <v>4074</v>
      </c>
      <c r="I2040" t="s">
        <v>4077</v>
      </c>
      <c r="J2040" t="s">
        <v>4078</v>
      </c>
      <c r="K2040" t="s">
        <v>326</v>
      </c>
      <c r="L2040" t="s">
        <v>35</v>
      </c>
      <c r="M2040" t="s">
        <v>87</v>
      </c>
      <c r="N2040" s="8">
        <v>45776</v>
      </c>
      <c r="O2040" s="8">
        <v>45800</v>
      </c>
      <c r="P2040" s="8"/>
      <c r="Q2040" t="s">
        <v>37</v>
      </c>
      <c r="W2040" t="s">
        <v>385</v>
      </c>
      <c r="X2040" t="s">
        <v>602</v>
      </c>
      <c r="Z2040" t="s">
        <v>309</v>
      </c>
      <c r="AA2040" t="s">
        <v>309</v>
      </c>
      <c r="AC2040" t="s">
        <v>39</v>
      </c>
      <c r="AD2040" t="s">
        <v>91</v>
      </c>
    </row>
    <row r="2041" spans="3:30" hidden="1" x14ac:dyDescent="0.2">
      <c r="C2041" s="32" t="s">
        <v>126</v>
      </c>
      <c r="D2041" s="32" t="s">
        <v>42</v>
      </c>
      <c r="E2041" s="32" t="s">
        <v>4079</v>
      </c>
      <c r="F2041">
        <v>622.5</v>
      </c>
      <c r="G2041" t="s">
        <v>4080</v>
      </c>
      <c r="H2041" t="s">
        <v>4081</v>
      </c>
      <c r="I2041" t="s">
        <v>4082</v>
      </c>
      <c r="K2041" t="s">
        <v>455</v>
      </c>
      <c r="L2041" t="s">
        <v>35</v>
      </c>
      <c r="M2041" t="s">
        <v>36</v>
      </c>
      <c r="N2041" s="8">
        <v>45758</v>
      </c>
      <c r="O2041" s="8">
        <v>45821</v>
      </c>
      <c r="P2041" s="8">
        <v>45821</v>
      </c>
      <c r="Q2041" t="s">
        <v>37</v>
      </c>
      <c r="R2041" t="s">
        <v>89</v>
      </c>
      <c r="S2041" t="s">
        <v>4083</v>
      </c>
      <c r="T2041" t="s">
        <v>4084</v>
      </c>
      <c r="U2041" t="s">
        <v>99</v>
      </c>
      <c r="W2041" t="s">
        <v>100</v>
      </c>
      <c r="X2041" t="s">
        <v>602</v>
      </c>
      <c r="Y2041" t="s">
        <v>100</v>
      </c>
      <c r="Z2041" t="s">
        <v>100</v>
      </c>
      <c r="AC2041" t="s">
        <v>39</v>
      </c>
      <c r="AD2041" t="s">
        <v>40</v>
      </c>
    </row>
    <row r="2042" spans="3:30" hidden="1" x14ac:dyDescent="0.2">
      <c r="C2042" s="32" t="s">
        <v>126</v>
      </c>
      <c r="D2042" s="32" t="s">
        <v>42</v>
      </c>
      <c r="E2042" s="32" t="s">
        <v>4079</v>
      </c>
      <c r="F2042">
        <v>622.5</v>
      </c>
      <c r="G2042" t="s">
        <v>4080</v>
      </c>
      <c r="H2042" t="s">
        <v>4081</v>
      </c>
      <c r="I2042" t="s">
        <v>4085</v>
      </c>
      <c r="K2042" t="s">
        <v>455</v>
      </c>
      <c r="L2042" t="s">
        <v>35</v>
      </c>
      <c r="M2042" t="s">
        <v>36</v>
      </c>
      <c r="N2042" s="8">
        <v>45758</v>
      </c>
      <c r="O2042" s="8">
        <v>45821</v>
      </c>
      <c r="P2042" s="8">
        <v>45821</v>
      </c>
      <c r="Q2042" t="s">
        <v>58</v>
      </c>
      <c r="R2042" t="s">
        <v>89</v>
      </c>
      <c r="U2042" t="s">
        <v>99</v>
      </c>
      <c r="W2042" t="s">
        <v>100</v>
      </c>
      <c r="X2042" t="s">
        <v>602</v>
      </c>
      <c r="Y2042" t="s">
        <v>100</v>
      </c>
      <c r="Z2042" t="s">
        <v>100</v>
      </c>
      <c r="AC2042" t="s">
        <v>39</v>
      </c>
      <c r="AD2042" t="s">
        <v>40</v>
      </c>
    </row>
    <row r="2043" spans="3:30" hidden="1" x14ac:dyDescent="0.2">
      <c r="C2043" s="32" t="s">
        <v>50</v>
      </c>
      <c r="D2043" s="32" t="s">
        <v>42</v>
      </c>
      <c r="F2043">
        <v>995</v>
      </c>
      <c r="G2043" t="s">
        <v>4086</v>
      </c>
      <c r="H2043" t="s">
        <v>4087</v>
      </c>
      <c r="I2043" t="s">
        <v>4088</v>
      </c>
      <c r="K2043" t="s">
        <v>455</v>
      </c>
      <c r="L2043" t="s">
        <v>35</v>
      </c>
      <c r="M2043" t="s">
        <v>36</v>
      </c>
      <c r="N2043" s="8">
        <v>45785</v>
      </c>
      <c r="O2043" s="8"/>
      <c r="P2043" s="8"/>
      <c r="Q2043" t="s">
        <v>151</v>
      </c>
      <c r="R2043" t="s">
        <v>444</v>
      </c>
      <c r="W2043" t="s">
        <v>538</v>
      </c>
      <c r="AC2043" t="s">
        <v>39</v>
      </c>
      <c r="AD2043" t="s">
        <v>40</v>
      </c>
    </row>
    <row r="2044" spans="3:30" hidden="1" x14ac:dyDescent="0.2">
      <c r="C2044" s="32" t="s">
        <v>50</v>
      </c>
      <c r="D2044" s="32" t="s">
        <v>42</v>
      </c>
      <c r="F2044">
        <v>-774.90000000000009</v>
      </c>
      <c r="G2044" t="s">
        <v>4089</v>
      </c>
      <c r="H2044" t="s">
        <v>4090</v>
      </c>
      <c r="I2044" t="s">
        <v>4091</v>
      </c>
      <c r="K2044" t="s">
        <v>289</v>
      </c>
      <c r="L2044" t="s">
        <v>35</v>
      </c>
      <c r="M2044" t="s">
        <v>36</v>
      </c>
      <c r="N2044" s="8">
        <v>45749</v>
      </c>
      <c r="O2044" s="8">
        <v>45812</v>
      </c>
      <c r="P2044" s="8">
        <v>45812</v>
      </c>
      <c r="Q2044" t="s">
        <v>67</v>
      </c>
      <c r="U2044" t="s">
        <v>2766</v>
      </c>
      <c r="Y2044" t="s">
        <v>1388</v>
      </c>
      <c r="Z2044" t="s">
        <v>1388</v>
      </c>
      <c r="AC2044" t="s">
        <v>67</v>
      </c>
      <c r="AD2044" t="s">
        <v>40</v>
      </c>
    </row>
    <row r="2045" spans="3:30" hidden="1" x14ac:dyDescent="0.2">
      <c r="C2045" s="32" t="s">
        <v>126</v>
      </c>
      <c r="D2045" s="32" t="s">
        <v>378</v>
      </c>
      <c r="E2045" s="32" t="s">
        <v>4092</v>
      </c>
      <c r="F2045">
        <v>1260</v>
      </c>
      <c r="G2045" t="s">
        <v>4089</v>
      </c>
      <c r="H2045" t="s">
        <v>4090</v>
      </c>
      <c r="I2045" t="s">
        <v>4093</v>
      </c>
      <c r="K2045" t="s">
        <v>289</v>
      </c>
      <c r="L2045" t="s">
        <v>35</v>
      </c>
      <c r="M2045" t="s">
        <v>36</v>
      </c>
      <c r="N2045" s="8">
        <v>45749</v>
      </c>
      <c r="O2045" s="8">
        <v>45811</v>
      </c>
      <c r="P2045" s="8">
        <v>45811</v>
      </c>
      <c r="Q2045" t="s">
        <v>37</v>
      </c>
      <c r="R2045" t="s">
        <v>1384</v>
      </c>
      <c r="S2045" t="s">
        <v>4094</v>
      </c>
      <c r="T2045" t="s">
        <v>4095</v>
      </c>
      <c r="U2045" t="s">
        <v>38</v>
      </c>
      <c r="W2045" t="s">
        <v>99</v>
      </c>
      <c r="Y2045" t="s">
        <v>484</v>
      </c>
      <c r="Z2045" t="s">
        <v>484</v>
      </c>
      <c r="AC2045" t="s">
        <v>39</v>
      </c>
      <c r="AD2045" t="s">
        <v>40</v>
      </c>
    </row>
    <row r="2046" spans="3:30" hidden="1" x14ac:dyDescent="0.2">
      <c r="C2046" s="32" t="s">
        <v>79</v>
      </c>
      <c r="D2046" s="32" t="s">
        <v>80</v>
      </c>
      <c r="F2046">
        <v>-2900.95</v>
      </c>
      <c r="G2046" t="s">
        <v>4096</v>
      </c>
      <c r="H2046" t="s">
        <v>4097</v>
      </c>
      <c r="I2046" t="s">
        <v>4098</v>
      </c>
      <c r="K2046" t="s">
        <v>429</v>
      </c>
      <c r="L2046" t="s">
        <v>35</v>
      </c>
      <c r="M2046" t="s">
        <v>36</v>
      </c>
      <c r="N2046" s="8">
        <v>45744</v>
      </c>
      <c r="O2046" s="8"/>
      <c r="P2046" s="8"/>
      <c r="Q2046" t="s">
        <v>67</v>
      </c>
      <c r="AC2046" t="s">
        <v>67</v>
      </c>
      <c r="AD2046" t="s">
        <v>40</v>
      </c>
    </row>
    <row r="2047" spans="3:30" hidden="1" x14ac:dyDescent="0.2">
      <c r="C2047" s="32" t="s">
        <v>79</v>
      </c>
      <c r="D2047" s="32" t="s">
        <v>80</v>
      </c>
      <c r="E2047" s="32" t="s">
        <v>4099</v>
      </c>
      <c r="F2047">
        <v>-1666.06</v>
      </c>
      <c r="G2047" t="s">
        <v>4096</v>
      </c>
      <c r="H2047" t="s">
        <v>4097</v>
      </c>
      <c r="I2047" t="s">
        <v>4100</v>
      </c>
      <c r="K2047" t="s">
        <v>429</v>
      </c>
      <c r="L2047" t="s">
        <v>35</v>
      </c>
      <c r="M2047" t="s">
        <v>36</v>
      </c>
      <c r="N2047" s="8">
        <v>45744</v>
      </c>
      <c r="O2047" s="8"/>
      <c r="P2047" s="8"/>
      <c r="Q2047" t="s">
        <v>67</v>
      </c>
      <c r="R2047" t="s">
        <v>4101</v>
      </c>
      <c r="S2047" t="s">
        <v>4102</v>
      </c>
      <c r="T2047" t="s">
        <v>4102</v>
      </c>
      <c r="AC2047" t="s">
        <v>67</v>
      </c>
      <c r="AD2047" t="s">
        <v>40</v>
      </c>
    </row>
    <row r="2048" spans="3:30" hidden="1" x14ac:dyDescent="0.2">
      <c r="C2048" s="32" t="s">
        <v>29</v>
      </c>
      <c r="D2048" s="32" t="s">
        <v>29</v>
      </c>
      <c r="F2048">
        <v>-656.07999999999993</v>
      </c>
      <c r="G2048" t="s">
        <v>4103</v>
      </c>
      <c r="H2048" t="s">
        <v>4104</v>
      </c>
      <c r="I2048" t="s">
        <v>4105</v>
      </c>
      <c r="K2048" t="s">
        <v>455</v>
      </c>
      <c r="L2048" t="s">
        <v>35</v>
      </c>
      <c r="M2048" t="s">
        <v>36</v>
      </c>
      <c r="N2048" s="8">
        <v>45797</v>
      </c>
      <c r="O2048" s="8"/>
      <c r="P2048" s="8"/>
      <c r="Q2048" t="s">
        <v>67</v>
      </c>
      <c r="R2048" t="s">
        <v>4106</v>
      </c>
      <c r="S2048" t="s">
        <v>4107</v>
      </c>
      <c r="W2048" t="s">
        <v>4108</v>
      </c>
      <c r="X2048" t="s">
        <v>467</v>
      </c>
      <c r="AC2048" t="s">
        <v>67</v>
      </c>
      <c r="AD2048" t="s">
        <v>40</v>
      </c>
    </row>
    <row r="2049" spans="3:30" hidden="1" x14ac:dyDescent="0.2">
      <c r="C2049" s="32" t="s">
        <v>50</v>
      </c>
      <c r="D2049" s="32" t="s">
        <v>146</v>
      </c>
      <c r="E2049" s="32" t="s">
        <v>4109</v>
      </c>
      <c r="F2049">
        <v>1326</v>
      </c>
      <c r="G2049" t="s">
        <v>4110</v>
      </c>
      <c r="H2049" t="s">
        <v>4111</v>
      </c>
      <c r="I2049" t="s">
        <v>4112</v>
      </c>
      <c r="K2049" t="s">
        <v>429</v>
      </c>
      <c r="L2049" t="s">
        <v>35</v>
      </c>
      <c r="M2049" t="s">
        <v>36</v>
      </c>
      <c r="N2049" s="8">
        <v>45736</v>
      </c>
      <c r="O2049" s="8">
        <v>45828</v>
      </c>
      <c r="P2049" s="8">
        <v>45828</v>
      </c>
      <c r="Q2049" t="s">
        <v>151</v>
      </c>
      <c r="R2049" t="s">
        <v>553</v>
      </c>
      <c r="W2049" t="s">
        <v>60</v>
      </c>
      <c r="Y2049" t="s">
        <v>60</v>
      </c>
      <c r="Z2049" t="s">
        <v>60</v>
      </c>
      <c r="AC2049" t="s">
        <v>39</v>
      </c>
      <c r="AD2049" t="s">
        <v>40</v>
      </c>
    </row>
    <row r="2050" spans="3:30" hidden="1" x14ac:dyDescent="0.2">
      <c r="C2050" s="32" t="s">
        <v>126</v>
      </c>
      <c r="D2050" s="32" t="s">
        <v>92</v>
      </c>
      <c r="E2050" s="32" t="s">
        <v>2716</v>
      </c>
      <c r="F2050">
        <v>149.5</v>
      </c>
      <c r="G2050" t="s">
        <v>2717</v>
      </c>
      <c r="H2050" t="s">
        <v>2718</v>
      </c>
      <c r="I2050" t="s">
        <v>4113</v>
      </c>
      <c r="K2050" t="s">
        <v>289</v>
      </c>
      <c r="L2050" t="s">
        <v>35</v>
      </c>
      <c r="M2050" t="s">
        <v>36</v>
      </c>
      <c r="N2050" s="8">
        <v>45671</v>
      </c>
      <c r="O2050" s="8">
        <v>45800</v>
      </c>
      <c r="P2050" s="8">
        <v>45800</v>
      </c>
      <c r="Q2050" t="s">
        <v>58</v>
      </c>
      <c r="R2050" t="s">
        <v>2720</v>
      </c>
      <c r="X2050" t="s">
        <v>1384</v>
      </c>
      <c r="Y2050" t="s">
        <v>309</v>
      </c>
      <c r="Z2050" t="s">
        <v>309</v>
      </c>
      <c r="AC2050" t="s">
        <v>39</v>
      </c>
      <c r="AD2050" t="s">
        <v>40</v>
      </c>
    </row>
    <row r="2051" spans="3:30" hidden="1" x14ac:dyDescent="0.2">
      <c r="C2051" s="32" t="s">
        <v>126</v>
      </c>
      <c r="D2051" s="32" t="s">
        <v>378</v>
      </c>
      <c r="E2051" s="32" t="s">
        <v>680</v>
      </c>
      <c r="F2051">
        <v>2050</v>
      </c>
      <c r="G2051" t="s">
        <v>681</v>
      </c>
      <c r="H2051" t="s">
        <v>682</v>
      </c>
      <c r="I2051" t="s">
        <v>4114</v>
      </c>
      <c r="K2051" t="s">
        <v>289</v>
      </c>
      <c r="L2051" t="s">
        <v>35</v>
      </c>
      <c r="M2051" t="s">
        <v>36</v>
      </c>
      <c r="N2051" s="8">
        <v>45672</v>
      </c>
      <c r="O2051" s="8">
        <v>45807</v>
      </c>
      <c r="P2051" s="8">
        <v>45807</v>
      </c>
      <c r="Q2051" t="s">
        <v>37</v>
      </c>
      <c r="R2051" t="s">
        <v>684</v>
      </c>
      <c r="S2051" t="s">
        <v>4115</v>
      </c>
      <c r="T2051" t="s">
        <v>4116</v>
      </c>
      <c r="U2051" t="s">
        <v>687</v>
      </c>
      <c r="W2051" t="s">
        <v>594</v>
      </c>
      <c r="Y2051" t="s">
        <v>38</v>
      </c>
      <c r="Z2051" t="s">
        <v>38</v>
      </c>
      <c r="AC2051" t="s">
        <v>39</v>
      </c>
      <c r="AD2051" t="s">
        <v>40</v>
      </c>
    </row>
    <row r="2052" spans="3:30" hidden="1" x14ac:dyDescent="0.2">
      <c r="C2052" s="32" t="s">
        <v>126</v>
      </c>
      <c r="D2052" s="32" t="s">
        <v>92</v>
      </c>
      <c r="E2052" s="32" t="s">
        <v>2716</v>
      </c>
      <c r="F2052">
        <v>149.5</v>
      </c>
      <c r="G2052" t="s">
        <v>2717</v>
      </c>
      <c r="H2052" t="s">
        <v>2718</v>
      </c>
      <c r="I2052" t="s">
        <v>4117</v>
      </c>
      <c r="K2052" t="s">
        <v>289</v>
      </c>
      <c r="L2052" t="s">
        <v>35</v>
      </c>
      <c r="M2052" t="s">
        <v>36</v>
      </c>
      <c r="N2052" s="8">
        <v>45671</v>
      </c>
      <c r="O2052" s="8">
        <v>45800</v>
      </c>
      <c r="P2052" s="8">
        <v>45800</v>
      </c>
      <c r="Q2052" t="s">
        <v>37</v>
      </c>
      <c r="X2052" t="s">
        <v>1384</v>
      </c>
      <c r="Y2052" t="s">
        <v>309</v>
      </c>
      <c r="Z2052" t="s">
        <v>309</v>
      </c>
      <c r="AC2052" t="s">
        <v>39</v>
      </c>
      <c r="AD2052" t="s">
        <v>40</v>
      </c>
    </row>
    <row r="2053" spans="3:30" hidden="1" x14ac:dyDescent="0.2">
      <c r="C2053" s="32" t="s">
        <v>145</v>
      </c>
      <c r="D2053" s="32" t="s">
        <v>378</v>
      </c>
      <c r="E2053" s="32" t="s">
        <v>403</v>
      </c>
      <c r="F2053">
        <v>126.66</v>
      </c>
      <c r="G2053" t="s">
        <v>404</v>
      </c>
      <c r="H2053" t="s">
        <v>405</v>
      </c>
      <c r="I2053" t="s">
        <v>4118</v>
      </c>
      <c r="K2053" t="s">
        <v>243</v>
      </c>
      <c r="L2053" t="s">
        <v>48</v>
      </c>
      <c r="M2053" t="s">
        <v>36</v>
      </c>
      <c r="N2053" s="8">
        <v>45688</v>
      </c>
      <c r="O2053" s="8">
        <v>45807</v>
      </c>
      <c r="P2053" s="8">
        <v>45807</v>
      </c>
      <c r="Q2053" t="s">
        <v>67</v>
      </c>
      <c r="R2053" t="s">
        <v>407</v>
      </c>
      <c r="W2053" t="s">
        <v>408</v>
      </c>
      <c r="Y2053" t="s">
        <v>38</v>
      </c>
      <c r="Z2053" t="s">
        <v>38</v>
      </c>
      <c r="AC2053" t="s">
        <v>67</v>
      </c>
      <c r="AD2053" t="s">
        <v>40</v>
      </c>
    </row>
    <row r="2054" spans="3:30" hidden="1" x14ac:dyDescent="0.2">
      <c r="C2054" s="32" t="s">
        <v>555</v>
      </c>
      <c r="D2054" s="32" t="s">
        <v>378</v>
      </c>
      <c r="E2054" s="32" t="s">
        <v>4119</v>
      </c>
      <c r="F2054">
        <v>1155</v>
      </c>
      <c r="G2054" t="s">
        <v>4120</v>
      </c>
      <c r="H2054" t="s">
        <v>4121</v>
      </c>
      <c r="I2054" t="s">
        <v>4122</v>
      </c>
      <c r="K2054" t="s">
        <v>289</v>
      </c>
      <c r="L2054" t="s">
        <v>35</v>
      </c>
      <c r="M2054" t="s">
        <v>36</v>
      </c>
      <c r="N2054" s="8">
        <v>45792</v>
      </c>
      <c r="O2054" s="8">
        <v>45835</v>
      </c>
      <c r="P2054" s="8">
        <v>45835</v>
      </c>
      <c r="Q2054" t="s">
        <v>37</v>
      </c>
      <c r="R2054" t="s">
        <v>602</v>
      </c>
      <c r="S2054" t="s">
        <v>4123</v>
      </c>
      <c r="U2054" t="s">
        <v>60</v>
      </c>
      <c r="W2054" t="s">
        <v>266</v>
      </c>
      <c r="Y2054" t="s">
        <v>266</v>
      </c>
      <c r="Z2054" t="s">
        <v>266</v>
      </c>
      <c r="AC2054" t="s">
        <v>39</v>
      </c>
      <c r="AD2054" t="s">
        <v>40</v>
      </c>
    </row>
    <row r="2055" spans="3:30" hidden="1" x14ac:dyDescent="0.2">
      <c r="C2055" s="32" t="s">
        <v>50</v>
      </c>
      <c r="D2055" s="32" t="s">
        <v>42</v>
      </c>
      <c r="F2055">
        <v>995</v>
      </c>
      <c r="G2055" t="s">
        <v>4124</v>
      </c>
      <c r="H2055" t="s">
        <v>4125</v>
      </c>
      <c r="I2055" t="s">
        <v>4126</v>
      </c>
      <c r="K2055" t="s">
        <v>455</v>
      </c>
      <c r="L2055" t="s">
        <v>35</v>
      </c>
      <c r="M2055" t="s">
        <v>36</v>
      </c>
      <c r="N2055" s="8">
        <v>45793</v>
      </c>
      <c r="O2055" s="8"/>
      <c r="P2055" s="8"/>
      <c r="Q2055" t="s">
        <v>37</v>
      </c>
      <c r="R2055" t="s">
        <v>522</v>
      </c>
      <c r="W2055" t="s">
        <v>134</v>
      </c>
      <c r="AC2055" t="s">
        <v>39</v>
      </c>
      <c r="AD2055" t="s">
        <v>40</v>
      </c>
    </row>
    <row r="2056" spans="3:30" hidden="1" x14ac:dyDescent="0.2">
      <c r="C2056" s="32" t="s">
        <v>50</v>
      </c>
      <c r="D2056" s="32" t="s">
        <v>92</v>
      </c>
      <c r="E2056" s="32" t="s">
        <v>4127</v>
      </c>
      <c r="F2056">
        <v>1395</v>
      </c>
      <c r="G2056" t="s">
        <v>4128</v>
      </c>
      <c r="H2056" t="s">
        <v>4129</v>
      </c>
      <c r="I2056" t="s">
        <v>4130</v>
      </c>
      <c r="K2056" t="s">
        <v>429</v>
      </c>
      <c r="L2056" t="s">
        <v>35</v>
      </c>
      <c r="M2056" t="s">
        <v>36</v>
      </c>
      <c r="N2056" s="8">
        <v>45580</v>
      </c>
      <c r="O2056" s="8">
        <v>45821</v>
      </c>
      <c r="P2056" s="8">
        <v>45821</v>
      </c>
      <c r="Q2056" t="s">
        <v>58</v>
      </c>
      <c r="U2056" t="s">
        <v>38</v>
      </c>
      <c r="Y2056" t="s">
        <v>100</v>
      </c>
      <c r="Z2056" t="s">
        <v>100</v>
      </c>
      <c r="AC2056" t="s">
        <v>39</v>
      </c>
      <c r="AD2056" t="s">
        <v>40</v>
      </c>
    </row>
    <row r="2057" spans="3:30" hidden="1" x14ac:dyDescent="0.2">
      <c r="C2057" s="32" t="s">
        <v>145</v>
      </c>
      <c r="D2057" s="32" t="s">
        <v>42</v>
      </c>
      <c r="F2057">
        <v>797.5</v>
      </c>
      <c r="G2057" t="s">
        <v>4131</v>
      </c>
      <c r="H2057" t="s">
        <v>4132</v>
      </c>
      <c r="I2057" t="s">
        <v>4133</v>
      </c>
      <c r="K2057" t="s">
        <v>455</v>
      </c>
      <c r="L2057" t="s">
        <v>35</v>
      </c>
      <c r="M2057" t="s">
        <v>36</v>
      </c>
      <c r="N2057" s="8">
        <v>45792</v>
      </c>
      <c r="O2057" s="8">
        <v>45828</v>
      </c>
      <c r="P2057" s="8">
        <v>45828</v>
      </c>
      <c r="Q2057" t="s">
        <v>37</v>
      </c>
      <c r="R2057" t="s">
        <v>602</v>
      </c>
      <c r="S2057" t="s">
        <v>4134</v>
      </c>
      <c r="U2057" t="s">
        <v>100</v>
      </c>
      <c r="W2057" t="s">
        <v>134</v>
      </c>
      <c r="Y2057" t="s">
        <v>60</v>
      </c>
      <c r="Z2057" t="s">
        <v>60</v>
      </c>
      <c r="AC2057" t="s">
        <v>39</v>
      </c>
      <c r="AD2057" t="s">
        <v>40</v>
      </c>
    </row>
    <row r="2058" spans="3:30" hidden="1" x14ac:dyDescent="0.2">
      <c r="C2058" s="32" t="s">
        <v>145</v>
      </c>
      <c r="D2058" s="32" t="s">
        <v>42</v>
      </c>
      <c r="F2058">
        <v>797.5</v>
      </c>
      <c r="G2058" t="s">
        <v>4131</v>
      </c>
      <c r="H2058" t="s">
        <v>4132</v>
      </c>
      <c r="I2058" t="s">
        <v>4135</v>
      </c>
      <c r="K2058" t="s">
        <v>455</v>
      </c>
      <c r="L2058" t="s">
        <v>35</v>
      </c>
      <c r="M2058" t="s">
        <v>36</v>
      </c>
      <c r="N2058" s="8">
        <v>45792</v>
      </c>
      <c r="O2058" s="8">
        <v>45828</v>
      </c>
      <c r="P2058" s="8">
        <v>45828</v>
      </c>
      <c r="Q2058" t="s">
        <v>58</v>
      </c>
      <c r="R2058" t="s">
        <v>602</v>
      </c>
      <c r="U2058" t="s">
        <v>100</v>
      </c>
      <c r="W2058" t="s">
        <v>134</v>
      </c>
      <c r="Y2058" t="s">
        <v>60</v>
      </c>
      <c r="Z2058" t="s">
        <v>60</v>
      </c>
      <c r="AC2058" t="s">
        <v>39</v>
      </c>
      <c r="AD2058" t="s">
        <v>40</v>
      </c>
    </row>
    <row r="2059" spans="3:30" hidden="1" x14ac:dyDescent="0.2">
      <c r="C2059" s="32" t="s">
        <v>145</v>
      </c>
      <c r="D2059" s="32" t="s">
        <v>80</v>
      </c>
      <c r="E2059" s="32" t="s">
        <v>1032</v>
      </c>
      <c r="F2059">
        <v>-1268.6099999999999</v>
      </c>
      <c r="G2059" t="s">
        <v>4136</v>
      </c>
      <c r="H2059" t="s">
        <v>4137</v>
      </c>
      <c r="I2059" t="s">
        <v>4138</v>
      </c>
      <c r="K2059" t="s">
        <v>429</v>
      </c>
      <c r="L2059" t="s">
        <v>35</v>
      </c>
      <c r="M2059" t="s">
        <v>36</v>
      </c>
      <c r="N2059" s="8">
        <v>45728</v>
      </c>
      <c r="O2059" s="8"/>
      <c r="P2059" s="8"/>
      <c r="Q2059" t="s">
        <v>67</v>
      </c>
      <c r="R2059" t="s">
        <v>4139</v>
      </c>
      <c r="S2059" t="s">
        <v>4140</v>
      </c>
      <c r="T2059" t="s">
        <v>4141</v>
      </c>
      <c r="W2059" t="s">
        <v>4142</v>
      </c>
      <c r="AC2059" t="s">
        <v>67</v>
      </c>
      <c r="AD2059" t="s">
        <v>40</v>
      </c>
    </row>
    <row r="2060" spans="3:30" hidden="1" x14ac:dyDescent="0.2">
      <c r="C2060" s="32" t="s">
        <v>145</v>
      </c>
      <c r="D2060" s="32" t="s">
        <v>80</v>
      </c>
      <c r="E2060" s="32" t="s">
        <v>1032</v>
      </c>
      <c r="F2060">
        <v>213.27</v>
      </c>
      <c r="G2060" t="s">
        <v>4136</v>
      </c>
      <c r="H2060" t="s">
        <v>4137</v>
      </c>
      <c r="I2060" t="s">
        <v>4143</v>
      </c>
      <c r="K2060" t="s">
        <v>429</v>
      </c>
      <c r="L2060" t="s">
        <v>35</v>
      </c>
      <c r="M2060" t="s">
        <v>36</v>
      </c>
      <c r="N2060" s="8">
        <v>45728</v>
      </c>
      <c r="O2060" s="8"/>
      <c r="P2060" s="8"/>
      <c r="Q2060" t="s">
        <v>67</v>
      </c>
      <c r="R2060" t="s">
        <v>4139</v>
      </c>
      <c r="S2060" t="s">
        <v>4144</v>
      </c>
      <c r="T2060" t="s">
        <v>4145</v>
      </c>
      <c r="W2060" t="s">
        <v>4142</v>
      </c>
      <c r="AC2060" t="s">
        <v>67</v>
      </c>
      <c r="AD2060" t="s">
        <v>40</v>
      </c>
    </row>
    <row r="2061" spans="3:30" hidden="1" x14ac:dyDescent="0.2">
      <c r="C2061" s="32" t="s">
        <v>145</v>
      </c>
      <c r="D2061" s="32" t="s">
        <v>378</v>
      </c>
      <c r="E2061" s="32" t="s">
        <v>4146</v>
      </c>
      <c r="F2061">
        <v>-250.61999999999989</v>
      </c>
      <c r="G2061" t="s">
        <v>4147</v>
      </c>
      <c r="H2061" t="s">
        <v>4148</v>
      </c>
      <c r="I2061" t="s">
        <v>4149</v>
      </c>
      <c r="K2061" t="s">
        <v>429</v>
      </c>
      <c r="L2061" t="s">
        <v>35</v>
      </c>
      <c r="M2061" t="s">
        <v>36</v>
      </c>
      <c r="N2061" s="8">
        <v>45688</v>
      </c>
      <c r="O2061" s="8"/>
      <c r="P2061" s="8"/>
      <c r="Q2061" t="s">
        <v>67</v>
      </c>
      <c r="R2061" t="s">
        <v>4150</v>
      </c>
      <c r="U2061" t="s">
        <v>801</v>
      </c>
      <c r="AC2061" t="s">
        <v>67</v>
      </c>
      <c r="AD2061" t="s">
        <v>40</v>
      </c>
    </row>
    <row r="2062" spans="3:30" hidden="1" x14ac:dyDescent="0.2">
      <c r="C2062" s="32" t="s">
        <v>145</v>
      </c>
      <c r="D2062" s="32" t="s">
        <v>378</v>
      </c>
      <c r="E2062" s="32" t="s">
        <v>4146</v>
      </c>
      <c r="F2062">
        <v>200</v>
      </c>
      <c r="G2062" t="s">
        <v>4147</v>
      </c>
      <c r="H2062" t="s">
        <v>4148</v>
      </c>
      <c r="I2062" t="s">
        <v>4151</v>
      </c>
      <c r="K2062" t="s">
        <v>429</v>
      </c>
      <c r="L2062" t="s">
        <v>35</v>
      </c>
      <c r="M2062" t="s">
        <v>36</v>
      </c>
      <c r="N2062" s="8">
        <v>45688</v>
      </c>
      <c r="O2062" s="8"/>
      <c r="P2062" s="8"/>
      <c r="Q2062" t="s">
        <v>58</v>
      </c>
      <c r="AC2062" t="s">
        <v>39</v>
      </c>
      <c r="AD2062" t="s">
        <v>40</v>
      </c>
    </row>
    <row r="2063" spans="3:30" hidden="1" x14ac:dyDescent="0.2">
      <c r="C2063" s="32" t="s">
        <v>50</v>
      </c>
      <c r="D2063" s="32" t="s">
        <v>378</v>
      </c>
      <c r="F2063">
        <v>995</v>
      </c>
      <c r="G2063" t="s">
        <v>4152</v>
      </c>
      <c r="H2063" t="s">
        <v>4153</v>
      </c>
      <c r="I2063" t="s">
        <v>4154</v>
      </c>
      <c r="K2063" t="s">
        <v>289</v>
      </c>
      <c r="L2063" t="s">
        <v>35</v>
      </c>
      <c r="M2063" t="s">
        <v>36</v>
      </c>
      <c r="N2063" s="8">
        <v>45785</v>
      </c>
      <c r="O2063" s="8"/>
      <c r="P2063" s="8"/>
      <c r="Q2063" t="s">
        <v>37</v>
      </c>
      <c r="R2063" t="s">
        <v>310</v>
      </c>
      <c r="W2063" t="s">
        <v>266</v>
      </c>
      <c r="AC2063" t="s">
        <v>39</v>
      </c>
      <c r="AD2063" t="s">
        <v>40</v>
      </c>
    </row>
    <row r="2064" spans="3:30" hidden="1" x14ac:dyDescent="0.2">
      <c r="C2064" s="32" t="s">
        <v>126</v>
      </c>
      <c r="D2064" s="32" t="s">
        <v>432</v>
      </c>
      <c r="E2064" s="32" t="s">
        <v>4155</v>
      </c>
      <c r="F2064">
        <v>1500</v>
      </c>
      <c r="G2064" t="s">
        <v>4156</v>
      </c>
      <c r="H2064" t="s">
        <v>4157</v>
      </c>
      <c r="I2064" t="s">
        <v>4158</v>
      </c>
      <c r="J2064" t="s">
        <v>4159</v>
      </c>
      <c r="K2064" t="s">
        <v>326</v>
      </c>
      <c r="L2064" t="s">
        <v>35</v>
      </c>
      <c r="M2064" t="s">
        <v>36</v>
      </c>
      <c r="N2064" s="8">
        <v>45336</v>
      </c>
      <c r="O2064" s="8">
        <v>45835</v>
      </c>
      <c r="P2064" s="8"/>
      <c r="Q2064" t="s">
        <v>37</v>
      </c>
      <c r="W2064" t="s">
        <v>4160</v>
      </c>
      <c r="Z2064" t="s">
        <v>266</v>
      </c>
      <c r="AA2064" t="s">
        <v>266</v>
      </c>
      <c r="AC2064" t="s">
        <v>39</v>
      </c>
      <c r="AD2064" t="s">
        <v>91</v>
      </c>
    </row>
    <row r="2065" spans="3:30" hidden="1" x14ac:dyDescent="0.2">
      <c r="C2065" s="32" t="s">
        <v>126</v>
      </c>
      <c r="D2065" s="32" t="s">
        <v>432</v>
      </c>
      <c r="E2065" s="32" t="s">
        <v>4155</v>
      </c>
      <c r="F2065">
        <v>0</v>
      </c>
      <c r="G2065" t="s">
        <v>4156</v>
      </c>
      <c r="H2065" t="s">
        <v>4157</v>
      </c>
      <c r="I2065" t="s">
        <v>4161</v>
      </c>
      <c r="J2065" t="s">
        <v>4162</v>
      </c>
      <c r="K2065" t="s">
        <v>326</v>
      </c>
      <c r="L2065" t="s">
        <v>35</v>
      </c>
      <c r="M2065" t="s">
        <v>36</v>
      </c>
      <c r="N2065" s="8">
        <v>45336</v>
      </c>
      <c r="O2065" s="8">
        <v>45835</v>
      </c>
      <c r="P2065" s="8"/>
      <c r="Q2065" t="s">
        <v>37</v>
      </c>
      <c r="W2065" t="s">
        <v>4160</v>
      </c>
      <c r="Z2065" t="s">
        <v>266</v>
      </c>
      <c r="AA2065" t="s">
        <v>266</v>
      </c>
      <c r="AC2065" t="s">
        <v>39</v>
      </c>
      <c r="AD2065" t="s">
        <v>91</v>
      </c>
    </row>
    <row r="2066" spans="3:30" hidden="1" x14ac:dyDescent="0.2">
      <c r="C2066" s="32" t="s">
        <v>126</v>
      </c>
      <c r="D2066" s="32" t="s">
        <v>432</v>
      </c>
      <c r="E2066" s="32" t="s">
        <v>4155</v>
      </c>
      <c r="F2066">
        <v>2000</v>
      </c>
      <c r="G2066" t="s">
        <v>4156</v>
      </c>
      <c r="H2066" t="s">
        <v>4157</v>
      </c>
      <c r="I2066" t="s">
        <v>4163</v>
      </c>
      <c r="J2066" t="s">
        <v>4164</v>
      </c>
      <c r="K2066" t="s">
        <v>326</v>
      </c>
      <c r="L2066" t="s">
        <v>35</v>
      </c>
      <c r="M2066" t="s">
        <v>36</v>
      </c>
      <c r="N2066" s="8">
        <v>45336</v>
      </c>
      <c r="O2066" s="8">
        <v>45835</v>
      </c>
      <c r="P2066" s="8"/>
      <c r="Q2066" t="s">
        <v>37</v>
      </c>
      <c r="W2066" t="s">
        <v>4160</v>
      </c>
      <c r="Z2066" t="s">
        <v>266</v>
      </c>
      <c r="AA2066" t="s">
        <v>266</v>
      </c>
      <c r="AC2066" t="s">
        <v>39</v>
      </c>
      <c r="AD2066" t="s">
        <v>91</v>
      </c>
    </row>
    <row r="2067" spans="3:30" hidden="1" x14ac:dyDescent="0.2">
      <c r="C2067" s="32" t="s">
        <v>126</v>
      </c>
      <c r="D2067" s="32" t="s">
        <v>432</v>
      </c>
      <c r="E2067" s="32" t="s">
        <v>4155</v>
      </c>
      <c r="F2067">
        <v>0</v>
      </c>
      <c r="G2067" t="s">
        <v>4156</v>
      </c>
      <c r="H2067" t="s">
        <v>4157</v>
      </c>
      <c r="I2067" t="s">
        <v>4165</v>
      </c>
      <c r="J2067" t="s">
        <v>4166</v>
      </c>
      <c r="K2067" t="s">
        <v>326</v>
      </c>
      <c r="L2067" t="s">
        <v>35</v>
      </c>
      <c r="M2067" t="s">
        <v>36</v>
      </c>
      <c r="N2067" s="8">
        <v>45336</v>
      </c>
      <c r="O2067" s="8">
        <v>45835</v>
      </c>
      <c r="P2067" s="8"/>
      <c r="Q2067" t="s">
        <v>37</v>
      </c>
      <c r="W2067" t="s">
        <v>4160</v>
      </c>
      <c r="Z2067" t="s">
        <v>266</v>
      </c>
      <c r="AA2067" t="s">
        <v>266</v>
      </c>
      <c r="AC2067" t="s">
        <v>39</v>
      </c>
      <c r="AD2067" t="s">
        <v>91</v>
      </c>
    </row>
    <row r="2068" spans="3:30" hidden="1" x14ac:dyDescent="0.2">
      <c r="C2068" s="32" t="s">
        <v>126</v>
      </c>
      <c r="D2068" s="32" t="s">
        <v>432</v>
      </c>
      <c r="E2068" s="32" t="s">
        <v>4155</v>
      </c>
      <c r="F2068">
        <v>2000</v>
      </c>
      <c r="G2068" t="s">
        <v>4156</v>
      </c>
      <c r="H2068" t="s">
        <v>4157</v>
      </c>
      <c r="I2068" t="s">
        <v>4167</v>
      </c>
      <c r="J2068" t="s">
        <v>4168</v>
      </c>
      <c r="K2068" t="s">
        <v>326</v>
      </c>
      <c r="L2068" t="s">
        <v>35</v>
      </c>
      <c r="M2068" t="s">
        <v>36</v>
      </c>
      <c r="N2068" s="8">
        <v>45336</v>
      </c>
      <c r="O2068" s="8">
        <v>45835</v>
      </c>
      <c r="P2068" s="8"/>
      <c r="Q2068" t="s">
        <v>37</v>
      </c>
      <c r="W2068" t="s">
        <v>4160</v>
      </c>
      <c r="Z2068" t="s">
        <v>266</v>
      </c>
      <c r="AA2068" t="s">
        <v>266</v>
      </c>
      <c r="AC2068" t="s">
        <v>39</v>
      </c>
      <c r="AD2068" t="s">
        <v>91</v>
      </c>
    </row>
    <row r="2069" spans="3:30" hidden="1" x14ac:dyDescent="0.2">
      <c r="C2069" s="32" t="s">
        <v>126</v>
      </c>
      <c r="D2069" s="32" t="s">
        <v>42</v>
      </c>
      <c r="E2069" s="32" t="s">
        <v>4169</v>
      </c>
      <c r="F2069">
        <v>1200</v>
      </c>
      <c r="G2069" t="s">
        <v>4170</v>
      </c>
      <c r="H2069" t="s">
        <v>4171</v>
      </c>
      <c r="I2069" t="s">
        <v>4172</v>
      </c>
      <c r="K2069" t="s">
        <v>289</v>
      </c>
      <c r="L2069" t="s">
        <v>35</v>
      </c>
      <c r="M2069" t="s">
        <v>36</v>
      </c>
      <c r="N2069" s="8">
        <v>45751</v>
      </c>
      <c r="O2069" s="8">
        <v>45828</v>
      </c>
      <c r="P2069" s="8">
        <v>45828</v>
      </c>
      <c r="Q2069" t="s">
        <v>37</v>
      </c>
      <c r="R2069" t="s">
        <v>1647</v>
      </c>
      <c r="S2069" t="s">
        <v>4173</v>
      </c>
      <c r="T2069" t="s">
        <v>4174</v>
      </c>
      <c r="U2069" t="s">
        <v>60</v>
      </c>
      <c r="W2069" t="s">
        <v>99</v>
      </c>
      <c r="Y2069" t="s">
        <v>60</v>
      </c>
      <c r="Z2069" t="s">
        <v>60</v>
      </c>
      <c r="AC2069" t="s">
        <v>39</v>
      </c>
      <c r="AD2069" t="s">
        <v>40</v>
      </c>
    </row>
    <row r="2070" spans="3:30" hidden="1" x14ac:dyDescent="0.2">
      <c r="C2070" s="32" t="s">
        <v>136</v>
      </c>
      <c r="D2070" s="32" t="s">
        <v>221</v>
      </c>
      <c r="E2070" s="32" t="s">
        <v>4175</v>
      </c>
      <c r="F2070">
        <v>1495</v>
      </c>
      <c r="G2070" t="s">
        <v>4176</v>
      </c>
      <c r="H2070" t="s">
        <v>4177</v>
      </c>
      <c r="I2070" t="s">
        <v>4178</v>
      </c>
      <c r="J2070" t="s">
        <v>4179</v>
      </c>
      <c r="K2070" t="s">
        <v>326</v>
      </c>
      <c r="L2070" t="s">
        <v>35</v>
      </c>
      <c r="M2070" t="s">
        <v>87</v>
      </c>
      <c r="N2070" s="8">
        <v>45784</v>
      </c>
      <c r="O2070" s="8">
        <v>45884</v>
      </c>
      <c r="P2070" s="8"/>
      <c r="Q2070" t="s">
        <v>37</v>
      </c>
      <c r="W2070" t="s">
        <v>385</v>
      </c>
      <c r="Z2070" t="s">
        <v>603</v>
      </c>
      <c r="AA2070" t="s">
        <v>603</v>
      </c>
      <c r="AC2070" t="s">
        <v>39</v>
      </c>
      <c r="AD2070" t="s">
        <v>91</v>
      </c>
    </row>
    <row r="2071" spans="3:30" hidden="1" x14ac:dyDescent="0.2">
      <c r="C2071" s="32" t="s">
        <v>136</v>
      </c>
      <c r="D2071" s="32" t="s">
        <v>221</v>
      </c>
      <c r="E2071" s="32" t="s">
        <v>4175</v>
      </c>
      <c r="F2071">
        <v>0</v>
      </c>
      <c r="G2071" t="s">
        <v>4176</v>
      </c>
      <c r="H2071" t="s">
        <v>4177</v>
      </c>
      <c r="I2071" t="s">
        <v>4180</v>
      </c>
      <c r="J2071" t="s">
        <v>4181</v>
      </c>
      <c r="K2071" t="s">
        <v>326</v>
      </c>
      <c r="L2071" t="s">
        <v>35</v>
      </c>
      <c r="M2071" t="s">
        <v>87</v>
      </c>
      <c r="N2071" s="8">
        <v>45784</v>
      </c>
      <c r="O2071" s="8">
        <v>45884</v>
      </c>
      <c r="P2071" s="8"/>
      <c r="Q2071" t="s">
        <v>37</v>
      </c>
      <c r="W2071" t="s">
        <v>385</v>
      </c>
      <c r="Z2071" t="s">
        <v>603</v>
      </c>
      <c r="AA2071" t="s">
        <v>603</v>
      </c>
      <c r="AC2071" t="s">
        <v>39</v>
      </c>
      <c r="AD2071" t="s">
        <v>91</v>
      </c>
    </row>
    <row r="2072" spans="3:30" hidden="1" x14ac:dyDescent="0.2">
      <c r="C2072" s="32" t="s">
        <v>126</v>
      </c>
      <c r="D2072" s="32" t="s">
        <v>42</v>
      </c>
      <c r="E2072" s="32" t="s">
        <v>1393</v>
      </c>
      <c r="F2072">
        <v>100</v>
      </c>
      <c r="G2072" t="s">
        <v>1394</v>
      </c>
      <c r="H2072" t="s">
        <v>1395</v>
      </c>
      <c r="I2072" t="s">
        <v>4182</v>
      </c>
      <c r="J2072" t="s">
        <v>4183</v>
      </c>
      <c r="K2072" t="s">
        <v>326</v>
      </c>
      <c r="L2072" t="s">
        <v>35</v>
      </c>
      <c r="M2072" t="s">
        <v>87</v>
      </c>
      <c r="N2072" s="8">
        <v>45776</v>
      </c>
      <c r="O2072" s="8">
        <v>45805</v>
      </c>
      <c r="P2072" s="8"/>
      <c r="Q2072" t="s">
        <v>67</v>
      </c>
      <c r="W2072" t="s">
        <v>385</v>
      </c>
      <c r="X2072" t="s">
        <v>467</v>
      </c>
      <c r="Z2072" t="s">
        <v>90</v>
      </c>
      <c r="AA2072" t="s">
        <v>90</v>
      </c>
      <c r="AC2072" t="s">
        <v>67</v>
      </c>
      <c r="AD2072" t="s">
        <v>91</v>
      </c>
    </row>
    <row r="2073" spans="3:30" hidden="1" x14ac:dyDescent="0.2">
      <c r="C2073" s="32" t="s">
        <v>50</v>
      </c>
      <c r="D2073" s="32" t="s">
        <v>741</v>
      </c>
      <c r="E2073" s="32" t="s">
        <v>742</v>
      </c>
      <c r="F2073">
        <v>977.35333333333301</v>
      </c>
      <c r="G2073" t="s">
        <v>4184</v>
      </c>
      <c r="H2073" t="s">
        <v>4185</v>
      </c>
      <c r="I2073" t="s">
        <v>4186</v>
      </c>
      <c r="J2073" t="s">
        <v>4187</v>
      </c>
      <c r="K2073" t="s">
        <v>326</v>
      </c>
      <c r="L2073" t="s">
        <v>35</v>
      </c>
      <c r="M2073" t="s">
        <v>87</v>
      </c>
      <c r="N2073" s="8">
        <v>45694</v>
      </c>
      <c r="O2073" s="8">
        <v>45807</v>
      </c>
      <c r="P2073" s="8">
        <v>45807</v>
      </c>
      <c r="Q2073" t="s">
        <v>67</v>
      </c>
      <c r="U2073" t="s">
        <v>1165</v>
      </c>
      <c r="W2073" t="s">
        <v>253</v>
      </c>
      <c r="X2073" t="s">
        <v>236</v>
      </c>
      <c r="Y2073" t="s">
        <v>38</v>
      </c>
      <c r="Z2073" t="s">
        <v>38</v>
      </c>
      <c r="AA2073" t="s">
        <v>38</v>
      </c>
      <c r="AC2073" t="s">
        <v>67</v>
      </c>
      <c r="AD2073" t="s">
        <v>91</v>
      </c>
    </row>
    <row r="2074" spans="3:30" hidden="1" x14ac:dyDescent="0.2">
      <c r="C2074" s="32" t="s">
        <v>50</v>
      </c>
      <c r="D2074" s="32" t="s">
        <v>741</v>
      </c>
      <c r="E2074" s="32" t="s">
        <v>742</v>
      </c>
      <c r="F2074">
        <v>-2285.79</v>
      </c>
      <c r="G2074" t="s">
        <v>4184</v>
      </c>
      <c r="H2074" t="s">
        <v>4185</v>
      </c>
      <c r="I2074" t="s">
        <v>4188</v>
      </c>
      <c r="J2074" t="s">
        <v>4189</v>
      </c>
      <c r="K2074" t="s">
        <v>326</v>
      </c>
      <c r="L2074" t="s">
        <v>35</v>
      </c>
      <c r="M2074" t="s">
        <v>87</v>
      </c>
      <c r="N2074" s="8">
        <v>45694</v>
      </c>
      <c r="O2074" s="8">
        <v>45807</v>
      </c>
      <c r="P2074" s="8">
        <v>45807</v>
      </c>
      <c r="Q2074" t="s">
        <v>67</v>
      </c>
      <c r="U2074" t="s">
        <v>1165</v>
      </c>
      <c r="W2074" t="s">
        <v>253</v>
      </c>
      <c r="X2074" t="s">
        <v>236</v>
      </c>
      <c r="Y2074" t="s">
        <v>38</v>
      </c>
      <c r="Z2074" t="s">
        <v>38</v>
      </c>
      <c r="AA2074" t="s">
        <v>38</v>
      </c>
      <c r="AC2074" t="s">
        <v>67</v>
      </c>
      <c r="AD2074" t="s">
        <v>91</v>
      </c>
    </row>
    <row r="2075" spans="3:30" hidden="1" x14ac:dyDescent="0.2">
      <c r="C2075" s="32" t="s">
        <v>79</v>
      </c>
      <c r="D2075" s="32" t="s">
        <v>378</v>
      </c>
      <c r="E2075" s="32" t="s">
        <v>4054</v>
      </c>
      <c r="F2075">
        <v>3000</v>
      </c>
      <c r="G2075" t="s">
        <v>4190</v>
      </c>
      <c r="H2075" t="s">
        <v>4191</v>
      </c>
      <c r="I2075" t="s">
        <v>4192</v>
      </c>
      <c r="J2075" t="s">
        <v>4193</v>
      </c>
      <c r="K2075" t="s">
        <v>326</v>
      </c>
      <c r="L2075" t="s">
        <v>35</v>
      </c>
      <c r="M2075" t="s">
        <v>87</v>
      </c>
      <c r="N2075" s="8">
        <v>45782</v>
      </c>
      <c r="O2075" s="8">
        <v>45835</v>
      </c>
      <c r="P2075" s="8">
        <v>45835</v>
      </c>
      <c r="Q2075" t="s">
        <v>37</v>
      </c>
      <c r="U2075" t="s">
        <v>266</v>
      </c>
      <c r="W2075" t="s">
        <v>63</v>
      </c>
      <c r="Y2075" t="s">
        <v>266</v>
      </c>
      <c r="Z2075" t="s">
        <v>266</v>
      </c>
      <c r="AA2075" t="s">
        <v>266</v>
      </c>
      <c r="AC2075" t="s">
        <v>39</v>
      </c>
      <c r="AD2075" t="s">
        <v>91</v>
      </c>
    </row>
    <row r="2076" spans="3:30" hidden="1" x14ac:dyDescent="0.2">
      <c r="C2076" s="32" t="s">
        <v>79</v>
      </c>
      <c r="D2076" s="32" t="s">
        <v>378</v>
      </c>
      <c r="E2076" s="32" t="s">
        <v>4054</v>
      </c>
      <c r="F2076">
        <v>3000</v>
      </c>
      <c r="G2076" t="s">
        <v>4190</v>
      </c>
      <c r="H2076" t="s">
        <v>4191</v>
      </c>
      <c r="I2076" t="s">
        <v>4194</v>
      </c>
      <c r="J2076" t="s">
        <v>4195</v>
      </c>
      <c r="K2076" t="s">
        <v>326</v>
      </c>
      <c r="L2076" t="s">
        <v>35</v>
      </c>
      <c r="M2076" t="s">
        <v>87</v>
      </c>
      <c r="N2076" s="8">
        <v>45782</v>
      </c>
      <c r="O2076" s="8">
        <v>45835</v>
      </c>
      <c r="P2076" s="8">
        <v>45835</v>
      </c>
      <c r="Q2076" t="s">
        <v>37</v>
      </c>
      <c r="U2076" t="s">
        <v>266</v>
      </c>
      <c r="W2076" t="s">
        <v>63</v>
      </c>
      <c r="Y2076" t="s">
        <v>266</v>
      </c>
      <c r="Z2076" t="s">
        <v>266</v>
      </c>
      <c r="AA2076" t="s">
        <v>266</v>
      </c>
      <c r="AC2076" t="s">
        <v>39</v>
      </c>
      <c r="AD2076" t="s">
        <v>91</v>
      </c>
    </row>
    <row r="2077" spans="3:30" hidden="1" x14ac:dyDescent="0.2">
      <c r="C2077" s="32" t="s">
        <v>79</v>
      </c>
      <c r="D2077" s="32" t="s">
        <v>378</v>
      </c>
      <c r="E2077" s="32" t="s">
        <v>4054</v>
      </c>
      <c r="F2077">
        <v>50</v>
      </c>
      <c r="G2077" t="s">
        <v>4190</v>
      </c>
      <c r="H2077" t="s">
        <v>4191</v>
      </c>
      <c r="I2077" t="s">
        <v>4196</v>
      </c>
      <c r="J2077" t="s">
        <v>4197</v>
      </c>
      <c r="K2077" t="s">
        <v>326</v>
      </c>
      <c r="L2077" t="s">
        <v>35</v>
      </c>
      <c r="M2077" t="s">
        <v>87</v>
      </c>
      <c r="N2077" s="8">
        <v>45782</v>
      </c>
      <c r="O2077" s="8">
        <v>45835</v>
      </c>
      <c r="P2077" s="8">
        <v>45835</v>
      </c>
      <c r="Q2077" t="s">
        <v>37</v>
      </c>
      <c r="U2077" t="s">
        <v>266</v>
      </c>
      <c r="W2077" t="s">
        <v>63</v>
      </c>
      <c r="Y2077" t="s">
        <v>266</v>
      </c>
      <c r="Z2077" t="s">
        <v>266</v>
      </c>
      <c r="AA2077" t="s">
        <v>266</v>
      </c>
      <c r="AC2077" t="s">
        <v>39</v>
      </c>
      <c r="AD2077" t="s">
        <v>91</v>
      </c>
    </row>
    <row r="2078" spans="3:30" hidden="1" x14ac:dyDescent="0.2">
      <c r="C2078" s="32" t="s">
        <v>79</v>
      </c>
      <c r="D2078" s="32" t="s">
        <v>378</v>
      </c>
      <c r="E2078" s="32" t="s">
        <v>4054</v>
      </c>
      <c r="F2078">
        <v>50</v>
      </c>
      <c r="G2078" t="s">
        <v>4190</v>
      </c>
      <c r="H2078" t="s">
        <v>4191</v>
      </c>
      <c r="I2078" t="s">
        <v>4198</v>
      </c>
      <c r="J2078" t="s">
        <v>4199</v>
      </c>
      <c r="K2078" t="s">
        <v>326</v>
      </c>
      <c r="L2078" t="s">
        <v>35</v>
      </c>
      <c r="M2078" t="s">
        <v>87</v>
      </c>
      <c r="N2078" s="8">
        <v>45782</v>
      </c>
      <c r="O2078" s="8">
        <v>45835</v>
      </c>
      <c r="P2078" s="8">
        <v>45835</v>
      </c>
      <c r="Q2078" t="s">
        <v>37</v>
      </c>
      <c r="U2078" t="s">
        <v>266</v>
      </c>
      <c r="W2078" t="s">
        <v>63</v>
      </c>
      <c r="Y2078" t="s">
        <v>266</v>
      </c>
      <c r="Z2078" t="s">
        <v>266</v>
      </c>
      <c r="AA2078" t="s">
        <v>266</v>
      </c>
      <c r="AC2078" t="s">
        <v>39</v>
      </c>
      <c r="AD2078" t="s">
        <v>91</v>
      </c>
    </row>
    <row r="2079" spans="3:30" hidden="1" x14ac:dyDescent="0.2">
      <c r="C2079" s="32" t="s">
        <v>79</v>
      </c>
      <c r="D2079" s="32" t="s">
        <v>378</v>
      </c>
      <c r="E2079" s="32" t="s">
        <v>4054</v>
      </c>
      <c r="F2079">
        <v>60</v>
      </c>
      <c r="G2079" t="s">
        <v>4190</v>
      </c>
      <c r="H2079" t="s">
        <v>4191</v>
      </c>
      <c r="I2079" t="s">
        <v>4200</v>
      </c>
      <c r="J2079" t="s">
        <v>4201</v>
      </c>
      <c r="K2079" t="s">
        <v>326</v>
      </c>
      <c r="L2079" t="s">
        <v>35</v>
      </c>
      <c r="M2079" t="s">
        <v>87</v>
      </c>
      <c r="N2079" s="8">
        <v>45782</v>
      </c>
      <c r="O2079" s="8">
        <v>45835</v>
      </c>
      <c r="P2079" s="8">
        <v>45835</v>
      </c>
      <c r="Q2079" t="s">
        <v>37</v>
      </c>
      <c r="U2079" t="s">
        <v>266</v>
      </c>
      <c r="W2079" t="s">
        <v>63</v>
      </c>
      <c r="Y2079" t="s">
        <v>266</v>
      </c>
      <c r="Z2079" t="s">
        <v>266</v>
      </c>
      <c r="AA2079" t="s">
        <v>266</v>
      </c>
      <c r="AC2079" t="s">
        <v>39</v>
      </c>
      <c r="AD2079" t="s">
        <v>91</v>
      </c>
    </row>
    <row r="2080" spans="3:30" hidden="1" x14ac:dyDescent="0.2">
      <c r="C2080" s="32" t="s">
        <v>79</v>
      </c>
      <c r="D2080" s="32" t="s">
        <v>378</v>
      </c>
      <c r="E2080" s="32" t="s">
        <v>4054</v>
      </c>
      <c r="F2080">
        <v>60</v>
      </c>
      <c r="G2080" t="s">
        <v>4190</v>
      </c>
      <c r="H2080" t="s">
        <v>4191</v>
      </c>
      <c r="I2080" t="s">
        <v>4202</v>
      </c>
      <c r="J2080" t="s">
        <v>4203</v>
      </c>
      <c r="K2080" t="s">
        <v>326</v>
      </c>
      <c r="L2080" t="s">
        <v>35</v>
      </c>
      <c r="M2080" t="s">
        <v>87</v>
      </c>
      <c r="N2080" s="8">
        <v>45782</v>
      </c>
      <c r="O2080" s="8">
        <v>45835</v>
      </c>
      <c r="P2080" s="8">
        <v>45835</v>
      </c>
      <c r="Q2080" t="s">
        <v>37</v>
      </c>
      <c r="U2080" t="s">
        <v>266</v>
      </c>
      <c r="W2080" t="s">
        <v>63</v>
      </c>
      <c r="Y2080" t="s">
        <v>266</v>
      </c>
      <c r="Z2080" t="s">
        <v>266</v>
      </c>
      <c r="AA2080" t="s">
        <v>266</v>
      </c>
      <c r="AC2080" t="s">
        <v>39</v>
      </c>
      <c r="AD2080" t="s">
        <v>91</v>
      </c>
    </row>
    <row r="2081" spans="3:30" hidden="1" x14ac:dyDescent="0.2">
      <c r="C2081" s="32" t="s">
        <v>79</v>
      </c>
      <c r="D2081" s="32" t="s">
        <v>378</v>
      </c>
      <c r="E2081" s="32" t="s">
        <v>4054</v>
      </c>
      <c r="F2081">
        <v>176</v>
      </c>
      <c r="G2081" t="s">
        <v>4190</v>
      </c>
      <c r="H2081" t="s">
        <v>4191</v>
      </c>
      <c r="I2081" t="s">
        <v>4204</v>
      </c>
      <c r="J2081" t="s">
        <v>4205</v>
      </c>
      <c r="K2081" t="s">
        <v>326</v>
      </c>
      <c r="L2081" t="s">
        <v>35</v>
      </c>
      <c r="M2081" t="s">
        <v>87</v>
      </c>
      <c r="N2081" s="8">
        <v>45782</v>
      </c>
      <c r="O2081" s="8">
        <v>45835</v>
      </c>
      <c r="P2081" s="8">
        <v>45835</v>
      </c>
      <c r="Q2081" t="s">
        <v>37</v>
      </c>
      <c r="U2081" t="s">
        <v>266</v>
      </c>
      <c r="W2081" t="s">
        <v>63</v>
      </c>
      <c r="Y2081" t="s">
        <v>266</v>
      </c>
      <c r="Z2081" t="s">
        <v>266</v>
      </c>
      <c r="AA2081" t="s">
        <v>266</v>
      </c>
      <c r="AC2081" t="s">
        <v>39</v>
      </c>
      <c r="AD2081" t="s">
        <v>91</v>
      </c>
    </row>
    <row r="2082" spans="3:30" hidden="1" x14ac:dyDescent="0.2">
      <c r="C2082" s="32" t="s">
        <v>50</v>
      </c>
      <c r="D2082" s="32" t="s">
        <v>378</v>
      </c>
      <c r="E2082" s="32" t="s">
        <v>1568</v>
      </c>
      <c r="F2082">
        <v>1395</v>
      </c>
      <c r="G2082" t="s">
        <v>4206</v>
      </c>
      <c r="H2082" t="s">
        <v>4207</v>
      </c>
      <c r="I2082" t="s">
        <v>4208</v>
      </c>
      <c r="K2082" t="s">
        <v>289</v>
      </c>
      <c r="L2082" t="s">
        <v>35</v>
      </c>
      <c r="M2082" t="s">
        <v>36</v>
      </c>
      <c r="N2082" s="8">
        <v>45741</v>
      </c>
      <c r="O2082" s="8">
        <v>45884</v>
      </c>
      <c r="P2082" s="8">
        <v>45884</v>
      </c>
      <c r="Q2082" t="s">
        <v>37</v>
      </c>
      <c r="R2082" t="s">
        <v>444</v>
      </c>
      <c r="W2082" t="s">
        <v>603</v>
      </c>
      <c r="Y2082" t="s">
        <v>603</v>
      </c>
      <c r="Z2082" t="s">
        <v>603</v>
      </c>
      <c r="AC2082" t="s">
        <v>39</v>
      </c>
      <c r="AD2082" t="s">
        <v>40</v>
      </c>
    </row>
    <row r="2083" spans="3:30" hidden="1" x14ac:dyDescent="0.2">
      <c r="C2083" s="32" t="s">
        <v>145</v>
      </c>
      <c r="D2083" s="32" t="s">
        <v>80</v>
      </c>
      <c r="F2083">
        <v>96</v>
      </c>
      <c r="G2083" t="s">
        <v>2084</v>
      </c>
      <c r="H2083" t="s">
        <v>4209</v>
      </c>
      <c r="I2083" t="s">
        <v>4210</v>
      </c>
      <c r="J2083" t="s">
        <v>4211</v>
      </c>
      <c r="K2083" t="s">
        <v>2088</v>
      </c>
      <c r="L2083" t="s">
        <v>35</v>
      </c>
      <c r="M2083" t="s">
        <v>36</v>
      </c>
      <c r="N2083" s="8">
        <v>45728</v>
      </c>
      <c r="O2083" s="8">
        <v>45805</v>
      </c>
      <c r="P2083" s="8"/>
      <c r="Q2083" t="s">
        <v>37</v>
      </c>
      <c r="W2083" t="s">
        <v>59</v>
      </c>
      <c r="Z2083" t="s">
        <v>90</v>
      </c>
      <c r="AA2083" t="s">
        <v>90</v>
      </c>
      <c r="AC2083" t="s">
        <v>39</v>
      </c>
      <c r="AD2083" t="s">
        <v>91</v>
      </c>
    </row>
    <row r="2084" spans="3:30" hidden="1" x14ac:dyDescent="0.2">
      <c r="C2084" s="32" t="s">
        <v>126</v>
      </c>
      <c r="D2084" s="32" t="s">
        <v>42</v>
      </c>
      <c r="F2084">
        <v>83.12</v>
      </c>
      <c r="G2084" t="s">
        <v>3224</v>
      </c>
      <c r="H2084" t="s">
        <v>3225</v>
      </c>
      <c r="I2084" t="s">
        <v>4212</v>
      </c>
      <c r="K2084" t="s">
        <v>775</v>
      </c>
      <c r="L2084" t="s">
        <v>35</v>
      </c>
      <c r="M2084" t="s">
        <v>36</v>
      </c>
      <c r="N2084" s="8">
        <v>45782</v>
      </c>
      <c r="O2084" s="8">
        <v>45807</v>
      </c>
      <c r="P2084" s="8">
        <v>45807</v>
      </c>
      <c r="Q2084" t="s">
        <v>67</v>
      </c>
      <c r="R2084" t="s">
        <v>1250</v>
      </c>
      <c r="U2084" t="s">
        <v>90</v>
      </c>
      <c r="W2084" t="s">
        <v>90</v>
      </c>
      <c r="Y2084" t="s">
        <v>38</v>
      </c>
      <c r="Z2084" t="s">
        <v>38</v>
      </c>
      <c r="AC2084" t="s">
        <v>67</v>
      </c>
      <c r="AD2084" t="s">
        <v>40</v>
      </c>
    </row>
    <row r="2085" spans="3:30" hidden="1" x14ac:dyDescent="0.2">
      <c r="C2085" s="32" t="s">
        <v>69</v>
      </c>
      <c r="D2085" s="32" t="s">
        <v>80</v>
      </c>
      <c r="E2085" s="32" t="s">
        <v>1666</v>
      </c>
      <c r="F2085">
        <v>57.890000000000327</v>
      </c>
      <c r="G2085" t="s">
        <v>1667</v>
      </c>
      <c r="H2085" t="s">
        <v>1668</v>
      </c>
      <c r="I2085" t="s">
        <v>4213</v>
      </c>
      <c r="K2085" t="s">
        <v>289</v>
      </c>
      <c r="L2085" t="s">
        <v>35</v>
      </c>
      <c r="M2085" t="s">
        <v>36</v>
      </c>
      <c r="N2085" s="8">
        <v>45560</v>
      </c>
      <c r="O2085" s="8">
        <v>45805</v>
      </c>
      <c r="P2085" s="8">
        <v>45805</v>
      </c>
      <c r="Q2085" t="s">
        <v>67</v>
      </c>
      <c r="R2085" t="s">
        <v>4214</v>
      </c>
      <c r="S2085" t="s">
        <v>4215</v>
      </c>
      <c r="T2085" t="s">
        <v>4215</v>
      </c>
      <c r="W2085" t="s">
        <v>4216</v>
      </c>
      <c r="Y2085" t="s">
        <v>90</v>
      </c>
      <c r="Z2085" t="s">
        <v>90</v>
      </c>
      <c r="AC2085" t="s">
        <v>67</v>
      </c>
      <c r="AD2085" t="s">
        <v>40</v>
      </c>
    </row>
    <row r="2086" spans="3:30" hidden="1" x14ac:dyDescent="0.2">
      <c r="C2086" s="32" t="s">
        <v>50</v>
      </c>
      <c r="D2086" s="32" t="s">
        <v>80</v>
      </c>
      <c r="F2086">
        <v>1295</v>
      </c>
      <c r="G2086" t="s">
        <v>4217</v>
      </c>
      <c r="H2086" t="s">
        <v>4218</v>
      </c>
      <c r="I2086" t="s">
        <v>4219</v>
      </c>
      <c r="K2086" t="s">
        <v>289</v>
      </c>
      <c r="L2086" t="s">
        <v>35</v>
      </c>
      <c r="M2086" t="s">
        <v>36</v>
      </c>
      <c r="N2086" s="8">
        <v>45796</v>
      </c>
      <c r="O2086" s="8"/>
      <c r="P2086" s="8"/>
      <c r="Q2086" t="s">
        <v>37</v>
      </c>
      <c r="W2086" t="s">
        <v>554</v>
      </c>
      <c r="AC2086" t="s">
        <v>39</v>
      </c>
      <c r="AD2086" t="s">
        <v>40</v>
      </c>
    </row>
    <row r="2087" spans="3:30" hidden="1" x14ac:dyDescent="0.2">
      <c r="C2087" s="32" t="s">
        <v>50</v>
      </c>
      <c r="D2087" s="32" t="s">
        <v>42</v>
      </c>
      <c r="E2087" s="32" t="s">
        <v>4220</v>
      </c>
      <c r="F2087">
        <v>3600</v>
      </c>
      <c r="G2087" t="s">
        <v>4221</v>
      </c>
      <c r="H2087" t="s">
        <v>4222</v>
      </c>
      <c r="I2087" t="s">
        <v>4223</v>
      </c>
      <c r="J2087" t="s">
        <v>4224</v>
      </c>
      <c r="K2087" t="s">
        <v>326</v>
      </c>
      <c r="L2087" t="s">
        <v>35</v>
      </c>
      <c r="M2087" t="s">
        <v>87</v>
      </c>
      <c r="N2087" s="8">
        <v>45667</v>
      </c>
      <c r="O2087" s="8">
        <v>45800</v>
      </c>
      <c r="P2087" s="8">
        <v>45751</v>
      </c>
      <c r="Q2087" t="s">
        <v>151</v>
      </c>
      <c r="U2087" t="s">
        <v>1272</v>
      </c>
      <c r="W2087" t="s">
        <v>442</v>
      </c>
      <c r="Y2087" t="s">
        <v>1272</v>
      </c>
      <c r="Z2087" t="s">
        <v>309</v>
      </c>
      <c r="AA2087" t="s">
        <v>309</v>
      </c>
      <c r="AC2087" t="s">
        <v>39</v>
      </c>
      <c r="AD2087" t="s">
        <v>91</v>
      </c>
    </row>
    <row r="2088" spans="3:30" hidden="1" x14ac:dyDescent="0.2">
      <c r="C2088" s="32" t="s">
        <v>126</v>
      </c>
      <c r="D2088" s="32" t="s">
        <v>42</v>
      </c>
      <c r="E2088" s="32" t="s">
        <v>4225</v>
      </c>
      <c r="F2088">
        <v>1510</v>
      </c>
      <c r="G2088" t="s">
        <v>4226</v>
      </c>
      <c r="H2088" t="s">
        <v>4227</v>
      </c>
      <c r="I2088" t="s">
        <v>4228</v>
      </c>
      <c r="K2088" t="s">
        <v>289</v>
      </c>
      <c r="L2088" t="s">
        <v>35</v>
      </c>
      <c r="M2088" t="s">
        <v>36</v>
      </c>
      <c r="N2088" s="8">
        <v>45747</v>
      </c>
      <c r="O2088" s="8">
        <v>45805</v>
      </c>
      <c r="P2088" s="8">
        <v>45805</v>
      </c>
      <c r="Q2088" t="s">
        <v>37</v>
      </c>
      <c r="R2088" t="s">
        <v>236</v>
      </c>
      <c r="S2088" t="s">
        <v>4229</v>
      </c>
      <c r="T2088" t="s">
        <v>4230</v>
      </c>
      <c r="U2088" t="s">
        <v>38</v>
      </c>
      <c r="W2088" t="s">
        <v>99</v>
      </c>
      <c r="X2088" t="s">
        <v>444</v>
      </c>
      <c r="Y2088" t="s">
        <v>90</v>
      </c>
      <c r="Z2088" t="s">
        <v>90</v>
      </c>
      <c r="AC2088" t="s">
        <v>39</v>
      </c>
      <c r="AD2088" t="s">
        <v>40</v>
      </c>
    </row>
    <row r="2089" spans="3:30" hidden="1" x14ac:dyDescent="0.2">
      <c r="F2089">
        <v>1116.9000000000001</v>
      </c>
      <c r="G2089" t="s">
        <v>4231</v>
      </c>
      <c r="H2089" t="s">
        <v>4232</v>
      </c>
      <c r="I2089" t="s">
        <v>4233</v>
      </c>
      <c r="K2089" t="s">
        <v>4234</v>
      </c>
      <c r="L2089" t="s">
        <v>35</v>
      </c>
      <c r="M2089" t="s">
        <v>75</v>
      </c>
      <c r="N2089" s="8">
        <v>44909</v>
      </c>
      <c r="O2089" s="8">
        <v>45028</v>
      </c>
      <c r="P2089" s="8"/>
      <c r="Q2089" t="s">
        <v>37</v>
      </c>
    </row>
    <row r="2090" spans="3:30" hidden="1" x14ac:dyDescent="0.2">
      <c r="C2090" s="32" t="s">
        <v>79</v>
      </c>
      <c r="D2090" s="32" t="s">
        <v>378</v>
      </c>
      <c r="E2090" s="32" t="s">
        <v>4054</v>
      </c>
      <c r="F2090">
        <v>2550</v>
      </c>
      <c r="G2090" t="s">
        <v>4235</v>
      </c>
      <c r="H2090" t="s">
        <v>4236</v>
      </c>
      <c r="I2090" t="s">
        <v>4237</v>
      </c>
      <c r="J2090" t="s">
        <v>4238</v>
      </c>
      <c r="K2090" t="s">
        <v>326</v>
      </c>
      <c r="L2090" t="s">
        <v>35</v>
      </c>
      <c r="M2090" t="s">
        <v>87</v>
      </c>
      <c r="N2090" s="8">
        <v>45783</v>
      </c>
      <c r="O2090" s="8">
        <v>45807</v>
      </c>
      <c r="P2090" s="8">
        <v>45807</v>
      </c>
      <c r="Q2090" t="s">
        <v>37</v>
      </c>
      <c r="U2090" t="s">
        <v>38</v>
      </c>
      <c r="W2090" t="s">
        <v>300</v>
      </c>
      <c r="Y2090" t="s">
        <v>38</v>
      </c>
      <c r="Z2090" t="s">
        <v>38</v>
      </c>
      <c r="AA2090" t="s">
        <v>38</v>
      </c>
      <c r="AC2090" t="s">
        <v>39</v>
      </c>
      <c r="AD2090" t="s">
        <v>91</v>
      </c>
    </row>
    <row r="2091" spans="3:30" hidden="1" x14ac:dyDescent="0.2">
      <c r="C2091" s="32" t="s">
        <v>79</v>
      </c>
      <c r="D2091" s="32" t="s">
        <v>378</v>
      </c>
      <c r="E2091" s="32" t="s">
        <v>4054</v>
      </c>
      <c r="F2091">
        <v>60</v>
      </c>
      <c r="G2091" t="s">
        <v>4235</v>
      </c>
      <c r="H2091" t="s">
        <v>4236</v>
      </c>
      <c r="I2091" t="s">
        <v>4239</v>
      </c>
      <c r="J2091" t="s">
        <v>4240</v>
      </c>
      <c r="K2091" t="s">
        <v>326</v>
      </c>
      <c r="L2091" t="s">
        <v>35</v>
      </c>
      <c r="M2091" t="s">
        <v>87</v>
      </c>
      <c r="N2091" s="8">
        <v>45783</v>
      </c>
      <c r="O2091" s="8">
        <v>45807</v>
      </c>
      <c r="P2091" s="8">
        <v>45807</v>
      </c>
      <c r="Q2091" t="s">
        <v>37</v>
      </c>
      <c r="U2091" t="s">
        <v>38</v>
      </c>
      <c r="W2091" t="s">
        <v>300</v>
      </c>
      <c r="Y2091" t="s">
        <v>38</v>
      </c>
      <c r="Z2091" t="s">
        <v>38</v>
      </c>
      <c r="AA2091" t="s">
        <v>38</v>
      </c>
      <c r="AC2091" t="s">
        <v>39</v>
      </c>
      <c r="AD2091" t="s">
        <v>91</v>
      </c>
    </row>
    <row r="2092" spans="3:30" hidden="1" x14ac:dyDescent="0.2">
      <c r="C2092" s="32" t="s">
        <v>79</v>
      </c>
      <c r="D2092" s="32" t="s">
        <v>378</v>
      </c>
      <c r="E2092" s="32" t="s">
        <v>4054</v>
      </c>
      <c r="F2092">
        <v>9200</v>
      </c>
      <c r="G2092" t="s">
        <v>4235</v>
      </c>
      <c r="H2092" t="s">
        <v>4236</v>
      </c>
      <c r="I2092" t="s">
        <v>4241</v>
      </c>
      <c r="J2092" t="s">
        <v>4242</v>
      </c>
      <c r="K2092" t="s">
        <v>326</v>
      </c>
      <c r="L2092" t="s">
        <v>35</v>
      </c>
      <c r="M2092" t="s">
        <v>87</v>
      </c>
      <c r="N2092" s="8">
        <v>45783</v>
      </c>
      <c r="O2092" s="8">
        <v>45807</v>
      </c>
      <c r="P2092" s="8">
        <v>45807</v>
      </c>
      <c r="Q2092" t="s">
        <v>37</v>
      </c>
      <c r="U2092" t="s">
        <v>38</v>
      </c>
      <c r="W2092" t="s">
        <v>300</v>
      </c>
      <c r="Y2092" t="s">
        <v>38</v>
      </c>
      <c r="Z2092" t="s">
        <v>38</v>
      </c>
      <c r="AA2092" t="s">
        <v>38</v>
      </c>
      <c r="AC2092" t="s">
        <v>39</v>
      </c>
      <c r="AD2092" t="s">
        <v>91</v>
      </c>
    </row>
    <row r="2093" spans="3:30" hidden="1" x14ac:dyDescent="0.2">
      <c r="C2093" s="32" t="s">
        <v>79</v>
      </c>
      <c r="D2093" s="32" t="s">
        <v>378</v>
      </c>
      <c r="E2093" s="32" t="s">
        <v>4054</v>
      </c>
      <c r="F2093">
        <v>60</v>
      </c>
      <c r="G2093" t="s">
        <v>4235</v>
      </c>
      <c r="H2093" t="s">
        <v>4236</v>
      </c>
      <c r="I2093" t="s">
        <v>4243</v>
      </c>
      <c r="J2093" t="s">
        <v>4244</v>
      </c>
      <c r="K2093" t="s">
        <v>326</v>
      </c>
      <c r="L2093" t="s">
        <v>35</v>
      </c>
      <c r="M2093" t="s">
        <v>87</v>
      </c>
      <c r="N2093" s="8">
        <v>45783</v>
      </c>
      <c r="O2093" s="8">
        <v>45807</v>
      </c>
      <c r="P2093" s="8">
        <v>45807</v>
      </c>
      <c r="Q2093" t="s">
        <v>37</v>
      </c>
      <c r="U2093" t="s">
        <v>38</v>
      </c>
      <c r="W2093" t="s">
        <v>300</v>
      </c>
      <c r="Y2093" t="s">
        <v>38</v>
      </c>
      <c r="Z2093" t="s">
        <v>38</v>
      </c>
      <c r="AA2093" t="s">
        <v>38</v>
      </c>
      <c r="AC2093" t="s">
        <v>39</v>
      </c>
      <c r="AD2093" t="s">
        <v>91</v>
      </c>
    </row>
    <row r="2094" spans="3:30" hidden="1" x14ac:dyDescent="0.2">
      <c r="C2094" s="32" t="s">
        <v>50</v>
      </c>
      <c r="D2094" s="32" t="s">
        <v>42</v>
      </c>
      <c r="F2094">
        <v>895</v>
      </c>
      <c r="G2094" t="s">
        <v>4245</v>
      </c>
      <c r="H2094" t="s">
        <v>4246</v>
      </c>
      <c r="I2094" t="s">
        <v>4247</v>
      </c>
      <c r="K2094" t="s">
        <v>289</v>
      </c>
      <c r="L2094" t="s">
        <v>35</v>
      </c>
      <c r="M2094" t="s">
        <v>36</v>
      </c>
      <c r="N2094" s="8">
        <v>45789</v>
      </c>
      <c r="O2094" s="8"/>
      <c r="P2094" s="8"/>
      <c r="Q2094" t="s">
        <v>37</v>
      </c>
      <c r="R2094" t="s">
        <v>444</v>
      </c>
      <c r="W2094" t="s">
        <v>134</v>
      </c>
      <c r="AC2094" t="s">
        <v>39</v>
      </c>
      <c r="AD2094" t="s">
        <v>40</v>
      </c>
    </row>
    <row r="2095" spans="3:30" hidden="1" x14ac:dyDescent="0.2">
      <c r="C2095" s="32" t="s">
        <v>555</v>
      </c>
      <c r="D2095" s="32" t="s">
        <v>42</v>
      </c>
      <c r="F2095">
        <v>984</v>
      </c>
      <c r="G2095" t="s">
        <v>4248</v>
      </c>
      <c r="H2095" t="s">
        <v>4249</v>
      </c>
      <c r="I2095" t="s">
        <v>4250</v>
      </c>
      <c r="K2095" t="s">
        <v>455</v>
      </c>
      <c r="L2095" t="s">
        <v>35</v>
      </c>
      <c r="M2095" t="s">
        <v>36</v>
      </c>
      <c r="N2095" s="8">
        <v>45742</v>
      </c>
      <c r="O2095" s="8">
        <v>45828</v>
      </c>
      <c r="P2095" s="8">
        <v>45828</v>
      </c>
      <c r="Q2095" t="s">
        <v>151</v>
      </c>
      <c r="R2095" t="s">
        <v>553</v>
      </c>
      <c r="S2095" t="s">
        <v>4251</v>
      </c>
      <c r="U2095" t="s">
        <v>100</v>
      </c>
      <c r="W2095" t="s">
        <v>60</v>
      </c>
      <c r="Y2095" t="s">
        <v>60</v>
      </c>
      <c r="Z2095" t="s">
        <v>60</v>
      </c>
      <c r="AC2095" t="s">
        <v>39</v>
      </c>
      <c r="AD2095" t="s">
        <v>40</v>
      </c>
    </row>
    <row r="2096" spans="3:30" hidden="1" x14ac:dyDescent="0.2">
      <c r="E2096" s="32" t="s">
        <v>568</v>
      </c>
      <c r="F2096">
        <v>0</v>
      </c>
      <c r="G2096" t="s">
        <v>3773</v>
      </c>
      <c r="H2096" t="s">
        <v>4252</v>
      </c>
      <c r="I2096" t="s">
        <v>4253</v>
      </c>
      <c r="K2096" t="s">
        <v>97</v>
      </c>
      <c r="L2096" t="s">
        <v>35</v>
      </c>
      <c r="M2096" t="s">
        <v>36</v>
      </c>
      <c r="N2096" s="8">
        <v>45727</v>
      </c>
      <c r="O2096" s="8">
        <v>45842</v>
      </c>
      <c r="P2096" s="8">
        <v>45842</v>
      </c>
      <c r="Q2096" t="s">
        <v>58</v>
      </c>
      <c r="R2096" t="s">
        <v>801</v>
      </c>
      <c r="U2096" t="s">
        <v>266</v>
      </c>
      <c r="W2096" t="s">
        <v>572</v>
      </c>
      <c r="Y2096" t="s">
        <v>134</v>
      </c>
      <c r="Z2096" t="s">
        <v>134</v>
      </c>
      <c r="AC2096" t="s">
        <v>39</v>
      </c>
      <c r="AD2096" t="s">
        <v>40</v>
      </c>
    </row>
    <row r="2097" spans="3:30" hidden="1" x14ac:dyDescent="0.2">
      <c r="C2097" s="32" t="s">
        <v>79</v>
      </c>
      <c r="D2097" s="32" t="s">
        <v>92</v>
      </c>
      <c r="E2097" s="32" t="s">
        <v>3057</v>
      </c>
      <c r="F2097">
        <v>597.5</v>
      </c>
      <c r="G2097" t="s">
        <v>3058</v>
      </c>
      <c r="H2097" t="s">
        <v>3059</v>
      </c>
      <c r="I2097" t="s">
        <v>4254</v>
      </c>
      <c r="K2097" t="s">
        <v>429</v>
      </c>
      <c r="L2097" t="s">
        <v>35</v>
      </c>
      <c r="M2097" t="s">
        <v>36</v>
      </c>
      <c r="N2097" s="8">
        <v>45740</v>
      </c>
      <c r="O2097" s="8"/>
      <c r="P2097" s="8"/>
      <c r="Q2097" t="s">
        <v>37</v>
      </c>
      <c r="AC2097" t="s">
        <v>39</v>
      </c>
      <c r="AD2097" t="s">
        <v>40</v>
      </c>
    </row>
    <row r="2098" spans="3:30" hidden="1" x14ac:dyDescent="0.2">
      <c r="C2098" s="32" t="s">
        <v>79</v>
      </c>
      <c r="D2098" s="32" t="s">
        <v>92</v>
      </c>
      <c r="E2098" s="32" t="s">
        <v>3057</v>
      </c>
      <c r="F2098">
        <v>597.5</v>
      </c>
      <c r="G2098" t="s">
        <v>3058</v>
      </c>
      <c r="H2098" t="s">
        <v>3059</v>
      </c>
      <c r="I2098" t="s">
        <v>4255</v>
      </c>
      <c r="K2098" t="s">
        <v>429</v>
      </c>
      <c r="L2098" t="s">
        <v>35</v>
      </c>
      <c r="M2098" t="s">
        <v>36</v>
      </c>
      <c r="N2098" s="8">
        <v>45740</v>
      </c>
      <c r="O2098" s="8"/>
      <c r="P2098" s="8"/>
      <c r="Q2098" t="s">
        <v>37</v>
      </c>
      <c r="AC2098" t="s">
        <v>39</v>
      </c>
      <c r="AD2098" t="s">
        <v>40</v>
      </c>
    </row>
    <row r="2099" spans="3:30" hidden="1" x14ac:dyDescent="0.2">
      <c r="C2099" s="32" t="s">
        <v>79</v>
      </c>
      <c r="D2099" s="32" t="s">
        <v>92</v>
      </c>
      <c r="E2099" s="32" t="s">
        <v>3057</v>
      </c>
      <c r="F2099">
        <v>597.5</v>
      </c>
      <c r="G2099" t="s">
        <v>3058</v>
      </c>
      <c r="H2099" t="s">
        <v>3059</v>
      </c>
      <c r="I2099" t="s">
        <v>4256</v>
      </c>
      <c r="K2099" t="s">
        <v>429</v>
      </c>
      <c r="L2099" t="s">
        <v>35</v>
      </c>
      <c r="M2099" t="s">
        <v>36</v>
      </c>
      <c r="N2099" s="8">
        <v>45740</v>
      </c>
      <c r="O2099" s="8"/>
      <c r="P2099" s="8"/>
      <c r="Q2099" t="s">
        <v>37</v>
      </c>
      <c r="AC2099" t="s">
        <v>39</v>
      </c>
      <c r="AD2099" t="s">
        <v>40</v>
      </c>
    </row>
    <row r="2100" spans="3:30" hidden="1" x14ac:dyDescent="0.2">
      <c r="C2100" s="32" t="s">
        <v>79</v>
      </c>
      <c r="D2100" s="32" t="s">
        <v>92</v>
      </c>
      <c r="E2100" s="32" t="s">
        <v>3057</v>
      </c>
      <c r="F2100">
        <v>697.5</v>
      </c>
      <c r="G2100" t="s">
        <v>3058</v>
      </c>
      <c r="H2100" t="s">
        <v>3059</v>
      </c>
      <c r="I2100" t="s">
        <v>4257</v>
      </c>
      <c r="K2100" t="s">
        <v>429</v>
      </c>
      <c r="L2100" t="s">
        <v>35</v>
      </c>
      <c r="M2100" t="s">
        <v>36</v>
      </c>
      <c r="N2100" s="8">
        <v>45740</v>
      </c>
      <c r="O2100" s="8">
        <v>45814</v>
      </c>
      <c r="P2100" s="8">
        <v>45814</v>
      </c>
      <c r="Q2100" t="s">
        <v>37</v>
      </c>
      <c r="R2100" t="s">
        <v>490</v>
      </c>
      <c r="S2100" t="s">
        <v>4258</v>
      </c>
      <c r="T2100" t="s">
        <v>4259</v>
      </c>
      <c r="U2100" t="s">
        <v>38</v>
      </c>
      <c r="W2100" t="s">
        <v>99</v>
      </c>
      <c r="X2100" t="s">
        <v>235</v>
      </c>
      <c r="Y2100" t="s">
        <v>99</v>
      </c>
      <c r="Z2100" t="s">
        <v>99</v>
      </c>
      <c r="AC2100" t="s">
        <v>39</v>
      </c>
      <c r="AD2100" t="s">
        <v>40</v>
      </c>
    </row>
    <row r="2101" spans="3:30" hidden="1" x14ac:dyDescent="0.2">
      <c r="E2101" s="32" t="s">
        <v>568</v>
      </c>
      <c r="F2101">
        <v>0</v>
      </c>
      <c r="G2101" t="s">
        <v>3773</v>
      </c>
      <c r="H2101" t="s">
        <v>3774</v>
      </c>
      <c r="I2101" t="s">
        <v>4260</v>
      </c>
      <c r="K2101" t="s">
        <v>97</v>
      </c>
      <c r="L2101" t="s">
        <v>35</v>
      </c>
      <c r="M2101" t="s">
        <v>36</v>
      </c>
      <c r="N2101" s="8">
        <v>45756</v>
      </c>
      <c r="O2101" s="8">
        <v>45839</v>
      </c>
      <c r="P2101" s="8">
        <v>45839</v>
      </c>
      <c r="Q2101" t="s">
        <v>58</v>
      </c>
      <c r="U2101" t="s">
        <v>572</v>
      </c>
      <c r="Y2101" t="s">
        <v>573</v>
      </c>
      <c r="Z2101" t="s">
        <v>573</v>
      </c>
      <c r="AC2101" t="s">
        <v>39</v>
      </c>
      <c r="AD2101" t="s">
        <v>40</v>
      </c>
    </row>
    <row r="2102" spans="3:30" hidden="1" x14ac:dyDescent="0.2">
      <c r="C2102" s="32" t="s">
        <v>79</v>
      </c>
      <c r="D2102" s="32" t="s">
        <v>92</v>
      </c>
      <c r="E2102" s="32" t="s">
        <v>3057</v>
      </c>
      <c r="F2102">
        <v>597.5</v>
      </c>
      <c r="G2102" t="s">
        <v>3058</v>
      </c>
      <c r="H2102" t="s">
        <v>3059</v>
      </c>
      <c r="I2102" t="s">
        <v>4261</v>
      </c>
      <c r="K2102" t="s">
        <v>429</v>
      </c>
      <c r="L2102" t="s">
        <v>35</v>
      </c>
      <c r="M2102" t="s">
        <v>36</v>
      </c>
      <c r="N2102" s="8">
        <v>45740</v>
      </c>
      <c r="O2102" s="8"/>
      <c r="P2102" s="8"/>
      <c r="Q2102" t="s">
        <v>58</v>
      </c>
      <c r="AC2102" t="s">
        <v>39</v>
      </c>
      <c r="AD2102" t="s">
        <v>40</v>
      </c>
    </row>
    <row r="2103" spans="3:30" hidden="1" x14ac:dyDescent="0.2">
      <c r="C2103" s="32" t="s">
        <v>79</v>
      </c>
      <c r="D2103" s="32" t="s">
        <v>92</v>
      </c>
      <c r="E2103" s="32" t="s">
        <v>3057</v>
      </c>
      <c r="F2103">
        <v>597.5</v>
      </c>
      <c r="G2103" t="s">
        <v>3058</v>
      </c>
      <c r="H2103" t="s">
        <v>3059</v>
      </c>
      <c r="I2103" t="s">
        <v>4262</v>
      </c>
      <c r="K2103" t="s">
        <v>429</v>
      </c>
      <c r="L2103" t="s">
        <v>35</v>
      </c>
      <c r="M2103" t="s">
        <v>36</v>
      </c>
      <c r="N2103" s="8">
        <v>45740</v>
      </c>
      <c r="O2103" s="8"/>
      <c r="P2103" s="8"/>
      <c r="Q2103" t="s">
        <v>58</v>
      </c>
      <c r="AC2103" t="s">
        <v>39</v>
      </c>
      <c r="AD2103" t="s">
        <v>40</v>
      </c>
    </row>
    <row r="2104" spans="3:30" hidden="1" x14ac:dyDescent="0.2">
      <c r="C2104" s="32" t="s">
        <v>79</v>
      </c>
      <c r="D2104" s="32" t="s">
        <v>92</v>
      </c>
      <c r="E2104" s="32" t="s">
        <v>3057</v>
      </c>
      <c r="F2104">
        <v>597.5</v>
      </c>
      <c r="G2104" t="s">
        <v>3058</v>
      </c>
      <c r="H2104" t="s">
        <v>3059</v>
      </c>
      <c r="I2104" t="s">
        <v>4263</v>
      </c>
      <c r="K2104" t="s">
        <v>429</v>
      </c>
      <c r="L2104" t="s">
        <v>35</v>
      </c>
      <c r="M2104" t="s">
        <v>36</v>
      </c>
      <c r="N2104" s="8">
        <v>45740</v>
      </c>
      <c r="O2104" s="8"/>
      <c r="P2104" s="8"/>
      <c r="Q2104" t="s">
        <v>58</v>
      </c>
      <c r="AC2104" t="s">
        <v>39</v>
      </c>
      <c r="AD2104" t="s">
        <v>40</v>
      </c>
    </row>
    <row r="2105" spans="3:30" hidden="1" x14ac:dyDescent="0.2">
      <c r="C2105" s="32" t="s">
        <v>79</v>
      </c>
      <c r="D2105" s="32" t="s">
        <v>92</v>
      </c>
      <c r="E2105" s="32" t="s">
        <v>3057</v>
      </c>
      <c r="F2105">
        <v>697.5</v>
      </c>
      <c r="G2105" t="s">
        <v>3058</v>
      </c>
      <c r="H2105" t="s">
        <v>3059</v>
      </c>
      <c r="I2105" t="s">
        <v>4264</v>
      </c>
      <c r="K2105" t="s">
        <v>429</v>
      </c>
      <c r="L2105" t="s">
        <v>35</v>
      </c>
      <c r="M2105" t="s">
        <v>36</v>
      </c>
      <c r="N2105" s="8">
        <v>45740</v>
      </c>
      <c r="O2105" s="8">
        <v>45814</v>
      </c>
      <c r="P2105" s="8">
        <v>45814</v>
      </c>
      <c r="Q2105" t="s">
        <v>58</v>
      </c>
      <c r="R2105" t="s">
        <v>490</v>
      </c>
      <c r="U2105" t="s">
        <v>38</v>
      </c>
      <c r="W2105" t="s">
        <v>99</v>
      </c>
      <c r="X2105" t="s">
        <v>235</v>
      </c>
      <c r="Y2105" t="s">
        <v>99</v>
      </c>
      <c r="Z2105" t="s">
        <v>99</v>
      </c>
      <c r="AC2105" t="s">
        <v>39</v>
      </c>
      <c r="AD2105" t="s">
        <v>40</v>
      </c>
    </row>
    <row r="2106" spans="3:30" hidden="1" x14ac:dyDescent="0.2">
      <c r="C2106" s="32" t="s">
        <v>126</v>
      </c>
      <c r="D2106" s="32" t="s">
        <v>42</v>
      </c>
      <c r="E2106" s="32" t="s">
        <v>302</v>
      </c>
      <c r="F2106">
        <v>2210</v>
      </c>
      <c r="G2106" t="s">
        <v>4265</v>
      </c>
      <c r="H2106" t="s">
        <v>4266</v>
      </c>
      <c r="I2106" t="s">
        <v>4267</v>
      </c>
      <c r="K2106" t="s">
        <v>289</v>
      </c>
      <c r="L2106" t="s">
        <v>35</v>
      </c>
      <c r="M2106" t="s">
        <v>36</v>
      </c>
      <c r="N2106" s="8">
        <v>45734</v>
      </c>
      <c r="O2106" s="8">
        <v>45835</v>
      </c>
      <c r="P2106" s="8">
        <v>45835</v>
      </c>
      <c r="Q2106" t="s">
        <v>37</v>
      </c>
      <c r="R2106" t="s">
        <v>4268</v>
      </c>
      <c r="S2106" t="s">
        <v>4269</v>
      </c>
      <c r="T2106" t="s">
        <v>4270</v>
      </c>
      <c r="U2106" t="s">
        <v>266</v>
      </c>
      <c r="W2106" t="s">
        <v>522</v>
      </c>
      <c r="Y2106" t="s">
        <v>266</v>
      </c>
      <c r="Z2106" t="s">
        <v>266</v>
      </c>
      <c r="AC2106" t="s">
        <v>39</v>
      </c>
      <c r="AD2106" t="s">
        <v>40</v>
      </c>
    </row>
    <row r="2107" spans="3:30" hidden="1" x14ac:dyDescent="0.2">
      <c r="E2107" s="32" t="s">
        <v>568</v>
      </c>
      <c r="F2107">
        <v>0</v>
      </c>
      <c r="G2107" t="s">
        <v>3773</v>
      </c>
      <c r="H2107" t="s">
        <v>3774</v>
      </c>
      <c r="I2107" t="s">
        <v>4271</v>
      </c>
      <c r="K2107" t="s">
        <v>97</v>
      </c>
      <c r="L2107" t="s">
        <v>35</v>
      </c>
      <c r="M2107" t="s">
        <v>36</v>
      </c>
      <c r="N2107" s="8">
        <v>45756</v>
      </c>
      <c r="O2107" s="8">
        <v>45839</v>
      </c>
      <c r="P2107" s="8">
        <v>45839</v>
      </c>
      <c r="Q2107" t="s">
        <v>58</v>
      </c>
      <c r="U2107" t="s">
        <v>636</v>
      </c>
      <c r="Y2107" t="s">
        <v>573</v>
      </c>
      <c r="Z2107" t="s">
        <v>573</v>
      </c>
      <c r="AC2107" t="s">
        <v>39</v>
      </c>
      <c r="AD2107" t="s">
        <v>40</v>
      </c>
    </row>
    <row r="2108" spans="3:30" hidden="1" x14ac:dyDescent="0.2">
      <c r="F2108">
        <v>0</v>
      </c>
      <c r="G2108" t="s">
        <v>1201</v>
      </c>
      <c r="H2108" t="s">
        <v>1202</v>
      </c>
      <c r="I2108" t="s">
        <v>4272</v>
      </c>
      <c r="J2108" t="s">
        <v>4273</v>
      </c>
      <c r="K2108" t="s">
        <v>326</v>
      </c>
      <c r="L2108" t="s">
        <v>35</v>
      </c>
      <c r="M2108" t="s">
        <v>87</v>
      </c>
      <c r="N2108" s="8">
        <v>45791</v>
      </c>
      <c r="O2108" s="8">
        <v>45849</v>
      </c>
      <c r="P2108" s="8"/>
      <c r="Q2108" t="s">
        <v>37</v>
      </c>
      <c r="W2108" t="s">
        <v>1205</v>
      </c>
      <c r="Z2108" t="s">
        <v>554</v>
      </c>
      <c r="AA2108" t="s">
        <v>554</v>
      </c>
      <c r="AC2108" t="s">
        <v>39</v>
      </c>
      <c r="AD2108" t="s">
        <v>91</v>
      </c>
    </row>
    <row r="2109" spans="3:30" hidden="1" x14ac:dyDescent="0.2">
      <c r="F2109">
        <v>0</v>
      </c>
      <c r="G2109" t="s">
        <v>1201</v>
      </c>
      <c r="H2109" t="s">
        <v>1202</v>
      </c>
      <c r="I2109" t="s">
        <v>4274</v>
      </c>
      <c r="J2109" t="s">
        <v>4275</v>
      </c>
      <c r="K2109" t="s">
        <v>326</v>
      </c>
      <c r="L2109" t="s">
        <v>35</v>
      </c>
      <c r="M2109" t="s">
        <v>87</v>
      </c>
      <c r="N2109" s="8">
        <v>45791</v>
      </c>
      <c r="O2109" s="8">
        <v>45849</v>
      </c>
      <c r="P2109" s="8"/>
      <c r="Q2109" t="s">
        <v>37</v>
      </c>
      <c r="W2109" t="s">
        <v>1205</v>
      </c>
      <c r="Z2109" t="s">
        <v>554</v>
      </c>
      <c r="AA2109" t="s">
        <v>554</v>
      </c>
      <c r="AC2109" t="s">
        <v>39</v>
      </c>
      <c r="AD2109" t="s">
        <v>91</v>
      </c>
    </row>
    <row r="2110" spans="3:30" hidden="1" x14ac:dyDescent="0.2">
      <c r="C2110" s="32" t="s">
        <v>136</v>
      </c>
      <c r="D2110" s="32" t="s">
        <v>118</v>
      </c>
      <c r="E2110" s="32" t="s">
        <v>4276</v>
      </c>
      <c r="F2110">
        <v>949</v>
      </c>
      <c r="G2110" t="s">
        <v>4277</v>
      </c>
      <c r="H2110" t="s">
        <v>4278</v>
      </c>
      <c r="I2110" t="s">
        <v>4279</v>
      </c>
      <c r="K2110" t="s">
        <v>455</v>
      </c>
      <c r="L2110" t="s">
        <v>35</v>
      </c>
      <c r="M2110" t="s">
        <v>36</v>
      </c>
      <c r="N2110" s="8">
        <v>45467</v>
      </c>
      <c r="O2110" s="8">
        <v>45931</v>
      </c>
      <c r="P2110" s="8">
        <v>45931</v>
      </c>
      <c r="Q2110" t="s">
        <v>58</v>
      </c>
      <c r="Y2110" t="s">
        <v>595</v>
      </c>
      <c r="Z2110" t="s">
        <v>595</v>
      </c>
      <c r="AC2110" t="s">
        <v>39</v>
      </c>
      <c r="AD2110" t="s">
        <v>40</v>
      </c>
    </row>
    <row r="2111" spans="3:30" hidden="1" x14ac:dyDescent="0.2">
      <c r="C2111" s="32" t="s">
        <v>79</v>
      </c>
      <c r="D2111" s="32" t="s">
        <v>378</v>
      </c>
      <c r="E2111" s="32" t="s">
        <v>1568</v>
      </c>
      <c r="F2111">
        <v>1295</v>
      </c>
      <c r="G2111" t="s">
        <v>4280</v>
      </c>
      <c r="H2111" t="s">
        <v>4281</v>
      </c>
      <c r="I2111" t="s">
        <v>4282</v>
      </c>
      <c r="K2111" t="s">
        <v>289</v>
      </c>
      <c r="L2111" t="s">
        <v>35</v>
      </c>
      <c r="M2111" t="s">
        <v>36</v>
      </c>
      <c r="N2111" s="8">
        <v>45775</v>
      </c>
      <c r="O2111" s="8">
        <v>45884</v>
      </c>
      <c r="P2111" s="8">
        <v>45884</v>
      </c>
      <c r="Q2111" t="s">
        <v>37</v>
      </c>
      <c r="R2111" t="s">
        <v>4283</v>
      </c>
      <c r="W2111" t="s">
        <v>603</v>
      </c>
      <c r="Y2111" t="s">
        <v>603</v>
      </c>
      <c r="Z2111" t="s">
        <v>603</v>
      </c>
      <c r="AC2111" t="s">
        <v>39</v>
      </c>
      <c r="AD2111" t="s">
        <v>40</v>
      </c>
    </row>
    <row r="2112" spans="3:30" hidden="1" x14ac:dyDescent="0.2">
      <c r="C2112" s="32" t="s">
        <v>126</v>
      </c>
      <c r="D2112" s="32" t="s">
        <v>42</v>
      </c>
      <c r="E2112" s="32" t="s">
        <v>638</v>
      </c>
      <c r="F2112">
        <v>50</v>
      </c>
      <c r="G2112" t="s">
        <v>651</v>
      </c>
      <c r="H2112" t="s">
        <v>652</v>
      </c>
      <c r="I2112" t="s">
        <v>4284</v>
      </c>
      <c r="K2112" t="s">
        <v>74</v>
      </c>
      <c r="L2112" t="s">
        <v>48</v>
      </c>
      <c r="M2112" t="s">
        <v>36</v>
      </c>
      <c r="N2112" s="8">
        <v>45471</v>
      </c>
      <c r="O2112" s="8">
        <v>45805</v>
      </c>
      <c r="P2112" s="8">
        <v>45805</v>
      </c>
      <c r="Q2112" t="s">
        <v>58</v>
      </c>
      <c r="Y2112" t="s">
        <v>90</v>
      </c>
      <c r="Z2112" t="s">
        <v>90</v>
      </c>
      <c r="AC2112" t="s">
        <v>39</v>
      </c>
      <c r="AD2112" t="s">
        <v>40</v>
      </c>
    </row>
    <row r="2113" spans="3:30" hidden="1" x14ac:dyDescent="0.2">
      <c r="C2113" s="32" t="s">
        <v>126</v>
      </c>
      <c r="D2113" s="32" t="s">
        <v>42</v>
      </c>
      <c r="E2113" s="32" t="s">
        <v>638</v>
      </c>
      <c r="F2113">
        <v>50</v>
      </c>
      <c r="G2113" t="s">
        <v>651</v>
      </c>
      <c r="H2113" t="s">
        <v>652</v>
      </c>
      <c r="I2113" t="s">
        <v>4285</v>
      </c>
      <c r="K2113" t="s">
        <v>74</v>
      </c>
      <c r="L2113" t="s">
        <v>48</v>
      </c>
      <c r="M2113" t="s">
        <v>36</v>
      </c>
      <c r="N2113" s="8">
        <v>45471</v>
      </c>
      <c r="O2113" s="8">
        <v>45800</v>
      </c>
      <c r="P2113" s="8">
        <v>45800</v>
      </c>
      <c r="Q2113" t="s">
        <v>58</v>
      </c>
      <c r="X2113" t="s">
        <v>467</v>
      </c>
      <c r="Y2113" t="s">
        <v>309</v>
      </c>
      <c r="Z2113" t="s">
        <v>309</v>
      </c>
      <c r="AC2113" t="s">
        <v>39</v>
      </c>
      <c r="AD2113" t="s">
        <v>40</v>
      </c>
    </row>
    <row r="2114" spans="3:30" hidden="1" x14ac:dyDescent="0.2">
      <c r="C2114" s="32" t="s">
        <v>145</v>
      </c>
      <c r="D2114" s="32" t="s">
        <v>42</v>
      </c>
      <c r="E2114" s="32" t="s">
        <v>4286</v>
      </c>
      <c r="F2114">
        <v>714.90000000000009</v>
      </c>
      <c r="G2114" t="s">
        <v>4287</v>
      </c>
      <c r="H2114" t="s">
        <v>4288</v>
      </c>
      <c r="I2114" t="s">
        <v>4289</v>
      </c>
      <c r="K2114" t="s">
        <v>455</v>
      </c>
      <c r="L2114" t="s">
        <v>35</v>
      </c>
      <c r="M2114" t="s">
        <v>36</v>
      </c>
      <c r="N2114" s="8">
        <v>45776</v>
      </c>
      <c r="O2114" s="8"/>
      <c r="P2114" s="8"/>
      <c r="Q2114" t="s">
        <v>67</v>
      </c>
      <c r="R2114" t="s">
        <v>4290</v>
      </c>
      <c r="S2114" t="s">
        <v>4291</v>
      </c>
      <c r="T2114" t="s">
        <v>4291</v>
      </c>
      <c r="U2114" t="s">
        <v>99</v>
      </c>
      <c r="W2114" t="s">
        <v>4292</v>
      </c>
      <c r="AC2114" t="s">
        <v>67</v>
      </c>
      <c r="AD2114" t="s">
        <v>40</v>
      </c>
    </row>
    <row r="2115" spans="3:30" hidden="1" x14ac:dyDescent="0.2">
      <c r="C2115" s="32" t="s">
        <v>79</v>
      </c>
      <c r="D2115" s="32" t="s">
        <v>221</v>
      </c>
      <c r="E2115" s="32" t="s">
        <v>4293</v>
      </c>
      <c r="F2115">
        <v>1495</v>
      </c>
      <c r="G2115" t="s">
        <v>4294</v>
      </c>
      <c r="H2115" t="s">
        <v>4295</v>
      </c>
      <c r="I2115" t="s">
        <v>4296</v>
      </c>
      <c r="K2115" t="s">
        <v>429</v>
      </c>
      <c r="L2115" t="s">
        <v>35</v>
      </c>
      <c r="M2115" t="s">
        <v>36</v>
      </c>
      <c r="N2115" s="8">
        <v>45733</v>
      </c>
      <c r="O2115" s="8"/>
      <c r="P2115" s="8"/>
      <c r="Q2115" t="s">
        <v>37</v>
      </c>
      <c r="AC2115" t="s">
        <v>39</v>
      </c>
      <c r="AD2115" t="s">
        <v>40</v>
      </c>
    </row>
    <row r="2116" spans="3:30" hidden="1" x14ac:dyDescent="0.2">
      <c r="C2116" s="32" t="s">
        <v>79</v>
      </c>
      <c r="D2116" s="32" t="s">
        <v>221</v>
      </c>
      <c r="E2116" s="32" t="s">
        <v>4293</v>
      </c>
      <c r="F2116">
        <v>1497.87</v>
      </c>
      <c r="G2116" t="s">
        <v>4294</v>
      </c>
      <c r="H2116" t="s">
        <v>4295</v>
      </c>
      <c r="I2116" t="s">
        <v>4297</v>
      </c>
      <c r="K2116" t="s">
        <v>429</v>
      </c>
      <c r="L2116" t="s">
        <v>35</v>
      </c>
      <c r="M2116" t="s">
        <v>36</v>
      </c>
      <c r="N2116" s="8">
        <v>45733</v>
      </c>
      <c r="O2116" s="8"/>
      <c r="P2116" s="8"/>
      <c r="Q2116" t="s">
        <v>67</v>
      </c>
      <c r="R2116" t="s">
        <v>4298</v>
      </c>
      <c r="AC2116" t="s">
        <v>67</v>
      </c>
      <c r="AD2116" t="s">
        <v>40</v>
      </c>
    </row>
    <row r="2117" spans="3:30" hidden="1" x14ac:dyDescent="0.2">
      <c r="C2117" s="32" t="s">
        <v>79</v>
      </c>
      <c r="D2117" s="32" t="s">
        <v>221</v>
      </c>
      <c r="E2117" s="32" t="s">
        <v>4293</v>
      </c>
      <c r="F2117">
        <v>1888.5</v>
      </c>
      <c r="G2117" t="s">
        <v>4294</v>
      </c>
      <c r="H2117" t="s">
        <v>4295</v>
      </c>
      <c r="I2117" t="s">
        <v>4299</v>
      </c>
      <c r="K2117" t="s">
        <v>429</v>
      </c>
      <c r="L2117" t="s">
        <v>35</v>
      </c>
      <c r="M2117" t="s">
        <v>36</v>
      </c>
      <c r="N2117" s="8">
        <v>45733</v>
      </c>
      <c r="O2117" s="8"/>
      <c r="P2117" s="8"/>
      <c r="Q2117" t="s">
        <v>37</v>
      </c>
      <c r="AC2117" t="s">
        <v>39</v>
      </c>
      <c r="AD2117" t="s">
        <v>40</v>
      </c>
    </row>
    <row r="2118" spans="3:30" hidden="1" x14ac:dyDescent="0.2">
      <c r="C2118" s="32" t="s">
        <v>79</v>
      </c>
      <c r="D2118" s="32" t="s">
        <v>221</v>
      </c>
      <c r="E2118" s="32" t="s">
        <v>4293</v>
      </c>
      <c r="F2118">
        <v>1000</v>
      </c>
      <c r="G2118" t="s">
        <v>4294</v>
      </c>
      <c r="H2118" t="s">
        <v>4295</v>
      </c>
      <c r="I2118" t="s">
        <v>4300</v>
      </c>
      <c r="K2118" t="s">
        <v>429</v>
      </c>
      <c r="L2118" t="s">
        <v>35</v>
      </c>
      <c r="M2118" t="s">
        <v>36</v>
      </c>
      <c r="N2118" s="8">
        <v>45733</v>
      </c>
      <c r="O2118" s="8"/>
      <c r="P2118" s="8"/>
      <c r="Q2118" t="s">
        <v>37</v>
      </c>
      <c r="R2118" t="s">
        <v>490</v>
      </c>
      <c r="W2118" t="s">
        <v>99</v>
      </c>
      <c r="AC2118" t="s">
        <v>39</v>
      </c>
      <c r="AD2118" t="s">
        <v>40</v>
      </c>
    </row>
    <row r="2119" spans="3:30" hidden="1" x14ac:dyDescent="0.2">
      <c r="C2119" s="32" t="s">
        <v>79</v>
      </c>
      <c r="D2119" s="32" t="s">
        <v>221</v>
      </c>
      <c r="E2119" s="32" t="s">
        <v>4293</v>
      </c>
      <c r="F2119">
        <v>-2141.4</v>
      </c>
      <c r="G2119" t="s">
        <v>4294</v>
      </c>
      <c r="H2119" t="s">
        <v>4295</v>
      </c>
      <c r="I2119" t="s">
        <v>4301</v>
      </c>
      <c r="K2119" t="s">
        <v>429</v>
      </c>
      <c r="L2119" t="s">
        <v>35</v>
      </c>
      <c r="M2119" t="s">
        <v>36</v>
      </c>
      <c r="N2119" s="8">
        <v>45733</v>
      </c>
      <c r="O2119" s="8"/>
      <c r="P2119" s="8"/>
      <c r="Q2119" t="s">
        <v>67</v>
      </c>
      <c r="AC2119" t="s">
        <v>67</v>
      </c>
      <c r="AD2119" t="s">
        <v>40</v>
      </c>
    </row>
    <row r="2120" spans="3:30" hidden="1" x14ac:dyDescent="0.2">
      <c r="C2120" s="32" t="s">
        <v>79</v>
      </c>
      <c r="D2120" s="32" t="s">
        <v>221</v>
      </c>
      <c r="E2120" s="32" t="s">
        <v>4293</v>
      </c>
      <c r="F2120">
        <v>1888.5</v>
      </c>
      <c r="G2120" t="s">
        <v>4294</v>
      </c>
      <c r="H2120" t="s">
        <v>4295</v>
      </c>
      <c r="I2120" t="s">
        <v>4302</v>
      </c>
      <c r="K2120" t="s">
        <v>429</v>
      </c>
      <c r="L2120" t="s">
        <v>35</v>
      </c>
      <c r="M2120" t="s">
        <v>36</v>
      </c>
      <c r="N2120" s="8">
        <v>45733</v>
      </c>
      <c r="O2120" s="8"/>
      <c r="P2120" s="8"/>
      <c r="Q2120" t="s">
        <v>37</v>
      </c>
      <c r="AC2120" t="s">
        <v>39</v>
      </c>
      <c r="AD2120" t="s">
        <v>40</v>
      </c>
    </row>
    <row r="2121" spans="3:30" hidden="1" x14ac:dyDescent="0.2">
      <c r="C2121" s="32" t="s">
        <v>50</v>
      </c>
      <c r="D2121" s="32" t="s">
        <v>42</v>
      </c>
      <c r="F2121">
        <v>1695</v>
      </c>
      <c r="G2121" t="s">
        <v>4303</v>
      </c>
      <c r="H2121" t="s">
        <v>4304</v>
      </c>
      <c r="I2121" t="s">
        <v>4305</v>
      </c>
      <c r="K2121" t="s">
        <v>455</v>
      </c>
      <c r="L2121" t="s">
        <v>35</v>
      </c>
      <c r="M2121" t="s">
        <v>36</v>
      </c>
      <c r="N2121" s="8">
        <v>45798</v>
      </c>
      <c r="O2121" s="8"/>
      <c r="P2121" s="8"/>
      <c r="Q2121" t="s">
        <v>37</v>
      </c>
      <c r="R2121" t="s">
        <v>467</v>
      </c>
      <c r="W2121" t="s">
        <v>554</v>
      </c>
      <c r="AC2121" t="s">
        <v>39</v>
      </c>
      <c r="AD2121" t="s">
        <v>40</v>
      </c>
    </row>
    <row r="2122" spans="3:30" hidden="1" x14ac:dyDescent="0.2">
      <c r="C2122" s="32" t="s">
        <v>126</v>
      </c>
      <c r="D2122" s="32" t="s">
        <v>42</v>
      </c>
      <c r="E2122" s="32" t="s">
        <v>638</v>
      </c>
      <c r="F2122">
        <v>50</v>
      </c>
      <c r="G2122" t="s">
        <v>651</v>
      </c>
      <c r="H2122" t="s">
        <v>652</v>
      </c>
      <c r="I2122" t="s">
        <v>4306</v>
      </c>
      <c r="K2122" t="s">
        <v>74</v>
      </c>
      <c r="L2122" t="s">
        <v>48</v>
      </c>
      <c r="M2122" t="s">
        <v>36</v>
      </c>
      <c r="N2122" s="8">
        <v>45471</v>
      </c>
      <c r="O2122" s="8">
        <v>45805</v>
      </c>
      <c r="P2122" s="8">
        <v>45805</v>
      </c>
      <c r="Q2122" t="s">
        <v>58</v>
      </c>
      <c r="Y2122" t="s">
        <v>90</v>
      </c>
      <c r="Z2122" t="s">
        <v>90</v>
      </c>
      <c r="AC2122" t="s">
        <v>39</v>
      </c>
      <c r="AD2122" t="s">
        <v>40</v>
      </c>
    </row>
    <row r="2123" spans="3:30" hidden="1" x14ac:dyDescent="0.2">
      <c r="C2123" s="32" t="s">
        <v>126</v>
      </c>
      <c r="D2123" s="32" t="s">
        <v>42</v>
      </c>
      <c r="E2123" s="32" t="s">
        <v>638</v>
      </c>
      <c r="F2123">
        <v>50</v>
      </c>
      <c r="G2123" t="s">
        <v>651</v>
      </c>
      <c r="H2123" t="s">
        <v>652</v>
      </c>
      <c r="I2123" t="s">
        <v>4307</v>
      </c>
      <c r="K2123" t="s">
        <v>74</v>
      </c>
      <c r="L2123" t="s">
        <v>48</v>
      </c>
      <c r="M2123" t="s">
        <v>36</v>
      </c>
      <c r="N2123" s="8">
        <v>45471</v>
      </c>
      <c r="O2123" s="8">
        <v>45805</v>
      </c>
      <c r="P2123" s="8">
        <v>45805</v>
      </c>
      <c r="Q2123" t="s">
        <v>37</v>
      </c>
      <c r="Y2123" t="s">
        <v>90</v>
      </c>
      <c r="Z2123" t="s">
        <v>90</v>
      </c>
      <c r="AC2123" t="s">
        <v>39</v>
      </c>
      <c r="AD2123" t="s">
        <v>40</v>
      </c>
    </row>
    <row r="2124" spans="3:30" hidden="1" x14ac:dyDescent="0.2">
      <c r="C2124" s="32" t="s">
        <v>126</v>
      </c>
      <c r="D2124" s="32" t="s">
        <v>42</v>
      </c>
      <c r="E2124" s="32" t="s">
        <v>638</v>
      </c>
      <c r="F2124">
        <v>50</v>
      </c>
      <c r="G2124" t="s">
        <v>651</v>
      </c>
      <c r="H2124" t="s">
        <v>652</v>
      </c>
      <c r="I2124" t="s">
        <v>4308</v>
      </c>
      <c r="K2124" t="s">
        <v>74</v>
      </c>
      <c r="L2124" t="s">
        <v>48</v>
      </c>
      <c r="M2124" t="s">
        <v>36</v>
      </c>
      <c r="N2124" s="8">
        <v>45471</v>
      </c>
      <c r="O2124" s="8">
        <v>45800</v>
      </c>
      <c r="P2124" s="8">
        <v>45800</v>
      </c>
      <c r="Q2124" t="s">
        <v>37</v>
      </c>
      <c r="X2124" t="s">
        <v>467</v>
      </c>
      <c r="Y2124" t="s">
        <v>309</v>
      </c>
      <c r="Z2124" t="s">
        <v>309</v>
      </c>
      <c r="AC2124" t="s">
        <v>39</v>
      </c>
      <c r="AD2124" t="s">
        <v>40</v>
      </c>
    </row>
    <row r="2125" spans="3:30" hidden="1" x14ac:dyDescent="0.2">
      <c r="C2125" s="32" t="s">
        <v>126</v>
      </c>
      <c r="D2125" s="32" t="s">
        <v>42</v>
      </c>
      <c r="E2125" s="32" t="s">
        <v>638</v>
      </c>
      <c r="F2125">
        <v>50</v>
      </c>
      <c r="G2125" t="s">
        <v>651</v>
      </c>
      <c r="H2125" t="s">
        <v>652</v>
      </c>
      <c r="I2125" t="s">
        <v>4309</v>
      </c>
      <c r="K2125" t="s">
        <v>74</v>
      </c>
      <c r="L2125" t="s">
        <v>48</v>
      </c>
      <c r="M2125" t="s">
        <v>36</v>
      </c>
      <c r="N2125" s="8">
        <v>45471</v>
      </c>
      <c r="O2125" s="8">
        <v>45805</v>
      </c>
      <c r="P2125" s="8">
        <v>45805</v>
      </c>
      <c r="Q2125" t="s">
        <v>37</v>
      </c>
      <c r="Y2125" t="s">
        <v>90</v>
      </c>
      <c r="Z2125" t="s">
        <v>90</v>
      </c>
      <c r="AC2125" t="s">
        <v>39</v>
      </c>
      <c r="AD2125" t="s">
        <v>40</v>
      </c>
    </row>
    <row r="2126" spans="3:30" hidden="1" x14ac:dyDescent="0.2">
      <c r="C2126" s="32" t="s">
        <v>126</v>
      </c>
      <c r="D2126" s="32" t="s">
        <v>42</v>
      </c>
      <c r="F2126">
        <v>50</v>
      </c>
      <c r="G2126" t="s">
        <v>688</v>
      </c>
      <c r="H2126" t="s">
        <v>689</v>
      </c>
      <c r="I2126" t="s">
        <v>4310</v>
      </c>
      <c r="J2126" t="s">
        <v>4311</v>
      </c>
      <c r="K2126" t="s">
        <v>132</v>
      </c>
      <c r="L2126" t="s">
        <v>48</v>
      </c>
      <c r="M2126" t="s">
        <v>87</v>
      </c>
      <c r="N2126" s="8">
        <v>45665</v>
      </c>
      <c r="O2126" s="8">
        <v>45805</v>
      </c>
      <c r="P2126" s="8"/>
      <c r="Q2126" t="s">
        <v>37</v>
      </c>
      <c r="W2126" t="s">
        <v>552</v>
      </c>
      <c r="Z2126" t="s">
        <v>90</v>
      </c>
      <c r="AA2126" t="s">
        <v>90</v>
      </c>
      <c r="AC2126" t="s">
        <v>39</v>
      </c>
      <c r="AD2126" t="s">
        <v>91</v>
      </c>
    </row>
    <row r="2127" spans="3:30" hidden="1" x14ac:dyDescent="0.2">
      <c r="C2127" s="32" t="s">
        <v>126</v>
      </c>
      <c r="D2127" s="32" t="s">
        <v>42</v>
      </c>
      <c r="F2127">
        <v>50</v>
      </c>
      <c r="G2127" t="s">
        <v>688</v>
      </c>
      <c r="H2127" t="s">
        <v>689</v>
      </c>
      <c r="I2127" t="s">
        <v>4312</v>
      </c>
      <c r="J2127" t="s">
        <v>4313</v>
      </c>
      <c r="K2127" t="s">
        <v>132</v>
      </c>
      <c r="L2127" t="s">
        <v>48</v>
      </c>
      <c r="M2127" t="s">
        <v>87</v>
      </c>
      <c r="N2127" s="8">
        <v>45665</v>
      </c>
      <c r="O2127" s="8">
        <v>45805</v>
      </c>
      <c r="P2127" s="8"/>
      <c r="Q2127" t="s">
        <v>37</v>
      </c>
      <c r="W2127" t="s">
        <v>552</v>
      </c>
      <c r="Z2127" t="s">
        <v>90</v>
      </c>
      <c r="AA2127" t="s">
        <v>90</v>
      </c>
      <c r="AC2127" t="s">
        <v>39</v>
      </c>
      <c r="AD2127" t="s">
        <v>91</v>
      </c>
    </row>
    <row r="2128" spans="3:30" hidden="1" x14ac:dyDescent="0.2">
      <c r="C2128" s="32" t="s">
        <v>126</v>
      </c>
      <c r="D2128" s="32" t="s">
        <v>42</v>
      </c>
      <c r="F2128">
        <v>50</v>
      </c>
      <c r="G2128" t="s">
        <v>688</v>
      </c>
      <c r="H2128" t="s">
        <v>689</v>
      </c>
      <c r="I2128" t="s">
        <v>4314</v>
      </c>
      <c r="J2128" t="s">
        <v>4315</v>
      </c>
      <c r="K2128" t="s">
        <v>132</v>
      </c>
      <c r="L2128" t="s">
        <v>48</v>
      </c>
      <c r="M2128" t="s">
        <v>87</v>
      </c>
      <c r="N2128" s="8">
        <v>45665</v>
      </c>
      <c r="O2128" s="8">
        <v>45805</v>
      </c>
      <c r="P2128" s="8"/>
      <c r="Q2128" t="s">
        <v>37</v>
      </c>
      <c r="W2128" t="s">
        <v>552</v>
      </c>
      <c r="Z2128" t="s">
        <v>90</v>
      </c>
      <c r="AA2128" t="s">
        <v>90</v>
      </c>
      <c r="AC2128" t="s">
        <v>39</v>
      </c>
      <c r="AD2128" t="s">
        <v>91</v>
      </c>
    </row>
    <row r="2129" spans="3:30" hidden="1" x14ac:dyDescent="0.2">
      <c r="C2129" s="32" t="s">
        <v>126</v>
      </c>
      <c r="D2129" s="32" t="s">
        <v>42</v>
      </c>
      <c r="E2129" s="32" t="s">
        <v>4316</v>
      </c>
      <c r="F2129">
        <v>1395</v>
      </c>
      <c r="G2129" t="s">
        <v>4317</v>
      </c>
      <c r="H2129" t="s">
        <v>4318</v>
      </c>
      <c r="I2129" t="s">
        <v>4319</v>
      </c>
      <c r="K2129" t="s">
        <v>289</v>
      </c>
      <c r="L2129" t="s">
        <v>35</v>
      </c>
      <c r="M2129" t="s">
        <v>36</v>
      </c>
      <c r="N2129" s="8">
        <v>45700</v>
      </c>
      <c r="O2129" s="8">
        <v>45870</v>
      </c>
      <c r="P2129" s="8">
        <v>45870</v>
      </c>
      <c r="Q2129" t="s">
        <v>58</v>
      </c>
      <c r="R2129" t="s">
        <v>424</v>
      </c>
      <c r="U2129" t="s">
        <v>538</v>
      </c>
      <c r="W2129" t="s">
        <v>253</v>
      </c>
      <c r="X2129" t="s">
        <v>490</v>
      </c>
      <c r="Y2129" t="s">
        <v>538</v>
      </c>
      <c r="Z2129" t="s">
        <v>538</v>
      </c>
      <c r="AC2129" t="s">
        <v>39</v>
      </c>
      <c r="AD2129" t="s">
        <v>40</v>
      </c>
    </row>
    <row r="2130" spans="3:30" hidden="1" x14ac:dyDescent="0.2">
      <c r="C2130" s="32" t="s">
        <v>126</v>
      </c>
      <c r="D2130" s="32" t="s">
        <v>42</v>
      </c>
      <c r="F2130">
        <v>995</v>
      </c>
      <c r="G2130" t="s">
        <v>4320</v>
      </c>
      <c r="H2130" t="s">
        <v>4321</v>
      </c>
      <c r="I2130" t="s">
        <v>4322</v>
      </c>
      <c r="K2130" t="s">
        <v>455</v>
      </c>
      <c r="L2130" t="s">
        <v>35</v>
      </c>
      <c r="M2130" t="s">
        <v>36</v>
      </c>
      <c r="N2130" s="8">
        <v>45769</v>
      </c>
      <c r="O2130" s="8">
        <v>45828</v>
      </c>
      <c r="P2130" s="8">
        <v>45828</v>
      </c>
      <c r="Q2130" t="s">
        <v>37</v>
      </c>
      <c r="R2130" t="s">
        <v>1291</v>
      </c>
      <c r="S2130" t="s">
        <v>4323</v>
      </c>
      <c r="T2130" t="s">
        <v>4324</v>
      </c>
      <c r="U2130" t="s">
        <v>100</v>
      </c>
      <c r="W2130" t="s">
        <v>100</v>
      </c>
      <c r="X2130" t="s">
        <v>467</v>
      </c>
      <c r="Y2130" t="s">
        <v>60</v>
      </c>
      <c r="Z2130" t="s">
        <v>60</v>
      </c>
      <c r="AC2130" t="s">
        <v>39</v>
      </c>
      <c r="AD2130" t="s">
        <v>40</v>
      </c>
    </row>
    <row r="2131" spans="3:30" hidden="1" x14ac:dyDescent="0.2">
      <c r="C2131" s="32" t="s">
        <v>79</v>
      </c>
      <c r="D2131" s="32" t="s">
        <v>378</v>
      </c>
      <c r="E2131" s="32" t="s">
        <v>4325</v>
      </c>
      <c r="F2131">
        <v>-523.71333333333314</v>
      </c>
      <c r="G2131" t="s">
        <v>4326</v>
      </c>
      <c r="H2131" t="s">
        <v>4327</v>
      </c>
      <c r="I2131" t="s">
        <v>4328</v>
      </c>
      <c r="J2131" t="s">
        <v>4329</v>
      </c>
      <c r="K2131" t="s">
        <v>326</v>
      </c>
      <c r="L2131" t="s">
        <v>35</v>
      </c>
      <c r="M2131" t="s">
        <v>87</v>
      </c>
      <c r="N2131" s="8">
        <v>45790</v>
      </c>
      <c r="O2131" s="8">
        <v>45870</v>
      </c>
      <c r="P2131" s="8"/>
      <c r="Q2131" t="s">
        <v>67</v>
      </c>
      <c r="W2131" t="s">
        <v>3113</v>
      </c>
      <c r="Z2131" t="s">
        <v>538</v>
      </c>
      <c r="AA2131" t="s">
        <v>538</v>
      </c>
      <c r="AC2131" t="s">
        <v>67</v>
      </c>
      <c r="AD2131" t="s">
        <v>91</v>
      </c>
    </row>
    <row r="2132" spans="3:30" hidden="1" x14ac:dyDescent="0.2">
      <c r="C2132" s="32" t="s">
        <v>79</v>
      </c>
      <c r="D2132" s="32" t="s">
        <v>378</v>
      </c>
      <c r="E2132" s="32" t="s">
        <v>4325</v>
      </c>
      <c r="F2132">
        <v>1033.656666666667</v>
      </c>
      <c r="G2132" t="s">
        <v>4326</v>
      </c>
      <c r="H2132" t="s">
        <v>4327</v>
      </c>
      <c r="I2132" t="s">
        <v>4330</v>
      </c>
      <c r="J2132" t="s">
        <v>4331</v>
      </c>
      <c r="K2132" t="s">
        <v>326</v>
      </c>
      <c r="L2132" t="s">
        <v>35</v>
      </c>
      <c r="M2132" t="s">
        <v>87</v>
      </c>
      <c r="N2132" s="8">
        <v>45790</v>
      </c>
      <c r="O2132" s="8">
        <v>45870</v>
      </c>
      <c r="P2132" s="8"/>
      <c r="Q2132" t="s">
        <v>67</v>
      </c>
      <c r="W2132" t="s">
        <v>3113</v>
      </c>
      <c r="Z2132" t="s">
        <v>538</v>
      </c>
      <c r="AA2132" t="s">
        <v>538</v>
      </c>
      <c r="AC2132" t="s">
        <v>67</v>
      </c>
      <c r="AD2132" t="s">
        <v>91</v>
      </c>
    </row>
    <row r="2133" spans="3:30" hidden="1" x14ac:dyDescent="0.2">
      <c r="C2133" s="32" t="s">
        <v>79</v>
      </c>
      <c r="D2133" s="32" t="s">
        <v>378</v>
      </c>
      <c r="E2133" s="32" t="s">
        <v>4325</v>
      </c>
      <c r="F2133">
        <v>-505.06333333333299</v>
      </c>
      <c r="G2133" t="s">
        <v>4326</v>
      </c>
      <c r="H2133" t="s">
        <v>4327</v>
      </c>
      <c r="I2133" t="s">
        <v>4332</v>
      </c>
      <c r="J2133" t="s">
        <v>4333</v>
      </c>
      <c r="K2133" t="s">
        <v>326</v>
      </c>
      <c r="L2133" t="s">
        <v>35</v>
      </c>
      <c r="M2133" t="s">
        <v>87</v>
      </c>
      <c r="N2133" s="8">
        <v>45790</v>
      </c>
      <c r="O2133" s="8">
        <v>45870</v>
      </c>
      <c r="P2133" s="8"/>
      <c r="Q2133" t="s">
        <v>67</v>
      </c>
      <c r="W2133" t="s">
        <v>3113</v>
      </c>
      <c r="Z2133" t="s">
        <v>538</v>
      </c>
      <c r="AA2133" t="s">
        <v>538</v>
      </c>
      <c r="AC2133" t="s">
        <v>67</v>
      </c>
      <c r="AD2133" t="s">
        <v>91</v>
      </c>
    </row>
    <row r="2134" spans="3:30" hidden="1" x14ac:dyDescent="0.2">
      <c r="C2134" s="32" t="s">
        <v>79</v>
      </c>
      <c r="D2134" s="32" t="s">
        <v>378</v>
      </c>
      <c r="E2134" s="32" t="s">
        <v>4325</v>
      </c>
      <c r="F2134">
        <v>-1084.9000000000001</v>
      </c>
      <c r="G2134" t="s">
        <v>4326</v>
      </c>
      <c r="H2134" t="s">
        <v>4327</v>
      </c>
      <c r="I2134" t="s">
        <v>4334</v>
      </c>
      <c r="J2134" t="s">
        <v>4335</v>
      </c>
      <c r="K2134" t="s">
        <v>326</v>
      </c>
      <c r="L2134" t="s">
        <v>35</v>
      </c>
      <c r="M2134" t="s">
        <v>87</v>
      </c>
      <c r="N2134" s="8">
        <v>45790</v>
      </c>
      <c r="O2134" s="8">
        <v>45870</v>
      </c>
      <c r="P2134" s="8"/>
      <c r="Q2134" t="s">
        <v>67</v>
      </c>
      <c r="W2134" t="s">
        <v>3113</v>
      </c>
      <c r="Z2134" t="s">
        <v>538</v>
      </c>
      <c r="AA2134" t="s">
        <v>538</v>
      </c>
      <c r="AC2134" t="s">
        <v>67</v>
      </c>
      <c r="AD2134" t="s">
        <v>91</v>
      </c>
    </row>
    <row r="2135" spans="3:30" hidden="1" x14ac:dyDescent="0.2">
      <c r="C2135" s="32" t="s">
        <v>79</v>
      </c>
      <c r="D2135" s="32" t="s">
        <v>378</v>
      </c>
      <c r="E2135" s="32" t="s">
        <v>4325</v>
      </c>
      <c r="F2135">
        <v>0</v>
      </c>
      <c r="G2135" t="s">
        <v>4326</v>
      </c>
      <c r="H2135" t="s">
        <v>4327</v>
      </c>
      <c r="I2135" t="s">
        <v>4336</v>
      </c>
      <c r="J2135" t="s">
        <v>4337</v>
      </c>
      <c r="K2135" t="s">
        <v>326</v>
      </c>
      <c r="L2135" t="s">
        <v>35</v>
      </c>
      <c r="M2135" t="s">
        <v>87</v>
      </c>
      <c r="N2135" s="8">
        <v>45790</v>
      </c>
      <c r="O2135" s="8">
        <v>45870</v>
      </c>
      <c r="P2135" s="8"/>
      <c r="Q2135" t="s">
        <v>37</v>
      </c>
      <c r="W2135" t="s">
        <v>3113</v>
      </c>
      <c r="Z2135" t="s">
        <v>538</v>
      </c>
      <c r="AA2135" t="s">
        <v>538</v>
      </c>
      <c r="AC2135" t="s">
        <v>39</v>
      </c>
      <c r="AD2135" t="s">
        <v>91</v>
      </c>
    </row>
    <row r="2136" spans="3:30" hidden="1" x14ac:dyDescent="0.2">
      <c r="C2136" s="32" t="s">
        <v>126</v>
      </c>
      <c r="D2136" s="32" t="s">
        <v>42</v>
      </c>
      <c r="F2136">
        <v>50</v>
      </c>
      <c r="G2136" t="s">
        <v>688</v>
      </c>
      <c r="H2136" t="s">
        <v>689</v>
      </c>
      <c r="I2136" t="s">
        <v>4338</v>
      </c>
      <c r="J2136" t="s">
        <v>4339</v>
      </c>
      <c r="K2136" t="s">
        <v>132</v>
      </c>
      <c r="L2136" t="s">
        <v>48</v>
      </c>
      <c r="M2136" t="s">
        <v>87</v>
      </c>
      <c r="N2136" s="8">
        <v>45665</v>
      </c>
      <c r="O2136" s="8">
        <v>45805</v>
      </c>
      <c r="P2136" s="8"/>
      <c r="Q2136" t="s">
        <v>37</v>
      </c>
      <c r="W2136" t="s">
        <v>552</v>
      </c>
      <c r="Z2136" t="s">
        <v>90</v>
      </c>
      <c r="AA2136" t="s">
        <v>90</v>
      </c>
      <c r="AC2136" t="s">
        <v>39</v>
      </c>
      <c r="AD2136" t="s">
        <v>91</v>
      </c>
    </row>
    <row r="2137" spans="3:30" hidden="1" x14ac:dyDescent="0.2">
      <c r="C2137" s="32" t="s">
        <v>312</v>
      </c>
      <c r="D2137" s="32" t="s">
        <v>822</v>
      </c>
      <c r="E2137" s="32" t="s">
        <v>1067</v>
      </c>
      <c r="F2137">
        <v>40</v>
      </c>
      <c r="G2137" t="s">
        <v>1039</v>
      </c>
      <c r="H2137" t="s">
        <v>1068</v>
      </c>
      <c r="I2137" t="s">
        <v>4340</v>
      </c>
      <c r="K2137" t="s">
        <v>97</v>
      </c>
      <c r="L2137" t="s">
        <v>57</v>
      </c>
      <c r="M2137" t="s">
        <v>36</v>
      </c>
      <c r="N2137" s="8">
        <v>45632</v>
      </c>
      <c r="O2137" s="8">
        <v>45805</v>
      </c>
      <c r="P2137" s="8">
        <v>45805</v>
      </c>
      <c r="Q2137" t="s">
        <v>67</v>
      </c>
      <c r="R2137" t="s">
        <v>4341</v>
      </c>
      <c r="W2137" t="s">
        <v>4342</v>
      </c>
      <c r="Y2137" t="s">
        <v>90</v>
      </c>
      <c r="Z2137" t="s">
        <v>90</v>
      </c>
      <c r="AC2137" t="s">
        <v>67</v>
      </c>
      <c r="AD2137" t="s">
        <v>40</v>
      </c>
    </row>
    <row r="2138" spans="3:30" hidden="1" x14ac:dyDescent="0.2">
      <c r="C2138" s="32" t="s">
        <v>126</v>
      </c>
      <c r="D2138" s="32" t="s">
        <v>42</v>
      </c>
      <c r="E2138" s="32" t="s">
        <v>4343</v>
      </c>
      <c r="F2138">
        <v>31.529999999999969</v>
      </c>
      <c r="G2138" t="s">
        <v>4344</v>
      </c>
      <c r="H2138" t="s">
        <v>4345</v>
      </c>
      <c r="I2138" t="s">
        <v>4346</v>
      </c>
      <c r="K2138" t="s">
        <v>289</v>
      </c>
      <c r="L2138" t="s">
        <v>35</v>
      </c>
      <c r="M2138" t="s">
        <v>36</v>
      </c>
      <c r="N2138" s="8">
        <v>45754</v>
      </c>
      <c r="O2138" s="8">
        <v>45800</v>
      </c>
      <c r="P2138" s="8">
        <v>45800</v>
      </c>
      <c r="Q2138" t="s">
        <v>67</v>
      </c>
      <c r="R2138" t="s">
        <v>4347</v>
      </c>
      <c r="S2138" t="s">
        <v>4348</v>
      </c>
      <c r="T2138" t="s">
        <v>4349</v>
      </c>
      <c r="U2138" t="s">
        <v>3915</v>
      </c>
      <c r="W2138" t="s">
        <v>4350</v>
      </c>
      <c r="Y2138" t="s">
        <v>309</v>
      </c>
      <c r="Z2138" t="s">
        <v>309</v>
      </c>
      <c r="AC2138" t="s">
        <v>67</v>
      </c>
      <c r="AD2138" t="s">
        <v>40</v>
      </c>
    </row>
    <row r="2139" spans="3:30" hidden="1" x14ac:dyDescent="0.2">
      <c r="C2139" s="32" t="s">
        <v>126</v>
      </c>
      <c r="D2139" s="32" t="s">
        <v>42</v>
      </c>
      <c r="E2139" s="32" t="s">
        <v>126</v>
      </c>
      <c r="F2139">
        <v>0</v>
      </c>
      <c r="G2139" t="s">
        <v>44</v>
      </c>
      <c r="H2139" t="s">
        <v>412</v>
      </c>
      <c r="I2139" t="s">
        <v>4351</v>
      </c>
      <c r="K2139" t="s">
        <v>141</v>
      </c>
      <c r="L2139" t="s">
        <v>48</v>
      </c>
      <c r="M2139" t="s">
        <v>36</v>
      </c>
      <c r="N2139" s="8">
        <v>45273</v>
      </c>
      <c r="O2139" s="8">
        <v>45804</v>
      </c>
      <c r="P2139" s="8">
        <v>45804</v>
      </c>
      <c r="Q2139" t="s">
        <v>67</v>
      </c>
      <c r="R2139" t="s">
        <v>414</v>
      </c>
      <c r="S2139" t="s">
        <v>415</v>
      </c>
      <c r="T2139" t="s">
        <v>4352</v>
      </c>
      <c r="W2139" t="s">
        <v>417</v>
      </c>
      <c r="Y2139" t="s">
        <v>418</v>
      </c>
      <c r="Z2139" t="s">
        <v>418</v>
      </c>
      <c r="AC2139" t="s">
        <v>67</v>
      </c>
      <c r="AD2139" t="s">
        <v>40</v>
      </c>
    </row>
    <row r="2140" spans="3:30" hidden="1" x14ac:dyDescent="0.2">
      <c r="C2140" s="32" t="s">
        <v>50</v>
      </c>
      <c r="D2140" s="32" t="s">
        <v>378</v>
      </c>
      <c r="E2140" s="32" t="s">
        <v>4353</v>
      </c>
      <c r="F2140">
        <v>0</v>
      </c>
      <c r="G2140" t="s">
        <v>4354</v>
      </c>
      <c r="H2140" t="s">
        <v>4355</v>
      </c>
      <c r="I2140" t="s">
        <v>4356</v>
      </c>
      <c r="K2140" t="s">
        <v>289</v>
      </c>
      <c r="L2140" t="s">
        <v>35</v>
      </c>
      <c r="M2140" t="s">
        <v>36</v>
      </c>
      <c r="N2140" s="8">
        <v>45758</v>
      </c>
      <c r="O2140" s="8"/>
      <c r="P2140" s="8"/>
      <c r="Q2140" t="s">
        <v>37</v>
      </c>
      <c r="R2140" t="s">
        <v>1359</v>
      </c>
      <c r="W2140" t="s">
        <v>99</v>
      </c>
      <c r="AC2140" t="s">
        <v>39</v>
      </c>
      <c r="AD2140" t="s">
        <v>40</v>
      </c>
    </row>
    <row r="2141" spans="3:30" hidden="1" x14ac:dyDescent="0.2">
      <c r="C2141" s="32" t="s">
        <v>29</v>
      </c>
      <c r="D2141" s="32" t="s">
        <v>29</v>
      </c>
      <c r="E2141" s="33"/>
      <c r="F2141">
        <v>1895</v>
      </c>
      <c r="G2141" t="s">
        <v>4357</v>
      </c>
      <c r="H2141" t="s">
        <v>4358</v>
      </c>
      <c r="I2141" t="s">
        <v>4359</v>
      </c>
      <c r="K2141" t="s">
        <v>289</v>
      </c>
      <c r="L2141" t="s">
        <v>35</v>
      </c>
      <c r="M2141" t="s">
        <v>36</v>
      </c>
      <c r="N2141" s="8">
        <v>45714</v>
      </c>
      <c r="O2141" s="8">
        <v>45811</v>
      </c>
      <c r="P2141" s="8">
        <v>45811</v>
      </c>
      <c r="Q2141" t="s">
        <v>37</v>
      </c>
      <c r="R2141" t="s">
        <v>827</v>
      </c>
      <c r="S2141" t="s">
        <v>4360</v>
      </c>
      <c r="T2141" t="s">
        <v>4361</v>
      </c>
      <c r="U2141" t="s">
        <v>1253</v>
      </c>
      <c r="W2141" t="s">
        <v>4362</v>
      </c>
      <c r="Y2141" t="s">
        <v>484</v>
      </c>
      <c r="Z2141" t="s">
        <v>484</v>
      </c>
      <c r="AC2141" t="s">
        <v>39</v>
      </c>
      <c r="AD2141" t="s">
        <v>40</v>
      </c>
    </row>
    <row r="2142" spans="3:30" hidden="1" x14ac:dyDescent="0.2">
      <c r="C2142" s="32" t="s">
        <v>50</v>
      </c>
      <c r="D2142" s="32" t="s">
        <v>741</v>
      </c>
      <c r="E2142" s="33" t="s">
        <v>742</v>
      </c>
      <c r="F2142">
        <v>2495</v>
      </c>
      <c r="G2142" t="s">
        <v>4357</v>
      </c>
      <c r="H2142" t="s">
        <v>4363</v>
      </c>
      <c r="I2142" t="s">
        <v>4364</v>
      </c>
      <c r="K2142" t="s">
        <v>326</v>
      </c>
      <c r="L2142" t="s">
        <v>35</v>
      </c>
      <c r="M2142" t="s">
        <v>36</v>
      </c>
      <c r="N2142" s="8">
        <v>45736</v>
      </c>
      <c r="O2142" s="8">
        <v>45821</v>
      </c>
      <c r="P2142" s="8">
        <v>45821</v>
      </c>
      <c r="Q2142" t="s">
        <v>58</v>
      </c>
      <c r="R2142" t="s">
        <v>687</v>
      </c>
      <c r="W2142" t="s">
        <v>100</v>
      </c>
      <c r="Y2142" t="s">
        <v>100</v>
      </c>
      <c r="Z2142" t="s">
        <v>100</v>
      </c>
      <c r="AC2142" t="s">
        <v>39</v>
      </c>
      <c r="AD2142" t="s">
        <v>40</v>
      </c>
    </row>
    <row r="2143" spans="3:30" hidden="1" x14ac:dyDescent="0.2">
      <c r="C2143" s="32" t="s">
        <v>50</v>
      </c>
      <c r="D2143" s="32" t="s">
        <v>42</v>
      </c>
      <c r="F2143">
        <v>1095</v>
      </c>
      <c r="G2143" t="s">
        <v>4365</v>
      </c>
      <c r="H2143" t="s">
        <v>4366</v>
      </c>
      <c r="I2143" t="s">
        <v>4367</v>
      </c>
      <c r="K2143" t="s">
        <v>455</v>
      </c>
      <c r="L2143" t="s">
        <v>35</v>
      </c>
      <c r="M2143" t="s">
        <v>36</v>
      </c>
      <c r="N2143" s="8">
        <v>45798</v>
      </c>
      <c r="O2143" s="8"/>
      <c r="P2143" s="8"/>
      <c r="Q2143" t="s">
        <v>37</v>
      </c>
      <c r="R2143" t="s">
        <v>467</v>
      </c>
      <c r="W2143" t="s">
        <v>554</v>
      </c>
      <c r="AC2143" t="s">
        <v>39</v>
      </c>
      <c r="AD2143" t="s">
        <v>40</v>
      </c>
    </row>
    <row r="2144" spans="3:30" hidden="1" x14ac:dyDescent="0.2">
      <c r="F2144">
        <v>0</v>
      </c>
      <c r="G2144" t="s">
        <v>1201</v>
      </c>
      <c r="H2144" t="s">
        <v>1202</v>
      </c>
      <c r="I2144" t="s">
        <v>4368</v>
      </c>
      <c r="J2144" t="s">
        <v>4369</v>
      </c>
      <c r="K2144" t="s">
        <v>326</v>
      </c>
      <c r="L2144" t="s">
        <v>35</v>
      </c>
      <c r="M2144" t="s">
        <v>87</v>
      </c>
      <c r="N2144" s="8">
        <v>45791</v>
      </c>
      <c r="O2144" s="8">
        <v>45849</v>
      </c>
      <c r="P2144" s="8"/>
      <c r="Q2144" t="s">
        <v>37</v>
      </c>
      <c r="W2144" t="s">
        <v>1205</v>
      </c>
      <c r="Z2144" t="s">
        <v>554</v>
      </c>
      <c r="AA2144" t="s">
        <v>554</v>
      </c>
      <c r="AC2144" t="s">
        <v>39</v>
      </c>
      <c r="AD2144" t="s">
        <v>91</v>
      </c>
    </row>
    <row r="2145" spans="3:30" hidden="1" x14ac:dyDescent="0.2">
      <c r="C2145" s="32" t="s">
        <v>50</v>
      </c>
      <c r="D2145" s="32" t="s">
        <v>42</v>
      </c>
      <c r="E2145" s="32" t="s">
        <v>4370</v>
      </c>
      <c r="F2145">
        <v>0</v>
      </c>
      <c r="G2145" t="s">
        <v>3618</v>
      </c>
      <c r="H2145" t="s">
        <v>3619</v>
      </c>
      <c r="I2145" t="s">
        <v>4371</v>
      </c>
      <c r="J2145" t="s">
        <v>4372</v>
      </c>
      <c r="K2145" t="s">
        <v>326</v>
      </c>
      <c r="L2145" t="s">
        <v>48</v>
      </c>
      <c r="M2145" t="s">
        <v>87</v>
      </c>
      <c r="N2145" s="8">
        <v>45743</v>
      </c>
      <c r="O2145" s="8">
        <v>45805</v>
      </c>
      <c r="P2145" s="8">
        <v>45779</v>
      </c>
      <c r="Q2145" t="s">
        <v>37</v>
      </c>
      <c r="U2145" t="s">
        <v>59</v>
      </c>
      <c r="W2145" t="s">
        <v>1253</v>
      </c>
      <c r="Y2145" t="s">
        <v>443</v>
      </c>
      <c r="Z2145" t="s">
        <v>90</v>
      </c>
      <c r="AA2145" t="s">
        <v>90</v>
      </c>
      <c r="AC2145" t="s">
        <v>39</v>
      </c>
      <c r="AD2145" t="s">
        <v>91</v>
      </c>
    </row>
    <row r="2146" spans="3:30" hidden="1" x14ac:dyDescent="0.2">
      <c r="C2146" s="32" t="s">
        <v>238</v>
      </c>
      <c r="D2146" s="32" t="s">
        <v>42</v>
      </c>
      <c r="F2146">
        <v>0</v>
      </c>
      <c r="G2146" t="s">
        <v>2371</v>
      </c>
      <c r="H2146" t="s">
        <v>2372</v>
      </c>
      <c r="I2146" t="s">
        <v>4373</v>
      </c>
      <c r="J2146" t="s">
        <v>4374</v>
      </c>
      <c r="K2146" t="s">
        <v>2088</v>
      </c>
      <c r="L2146" t="s">
        <v>57</v>
      </c>
      <c r="M2146" t="s">
        <v>87</v>
      </c>
      <c r="N2146" s="8">
        <v>45536</v>
      </c>
      <c r="O2146" s="8">
        <v>45800</v>
      </c>
      <c r="P2146" s="8">
        <v>45800</v>
      </c>
      <c r="Q2146" t="s">
        <v>37</v>
      </c>
      <c r="U2146" t="s">
        <v>309</v>
      </c>
      <c r="W2146" t="s">
        <v>2375</v>
      </c>
      <c r="Y2146" t="s">
        <v>309</v>
      </c>
      <c r="Z2146" t="s">
        <v>309</v>
      </c>
      <c r="AA2146" t="s">
        <v>309</v>
      </c>
      <c r="AC2146" t="s">
        <v>39</v>
      </c>
      <c r="AD2146" t="s">
        <v>91</v>
      </c>
    </row>
    <row r="2147" spans="3:30" hidden="1" x14ac:dyDescent="0.2">
      <c r="C2147" s="32" t="s">
        <v>126</v>
      </c>
      <c r="D2147" s="32" t="s">
        <v>42</v>
      </c>
      <c r="E2147" s="32" t="s">
        <v>4092</v>
      </c>
      <c r="F2147">
        <v>899</v>
      </c>
      <c r="G2147" t="s">
        <v>4375</v>
      </c>
      <c r="H2147" t="s">
        <v>4376</v>
      </c>
      <c r="I2147" t="s">
        <v>4377</v>
      </c>
      <c r="K2147" t="s">
        <v>455</v>
      </c>
      <c r="L2147" t="s">
        <v>35</v>
      </c>
      <c r="M2147" t="s">
        <v>36</v>
      </c>
      <c r="N2147" s="8">
        <v>45755</v>
      </c>
      <c r="O2147" s="8">
        <v>45814</v>
      </c>
      <c r="P2147" s="8">
        <v>45814</v>
      </c>
      <c r="Q2147" t="s">
        <v>37</v>
      </c>
      <c r="R2147" t="s">
        <v>236</v>
      </c>
      <c r="S2147" t="s">
        <v>4378</v>
      </c>
      <c r="T2147" t="s">
        <v>2067</v>
      </c>
      <c r="U2147" t="s">
        <v>38</v>
      </c>
      <c r="W2147" t="s">
        <v>99</v>
      </c>
      <c r="X2147" t="s">
        <v>444</v>
      </c>
      <c r="Y2147" t="s">
        <v>99</v>
      </c>
      <c r="Z2147" t="s">
        <v>99</v>
      </c>
      <c r="AC2147" t="s">
        <v>39</v>
      </c>
      <c r="AD2147" t="s">
        <v>40</v>
      </c>
    </row>
    <row r="2148" spans="3:30" hidden="1" x14ac:dyDescent="0.2">
      <c r="C2148" s="32" t="s">
        <v>29</v>
      </c>
      <c r="D2148" s="32" t="s">
        <v>29</v>
      </c>
      <c r="E2148" s="32" t="s">
        <v>4379</v>
      </c>
      <c r="F2148">
        <v>443.68795586666693</v>
      </c>
      <c r="G2148" t="s">
        <v>4380</v>
      </c>
      <c r="H2148" t="s">
        <v>4381</v>
      </c>
      <c r="I2148" t="s">
        <v>4382</v>
      </c>
      <c r="J2148" t="s">
        <v>4383</v>
      </c>
      <c r="K2148" t="s">
        <v>326</v>
      </c>
      <c r="L2148" t="s">
        <v>35</v>
      </c>
      <c r="M2148" t="s">
        <v>75</v>
      </c>
      <c r="N2148" s="8">
        <v>44687</v>
      </c>
      <c r="O2148" s="8">
        <v>44741</v>
      </c>
      <c r="P2148" s="8">
        <v>44741</v>
      </c>
      <c r="Q2148" t="s">
        <v>67</v>
      </c>
    </row>
    <row r="2149" spans="3:30" hidden="1" x14ac:dyDescent="0.2">
      <c r="C2149" s="32" t="s">
        <v>50</v>
      </c>
      <c r="D2149" s="32" t="s">
        <v>146</v>
      </c>
      <c r="F2149">
        <v>955</v>
      </c>
      <c r="G2149" t="s">
        <v>4384</v>
      </c>
      <c r="H2149" t="s">
        <v>4385</v>
      </c>
      <c r="I2149" t="s">
        <v>4386</v>
      </c>
      <c r="K2149" t="s">
        <v>429</v>
      </c>
      <c r="L2149" t="s">
        <v>35</v>
      </c>
      <c r="M2149" t="s">
        <v>36</v>
      </c>
      <c r="N2149" s="8">
        <v>45784</v>
      </c>
      <c r="O2149" s="8"/>
      <c r="P2149" s="8"/>
      <c r="Q2149" t="s">
        <v>37</v>
      </c>
      <c r="R2149" t="s">
        <v>237</v>
      </c>
      <c r="W2149" t="s">
        <v>134</v>
      </c>
      <c r="AC2149" t="s">
        <v>39</v>
      </c>
      <c r="AD2149" t="s">
        <v>40</v>
      </c>
    </row>
    <row r="2150" spans="3:30" hidden="1" x14ac:dyDescent="0.2">
      <c r="C2150" s="32" t="s">
        <v>50</v>
      </c>
      <c r="D2150" s="32" t="s">
        <v>146</v>
      </c>
      <c r="F2150">
        <v>200</v>
      </c>
      <c r="G2150" t="s">
        <v>4384</v>
      </c>
      <c r="H2150" t="s">
        <v>4385</v>
      </c>
      <c r="I2150" t="s">
        <v>4387</v>
      </c>
      <c r="K2150" t="s">
        <v>429</v>
      </c>
      <c r="L2150" t="s">
        <v>35</v>
      </c>
      <c r="M2150" t="s">
        <v>36</v>
      </c>
      <c r="N2150" s="8">
        <v>45784</v>
      </c>
      <c r="O2150" s="8"/>
      <c r="P2150" s="8"/>
      <c r="Q2150" t="s">
        <v>58</v>
      </c>
      <c r="R2150" t="s">
        <v>237</v>
      </c>
      <c r="W2150" t="s">
        <v>134</v>
      </c>
      <c r="AC2150" t="s">
        <v>39</v>
      </c>
      <c r="AD2150" t="s">
        <v>40</v>
      </c>
    </row>
    <row r="2151" spans="3:30" hidden="1" x14ac:dyDescent="0.2">
      <c r="C2151" s="32" t="s">
        <v>50</v>
      </c>
      <c r="D2151" s="32" t="s">
        <v>146</v>
      </c>
      <c r="F2151">
        <v>200</v>
      </c>
      <c r="G2151" t="s">
        <v>4384</v>
      </c>
      <c r="H2151" t="s">
        <v>4385</v>
      </c>
      <c r="I2151" t="s">
        <v>4388</v>
      </c>
      <c r="K2151" t="s">
        <v>429</v>
      </c>
      <c r="L2151" t="s">
        <v>35</v>
      </c>
      <c r="M2151" t="s">
        <v>36</v>
      </c>
      <c r="N2151" s="8">
        <v>45784</v>
      </c>
      <c r="O2151" s="8"/>
      <c r="P2151" s="8"/>
      <c r="Q2151" t="s">
        <v>37</v>
      </c>
      <c r="AC2151" t="s">
        <v>39</v>
      </c>
      <c r="AD2151" t="s">
        <v>40</v>
      </c>
    </row>
    <row r="2152" spans="3:30" hidden="1" x14ac:dyDescent="0.2">
      <c r="F2152">
        <v>0</v>
      </c>
      <c r="G2152" t="s">
        <v>1263</v>
      </c>
      <c r="H2152" t="s">
        <v>1264</v>
      </c>
      <c r="I2152" t="s">
        <v>4389</v>
      </c>
      <c r="J2152" t="s">
        <v>4390</v>
      </c>
      <c r="K2152" t="s">
        <v>326</v>
      </c>
      <c r="L2152" t="s">
        <v>35</v>
      </c>
      <c r="M2152" t="s">
        <v>87</v>
      </c>
      <c r="N2152" s="8">
        <v>45798</v>
      </c>
      <c r="O2152" s="8">
        <v>45849</v>
      </c>
      <c r="P2152" s="8">
        <v>45849</v>
      </c>
      <c r="Q2152" t="s">
        <v>37</v>
      </c>
      <c r="U2152" t="s">
        <v>266</v>
      </c>
      <c r="W2152" t="s">
        <v>554</v>
      </c>
      <c r="Y2152" t="s">
        <v>554</v>
      </c>
      <c r="Z2152" t="s">
        <v>554</v>
      </c>
      <c r="AA2152" t="s">
        <v>554</v>
      </c>
      <c r="AC2152" t="s">
        <v>39</v>
      </c>
      <c r="AD2152" t="s">
        <v>91</v>
      </c>
    </row>
    <row r="2153" spans="3:30" hidden="1" x14ac:dyDescent="0.2">
      <c r="F2153">
        <v>0</v>
      </c>
      <c r="G2153" t="s">
        <v>1263</v>
      </c>
      <c r="H2153" t="s">
        <v>1264</v>
      </c>
      <c r="I2153" t="s">
        <v>4391</v>
      </c>
      <c r="J2153" t="s">
        <v>4392</v>
      </c>
      <c r="K2153" t="s">
        <v>326</v>
      </c>
      <c r="L2153" t="s">
        <v>35</v>
      </c>
      <c r="M2153" t="s">
        <v>87</v>
      </c>
      <c r="N2153" s="8">
        <v>45798</v>
      </c>
      <c r="O2153" s="8">
        <v>45849</v>
      </c>
      <c r="P2153" s="8"/>
      <c r="Q2153" t="s">
        <v>37</v>
      </c>
      <c r="W2153" t="s">
        <v>554</v>
      </c>
      <c r="Z2153" t="s">
        <v>554</v>
      </c>
      <c r="AA2153" t="s">
        <v>554</v>
      </c>
      <c r="AC2153" t="s">
        <v>39</v>
      </c>
      <c r="AD2153" t="s">
        <v>91</v>
      </c>
    </row>
    <row r="2154" spans="3:30" hidden="1" x14ac:dyDescent="0.2">
      <c r="C2154" s="32" t="s">
        <v>126</v>
      </c>
      <c r="D2154" s="32" t="s">
        <v>42</v>
      </c>
      <c r="E2154" s="32" t="s">
        <v>4393</v>
      </c>
      <c r="F2154">
        <v>1299</v>
      </c>
      <c r="G2154" t="s">
        <v>4394</v>
      </c>
      <c r="H2154" t="s">
        <v>4395</v>
      </c>
      <c r="I2154" t="s">
        <v>4396</v>
      </c>
      <c r="K2154" t="s">
        <v>455</v>
      </c>
      <c r="L2154" t="s">
        <v>35</v>
      </c>
      <c r="M2154" t="s">
        <v>36</v>
      </c>
      <c r="N2154" s="8">
        <v>45674</v>
      </c>
      <c r="O2154" s="8">
        <v>45814</v>
      </c>
      <c r="P2154" s="8">
        <v>45814</v>
      </c>
      <c r="Q2154" t="s">
        <v>58</v>
      </c>
      <c r="R2154" t="s">
        <v>2749</v>
      </c>
      <c r="U2154" t="s">
        <v>38</v>
      </c>
      <c r="W2154" t="s">
        <v>237</v>
      </c>
      <c r="X2154" t="s">
        <v>253</v>
      </c>
      <c r="Y2154" t="s">
        <v>99</v>
      </c>
      <c r="Z2154" t="s">
        <v>99</v>
      </c>
      <c r="AC2154" t="s">
        <v>39</v>
      </c>
      <c r="AD2154" t="s">
        <v>40</v>
      </c>
    </row>
    <row r="2155" spans="3:30" hidden="1" x14ac:dyDescent="0.2">
      <c r="C2155" s="32" t="s">
        <v>126</v>
      </c>
      <c r="D2155" s="32" t="s">
        <v>42</v>
      </c>
      <c r="E2155" s="32" t="s">
        <v>4393</v>
      </c>
      <c r="F2155">
        <v>150</v>
      </c>
      <c r="G2155" t="s">
        <v>4394</v>
      </c>
      <c r="H2155" t="s">
        <v>4395</v>
      </c>
      <c r="I2155" t="s">
        <v>4397</v>
      </c>
      <c r="K2155" t="s">
        <v>455</v>
      </c>
      <c r="L2155" t="s">
        <v>35</v>
      </c>
      <c r="M2155" t="s">
        <v>36</v>
      </c>
      <c r="N2155" s="8">
        <v>45674</v>
      </c>
      <c r="O2155" s="8">
        <v>45814</v>
      </c>
      <c r="P2155" s="8">
        <v>45786</v>
      </c>
      <c r="Q2155" t="s">
        <v>58</v>
      </c>
      <c r="R2155" t="s">
        <v>2749</v>
      </c>
      <c r="W2155" t="s">
        <v>237</v>
      </c>
      <c r="X2155" t="s">
        <v>253</v>
      </c>
      <c r="Y2155" t="s">
        <v>237</v>
      </c>
      <c r="Z2155" t="s">
        <v>237</v>
      </c>
      <c r="AA2155" t="s">
        <v>99</v>
      </c>
      <c r="AC2155" t="s">
        <v>39</v>
      </c>
      <c r="AD2155" t="s">
        <v>40</v>
      </c>
    </row>
    <row r="2156" spans="3:30" hidden="1" x14ac:dyDescent="0.2">
      <c r="C2156" s="32" t="s">
        <v>126</v>
      </c>
      <c r="D2156" s="32" t="s">
        <v>42</v>
      </c>
      <c r="E2156" s="32" t="s">
        <v>4393</v>
      </c>
      <c r="F2156">
        <v>150</v>
      </c>
      <c r="G2156" t="s">
        <v>4394</v>
      </c>
      <c r="H2156" t="s">
        <v>4395</v>
      </c>
      <c r="I2156" t="s">
        <v>4398</v>
      </c>
      <c r="K2156" t="s">
        <v>455</v>
      </c>
      <c r="L2156" t="s">
        <v>35</v>
      </c>
      <c r="M2156" t="s">
        <v>36</v>
      </c>
      <c r="N2156" s="8">
        <v>45674</v>
      </c>
      <c r="O2156" s="8">
        <v>45814</v>
      </c>
      <c r="P2156" s="8">
        <v>45786</v>
      </c>
      <c r="Q2156" t="s">
        <v>37</v>
      </c>
      <c r="X2156" t="s">
        <v>253</v>
      </c>
      <c r="Y2156" t="s">
        <v>237</v>
      </c>
      <c r="Z2156" t="s">
        <v>237</v>
      </c>
      <c r="AA2156" t="s">
        <v>99</v>
      </c>
      <c r="AC2156" t="s">
        <v>39</v>
      </c>
      <c r="AD2156" t="s">
        <v>40</v>
      </c>
    </row>
    <row r="2157" spans="3:30" hidden="1" x14ac:dyDescent="0.2">
      <c r="C2157" s="32" t="s">
        <v>50</v>
      </c>
      <c r="D2157" s="32" t="s">
        <v>42</v>
      </c>
      <c r="F2157">
        <v>622.5</v>
      </c>
      <c r="G2157" t="s">
        <v>4399</v>
      </c>
      <c r="H2157" t="s">
        <v>4400</v>
      </c>
      <c r="I2157" t="s">
        <v>4401</v>
      </c>
      <c r="K2157" t="s">
        <v>455</v>
      </c>
      <c r="L2157" t="s">
        <v>35</v>
      </c>
      <c r="M2157" t="s">
        <v>36</v>
      </c>
      <c r="N2157" s="8">
        <v>45779</v>
      </c>
      <c r="O2157" s="8"/>
      <c r="P2157" s="8"/>
      <c r="Q2157" t="s">
        <v>37</v>
      </c>
      <c r="R2157" t="s">
        <v>88</v>
      </c>
      <c r="W2157" t="s">
        <v>266</v>
      </c>
      <c r="AC2157" t="s">
        <v>39</v>
      </c>
      <c r="AD2157" t="s">
        <v>40</v>
      </c>
    </row>
    <row r="2158" spans="3:30" hidden="1" x14ac:dyDescent="0.2">
      <c r="C2158" s="32" t="s">
        <v>50</v>
      </c>
      <c r="D2158" s="32" t="s">
        <v>42</v>
      </c>
      <c r="F2158">
        <v>622.5</v>
      </c>
      <c r="G2158" t="s">
        <v>4399</v>
      </c>
      <c r="H2158" t="s">
        <v>4400</v>
      </c>
      <c r="I2158" t="s">
        <v>4402</v>
      </c>
      <c r="K2158" t="s">
        <v>455</v>
      </c>
      <c r="L2158" t="s">
        <v>35</v>
      </c>
      <c r="M2158" t="s">
        <v>36</v>
      </c>
      <c r="N2158" s="8">
        <v>45779</v>
      </c>
      <c r="O2158" s="8"/>
      <c r="P2158" s="8"/>
      <c r="Q2158" t="s">
        <v>58</v>
      </c>
      <c r="R2158" t="s">
        <v>88</v>
      </c>
      <c r="W2158" t="s">
        <v>266</v>
      </c>
      <c r="AC2158" t="s">
        <v>39</v>
      </c>
      <c r="AD2158" t="s">
        <v>40</v>
      </c>
    </row>
    <row r="2159" spans="3:30" hidden="1" x14ac:dyDescent="0.2">
      <c r="C2159" s="32" t="s">
        <v>555</v>
      </c>
      <c r="D2159" s="32" t="s">
        <v>378</v>
      </c>
      <c r="F2159">
        <v>1700</v>
      </c>
      <c r="G2159" t="s">
        <v>4403</v>
      </c>
      <c r="H2159" t="s">
        <v>4404</v>
      </c>
      <c r="I2159" t="s">
        <v>4405</v>
      </c>
      <c r="K2159" t="s">
        <v>289</v>
      </c>
      <c r="L2159" t="s">
        <v>35</v>
      </c>
      <c r="M2159" t="s">
        <v>36</v>
      </c>
      <c r="N2159" s="8">
        <v>45778</v>
      </c>
      <c r="O2159" s="8">
        <v>45835</v>
      </c>
      <c r="P2159" s="8">
        <v>45835</v>
      </c>
      <c r="Q2159" t="s">
        <v>151</v>
      </c>
      <c r="R2159" t="s">
        <v>443</v>
      </c>
      <c r="S2159" t="s">
        <v>4406</v>
      </c>
      <c r="U2159" t="s">
        <v>60</v>
      </c>
      <c r="W2159" t="s">
        <v>134</v>
      </c>
      <c r="Y2159" t="s">
        <v>266</v>
      </c>
      <c r="Z2159" t="s">
        <v>266</v>
      </c>
      <c r="AC2159" t="s">
        <v>39</v>
      </c>
      <c r="AD2159" t="s">
        <v>40</v>
      </c>
    </row>
    <row r="2160" spans="3:30" hidden="1" x14ac:dyDescent="0.2">
      <c r="C2160" s="32" t="s">
        <v>145</v>
      </c>
      <c r="D2160" s="32" t="s">
        <v>378</v>
      </c>
      <c r="E2160" s="32" t="s">
        <v>52</v>
      </c>
      <c r="F2160">
        <v>895</v>
      </c>
      <c r="G2160" t="s">
        <v>4407</v>
      </c>
      <c r="H2160" t="s">
        <v>4408</v>
      </c>
      <c r="I2160" t="s">
        <v>4409</v>
      </c>
      <c r="K2160" t="s">
        <v>289</v>
      </c>
      <c r="L2160" t="s">
        <v>35</v>
      </c>
      <c r="M2160" t="s">
        <v>36</v>
      </c>
      <c r="N2160" s="8">
        <v>45736</v>
      </c>
      <c r="O2160" s="8">
        <v>45828</v>
      </c>
      <c r="P2160" s="8">
        <v>45828</v>
      </c>
      <c r="Q2160" t="s">
        <v>151</v>
      </c>
      <c r="R2160" t="s">
        <v>553</v>
      </c>
      <c r="S2160" t="s">
        <v>4410</v>
      </c>
      <c r="T2160" t="s">
        <v>4411</v>
      </c>
      <c r="U2160" t="s">
        <v>100</v>
      </c>
      <c r="W2160" t="s">
        <v>522</v>
      </c>
      <c r="X2160" t="s">
        <v>1253</v>
      </c>
      <c r="Y2160" t="s">
        <v>60</v>
      </c>
      <c r="Z2160" t="s">
        <v>60</v>
      </c>
      <c r="AC2160" t="s">
        <v>39</v>
      </c>
      <c r="AD2160" t="s">
        <v>40</v>
      </c>
    </row>
    <row r="2161" spans="3:30" hidden="1" x14ac:dyDescent="0.2">
      <c r="C2161" s="32" t="s">
        <v>50</v>
      </c>
      <c r="D2161" s="32" t="s">
        <v>378</v>
      </c>
      <c r="E2161" s="32" t="s">
        <v>52</v>
      </c>
      <c r="F2161">
        <v>200</v>
      </c>
      <c r="G2161" t="s">
        <v>4407</v>
      </c>
      <c r="H2161" t="s">
        <v>4408</v>
      </c>
      <c r="I2161" t="s">
        <v>4412</v>
      </c>
      <c r="K2161" t="s">
        <v>289</v>
      </c>
      <c r="L2161" t="s">
        <v>35</v>
      </c>
      <c r="M2161" t="s">
        <v>36</v>
      </c>
      <c r="N2161" s="8">
        <v>45736</v>
      </c>
      <c r="O2161" s="8">
        <v>45828</v>
      </c>
      <c r="P2161" s="8">
        <v>45828</v>
      </c>
      <c r="Q2161" t="s">
        <v>58</v>
      </c>
      <c r="R2161" t="s">
        <v>553</v>
      </c>
      <c r="W2161" t="s">
        <v>522</v>
      </c>
      <c r="X2161" t="s">
        <v>1253</v>
      </c>
      <c r="Y2161" t="s">
        <v>60</v>
      </c>
      <c r="Z2161" t="s">
        <v>60</v>
      </c>
      <c r="AC2161" t="s">
        <v>39</v>
      </c>
      <c r="AD2161" t="s">
        <v>40</v>
      </c>
    </row>
    <row r="2162" spans="3:30" hidden="1" x14ac:dyDescent="0.2">
      <c r="C2162" s="32" t="s">
        <v>50</v>
      </c>
      <c r="D2162" s="32" t="s">
        <v>378</v>
      </c>
      <c r="E2162" s="32" t="s">
        <v>52</v>
      </c>
      <c r="F2162">
        <v>200</v>
      </c>
      <c r="G2162" t="s">
        <v>4407</v>
      </c>
      <c r="H2162" t="s">
        <v>4408</v>
      </c>
      <c r="I2162" t="s">
        <v>4413</v>
      </c>
      <c r="K2162" t="s">
        <v>289</v>
      </c>
      <c r="L2162" t="s">
        <v>35</v>
      </c>
      <c r="M2162" t="s">
        <v>36</v>
      </c>
      <c r="N2162" s="8">
        <v>45736</v>
      </c>
      <c r="O2162" s="8">
        <v>45828</v>
      </c>
      <c r="P2162" s="8">
        <v>45828</v>
      </c>
      <c r="Q2162" t="s">
        <v>37</v>
      </c>
      <c r="X2162" t="s">
        <v>1253</v>
      </c>
      <c r="Y2162" t="s">
        <v>60</v>
      </c>
      <c r="Z2162" t="s">
        <v>60</v>
      </c>
      <c r="AC2162" t="s">
        <v>39</v>
      </c>
      <c r="AD2162" t="s">
        <v>40</v>
      </c>
    </row>
    <row r="2163" spans="3:30" hidden="1" x14ac:dyDescent="0.2">
      <c r="C2163" s="32" t="s">
        <v>79</v>
      </c>
      <c r="D2163" s="32" t="s">
        <v>42</v>
      </c>
      <c r="E2163" s="32" t="s">
        <v>249</v>
      </c>
      <c r="F2163">
        <v>-90</v>
      </c>
      <c r="G2163" t="s">
        <v>732</v>
      </c>
      <c r="H2163" t="s">
        <v>733</v>
      </c>
      <c r="I2163" t="s">
        <v>4414</v>
      </c>
      <c r="K2163" t="s">
        <v>243</v>
      </c>
      <c r="L2163" t="s">
        <v>48</v>
      </c>
      <c r="M2163" t="s">
        <v>36</v>
      </c>
      <c r="N2163" s="8">
        <v>45777</v>
      </c>
      <c r="O2163" s="8">
        <v>45842</v>
      </c>
      <c r="P2163" s="8">
        <v>45842</v>
      </c>
      <c r="Q2163" t="s">
        <v>67</v>
      </c>
      <c r="Y2163" t="s">
        <v>134</v>
      </c>
      <c r="Z2163" t="s">
        <v>134</v>
      </c>
      <c r="AC2163" t="s">
        <v>67</v>
      </c>
      <c r="AD2163" t="s">
        <v>40</v>
      </c>
    </row>
    <row r="2164" spans="3:30" hidden="1" x14ac:dyDescent="0.2">
      <c r="C2164" s="32" t="s">
        <v>79</v>
      </c>
      <c r="D2164" s="32" t="s">
        <v>42</v>
      </c>
      <c r="E2164" s="32" t="s">
        <v>249</v>
      </c>
      <c r="F2164">
        <v>-90</v>
      </c>
      <c r="G2164" t="s">
        <v>732</v>
      </c>
      <c r="H2164" t="s">
        <v>733</v>
      </c>
      <c r="I2164" t="s">
        <v>4415</v>
      </c>
      <c r="K2164" t="s">
        <v>243</v>
      </c>
      <c r="L2164" t="s">
        <v>48</v>
      </c>
      <c r="M2164" t="s">
        <v>36</v>
      </c>
      <c r="N2164" s="8">
        <v>45777</v>
      </c>
      <c r="O2164" s="8">
        <v>45842</v>
      </c>
      <c r="P2164" s="8">
        <v>45842</v>
      </c>
      <c r="Q2164" t="s">
        <v>67</v>
      </c>
      <c r="Y2164" t="s">
        <v>134</v>
      </c>
      <c r="Z2164" t="s">
        <v>134</v>
      </c>
      <c r="AC2164" t="s">
        <v>67</v>
      </c>
      <c r="AD2164" t="s">
        <v>40</v>
      </c>
    </row>
    <row r="2165" spans="3:30" hidden="1" x14ac:dyDescent="0.2">
      <c r="C2165" s="32" t="s">
        <v>50</v>
      </c>
      <c r="D2165" s="32" t="s">
        <v>378</v>
      </c>
      <c r="E2165" s="32" t="s">
        <v>4416</v>
      </c>
      <c r="F2165">
        <v>625</v>
      </c>
      <c r="G2165" t="s">
        <v>1718</v>
      </c>
      <c r="H2165" t="s">
        <v>4417</v>
      </c>
      <c r="I2165" t="s">
        <v>4418</v>
      </c>
      <c r="K2165" t="s">
        <v>289</v>
      </c>
      <c r="L2165" t="s">
        <v>35</v>
      </c>
      <c r="M2165" t="s">
        <v>36</v>
      </c>
      <c r="N2165" s="8">
        <v>45786</v>
      </c>
      <c r="O2165" s="8"/>
      <c r="P2165" s="8"/>
      <c r="Q2165" t="s">
        <v>151</v>
      </c>
      <c r="R2165" t="s">
        <v>444</v>
      </c>
      <c r="W2165" t="s">
        <v>561</v>
      </c>
      <c r="AC2165" t="s">
        <v>39</v>
      </c>
      <c r="AD2165" t="s">
        <v>40</v>
      </c>
    </row>
    <row r="2166" spans="3:30" hidden="1" x14ac:dyDescent="0.2">
      <c r="C2166" s="32" t="s">
        <v>50</v>
      </c>
      <c r="D2166" s="32" t="s">
        <v>378</v>
      </c>
      <c r="E2166" s="32" t="s">
        <v>4416</v>
      </c>
      <c r="F2166">
        <v>625</v>
      </c>
      <c r="G2166" t="s">
        <v>1718</v>
      </c>
      <c r="H2166" t="s">
        <v>4417</v>
      </c>
      <c r="I2166" t="s">
        <v>4419</v>
      </c>
      <c r="K2166" t="s">
        <v>289</v>
      </c>
      <c r="L2166" t="s">
        <v>35</v>
      </c>
      <c r="M2166" t="s">
        <v>36</v>
      </c>
      <c r="N2166" s="8">
        <v>45786</v>
      </c>
      <c r="O2166" s="8"/>
      <c r="P2166" s="8"/>
      <c r="Q2166" t="s">
        <v>58</v>
      </c>
      <c r="W2166" t="s">
        <v>561</v>
      </c>
      <c r="AC2166" t="s">
        <v>39</v>
      </c>
      <c r="AD2166" t="s">
        <v>40</v>
      </c>
    </row>
    <row r="2167" spans="3:30" hidden="1" x14ac:dyDescent="0.2">
      <c r="C2167" s="32" t="s">
        <v>79</v>
      </c>
      <c r="D2167" s="32" t="s">
        <v>92</v>
      </c>
      <c r="E2167" s="32" t="s">
        <v>4420</v>
      </c>
      <c r="F2167">
        <v>3660</v>
      </c>
      <c r="G2167" t="s">
        <v>4421</v>
      </c>
      <c r="H2167" t="s">
        <v>4422</v>
      </c>
      <c r="I2167" t="s">
        <v>4423</v>
      </c>
      <c r="K2167" t="s">
        <v>429</v>
      </c>
      <c r="L2167" t="s">
        <v>35</v>
      </c>
      <c r="M2167" t="s">
        <v>36</v>
      </c>
      <c r="N2167" s="8">
        <v>45747</v>
      </c>
      <c r="O2167" s="8"/>
      <c r="P2167" s="8"/>
      <c r="Q2167" t="s">
        <v>58</v>
      </c>
      <c r="R2167" t="s">
        <v>236</v>
      </c>
      <c r="AC2167" t="s">
        <v>39</v>
      </c>
      <c r="AD2167" t="s">
        <v>40</v>
      </c>
    </row>
    <row r="2168" spans="3:30" hidden="1" x14ac:dyDescent="0.2">
      <c r="C2168" s="32" t="s">
        <v>50</v>
      </c>
      <c r="D2168" s="32" t="s">
        <v>378</v>
      </c>
      <c r="E2168" s="32" t="s">
        <v>4416</v>
      </c>
      <c r="F2168">
        <v>995</v>
      </c>
      <c r="G2168" t="s">
        <v>4424</v>
      </c>
      <c r="H2168" t="s">
        <v>4425</v>
      </c>
      <c r="I2168" t="s">
        <v>4426</v>
      </c>
      <c r="K2168" t="s">
        <v>289</v>
      </c>
      <c r="L2168" t="s">
        <v>35</v>
      </c>
      <c r="M2168" t="s">
        <v>36</v>
      </c>
      <c r="N2168" s="8">
        <v>45786</v>
      </c>
      <c r="O2168" s="8"/>
      <c r="P2168" s="8"/>
      <c r="Q2168" t="s">
        <v>37</v>
      </c>
      <c r="W2168" t="s">
        <v>134</v>
      </c>
      <c r="AC2168" t="s">
        <v>39</v>
      </c>
      <c r="AD2168" t="s">
        <v>40</v>
      </c>
    </row>
    <row r="2169" spans="3:30" hidden="1" x14ac:dyDescent="0.2">
      <c r="C2169" s="32" t="s">
        <v>69</v>
      </c>
      <c r="D2169" s="32" t="s">
        <v>80</v>
      </c>
      <c r="E2169" s="32" t="s">
        <v>4427</v>
      </c>
      <c r="F2169">
        <v>1595</v>
      </c>
      <c r="G2169" t="s">
        <v>4428</v>
      </c>
      <c r="H2169" t="s">
        <v>4429</v>
      </c>
      <c r="I2169" t="s">
        <v>4430</v>
      </c>
      <c r="K2169" t="s">
        <v>455</v>
      </c>
      <c r="L2169" t="s">
        <v>35</v>
      </c>
      <c r="M2169" t="s">
        <v>36</v>
      </c>
      <c r="N2169" s="8">
        <v>45776</v>
      </c>
      <c r="O2169" s="8"/>
      <c r="P2169" s="8"/>
      <c r="Q2169" t="s">
        <v>37</v>
      </c>
      <c r="R2169" t="s">
        <v>408</v>
      </c>
      <c r="W2169" t="s">
        <v>60</v>
      </c>
      <c r="AC2169" t="s">
        <v>39</v>
      </c>
      <c r="AD2169" t="s">
        <v>40</v>
      </c>
    </row>
    <row r="2170" spans="3:30" hidden="1" x14ac:dyDescent="0.2">
      <c r="C2170" s="32" t="s">
        <v>50</v>
      </c>
      <c r="D2170" s="32" t="s">
        <v>42</v>
      </c>
      <c r="F2170">
        <v>1055</v>
      </c>
      <c r="G2170" t="s">
        <v>4431</v>
      </c>
      <c r="H2170" t="s">
        <v>4432</v>
      </c>
      <c r="I2170" t="s">
        <v>4433</v>
      </c>
      <c r="K2170" t="s">
        <v>455</v>
      </c>
      <c r="L2170" t="s">
        <v>35</v>
      </c>
      <c r="M2170" t="s">
        <v>36</v>
      </c>
      <c r="N2170" s="8">
        <v>45793</v>
      </c>
      <c r="O2170" s="8"/>
      <c r="P2170" s="8"/>
      <c r="Q2170" t="s">
        <v>151</v>
      </c>
      <c r="R2170" t="s">
        <v>522</v>
      </c>
      <c r="W2170" t="s">
        <v>538</v>
      </c>
      <c r="AC2170" t="s">
        <v>39</v>
      </c>
      <c r="AD2170" t="s">
        <v>40</v>
      </c>
    </row>
    <row r="2171" spans="3:30" hidden="1" x14ac:dyDescent="0.2">
      <c r="C2171" s="32" t="s">
        <v>50</v>
      </c>
      <c r="D2171" s="32" t="s">
        <v>42</v>
      </c>
      <c r="F2171">
        <v>1055</v>
      </c>
      <c r="G2171" t="s">
        <v>4431</v>
      </c>
      <c r="H2171" t="s">
        <v>4432</v>
      </c>
      <c r="I2171" t="s">
        <v>4434</v>
      </c>
      <c r="K2171" t="s">
        <v>455</v>
      </c>
      <c r="L2171" t="s">
        <v>35</v>
      </c>
      <c r="M2171" t="s">
        <v>36</v>
      </c>
      <c r="N2171" s="8">
        <v>45793</v>
      </c>
      <c r="O2171" s="8"/>
      <c r="P2171" s="8"/>
      <c r="Q2171" t="s">
        <v>37</v>
      </c>
      <c r="R2171" t="s">
        <v>522</v>
      </c>
      <c r="W2171" t="s">
        <v>134</v>
      </c>
      <c r="AC2171" t="s">
        <v>39</v>
      </c>
      <c r="AD2171" t="s">
        <v>40</v>
      </c>
    </row>
    <row r="2172" spans="3:30" hidden="1" x14ac:dyDescent="0.2">
      <c r="C2172" s="32" t="s">
        <v>145</v>
      </c>
      <c r="D2172" s="32" t="s">
        <v>42</v>
      </c>
      <c r="E2172" s="32" t="s">
        <v>4435</v>
      </c>
      <c r="F2172">
        <v>622.5</v>
      </c>
      <c r="G2172" t="s">
        <v>4436</v>
      </c>
      <c r="H2172" t="s">
        <v>4437</v>
      </c>
      <c r="I2172" t="s">
        <v>4438</v>
      </c>
      <c r="K2172" t="s">
        <v>289</v>
      </c>
      <c r="L2172" t="s">
        <v>35</v>
      </c>
      <c r="M2172" t="s">
        <v>36</v>
      </c>
      <c r="N2172" s="8">
        <v>45776</v>
      </c>
      <c r="O2172" s="8">
        <v>45828</v>
      </c>
      <c r="P2172" s="8">
        <v>45828</v>
      </c>
      <c r="Q2172" t="s">
        <v>37</v>
      </c>
      <c r="R2172" t="s">
        <v>443</v>
      </c>
      <c r="S2172" t="s">
        <v>4439</v>
      </c>
      <c r="T2172" t="s">
        <v>4440</v>
      </c>
      <c r="U2172" t="s">
        <v>100</v>
      </c>
      <c r="W2172" t="s">
        <v>60</v>
      </c>
      <c r="Y2172" t="s">
        <v>60</v>
      </c>
      <c r="Z2172" t="s">
        <v>60</v>
      </c>
      <c r="AC2172" t="s">
        <v>39</v>
      </c>
      <c r="AD2172" t="s">
        <v>40</v>
      </c>
    </row>
    <row r="2173" spans="3:30" hidden="1" x14ac:dyDescent="0.2">
      <c r="C2173" s="32" t="s">
        <v>555</v>
      </c>
      <c r="D2173" s="32" t="s">
        <v>42</v>
      </c>
      <c r="E2173" s="32" t="s">
        <v>4441</v>
      </c>
      <c r="F2173">
        <v>622.5</v>
      </c>
      <c r="G2173" t="s">
        <v>4436</v>
      </c>
      <c r="H2173" t="s">
        <v>4437</v>
      </c>
      <c r="I2173" t="s">
        <v>4442</v>
      </c>
      <c r="K2173" t="s">
        <v>289</v>
      </c>
      <c r="L2173" t="s">
        <v>35</v>
      </c>
      <c r="M2173" t="s">
        <v>36</v>
      </c>
      <c r="N2173" s="8">
        <v>45776</v>
      </c>
      <c r="O2173" s="8">
        <v>45828</v>
      </c>
      <c r="P2173" s="8">
        <v>45828</v>
      </c>
      <c r="Q2173" t="s">
        <v>58</v>
      </c>
      <c r="R2173" t="s">
        <v>443</v>
      </c>
      <c r="U2173" t="s">
        <v>100</v>
      </c>
      <c r="W2173" t="s">
        <v>60</v>
      </c>
      <c r="Y2173" t="s">
        <v>60</v>
      </c>
      <c r="Z2173" t="s">
        <v>60</v>
      </c>
      <c r="AC2173" t="s">
        <v>39</v>
      </c>
      <c r="AD2173" t="s">
        <v>40</v>
      </c>
    </row>
    <row r="2174" spans="3:30" hidden="1" x14ac:dyDescent="0.2">
      <c r="C2174" s="32" t="s">
        <v>126</v>
      </c>
      <c r="D2174" s="32" t="s">
        <v>42</v>
      </c>
      <c r="F2174">
        <v>0</v>
      </c>
      <c r="G2174" t="s">
        <v>688</v>
      </c>
      <c r="H2174" t="s">
        <v>689</v>
      </c>
      <c r="I2174" t="s">
        <v>4443</v>
      </c>
      <c r="J2174" t="s">
        <v>4444</v>
      </c>
      <c r="K2174" t="s">
        <v>132</v>
      </c>
      <c r="L2174" t="s">
        <v>48</v>
      </c>
      <c r="M2174" t="s">
        <v>87</v>
      </c>
      <c r="N2174" s="8">
        <v>45665</v>
      </c>
      <c r="O2174" s="8">
        <v>45805</v>
      </c>
      <c r="P2174" s="8"/>
      <c r="Q2174" t="s">
        <v>37</v>
      </c>
      <c r="W2174" t="s">
        <v>552</v>
      </c>
      <c r="Z2174" t="s">
        <v>90</v>
      </c>
      <c r="AA2174" t="s">
        <v>90</v>
      </c>
      <c r="AC2174" t="s">
        <v>39</v>
      </c>
      <c r="AD2174" t="s">
        <v>91</v>
      </c>
    </row>
    <row r="2175" spans="3:30" hidden="1" x14ac:dyDescent="0.2">
      <c r="C2175" s="32" t="s">
        <v>126</v>
      </c>
      <c r="D2175" s="32" t="s">
        <v>42</v>
      </c>
      <c r="F2175">
        <v>0</v>
      </c>
      <c r="G2175" t="s">
        <v>688</v>
      </c>
      <c r="H2175" t="s">
        <v>689</v>
      </c>
      <c r="I2175" t="s">
        <v>4445</v>
      </c>
      <c r="J2175" t="s">
        <v>4446</v>
      </c>
      <c r="K2175" t="s">
        <v>132</v>
      </c>
      <c r="L2175" t="s">
        <v>48</v>
      </c>
      <c r="M2175" t="s">
        <v>87</v>
      </c>
      <c r="N2175" s="8">
        <v>45665</v>
      </c>
      <c r="O2175" s="8">
        <v>45805</v>
      </c>
      <c r="P2175" s="8"/>
      <c r="Q2175" t="s">
        <v>37</v>
      </c>
      <c r="W2175" t="s">
        <v>552</v>
      </c>
      <c r="Z2175" t="s">
        <v>90</v>
      </c>
      <c r="AA2175" t="s">
        <v>90</v>
      </c>
      <c r="AC2175" t="s">
        <v>39</v>
      </c>
      <c r="AD2175" t="s">
        <v>91</v>
      </c>
    </row>
    <row r="2176" spans="3:30" hidden="1" x14ac:dyDescent="0.2">
      <c r="C2176" s="32" t="s">
        <v>126</v>
      </c>
      <c r="D2176" s="32" t="s">
        <v>42</v>
      </c>
      <c r="E2176" s="32" t="s">
        <v>4225</v>
      </c>
      <c r="F2176">
        <v>1095</v>
      </c>
      <c r="G2176" t="s">
        <v>4447</v>
      </c>
      <c r="H2176" t="s">
        <v>4448</v>
      </c>
      <c r="I2176" t="s">
        <v>4449</v>
      </c>
      <c r="K2176" t="s">
        <v>455</v>
      </c>
      <c r="L2176" t="s">
        <v>35</v>
      </c>
      <c r="M2176" t="s">
        <v>36</v>
      </c>
      <c r="N2176" s="8">
        <v>45772</v>
      </c>
      <c r="O2176" s="8">
        <v>45814</v>
      </c>
      <c r="P2176" s="8">
        <v>45814</v>
      </c>
      <c r="Q2176" t="s">
        <v>37</v>
      </c>
      <c r="R2176" t="s">
        <v>562</v>
      </c>
      <c r="S2176" t="s">
        <v>4450</v>
      </c>
      <c r="T2176" t="s">
        <v>4451</v>
      </c>
      <c r="U2176" t="s">
        <v>38</v>
      </c>
      <c r="W2176" t="s">
        <v>99</v>
      </c>
      <c r="X2176" t="s">
        <v>237</v>
      </c>
      <c r="Y2176" t="s">
        <v>99</v>
      </c>
      <c r="Z2176" t="s">
        <v>99</v>
      </c>
      <c r="AC2176" t="s">
        <v>39</v>
      </c>
      <c r="AD2176" t="s">
        <v>40</v>
      </c>
    </row>
    <row r="2177" spans="3:30" hidden="1" x14ac:dyDescent="0.2">
      <c r="C2177" s="32" t="s">
        <v>126</v>
      </c>
      <c r="D2177" s="32" t="s">
        <v>42</v>
      </c>
      <c r="E2177" s="32" t="s">
        <v>4225</v>
      </c>
      <c r="F2177">
        <v>225</v>
      </c>
      <c r="G2177" t="s">
        <v>4447</v>
      </c>
      <c r="H2177" t="s">
        <v>4448</v>
      </c>
      <c r="I2177" t="s">
        <v>4452</v>
      </c>
      <c r="K2177" t="s">
        <v>455</v>
      </c>
      <c r="L2177" t="s">
        <v>35</v>
      </c>
      <c r="M2177" t="s">
        <v>36</v>
      </c>
      <c r="N2177" s="8">
        <v>45772</v>
      </c>
      <c r="O2177" s="8">
        <v>45814</v>
      </c>
      <c r="P2177" s="8">
        <v>45814</v>
      </c>
      <c r="Q2177" t="s">
        <v>58</v>
      </c>
      <c r="R2177" t="s">
        <v>562</v>
      </c>
      <c r="W2177" t="s">
        <v>99</v>
      </c>
      <c r="X2177" t="s">
        <v>237</v>
      </c>
      <c r="Y2177" t="s">
        <v>99</v>
      </c>
      <c r="Z2177" t="s">
        <v>99</v>
      </c>
      <c r="AC2177" t="s">
        <v>39</v>
      </c>
      <c r="AD2177" t="s">
        <v>40</v>
      </c>
    </row>
    <row r="2178" spans="3:30" hidden="1" x14ac:dyDescent="0.2">
      <c r="C2178" s="32" t="s">
        <v>126</v>
      </c>
      <c r="D2178" s="32" t="s">
        <v>42</v>
      </c>
      <c r="E2178" s="32" t="s">
        <v>4225</v>
      </c>
      <c r="F2178">
        <v>225</v>
      </c>
      <c r="G2178" t="s">
        <v>4447</v>
      </c>
      <c r="H2178" t="s">
        <v>4448</v>
      </c>
      <c r="I2178" t="s">
        <v>4453</v>
      </c>
      <c r="K2178" t="s">
        <v>455</v>
      </c>
      <c r="L2178" t="s">
        <v>35</v>
      </c>
      <c r="M2178" t="s">
        <v>36</v>
      </c>
      <c r="N2178" s="8">
        <v>45772</v>
      </c>
      <c r="O2178" s="8">
        <v>45814</v>
      </c>
      <c r="P2178" s="8">
        <v>45814</v>
      </c>
      <c r="Q2178" t="s">
        <v>37</v>
      </c>
      <c r="X2178" t="s">
        <v>237</v>
      </c>
      <c r="Y2178" t="s">
        <v>99</v>
      </c>
      <c r="Z2178" t="s">
        <v>99</v>
      </c>
      <c r="AC2178" t="s">
        <v>39</v>
      </c>
      <c r="AD2178" t="s">
        <v>40</v>
      </c>
    </row>
    <row r="2179" spans="3:30" hidden="1" x14ac:dyDescent="0.2">
      <c r="C2179" s="32" t="s">
        <v>79</v>
      </c>
      <c r="D2179" s="32" t="s">
        <v>42</v>
      </c>
      <c r="E2179" s="32" t="s">
        <v>249</v>
      </c>
      <c r="F2179">
        <v>-90</v>
      </c>
      <c r="G2179" t="s">
        <v>732</v>
      </c>
      <c r="H2179" t="s">
        <v>733</v>
      </c>
      <c r="I2179" t="s">
        <v>4454</v>
      </c>
      <c r="K2179" t="s">
        <v>243</v>
      </c>
      <c r="L2179" t="s">
        <v>48</v>
      </c>
      <c r="M2179" t="s">
        <v>36</v>
      </c>
      <c r="N2179" s="8">
        <v>45777</v>
      </c>
      <c r="O2179" s="8">
        <v>45842</v>
      </c>
      <c r="P2179" s="8">
        <v>45842</v>
      </c>
      <c r="Q2179" t="s">
        <v>67</v>
      </c>
      <c r="Y2179" t="s">
        <v>134</v>
      </c>
      <c r="Z2179" t="s">
        <v>134</v>
      </c>
      <c r="AC2179" t="s">
        <v>67</v>
      </c>
      <c r="AD2179" t="s">
        <v>40</v>
      </c>
    </row>
    <row r="2180" spans="3:30" hidden="1" x14ac:dyDescent="0.2">
      <c r="C2180" s="32" t="s">
        <v>126</v>
      </c>
      <c r="D2180" s="32" t="s">
        <v>42</v>
      </c>
      <c r="F2180">
        <v>-180.9966666666669</v>
      </c>
      <c r="G2180" t="s">
        <v>275</v>
      </c>
      <c r="H2180" t="s">
        <v>276</v>
      </c>
      <c r="I2180" t="s">
        <v>4455</v>
      </c>
      <c r="J2180" t="s">
        <v>4456</v>
      </c>
      <c r="K2180" t="s">
        <v>132</v>
      </c>
      <c r="L2180" t="s">
        <v>35</v>
      </c>
      <c r="M2180" t="s">
        <v>87</v>
      </c>
      <c r="N2180" s="8">
        <v>45790</v>
      </c>
      <c r="O2180" s="8">
        <v>45842</v>
      </c>
      <c r="P2180" s="8"/>
      <c r="Q2180" t="s">
        <v>67</v>
      </c>
      <c r="W2180" t="s">
        <v>279</v>
      </c>
      <c r="Z2180" t="s">
        <v>134</v>
      </c>
      <c r="AA2180" t="s">
        <v>134</v>
      </c>
      <c r="AC2180" t="s">
        <v>67</v>
      </c>
      <c r="AD2180" t="s">
        <v>91</v>
      </c>
    </row>
    <row r="2181" spans="3:30" hidden="1" x14ac:dyDescent="0.2">
      <c r="C2181" s="32" t="s">
        <v>79</v>
      </c>
      <c r="D2181" s="32" t="s">
        <v>42</v>
      </c>
      <c r="E2181" s="32" t="s">
        <v>52</v>
      </c>
      <c r="F2181">
        <v>-231.95666666666691</v>
      </c>
      <c r="G2181" t="s">
        <v>2197</v>
      </c>
      <c r="H2181" t="s">
        <v>4457</v>
      </c>
      <c r="I2181" t="s">
        <v>4458</v>
      </c>
      <c r="J2181" t="s">
        <v>4459</v>
      </c>
      <c r="K2181" t="s">
        <v>326</v>
      </c>
      <c r="L2181" t="s">
        <v>35</v>
      </c>
      <c r="M2181" t="s">
        <v>87</v>
      </c>
      <c r="N2181" s="8">
        <v>45789</v>
      </c>
      <c r="O2181" s="8">
        <v>45842</v>
      </c>
      <c r="P2181" s="8"/>
      <c r="Q2181" t="s">
        <v>67</v>
      </c>
      <c r="W2181" t="s">
        <v>279</v>
      </c>
      <c r="Z2181" t="s">
        <v>134</v>
      </c>
      <c r="AA2181" t="s">
        <v>134</v>
      </c>
      <c r="AC2181" t="s">
        <v>67</v>
      </c>
      <c r="AD2181" t="s">
        <v>91</v>
      </c>
    </row>
    <row r="2182" spans="3:30" hidden="1" x14ac:dyDescent="0.2">
      <c r="C2182" s="32" t="s">
        <v>145</v>
      </c>
      <c r="D2182" s="32" t="s">
        <v>80</v>
      </c>
      <c r="F2182">
        <v>0</v>
      </c>
      <c r="G2182" t="s">
        <v>2084</v>
      </c>
      <c r="H2182" t="s">
        <v>2085</v>
      </c>
      <c r="I2182" t="s">
        <v>4460</v>
      </c>
      <c r="J2182" t="s">
        <v>4461</v>
      </c>
      <c r="K2182" t="s">
        <v>2088</v>
      </c>
      <c r="L2182" t="s">
        <v>35</v>
      </c>
      <c r="M2182" t="s">
        <v>87</v>
      </c>
      <c r="N2182" s="8">
        <v>45426</v>
      </c>
      <c r="O2182" s="8">
        <v>45805</v>
      </c>
      <c r="P2182" s="8"/>
      <c r="Q2182" t="s">
        <v>37</v>
      </c>
      <c r="W2182" t="s">
        <v>787</v>
      </c>
      <c r="Z2182" t="s">
        <v>90</v>
      </c>
      <c r="AA2182" t="s">
        <v>90</v>
      </c>
      <c r="AC2182" t="s">
        <v>39</v>
      </c>
      <c r="AD2182" t="s">
        <v>91</v>
      </c>
    </row>
    <row r="2183" spans="3:30" hidden="1" x14ac:dyDescent="0.2">
      <c r="C2183" s="32" t="s">
        <v>50</v>
      </c>
      <c r="D2183" s="32" t="s">
        <v>42</v>
      </c>
      <c r="F2183">
        <v>647.5</v>
      </c>
      <c r="G2183" t="s">
        <v>4462</v>
      </c>
      <c r="H2183" t="s">
        <v>4463</v>
      </c>
      <c r="I2183" t="s">
        <v>4464</v>
      </c>
      <c r="K2183" t="s">
        <v>455</v>
      </c>
      <c r="L2183" t="s">
        <v>35</v>
      </c>
      <c r="M2183" t="s">
        <v>36</v>
      </c>
      <c r="N2183" s="8">
        <v>45776</v>
      </c>
      <c r="O2183" s="8"/>
      <c r="P2183" s="8"/>
      <c r="Q2183" t="s">
        <v>37</v>
      </c>
      <c r="R2183" t="s">
        <v>408</v>
      </c>
      <c r="W2183" t="s">
        <v>60</v>
      </c>
      <c r="AC2183" t="s">
        <v>39</v>
      </c>
      <c r="AD2183" t="s">
        <v>40</v>
      </c>
    </row>
    <row r="2184" spans="3:30" hidden="1" x14ac:dyDescent="0.2">
      <c r="C2184" s="32" t="s">
        <v>50</v>
      </c>
      <c r="D2184" s="32" t="s">
        <v>42</v>
      </c>
      <c r="F2184">
        <v>647.5</v>
      </c>
      <c r="G2184" t="s">
        <v>4462</v>
      </c>
      <c r="H2184" t="s">
        <v>4463</v>
      </c>
      <c r="I2184" t="s">
        <v>4465</v>
      </c>
      <c r="K2184" t="s">
        <v>455</v>
      </c>
      <c r="L2184" t="s">
        <v>35</v>
      </c>
      <c r="M2184" t="s">
        <v>36</v>
      </c>
      <c r="N2184" s="8">
        <v>45776</v>
      </c>
      <c r="O2184" s="8"/>
      <c r="P2184" s="8"/>
      <c r="Q2184" t="s">
        <v>58</v>
      </c>
      <c r="R2184" t="s">
        <v>408</v>
      </c>
      <c r="W2184" t="s">
        <v>60</v>
      </c>
      <c r="AC2184" t="s">
        <v>39</v>
      </c>
      <c r="AD2184" t="s">
        <v>40</v>
      </c>
    </row>
    <row r="2185" spans="3:30" hidden="1" x14ac:dyDescent="0.2">
      <c r="C2185" s="32" t="s">
        <v>555</v>
      </c>
      <c r="D2185" s="32" t="s">
        <v>92</v>
      </c>
      <c r="F2185">
        <v>1400</v>
      </c>
      <c r="G2185" t="s">
        <v>4466</v>
      </c>
      <c r="H2185" t="s">
        <v>4467</v>
      </c>
      <c r="I2185" t="s">
        <v>4468</v>
      </c>
      <c r="K2185" t="s">
        <v>429</v>
      </c>
      <c r="L2185" t="s">
        <v>35</v>
      </c>
      <c r="M2185" t="s">
        <v>36</v>
      </c>
      <c r="N2185" s="8">
        <v>45575</v>
      </c>
      <c r="O2185" s="8">
        <v>45821</v>
      </c>
      <c r="P2185" s="8">
        <v>45821</v>
      </c>
      <c r="Q2185" t="s">
        <v>58</v>
      </c>
      <c r="R2185" t="s">
        <v>4469</v>
      </c>
      <c r="W2185" t="s">
        <v>1662</v>
      </c>
      <c r="Y2185" t="s">
        <v>100</v>
      </c>
      <c r="Z2185" t="s">
        <v>100</v>
      </c>
      <c r="AC2185" t="s">
        <v>39</v>
      </c>
      <c r="AD2185" t="s">
        <v>40</v>
      </c>
    </row>
    <row r="2186" spans="3:30" hidden="1" x14ac:dyDescent="0.2">
      <c r="C2186" s="32" t="s">
        <v>50</v>
      </c>
      <c r="D2186" s="32" t="s">
        <v>118</v>
      </c>
      <c r="E2186" s="32" t="s">
        <v>4470</v>
      </c>
      <c r="G2186" t="s">
        <v>4471</v>
      </c>
      <c r="H2186" t="s">
        <v>4472</v>
      </c>
      <c r="I2186" t="s">
        <v>4473</v>
      </c>
      <c r="K2186" t="s">
        <v>455</v>
      </c>
      <c r="L2186" t="s">
        <v>35</v>
      </c>
      <c r="M2186" t="s">
        <v>36</v>
      </c>
      <c r="N2186" s="8">
        <v>45777</v>
      </c>
      <c r="O2186" s="8"/>
      <c r="P2186" s="8"/>
      <c r="Q2186" t="s">
        <v>67</v>
      </c>
      <c r="R2186" t="s">
        <v>4474</v>
      </c>
      <c r="X2186" t="s">
        <v>355</v>
      </c>
      <c r="AC2186" t="s">
        <v>67</v>
      </c>
      <c r="AD2186" t="s">
        <v>40</v>
      </c>
    </row>
    <row r="2187" spans="3:30" hidden="1" x14ac:dyDescent="0.2">
      <c r="C2187" s="32" t="s">
        <v>555</v>
      </c>
      <c r="D2187" s="32" t="s">
        <v>118</v>
      </c>
      <c r="E2187" s="32" t="s">
        <v>4470</v>
      </c>
      <c r="F2187">
        <v>1841</v>
      </c>
      <c r="G2187" t="s">
        <v>4471</v>
      </c>
      <c r="H2187" t="s">
        <v>4475</v>
      </c>
      <c r="I2187" t="s">
        <v>4476</v>
      </c>
      <c r="K2187" t="s">
        <v>455</v>
      </c>
      <c r="L2187" t="s">
        <v>35</v>
      </c>
      <c r="M2187" t="s">
        <v>36</v>
      </c>
      <c r="N2187" s="8">
        <v>45784</v>
      </c>
      <c r="O2187" s="8">
        <v>45954</v>
      </c>
      <c r="P2187" s="8">
        <v>45954</v>
      </c>
      <c r="Q2187" t="s">
        <v>37</v>
      </c>
      <c r="R2187" t="s">
        <v>393</v>
      </c>
      <c r="S2187" t="s">
        <v>3954</v>
      </c>
      <c r="U2187" t="s">
        <v>4477</v>
      </c>
      <c r="W2187" t="s">
        <v>4478</v>
      </c>
      <c r="Y2187" t="s">
        <v>2922</v>
      </c>
      <c r="Z2187" t="s">
        <v>2922</v>
      </c>
      <c r="AC2187" t="s">
        <v>39</v>
      </c>
      <c r="AD2187" t="s">
        <v>40</v>
      </c>
    </row>
    <row r="2188" spans="3:30" hidden="1" x14ac:dyDescent="0.2">
      <c r="C2188" s="32" t="s">
        <v>29</v>
      </c>
      <c r="D2188" s="32" t="s">
        <v>29</v>
      </c>
      <c r="E2188" s="32" t="s">
        <v>30</v>
      </c>
      <c r="F2188">
        <v>0</v>
      </c>
      <c r="G2188" t="s">
        <v>31</v>
      </c>
      <c r="H2188" t="s">
        <v>4479</v>
      </c>
      <c r="I2188" t="s">
        <v>3635</v>
      </c>
      <c r="K2188" t="s">
        <v>34</v>
      </c>
      <c r="L2188" t="s">
        <v>35</v>
      </c>
      <c r="M2188" t="s">
        <v>36</v>
      </c>
      <c r="N2188" s="8">
        <v>45631</v>
      </c>
      <c r="O2188" s="8">
        <v>45807</v>
      </c>
      <c r="P2188" s="8">
        <v>45807</v>
      </c>
      <c r="Q2188" t="s">
        <v>67</v>
      </c>
      <c r="R2188" t="s">
        <v>3425</v>
      </c>
      <c r="S2188" t="s">
        <v>3636</v>
      </c>
      <c r="T2188" t="s">
        <v>3634</v>
      </c>
      <c r="W2188" t="s">
        <v>643</v>
      </c>
      <c r="Y2188" t="s">
        <v>38</v>
      </c>
      <c r="Z2188" t="s">
        <v>38</v>
      </c>
      <c r="AC2188" t="s">
        <v>67</v>
      </c>
      <c r="AD2188" t="s">
        <v>40</v>
      </c>
    </row>
    <row r="2189" spans="3:30" hidden="1" x14ac:dyDescent="0.2">
      <c r="C2189" s="32" t="s">
        <v>126</v>
      </c>
      <c r="D2189" s="32" t="s">
        <v>42</v>
      </c>
      <c r="E2189" s="32" t="s">
        <v>1393</v>
      </c>
      <c r="F2189">
        <v>0</v>
      </c>
      <c r="G2189" t="s">
        <v>1394</v>
      </c>
      <c r="H2189" t="s">
        <v>1395</v>
      </c>
      <c r="I2189" t="s">
        <v>4480</v>
      </c>
      <c r="J2189" t="s">
        <v>4481</v>
      </c>
      <c r="K2189" t="s">
        <v>326</v>
      </c>
      <c r="L2189" t="s">
        <v>35</v>
      </c>
      <c r="M2189" t="s">
        <v>87</v>
      </c>
      <c r="N2189" s="8">
        <v>45776</v>
      </c>
      <c r="O2189" s="8">
        <v>45805</v>
      </c>
      <c r="P2189" s="8"/>
      <c r="Q2189" t="s">
        <v>67</v>
      </c>
      <c r="W2189" t="s">
        <v>385</v>
      </c>
      <c r="X2189" t="s">
        <v>467</v>
      </c>
      <c r="Z2189" t="s">
        <v>90</v>
      </c>
      <c r="AA2189" t="s">
        <v>90</v>
      </c>
      <c r="AC2189" t="s">
        <v>67</v>
      </c>
      <c r="AD2189" t="s">
        <v>91</v>
      </c>
    </row>
    <row r="2190" spans="3:30" hidden="1" x14ac:dyDescent="0.2">
      <c r="C2190" s="32" t="s">
        <v>555</v>
      </c>
      <c r="D2190" s="32" t="s">
        <v>42</v>
      </c>
      <c r="F2190">
        <v>1755</v>
      </c>
      <c r="G2190" t="s">
        <v>4482</v>
      </c>
      <c r="H2190" t="s">
        <v>4483</v>
      </c>
      <c r="I2190" t="s">
        <v>4484</v>
      </c>
      <c r="K2190" t="s">
        <v>455</v>
      </c>
      <c r="L2190" t="s">
        <v>35</v>
      </c>
      <c r="M2190" t="s">
        <v>36</v>
      </c>
      <c r="N2190" s="8">
        <v>45793</v>
      </c>
      <c r="O2190" s="8"/>
      <c r="P2190" s="8"/>
      <c r="Q2190" t="s">
        <v>151</v>
      </c>
      <c r="R2190" t="s">
        <v>1253</v>
      </c>
      <c r="W2190" t="s">
        <v>561</v>
      </c>
      <c r="AC2190" t="s">
        <v>39</v>
      </c>
      <c r="AD2190" t="s">
        <v>40</v>
      </c>
    </row>
    <row r="2191" spans="3:30" hidden="1" x14ac:dyDescent="0.2">
      <c r="C2191" s="32" t="s">
        <v>126</v>
      </c>
      <c r="D2191" s="32" t="s">
        <v>42</v>
      </c>
      <c r="E2191" s="32" t="s">
        <v>2089</v>
      </c>
      <c r="F2191">
        <v>897.5</v>
      </c>
      <c r="G2191" t="s">
        <v>4485</v>
      </c>
      <c r="H2191" t="s">
        <v>4486</v>
      </c>
      <c r="I2191" t="s">
        <v>4487</v>
      </c>
      <c r="K2191" t="s">
        <v>289</v>
      </c>
      <c r="L2191" t="s">
        <v>35</v>
      </c>
      <c r="M2191" t="s">
        <v>36</v>
      </c>
      <c r="N2191" s="8">
        <v>45394</v>
      </c>
      <c r="O2191" s="8">
        <v>45814</v>
      </c>
      <c r="P2191" s="8">
        <v>45814</v>
      </c>
      <c r="Q2191" t="s">
        <v>37</v>
      </c>
      <c r="R2191" t="s">
        <v>4488</v>
      </c>
      <c r="U2191" t="s">
        <v>1250</v>
      </c>
      <c r="Y2191" t="s">
        <v>99</v>
      </c>
      <c r="Z2191" t="s">
        <v>99</v>
      </c>
      <c r="AC2191" t="s">
        <v>39</v>
      </c>
      <c r="AD2191" t="s">
        <v>40</v>
      </c>
    </row>
    <row r="2192" spans="3:30" hidden="1" x14ac:dyDescent="0.2">
      <c r="C2192" s="32" t="s">
        <v>126</v>
      </c>
      <c r="D2192" s="32" t="s">
        <v>42</v>
      </c>
      <c r="E2192" s="32" t="s">
        <v>2089</v>
      </c>
      <c r="F2192">
        <v>897.5</v>
      </c>
      <c r="G2192" t="s">
        <v>4485</v>
      </c>
      <c r="H2192" t="s">
        <v>4486</v>
      </c>
      <c r="I2192" t="s">
        <v>4489</v>
      </c>
      <c r="K2192" t="s">
        <v>289</v>
      </c>
      <c r="L2192" t="s">
        <v>35</v>
      </c>
      <c r="M2192" t="s">
        <v>36</v>
      </c>
      <c r="N2192" s="8">
        <v>45394</v>
      </c>
      <c r="O2192" s="8">
        <v>45814</v>
      </c>
      <c r="P2192" s="8">
        <v>45814</v>
      </c>
      <c r="Q2192" t="s">
        <v>58</v>
      </c>
      <c r="R2192" t="s">
        <v>4488</v>
      </c>
      <c r="U2192" t="s">
        <v>1250</v>
      </c>
      <c r="Y2192" t="s">
        <v>99</v>
      </c>
      <c r="Z2192" t="s">
        <v>99</v>
      </c>
      <c r="AC2192" t="s">
        <v>39</v>
      </c>
      <c r="AD2192" t="s">
        <v>40</v>
      </c>
    </row>
    <row r="2193" spans="3:30" hidden="1" x14ac:dyDescent="0.2">
      <c r="C2193" s="32" t="s">
        <v>126</v>
      </c>
      <c r="D2193" s="32" t="s">
        <v>42</v>
      </c>
      <c r="E2193" s="32" t="s">
        <v>4225</v>
      </c>
      <c r="F2193">
        <v>895</v>
      </c>
      <c r="G2193" t="s">
        <v>4490</v>
      </c>
      <c r="H2193" t="s">
        <v>4491</v>
      </c>
      <c r="I2193" t="s">
        <v>4492</v>
      </c>
      <c r="K2193" t="s">
        <v>455</v>
      </c>
      <c r="L2193" t="s">
        <v>35</v>
      </c>
      <c r="M2193" t="s">
        <v>36</v>
      </c>
      <c r="N2193" s="8">
        <v>45756</v>
      </c>
      <c r="O2193" s="8">
        <v>45814</v>
      </c>
      <c r="P2193" s="8">
        <v>45814</v>
      </c>
      <c r="Q2193" t="s">
        <v>37</v>
      </c>
      <c r="R2193" t="s">
        <v>1384</v>
      </c>
      <c r="S2193" t="s">
        <v>4493</v>
      </c>
      <c r="T2193" t="s">
        <v>4494</v>
      </c>
      <c r="U2193" t="s">
        <v>38</v>
      </c>
      <c r="W2193" t="s">
        <v>99</v>
      </c>
      <c r="X2193" t="s">
        <v>444</v>
      </c>
      <c r="Y2193" t="s">
        <v>99</v>
      </c>
      <c r="Z2193" t="s">
        <v>99</v>
      </c>
      <c r="AC2193" t="s">
        <v>39</v>
      </c>
      <c r="AD2193" t="s">
        <v>40</v>
      </c>
    </row>
    <row r="2194" spans="3:30" hidden="1" x14ac:dyDescent="0.2">
      <c r="C2194" s="32" t="s">
        <v>126</v>
      </c>
      <c r="D2194" s="32" t="s">
        <v>42</v>
      </c>
      <c r="E2194" s="32" t="s">
        <v>4225</v>
      </c>
      <c r="F2194">
        <v>150</v>
      </c>
      <c r="G2194" t="s">
        <v>4490</v>
      </c>
      <c r="H2194" t="s">
        <v>4491</v>
      </c>
      <c r="I2194" t="s">
        <v>4495</v>
      </c>
      <c r="K2194" t="s">
        <v>455</v>
      </c>
      <c r="L2194" t="s">
        <v>35</v>
      </c>
      <c r="M2194" t="s">
        <v>36</v>
      </c>
      <c r="N2194" s="8">
        <v>45756</v>
      </c>
      <c r="O2194" s="8">
        <v>45814</v>
      </c>
      <c r="P2194" s="8">
        <v>45814</v>
      </c>
      <c r="Q2194" t="s">
        <v>58</v>
      </c>
      <c r="R2194" t="s">
        <v>1384</v>
      </c>
      <c r="W2194" t="s">
        <v>99</v>
      </c>
      <c r="X2194" t="s">
        <v>444</v>
      </c>
      <c r="Y2194" t="s">
        <v>99</v>
      </c>
      <c r="Z2194" t="s">
        <v>99</v>
      </c>
      <c r="AC2194" t="s">
        <v>39</v>
      </c>
      <c r="AD2194" t="s">
        <v>40</v>
      </c>
    </row>
    <row r="2195" spans="3:30" hidden="1" x14ac:dyDescent="0.2">
      <c r="C2195" s="32" t="s">
        <v>126</v>
      </c>
      <c r="D2195" s="32" t="s">
        <v>42</v>
      </c>
      <c r="E2195" s="32" t="s">
        <v>4225</v>
      </c>
      <c r="F2195">
        <v>150</v>
      </c>
      <c r="G2195" t="s">
        <v>4490</v>
      </c>
      <c r="H2195" t="s">
        <v>4491</v>
      </c>
      <c r="I2195" t="s">
        <v>4496</v>
      </c>
      <c r="K2195" t="s">
        <v>455</v>
      </c>
      <c r="L2195" t="s">
        <v>35</v>
      </c>
      <c r="M2195" t="s">
        <v>36</v>
      </c>
      <c r="N2195" s="8">
        <v>45756</v>
      </c>
      <c r="O2195" s="8">
        <v>45814</v>
      </c>
      <c r="P2195" s="8">
        <v>45814</v>
      </c>
      <c r="Q2195" t="s">
        <v>37</v>
      </c>
      <c r="X2195" t="s">
        <v>444</v>
      </c>
      <c r="Y2195" t="s">
        <v>99</v>
      </c>
      <c r="Z2195" t="s">
        <v>99</v>
      </c>
      <c r="AC2195" t="s">
        <v>39</v>
      </c>
      <c r="AD2195" t="s">
        <v>40</v>
      </c>
    </row>
    <row r="2196" spans="3:30" hidden="1" x14ac:dyDescent="0.2">
      <c r="C2196" s="32" t="s">
        <v>126</v>
      </c>
      <c r="D2196" s="32" t="s">
        <v>42</v>
      </c>
      <c r="E2196" s="32" t="s">
        <v>52</v>
      </c>
      <c r="F2196">
        <v>0</v>
      </c>
      <c r="G2196" t="s">
        <v>2121</v>
      </c>
      <c r="H2196" t="s">
        <v>2122</v>
      </c>
      <c r="I2196" t="s">
        <v>4497</v>
      </c>
      <c r="J2196" t="s">
        <v>4498</v>
      </c>
      <c r="K2196" t="s">
        <v>326</v>
      </c>
      <c r="L2196" t="s">
        <v>35</v>
      </c>
      <c r="M2196" t="s">
        <v>87</v>
      </c>
      <c r="N2196" s="8">
        <v>45776</v>
      </c>
      <c r="O2196" s="8">
        <v>45807</v>
      </c>
      <c r="P2196" s="8"/>
      <c r="Q2196" t="s">
        <v>37</v>
      </c>
      <c r="W2196" t="s">
        <v>60</v>
      </c>
      <c r="Z2196" t="s">
        <v>38</v>
      </c>
      <c r="AA2196" t="s">
        <v>38</v>
      </c>
      <c r="AC2196" t="s">
        <v>39</v>
      </c>
      <c r="AD2196" t="s">
        <v>91</v>
      </c>
    </row>
    <row r="2197" spans="3:30" hidden="1" x14ac:dyDescent="0.2">
      <c r="C2197" s="32" t="s">
        <v>50</v>
      </c>
      <c r="D2197" s="32" t="s">
        <v>42</v>
      </c>
      <c r="E2197" s="32" t="s">
        <v>52</v>
      </c>
      <c r="F2197">
        <v>0</v>
      </c>
      <c r="G2197" t="s">
        <v>1655</v>
      </c>
      <c r="H2197" t="s">
        <v>1656</v>
      </c>
      <c r="I2197" t="s">
        <v>4499</v>
      </c>
      <c r="J2197" t="s">
        <v>4500</v>
      </c>
      <c r="K2197" t="s">
        <v>326</v>
      </c>
      <c r="L2197" t="s">
        <v>35</v>
      </c>
      <c r="M2197" t="s">
        <v>87</v>
      </c>
      <c r="N2197" s="8">
        <v>45707</v>
      </c>
      <c r="O2197" s="8">
        <v>45807</v>
      </c>
      <c r="P2197" s="8">
        <v>45793</v>
      </c>
      <c r="Q2197" t="s">
        <v>37</v>
      </c>
      <c r="U2197" t="s">
        <v>237</v>
      </c>
      <c r="W2197" t="s">
        <v>62</v>
      </c>
      <c r="Y2197" t="s">
        <v>522</v>
      </c>
      <c r="Z2197" t="s">
        <v>38</v>
      </c>
      <c r="AA2197" t="s">
        <v>38</v>
      </c>
      <c r="AC2197" t="s">
        <v>39</v>
      </c>
      <c r="AD2197" t="s">
        <v>91</v>
      </c>
    </row>
    <row r="2198" spans="3:30" hidden="1" x14ac:dyDescent="0.2">
      <c r="C2198" s="32" t="s">
        <v>126</v>
      </c>
      <c r="D2198" s="32" t="s">
        <v>42</v>
      </c>
      <c r="E2198" s="32" t="s">
        <v>4501</v>
      </c>
      <c r="G2198" t="s">
        <v>549</v>
      </c>
      <c r="H2198" t="s">
        <v>550</v>
      </c>
      <c r="I2198" t="s">
        <v>4502</v>
      </c>
      <c r="K2198" t="s">
        <v>217</v>
      </c>
      <c r="L2198" t="s">
        <v>48</v>
      </c>
      <c r="M2198" t="s">
        <v>36</v>
      </c>
      <c r="N2198" s="8">
        <v>45698</v>
      </c>
      <c r="O2198" s="8">
        <v>45849</v>
      </c>
      <c r="P2198" s="8">
        <v>45849</v>
      </c>
      <c r="Q2198" t="s">
        <v>67</v>
      </c>
      <c r="R2198" t="s">
        <v>4503</v>
      </c>
      <c r="Y2198" t="s">
        <v>554</v>
      </c>
      <c r="Z2198" t="s">
        <v>554</v>
      </c>
      <c r="AC2198" t="s">
        <v>67</v>
      </c>
      <c r="AD2198" t="s">
        <v>40</v>
      </c>
    </row>
    <row r="2199" spans="3:30" hidden="1" x14ac:dyDescent="0.2">
      <c r="C2199" s="32" t="s">
        <v>136</v>
      </c>
      <c r="D2199" s="32" t="s">
        <v>378</v>
      </c>
      <c r="E2199" s="32" t="s">
        <v>4325</v>
      </c>
      <c r="F2199">
        <v>795</v>
      </c>
      <c r="G2199" t="s">
        <v>4504</v>
      </c>
      <c r="H2199" t="s">
        <v>4505</v>
      </c>
      <c r="I2199" t="s">
        <v>4506</v>
      </c>
      <c r="J2199" t="s">
        <v>4507</v>
      </c>
      <c r="K2199" t="s">
        <v>326</v>
      </c>
      <c r="L2199" t="s">
        <v>35</v>
      </c>
      <c r="M2199" t="s">
        <v>87</v>
      </c>
      <c r="N2199" s="8">
        <v>45785</v>
      </c>
      <c r="O2199" s="8"/>
      <c r="P2199" s="8"/>
      <c r="Q2199" t="s">
        <v>37</v>
      </c>
      <c r="W2199" t="s">
        <v>266</v>
      </c>
      <c r="AC2199" t="s">
        <v>39</v>
      </c>
      <c r="AD2199" t="s">
        <v>91</v>
      </c>
    </row>
    <row r="2200" spans="3:30" hidden="1" x14ac:dyDescent="0.2">
      <c r="C2200" s="32" t="s">
        <v>136</v>
      </c>
      <c r="D2200" s="32" t="s">
        <v>378</v>
      </c>
      <c r="E2200" s="32" t="s">
        <v>4325</v>
      </c>
      <c r="F2200">
        <v>96</v>
      </c>
      <c r="G2200" t="s">
        <v>4504</v>
      </c>
      <c r="H2200" t="s">
        <v>4505</v>
      </c>
      <c r="I2200" t="s">
        <v>4508</v>
      </c>
      <c r="J2200" t="s">
        <v>4509</v>
      </c>
      <c r="K2200" t="s">
        <v>326</v>
      </c>
      <c r="L2200" t="s">
        <v>35</v>
      </c>
      <c r="M2200" t="s">
        <v>87</v>
      </c>
      <c r="N2200" s="8">
        <v>45785</v>
      </c>
      <c r="O2200" s="8"/>
      <c r="P2200" s="8"/>
      <c r="Q2200" t="s">
        <v>37</v>
      </c>
      <c r="W2200" t="s">
        <v>266</v>
      </c>
      <c r="AC2200" t="s">
        <v>39</v>
      </c>
      <c r="AD2200" t="s">
        <v>91</v>
      </c>
    </row>
    <row r="2201" spans="3:30" hidden="1" x14ac:dyDescent="0.2">
      <c r="C2201" s="32" t="s">
        <v>136</v>
      </c>
      <c r="D2201" s="32" t="s">
        <v>378</v>
      </c>
      <c r="E2201" s="32" t="s">
        <v>4325</v>
      </c>
      <c r="F2201">
        <v>0</v>
      </c>
      <c r="G2201" t="s">
        <v>4504</v>
      </c>
      <c r="H2201" t="s">
        <v>4505</v>
      </c>
      <c r="I2201" t="s">
        <v>4510</v>
      </c>
      <c r="J2201" t="s">
        <v>4511</v>
      </c>
      <c r="K2201" t="s">
        <v>326</v>
      </c>
      <c r="L2201" t="s">
        <v>35</v>
      </c>
      <c r="M2201" t="s">
        <v>87</v>
      </c>
      <c r="N2201" s="8">
        <v>45785</v>
      </c>
      <c r="O2201" s="8"/>
      <c r="P2201" s="8"/>
      <c r="Q2201" t="s">
        <v>37</v>
      </c>
      <c r="W2201" t="s">
        <v>266</v>
      </c>
      <c r="AC2201" t="s">
        <v>39</v>
      </c>
      <c r="AD2201" t="s">
        <v>91</v>
      </c>
    </row>
    <row r="2202" spans="3:30" hidden="1" x14ac:dyDescent="0.2">
      <c r="C2202" s="32" t="s">
        <v>50</v>
      </c>
      <c r="D2202" s="32" t="s">
        <v>42</v>
      </c>
      <c r="E2202" s="32" t="s">
        <v>4370</v>
      </c>
      <c r="F2202">
        <v>-0.8733333333311748</v>
      </c>
      <c r="G2202" t="s">
        <v>3618</v>
      </c>
      <c r="H2202" t="s">
        <v>3619</v>
      </c>
      <c r="I2202" t="s">
        <v>4512</v>
      </c>
      <c r="J2202" t="s">
        <v>4513</v>
      </c>
      <c r="K2202" t="s">
        <v>326</v>
      </c>
      <c r="L2202" t="s">
        <v>48</v>
      </c>
      <c r="M2202" t="s">
        <v>87</v>
      </c>
      <c r="N2202" s="8">
        <v>45743</v>
      </c>
      <c r="O2202" s="8">
        <v>45805</v>
      </c>
      <c r="P2202" s="8">
        <v>45779</v>
      </c>
      <c r="Q2202" t="s">
        <v>67</v>
      </c>
      <c r="U2202" t="s">
        <v>59</v>
      </c>
      <c r="W2202" t="s">
        <v>1253</v>
      </c>
      <c r="Y2202" t="s">
        <v>443</v>
      </c>
      <c r="Z2202" t="s">
        <v>90</v>
      </c>
      <c r="AA2202" t="s">
        <v>90</v>
      </c>
      <c r="AC2202" t="s">
        <v>67</v>
      </c>
      <c r="AD2202" t="s">
        <v>91</v>
      </c>
    </row>
    <row r="2203" spans="3:30" hidden="1" x14ac:dyDescent="0.2">
      <c r="C2203" s="32" t="s">
        <v>79</v>
      </c>
      <c r="D2203" s="32" t="s">
        <v>80</v>
      </c>
      <c r="F2203">
        <v>1195</v>
      </c>
      <c r="G2203" t="s">
        <v>4514</v>
      </c>
      <c r="H2203" t="s">
        <v>4515</v>
      </c>
      <c r="I2203" t="s">
        <v>4516</v>
      </c>
      <c r="K2203" t="s">
        <v>289</v>
      </c>
      <c r="L2203" t="s">
        <v>35</v>
      </c>
      <c r="M2203" t="s">
        <v>36</v>
      </c>
      <c r="N2203" s="8">
        <v>45798</v>
      </c>
      <c r="O2203" s="8"/>
      <c r="P2203" s="8"/>
      <c r="Q2203" t="s">
        <v>67</v>
      </c>
      <c r="R2203" t="s">
        <v>4517</v>
      </c>
      <c r="S2203" t="s">
        <v>4518</v>
      </c>
      <c r="T2203" t="s">
        <v>4519</v>
      </c>
      <c r="W2203" t="s">
        <v>4520</v>
      </c>
      <c r="AC2203" t="s">
        <v>67</v>
      </c>
      <c r="AD2203" t="s">
        <v>40</v>
      </c>
    </row>
    <row r="2204" spans="3:30" hidden="1" x14ac:dyDescent="0.2">
      <c r="C2204" s="32" t="s">
        <v>79</v>
      </c>
      <c r="D2204" s="32" t="s">
        <v>80</v>
      </c>
      <c r="F2204">
        <v>200</v>
      </c>
      <c r="G2204" t="s">
        <v>4514</v>
      </c>
      <c r="H2204" t="s">
        <v>4515</v>
      </c>
      <c r="I2204" t="s">
        <v>4521</v>
      </c>
      <c r="K2204" t="s">
        <v>289</v>
      </c>
      <c r="L2204" t="s">
        <v>35</v>
      </c>
      <c r="M2204" t="s">
        <v>36</v>
      </c>
      <c r="N2204" s="8">
        <v>45798</v>
      </c>
      <c r="O2204" s="8"/>
      <c r="P2204" s="8"/>
      <c r="Q2204" t="s">
        <v>58</v>
      </c>
      <c r="AC2204" t="s">
        <v>39</v>
      </c>
      <c r="AD2204" t="s">
        <v>40</v>
      </c>
    </row>
    <row r="2205" spans="3:30" hidden="1" x14ac:dyDescent="0.2">
      <c r="C2205" s="32" t="s">
        <v>126</v>
      </c>
      <c r="D2205" s="32" t="s">
        <v>42</v>
      </c>
      <c r="E2205" s="32" t="s">
        <v>4522</v>
      </c>
      <c r="F2205">
        <v>895</v>
      </c>
      <c r="G2205" t="s">
        <v>4523</v>
      </c>
      <c r="H2205" t="s">
        <v>4524</v>
      </c>
      <c r="I2205" t="s">
        <v>4525</v>
      </c>
      <c r="K2205" t="s">
        <v>289</v>
      </c>
      <c r="L2205" t="s">
        <v>35</v>
      </c>
      <c r="M2205" t="s">
        <v>36</v>
      </c>
      <c r="N2205" s="8">
        <v>45776</v>
      </c>
      <c r="O2205" s="8">
        <v>45821</v>
      </c>
      <c r="P2205" s="8">
        <v>45821</v>
      </c>
      <c r="Q2205" t="s">
        <v>37</v>
      </c>
      <c r="R2205" t="s">
        <v>443</v>
      </c>
      <c r="S2205" t="s">
        <v>4526</v>
      </c>
      <c r="T2205" t="s">
        <v>4527</v>
      </c>
      <c r="U2205" t="s">
        <v>99</v>
      </c>
      <c r="W2205" t="s">
        <v>60</v>
      </c>
      <c r="X2205" t="s">
        <v>522</v>
      </c>
      <c r="Y2205" t="s">
        <v>100</v>
      </c>
      <c r="Z2205" t="s">
        <v>100</v>
      </c>
      <c r="AC2205" t="s">
        <v>39</v>
      </c>
      <c r="AD2205" t="s">
        <v>40</v>
      </c>
    </row>
    <row r="2206" spans="3:30" hidden="1" x14ac:dyDescent="0.2">
      <c r="C2206" s="32" t="s">
        <v>79</v>
      </c>
      <c r="D2206" s="32" t="s">
        <v>80</v>
      </c>
      <c r="E2206" s="32" t="s">
        <v>4528</v>
      </c>
      <c r="F2206">
        <v>-0.61999999999989086</v>
      </c>
      <c r="G2206" t="s">
        <v>4529</v>
      </c>
      <c r="H2206" t="s">
        <v>4530</v>
      </c>
      <c r="I2206" t="s">
        <v>4531</v>
      </c>
      <c r="K2206" t="s">
        <v>429</v>
      </c>
      <c r="L2206" t="s">
        <v>35</v>
      </c>
      <c r="M2206" t="s">
        <v>36</v>
      </c>
      <c r="N2206" s="8">
        <v>45698</v>
      </c>
      <c r="O2206" s="8"/>
      <c r="P2206" s="8"/>
      <c r="Q2206" t="s">
        <v>67</v>
      </c>
      <c r="R2206" t="s">
        <v>4532</v>
      </c>
      <c r="S2206" t="s">
        <v>4533</v>
      </c>
      <c r="W2206" t="s">
        <v>3174</v>
      </c>
      <c r="AC2206" t="s">
        <v>67</v>
      </c>
      <c r="AD2206" t="s">
        <v>40</v>
      </c>
    </row>
    <row r="2207" spans="3:30" hidden="1" x14ac:dyDescent="0.2">
      <c r="C2207" s="32" t="s">
        <v>79</v>
      </c>
      <c r="D2207" s="32" t="s">
        <v>80</v>
      </c>
      <c r="E2207" s="32" t="s">
        <v>4528</v>
      </c>
      <c r="F2207">
        <v>200</v>
      </c>
      <c r="G2207" t="s">
        <v>4529</v>
      </c>
      <c r="H2207" t="s">
        <v>4530</v>
      </c>
      <c r="I2207" t="s">
        <v>4534</v>
      </c>
      <c r="K2207" t="s">
        <v>429</v>
      </c>
      <c r="L2207" t="s">
        <v>35</v>
      </c>
      <c r="M2207" t="s">
        <v>36</v>
      </c>
      <c r="N2207" s="8">
        <v>45698</v>
      </c>
      <c r="O2207" s="8"/>
      <c r="P2207" s="8"/>
      <c r="Q2207" t="s">
        <v>58</v>
      </c>
      <c r="AC2207" t="s">
        <v>39</v>
      </c>
      <c r="AD2207" t="s">
        <v>40</v>
      </c>
    </row>
    <row r="2208" spans="3:30" hidden="1" x14ac:dyDescent="0.2">
      <c r="C2208" s="32" t="s">
        <v>79</v>
      </c>
      <c r="D2208" s="32" t="s">
        <v>80</v>
      </c>
      <c r="E2208" s="32" t="s">
        <v>4528</v>
      </c>
      <c r="F2208">
        <v>200</v>
      </c>
      <c r="G2208" t="s">
        <v>4529</v>
      </c>
      <c r="H2208" t="s">
        <v>4530</v>
      </c>
      <c r="I2208" t="s">
        <v>4535</v>
      </c>
      <c r="K2208" t="s">
        <v>429</v>
      </c>
      <c r="L2208" t="s">
        <v>35</v>
      </c>
      <c r="M2208" t="s">
        <v>36</v>
      </c>
      <c r="N2208" s="8">
        <v>45698</v>
      </c>
      <c r="O2208" s="8"/>
      <c r="P2208" s="8"/>
      <c r="Q2208" t="s">
        <v>37</v>
      </c>
      <c r="AC2208" t="s">
        <v>39</v>
      </c>
      <c r="AD2208" t="s">
        <v>40</v>
      </c>
    </row>
    <row r="2209" spans="3:30" hidden="1" x14ac:dyDescent="0.2">
      <c r="C2209" s="32" t="s">
        <v>126</v>
      </c>
      <c r="D2209" s="32" t="s">
        <v>42</v>
      </c>
      <c r="E2209" s="32" t="s">
        <v>52</v>
      </c>
      <c r="F2209">
        <v>497.5</v>
      </c>
      <c r="G2209" t="s">
        <v>4536</v>
      </c>
      <c r="H2209" t="s">
        <v>4537</v>
      </c>
      <c r="I2209" t="s">
        <v>4538</v>
      </c>
      <c r="K2209" t="s">
        <v>289</v>
      </c>
      <c r="L2209" t="s">
        <v>35</v>
      </c>
      <c r="M2209" t="s">
        <v>36</v>
      </c>
      <c r="N2209" s="8">
        <v>45744</v>
      </c>
      <c r="O2209" s="8">
        <v>45821</v>
      </c>
      <c r="P2209" s="8">
        <v>45821</v>
      </c>
      <c r="Q2209" t="s">
        <v>37</v>
      </c>
      <c r="R2209" t="s">
        <v>706</v>
      </c>
      <c r="S2209" t="s">
        <v>4539</v>
      </c>
      <c r="T2209" t="s">
        <v>4540</v>
      </c>
      <c r="U2209" t="s">
        <v>99</v>
      </c>
      <c r="W2209" t="s">
        <v>100</v>
      </c>
      <c r="X2209" t="s">
        <v>1253</v>
      </c>
      <c r="Y2209" t="s">
        <v>100</v>
      </c>
      <c r="Z2209" t="s">
        <v>100</v>
      </c>
      <c r="AC2209" t="s">
        <v>39</v>
      </c>
      <c r="AD2209" t="s">
        <v>40</v>
      </c>
    </row>
    <row r="2210" spans="3:30" hidden="1" x14ac:dyDescent="0.2">
      <c r="C2210" s="32" t="s">
        <v>126</v>
      </c>
      <c r="D2210" s="32" t="s">
        <v>42</v>
      </c>
      <c r="E2210" s="32" t="s">
        <v>52</v>
      </c>
      <c r="F2210">
        <v>497.5</v>
      </c>
      <c r="G2210" t="s">
        <v>4536</v>
      </c>
      <c r="H2210" t="s">
        <v>4537</v>
      </c>
      <c r="I2210" t="s">
        <v>4541</v>
      </c>
      <c r="K2210" t="s">
        <v>289</v>
      </c>
      <c r="L2210" t="s">
        <v>35</v>
      </c>
      <c r="M2210" t="s">
        <v>36</v>
      </c>
      <c r="N2210" s="8">
        <v>45744</v>
      </c>
      <c r="O2210" s="8">
        <v>45821</v>
      </c>
      <c r="P2210" s="8">
        <v>45821</v>
      </c>
      <c r="Q2210" t="s">
        <v>58</v>
      </c>
      <c r="R2210" t="s">
        <v>408</v>
      </c>
      <c r="U2210" t="s">
        <v>99</v>
      </c>
      <c r="W2210" t="s">
        <v>100</v>
      </c>
      <c r="X2210" t="s">
        <v>1253</v>
      </c>
      <c r="Y2210" t="s">
        <v>100</v>
      </c>
      <c r="Z2210" t="s">
        <v>100</v>
      </c>
      <c r="AC2210" t="s">
        <v>39</v>
      </c>
      <c r="AD2210" t="s">
        <v>40</v>
      </c>
    </row>
    <row r="2211" spans="3:30" hidden="1" x14ac:dyDescent="0.2">
      <c r="C2211" s="32" t="s">
        <v>126</v>
      </c>
      <c r="D2211" s="32" t="s">
        <v>697</v>
      </c>
      <c r="E2211" s="32" t="s">
        <v>4542</v>
      </c>
      <c r="F2211">
        <v>2600</v>
      </c>
      <c r="G2211" t="s">
        <v>4543</v>
      </c>
      <c r="H2211" t="s">
        <v>4544</v>
      </c>
      <c r="I2211" t="s">
        <v>4545</v>
      </c>
      <c r="K2211" t="s">
        <v>429</v>
      </c>
      <c r="L2211" t="s">
        <v>35</v>
      </c>
      <c r="M2211" t="s">
        <v>36</v>
      </c>
      <c r="N2211" s="8">
        <v>45698</v>
      </c>
      <c r="O2211" s="8"/>
      <c r="P2211" s="8"/>
      <c r="Q2211" t="s">
        <v>58</v>
      </c>
      <c r="R2211" t="s">
        <v>687</v>
      </c>
      <c r="AC2211" t="s">
        <v>39</v>
      </c>
      <c r="AD2211" t="s">
        <v>40</v>
      </c>
    </row>
    <row r="2212" spans="3:30" hidden="1" x14ac:dyDescent="0.2">
      <c r="C2212" s="32" t="s">
        <v>79</v>
      </c>
      <c r="D2212" s="32" t="s">
        <v>80</v>
      </c>
      <c r="E2212" s="32" t="s">
        <v>1254</v>
      </c>
      <c r="F2212">
        <v>-181.15999999999991</v>
      </c>
      <c r="G2212" t="s">
        <v>1659</v>
      </c>
      <c r="H2212" t="s">
        <v>1660</v>
      </c>
      <c r="I2212" t="s">
        <v>4546</v>
      </c>
      <c r="K2212" t="s">
        <v>429</v>
      </c>
      <c r="L2212" t="s">
        <v>35</v>
      </c>
      <c r="M2212" t="s">
        <v>36</v>
      </c>
      <c r="N2212" s="8">
        <v>45644</v>
      </c>
      <c r="O2212" s="8">
        <v>45807</v>
      </c>
      <c r="P2212" s="8">
        <v>45772</v>
      </c>
      <c r="Q2212" t="s">
        <v>67</v>
      </c>
      <c r="R2212" t="s">
        <v>4547</v>
      </c>
      <c r="S2212" t="s">
        <v>4548</v>
      </c>
      <c r="T2212" t="s">
        <v>4549</v>
      </c>
      <c r="W2212" t="s">
        <v>4550</v>
      </c>
      <c r="Y2212" t="s">
        <v>59</v>
      </c>
      <c r="Z2212" t="s">
        <v>59</v>
      </c>
      <c r="AA2212" t="s">
        <v>38</v>
      </c>
      <c r="AC2212" t="s">
        <v>67</v>
      </c>
      <c r="AD2212" t="s">
        <v>40</v>
      </c>
    </row>
    <row r="2213" spans="3:30" hidden="1" x14ac:dyDescent="0.2">
      <c r="C2213" s="32" t="s">
        <v>238</v>
      </c>
      <c r="D2213" s="32" t="s">
        <v>42</v>
      </c>
      <c r="E2213" s="32" t="s">
        <v>438</v>
      </c>
      <c r="F2213">
        <v>-248.28</v>
      </c>
      <c r="G2213" t="s">
        <v>439</v>
      </c>
      <c r="H2213" t="s">
        <v>440</v>
      </c>
      <c r="I2213" t="s">
        <v>4551</v>
      </c>
      <c r="K2213" t="s">
        <v>243</v>
      </c>
      <c r="L2213" t="s">
        <v>35</v>
      </c>
      <c r="M2213" t="s">
        <v>36</v>
      </c>
      <c r="N2213" s="8">
        <v>45748</v>
      </c>
      <c r="O2213" s="8">
        <v>45800</v>
      </c>
      <c r="P2213" s="8">
        <v>45800</v>
      </c>
      <c r="Q2213" t="s">
        <v>67</v>
      </c>
      <c r="R2213" t="s">
        <v>4552</v>
      </c>
      <c r="S2213" t="s">
        <v>4553</v>
      </c>
      <c r="T2213" t="s">
        <v>4554</v>
      </c>
      <c r="U2213" t="s">
        <v>235</v>
      </c>
      <c r="Y2213" t="s">
        <v>309</v>
      </c>
      <c r="Z2213" t="s">
        <v>309</v>
      </c>
      <c r="AC2213" t="s">
        <v>67</v>
      </c>
      <c r="AD2213" t="s">
        <v>40</v>
      </c>
    </row>
    <row r="2214" spans="3:30" hidden="1" x14ac:dyDescent="0.2">
      <c r="C2214" s="32" t="s">
        <v>126</v>
      </c>
      <c r="D2214" s="32" t="s">
        <v>42</v>
      </c>
      <c r="E2214" s="32" t="s">
        <v>2115</v>
      </c>
      <c r="F2214">
        <v>-436.69000000000011</v>
      </c>
      <c r="G2214" t="s">
        <v>4555</v>
      </c>
      <c r="H2214" t="s">
        <v>4556</v>
      </c>
      <c r="I2214" t="s">
        <v>4557</v>
      </c>
      <c r="K2214" t="s">
        <v>775</v>
      </c>
      <c r="L2214" t="s">
        <v>48</v>
      </c>
      <c r="M2214" t="s">
        <v>36</v>
      </c>
      <c r="N2214" s="8">
        <v>45790</v>
      </c>
      <c r="O2214" s="8">
        <v>45807</v>
      </c>
      <c r="P2214" s="8">
        <v>45807</v>
      </c>
      <c r="Q2214" t="s">
        <v>67</v>
      </c>
      <c r="U2214" t="s">
        <v>38</v>
      </c>
      <c r="Y2214" t="s">
        <v>38</v>
      </c>
      <c r="Z2214" t="s">
        <v>38</v>
      </c>
      <c r="AC2214" t="s">
        <v>67</v>
      </c>
      <c r="AD2214" t="s">
        <v>40</v>
      </c>
    </row>
    <row r="2215" spans="3:30" hidden="1" x14ac:dyDescent="0.2">
      <c r="C2215" s="32" t="s">
        <v>126</v>
      </c>
      <c r="D2215" s="32" t="s">
        <v>42</v>
      </c>
      <c r="F2215">
        <v>1595</v>
      </c>
      <c r="G2215" t="s">
        <v>4558</v>
      </c>
      <c r="H2215" t="s">
        <v>4559</v>
      </c>
      <c r="I2215" t="s">
        <v>4560</v>
      </c>
      <c r="K2215" t="s">
        <v>455</v>
      </c>
      <c r="L2215" t="s">
        <v>35</v>
      </c>
      <c r="M2215" t="s">
        <v>36</v>
      </c>
      <c r="N2215" s="8">
        <v>45792</v>
      </c>
      <c r="O2215" s="8"/>
      <c r="P2215" s="8"/>
      <c r="Q2215" t="s">
        <v>37</v>
      </c>
      <c r="R2215" t="s">
        <v>522</v>
      </c>
      <c r="S2215" t="s">
        <v>4561</v>
      </c>
      <c r="T2215" t="s">
        <v>4562</v>
      </c>
      <c r="W2215" t="s">
        <v>100</v>
      </c>
      <c r="X2215" t="s">
        <v>467</v>
      </c>
      <c r="AC2215" t="s">
        <v>39</v>
      </c>
      <c r="AD2215" t="s">
        <v>40</v>
      </c>
    </row>
    <row r="2216" spans="3:30" hidden="1" x14ac:dyDescent="0.2">
      <c r="C2216" s="32" t="s">
        <v>136</v>
      </c>
      <c r="D2216" s="32" t="s">
        <v>2940</v>
      </c>
      <c r="F2216">
        <v>-1099.31</v>
      </c>
      <c r="G2216" t="s">
        <v>4563</v>
      </c>
      <c r="H2216" t="s">
        <v>4564</v>
      </c>
      <c r="I2216" t="s">
        <v>4565</v>
      </c>
      <c r="K2216" t="s">
        <v>429</v>
      </c>
      <c r="L2216" t="s">
        <v>35</v>
      </c>
      <c r="M2216" t="s">
        <v>36</v>
      </c>
      <c r="N2216" s="8">
        <v>45604</v>
      </c>
      <c r="O2216" s="8"/>
      <c r="P2216" s="8"/>
      <c r="Q2216" t="s">
        <v>67</v>
      </c>
      <c r="AC2216" t="s">
        <v>67</v>
      </c>
      <c r="AD2216" t="s">
        <v>40</v>
      </c>
    </row>
    <row r="2217" spans="3:30" hidden="1" x14ac:dyDescent="0.2">
      <c r="C2217" s="32" t="s">
        <v>136</v>
      </c>
      <c r="D2217" s="32" t="s">
        <v>2940</v>
      </c>
      <c r="F2217">
        <v>-1099.31</v>
      </c>
      <c r="G2217" t="s">
        <v>4563</v>
      </c>
      <c r="H2217" t="s">
        <v>4564</v>
      </c>
      <c r="I2217" t="s">
        <v>4566</v>
      </c>
      <c r="K2217" t="s">
        <v>429</v>
      </c>
      <c r="L2217" t="s">
        <v>35</v>
      </c>
      <c r="M2217" t="s">
        <v>36</v>
      </c>
      <c r="N2217" s="8">
        <v>45604</v>
      </c>
      <c r="O2217" s="8"/>
      <c r="P2217" s="8"/>
      <c r="Q2217" t="s">
        <v>67</v>
      </c>
      <c r="AC2217" t="s">
        <v>67</v>
      </c>
      <c r="AD2217" t="s">
        <v>40</v>
      </c>
    </row>
    <row r="2218" spans="3:30" hidden="1" x14ac:dyDescent="0.2">
      <c r="C2218" s="32" t="s">
        <v>136</v>
      </c>
      <c r="D2218" s="32" t="s">
        <v>2940</v>
      </c>
      <c r="F2218">
        <v>876.52</v>
      </c>
      <c r="G2218" t="s">
        <v>4563</v>
      </c>
      <c r="H2218" t="s">
        <v>4564</v>
      </c>
      <c r="I2218" t="s">
        <v>4567</v>
      </c>
      <c r="K2218" t="s">
        <v>429</v>
      </c>
      <c r="L2218" t="s">
        <v>35</v>
      </c>
      <c r="M2218" t="s">
        <v>36</v>
      </c>
      <c r="N2218" s="8">
        <v>45604</v>
      </c>
      <c r="O2218" s="8"/>
      <c r="P2218" s="8"/>
      <c r="Q2218" t="s">
        <v>67</v>
      </c>
      <c r="AC2218" t="s">
        <v>67</v>
      </c>
      <c r="AD2218" t="s">
        <v>40</v>
      </c>
    </row>
    <row r="2219" spans="3:30" hidden="1" x14ac:dyDescent="0.2">
      <c r="C2219" s="32" t="s">
        <v>136</v>
      </c>
      <c r="D2219" s="32" t="s">
        <v>2940</v>
      </c>
      <c r="F2219">
        <v>876.52</v>
      </c>
      <c r="G2219" t="s">
        <v>4563</v>
      </c>
      <c r="H2219" t="s">
        <v>4564</v>
      </c>
      <c r="I2219" t="s">
        <v>4568</v>
      </c>
      <c r="K2219" t="s">
        <v>429</v>
      </c>
      <c r="L2219" t="s">
        <v>35</v>
      </c>
      <c r="M2219" t="s">
        <v>36</v>
      </c>
      <c r="N2219" s="8">
        <v>45604</v>
      </c>
      <c r="O2219" s="8"/>
      <c r="P2219" s="8"/>
      <c r="Q2219" t="s">
        <v>67</v>
      </c>
      <c r="AC2219" t="s">
        <v>67</v>
      </c>
      <c r="AD2219" t="s">
        <v>40</v>
      </c>
    </row>
    <row r="2220" spans="3:30" hidden="1" x14ac:dyDescent="0.2">
      <c r="C2220" s="32" t="s">
        <v>136</v>
      </c>
      <c r="D2220" s="32" t="s">
        <v>2940</v>
      </c>
      <c r="F2220">
        <v>-199.30999999999989</v>
      </c>
      <c r="G2220" t="s">
        <v>4563</v>
      </c>
      <c r="H2220" t="s">
        <v>4569</v>
      </c>
      <c r="I2220" t="s">
        <v>4570</v>
      </c>
      <c r="K2220" t="s">
        <v>429</v>
      </c>
      <c r="L2220" t="s">
        <v>35</v>
      </c>
      <c r="M2220" t="s">
        <v>36</v>
      </c>
      <c r="N2220" s="8">
        <v>45604</v>
      </c>
      <c r="O2220" s="8"/>
      <c r="P2220" s="8"/>
      <c r="Q2220" t="s">
        <v>67</v>
      </c>
      <c r="R2220" t="s">
        <v>4571</v>
      </c>
      <c r="AC2220" t="s">
        <v>67</v>
      </c>
      <c r="AD2220" t="s">
        <v>40</v>
      </c>
    </row>
    <row r="2221" spans="3:30" hidden="1" x14ac:dyDescent="0.2">
      <c r="C2221" s="32" t="s">
        <v>136</v>
      </c>
      <c r="D2221" s="32" t="s">
        <v>2940</v>
      </c>
      <c r="F2221">
        <v>100</v>
      </c>
      <c r="G2221" t="s">
        <v>4563</v>
      </c>
      <c r="H2221" t="s">
        <v>4569</v>
      </c>
      <c r="I2221" t="s">
        <v>4572</v>
      </c>
      <c r="K2221" t="s">
        <v>429</v>
      </c>
      <c r="L2221" t="s">
        <v>35</v>
      </c>
      <c r="M2221" t="s">
        <v>36</v>
      </c>
      <c r="N2221" s="8">
        <v>45604</v>
      </c>
      <c r="O2221" s="8"/>
      <c r="P2221" s="8"/>
      <c r="Q2221" t="s">
        <v>58</v>
      </c>
      <c r="AC2221" t="s">
        <v>39</v>
      </c>
      <c r="AD2221" t="s">
        <v>40</v>
      </c>
    </row>
    <row r="2222" spans="3:30" hidden="1" x14ac:dyDescent="0.2">
      <c r="C2222" s="32" t="s">
        <v>238</v>
      </c>
      <c r="D2222" s="32" t="s">
        <v>42</v>
      </c>
      <c r="E2222" s="32" t="s">
        <v>438</v>
      </c>
      <c r="F2222">
        <v>-929.74</v>
      </c>
      <c r="G2222" t="s">
        <v>439</v>
      </c>
      <c r="H2222" t="s">
        <v>440</v>
      </c>
      <c r="I2222" t="s">
        <v>4573</v>
      </c>
      <c r="K2222" t="s">
        <v>243</v>
      </c>
      <c r="L2222" t="s">
        <v>35</v>
      </c>
      <c r="M2222" t="s">
        <v>36</v>
      </c>
      <c r="N2222" s="8">
        <v>45748</v>
      </c>
      <c r="O2222" s="8">
        <v>45800</v>
      </c>
      <c r="P2222" s="8">
        <v>45800</v>
      </c>
      <c r="Q2222" t="s">
        <v>67</v>
      </c>
      <c r="R2222" t="s">
        <v>4552</v>
      </c>
      <c r="S2222" t="s">
        <v>4574</v>
      </c>
      <c r="T2222" t="s">
        <v>4575</v>
      </c>
      <c r="U2222" t="s">
        <v>235</v>
      </c>
      <c r="Y2222" t="s">
        <v>309</v>
      </c>
      <c r="Z2222" t="s">
        <v>309</v>
      </c>
      <c r="AC2222" t="s">
        <v>67</v>
      </c>
      <c r="AD2222" t="s">
        <v>40</v>
      </c>
    </row>
    <row r="2223" spans="3:30" hidden="1" x14ac:dyDescent="0.2">
      <c r="C2223" s="32" t="s">
        <v>126</v>
      </c>
      <c r="D2223" s="32" t="s">
        <v>42</v>
      </c>
      <c r="F2223">
        <v>-1135.3399999999999</v>
      </c>
      <c r="G2223" t="s">
        <v>4576</v>
      </c>
      <c r="H2223" t="s">
        <v>4577</v>
      </c>
      <c r="I2223" t="s">
        <v>4578</v>
      </c>
      <c r="K2223" t="s">
        <v>455</v>
      </c>
      <c r="L2223" t="s">
        <v>35</v>
      </c>
      <c r="M2223" t="s">
        <v>36</v>
      </c>
      <c r="N2223" s="8">
        <v>45797</v>
      </c>
      <c r="O2223" s="8"/>
      <c r="P2223" s="8"/>
      <c r="Q2223" t="s">
        <v>67</v>
      </c>
      <c r="R2223" t="s">
        <v>4579</v>
      </c>
      <c r="S2223" t="s">
        <v>4580</v>
      </c>
      <c r="T2223" t="s">
        <v>4581</v>
      </c>
      <c r="U2223" t="s">
        <v>484</v>
      </c>
      <c r="AC2223" t="s">
        <v>67</v>
      </c>
      <c r="AD2223" t="s">
        <v>40</v>
      </c>
    </row>
    <row r="2224" spans="3:30" hidden="1" x14ac:dyDescent="0.2">
      <c r="C2224" s="32" t="s">
        <v>126</v>
      </c>
      <c r="D2224" s="32" t="s">
        <v>42</v>
      </c>
      <c r="F2224">
        <v>300</v>
      </c>
      <c r="G2224" t="s">
        <v>4576</v>
      </c>
      <c r="H2224" t="s">
        <v>4577</v>
      </c>
      <c r="I2224" t="s">
        <v>4582</v>
      </c>
      <c r="K2224" t="s">
        <v>455</v>
      </c>
      <c r="L2224" t="s">
        <v>35</v>
      </c>
      <c r="M2224" t="s">
        <v>36</v>
      </c>
      <c r="N2224" s="8">
        <v>45797</v>
      </c>
      <c r="O2224" s="8"/>
      <c r="P2224" s="8"/>
      <c r="Q2224" t="s">
        <v>58</v>
      </c>
      <c r="AC2224" t="s">
        <v>39</v>
      </c>
      <c r="AD2224" t="s">
        <v>40</v>
      </c>
    </row>
    <row r="2225" spans="3:30" hidden="1" x14ac:dyDescent="0.2">
      <c r="C2225" s="32" t="s">
        <v>50</v>
      </c>
      <c r="D2225" s="32" t="s">
        <v>378</v>
      </c>
      <c r="F2225">
        <v>1295</v>
      </c>
      <c r="G2225" t="s">
        <v>4583</v>
      </c>
      <c r="H2225" t="s">
        <v>4584</v>
      </c>
      <c r="I2225" t="s">
        <v>4585</v>
      </c>
      <c r="K2225" t="s">
        <v>289</v>
      </c>
      <c r="L2225" t="s">
        <v>35</v>
      </c>
      <c r="M2225" t="s">
        <v>36</v>
      </c>
      <c r="N2225" s="8">
        <v>45792</v>
      </c>
      <c r="O2225" s="8"/>
      <c r="P2225" s="8"/>
      <c r="Q2225" t="s">
        <v>151</v>
      </c>
      <c r="R2225" t="s">
        <v>522</v>
      </c>
      <c r="W2225" t="s">
        <v>538</v>
      </c>
      <c r="AC2225" t="s">
        <v>39</v>
      </c>
      <c r="AD2225" t="s">
        <v>40</v>
      </c>
    </row>
    <row r="2226" spans="3:30" hidden="1" x14ac:dyDescent="0.2">
      <c r="C2226" s="32" t="s">
        <v>126</v>
      </c>
      <c r="D2226" s="32" t="s">
        <v>42</v>
      </c>
      <c r="F2226">
        <v>-1050.8900000000001</v>
      </c>
      <c r="G2226" t="s">
        <v>1725</v>
      </c>
      <c r="H2226" t="s">
        <v>4586</v>
      </c>
      <c r="I2226" t="s">
        <v>3161</v>
      </c>
      <c r="K2226" t="s">
        <v>243</v>
      </c>
      <c r="L2226" t="s">
        <v>35</v>
      </c>
      <c r="M2226" t="s">
        <v>36</v>
      </c>
      <c r="N2226" s="8">
        <v>45776</v>
      </c>
      <c r="O2226" s="8">
        <v>45805</v>
      </c>
      <c r="P2226" s="8">
        <v>45805</v>
      </c>
      <c r="Q2226" t="s">
        <v>67</v>
      </c>
      <c r="R2226" t="s">
        <v>88</v>
      </c>
      <c r="U2226" t="s">
        <v>90</v>
      </c>
      <c r="W2226" t="s">
        <v>522</v>
      </c>
      <c r="X2226" t="s">
        <v>88</v>
      </c>
      <c r="Y2226" t="s">
        <v>90</v>
      </c>
      <c r="Z2226" t="s">
        <v>90</v>
      </c>
      <c r="AC2226" t="s">
        <v>67</v>
      </c>
      <c r="AD2226" t="s">
        <v>40</v>
      </c>
    </row>
    <row r="2227" spans="3:30" hidden="1" x14ac:dyDescent="0.2">
      <c r="C2227" s="32" t="s">
        <v>69</v>
      </c>
      <c r="D2227" s="32" t="s">
        <v>80</v>
      </c>
      <c r="E2227" s="32" t="s">
        <v>1666</v>
      </c>
      <c r="F2227">
        <v>-1065.8599999999999</v>
      </c>
      <c r="G2227" t="s">
        <v>1667</v>
      </c>
      <c r="H2227" t="s">
        <v>1668</v>
      </c>
      <c r="I2227" t="s">
        <v>4587</v>
      </c>
      <c r="K2227" t="s">
        <v>289</v>
      </c>
      <c r="L2227" t="s">
        <v>35</v>
      </c>
      <c r="M2227" t="s">
        <v>36</v>
      </c>
      <c r="N2227" s="8">
        <v>45560</v>
      </c>
      <c r="O2227" s="8">
        <v>45805</v>
      </c>
      <c r="P2227" s="8">
        <v>45805</v>
      </c>
      <c r="Q2227" t="s">
        <v>67</v>
      </c>
      <c r="R2227" t="s">
        <v>4588</v>
      </c>
      <c r="S2227" t="s">
        <v>4589</v>
      </c>
      <c r="T2227" t="s">
        <v>4590</v>
      </c>
      <c r="W2227" t="s">
        <v>4216</v>
      </c>
      <c r="Y2227" t="s">
        <v>90</v>
      </c>
      <c r="Z2227" t="s">
        <v>90</v>
      </c>
      <c r="AC2227" t="s">
        <v>67</v>
      </c>
      <c r="AD2227" t="s">
        <v>40</v>
      </c>
    </row>
    <row r="2228" spans="3:30" hidden="1" x14ac:dyDescent="0.2">
      <c r="C2228" s="32" t="s">
        <v>555</v>
      </c>
      <c r="D2228" s="32" t="s">
        <v>146</v>
      </c>
      <c r="E2228" s="32" t="s">
        <v>4591</v>
      </c>
      <c r="F2228">
        <v>200</v>
      </c>
      <c r="G2228" t="s">
        <v>4592</v>
      </c>
      <c r="H2228" t="s">
        <v>4593</v>
      </c>
      <c r="I2228" t="s">
        <v>4594</v>
      </c>
      <c r="K2228" t="s">
        <v>429</v>
      </c>
      <c r="L2228" t="s">
        <v>35</v>
      </c>
      <c r="M2228" t="s">
        <v>36</v>
      </c>
      <c r="N2228" s="8">
        <v>45716</v>
      </c>
      <c r="O2228" s="8"/>
      <c r="P2228" s="8"/>
      <c r="Q2228" t="s">
        <v>58</v>
      </c>
      <c r="AC2228" t="s">
        <v>39</v>
      </c>
      <c r="AD2228" t="s">
        <v>40</v>
      </c>
    </row>
    <row r="2229" spans="3:30" hidden="1" x14ac:dyDescent="0.2">
      <c r="C2229" s="32" t="s">
        <v>555</v>
      </c>
      <c r="D2229" s="32" t="s">
        <v>146</v>
      </c>
      <c r="E2229" s="32" t="s">
        <v>4591</v>
      </c>
      <c r="F2229">
        <v>200</v>
      </c>
      <c r="G2229" t="s">
        <v>4592</v>
      </c>
      <c r="H2229" t="s">
        <v>4593</v>
      </c>
      <c r="I2229" t="s">
        <v>4595</v>
      </c>
      <c r="K2229" t="s">
        <v>429</v>
      </c>
      <c r="L2229" t="s">
        <v>35</v>
      </c>
      <c r="M2229" t="s">
        <v>36</v>
      </c>
      <c r="N2229" s="8">
        <v>45716</v>
      </c>
      <c r="O2229" s="8"/>
      <c r="P2229" s="8"/>
      <c r="Q2229" t="s">
        <v>37</v>
      </c>
      <c r="AC2229" t="s">
        <v>39</v>
      </c>
      <c r="AD2229" t="s">
        <v>40</v>
      </c>
    </row>
    <row r="2230" spans="3:30" hidden="1" x14ac:dyDescent="0.2">
      <c r="C2230" s="32" t="s">
        <v>126</v>
      </c>
      <c r="D2230" s="32" t="s">
        <v>42</v>
      </c>
      <c r="E2230" s="32" t="s">
        <v>4037</v>
      </c>
      <c r="F2230">
        <v>895</v>
      </c>
      <c r="G2230" t="s">
        <v>4596</v>
      </c>
      <c r="H2230" t="s">
        <v>4597</v>
      </c>
      <c r="I2230" t="s">
        <v>4598</v>
      </c>
      <c r="K2230" t="s">
        <v>289</v>
      </c>
      <c r="L2230" t="s">
        <v>35</v>
      </c>
      <c r="M2230" t="s">
        <v>36</v>
      </c>
      <c r="N2230" s="8">
        <v>45770</v>
      </c>
      <c r="O2230" s="8">
        <v>45821</v>
      </c>
      <c r="P2230" s="8">
        <v>45821</v>
      </c>
      <c r="Q2230" t="s">
        <v>37</v>
      </c>
      <c r="R2230" t="s">
        <v>1019</v>
      </c>
      <c r="S2230" t="s">
        <v>4599</v>
      </c>
      <c r="T2230" t="s">
        <v>4600</v>
      </c>
      <c r="U2230" t="s">
        <v>99</v>
      </c>
      <c r="X2230" t="s">
        <v>310</v>
      </c>
      <c r="Y2230" t="s">
        <v>100</v>
      </c>
      <c r="Z2230" t="s">
        <v>100</v>
      </c>
      <c r="AC2230" t="s">
        <v>39</v>
      </c>
      <c r="AD2230" t="s">
        <v>40</v>
      </c>
    </row>
    <row r="2231" spans="3:30" hidden="1" x14ac:dyDescent="0.2">
      <c r="C2231" s="32" t="s">
        <v>555</v>
      </c>
      <c r="D2231" s="32" t="s">
        <v>42</v>
      </c>
      <c r="F2231">
        <v>1245</v>
      </c>
      <c r="G2231" t="s">
        <v>4601</v>
      </c>
      <c r="H2231" t="s">
        <v>4602</v>
      </c>
      <c r="I2231" t="s">
        <v>4603</v>
      </c>
      <c r="K2231" t="s">
        <v>455</v>
      </c>
      <c r="L2231" t="s">
        <v>35</v>
      </c>
      <c r="M2231" t="s">
        <v>36</v>
      </c>
      <c r="N2231" s="8">
        <v>45779</v>
      </c>
      <c r="O2231" s="8">
        <v>45835</v>
      </c>
      <c r="P2231" s="8">
        <v>45835</v>
      </c>
      <c r="Q2231" t="s">
        <v>37</v>
      </c>
      <c r="R2231" t="s">
        <v>88</v>
      </c>
      <c r="S2231" t="s">
        <v>4604</v>
      </c>
      <c r="U2231" t="s">
        <v>60</v>
      </c>
      <c r="W2231" t="s">
        <v>266</v>
      </c>
      <c r="Y2231" t="s">
        <v>266</v>
      </c>
      <c r="Z2231" t="s">
        <v>266</v>
      </c>
      <c r="AC2231" t="s">
        <v>39</v>
      </c>
      <c r="AD2231" t="s">
        <v>40</v>
      </c>
    </row>
    <row r="2232" spans="3:30" hidden="1" x14ac:dyDescent="0.2">
      <c r="C2232" s="32" t="s">
        <v>79</v>
      </c>
      <c r="D2232" s="32" t="s">
        <v>80</v>
      </c>
      <c r="E2232" s="32" t="s">
        <v>1032</v>
      </c>
      <c r="F2232">
        <v>-435.90000000000009</v>
      </c>
      <c r="G2232" t="s">
        <v>4605</v>
      </c>
      <c r="H2232" t="s">
        <v>4606</v>
      </c>
      <c r="I2232" t="s">
        <v>4607</v>
      </c>
      <c r="K2232" t="s">
        <v>429</v>
      </c>
      <c r="L2232" t="s">
        <v>35</v>
      </c>
      <c r="M2232" t="s">
        <v>36</v>
      </c>
      <c r="N2232" s="8">
        <v>45631</v>
      </c>
      <c r="O2232" s="8"/>
      <c r="P2232" s="8"/>
      <c r="Q2232" t="s">
        <v>67</v>
      </c>
      <c r="R2232" t="s">
        <v>4608</v>
      </c>
      <c r="S2232" t="s">
        <v>4609</v>
      </c>
      <c r="T2232" t="s">
        <v>4610</v>
      </c>
      <c r="W2232" t="s">
        <v>4611</v>
      </c>
      <c r="AC2232" t="s">
        <v>67</v>
      </c>
      <c r="AD2232" t="s">
        <v>40</v>
      </c>
    </row>
    <row r="2233" spans="3:30" hidden="1" x14ac:dyDescent="0.2">
      <c r="C2233" s="32" t="s">
        <v>79</v>
      </c>
      <c r="D2233" s="32" t="s">
        <v>80</v>
      </c>
      <c r="E2233" s="32" t="s">
        <v>1032</v>
      </c>
      <c r="F2233">
        <v>250</v>
      </c>
      <c r="G2233" t="s">
        <v>4605</v>
      </c>
      <c r="H2233" t="s">
        <v>4606</v>
      </c>
      <c r="I2233" t="s">
        <v>4612</v>
      </c>
      <c r="K2233" t="s">
        <v>429</v>
      </c>
      <c r="L2233" t="s">
        <v>35</v>
      </c>
      <c r="M2233" t="s">
        <v>36</v>
      </c>
      <c r="N2233" s="8">
        <v>45631</v>
      </c>
      <c r="O2233" s="8"/>
      <c r="P2233" s="8"/>
      <c r="Q2233" t="s">
        <v>58</v>
      </c>
      <c r="AC2233" t="s">
        <v>39</v>
      </c>
      <c r="AD2233" t="s">
        <v>40</v>
      </c>
    </row>
    <row r="2234" spans="3:30" hidden="1" x14ac:dyDescent="0.2">
      <c r="C2234" s="32" t="s">
        <v>79</v>
      </c>
      <c r="D2234" s="32" t="s">
        <v>80</v>
      </c>
      <c r="E2234" s="32" t="s">
        <v>1032</v>
      </c>
      <c r="F2234">
        <v>250</v>
      </c>
      <c r="G2234" t="s">
        <v>4605</v>
      </c>
      <c r="H2234" t="s">
        <v>4606</v>
      </c>
      <c r="I2234" t="s">
        <v>4613</v>
      </c>
      <c r="K2234" t="s">
        <v>429</v>
      </c>
      <c r="L2234" t="s">
        <v>35</v>
      </c>
      <c r="M2234" t="s">
        <v>36</v>
      </c>
      <c r="N2234" s="8">
        <v>45631</v>
      </c>
      <c r="O2234" s="8"/>
      <c r="P2234" s="8"/>
      <c r="Q2234" t="s">
        <v>37</v>
      </c>
      <c r="AC2234" t="s">
        <v>39</v>
      </c>
      <c r="AD2234" t="s">
        <v>40</v>
      </c>
    </row>
    <row r="2235" spans="3:30" hidden="1" x14ac:dyDescent="0.2">
      <c r="C2235" s="32" t="s">
        <v>126</v>
      </c>
      <c r="D2235" s="32" t="s">
        <v>42</v>
      </c>
      <c r="E2235" s="32" t="s">
        <v>4614</v>
      </c>
      <c r="F2235">
        <v>1421</v>
      </c>
      <c r="G2235" t="s">
        <v>4615</v>
      </c>
      <c r="H2235" t="s">
        <v>4616</v>
      </c>
      <c r="I2235" t="s">
        <v>4617</v>
      </c>
      <c r="K2235" t="s">
        <v>289</v>
      </c>
      <c r="L2235" t="s">
        <v>35</v>
      </c>
      <c r="M2235" t="s">
        <v>36</v>
      </c>
      <c r="N2235" s="8">
        <v>45782</v>
      </c>
      <c r="O2235" s="8">
        <v>45814</v>
      </c>
      <c r="P2235" s="8">
        <v>45814</v>
      </c>
      <c r="Q2235" t="s">
        <v>37</v>
      </c>
      <c r="R2235" t="s">
        <v>88</v>
      </c>
      <c r="S2235" t="s">
        <v>4618</v>
      </c>
      <c r="T2235" t="s">
        <v>466</v>
      </c>
      <c r="U2235" t="s">
        <v>38</v>
      </c>
      <c r="W2235" t="s">
        <v>60</v>
      </c>
      <c r="X2235" t="s">
        <v>1253</v>
      </c>
      <c r="Y2235" t="s">
        <v>99</v>
      </c>
      <c r="Z2235" t="s">
        <v>99</v>
      </c>
      <c r="AC2235" t="s">
        <v>39</v>
      </c>
      <c r="AD2235" t="s">
        <v>40</v>
      </c>
    </row>
    <row r="2236" spans="3:30" hidden="1" x14ac:dyDescent="0.2">
      <c r="C2236" s="32" t="s">
        <v>79</v>
      </c>
      <c r="D2236" s="32" t="s">
        <v>80</v>
      </c>
      <c r="E2236" s="32" t="s">
        <v>81</v>
      </c>
      <c r="F2236">
        <v>-1091.3833333333309</v>
      </c>
      <c r="G2236" t="s">
        <v>4619</v>
      </c>
      <c r="H2236" t="s">
        <v>4620</v>
      </c>
      <c r="I2236" t="s">
        <v>4621</v>
      </c>
      <c r="J2236" t="s">
        <v>4622</v>
      </c>
      <c r="K2236" t="s">
        <v>86</v>
      </c>
      <c r="L2236" t="s">
        <v>57</v>
      </c>
      <c r="M2236" t="s">
        <v>36</v>
      </c>
      <c r="N2236" s="8">
        <v>45761</v>
      </c>
      <c r="O2236" s="8">
        <v>45805</v>
      </c>
      <c r="P2236" s="8"/>
      <c r="Q2236" t="s">
        <v>67</v>
      </c>
      <c r="W2236" t="s">
        <v>3266</v>
      </c>
      <c r="Z2236" t="s">
        <v>90</v>
      </c>
      <c r="AA2236" t="s">
        <v>90</v>
      </c>
      <c r="AC2236" t="s">
        <v>67</v>
      </c>
      <c r="AD2236" t="s">
        <v>91</v>
      </c>
    </row>
    <row r="2237" spans="3:30" hidden="1" x14ac:dyDescent="0.2">
      <c r="C2237" s="32" t="s">
        <v>29</v>
      </c>
      <c r="D2237" s="32" t="s">
        <v>29</v>
      </c>
      <c r="E2237" s="32" t="s">
        <v>3765</v>
      </c>
      <c r="F2237">
        <v>-1321.62</v>
      </c>
      <c r="G2237" t="s">
        <v>3228</v>
      </c>
      <c r="H2237" t="s">
        <v>3229</v>
      </c>
      <c r="I2237" t="s">
        <v>4623</v>
      </c>
      <c r="K2237" t="s">
        <v>243</v>
      </c>
      <c r="L2237" t="s">
        <v>35</v>
      </c>
      <c r="M2237" t="s">
        <v>36</v>
      </c>
      <c r="N2237" s="8">
        <v>45747</v>
      </c>
      <c r="O2237" s="8">
        <v>45800</v>
      </c>
      <c r="P2237" s="8">
        <v>45800</v>
      </c>
      <c r="Q2237" t="s">
        <v>67</v>
      </c>
      <c r="U2237" t="s">
        <v>237</v>
      </c>
      <c r="X2237" t="s">
        <v>237</v>
      </c>
      <c r="Y2237" t="s">
        <v>309</v>
      </c>
      <c r="Z2237" t="s">
        <v>309</v>
      </c>
      <c r="AC2237" t="s">
        <v>67</v>
      </c>
      <c r="AD2237" t="s">
        <v>40</v>
      </c>
    </row>
    <row r="2238" spans="3:30" hidden="1" x14ac:dyDescent="0.2">
      <c r="C2238" s="32" t="s">
        <v>79</v>
      </c>
      <c r="D2238" s="32" t="s">
        <v>42</v>
      </c>
      <c r="F2238">
        <v>-1439.2666666666671</v>
      </c>
      <c r="G2238" t="s">
        <v>4073</v>
      </c>
      <c r="H2238" t="s">
        <v>4074</v>
      </c>
      <c r="I2238" t="s">
        <v>4624</v>
      </c>
      <c r="J2238" t="s">
        <v>4625</v>
      </c>
      <c r="K2238" t="s">
        <v>326</v>
      </c>
      <c r="L2238" t="s">
        <v>35</v>
      </c>
      <c r="M2238" t="s">
        <v>36</v>
      </c>
      <c r="N2238" s="8">
        <v>45776</v>
      </c>
      <c r="O2238" s="8">
        <v>45800</v>
      </c>
      <c r="P2238" s="8"/>
      <c r="Q2238" t="s">
        <v>67</v>
      </c>
      <c r="W2238" t="s">
        <v>385</v>
      </c>
      <c r="X2238" t="s">
        <v>602</v>
      </c>
      <c r="Z2238" t="s">
        <v>309</v>
      </c>
      <c r="AA2238" t="s">
        <v>309</v>
      </c>
      <c r="AC2238" t="s">
        <v>67</v>
      </c>
      <c r="AD2238" t="s">
        <v>91</v>
      </c>
    </row>
    <row r="2239" spans="3:30" hidden="1" x14ac:dyDescent="0.2">
      <c r="C2239" s="32" t="s">
        <v>79</v>
      </c>
      <c r="D2239" s="32" t="s">
        <v>51</v>
      </c>
      <c r="E2239" s="32" t="s">
        <v>1163</v>
      </c>
      <c r="F2239">
        <v>-1480.8</v>
      </c>
      <c r="G2239" t="s">
        <v>1155</v>
      </c>
      <c r="H2239" t="s">
        <v>1156</v>
      </c>
      <c r="I2239" t="s">
        <v>4626</v>
      </c>
      <c r="K2239" t="s">
        <v>217</v>
      </c>
      <c r="L2239" t="s">
        <v>48</v>
      </c>
      <c r="M2239" t="s">
        <v>36</v>
      </c>
      <c r="N2239" s="8">
        <v>45727</v>
      </c>
      <c r="O2239" s="8">
        <v>45805</v>
      </c>
      <c r="P2239" s="8">
        <v>45805</v>
      </c>
      <c r="Q2239" t="s">
        <v>67</v>
      </c>
      <c r="U2239" t="s">
        <v>1165</v>
      </c>
      <c r="Y2239" t="s">
        <v>90</v>
      </c>
      <c r="Z2239" t="s">
        <v>90</v>
      </c>
      <c r="AC2239" t="s">
        <v>67</v>
      </c>
      <c r="AD2239" t="s">
        <v>40</v>
      </c>
    </row>
    <row r="2240" spans="3:30" hidden="1" x14ac:dyDescent="0.2">
      <c r="C2240" s="32" t="s">
        <v>126</v>
      </c>
      <c r="D2240" s="32" t="s">
        <v>42</v>
      </c>
      <c r="E2240" s="32" t="s">
        <v>2193</v>
      </c>
      <c r="F2240">
        <v>500</v>
      </c>
      <c r="G2240" t="s">
        <v>4627</v>
      </c>
      <c r="H2240" t="s">
        <v>4628</v>
      </c>
      <c r="I2240" t="s">
        <v>4629</v>
      </c>
      <c r="K2240" t="s">
        <v>429</v>
      </c>
      <c r="L2240" t="s">
        <v>35</v>
      </c>
      <c r="M2240" t="s">
        <v>36</v>
      </c>
      <c r="N2240" s="8">
        <v>45723</v>
      </c>
      <c r="O2240" s="8"/>
      <c r="P2240" s="8"/>
      <c r="Q2240" t="s">
        <v>37</v>
      </c>
      <c r="AC2240" t="s">
        <v>39</v>
      </c>
      <c r="AD2240" t="s">
        <v>40</v>
      </c>
    </row>
    <row r="2241" spans="3:30" hidden="1" x14ac:dyDescent="0.2">
      <c r="C2241" s="32" t="s">
        <v>126</v>
      </c>
      <c r="D2241" s="32" t="s">
        <v>42</v>
      </c>
      <c r="E2241" s="32" t="s">
        <v>2193</v>
      </c>
      <c r="F2241">
        <v>-3267.91</v>
      </c>
      <c r="G2241" t="s">
        <v>4627</v>
      </c>
      <c r="H2241" t="s">
        <v>4628</v>
      </c>
      <c r="I2241" t="s">
        <v>4630</v>
      </c>
      <c r="K2241" t="s">
        <v>429</v>
      </c>
      <c r="L2241" t="s">
        <v>35</v>
      </c>
      <c r="M2241" t="s">
        <v>36</v>
      </c>
      <c r="N2241" s="8">
        <v>45723</v>
      </c>
      <c r="O2241" s="8">
        <v>45805</v>
      </c>
      <c r="P2241" s="8">
        <v>45805</v>
      </c>
      <c r="Q2241" t="s">
        <v>67</v>
      </c>
      <c r="R2241" t="s">
        <v>4290</v>
      </c>
      <c r="U2241" t="s">
        <v>418</v>
      </c>
      <c r="Y2241" t="s">
        <v>90</v>
      </c>
      <c r="Z2241" t="s">
        <v>90</v>
      </c>
      <c r="AC2241" t="s">
        <v>67</v>
      </c>
      <c r="AD2241" t="s">
        <v>40</v>
      </c>
    </row>
    <row r="2242" spans="3:30" hidden="1" x14ac:dyDescent="0.2">
      <c r="C2242" s="32" t="s">
        <v>126</v>
      </c>
      <c r="D2242" s="32" t="s">
        <v>42</v>
      </c>
      <c r="E2242" s="32" t="s">
        <v>2193</v>
      </c>
      <c r="F2242">
        <v>200</v>
      </c>
      <c r="G2242" t="s">
        <v>4627</v>
      </c>
      <c r="H2242" t="s">
        <v>4628</v>
      </c>
      <c r="I2242" t="s">
        <v>4631</v>
      </c>
      <c r="K2242" t="s">
        <v>429</v>
      </c>
      <c r="L2242" t="s">
        <v>35</v>
      </c>
      <c r="M2242" t="s">
        <v>36</v>
      </c>
      <c r="N2242" s="8">
        <v>45723</v>
      </c>
      <c r="O2242" s="8">
        <v>45805</v>
      </c>
      <c r="P2242" s="8">
        <v>45805</v>
      </c>
      <c r="Q2242" t="s">
        <v>58</v>
      </c>
      <c r="Y2242" t="s">
        <v>90</v>
      </c>
      <c r="Z2242" t="s">
        <v>90</v>
      </c>
      <c r="AC2242" t="s">
        <v>39</v>
      </c>
      <c r="AD2242" t="s">
        <v>40</v>
      </c>
    </row>
    <row r="2243" spans="3:30" hidden="1" x14ac:dyDescent="0.2">
      <c r="C2243" s="32" t="s">
        <v>29</v>
      </c>
      <c r="D2243" s="32" t="s">
        <v>29</v>
      </c>
      <c r="F2243">
        <v>1595</v>
      </c>
      <c r="G2243" t="s">
        <v>4030</v>
      </c>
      <c r="H2243" t="s">
        <v>4031</v>
      </c>
      <c r="I2243" t="s">
        <v>4632</v>
      </c>
      <c r="K2243" t="s">
        <v>289</v>
      </c>
      <c r="L2243" t="s">
        <v>35</v>
      </c>
      <c r="M2243" t="s">
        <v>36</v>
      </c>
      <c r="N2243" s="8">
        <v>45782</v>
      </c>
      <c r="O2243" s="8">
        <v>45800</v>
      </c>
      <c r="P2243" s="8">
        <v>45800</v>
      </c>
      <c r="Q2243" t="s">
        <v>67</v>
      </c>
      <c r="R2243" t="s">
        <v>4633</v>
      </c>
      <c r="S2243" t="s">
        <v>4634</v>
      </c>
      <c r="T2243" t="s">
        <v>4634</v>
      </c>
      <c r="U2243" t="s">
        <v>3915</v>
      </c>
      <c r="Y2243" t="s">
        <v>309</v>
      </c>
      <c r="Z2243" t="s">
        <v>309</v>
      </c>
      <c r="AC2243" t="s">
        <v>67</v>
      </c>
      <c r="AD2243" t="s">
        <v>40</v>
      </c>
    </row>
    <row r="2244" spans="3:30" hidden="1" x14ac:dyDescent="0.2">
      <c r="C2244" s="32" t="s">
        <v>145</v>
      </c>
      <c r="D2244" s="32" t="s">
        <v>378</v>
      </c>
      <c r="E2244" s="32" t="s">
        <v>403</v>
      </c>
      <c r="F2244">
        <v>-3458.02</v>
      </c>
      <c r="G2244" t="s">
        <v>404</v>
      </c>
      <c r="H2244" t="s">
        <v>405</v>
      </c>
      <c r="I2244" t="s">
        <v>4635</v>
      </c>
      <c r="K2244" t="s">
        <v>243</v>
      </c>
      <c r="L2244" t="s">
        <v>48</v>
      </c>
      <c r="M2244" t="s">
        <v>36</v>
      </c>
      <c r="N2244" s="8">
        <v>45688</v>
      </c>
      <c r="O2244" s="8">
        <v>45807</v>
      </c>
      <c r="P2244" s="8">
        <v>45807</v>
      </c>
      <c r="Q2244" t="s">
        <v>67</v>
      </c>
      <c r="R2244" t="s">
        <v>407</v>
      </c>
      <c r="W2244" t="s">
        <v>408</v>
      </c>
      <c r="Y2244" t="s">
        <v>38</v>
      </c>
      <c r="Z2244" t="s">
        <v>38</v>
      </c>
      <c r="AC2244" t="s">
        <v>67</v>
      </c>
      <c r="AD2244" t="s">
        <v>40</v>
      </c>
    </row>
    <row r="2245" spans="3:30" hidden="1" x14ac:dyDescent="0.2">
      <c r="C2245" s="32" t="s">
        <v>41</v>
      </c>
      <c r="D2245" s="32" t="s">
        <v>42</v>
      </c>
      <c r="E2245" s="32" t="s">
        <v>43</v>
      </c>
      <c r="F2245">
        <v>-7203.64</v>
      </c>
      <c r="G2245" t="s">
        <v>44</v>
      </c>
      <c r="H2245" t="s">
        <v>4636</v>
      </c>
      <c r="I2245" t="s">
        <v>77</v>
      </c>
      <c r="K2245" t="s">
        <v>47</v>
      </c>
      <c r="L2245" t="s">
        <v>48</v>
      </c>
      <c r="M2245" t="s">
        <v>36</v>
      </c>
      <c r="N2245" s="8">
        <v>45646</v>
      </c>
      <c r="O2245" s="8">
        <v>45807</v>
      </c>
      <c r="P2245" s="8">
        <v>45807</v>
      </c>
      <c r="Q2245" t="s">
        <v>67</v>
      </c>
      <c r="Y2245" t="s">
        <v>38</v>
      </c>
      <c r="Z2245" t="s">
        <v>38</v>
      </c>
      <c r="AC2245" t="s">
        <v>67</v>
      </c>
      <c r="AD2245" t="s">
        <v>40</v>
      </c>
    </row>
    <row r="2246" spans="3:30" hidden="1" x14ac:dyDescent="0.2">
      <c r="C2246" s="32" t="s">
        <v>41</v>
      </c>
      <c r="D2246" s="32" t="s">
        <v>42</v>
      </c>
      <c r="E2246" s="32" t="s">
        <v>43</v>
      </c>
      <c r="F2246">
        <v>-9403.9399999999987</v>
      </c>
      <c r="G2246" t="s">
        <v>44</v>
      </c>
      <c r="H2246" t="s">
        <v>4636</v>
      </c>
      <c r="I2246" t="s">
        <v>46</v>
      </c>
      <c r="K2246" t="s">
        <v>47</v>
      </c>
      <c r="L2246" t="s">
        <v>48</v>
      </c>
      <c r="M2246" t="s">
        <v>36</v>
      </c>
      <c r="N2246" s="8">
        <v>45646</v>
      </c>
      <c r="O2246" s="8">
        <v>45807</v>
      </c>
      <c r="P2246" s="8">
        <v>45807</v>
      </c>
      <c r="Q2246" t="s">
        <v>67</v>
      </c>
      <c r="Y2246" t="s">
        <v>38</v>
      </c>
      <c r="Z2246" t="s">
        <v>38</v>
      </c>
      <c r="AC2246" t="s">
        <v>67</v>
      </c>
      <c r="AD2246" t="s">
        <v>40</v>
      </c>
    </row>
    <row r="2247" spans="3:30" hidden="1" x14ac:dyDescent="0.2">
      <c r="C2247" s="32" t="s">
        <v>145</v>
      </c>
      <c r="D2247" s="32" t="s">
        <v>146</v>
      </c>
      <c r="E2247" s="32" t="s">
        <v>1336</v>
      </c>
      <c r="F2247">
        <v>-19882.52</v>
      </c>
      <c r="G2247" t="s">
        <v>4637</v>
      </c>
      <c r="H2247" t="s">
        <v>4638</v>
      </c>
      <c r="I2247" t="s">
        <v>4639</v>
      </c>
      <c r="K2247" t="s">
        <v>243</v>
      </c>
      <c r="L2247" t="s">
        <v>48</v>
      </c>
      <c r="M2247" t="s">
        <v>36</v>
      </c>
      <c r="N2247" s="8">
        <v>45782</v>
      </c>
      <c r="O2247" s="8">
        <v>45800</v>
      </c>
      <c r="P2247" s="8">
        <v>45800</v>
      </c>
      <c r="Q2247" t="s">
        <v>67</v>
      </c>
      <c r="Y2247" t="s">
        <v>309</v>
      </c>
      <c r="Z2247" t="s">
        <v>309</v>
      </c>
      <c r="AC2247" t="s">
        <v>67</v>
      </c>
      <c r="AD2247" t="s">
        <v>40</v>
      </c>
    </row>
    <row r="2248" spans="3:30" hidden="1" x14ac:dyDescent="0.2">
      <c r="C2248" s="32" t="s">
        <v>79</v>
      </c>
      <c r="D2248" s="32" t="s">
        <v>92</v>
      </c>
      <c r="E2248" s="32" t="s">
        <v>4640</v>
      </c>
      <c r="F2248">
        <v>700</v>
      </c>
      <c r="G2248" t="s">
        <v>4641</v>
      </c>
      <c r="H2248" t="s">
        <v>4642</v>
      </c>
      <c r="I2248" t="s">
        <v>4643</v>
      </c>
      <c r="K2248" t="s">
        <v>429</v>
      </c>
      <c r="L2248" t="s">
        <v>35</v>
      </c>
      <c r="M2248" t="s">
        <v>36</v>
      </c>
      <c r="N2248" s="8">
        <v>45624</v>
      </c>
      <c r="O2248" s="8">
        <v>45807</v>
      </c>
      <c r="P2248" s="8">
        <v>45807</v>
      </c>
      <c r="Q2248" t="s">
        <v>58</v>
      </c>
      <c r="R2248" t="s">
        <v>2749</v>
      </c>
      <c r="U2248" t="s">
        <v>60</v>
      </c>
      <c r="Y2248" t="s">
        <v>38</v>
      </c>
      <c r="Z2248" t="s">
        <v>38</v>
      </c>
      <c r="AC2248" t="s">
        <v>39</v>
      </c>
      <c r="AD2248" t="s">
        <v>40</v>
      </c>
    </row>
    <row r="2249" spans="3:30" hidden="1" x14ac:dyDescent="0.2">
      <c r="C2249" s="32" t="s">
        <v>79</v>
      </c>
      <c r="D2249" s="32" t="s">
        <v>92</v>
      </c>
      <c r="E2249" s="32" t="s">
        <v>4640</v>
      </c>
      <c r="F2249">
        <v>700</v>
      </c>
      <c r="G2249" t="s">
        <v>4641</v>
      </c>
      <c r="H2249" t="s">
        <v>4642</v>
      </c>
      <c r="I2249" t="s">
        <v>4644</v>
      </c>
      <c r="K2249" t="s">
        <v>429</v>
      </c>
      <c r="L2249" t="s">
        <v>35</v>
      </c>
      <c r="M2249" t="s">
        <v>36</v>
      </c>
      <c r="N2249" s="8">
        <v>45624</v>
      </c>
      <c r="O2249" s="8">
        <v>45807</v>
      </c>
      <c r="P2249" s="8">
        <v>45807</v>
      </c>
      <c r="Q2249" t="s">
        <v>58</v>
      </c>
      <c r="R2249" t="s">
        <v>2749</v>
      </c>
      <c r="U2249" t="s">
        <v>60</v>
      </c>
      <c r="Y2249" t="s">
        <v>38</v>
      </c>
      <c r="Z2249" t="s">
        <v>38</v>
      </c>
      <c r="AC2249" t="s">
        <v>39</v>
      </c>
      <c r="AD2249" t="s">
        <v>40</v>
      </c>
    </row>
    <row r="2250" spans="3:30" hidden="1" x14ac:dyDescent="0.2">
      <c r="C2250" s="32" t="s">
        <v>126</v>
      </c>
      <c r="D2250" s="32" t="s">
        <v>42</v>
      </c>
      <c r="E2250" s="32" t="s">
        <v>4435</v>
      </c>
      <c r="F2250">
        <v>1095</v>
      </c>
      <c r="G2250" t="s">
        <v>1553</v>
      </c>
      <c r="H2250" t="s">
        <v>1554</v>
      </c>
      <c r="I2250" t="s">
        <v>4645</v>
      </c>
      <c r="K2250" t="s">
        <v>455</v>
      </c>
      <c r="L2250" t="s">
        <v>35</v>
      </c>
      <c r="M2250" t="s">
        <v>36</v>
      </c>
      <c r="N2250" s="8">
        <v>45756</v>
      </c>
      <c r="O2250" s="8">
        <v>45828</v>
      </c>
      <c r="P2250" s="8">
        <v>45828</v>
      </c>
      <c r="Q2250" t="s">
        <v>37</v>
      </c>
      <c r="R2250" t="s">
        <v>1384</v>
      </c>
      <c r="S2250" t="s">
        <v>4646</v>
      </c>
      <c r="T2250" t="s">
        <v>4647</v>
      </c>
      <c r="U2250" t="s">
        <v>100</v>
      </c>
      <c r="W2250" t="s">
        <v>99</v>
      </c>
      <c r="X2250" t="s">
        <v>522</v>
      </c>
      <c r="Y2250" t="s">
        <v>60</v>
      </c>
      <c r="Z2250" t="s">
        <v>60</v>
      </c>
      <c r="AC2250" t="s">
        <v>39</v>
      </c>
      <c r="AD2250" t="s">
        <v>40</v>
      </c>
    </row>
    <row r="2251" spans="3:30" hidden="1" x14ac:dyDescent="0.2">
      <c r="C2251" s="32" t="s">
        <v>50</v>
      </c>
      <c r="D2251" s="32" t="s">
        <v>92</v>
      </c>
      <c r="E2251" s="32" t="s">
        <v>4648</v>
      </c>
      <c r="G2251" t="s">
        <v>1008</v>
      </c>
      <c r="H2251" t="s">
        <v>4649</v>
      </c>
      <c r="I2251" t="s">
        <v>4650</v>
      </c>
      <c r="K2251" t="s">
        <v>97</v>
      </c>
      <c r="L2251" t="s">
        <v>57</v>
      </c>
      <c r="M2251" t="s">
        <v>36</v>
      </c>
      <c r="N2251" s="8">
        <v>45786</v>
      </c>
      <c r="O2251" s="8">
        <v>45839</v>
      </c>
      <c r="P2251" s="8">
        <v>45839</v>
      </c>
      <c r="Q2251" t="s">
        <v>67</v>
      </c>
      <c r="R2251" t="s">
        <v>4651</v>
      </c>
      <c r="Y2251" t="s">
        <v>573</v>
      </c>
      <c r="Z2251" t="s">
        <v>573</v>
      </c>
      <c r="AC2251" t="s">
        <v>67</v>
      </c>
      <c r="AD2251" t="s">
        <v>40</v>
      </c>
    </row>
    <row r="2252" spans="3:30" hidden="1" x14ac:dyDescent="0.2">
      <c r="C2252" s="32" t="s">
        <v>50</v>
      </c>
      <c r="D2252" s="32" t="s">
        <v>42</v>
      </c>
      <c r="F2252">
        <v>1095</v>
      </c>
      <c r="G2252" t="s">
        <v>1553</v>
      </c>
      <c r="H2252" t="s">
        <v>1554</v>
      </c>
      <c r="I2252" t="s">
        <v>4652</v>
      </c>
      <c r="K2252" t="s">
        <v>455</v>
      </c>
      <c r="L2252" t="s">
        <v>35</v>
      </c>
      <c r="M2252" t="s">
        <v>36</v>
      </c>
      <c r="N2252" s="8">
        <v>45756</v>
      </c>
      <c r="O2252" s="8"/>
      <c r="P2252" s="8"/>
      <c r="Q2252" t="s">
        <v>37</v>
      </c>
      <c r="W2252" t="s">
        <v>99</v>
      </c>
      <c r="AC2252" t="s">
        <v>39</v>
      </c>
      <c r="AD2252" t="s">
        <v>40</v>
      </c>
    </row>
    <row r="2253" spans="3:30" hidden="1" x14ac:dyDescent="0.2">
      <c r="C2253" s="32" t="s">
        <v>126</v>
      </c>
      <c r="D2253" s="32" t="s">
        <v>42</v>
      </c>
      <c r="E2253" s="32" t="s">
        <v>4435</v>
      </c>
      <c r="G2253" t="s">
        <v>4653</v>
      </c>
      <c r="H2253" t="s">
        <v>4654</v>
      </c>
      <c r="I2253" t="s">
        <v>4655</v>
      </c>
      <c r="K2253" t="s">
        <v>289</v>
      </c>
      <c r="L2253" t="s">
        <v>35</v>
      </c>
      <c r="M2253" t="s">
        <v>36</v>
      </c>
      <c r="N2253" s="8">
        <v>45789</v>
      </c>
      <c r="O2253" s="8">
        <v>45821</v>
      </c>
      <c r="P2253" s="8">
        <v>45821</v>
      </c>
      <c r="Q2253" t="s">
        <v>67</v>
      </c>
      <c r="R2253" t="s">
        <v>4656</v>
      </c>
      <c r="S2253" t="s">
        <v>4657</v>
      </c>
      <c r="T2253" t="s">
        <v>4658</v>
      </c>
      <c r="U2253" t="s">
        <v>100</v>
      </c>
      <c r="W2253" t="s">
        <v>4659</v>
      </c>
      <c r="X2253" t="s">
        <v>522</v>
      </c>
      <c r="Y2253" t="s">
        <v>100</v>
      </c>
      <c r="Z2253" t="s">
        <v>100</v>
      </c>
      <c r="AC2253" t="s">
        <v>67</v>
      </c>
      <c r="AD2253" t="s">
        <v>40</v>
      </c>
    </row>
    <row r="2254" spans="3:30" hidden="1" x14ac:dyDescent="0.2">
      <c r="C2254" s="32" t="s">
        <v>126</v>
      </c>
      <c r="D2254" s="32" t="s">
        <v>42</v>
      </c>
      <c r="E2254" s="32" t="s">
        <v>4660</v>
      </c>
      <c r="F2254">
        <v>1317</v>
      </c>
      <c r="G2254" t="s">
        <v>4661</v>
      </c>
      <c r="H2254" t="s">
        <v>4662</v>
      </c>
      <c r="I2254" t="s">
        <v>4663</v>
      </c>
      <c r="K2254" t="s">
        <v>289</v>
      </c>
      <c r="L2254" t="s">
        <v>35</v>
      </c>
      <c r="M2254" t="s">
        <v>36</v>
      </c>
      <c r="N2254" s="8">
        <v>45548</v>
      </c>
      <c r="O2254" s="8">
        <v>45821</v>
      </c>
      <c r="P2254" s="8">
        <v>45821</v>
      </c>
      <c r="Q2254" t="s">
        <v>151</v>
      </c>
      <c r="R2254" t="s">
        <v>4664</v>
      </c>
      <c r="S2254" t="s">
        <v>4665</v>
      </c>
      <c r="T2254" t="s">
        <v>4666</v>
      </c>
      <c r="U2254" t="s">
        <v>99</v>
      </c>
      <c r="W2254" t="s">
        <v>1238</v>
      </c>
      <c r="X2254" t="s">
        <v>602</v>
      </c>
      <c r="Y2254" t="s">
        <v>100</v>
      </c>
      <c r="Z2254" t="s">
        <v>100</v>
      </c>
      <c r="AC2254" t="s">
        <v>39</v>
      </c>
      <c r="AD2254" t="s">
        <v>40</v>
      </c>
    </row>
    <row r="2255" spans="3:30" hidden="1" x14ac:dyDescent="0.2">
      <c r="C2255" s="32" t="s">
        <v>126</v>
      </c>
      <c r="D2255" s="32" t="s">
        <v>42</v>
      </c>
      <c r="E2255" s="32" t="s">
        <v>4660</v>
      </c>
      <c r="F2255">
        <v>1317</v>
      </c>
      <c r="G2255" t="s">
        <v>4661</v>
      </c>
      <c r="H2255" t="s">
        <v>4662</v>
      </c>
      <c r="I2255" t="s">
        <v>4667</v>
      </c>
      <c r="K2255" t="s">
        <v>289</v>
      </c>
      <c r="L2255" t="s">
        <v>35</v>
      </c>
      <c r="M2255" t="s">
        <v>36</v>
      </c>
      <c r="N2255" s="8">
        <v>45548</v>
      </c>
      <c r="O2255" s="8">
        <v>45821</v>
      </c>
      <c r="P2255" s="8">
        <v>45821</v>
      </c>
      <c r="Q2255" t="s">
        <v>58</v>
      </c>
      <c r="U2255" t="s">
        <v>99</v>
      </c>
      <c r="X2255" t="s">
        <v>602</v>
      </c>
      <c r="Y2255" t="s">
        <v>100</v>
      </c>
      <c r="Z2255" t="s">
        <v>100</v>
      </c>
      <c r="AC2255" t="s">
        <v>39</v>
      </c>
      <c r="AD2255" t="s">
        <v>40</v>
      </c>
    </row>
    <row r="2256" spans="3:30" hidden="1" x14ac:dyDescent="0.2">
      <c r="C2256" s="32" t="s">
        <v>29</v>
      </c>
      <c r="D2256" s="32" t="s">
        <v>29</v>
      </c>
      <c r="E2256" s="32" t="s">
        <v>30</v>
      </c>
      <c r="F2256">
        <v>-23427</v>
      </c>
      <c r="G2256" t="s">
        <v>31</v>
      </c>
      <c r="H2256" t="s">
        <v>4668</v>
      </c>
      <c r="I2256" t="s">
        <v>33</v>
      </c>
      <c r="K2256" t="s">
        <v>34</v>
      </c>
      <c r="L2256" t="s">
        <v>35</v>
      </c>
      <c r="M2256" t="s">
        <v>36</v>
      </c>
      <c r="N2256" s="8">
        <v>45645</v>
      </c>
      <c r="O2256" s="8">
        <v>45807</v>
      </c>
      <c r="P2256" s="8">
        <v>45807</v>
      </c>
      <c r="Q2256" t="s">
        <v>67</v>
      </c>
      <c r="Y2256" t="s">
        <v>38</v>
      </c>
      <c r="Z2256" t="s">
        <v>38</v>
      </c>
      <c r="AC2256" t="s">
        <v>67</v>
      </c>
      <c r="AD2256" t="s">
        <v>40</v>
      </c>
    </row>
    <row r="2257" spans="3:30" hidden="1" x14ac:dyDescent="0.2">
      <c r="C2257" s="32" t="s">
        <v>50</v>
      </c>
      <c r="D2257" s="32" t="s">
        <v>42</v>
      </c>
      <c r="F2257">
        <v>1559</v>
      </c>
      <c r="G2257" t="s">
        <v>4669</v>
      </c>
      <c r="H2257" t="s">
        <v>4670</v>
      </c>
      <c r="I2257" t="s">
        <v>4671</v>
      </c>
      <c r="K2257" t="s">
        <v>289</v>
      </c>
      <c r="L2257" t="s">
        <v>35</v>
      </c>
      <c r="M2257" t="s">
        <v>36</v>
      </c>
      <c r="N2257" s="8">
        <v>45798</v>
      </c>
      <c r="O2257" s="8"/>
      <c r="P2257" s="8"/>
      <c r="Q2257" t="s">
        <v>37</v>
      </c>
      <c r="AC2257" t="s">
        <v>39</v>
      </c>
      <c r="AD2257" t="s">
        <v>40</v>
      </c>
    </row>
    <row r="2258" spans="3:30" hidden="1" x14ac:dyDescent="0.2">
      <c r="C2258" s="32" t="s">
        <v>126</v>
      </c>
      <c r="D2258" s="32" t="s">
        <v>42</v>
      </c>
      <c r="E2258" s="32" t="s">
        <v>213</v>
      </c>
      <c r="G2258" t="s">
        <v>295</v>
      </c>
      <c r="H2258" t="s">
        <v>4672</v>
      </c>
      <c r="I2258" t="s">
        <v>297</v>
      </c>
      <c r="K2258" t="s">
        <v>217</v>
      </c>
      <c r="L2258" t="s">
        <v>48</v>
      </c>
      <c r="M2258" t="s">
        <v>36</v>
      </c>
      <c r="N2258" s="8">
        <v>45623</v>
      </c>
      <c r="O2258" s="8">
        <v>45842</v>
      </c>
      <c r="P2258" s="8">
        <v>45842</v>
      </c>
      <c r="Q2258" t="s">
        <v>67</v>
      </c>
      <c r="R2258" t="s">
        <v>298</v>
      </c>
      <c r="S2258" t="s">
        <v>299</v>
      </c>
      <c r="T2258" t="s">
        <v>299</v>
      </c>
      <c r="W2258" t="s">
        <v>300</v>
      </c>
      <c r="Y2258" t="s">
        <v>134</v>
      </c>
      <c r="Z2258" t="s">
        <v>134</v>
      </c>
      <c r="AC2258" t="s">
        <v>67</v>
      </c>
      <c r="AD2258" t="s">
        <v>40</v>
      </c>
    </row>
    <row r="2259" spans="3:30" hidden="1" x14ac:dyDescent="0.2">
      <c r="C2259" s="32" t="s">
        <v>79</v>
      </c>
      <c r="D2259" s="32" t="s">
        <v>42</v>
      </c>
      <c r="F2259">
        <v>-763.73</v>
      </c>
      <c r="G2259" t="s">
        <v>574</v>
      </c>
      <c r="H2259" t="s">
        <v>575</v>
      </c>
      <c r="I2259" t="s">
        <v>4673</v>
      </c>
      <c r="K2259" t="s">
        <v>455</v>
      </c>
      <c r="L2259" t="s">
        <v>35</v>
      </c>
      <c r="M2259" t="s">
        <v>36</v>
      </c>
      <c r="N2259" s="8">
        <v>45740</v>
      </c>
      <c r="O2259" s="8"/>
      <c r="P2259" s="8"/>
      <c r="Q2259" t="s">
        <v>67</v>
      </c>
      <c r="AC2259" t="s">
        <v>67</v>
      </c>
      <c r="AD2259" t="s">
        <v>40</v>
      </c>
    </row>
    <row r="2260" spans="3:30" hidden="1" x14ac:dyDescent="0.2">
      <c r="C2260" s="32" t="s">
        <v>126</v>
      </c>
      <c r="D2260" s="32" t="s">
        <v>42</v>
      </c>
      <c r="F2260">
        <v>1295</v>
      </c>
      <c r="G2260" t="s">
        <v>4674</v>
      </c>
      <c r="H2260" t="s">
        <v>4675</v>
      </c>
      <c r="I2260" t="s">
        <v>4676</v>
      </c>
      <c r="K2260" t="s">
        <v>455</v>
      </c>
      <c r="L2260" t="s">
        <v>35</v>
      </c>
      <c r="M2260" t="s">
        <v>36</v>
      </c>
      <c r="N2260" s="8">
        <v>45776</v>
      </c>
      <c r="O2260" s="8">
        <v>45835</v>
      </c>
      <c r="P2260" s="8">
        <v>45835</v>
      </c>
      <c r="Q2260" t="s">
        <v>37</v>
      </c>
      <c r="R2260" t="s">
        <v>408</v>
      </c>
      <c r="S2260" t="s">
        <v>4677</v>
      </c>
      <c r="U2260" t="s">
        <v>60</v>
      </c>
      <c r="W2260" t="s">
        <v>266</v>
      </c>
      <c r="Y2260" t="s">
        <v>266</v>
      </c>
      <c r="Z2260" t="s">
        <v>266</v>
      </c>
      <c r="AC2260" t="s">
        <v>39</v>
      </c>
      <c r="AD2260" t="s">
        <v>40</v>
      </c>
    </row>
    <row r="2261" spans="3:30" hidden="1" x14ac:dyDescent="0.2">
      <c r="C2261" s="32" t="s">
        <v>126</v>
      </c>
      <c r="D2261" s="32" t="s">
        <v>146</v>
      </c>
      <c r="E2261" s="32" t="s">
        <v>4092</v>
      </c>
      <c r="F2261">
        <v>1495</v>
      </c>
      <c r="G2261" t="s">
        <v>4678</v>
      </c>
      <c r="H2261" t="s">
        <v>4679</v>
      </c>
      <c r="I2261" t="s">
        <v>4680</v>
      </c>
      <c r="K2261" t="s">
        <v>429</v>
      </c>
      <c r="L2261" t="s">
        <v>35</v>
      </c>
      <c r="M2261" t="s">
        <v>36</v>
      </c>
      <c r="N2261" s="8">
        <v>45686</v>
      </c>
      <c r="O2261" s="8">
        <v>45807</v>
      </c>
      <c r="P2261" s="8">
        <v>45807</v>
      </c>
      <c r="Q2261" t="s">
        <v>37</v>
      </c>
      <c r="R2261" t="s">
        <v>2749</v>
      </c>
      <c r="S2261" t="s">
        <v>4681</v>
      </c>
      <c r="T2261" t="s">
        <v>4682</v>
      </c>
      <c r="U2261" t="s">
        <v>38</v>
      </c>
      <c r="W2261" t="s">
        <v>490</v>
      </c>
      <c r="X2261" t="s">
        <v>827</v>
      </c>
      <c r="Y2261" t="s">
        <v>38</v>
      </c>
      <c r="Z2261" t="s">
        <v>38</v>
      </c>
      <c r="AC2261" t="s">
        <v>39</v>
      </c>
      <c r="AD2261" t="s">
        <v>40</v>
      </c>
    </row>
    <row r="2262" spans="3:30" hidden="1" x14ac:dyDescent="0.2">
      <c r="C2262" s="32" t="s">
        <v>79</v>
      </c>
      <c r="D2262" s="32" t="s">
        <v>146</v>
      </c>
      <c r="E2262" s="32" t="s">
        <v>2193</v>
      </c>
      <c r="F2262">
        <v>-427.31999999999988</v>
      </c>
      <c r="G2262" t="s">
        <v>4683</v>
      </c>
      <c r="H2262" t="s">
        <v>4684</v>
      </c>
      <c r="I2262" t="s">
        <v>4685</v>
      </c>
      <c r="K2262" t="s">
        <v>429</v>
      </c>
      <c r="L2262" t="s">
        <v>35</v>
      </c>
      <c r="M2262" t="s">
        <v>36</v>
      </c>
      <c r="N2262" s="8">
        <v>45631</v>
      </c>
      <c r="O2262" s="8">
        <v>45805</v>
      </c>
      <c r="P2262" s="8">
        <v>45805</v>
      </c>
      <c r="Q2262" t="s">
        <v>67</v>
      </c>
      <c r="R2262" t="s">
        <v>4686</v>
      </c>
      <c r="U2262" t="s">
        <v>90</v>
      </c>
      <c r="Y2262" t="s">
        <v>90</v>
      </c>
      <c r="Z2262" t="s">
        <v>90</v>
      </c>
      <c r="AC2262" t="s">
        <v>67</v>
      </c>
      <c r="AD2262" t="s">
        <v>40</v>
      </c>
    </row>
    <row r="2263" spans="3:30" hidden="1" x14ac:dyDescent="0.2">
      <c r="C2263" s="32" t="s">
        <v>79</v>
      </c>
      <c r="D2263" s="32" t="s">
        <v>146</v>
      </c>
      <c r="E2263" s="32" t="s">
        <v>2193</v>
      </c>
      <c r="F2263">
        <v>165</v>
      </c>
      <c r="G2263" t="s">
        <v>4683</v>
      </c>
      <c r="H2263" t="s">
        <v>4684</v>
      </c>
      <c r="I2263" t="s">
        <v>4687</v>
      </c>
      <c r="K2263" t="s">
        <v>429</v>
      </c>
      <c r="L2263" t="s">
        <v>35</v>
      </c>
      <c r="M2263" t="s">
        <v>36</v>
      </c>
      <c r="N2263" s="8">
        <v>45631</v>
      </c>
      <c r="O2263" s="8"/>
      <c r="P2263" s="8"/>
      <c r="Q2263" t="s">
        <v>58</v>
      </c>
      <c r="AC2263" t="s">
        <v>39</v>
      </c>
      <c r="AD2263" t="s">
        <v>40</v>
      </c>
    </row>
    <row r="2264" spans="3:30" hidden="1" x14ac:dyDescent="0.2">
      <c r="C2264" s="32" t="s">
        <v>79</v>
      </c>
      <c r="D2264" s="32" t="s">
        <v>146</v>
      </c>
      <c r="E2264" s="32" t="s">
        <v>2193</v>
      </c>
      <c r="F2264">
        <v>165</v>
      </c>
      <c r="G2264" t="s">
        <v>4683</v>
      </c>
      <c r="H2264" t="s">
        <v>4684</v>
      </c>
      <c r="I2264" t="s">
        <v>4688</v>
      </c>
      <c r="K2264" t="s">
        <v>429</v>
      </c>
      <c r="L2264" t="s">
        <v>35</v>
      </c>
      <c r="M2264" t="s">
        <v>36</v>
      </c>
      <c r="N2264" s="8">
        <v>45631</v>
      </c>
      <c r="O2264" s="8"/>
      <c r="P2264" s="8"/>
      <c r="Q2264" t="s">
        <v>37</v>
      </c>
      <c r="AC2264" t="s">
        <v>39</v>
      </c>
      <c r="AD2264" t="s">
        <v>40</v>
      </c>
    </row>
    <row r="2265" spans="3:30" hidden="1" x14ac:dyDescent="0.2">
      <c r="C2265" s="32" t="s">
        <v>126</v>
      </c>
      <c r="D2265" s="32" t="s">
        <v>42</v>
      </c>
      <c r="E2265" s="32" t="s">
        <v>213</v>
      </c>
      <c r="G2265" t="s">
        <v>295</v>
      </c>
      <c r="H2265" t="s">
        <v>4672</v>
      </c>
      <c r="I2265" t="s">
        <v>386</v>
      </c>
      <c r="K2265" t="s">
        <v>217</v>
      </c>
      <c r="L2265" t="s">
        <v>48</v>
      </c>
      <c r="M2265" t="s">
        <v>36</v>
      </c>
      <c r="N2265" s="8">
        <v>45623</v>
      </c>
      <c r="O2265" s="8">
        <v>45842</v>
      </c>
      <c r="P2265" s="8">
        <v>45842</v>
      </c>
      <c r="Q2265" t="s">
        <v>67</v>
      </c>
      <c r="R2265" t="s">
        <v>298</v>
      </c>
      <c r="S2265" t="s">
        <v>387</v>
      </c>
      <c r="T2265" t="s">
        <v>387</v>
      </c>
      <c r="W2265" t="s">
        <v>300</v>
      </c>
      <c r="Y2265" t="s">
        <v>134</v>
      </c>
      <c r="Z2265" t="s">
        <v>134</v>
      </c>
      <c r="AC2265" t="s">
        <v>67</v>
      </c>
      <c r="AD2265" t="s">
        <v>40</v>
      </c>
    </row>
    <row r="2266" spans="3:30" hidden="1" x14ac:dyDescent="0.2">
      <c r="C2266" s="32" t="s">
        <v>79</v>
      </c>
      <c r="D2266" s="32" t="s">
        <v>80</v>
      </c>
      <c r="E2266" s="32" t="s">
        <v>4689</v>
      </c>
      <c r="F2266">
        <v>3111</v>
      </c>
      <c r="G2266" t="s">
        <v>4690</v>
      </c>
      <c r="H2266" t="s">
        <v>4691</v>
      </c>
      <c r="I2266" t="s">
        <v>4692</v>
      </c>
      <c r="K2266" t="s">
        <v>289</v>
      </c>
      <c r="L2266" t="s">
        <v>35</v>
      </c>
      <c r="M2266" t="s">
        <v>36</v>
      </c>
      <c r="N2266" s="8">
        <v>45723</v>
      </c>
      <c r="O2266" s="8">
        <v>45824</v>
      </c>
      <c r="P2266" s="8">
        <v>45824</v>
      </c>
      <c r="Q2266" t="s">
        <v>37</v>
      </c>
      <c r="Y2266" t="s">
        <v>1872</v>
      </c>
      <c r="Z2266" t="s">
        <v>1872</v>
      </c>
      <c r="AC2266" t="s">
        <v>39</v>
      </c>
      <c r="AD2266" t="s">
        <v>40</v>
      </c>
    </row>
    <row r="2267" spans="3:30" hidden="1" x14ac:dyDescent="0.2">
      <c r="C2267" s="32" t="s">
        <v>79</v>
      </c>
      <c r="D2267" s="32" t="s">
        <v>80</v>
      </c>
      <c r="E2267" s="32" t="s">
        <v>4689</v>
      </c>
      <c r="F2267">
        <v>-3051.47</v>
      </c>
      <c r="G2267" t="s">
        <v>4690</v>
      </c>
      <c r="H2267" t="s">
        <v>4691</v>
      </c>
      <c r="I2267" t="s">
        <v>4693</v>
      </c>
      <c r="K2267" t="s">
        <v>289</v>
      </c>
      <c r="L2267" t="s">
        <v>35</v>
      </c>
      <c r="M2267" t="s">
        <v>36</v>
      </c>
      <c r="N2267" s="8">
        <v>45723</v>
      </c>
      <c r="O2267" s="8">
        <v>45824</v>
      </c>
      <c r="P2267" s="8">
        <v>45824</v>
      </c>
      <c r="Q2267" t="s">
        <v>67</v>
      </c>
      <c r="R2267" t="s">
        <v>4694</v>
      </c>
      <c r="S2267" t="s">
        <v>4695</v>
      </c>
      <c r="T2267" t="s">
        <v>4696</v>
      </c>
      <c r="W2267" t="s">
        <v>4697</v>
      </c>
      <c r="Y2267" t="s">
        <v>1872</v>
      </c>
      <c r="Z2267" t="s">
        <v>1872</v>
      </c>
      <c r="AC2267" t="s">
        <v>67</v>
      </c>
      <c r="AD2267" t="s">
        <v>40</v>
      </c>
    </row>
    <row r="2268" spans="3:30" hidden="1" x14ac:dyDescent="0.2">
      <c r="C2268" s="32" t="s">
        <v>50</v>
      </c>
      <c r="D2268" s="32" t="s">
        <v>1398</v>
      </c>
      <c r="E2268" s="32" t="s">
        <v>4698</v>
      </c>
      <c r="F2268">
        <v>895</v>
      </c>
      <c r="G2268" t="s">
        <v>4699</v>
      </c>
      <c r="H2268" t="s">
        <v>4700</v>
      </c>
      <c r="I2268" t="s">
        <v>4701</v>
      </c>
      <c r="K2268" t="s">
        <v>455</v>
      </c>
      <c r="L2268" t="s">
        <v>35</v>
      </c>
      <c r="M2268" t="s">
        <v>36</v>
      </c>
      <c r="N2268" s="8">
        <v>45706</v>
      </c>
      <c r="O2268" s="8">
        <v>45835</v>
      </c>
      <c r="P2268" s="8">
        <v>45793</v>
      </c>
      <c r="Q2268" t="s">
        <v>58</v>
      </c>
      <c r="R2268" t="s">
        <v>408</v>
      </c>
      <c r="U2268" t="s">
        <v>237</v>
      </c>
      <c r="W2268" t="s">
        <v>266</v>
      </c>
      <c r="Y2268" t="s">
        <v>522</v>
      </c>
      <c r="Z2268" t="s">
        <v>522</v>
      </c>
      <c r="AA2268" t="s">
        <v>266</v>
      </c>
      <c r="AC2268" t="s">
        <v>39</v>
      </c>
      <c r="AD2268" t="s">
        <v>40</v>
      </c>
    </row>
    <row r="2269" spans="3:30" hidden="1" x14ac:dyDescent="0.2">
      <c r="C2269" s="32" t="s">
        <v>126</v>
      </c>
      <c r="D2269" s="32" t="s">
        <v>378</v>
      </c>
      <c r="E2269" s="32" t="s">
        <v>52</v>
      </c>
      <c r="G2269" t="s">
        <v>3600</v>
      </c>
      <c r="H2269" t="s">
        <v>4702</v>
      </c>
      <c r="I2269" t="s">
        <v>4703</v>
      </c>
      <c r="K2269" t="s">
        <v>289</v>
      </c>
      <c r="L2269" t="s">
        <v>35</v>
      </c>
      <c r="M2269" t="s">
        <v>36</v>
      </c>
      <c r="N2269" s="8">
        <v>45700</v>
      </c>
      <c r="O2269" s="8">
        <v>45856</v>
      </c>
      <c r="P2269" s="8">
        <v>45856</v>
      </c>
      <c r="Q2269" t="s">
        <v>67</v>
      </c>
      <c r="R2269" t="s">
        <v>508</v>
      </c>
      <c r="U2269" t="s">
        <v>537</v>
      </c>
      <c r="W2269" t="s">
        <v>553</v>
      </c>
      <c r="X2269" t="s">
        <v>218</v>
      </c>
      <c r="Y2269" t="s">
        <v>537</v>
      </c>
      <c r="Z2269" t="s">
        <v>537</v>
      </c>
      <c r="AC2269" t="s">
        <v>67</v>
      </c>
      <c r="AD2269" t="s">
        <v>40</v>
      </c>
    </row>
    <row r="2270" spans="3:30" hidden="1" x14ac:dyDescent="0.2">
      <c r="C2270" s="32" t="s">
        <v>238</v>
      </c>
      <c r="D2270" s="32" t="s">
        <v>80</v>
      </c>
      <c r="G2270" t="s">
        <v>120</v>
      </c>
      <c r="H2270" t="s">
        <v>1115</v>
      </c>
      <c r="I2270" t="s">
        <v>4704</v>
      </c>
      <c r="K2270" t="s">
        <v>86</v>
      </c>
      <c r="L2270" t="s">
        <v>57</v>
      </c>
      <c r="M2270" t="s">
        <v>36</v>
      </c>
      <c r="N2270" s="8">
        <v>45700</v>
      </c>
      <c r="O2270" s="8">
        <v>45805</v>
      </c>
      <c r="P2270" s="8">
        <v>45805</v>
      </c>
      <c r="Q2270" t="s">
        <v>67</v>
      </c>
      <c r="R2270" t="s">
        <v>4705</v>
      </c>
      <c r="S2270" t="s">
        <v>4706</v>
      </c>
      <c r="T2270" t="s">
        <v>4707</v>
      </c>
      <c r="W2270" t="s">
        <v>4708</v>
      </c>
      <c r="X2270" t="s">
        <v>355</v>
      </c>
      <c r="Y2270" t="s">
        <v>90</v>
      </c>
      <c r="Z2270" t="s">
        <v>90</v>
      </c>
      <c r="AC2270" t="s">
        <v>67</v>
      </c>
      <c r="AD2270" t="s">
        <v>40</v>
      </c>
    </row>
    <row r="2271" spans="3:30" x14ac:dyDescent="0.2">
      <c r="C2271" s="32" t="s">
        <v>29</v>
      </c>
      <c r="D2271" s="32" t="s">
        <v>29</v>
      </c>
      <c r="G2271" t="s">
        <v>2722</v>
      </c>
      <c r="H2271" t="s">
        <v>4709</v>
      </c>
      <c r="I2271" t="s">
        <v>4710</v>
      </c>
      <c r="K2271" t="s">
        <v>56</v>
      </c>
      <c r="L2271" t="s">
        <v>48</v>
      </c>
      <c r="M2271" t="s">
        <v>36</v>
      </c>
      <c r="N2271" s="8">
        <v>45776</v>
      </c>
      <c r="O2271" s="8">
        <v>45805</v>
      </c>
      <c r="P2271" s="8">
        <v>45805</v>
      </c>
      <c r="Q2271" t="s">
        <v>67</v>
      </c>
      <c r="R2271" t="s">
        <v>4711</v>
      </c>
      <c r="S2271" t="s">
        <v>4712</v>
      </c>
      <c r="U2271" t="s">
        <v>309</v>
      </c>
      <c r="W2271" t="s">
        <v>4713</v>
      </c>
      <c r="Y2271" t="s">
        <v>90</v>
      </c>
      <c r="Z2271" t="s">
        <v>90</v>
      </c>
      <c r="AC2271" t="s">
        <v>67</v>
      </c>
      <c r="AD2271" t="s">
        <v>40</v>
      </c>
    </row>
    <row r="2272" spans="3:30" hidden="1" x14ac:dyDescent="0.2">
      <c r="C2272" s="32" t="s">
        <v>29</v>
      </c>
      <c r="D2272" s="32" t="s">
        <v>29</v>
      </c>
      <c r="E2272" s="32" t="s">
        <v>30</v>
      </c>
      <c r="G2272" t="s">
        <v>31</v>
      </c>
      <c r="H2272" t="s">
        <v>4714</v>
      </c>
      <c r="I2272" t="s">
        <v>3629</v>
      </c>
      <c r="K2272" t="s">
        <v>34</v>
      </c>
      <c r="L2272" t="s">
        <v>35</v>
      </c>
      <c r="M2272" t="s">
        <v>36</v>
      </c>
      <c r="N2272" s="8">
        <v>45698</v>
      </c>
      <c r="O2272" s="8">
        <v>45807</v>
      </c>
      <c r="P2272" s="8">
        <v>45807</v>
      </c>
      <c r="Q2272" t="s">
        <v>67</v>
      </c>
      <c r="R2272" t="s">
        <v>3425</v>
      </c>
      <c r="S2272" t="s">
        <v>3630</v>
      </c>
      <c r="T2272" t="s">
        <v>3631</v>
      </c>
      <c r="U2272" t="s">
        <v>1272</v>
      </c>
      <c r="W2272" t="s">
        <v>643</v>
      </c>
      <c r="Y2272" t="s">
        <v>38</v>
      </c>
      <c r="Z2272" t="s">
        <v>38</v>
      </c>
      <c r="AC2272" t="s">
        <v>67</v>
      </c>
      <c r="AD2272" t="s">
        <v>40</v>
      </c>
    </row>
    <row r="2273" spans="3:30" hidden="1" x14ac:dyDescent="0.2">
      <c r="C2273" s="32" t="s">
        <v>126</v>
      </c>
      <c r="D2273" s="32" t="s">
        <v>42</v>
      </c>
      <c r="E2273" s="32" t="s">
        <v>4037</v>
      </c>
      <c r="F2273">
        <v>895</v>
      </c>
      <c r="G2273" t="s">
        <v>4715</v>
      </c>
      <c r="H2273" t="s">
        <v>4716</v>
      </c>
      <c r="I2273" t="s">
        <v>4717</v>
      </c>
      <c r="K2273" t="s">
        <v>455</v>
      </c>
      <c r="L2273" t="s">
        <v>35</v>
      </c>
      <c r="M2273" t="s">
        <v>36</v>
      </c>
      <c r="N2273" s="8">
        <v>45756</v>
      </c>
      <c r="O2273" s="8">
        <v>45821</v>
      </c>
      <c r="P2273" s="8">
        <v>45821</v>
      </c>
      <c r="Q2273" t="s">
        <v>37</v>
      </c>
      <c r="R2273" t="s">
        <v>1384</v>
      </c>
      <c r="S2273" t="s">
        <v>4718</v>
      </c>
      <c r="T2273" t="s">
        <v>4719</v>
      </c>
      <c r="U2273" t="s">
        <v>99</v>
      </c>
      <c r="W2273" t="s">
        <v>99</v>
      </c>
      <c r="X2273" t="s">
        <v>522</v>
      </c>
      <c r="Y2273" t="s">
        <v>100</v>
      </c>
      <c r="Z2273" t="s">
        <v>100</v>
      </c>
      <c r="AC2273" t="s">
        <v>39</v>
      </c>
      <c r="AD2273" t="s">
        <v>40</v>
      </c>
    </row>
    <row r="2274" spans="3:30" hidden="1" x14ac:dyDescent="0.2">
      <c r="C2274" s="32" t="s">
        <v>29</v>
      </c>
      <c r="D2274" s="32" t="s">
        <v>29</v>
      </c>
      <c r="E2274" s="32" t="s">
        <v>4720</v>
      </c>
      <c r="G2274" t="s">
        <v>4721</v>
      </c>
      <c r="H2274" t="s">
        <v>4722</v>
      </c>
      <c r="I2274" t="s">
        <v>4723</v>
      </c>
      <c r="K2274" t="s">
        <v>455</v>
      </c>
      <c r="L2274" t="s">
        <v>35</v>
      </c>
      <c r="M2274" t="s">
        <v>36</v>
      </c>
      <c r="N2274" s="8">
        <v>45771</v>
      </c>
      <c r="O2274" s="8">
        <v>45807</v>
      </c>
      <c r="P2274" s="8">
        <v>45807</v>
      </c>
      <c r="Q2274" t="s">
        <v>67</v>
      </c>
      <c r="R2274" t="s">
        <v>4724</v>
      </c>
      <c r="S2274" t="s">
        <v>4725</v>
      </c>
      <c r="T2274" t="s">
        <v>4726</v>
      </c>
      <c r="U2274" t="s">
        <v>309</v>
      </c>
      <c r="W2274" t="s">
        <v>1662</v>
      </c>
      <c r="X2274" t="s">
        <v>562</v>
      </c>
      <c r="Y2274" t="s">
        <v>38</v>
      </c>
      <c r="Z2274" t="s">
        <v>38</v>
      </c>
      <c r="AC2274" t="s">
        <v>67</v>
      </c>
      <c r="AD2274" t="s">
        <v>40</v>
      </c>
    </row>
    <row r="2275" spans="3:30" hidden="1" x14ac:dyDescent="0.2">
      <c r="C2275" s="32" t="s">
        <v>29</v>
      </c>
      <c r="D2275" s="32" t="s">
        <v>29</v>
      </c>
      <c r="E2275" s="32" t="s">
        <v>4727</v>
      </c>
      <c r="F2275">
        <v>1400</v>
      </c>
      <c r="G2275" t="s">
        <v>4728</v>
      </c>
      <c r="H2275" t="s">
        <v>4729</v>
      </c>
      <c r="I2275" t="s">
        <v>4730</v>
      </c>
      <c r="K2275" t="s">
        <v>429</v>
      </c>
      <c r="L2275" t="s">
        <v>35</v>
      </c>
      <c r="M2275" t="s">
        <v>36</v>
      </c>
      <c r="N2275" s="8">
        <v>45559</v>
      </c>
      <c r="O2275" s="8">
        <v>45807</v>
      </c>
      <c r="P2275" s="8">
        <v>45807</v>
      </c>
      <c r="Q2275" t="s">
        <v>58</v>
      </c>
      <c r="R2275" t="s">
        <v>4731</v>
      </c>
      <c r="U2275" t="s">
        <v>1670</v>
      </c>
      <c r="W2275" t="s">
        <v>1670</v>
      </c>
      <c r="Y2275" t="s">
        <v>38</v>
      </c>
      <c r="Z2275" t="s">
        <v>38</v>
      </c>
      <c r="AC2275" t="s">
        <v>39</v>
      </c>
      <c r="AD2275" t="s">
        <v>40</v>
      </c>
    </row>
    <row r="2276" spans="3:30" hidden="1" x14ac:dyDescent="0.2">
      <c r="C2276" s="32" t="s">
        <v>29</v>
      </c>
      <c r="D2276" s="32" t="s">
        <v>29</v>
      </c>
      <c r="E2276" s="32" t="s">
        <v>4727</v>
      </c>
      <c r="F2276">
        <v>1400</v>
      </c>
      <c r="G2276" t="s">
        <v>4728</v>
      </c>
      <c r="H2276" t="s">
        <v>4729</v>
      </c>
      <c r="I2276" t="s">
        <v>4732</v>
      </c>
      <c r="K2276" t="s">
        <v>429</v>
      </c>
      <c r="L2276" t="s">
        <v>35</v>
      </c>
      <c r="M2276" t="s">
        <v>36</v>
      </c>
      <c r="N2276" s="8">
        <v>45559</v>
      </c>
      <c r="O2276" s="8">
        <v>45807</v>
      </c>
      <c r="P2276" s="8">
        <v>45807</v>
      </c>
      <c r="Q2276" t="s">
        <v>58</v>
      </c>
      <c r="U2276" t="s">
        <v>1670</v>
      </c>
      <c r="Y2276" t="s">
        <v>38</v>
      </c>
      <c r="Z2276" t="s">
        <v>38</v>
      </c>
      <c r="AC2276" t="s">
        <v>39</v>
      </c>
      <c r="AD2276" t="s">
        <v>40</v>
      </c>
    </row>
    <row r="2277" spans="3:30" hidden="1" x14ac:dyDescent="0.2">
      <c r="C2277" s="32" t="s">
        <v>79</v>
      </c>
      <c r="D2277" s="32" t="s">
        <v>92</v>
      </c>
      <c r="E2277" s="32" t="s">
        <v>4733</v>
      </c>
      <c r="F2277">
        <v>200</v>
      </c>
      <c r="G2277" t="s">
        <v>4728</v>
      </c>
      <c r="H2277" t="s">
        <v>4729</v>
      </c>
      <c r="I2277" t="s">
        <v>4734</v>
      </c>
      <c r="K2277" t="s">
        <v>429</v>
      </c>
      <c r="L2277" t="s">
        <v>35</v>
      </c>
      <c r="M2277" t="s">
        <v>36</v>
      </c>
      <c r="N2277" s="8">
        <v>45559</v>
      </c>
      <c r="O2277" s="8"/>
      <c r="P2277" s="8"/>
      <c r="Q2277" t="s">
        <v>58</v>
      </c>
      <c r="AC2277" t="s">
        <v>39</v>
      </c>
      <c r="AD2277" t="s">
        <v>40</v>
      </c>
    </row>
    <row r="2278" spans="3:30" hidden="1" x14ac:dyDescent="0.2">
      <c r="C2278" s="32" t="s">
        <v>79</v>
      </c>
      <c r="D2278" s="32" t="s">
        <v>92</v>
      </c>
      <c r="E2278" s="32" t="s">
        <v>4733</v>
      </c>
      <c r="F2278">
        <v>-1710.58</v>
      </c>
      <c r="G2278" t="s">
        <v>4728</v>
      </c>
      <c r="H2278" t="s">
        <v>4729</v>
      </c>
      <c r="I2278" t="s">
        <v>4735</v>
      </c>
      <c r="K2278" t="s">
        <v>429</v>
      </c>
      <c r="L2278" t="s">
        <v>35</v>
      </c>
      <c r="M2278" t="s">
        <v>36</v>
      </c>
      <c r="N2278" s="8">
        <v>45559</v>
      </c>
      <c r="O2278" s="8"/>
      <c r="P2278" s="8"/>
      <c r="Q2278" t="s">
        <v>67</v>
      </c>
      <c r="U2278" t="s">
        <v>253</v>
      </c>
      <c r="W2278" t="s">
        <v>4736</v>
      </c>
      <c r="AC2278" t="s">
        <v>67</v>
      </c>
      <c r="AD2278" t="s">
        <v>40</v>
      </c>
    </row>
    <row r="2279" spans="3:30" hidden="1" x14ac:dyDescent="0.2">
      <c r="C2279" s="32" t="s">
        <v>145</v>
      </c>
      <c r="D2279" s="32" t="s">
        <v>42</v>
      </c>
      <c r="F2279">
        <v>4095</v>
      </c>
      <c r="G2279" t="s">
        <v>4737</v>
      </c>
      <c r="H2279" t="s">
        <v>4738</v>
      </c>
      <c r="I2279" t="s">
        <v>4739</v>
      </c>
      <c r="K2279" t="s">
        <v>455</v>
      </c>
      <c r="L2279" t="s">
        <v>35</v>
      </c>
      <c r="M2279" t="s">
        <v>36</v>
      </c>
      <c r="N2279" s="8">
        <v>45786</v>
      </c>
      <c r="O2279" s="8"/>
      <c r="P2279" s="8"/>
      <c r="Q2279" t="s">
        <v>37</v>
      </c>
      <c r="R2279" t="s">
        <v>310</v>
      </c>
      <c r="S2279" t="s">
        <v>4740</v>
      </c>
      <c r="T2279" t="s">
        <v>4741</v>
      </c>
      <c r="W2279" t="s">
        <v>100</v>
      </c>
      <c r="AC2279" t="s">
        <v>39</v>
      </c>
      <c r="AD2279" t="s">
        <v>40</v>
      </c>
    </row>
    <row r="2280" spans="3:30" hidden="1" x14ac:dyDescent="0.2">
      <c r="C2280" s="32" t="s">
        <v>79</v>
      </c>
      <c r="D2280" s="32" t="s">
        <v>42</v>
      </c>
      <c r="F2280">
        <v>855</v>
      </c>
      <c r="G2280" t="s">
        <v>4742</v>
      </c>
      <c r="H2280" t="s">
        <v>4743</v>
      </c>
      <c r="I2280" t="s">
        <v>4744</v>
      </c>
      <c r="K2280" t="s">
        <v>289</v>
      </c>
      <c r="L2280" t="s">
        <v>35</v>
      </c>
      <c r="M2280" t="s">
        <v>36</v>
      </c>
      <c r="N2280" s="8">
        <v>45779</v>
      </c>
      <c r="O2280" s="8"/>
      <c r="P2280" s="8"/>
      <c r="Q2280" t="s">
        <v>37</v>
      </c>
      <c r="AC2280" t="s">
        <v>39</v>
      </c>
      <c r="AD2280" t="s">
        <v>40</v>
      </c>
    </row>
    <row r="2281" spans="3:30" hidden="1" x14ac:dyDescent="0.2">
      <c r="C2281" s="32" t="s">
        <v>79</v>
      </c>
      <c r="D2281" s="32" t="s">
        <v>42</v>
      </c>
      <c r="F2281">
        <v>855</v>
      </c>
      <c r="G2281" t="s">
        <v>4742</v>
      </c>
      <c r="H2281" t="s">
        <v>4743</v>
      </c>
      <c r="I2281" t="s">
        <v>4745</v>
      </c>
      <c r="K2281" t="s">
        <v>289</v>
      </c>
      <c r="L2281" t="s">
        <v>35</v>
      </c>
      <c r="M2281" t="s">
        <v>36</v>
      </c>
      <c r="N2281" s="8">
        <v>45779</v>
      </c>
      <c r="O2281" s="8"/>
      <c r="P2281" s="8"/>
      <c r="Q2281" t="s">
        <v>58</v>
      </c>
      <c r="R2281" t="s">
        <v>393</v>
      </c>
      <c r="W2281" t="s">
        <v>538</v>
      </c>
      <c r="AC2281" t="s">
        <v>39</v>
      </c>
      <c r="AD2281" t="s">
        <v>40</v>
      </c>
    </row>
    <row r="2282" spans="3:30" hidden="1" x14ac:dyDescent="0.2">
      <c r="C2282" s="32" t="s">
        <v>79</v>
      </c>
      <c r="D2282" s="32" t="s">
        <v>42</v>
      </c>
      <c r="F2282">
        <v>1100</v>
      </c>
      <c r="G2282" t="s">
        <v>4742</v>
      </c>
      <c r="H2282" t="s">
        <v>4743</v>
      </c>
      <c r="I2282" t="s">
        <v>4746</v>
      </c>
      <c r="K2282" t="s">
        <v>289</v>
      </c>
      <c r="L2282" t="s">
        <v>35</v>
      </c>
      <c r="M2282" t="s">
        <v>36</v>
      </c>
      <c r="N2282" s="8">
        <v>45779</v>
      </c>
      <c r="O2282" s="8"/>
      <c r="P2282" s="8"/>
      <c r="Q2282" t="s">
        <v>37</v>
      </c>
      <c r="R2282" t="s">
        <v>393</v>
      </c>
      <c r="W2282" t="s">
        <v>266</v>
      </c>
      <c r="AC2282" t="s">
        <v>39</v>
      </c>
      <c r="AD2282" t="s">
        <v>40</v>
      </c>
    </row>
    <row r="2283" spans="3:30" hidden="1" x14ac:dyDescent="0.2">
      <c r="C2283" s="32" t="s">
        <v>79</v>
      </c>
      <c r="D2283" s="32" t="s">
        <v>42</v>
      </c>
      <c r="F2283">
        <v>299.5</v>
      </c>
      <c r="G2283" t="s">
        <v>4742</v>
      </c>
      <c r="H2283" t="s">
        <v>4743</v>
      </c>
      <c r="I2283" t="s">
        <v>4747</v>
      </c>
      <c r="K2283" t="s">
        <v>289</v>
      </c>
      <c r="L2283" t="s">
        <v>35</v>
      </c>
      <c r="M2283" t="s">
        <v>36</v>
      </c>
      <c r="N2283" s="8">
        <v>45779</v>
      </c>
      <c r="O2283" s="8"/>
      <c r="P2283" s="8"/>
      <c r="Q2283" t="s">
        <v>37</v>
      </c>
      <c r="R2283" t="s">
        <v>62</v>
      </c>
      <c r="AC2283" t="s">
        <v>39</v>
      </c>
      <c r="AD2283" t="s">
        <v>40</v>
      </c>
    </row>
    <row r="2284" spans="3:30" hidden="1" x14ac:dyDescent="0.2">
      <c r="C2284" s="32" t="s">
        <v>79</v>
      </c>
      <c r="D2284" s="32" t="s">
        <v>42</v>
      </c>
      <c r="F2284">
        <v>299.5</v>
      </c>
      <c r="G2284" t="s">
        <v>4742</v>
      </c>
      <c r="H2284" t="s">
        <v>4743</v>
      </c>
      <c r="I2284" t="s">
        <v>4748</v>
      </c>
      <c r="K2284" t="s">
        <v>289</v>
      </c>
      <c r="L2284" t="s">
        <v>35</v>
      </c>
      <c r="M2284" t="s">
        <v>36</v>
      </c>
      <c r="N2284" s="8">
        <v>45779</v>
      </c>
      <c r="O2284" s="8"/>
      <c r="P2284" s="8"/>
      <c r="Q2284" t="s">
        <v>37</v>
      </c>
      <c r="R2284" t="s">
        <v>62</v>
      </c>
      <c r="AC2284" t="s">
        <v>39</v>
      </c>
      <c r="AD2284" t="s">
        <v>40</v>
      </c>
    </row>
    <row r="2285" spans="3:30" hidden="1" x14ac:dyDescent="0.2">
      <c r="C2285" s="32" t="s">
        <v>79</v>
      </c>
      <c r="D2285" s="32" t="s">
        <v>42</v>
      </c>
      <c r="F2285">
        <v>1100</v>
      </c>
      <c r="G2285" t="s">
        <v>4742</v>
      </c>
      <c r="H2285" t="s">
        <v>4743</v>
      </c>
      <c r="I2285" t="s">
        <v>4749</v>
      </c>
      <c r="K2285" t="s">
        <v>289</v>
      </c>
      <c r="L2285" t="s">
        <v>35</v>
      </c>
      <c r="M2285" t="s">
        <v>36</v>
      </c>
      <c r="N2285" s="8">
        <v>45779</v>
      </c>
      <c r="O2285" s="8">
        <v>45835</v>
      </c>
      <c r="P2285" s="8">
        <v>45835</v>
      </c>
      <c r="Q2285" t="s">
        <v>37</v>
      </c>
      <c r="R2285" t="s">
        <v>393</v>
      </c>
      <c r="S2285" t="s">
        <v>4750</v>
      </c>
      <c r="U2285" t="s">
        <v>60</v>
      </c>
      <c r="W2285" t="s">
        <v>266</v>
      </c>
      <c r="Y2285" t="s">
        <v>266</v>
      </c>
      <c r="Z2285" t="s">
        <v>266</v>
      </c>
      <c r="AC2285" t="s">
        <v>39</v>
      </c>
      <c r="AD2285" t="s">
        <v>40</v>
      </c>
    </row>
    <row r="2286" spans="3:30" hidden="1" x14ac:dyDescent="0.2">
      <c r="C2286" s="32" t="s">
        <v>79</v>
      </c>
      <c r="D2286" s="32" t="s">
        <v>42</v>
      </c>
      <c r="F2286">
        <v>1250</v>
      </c>
      <c r="G2286" t="s">
        <v>4742</v>
      </c>
      <c r="H2286" t="s">
        <v>4743</v>
      </c>
      <c r="I2286" t="s">
        <v>4751</v>
      </c>
      <c r="K2286" t="s">
        <v>289</v>
      </c>
      <c r="L2286" t="s">
        <v>35</v>
      </c>
      <c r="M2286" t="s">
        <v>36</v>
      </c>
      <c r="N2286" s="8">
        <v>45779</v>
      </c>
      <c r="O2286" s="8"/>
      <c r="P2286" s="8"/>
      <c r="Q2286" t="s">
        <v>58</v>
      </c>
      <c r="R2286" t="s">
        <v>393</v>
      </c>
      <c r="U2286" t="s">
        <v>537</v>
      </c>
      <c r="W2286" t="s">
        <v>538</v>
      </c>
      <c r="AC2286" t="s">
        <v>39</v>
      </c>
      <c r="AD2286" t="s">
        <v>40</v>
      </c>
    </row>
    <row r="2287" spans="3:30" hidden="1" x14ac:dyDescent="0.2">
      <c r="C2287" s="32" t="s">
        <v>79</v>
      </c>
      <c r="D2287" s="32" t="s">
        <v>42</v>
      </c>
      <c r="F2287">
        <v>299.5</v>
      </c>
      <c r="G2287" t="s">
        <v>4742</v>
      </c>
      <c r="H2287" t="s">
        <v>4743</v>
      </c>
      <c r="I2287" t="s">
        <v>4752</v>
      </c>
      <c r="K2287" t="s">
        <v>289</v>
      </c>
      <c r="L2287" t="s">
        <v>35</v>
      </c>
      <c r="M2287" t="s">
        <v>36</v>
      </c>
      <c r="N2287" s="8">
        <v>45779</v>
      </c>
      <c r="O2287" s="8"/>
      <c r="P2287" s="8"/>
      <c r="Q2287" t="s">
        <v>58</v>
      </c>
      <c r="R2287" t="s">
        <v>62</v>
      </c>
      <c r="AC2287" t="s">
        <v>39</v>
      </c>
      <c r="AD2287" t="s">
        <v>40</v>
      </c>
    </row>
    <row r="2288" spans="3:30" hidden="1" x14ac:dyDescent="0.2">
      <c r="C2288" s="32" t="s">
        <v>79</v>
      </c>
      <c r="D2288" s="32" t="s">
        <v>42</v>
      </c>
      <c r="F2288">
        <v>299.5</v>
      </c>
      <c r="G2288" t="s">
        <v>4742</v>
      </c>
      <c r="H2288" t="s">
        <v>4743</v>
      </c>
      <c r="I2288" t="s">
        <v>4753</v>
      </c>
      <c r="K2288" t="s">
        <v>289</v>
      </c>
      <c r="L2288" t="s">
        <v>35</v>
      </c>
      <c r="M2288" t="s">
        <v>36</v>
      </c>
      <c r="N2288" s="8">
        <v>45779</v>
      </c>
      <c r="O2288" s="8"/>
      <c r="P2288" s="8"/>
      <c r="Q2288" t="s">
        <v>58</v>
      </c>
      <c r="R2288" t="s">
        <v>62</v>
      </c>
      <c r="AC2288" t="s">
        <v>39</v>
      </c>
      <c r="AD2288" t="s">
        <v>40</v>
      </c>
    </row>
    <row r="2289" spans="3:30" hidden="1" x14ac:dyDescent="0.2">
      <c r="C2289" s="32" t="s">
        <v>126</v>
      </c>
      <c r="D2289" s="32" t="s">
        <v>42</v>
      </c>
      <c r="E2289" s="32" t="s">
        <v>4754</v>
      </c>
      <c r="F2289">
        <v>1495</v>
      </c>
      <c r="G2289" t="s">
        <v>4755</v>
      </c>
      <c r="H2289" t="s">
        <v>4756</v>
      </c>
      <c r="I2289" t="s">
        <v>4757</v>
      </c>
      <c r="K2289" t="s">
        <v>455</v>
      </c>
      <c r="L2289" t="s">
        <v>35</v>
      </c>
      <c r="M2289" t="s">
        <v>36</v>
      </c>
      <c r="N2289" s="8">
        <v>45740</v>
      </c>
      <c r="O2289" s="8">
        <v>45828</v>
      </c>
      <c r="P2289" s="8">
        <v>45828</v>
      </c>
      <c r="Q2289" t="s">
        <v>58</v>
      </c>
      <c r="R2289" t="s">
        <v>687</v>
      </c>
      <c r="U2289" t="s">
        <v>100</v>
      </c>
      <c r="W2289" t="s">
        <v>100</v>
      </c>
      <c r="X2289" t="s">
        <v>562</v>
      </c>
      <c r="Y2289" t="s">
        <v>60</v>
      </c>
      <c r="Z2289" t="s">
        <v>60</v>
      </c>
      <c r="AC2289" t="s">
        <v>39</v>
      </c>
      <c r="AD2289" t="s">
        <v>40</v>
      </c>
    </row>
    <row r="2290" spans="3:30" hidden="1" x14ac:dyDescent="0.2">
      <c r="N2290" s="1"/>
    </row>
    <row r="2291" spans="3:30" hidden="1" x14ac:dyDescent="0.2">
      <c r="N2291" s="1"/>
    </row>
    <row r="2292" spans="3:30" hidden="1" x14ac:dyDescent="0.2">
      <c r="N2292" s="1"/>
    </row>
    <row r="2293" spans="3:30" hidden="1" x14ac:dyDescent="0.2">
      <c r="N2293" s="1"/>
    </row>
    <row r="2294" spans="3:30" hidden="1" x14ac:dyDescent="0.2">
      <c r="N2294" s="1"/>
    </row>
    <row r="2295" spans="3:30" hidden="1" x14ac:dyDescent="0.2">
      <c r="N2295" s="1"/>
      <c r="O2295" s="1"/>
      <c r="P2295" s="1"/>
    </row>
    <row r="2296" spans="3:30" hidden="1" x14ac:dyDescent="0.2">
      <c r="N2296" s="1"/>
    </row>
    <row r="2297" spans="3:30" hidden="1" x14ac:dyDescent="0.2">
      <c r="N2297" s="1"/>
      <c r="O2297" s="1"/>
      <c r="P2297" s="1"/>
    </row>
    <row r="2298" spans="3:30" hidden="1" x14ac:dyDescent="0.2">
      <c r="N2298" s="1"/>
      <c r="O2298" s="1"/>
      <c r="P2298" s="1"/>
    </row>
    <row r="2299" spans="3:30" hidden="1" x14ac:dyDescent="0.2">
      <c r="N2299" s="1"/>
      <c r="O2299" s="1"/>
      <c r="P2299" s="1"/>
    </row>
    <row r="2300" spans="3:30" hidden="1" x14ac:dyDescent="0.2">
      <c r="N2300" s="1"/>
      <c r="O2300" s="1"/>
      <c r="P2300" s="1"/>
    </row>
    <row r="2301" spans="3:30" hidden="1" x14ac:dyDescent="0.2">
      <c r="N2301" s="1"/>
    </row>
    <row r="2302" spans="3:30" hidden="1" x14ac:dyDescent="0.2">
      <c r="N2302" s="1"/>
    </row>
    <row r="2303" spans="3:30" hidden="1" x14ac:dyDescent="0.2">
      <c r="N2303" s="1"/>
    </row>
    <row r="2304" spans="3:30" hidden="1" x14ac:dyDescent="0.2">
      <c r="N2304" s="1"/>
    </row>
    <row r="2305" spans="14:14" hidden="1" x14ac:dyDescent="0.2">
      <c r="N2305" s="1"/>
    </row>
    <row r="2306" spans="14:14" hidden="1" x14ac:dyDescent="0.2">
      <c r="N2306" s="1"/>
    </row>
    <row r="2307" spans="14:14" hidden="1" x14ac:dyDescent="0.2">
      <c r="N2307" s="1"/>
    </row>
    <row r="2308" spans="14:14" hidden="1" x14ac:dyDescent="0.2">
      <c r="N2308" s="1"/>
    </row>
    <row r="2309" spans="14:14" hidden="1" x14ac:dyDescent="0.2">
      <c r="N2309" s="1"/>
    </row>
    <row r="2310" spans="14:14" hidden="1" x14ac:dyDescent="0.2">
      <c r="N2310" s="1"/>
    </row>
    <row r="2311" spans="14:14" hidden="1" x14ac:dyDescent="0.2">
      <c r="N2311" s="1"/>
    </row>
    <row r="2312" spans="14:14" hidden="1" x14ac:dyDescent="0.2">
      <c r="N2312" s="1"/>
    </row>
    <row r="2313" spans="14:14" hidden="1" x14ac:dyDescent="0.2">
      <c r="N2313" s="1"/>
    </row>
    <row r="2314" spans="14:14" hidden="1" x14ac:dyDescent="0.2">
      <c r="N2314" s="1"/>
    </row>
    <row r="2315" spans="14:14" hidden="1" x14ac:dyDescent="0.2">
      <c r="N2315" s="1"/>
    </row>
    <row r="2316" spans="14:14" hidden="1" x14ac:dyDescent="0.2">
      <c r="N2316" s="1"/>
    </row>
    <row r="2317" spans="14:14" hidden="1" x14ac:dyDescent="0.2">
      <c r="N2317" s="1"/>
    </row>
    <row r="2318" spans="14:14" hidden="1" x14ac:dyDescent="0.2">
      <c r="N2318" s="1"/>
    </row>
    <row r="2319" spans="14:14" hidden="1" x14ac:dyDescent="0.2">
      <c r="N2319" s="1"/>
    </row>
    <row r="2320" spans="14:14" hidden="1" x14ac:dyDescent="0.2">
      <c r="N2320" s="1"/>
    </row>
    <row r="2321" spans="14:16" hidden="1" x14ac:dyDescent="0.2">
      <c r="N2321" s="1"/>
    </row>
    <row r="2322" spans="14:16" hidden="1" x14ac:dyDescent="0.2">
      <c r="N2322" s="1"/>
    </row>
    <row r="2323" spans="14:16" hidden="1" x14ac:dyDescent="0.2">
      <c r="N2323" s="1"/>
    </row>
    <row r="2324" spans="14:16" hidden="1" x14ac:dyDescent="0.2">
      <c r="N2324" s="1"/>
    </row>
    <row r="2325" spans="14:16" hidden="1" x14ac:dyDescent="0.2">
      <c r="N2325" s="1"/>
    </row>
    <row r="2326" spans="14:16" hidden="1" x14ac:dyDescent="0.2">
      <c r="N2326" s="1"/>
    </row>
    <row r="2327" spans="14:16" hidden="1" x14ac:dyDescent="0.2">
      <c r="N2327" s="1"/>
    </row>
    <row r="2328" spans="14:16" hidden="1" x14ac:dyDescent="0.2">
      <c r="N2328" s="1"/>
    </row>
    <row r="2329" spans="14:16" hidden="1" x14ac:dyDescent="0.2">
      <c r="N2329" s="1"/>
    </row>
    <row r="2330" spans="14:16" hidden="1" x14ac:dyDescent="0.2">
      <c r="N2330" s="1"/>
    </row>
    <row r="2331" spans="14:16" hidden="1" x14ac:dyDescent="0.2">
      <c r="N2331" s="1"/>
    </row>
    <row r="2332" spans="14:16" hidden="1" x14ac:dyDescent="0.2">
      <c r="N2332" s="1"/>
    </row>
    <row r="2333" spans="14:16" hidden="1" x14ac:dyDescent="0.2">
      <c r="N2333" s="1"/>
      <c r="O2333" s="1"/>
      <c r="P2333" s="1"/>
    </row>
    <row r="2334" spans="14:16" hidden="1" x14ac:dyDescent="0.2">
      <c r="N2334" s="1"/>
      <c r="O2334" s="1"/>
      <c r="P2334" s="1"/>
    </row>
    <row r="2335" spans="14:16" hidden="1" x14ac:dyDescent="0.2">
      <c r="N2335" s="1"/>
    </row>
    <row r="2336" spans="14:16" hidden="1" x14ac:dyDescent="0.2">
      <c r="N2336" s="1"/>
    </row>
    <row r="2337" spans="14:16" hidden="1" x14ac:dyDescent="0.2">
      <c r="N2337" s="1"/>
      <c r="O2337" s="1"/>
      <c r="P2337" s="1"/>
    </row>
    <row r="2338" spans="14:16" hidden="1" x14ac:dyDescent="0.2">
      <c r="N2338" s="1"/>
    </row>
    <row r="2339" spans="14:16" hidden="1" x14ac:dyDescent="0.2">
      <c r="N2339" s="1"/>
    </row>
    <row r="2340" spans="14:16" hidden="1" x14ac:dyDescent="0.2">
      <c r="N2340" s="1"/>
    </row>
    <row r="2341" spans="14:16" hidden="1" x14ac:dyDescent="0.2">
      <c r="N2341" s="1"/>
    </row>
    <row r="2342" spans="14:16" hidden="1" x14ac:dyDescent="0.2">
      <c r="N2342" s="1"/>
    </row>
    <row r="2343" spans="14:16" hidden="1" x14ac:dyDescent="0.2">
      <c r="N2343" s="1"/>
    </row>
    <row r="2344" spans="14:16" hidden="1" x14ac:dyDescent="0.2">
      <c r="N2344" s="1"/>
      <c r="O2344" s="1"/>
      <c r="P2344" s="1"/>
    </row>
    <row r="2345" spans="14:16" hidden="1" x14ac:dyDescent="0.2">
      <c r="N2345" s="1"/>
    </row>
    <row r="2346" spans="14:16" hidden="1" x14ac:dyDescent="0.2">
      <c r="N2346" s="1"/>
      <c r="O2346" s="1"/>
      <c r="P2346" s="1"/>
    </row>
    <row r="2347" spans="14:16" hidden="1" x14ac:dyDescent="0.2">
      <c r="N2347" s="1"/>
      <c r="O2347" s="1"/>
      <c r="P2347" s="1"/>
    </row>
    <row r="2348" spans="14:16" hidden="1" x14ac:dyDescent="0.2">
      <c r="N2348" s="1"/>
      <c r="O2348" s="1"/>
      <c r="P2348" s="1"/>
    </row>
    <row r="2349" spans="14:16" hidden="1" x14ac:dyDescent="0.2">
      <c r="N2349" s="1"/>
      <c r="O2349" s="1"/>
      <c r="P2349" s="1"/>
    </row>
    <row r="2350" spans="14:16" hidden="1" x14ac:dyDescent="0.2">
      <c r="N2350" s="1"/>
    </row>
    <row r="2351" spans="14:16" hidden="1" x14ac:dyDescent="0.2">
      <c r="N2351" s="1"/>
      <c r="O2351" s="1"/>
      <c r="P2351" s="1"/>
    </row>
    <row r="2352" spans="14:16" hidden="1" x14ac:dyDescent="0.2">
      <c r="N2352" s="1"/>
    </row>
    <row r="2353" spans="14:16" hidden="1" x14ac:dyDescent="0.2">
      <c r="N2353" s="1"/>
    </row>
    <row r="2354" spans="14:16" hidden="1" x14ac:dyDescent="0.2">
      <c r="N2354" s="1"/>
      <c r="O2354" s="1"/>
    </row>
    <row r="2355" spans="14:16" hidden="1" x14ac:dyDescent="0.2">
      <c r="N2355" s="1"/>
      <c r="O2355" s="1"/>
    </row>
    <row r="2356" spans="14:16" hidden="1" x14ac:dyDescent="0.2">
      <c r="N2356" s="1"/>
    </row>
    <row r="2357" spans="14:16" hidden="1" x14ac:dyDescent="0.2">
      <c r="N2357" s="1"/>
      <c r="O2357" s="1"/>
      <c r="P2357" s="1"/>
    </row>
    <row r="2358" spans="14:16" hidden="1" x14ac:dyDescent="0.2">
      <c r="N2358" s="1"/>
      <c r="O2358" s="1"/>
      <c r="P2358" s="1"/>
    </row>
    <row r="2359" spans="14:16" hidden="1" x14ac:dyDescent="0.2">
      <c r="N2359" s="1"/>
      <c r="O2359" s="1"/>
      <c r="P2359" s="1"/>
    </row>
    <row r="2360" spans="14:16" hidden="1" x14ac:dyDescent="0.2">
      <c r="N2360" s="1"/>
      <c r="O2360" s="1"/>
    </row>
    <row r="2361" spans="14:16" hidden="1" x14ac:dyDescent="0.2">
      <c r="N2361" s="1"/>
      <c r="O2361" s="1"/>
    </row>
    <row r="2362" spans="14:16" hidden="1" x14ac:dyDescent="0.2">
      <c r="N2362" s="1"/>
      <c r="O2362" s="1"/>
    </row>
    <row r="2363" spans="14:16" hidden="1" x14ac:dyDescent="0.2">
      <c r="N2363" s="1"/>
      <c r="O2363" s="1"/>
    </row>
    <row r="2364" spans="14:16" hidden="1" x14ac:dyDescent="0.2">
      <c r="N2364" s="1"/>
      <c r="O2364" s="1"/>
    </row>
    <row r="2365" spans="14:16" hidden="1" x14ac:dyDescent="0.2">
      <c r="N2365" s="1"/>
      <c r="O2365" s="1"/>
    </row>
    <row r="2366" spans="14:16" hidden="1" x14ac:dyDescent="0.2">
      <c r="N2366" s="1"/>
      <c r="O2366" s="1"/>
      <c r="P2366" s="1"/>
    </row>
    <row r="2367" spans="14:16" hidden="1" x14ac:dyDescent="0.2">
      <c r="N2367" s="1"/>
    </row>
    <row r="2368" spans="14:16" hidden="1" x14ac:dyDescent="0.2">
      <c r="N2368" s="1"/>
    </row>
    <row r="2369" spans="14:16" hidden="1" x14ac:dyDescent="0.2">
      <c r="N2369" s="1"/>
      <c r="O2369" s="1"/>
      <c r="P2369" s="1"/>
    </row>
    <row r="2370" spans="14:16" hidden="1" x14ac:dyDescent="0.2">
      <c r="N2370" s="1"/>
      <c r="O2370" s="1"/>
      <c r="P2370" s="1"/>
    </row>
    <row r="2371" spans="14:16" hidden="1" x14ac:dyDescent="0.2">
      <c r="N2371" s="1"/>
      <c r="O2371" s="1"/>
      <c r="P2371" s="1"/>
    </row>
    <row r="2372" spans="14:16" hidden="1" x14ac:dyDescent="0.2">
      <c r="N2372" s="1"/>
      <c r="O2372" s="1"/>
      <c r="P2372" s="1"/>
    </row>
    <row r="2373" spans="14:16" hidden="1" x14ac:dyDescent="0.2">
      <c r="N2373" s="1"/>
      <c r="O2373" s="1"/>
    </row>
    <row r="2374" spans="14:16" hidden="1" x14ac:dyDescent="0.2">
      <c r="N2374" s="1"/>
    </row>
    <row r="2375" spans="14:16" hidden="1" x14ac:dyDescent="0.2">
      <c r="N2375" s="1"/>
      <c r="O2375" s="1"/>
      <c r="P2375" s="1"/>
    </row>
    <row r="2376" spans="14:16" hidden="1" x14ac:dyDescent="0.2">
      <c r="N2376" s="1"/>
      <c r="O2376" s="1"/>
      <c r="P2376" s="1"/>
    </row>
    <row r="2377" spans="14:16" hidden="1" x14ac:dyDescent="0.2">
      <c r="N2377" s="1"/>
      <c r="O2377" s="1"/>
    </row>
    <row r="2378" spans="14:16" hidden="1" x14ac:dyDescent="0.2">
      <c r="N2378" s="1"/>
      <c r="O2378" s="1"/>
    </row>
    <row r="2379" spans="14:16" hidden="1" x14ac:dyDescent="0.2">
      <c r="N2379" s="1"/>
      <c r="O2379" s="1"/>
    </row>
    <row r="2380" spans="14:16" hidden="1" x14ac:dyDescent="0.2">
      <c r="N2380" s="1"/>
      <c r="O2380" s="1"/>
    </row>
    <row r="2381" spans="14:16" hidden="1" x14ac:dyDescent="0.2">
      <c r="N2381" s="1"/>
      <c r="O2381" s="1"/>
    </row>
    <row r="2382" spans="14:16" hidden="1" x14ac:dyDescent="0.2">
      <c r="N2382" s="1"/>
      <c r="O2382" s="1"/>
    </row>
    <row r="2383" spans="14:16" hidden="1" x14ac:dyDescent="0.2">
      <c r="N2383" s="1"/>
    </row>
    <row r="2384" spans="14:16" hidden="1" x14ac:dyDescent="0.2">
      <c r="N2384" s="1"/>
    </row>
    <row r="2385" spans="14:16" hidden="1" x14ac:dyDescent="0.2">
      <c r="N2385" s="1"/>
    </row>
    <row r="2386" spans="14:16" hidden="1" x14ac:dyDescent="0.2">
      <c r="N2386" s="1"/>
    </row>
    <row r="2387" spans="14:16" hidden="1" x14ac:dyDescent="0.2">
      <c r="N2387" s="1"/>
    </row>
    <row r="2388" spans="14:16" hidden="1" x14ac:dyDescent="0.2">
      <c r="N2388" s="1"/>
      <c r="O2388" s="1"/>
    </row>
    <row r="2389" spans="14:16" hidden="1" x14ac:dyDescent="0.2">
      <c r="N2389" s="1"/>
      <c r="O2389" s="1"/>
    </row>
    <row r="2390" spans="14:16" hidden="1" x14ac:dyDescent="0.2">
      <c r="N2390" s="1"/>
      <c r="O2390" s="1"/>
    </row>
    <row r="2391" spans="14:16" hidden="1" x14ac:dyDescent="0.2">
      <c r="N2391" s="1"/>
      <c r="O2391" s="1"/>
    </row>
    <row r="2392" spans="14:16" hidden="1" x14ac:dyDescent="0.2">
      <c r="N2392" s="1"/>
      <c r="O2392" s="1"/>
      <c r="P2392" s="1"/>
    </row>
    <row r="2393" spans="14:16" hidden="1" x14ac:dyDescent="0.2">
      <c r="N2393" s="1"/>
      <c r="O2393" s="1"/>
      <c r="P2393" s="1"/>
    </row>
    <row r="2394" spans="14:16" hidden="1" x14ac:dyDescent="0.2">
      <c r="N2394" s="1"/>
    </row>
    <row r="2395" spans="14:16" hidden="1" x14ac:dyDescent="0.2">
      <c r="N2395" s="1"/>
      <c r="O2395" s="1"/>
      <c r="P2395" s="1"/>
    </row>
    <row r="2396" spans="14:16" hidden="1" x14ac:dyDescent="0.2">
      <c r="N2396" s="1"/>
      <c r="O2396" s="1"/>
      <c r="P2396" s="1"/>
    </row>
    <row r="2397" spans="14:16" hidden="1" x14ac:dyDescent="0.2">
      <c r="N2397" s="1"/>
    </row>
    <row r="2398" spans="14:16" hidden="1" x14ac:dyDescent="0.2">
      <c r="N2398" s="1"/>
    </row>
    <row r="2399" spans="14:16" hidden="1" x14ac:dyDescent="0.2">
      <c r="N2399" s="1"/>
    </row>
    <row r="2400" spans="14:16" hidden="1" x14ac:dyDescent="0.2">
      <c r="N2400" s="1"/>
    </row>
    <row r="2401" spans="14:14" hidden="1" x14ac:dyDescent="0.2">
      <c r="N2401" s="1"/>
    </row>
    <row r="2402" spans="14:14" hidden="1" x14ac:dyDescent="0.2">
      <c r="N2402" s="1"/>
    </row>
    <row r="2403" spans="14:14" hidden="1" x14ac:dyDescent="0.2">
      <c r="N2403" s="1"/>
    </row>
    <row r="2404" spans="14:14" hidden="1" x14ac:dyDescent="0.2">
      <c r="N2404" s="1"/>
    </row>
    <row r="2405" spans="14:14" hidden="1" x14ac:dyDescent="0.2">
      <c r="N2405" s="1"/>
    </row>
    <row r="2406" spans="14:14" hidden="1" x14ac:dyDescent="0.2">
      <c r="N2406" s="1"/>
    </row>
    <row r="2407" spans="14:14" hidden="1" x14ac:dyDescent="0.2">
      <c r="N2407" s="1"/>
    </row>
    <row r="2408" spans="14:14" hidden="1" x14ac:dyDescent="0.2">
      <c r="N2408" s="1"/>
    </row>
    <row r="2409" spans="14:14" hidden="1" x14ac:dyDescent="0.2">
      <c r="N2409" s="1"/>
    </row>
    <row r="2410" spans="14:14" hidden="1" x14ac:dyDescent="0.2">
      <c r="N2410" s="1"/>
    </row>
    <row r="2411" spans="14:14" hidden="1" x14ac:dyDescent="0.2">
      <c r="N2411" s="1"/>
    </row>
    <row r="2412" spans="14:14" hidden="1" x14ac:dyDescent="0.2">
      <c r="N2412" s="1"/>
    </row>
    <row r="2413" spans="14:14" hidden="1" x14ac:dyDescent="0.2">
      <c r="N2413" s="1"/>
    </row>
    <row r="2414" spans="14:14" hidden="1" x14ac:dyDescent="0.2">
      <c r="N2414" s="1"/>
    </row>
    <row r="2415" spans="14:14" hidden="1" x14ac:dyDescent="0.2">
      <c r="N2415" s="1"/>
    </row>
    <row r="2416" spans="14:14" hidden="1" x14ac:dyDescent="0.2">
      <c r="N2416" s="1"/>
    </row>
    <row r="2417" spans="14:16" hidden="1" x14ac:dyDescent="0.2">
      <c r="N2417" s="1"/>
    </row>
    <row r="2418" spans="14:16" hidden="1" x14ac:dyDescent="0.2">
      <c r="N2418" s="1"/>
    </row>
    <row r="2419" spans="14:16" hidden="1" x14ac:dyDescent="0.2">
      <c r="N2419" s="1"/>
    </row>
    <row r="2420" spans="14:16" hidden="1" x14ac:dyDescent="0.2">
      <c r="N2420" s="1"/>
      <c r="O2420" s="1"/>
      <c r="P2420" s="1"/>
    </row>
    <row r="2421" spans="14:16" hidden="1" x14ac:dyDescent="0.2">
      <c r="N2421" s="1"/>
      <c r="O2421" s="1"/>
      <c r="P2421" s="1"/>
    </row>
    <row r="2422" spans="14:16" hidden="1" x14ac:dyDescent="0.2">
      <c r="N2422" s="1"/>
      <c r="O2422" s="1"/>
      <c r="P2422" s="1"/>
    </row>
    <row r="2423" spans="14:16" hidden="1" x14ac:dyDescent="0.2">
      <c r="N2423" s="1"/>
      <c r="O2423" s="1"/>
      <c r="P2423" s="1"/>
    </row>
    <row r="2424" spans="14:16" hidden="1" x14ac:dyDescent="0.2">
      <c r="N2424" s="1"/>
      <c r="O2424" s="1"/>
      <c r="P2424" s="1"/>
    </row>
    <row r="2425" spans="14:16" hidden="1" x14ac:dyDescent="0.2">
      <c r="N2425" s="1"/>
      <c r="O2425" s="1"/>
      <c r="P2425" s="1"/>
    </row>
    <row r="2426" spans="14:16" hidden="1" x14ac:dyDescent="0.2">
      <c r="N2426" s="1"/>
      <c r="O2426" s="1"/>
      <c r="P2426" s="1"/>
    </row>
    <row r="2427" spans="14:16" hidden="1" x14ac:dyDescent="0.2">
      <c r="N2427" s="1"/>
      <c r="O2427" s="1"/>
      <c r="P2427" s="1"/>
    </row>
    <row r="2428" spans="14:16" hidden="1" x14ac:dyDescent="0.2">
      <c r="N2428" s="1"/>
      <c r="O2428" s="1"/>
      <c r="P2428" s="1"/>
    </row>
    <row r="2429" spans="14:16" hidden="1" x14ac:dyDescent="0.2">
      <c r="N2429" s="1"/>
      <c r="O2429" s="1"/>
      <c r="P2429" s="1"/>
    </row>
    <row r="2430" spans="14:16" hidden="1" x14ac:dyDescent="0.2">
      <c r="N2430" s="1"/>
      <c r="O2430" s="1"/>
      <c r="P2430" s="1"/>
    </row>
    <row r="2431" spans="14:16" hidden="1" x14ac:dyDescent="0.2">
      <c r="N2431" s="1"/>
      <c r="O2431" s="1"/>
      <c r="P2431" s="1"/>
    </row>
    <row r="2432" spans="14:16" hidden="1" x14ac:dyDescent="0.2">
      <c r="N2432" s="1"/>
      <c r="O2432" s="1"/>
      <c r="P2432" s="1"/>
    </row>
    <row r="2433" spans="14:16" hidden="1" x14ac:dyDescent="0.2">
      <c r="N2433" s="1"/>
      <c r="O2433" s="1"/>
      <c r="P2433" s="1"/>
    </row>
    <row r="2434" spans="14:16" hidden="1" x14ac:dyDescent="0.2">
      <c r="N2434" s="1"/>
      <c r="O2434" s="1"/>
      <c r="P2434" s="1"/>
    </row>
    <row r="2435" spans="14:16" hidden="1" x14ac:dyDescent="0.2">
      <c r="N2435" s="1"/>
      <c r="O2435" s="1"/>
      <c r="P2435" s="1"/>
    </row>
    <row r="2436" spans="14:16" hidden="1" x14ac:dyDescent="0.2">
      <c r="N2436" s="1"/>
      <c r="O2436" s="1"/>
      <c r="P2436" s="1"/>
    </row>
    <row r="2437" spans="14:16" hidden="1" x14ac:dyDescent="0.2">
      <c r="N2437" s="1"/>
      <c r="O2437" s="1"/>
      <c r="P2437" s="1"/>
    </row>
    <row r="2438" spans="14:16" hidden="1" x14ac:dyDescent="0.2">
      <c r="N2438" s="1"/>
      <c r="O2438" s="1"/>
      <c r="P2438" s="1"/>
    </row>
    <row r="2439" spans="14:16" hidden="1" x14ac:dyDescent="0.2">
      <c r="N2439" s="1"/>
      <c r="O2439" s="1"/>
      <c r="P2439" s="1"/>
    </row>
    <row r="2440" spans="14:16" hidden="1" x14ac:dyDescent="0.2">
      <c r="N2440" s="1"/>
      <c r="O2440" s="1"/>
      <c r="P2440" s="1"/>
    </row>
    <row r="2441" spans="14:16" hidden="1" x14ac:dyDescent="0.2">
      <c r="N2441" s="1"/>
      <c r="O2441" s="1"/>
      <c r="P2441" s="1"/>
    </row>
    <row r="2442" spans="14:16" hidden="1" x14ac:dyDescent="0.2">
      <c r="N2442" s="1"/>
      <c r="O2442" s="1"/>
      <c r="P2442" s="1"/>
    </row>
    <row r="2443" spans="14:16" hidden="1" x14ac:dyDescent="0.2">
      <c r="N2443" s="1"/>
      <c r="O2443" s="1"/>
      <c r="P2443" s="1"/>
    </row>
    <row r="2444" spans="14:16" hidden="1" x14ac:dyDescent="0.2">
      <c r="N2444" s="1"/>
      <c r="O2444" s="1"/>
      <c r="P2444" s="1"/>
    </row>
    <row r="2445" spans="14:16" hidden="1" x14ac:dyDescent="0.2">
      <c r="N2445" s="1"/>
      <c r="O2445" s="1"/>
      <c r="P2445" s="1"/>
    </row>
    <row r="2446" spans="14:16" hidden="1" x14ac:dyDescent="0.2">
      <c r="N2446" s="1"/>
      <c r="O2446" s="1"/>
      <c r="P2446" s="1"/>
    </row>
    <row r="2447" spans="14:16" hidden="1" x14ac:dyDescent="0.2">
      <c r="N2447" s="1"/>
      <c r="O2447" s="1"/>
      <c r="P2447" s="1"/>
    </row>
    <row r="2448" spans="14:16" hidden="1" x14ac:dyDescent="0.2">
      <c r="N2448" s="1"/>
      <c r="O2448" s="1"/>
      <c r="P2448" s="1"/>
    </row>
    <row r="2449" spans="14:16" hidden="1" x14ac:dyDescent="0.2">
      <c r="N2449" s="1"/>
      <c r="O2449" s="1"/>
      <c r="P2449" s="1"/>
    </row>
    <row r="2450" spans="14:16" hidden="1" x14ac:dyDescent="0.2">
      <c r="N2450" s="1"/>
      <c r="O2450" s="1"/>
      <c r="P2450" s="1"/>
    </row>
    <row r="2451" spans="14:16" hidden="1" x14ac:dyDescent="0.2">
      <c r="N2451" s="1"/>
      <c r="O2451" s="1"/>
      <c r="P2451" s="1"/>
    </row>
    <row r="2452" spans="14:16" hidden="1" x14ac:dyDescent="0.2">
      <c r="N2452" s="1"/>
      <c r="O2452" s="1"/>
      <c r="P2452" s="1"/>
    </row>
    <row r="2453" spans="14:16" hidden="1" x14ac:dyDescent="0.2">
      <c r="N2453" s="1"/>
      <c r="O2453" s="1"/>
      <c r="P2453" s="1"/>
    </row>
    <row r="2454" spans="14:16" hidden="1" x14ac:dyDescent="0.2">
      <c r="N2454" s="1"/>
      <c r="O2454" s="1"/>
      <c r="P2454" s="1"/>
    </row>
    <row r="2455" spans="14:16" hidden="1" x14ac:dyDescent="0.2">
      <c r="N2455" s="1"/>
      <c r="O2455" s="1"/>
      <c r="P2455" s="1"/>
    </row>
    <row r="2456" spans="14:16" x14ac:dyDescent="0.2">
      <c r="N2456" s="1"/>
      <c r="O2456" s="1"/>
      <c r="P2456" s="1"/>
    </row>
    <row r="2457" spans="14:16" x14ac:dyDescent="0.2">
      <c r="N2457" s="1"/>
      <c r="O2457" s="1"/>
      <c r="P2457" s="1"/>
    </row>
    <row r="2458" spans="14:16" x14ac:dyDescent="0.2">
      <c r="N2458" s="1"/>
      <c r="O2458" s="1"/>
      <c r="P2458" s="1"/>
    </row>
    <row r="2459" spans="14:16" x14ac:dyDescent="0.2">
      <c r="N2459" s="1"/>
      <c r="O2459" s="1"/>
      <c r="P2459" s="1"/>
    </row>
    <row r="2460" spans="14:16" x14ac:dyDescent="0.2">
      <c r="N2460" s="1"/>
    </row>
    <row r="2461" spans="14:16" x14ac:dyDescent="0.2">
      <c r="N2461" s="1"/>
    </row>
    <row r="2462" spans="14:16" x14ac:dyDescent="0.2">
      <c r="N2462" s="1"/>
    </row>
    <row r="2463" spans="14:16" x14ac:dyDescent="0.2">
      <c r="N2463" s="1"/>
    </row>
    <row r="2464" spans="14:16" x14ac:dyDescent="0.2">
      <c r="N2464" s="1"/>
      <c r="O2464" s="1"/>
      <c r="P2464" s="1"/>
    </row>
    <row r="2465" spans="14:16" x14ac:dyDescent="0.2">
      <c r="N2465" s="1"/>
      <c r="O2465" s="1"/>
      <c r="P2465" s="1"/>
    </row>
    <row r="2466" spans="14:16" x14ac:dyDescent="0.2">
      <c r="N2466" s="1"/>
      <c r="O2466" s="1"/>
      <c r="P2466" s="1"/>
    </row>
    <row r="2467" spans="14:16" x14ac:dyDescent="0.2">
      <c r="N2467" s="1"/>
      <c r="O2467" s="1"/>
    </row>
    <row r="2468" spans="14:16" x14ac:dyDescent="0.2">
      <c r="N2468" s="1"/>
      <c r="O2468" s="1"/>
    </row>
    <row r="2469" spans="14:16" x14ac:dyDescent="0.2">
      <c r="N2469" s="1"/>
    </row>
    <row r="2470" spans="14:16" x14ac:dyDescent="0.2">
      <c r="N2470" s="1"/>
    </row>
    <row r="2471" spans="14:16" x14ac:dyDescent="0.2">
      <c r="N2471" s="1"/>
    </row>
    <row r="2472" spans="14:16" x14ac:dyDescent="0.2">
      <c r="N2472" s="1"/>
    </row>
    <row r="2473" spans="14:16" x14ac:dyDescent="0.2">
      <c r="N2473" s="1"/>
    </row>
    <row r="2474" spans="14:16" x14ac:dyDescent="0.2">
      <c r="N2474" s="1"/>
    </row>
    <row r="2475" spans="14:16" x14ac:dyDescent="0.2">
      <c r="N2475" s="1"/>
    </row>
    <row r="2476" spans="14:16" x14ac:dyDescent="0.2">
      <c r="N2476" s="1"/>
    </row>
    <row r="2477" spans="14:16" x14ac:dyDescent="0.2">
      <c r="N2477" s="1"/>
    </row>
    <row r="2478" spans="14:16" x14ac:dyDescent="0.2">
      <c r="N2478" s="1"/>
    </row>
    <row r="2479" spans="14:16" x14ac:dyDescent="0.2">
      <c r="N2479" s="1"/>
    </row>
    <row r="2480" spans="14:16" x14ac:dyDescent="0.2">
      <c r="N2480" s="1"/>
    </row>
    <row r="2481" spans="14:16" x14ac:dyDescent="0.2">
      <c r="N2481" s="1"/>
    </row>
    <row r="2482" spans="14:16" x14ac:dyDescent="0.2">
      <c r="N2482" s="1"/>
    </row>
    <row r="2483" spans="14:16" x14ac:dyDescent="0.2">
      <c r="N2483" s="1"/>
    </row>
    <row r="2484" spans="14:16" x14ac:dyDescent="0.2">
      <c r="N2484" s="1"/>
    </row>
    <row r="2485" spans="14:16" x14ac:dyDescent="0.2">
      <c r="N2485" s="1"/>
    </row>
    <row r="2486" spans="14:16" x14ac:dyDescent="0.2">
      <c r="N2486" s="1"/>
      <c r="O2486" s="1"/>
      <c r="P2486" s="1"/>
    </row>
    <row r="2487" spans="14:16" x14ac:dyDescent="0.2">
      <c r="N2487" s="1"/>
      <c r="O2487" s="1"/>
      <c r="P2487" s="1"/>
    </row>
    <row r="2488" spans="14:16" x14ac:dyDescent="0.2">
      <c r="N2488" s="1"/>
    </row>
    <row r="2489" spans="14:16" x14ac:dyDescent="0.2">
      <c r="N2489" s="1"/>
      <c r="O2489" s="1"/>
      <c r="P2489" s="1"/>
    </row>
    <row r="2490" spans="14:16" x14ac:dyDescent="0.2">
      <c r="N2490" s="1"/>
    </row>
    <row r="2491" spans="14:16" x14ac:dyDescent="0.2">
      <c r="N2491" s="1"/>
    </row>
    <row r="2492" spans="14:16" x14ac:dyDescent="0.2">
      <c r="N2492" s="1"/>
    </row>
    <row r="2493" spans="14:16" x14ac:dyDescent="0.2">
      <c r="N2493" s="1"/>
    </row>
    <row r="2494" spans="14:16" x14ac:dyDescent="0.2">
      <c r="N2494" s="1"/>
    </row>
    <row r="2495" spans="14:16" x14ac:dyDescent="0.2">
      <c r="N2495" s="1"/>
    </row>
    <row r="2496" spans="14:16" x14ac:dyDescent="0.2">
      <c r="N2496" s="1"/>
    </row>
    <row r="2497" spans="14:16" x14ac:dyDescent="0.2">
      <c r="N2497" s="1"/>
    </row>
    <row r="2498" spans="14:16" x14ac:dyDescent="0.2">
      <c r="N2498" s="1"/>
    </row>
    <row r="2499" spans="14:16" x14ac:dyDescent="0.2">
      <c r="N2499" s="1"/>
    </row>
    <row r="2500" spans="14:16" x14ac:dyDescent="0.2">
      <c r="N2500" s="1"/>
      <c r="O2500" s="1"/>
      <c r="P2500" s="1"/>
    </row>
    <row r="2501" spans="14:16" x14ac:dyDescent="0.2">
      <c r="N2501" s="1"/>
    </row>
    <row r="2502" spans="14:16" x14ac:dyDescent="0.2">
      <c r="N2502" s="1"/>
    </row>
    <row r="2503" spans="14:16" x14ac:dyDescent="0.2">
      <c r="N2503" s="1"/>
    </row>
    <row r="2504" spans="14:16" x14ac:dyDescent="0.2">
      <c r="N2504" s="1"/>
    </row>
    <row r="2505" spans="14:16" x14ac:dyDescent="0.2">
      <c r="N2505" s="1"/>
    </row>
    <row r="2506" spans="14:16" x14ac:dyDescent="0.2">
      <c r="N2506" s="1"/>
    </row>
    <row r="2507" spans="14:16" x14ac:dyDescent="0.2">
      <c r="N2507" s="1"/>
    </row>
    <row r="2508" spans="14:16" x14ac:dyDescent="0.2">
      <c r="N2508" s="1"/>
    </row>
    <row r="2509" spans="14:16" x14ac:dyDescent="0.2">
      <c r="N2509" s="1"/>
    </row>
    <row r="2510" spans="14:16" x14ac:dyDescent="0.2">
      <c r="N2510" s="1"/>
      <c r="O2510" s="1"/>
      <c r="P2510" s="1"/>
    </row>
    <row r="2511" spans="14:16" x14ac:dyDescent="0.2">
      <c r="N2511" s="1"/>
      <c r="O2511" s="1"/>
      <c r="P2511" s="1"/>
    </row>
    <row r="2512" spans="14:16" x14ac:dyDescent="0.2">
      <c r="N2512" s="1"/>
      <c r="O2512" s="1"/>
    </row>
    <row r="2513" spans="14:15" x14ac:dyDescent="0.2">
      <c r="N2513" s="1"/>
      <c r="O2513" s="1"/>
    </row>
    <row r="2514" spans="14:15" x14ac:dyDescent="0.2">
      <c r="N2514" s="1"/>
      <c r="O2514" s="1"/>
    </row>
    <row r="2515" spans="14:15" x14ac:dyDescent="0.2">
      <c r="N2515" s="1"/>
      <c r="O2515" s="1"/>
    </row>
    <row r="2516" spans="14:15" x14ac:dyDescent="0.2">
      <c r="N2516" s="1"/>
      <c r="O2516" s="1"/>
    </row>
    <row r="2517" spans="14:15" x14ac:dyDescent="0.2">
      <c r="N2517" s="1"/>
      <c r="O2517" s="1"/>
    </row>
    <row r="2518" spans="14:15" x14ac:dyDescent="0.2">
      <c r="N2518" s="1"/>
      <c r="O2518" s="1"/>
    </row>
    <row r="2519" spans="14:15" x14ac:dyDescent="0.2">
      <c r="N2519" s="1"/>
      <c r="O2519" s="1"/>
    </row>
    <row r="2520" spans="14:15" x14ac:dyDescent="0.2">
      <c r="N2520" s="1"/>
      <c r="O2520" s="1"/>
    </row>
    <row r="2521" spans="14:15" x14ac:dyDescent="0.2">
      <c r="N2521" s="1"/>
      <c r="O2521" s="1"/>
    </row>
    <row r="2522" spans="14:15" x14ac:dyDescent="0.2">
      <c r="N2522" s="1"/>
      <c r="O2522" s="1"/>
    </row>
    <row r="2523" spans="14:15" x14ac:dyDescent="0.2">
      <c r="N2523" s="1"/>
      <c r="O2523" s="1"/>
    </row>
    <row r="2524" spans="14:15" x14ac:dyDescent="0.2">
      <c r="N2524" s="1"/>
      <c r="O2524" s="1"/>
    </row>
    <row r="2525" spans="14:15" x14ac:dyDescent="0.2">
      <c r="N2525" s="1"/>
      <c r="O2525" s="1"/>
    </row>
    <row r="2526" spans="14:15" x14ac:dyDescent="0.2">
      <c r="N2526" s="1"/>
      <c r="O2526" s="1"/>
    </row>
    <row r="2527" spans="14:15" x14ac:dyDescent="0.2">
      <c r="N2527" s="1"/>
      <c r="O2527" s="1"/>
    </row>
    <row r="2528" spans="14:15" x14ac:dyDescent="0.2">
      <c r="N2528" s="1"/>
      <c r="O2528" s="1"/>
    </row>
    <row r="2529" spans="14:16" x14ac:dyDescent="0.2">
      <c r="N2529" s="1"/>
      <c r="O2529" s="1"/>
    </row>
    <row r="2530" spans="14:16" x14ac:dyDescent="0.2">
      <c r="N2530" s="1"/>
      <c r="O2530" s="1"/>
    </row>
    <row r="2531" spans="14:16" x14ac:dyDescent="0.2">
      <c r="N2531" s="1"/>
      <c r="O2531" s="1"/>
    </row>
    <row r="2532" spans="14:16" x14ac:dyDescent="0.2">
      <c r="N2532" s="1"/>
      <c r="O2532" s="1"/>
    </row>
    <row r="2533" spans="14:16" x14ac:dyDescent="0.2">
      <c r="N2533" s="1"/>
      <c r="O2533" s="1"/>
    </row>
    <row r="2534" spans="14:16" x14ac:dyDescent="0.2">
      <c r="N2534" s="1"/>
      <c r="O2534" s="1"/>
    </row>
    <row r="2535" spans="14:16" x14ac:dyDescent="0.2">
      <c r="N2535" s="1"/>
      <c r="O2535" s="1"/>
    </row>
    <row r="2536" spans="14:16" x14ac:dyDescent="0.2">
      <c r="N2536" s="1"/>
      <c r="O2536" s="1"/>
    </row>
    <row r="2537" spans="14:16" x14ac:dyDescent="0.2">
      <c r="N2537" s="1"/>
      <c r="O2537" s="1"/>
    </row>
    <row r="2538" spans="14:16" x14ac:dyDescent="0.2">
      <c r="N2538" s="1"/>
      <c r="O2538" s="1"/>
      <c r="P2538" s="1"/>
    </row>
    <row r="2539" spans="14:16" x14ac:dyDescent="0.2">
      <c r="N2539" s="1"/>
      <c r="O2539" s="1"/>
    </row>
    <row r="2540" spans="14:16" x14ac:dyDescent="0.2">
      <c r="N2540" s="1"/>
      <c r="O2540" s="1"/>
    </row>
    <row r="2541" spans="14:16" x14ac:dyDescent="0.2">
      <c r="N2541" s="1"/>
      <c r="O2541" s="1"/>
    </row>
    <row r="2542" spans="14:16" x14ac:dyDescent="0.2">
      <c r="N2542" s="1"/>
      <c r="O2542" s="1"/>
    </row>
    <row r="2543" spans="14:16" x14ac:dyDescent="0.2">
      <c r="N2543" s="1"/>
      <c r="O2543" s="1"/>
    </row>
    <row r="2544" spans="14:16" x14ac:dyDescent="0.2">
      <c r="N2544" s="1"/>
      <c r="O2544" s="1"/>
    </row>
    <row r="2545" spans="14:16" x14ac:dyDescent="0.2">
      <c r="N2545" s="1"/>
      <c r="O2545" s="1"/>
    </row>
    <row r="2546" spans="14:16" x14ac:dyDescent="0.2">
      <c r="N2546" s="1"/>
      <c r="O2546" s="1"/>
      <c r="P2546" s="1"/>
    </row>
    <row r="2547" spans="14:16" x14ac:dyDescent="0.2">
      <c r="N2547" s="1"/>
      <c r="O2547" s="1"/>
    </row>
    <row r="2548" spans="14:16" x14ac:dyDescent="0.2">
      <c r="N2548" s="1"/>
      <c r="O2548" s="1"/>
    </row>
    <row r="2549" spans="14:16" x14ac:dyDescent="0.2">
      <c r="N2549" s="1"/>
      <c r="O2549" s="1"/>
      <c r="P2549" s="1"/>
    </row>
    <row r="2550" spans="14:16" x14ac:dyDescent="0.2">
      <c r="N2550" s="1"/>
    </row>
    <row r="2551" spans="14:16" x14ac:dyDescent="0.2">
      <c r="N2551" s="1"/>
      <c r="O2551" s="1"/>
      <c r="P2551" s="1"/>
    </row>
    <row r="2552" spans="14:16" x14ac:dyDescent="0.2">
      <c r="N2552" s="1"/>
      <c r="O2552" s="1"/>
    </row>
    <row r="2553" spans="14:16" x14ac:dyDescent="0.2">
      <c r="N2553" s="1"/>
      <c r="O2553" s="1"/>
    </row>
    <row r="2554" spans="14:16" x14ac:dyDescent="0.2">
      <c r="N2554" s="1"/>
      <c r="O2554" s="1"/>
    </row>
    <row r="2555" spans="14:16" x14ac:dyDescent="0.2">
      <c r="N2555" s="1"/>
      <c r="O2555" s="1"/>
    </row>
    <row r="2556" spans="14:16" x14ac:dyDescent="0.2">
      <c r="N2556" s="1"/>
      <c r="O2556" s="1"/>
    </row>
    <row r="2557" spans="14:16" x14ac:dyDescent="0.2">
      <c r="N2557" s="1"/>
      <c r="O2557" s="1"/>
    </row>
    <row r="2558" spans="14:16" x14ac:dyDescent="0.2">
      <c r="N2558" s="1"/>
      <c r="O2558" s="1"/>
    </row>
    <row r="2559" spans="14:16" x14ac:dyDescent="0.2">
      <c r="N2559" s="1"/>
      <c r="O2559" s="1"/>
    </row>
    <row r="2560" spans="14:16" x14ac:dyDescent="0.2">
      <c r="N2560" s="1"/>
      <c r="O2560" s="1"/>
    </row>
    <row r="2561" spans="14:16" x14ac:dyDescent="0.2">
      <c r="N2561" s="1"/>
      <c r="O2561" s="1"/>
      <c r="P2561" s="1"/>
    </row>
    <row r="2562" spans="14:16" x14ac:dyDescent="0.2">
      <c r="N2562" s="1"/>
    </row>
    <row r="2563" spans="14:16" x14ac:dyDescent="0.2">
      <c r="N2563" s="1"/>
    </row>
    <row r="2564" spans="14:16" x14ac:dyDescent="0.2">
      <c r="N2564" s="1"/>
    </row>
    <row r="2565" spans="14:16" x14ac:dyDescent="0.2">
      <c r="N2565" s="1"/>
      <c r="O2565" s="1"/>
      <c r="P2565" s="1"/>
    </row>
    <row r="2566" spans="14:16" x14ac:dyDescent="0.2">
      <c r="N2566" s="1"/>
      <c r="O2566" s="1"/>
      <c r="P2566" s="1"/>
    </row>
    <row r="2567" spans="14:16" x14ac:dyDescent="0.2">
      <c r="N2567" s="1"/>
      <c r="O2567" s="1"/>
      <c r="P2567" s="1"/>
    </row>
    <row r="2568" spans="14:16" x14ac:dyDescent="0.2">
      <c r="N2568" s="1"/>
      <c r="O2568" s="1"/>
    </row>
    <row r="2569" spans="14:16" x14ac:dyDescent="0.2">
      <c r="N2569" s="1"/>
      <c r="O2569" s="1"/>
    </row>
    <row r="2570" spans="14:16" x14ac:dyDescent="0.2">
      <c r="N2570" s="1"/>
      <c r="O2570" s="1"/>
    </row>
    <row r="2571" spans="14:16" x14ac:dyDescent="0.2">
      <c r="N2571" s="1"/>
      <c r="O2571" s="1"/>
    </row>
    <row r="2572" spans="14:16" x14ac:dyDescent="0.2">
      <c r="N2572" s="1"/>
      <c r="O2572" s="1"/>
    </row>
    <row r="2573" spans="14:16" x14ac:dyDescent="0.2">
      <c r="N2573" s="1"/>
      <c r="O2573" s="1"/>
      <c r="P2573" s="1"/>
    </row>
    <row r="2574" spans="14:16" x14ac:dyDescent="0.2">
      <c r="N2574" s="1"/>
      <c r="O2574" s="1"/>
      <c r="P2574" s="1"/>
    </row>
    <row r="2575" spans="14:16" x14ac:dyDescent="0.2">
      <c r="N2575" s="1"/>
      <c r="O2575" s="1"/>
      <c r="P2575" s="1"/>
    </row>
    <row r="2576" spans="14:16" x14ac:dyDescent="0.2">
      <c r="N2576" s="1"/>
      <c r="O2576" s="1"/>
      <c r="P2576" s="1"/>
    </row>
    <row r="2577" spans="14:16" x14ac:dyDescent="0.2">
      <c r="N2577" s="1"/>
      <c r="O2577" s="1"/>
      <c r="P2577" s="1"/>
    </row>
    <row r="2578" spans="14:16" x14ac:dyDescent="0.2">
      <c r="N2578" s="1"/>
      <c r="O2578" s="1"/>
      <c r="P2578" s="1"/>
    </row>
    <row r="2579" spans="14:16" x14ac:dyDescent="0.2">
      <c r="N2579" s="1"/>
      <c r="O2579" s="1"/>
      <c r="P2579" s="1"/>
    </row>
    <row r="2580" spans="14:16" x14ac:dyDescent="0.2">
      <c r="N2580" s="1"/>
      <c r="O2580" s="1"/>
      <c r="P2580" s="1"/>
    </row>
    <row r="2581" spans="14:16" x14ac:dyDescent="0.2">
      <c r="N2581" s="1"/>
      <c r="O2581" s="1"/>
      <c r="P2581" s="1"/>
    </row>
    <row r="2582" spans="14:16" x14ac:dyDescent="0.2">
      <c r="N2582" s="1"/>
      <c r="O2582" s="1"/>
      <c r="P2582" s="1"/>
    </row>
    <row r="2583" spans="14:16" x14ac:dyDescent="0.2">
      <c r="N2583" s="1"/>
      <c r="O2583" s="1"/>
      <c r="P2583" s="1"/>
    </row>
    <row r="2584" spans="14:16" x14ac:dyDescent="0.2">
      <c r="N2584" s="1"/>
      <c r="O2584" s="1"/>
      <c r="P2584" s="1"/>
    </row>
    <row r="2585" spans="14:16" x14ac:dyDescent="0.2">
      <c r="N2585" s="1"/>
      <c r="O2585" s="1"/>
      <c r="P2585" s="1"/>
    </row>
    <row r="2586" spans="14:16" x14ac:dyDescent="0.2">
      <c r="N2586" s="1"/>
      <c r="O2586" s="1"/>
      <c r="P2586" s="1"/>
    </row>
    <row r="2587" spans="14:16" x14ac:dyDescent="0.2">
      <c r="N2587" s="1"/>
      <c r="O2587" s="1"/>
      <c r="P2587" s="1"/>
    </row>
    <row r="2588" spans="14:16" x14ac:dyDescent="0.2">
      <c r="N2588" s="1"/>
      <c r="O2588" s="1"/>
      <c r="P2588" s="1"/>
    </row>
    <row r="2589" spans="14:16" x14ac:dyDescent="0.2">
      <c r="N2589" s="1"/>
      <c r="O2589" s="1"/>
      <c r="P2589" s="1"/>
    </row>
    <row r="2590" spans="14:16" x14ac:dyDescent="0.2">
      <c r="N2590" s="1"/>
      <c r="O2590" s="1"/>
      <c r="P2590" s="1"/>
    </row>
    <row r="2591" spans="14:16" x14ac:dyDescent="0.2">
      <c r="N2591" s="1"/>
      <c r="O2591" s="1"/>
      <c r="P2591" s="1"/>
    </row>
    <row r="2592" spans="14:16" x14ac:dyDescent="0.2">
      <c r="N2592" s="1"/>
    </row>
    <row r="2593" spans="14:16" x14ac:dyDescent="0.2">
      <c r="N2593" s="1"/>
    </row>
    <row r="2594" spans="14:16" x14ac:dyDescent="0.2">
      <c r="N2594" s="1"/>
    </row>
    <row r="2595" spans="14:16" x14ac:dyDescent="0.2">
      <c r="N2595" s="1"/>
    </row>
    <row r="2596" spans="14:16" x14ac:dyDescent="0.2">
      <c r="N2596" s="1"/>
    </row>
    <row r="2597" spans="14:16" x14ac:dyDescent="0.2">
      <c r="N2597" s="1"/>
    </row>
    <row r="2598" spans="14:16" x14ac:dyDescent="0.2">
      <c r="N2598" s="1"/>
      <c r="O2598" s="1"/>
      <c r="P2598" s="1"/>
    </row>
    <row r="2599" spans="14:16" x14ac:dyDescent="0.2">
      <c r="N2599" s="1"/>
      <c r="O2599" s="1"/>
      <c r="P2599" s="1"/>
    </row>
    <row r="2600" spans="14:16" x14ac:dyDescent="0.2">
      <c r="N2600" s="1"/>
      <c r="O2600" s="1"/>
      <c r="P2600" s="1"/>
    </row>
    <row r="2601" spans="14:16" x14ac:dyDescent="0.2">
      <c r="N2601" s="1"/>
    </row>
    <row r="2602" spans="14:16" x14ac:dyDescent="0.2">
      <c r="N2602" s="1"/>
      <c r="O2602" s="1"/>
      <c r="P2602" s="1"/>
    </row>
    <row r="2603" spans="14:16" x14ac:dyDescent="0.2">
      <c r="N2603" s="1"/>
      <c r="O2603" s="1"/>
      <c r="P2603" s="1"/>
    </row>
    <row r="2604" spans="14:16" x14ac:dyDescent="0.2">
      <c r="N2604" s="1"/>
    </row>
    <row r="2605" spans="14:16" x14ac:dyDescent="0.2">
      <c r="N2605" s="1"/>
      <c r="O2605" s="1"/>
      <c r="P2605" s="1"/>
    </row>
    <row r="2606" spans="14:16" x14ac:dyDescent="0.2">
      <c r="N2606" s="1"/>
      <c r="O2606" s="1"/>
      <c r="P2606" s="1"/>
    </row>
    <row r="2607" spans="14:16" x14ac:dyDescent="0.2">
      <c r="N2607" s="1"/>
      <c r="O2607" s="1"/>
      <c r="P2607" s="1"/>
    </row>
    <row r="2608" spans="14:16" x14ac:dyDescent="0.2">
      <c r="N2608" s="1"/>
    </row>
    <row r="2609" spans="14:16" x14ac:dyDescent="0.2">
      <c r="N2609" s="1"/>
    </row>
    <row r="2610" spans="14:16" x14ac:dyDescent="0.2">
      <c r="N2610" s="1"/>
    </row>
    <row r="2611" spans="14:16" x14ac:dyDescent="0.2">
      <c r="N2611" s="1"/>
    </row>
    <row r="2612" spans="14:16" x14ac:dyDescent="0.2">
      <c r="N2612" s="1"/>
      <c r="O2612" s="1"/>
      <c r="P2612" s="1"/>
    </row>
    <row r="2613" spans="14:16" x14ac:dyDescent="0.2">
      <c r="N2613" s="1"/>
      <c r="O2613" s="1"/>
      <c r="P2613" s="1"/>
    </row>
    <row r="2614" spans="14:16" x14ac:dyDescent="0.2">
      <c r="N2614" s="1"/>
      <c r="O2614" s="1"/>
      <c r="P2614" s="1"/>
    </row>
    <row r="2615" spans="14:16" x14ac:dyDescent="0.2">
      <c r="N2615" s="1"/>
      <c r="O2615" s="1"/>
      <c r="P2615" s="1"/>
    </row>
    <row r="2616" spans="14:16" x14ac:dyDescent="0.2">
      <c r="N2616" s="1"/>
      <c r="O2616" s="1"/>
    </row>
    <row r="2617" spans="14:16" x14ac:dyDescent="0.2">
      <c r="N2617" s="1"/>
      <c r="O2617" s="1"/>
      <c r="P2617" s="1"/>
    </row>
    <row r="2618" spans="14:16" x14ac:dyDescent="0.2">
      <c r="N2618" s="1"/>
      <c r="O2618" s="1"/>
    </row>
    <row r="2619" spans="14:16" x14ac:dyDescent="0.2">
      <c r="N2619" s="1"/>
      <c r="O2619" s="1"/>
    </row>
    <row r="2620" spans="14:16" x14ac:dyDescent="0.2">
      <c r="N2620" s="1"/>
      <c r="O2620" s="1"/>
      <c r="P2620" s="1"/>
    </row>
    <row r="2621" spans="14:16" x14ac:dyDescent="0.2">
      <c r="N2621" s="1"/>
      <c r="O2621" s="1"/>
      <c r="P2621" s="1"/>
    </row>
    <row r="2622" spans="14:16" x14ac:dyDescent="0.2">
      <c r="N2622" s="1"/>
      <c r="O2622" s="1"/>
      <c r="P2622" s="1"/>
    </row>
    <row r="2623" spans="14:16" x14ac:dyDescent="0.2">
      <c r="N2623" s="1"/>
      <c r="O2623" s="1"/>
    </row>
    <row r="2624" spans="14:16" x14ac:dyDescent="0.2">
      <c r="N2624" s="1"/>
      <c r="O2624" s="1"/>
    </row>
    <row r="2625" spans="14:16" x14ac:dyDescent="0.2">
      <c r="N2625" s="1"/>
      <c r="O2625" s="1"/>
      <c r="P2625" s="1"/>
    </row>
    <row r="2626" spans="14:16" x14ac:dyDescent="0.2">
      <c r="N2626" s="1"/>
      <c r="O2626" s="1"/>
      <c r="P2626" s="1"/>
    </row>
    <row r="2627" spans="14:16" x14ac:dyDescent="0.2">
      <c r="N2627" s="1"/>
      <c r="O2627" s="1"/>
      <c r="P2627" s="1"/>
    </row>
    <row r="2628" spans="14:16" x14ac:dyDescent="0.2">
      <c r="N2628" s="1"/>
      <c r="O2628" s="1"/>
      <c r="P2628" s="1"/>
    </row>
    <row r="2629" spans="14:16" x14ac:dyDescent="0.2">
      <c r="N2629" s="1"/>
      <c r="O2629" s="1"/>
      <c r="P2629" s="1"/>
    </row>
    <row r="2630" spans="14:16" x14ac:dyDescent="0.2">
      <c r="N2630" s="1"/>
      <c r="O2630" s="1"/>
      <c r="P2630" s="1"/>
    </row>
    <row r="2631" spans="14:16" x14ac:dyDescent="0.2">
      <c r="N2631" s="1"/>
      <c r="O2631" s="1"/>
      <c r="P2631" s="1"/>
    </row>
    <row r="2632" spans="14:16" x14ac:dyDescent="0.2">
      <c r="N2632" s="1"/>
      <c r="O2632" s="1"/>
      <c r="P2632" s="1"/>
    </row>
    <row r="2633" spans="14:16" x14ac:dyDescent="0.2">
      <c r="N2633" s="1"/>
      <c r="O2633" s="1"/>
      <c r="P2633" s="1"/>
    </row>
    <row r="2634" spans="14:16" x14ac:dyDescent="0.2">
      <c r="N2634" s="1"/>
      <c r="O2634" s="1"/>
    </row>
    <row r="2635" spans="14:16" x14ac:dyDescent="0.2">
      <c r="N2635" s="1"/>
      <c r="O2635" s="1"/>
    </row>
    <row r="2636" spans="14:16" x14ac:dyDescent="0.2">
      <c r="N2636" s="1"/>
      <c r="O2636" s="1"/>
      <c r="P2636" s="1"/>
    </row>
    <row r="2637" spans="14:16" x14ac:dyDescent="0.2">
      <c r="N2637" s="1"/>
      <c r="O2637" s="1"/>
      <c r="P2637" s="1"/>
    </row>
    <row r="2638" spans="14:16" x14ac:dyDescent="0.2">
      <c r="N2638" s="1"/>
      <c r="O2638" s="1"/>
      <c r="P2638" s="1"/>
    </row>
    <row r="2639" spans="14:16" x14ac:dyDescent="0.2">
      <c r="N2639" s="1"/>
      <c r="O2639" s="1"/>
      <c r="P2639" s="1"/>
    </row>
    <row r="2640" spans="14:16" x14ac:dyDescent="0.2">
      <c r="N2640" s="1"/>
    </row>
    <row r="2641" spans="14:16" x14ac:dyDescent="0.2">
      <c r="N2641" s="1"/>
      <c r="O2641" s="1"/>
      <c r="P2641" s="1"/>
    </row>
    <row r="2642" spans="14:16" x14ac:dyDescent="0.2">
      <c r="N2642" s="1"/>
      <c r="O2642" s="1"/>
    </row>
    <row r="2643" spans="14:16" x14ac:dyDescent="0.2">
      <c r="N2643" s="1"/>
    </row>
    <row r="2644" spans="14:16" x14ac:dyDescent="0.2">
      <c r="N2644" s="1"/>
    </row>
    <row r="2645" spans="14:16" x14ac:dyDescent="0.2">
      <c r="N2645" s="1"/>
      <c r="O2645" s="1"/>
      <c r="P2645" s="1"/>
    </row>
    <row r="2646" spans="14:16" x14ac:dyDescent="0.2">
      <c r="N2646" s="1"/>
    </row>
    <row r="2647" spans="14:16" x14ac:dyDescent="0.2">
      <c r="N2647" s="1"/>
    </row>
    <row r="2648" spans="14:16" x14ac:dyDescent="0.2">
      <c r="N2648" s="1"/>
      <c r="O2648" s="1"/>
      <c r="P2648" s="1"/>
    </row>
    <row r="2649" spans="14:16" x14ac:dyDescent="0.2">
      <c r="N2649" s="1"/>
    </row>
    <row r="2650" spans="14:16" x14ac:dyDescent="0.2">
      <c r="N2650" s="1"/>
      <c r="O2650" s="1"/>
      <c r="P2650" s="1"/>
    </row>
    <row r="2651" spans="14:16" x14ac:dyDescent="0.2">
      <c r="N2651" s="1"/>
      <c r="O2651" s="1"/>
      <c r="P2651" s="1"/>
    </row>
    <row r="2652" spans="14:16" x14ac:dyDescent="0.2">
      <c r="N2652" s="1"/>
    </row>
    <row r="2653" spans="14:16" x14ac:dyDescent="0.2">
      <c r="N2653" s="1"/>
    </row>
    <row r="2654" spans="14:16" x14ac:dyDescent="0.2">
      <c r="N2654" s="1"/>
    </row>
    <row r="2655" spans="14:16" x14ac:dyDescent="0.2">
      <c r="N2655" s="1"/>
    </row>
    <row r="2656" spans="14:16" x14ac:dyDescent="0.2">
      <c r="N2656" s="1"/>
    </row>
    <row r="2657" spans="14:16" x14ac:dyDescent="0.2">
      <c r="N2657" s="1"/>
      <c r="O2657" s="1"/>
      <c r="P2657" s="1"/>
    </row>
    <row r="2658" spans="14:16" x14ac:dyDescent="0.2">
      <c r="N2658" s="1"/>
      <c r="O2658" s="1"/>
    </row>
    <row r="2659" spans="14:16" x14ac:dyDescent="0.2">
      <c r="N2659" s="1"/>
    </row>
    <row r="2660" spans="14:16" x14ac:dyDescent="0.2">
      <c r="N2660" s="1"/>
      <c r="O2660" s="1"/>
      <c r="P2660" s="1"/>
    </row>
    <row r="2661" spans="14:16" x14ac:dyDescent="0.2">
      <c r="N2661" s="1"/>
      <c r="O2661" s="1"/>
      <c r="P2661" s="1"/>
    </row>
    <row r="2662" spans="14:16" x14ac:dyDescent="0.2">
      <c r="N2662" s="1"/>
    </row>
    <row r="2663" spans="14:16" x14ac:dyDescent="0.2">
      <c r="N2663" s="1"/>
      <c r="O2663" s="1"/>
      <c r="P2663" s="1"/>
    </row>
    <row r="2664" spans="14:16" x14ac:dyDescent="0.2">
      <c r="N2664" s="1"/>
    </row>
    <row r="2665" spans="14:16" x14ac:dyDescent="0.2">
      <c r="N2665" s="1"/>
    </row>
    <row r="2666" spans="14:16" x14ac:dyDescent="0.2">
      <c r="N2666" s="1"/>
    </row>
    <row r="2667" spans="14:16" x14ac:dyDescent="0.2">
      <c r="N2667" s="1"/>
    </row>
    <row r="2668" spans="14:16" x14ac:dyDescent="0.2">
      <c r="N2668" s="1"/>
    </row>
    <row r="2669" spans="14:16" x14ac:dyDescent="0.2">
      <c r="N2669" s="1"/>
    </row>
    <row r="2670" spans="14:16" x14ac:dyDescent="0.2">
      <c r="N2670" s="1"/>
      <c r="O2670" s="1"/>
      <c r="P2670" s="1"/>
    </row>
    <row r="2671" spans="14:16" x14ac:dyDescent="0.2">
      <c r="N2671" s="1"/>
      <c r="O2671" s="1"/>
      <c r="P2671" s="1"/>
    </row>
    <row r="2672" spans="14:16" x14ac:dyDescent="0.2">
      <c r="N2672" s="1"/>
      <c r="O2672" s="1"/>
      <c r="P2672" s="1"/>
    </row>
    <row r="2673" spans="14:16" x14ac:dyDescent="0.2">
      <c r="N2673" s="1"/>
      <c r="O2673" s="1"/>
      <c r="P2673" s="1"/>
    </row>
    <row r="2674" spans="14:16" x14ac:dyDescent="0.2">
      <c r="N2674" s="1"/>
    </row>
    <row r="2675" spans="14:16" x14ac:dyDescent="0.2">
      <c r="N2675" s="1"/>
      <c r="O2675" s="1"/>
      <c r="P2675" s="1"/>
    </row>
    <row r="2676" spans="14:16" x14ac:dyDescent="0.2">
      <c r="N2676" s="1"/>
    </row>
    <row r="2677" spans="14:16" x14ac:dyDescent="0.2">
      <c r="N2677" s="1"/>
    </row>
    <row r="2678" spans="14:16" x14ac:dyDescent="0.2">
      <c r="N2678" s="1"/>
    </row>
    <row r="2679" spans="14:16" x14ac:dyDescent="0.2">
      <c r="N2679" s="1"/>
    </row>
    <row r="2680" spans="14:16" x14ac:dyDescent="0.2">
      <c r="N2680" s="1"/>
    </row>
    <row r="2681" spans="14:16" x14ac:dyDescent="0.2">
      <c r="N2681" s="1"/>
    </row>
    <row r="2682" spans="14:16" x14ac:dyDescent="0.2">
      <c r="N2682" s="1"/>
    </row>
    <row r="2683" spans="14:16" x14ac:dyDescent="0.2">
      <c r="N2683" s="1"/>
    </row>
    <row r="2684" spans="14:16" x14ac:dyDescent="0.2">
      <c r="N2684" s="1"/>
    </row>
    <row r="2685" spans="14:16" x14ac:dyDescent="0.2">
      <c r="N2685" s="1"/>
      <c r="O2685" s="1"/>
      <c r="P2685" s="1"/>
    </row>
  </sheetData>
  <autoFilter ref="C1:AD2455" xr:uid="{D0462B4A-4B8A-4BE2-888A-34D851176DD8}">
    <filterColumn colId="8">
      <filters>
        <filter val="Jane Birgitte Høgaard"/>
      </filters>
    </filterColumn>
  </autoFilter>
  <conditionalFormatting sqref="C2:D9714">
    <cfRule type="expression" dxfId="0" priority="159">
      <formula>NOT(ISBLANK(C2))</formula>
    </cfRule>
  </conditionalFormatting>
  <dataValidations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97A74AC-351A-4236-9376-4379BD07DF1F}">
          <x14:formula1>
            <xm:f>Admin!$F$4:$F$20</xm:f>
          </x14:formula1>
          <xm:sqref>D1418:D1421 D1423 D1425:D1520 D1523:D3335 D1414:D1416 D2:D105 D107:D123 D126:D1412</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rgb="FF92D050"/>
  </sheetPr>
  <dimension ref="A1:AJ386"/>
  <sheetViews>
    <sheetView showGridLines="0" topLeftCell="A203" zoomScale="69" zoomScaleNormal="90" workbookViewId="0">
      <selection activeCell="A217" sqref="A217"/>
    </sheetView>
  </sheetViews>
  <sheetFormatPr defaultColWidth="8.875" defaultRowHeight="14.25" outlineLevelRow="1" x14ac:dyDescent="0.2"/>
  <cols>
    <col min="1" max="1" width="17.125" customWidth="1"/>
    <col min="2" max="2" width="48.625" customWidth="1"/>
    <col min="3" max="3" width="5.75" customWidth="1"/>
    <col min="4" max="6" width="15.625" customWidth="1"/>
    <col min="7" max="7" width="20.125" customWidth="1"/>
    <col min="8" max="15" width="15.625" customWidth="1"/>
    <col min="16" max="16" width="30.125" customWidth="1"/>
    <col min="17" max="17" width="20.5" customWidth="1"/>
    <col min="18" max="18" width="18.875" customWidth="1"/>
    <col min="19" max="19" width="15.625" customWidth="1"/>
    <col min="20" max="20" width="59.125" customWidth="1"/>
    <col min="21" max="21" width="13.125" customWidth="1"/>
    <col min="22" max="24" width="15.625" customWidth="1"/>
    <col min="25" max="25" width="20.125" customWidth="1"/>
    <col min="26" max="33" width="15.625" customWidth="1"/>
    <col min="34" max="34" width="30.125" customWidth="1"/>
    <col min="35" max="35" width="20.5" customWidth="1"/>
    <col min="36" max="36" width="18.875" customWidth="1"/>
  </cols>
  <sheetData>
    <row r="1" spans="1:36" x14ac:dyDescent="0.2">
      <c r="A1" s="44"/>
      <c r="C1" s="9"/>
    </row>
    <row r="2" spans="1:36" x14ac:dyDescent="0.2">
      <c r="C2" s="8"/>
    </row>
    <row r="3" spans="1:36" x14ac:dyDescent="0.2">
      <c r="A3" s="36" t="s">
        <v>4758</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
      <c r="B4">
        <v>0.13407881152541462</v>
      </c>
      <c r="C4" s="8"/>
    </row>
    <row r="5" spans="1:36" ht="15" x14ac:dyDescent="0.25">
      <c r="B5" s="5" t="s">
        <v>4758</v>
      </c>
      <c r="C5" s="5"/>
      <c r="D5" s="5"/>
      <c r="E5" s="5"/>
      <c r="F5" s="5"/>
      <c r="G5" s="5"/>
      <c r="H5" s="5"/>
      <c r="I5" s="5"/>
      <c r="J5" s="5"/>
      <c r="K5" s="5"/>
    </row>
    <row r="6" spans="1:36" ht="15" x14ac:dyDescent="0.25">
      <c r="B6" s="6" t="s">
        <v>13</v>
      </c>
      <c r="C6" s="6"/>
      <c r="D6" s="41">
        <v>45778</v>
      </c>
      <c r="E6" s="41">
        <f>EOMONTH(D6,0)+1</f>
        <v>45809</v>
      </c>
      <c r="F6" s="41">
        <f t="shared" ref="F6:I6" si="0">EOMONTH(E6,0)+1</f>
        <v>45839</v>
      </c>
      <c r="G6" s="41">
        <f t="shared" si="0"/>
        <v>45870</v>
      </c>
      <c r="H6" s="41">
        <f t="shared" si="0"/>
        <v>45901</v>
      </c>
      <c r="I6" s="41">
        <f t="shared" si="0"/>
        <v>45931</v>
      </c>
      <c r="J6" s="42" t="s">
        <v>4759</v>
      </c>
      <c r="K6" s="40"/>
    </row>
    <row r="7" spans="1:36" ht="15" x14ac:dyDescent="0.25">
      <c r="B7" s="37" t="s">
        <v>4760</v>
      </c>
      <c r="C7" s="37" t="s">
        <v>4761</v>
      </c>
      <c r="D7" s="14">
        <f>SUM(D8:D9)</f>
        <v>380</v>
      </c>
      <c r="E7" s="14">
        <f t="shared" ref="E7:H7" si="1">SUM(E8:E9)</f>
        <v>589</v>
      </c>
      <c r="F7" s="14">
        <f t="shared" si="1"/>
        <v>277</v>
      </c>
      <c r="G7" s="14">
        <f t="shared" si="1"/>
        <v>172</v>
      </c>
      <c r="H7" s="14">
        <f t="shared" si="1"/>
        <v>30</v>
      </c>
      <c r="I7" s="13"/>
      <c r="J7" s="14">
        <f>SUM(D7:H7)</f>
        <v>1448</v>
      </c>
      <c r="K7" s="13"/>
    </row>
    <row r="8" spans="1:36" ht="15" hidden="1" outlineLevel="1" x14ac:dyDescent="0.25">
      <c r="B8" s="7" t="s">
        <v>39</v>
      </c>
      <c r="C8" s="12"/>
      <c r="D8" s="13">
        <f>COUNTIFS('1. Output sheet'!$AC$2:$AC$5000,$B8,'1. Output sheet'!$O$2:$O$5000,"&gt;="&amp;D$6,'1. Output sheet'!$O$2:$O$5000,"&lt;"&amp;E$6)</f>
        <v>331</v>
      </c>
      <c r="E8" s="13">
        <f>COUNTIFS('1. Output sheet'!$AC$2:$AC$5000,$B8,'1. Output sheet'!$O$2:$O$5000,"&gt;="&amp;E$6,'1. Output sheet'!$O$2:$O$5000,"&lt;"&amp;F$6)</f>
        <v>445</v>
      </c>
      <c r="F8" s="13">
        <f>COUNTIFS('1. Output sheet'!$AC$2:$AC$5000,$B8,'1. Output sheet'!$O$2:$O$5000,"&gt;="&amp;F$6,'1. Output sheet'!$O$2:$O$5000,"&lt;"&amp;G$6)</f>
        <v>259</v>
      </c>
      <c r="G8" s="13">
        <f>COUNTIFS('1. Output sheet'!$AC$2:$AC$5000,$B8,'1. Output sheet'!$O$2:$O$5000,"&gt;="&amp;G$6,'1. Output sheet'!$O$2:$O$5000,"&lt;"&amp;H$6)</f>
        <v>162</v>
      </c>
      <c r="H8" s="13">
        <f>COUNTIFS('1. Output sheet'!$AC$2:$AC$5000,$B8,'1. Output sheet'!$O$2:$O$5000,"&gt;="&amp;H$6,'1. Output sheet'!$O$2:$O$5000,"&lt;"&amp;I$6)</f>
        <v>30</v>
      </c>
      <c r="I8" s="13"/>
      <c r="J8" s="14">
        <f t="shared" ref="J8:J15" si="2">SUM(D8:H8)</f>
        <v>1227</v>
      </c>
      <c r="K8" s="13"/>
    </row>
    <row r="9" spans="1:36" ht="15" hidden="1" outlineLevel="1" x14ac:dyDescent="0.25">
      <c r="B9" s="7" t="s">
        <v>67</v>
      </c>
      <c r="C9" s="12"/>
      <c r="D9" s="13">
        <f>COUNTIFS('1. Output sheet'!$AC$2:$AC$5000,$B9,'1. Output sheet'!$O$2:$O$5000,"&gt;="&amp;D$6,'1. Output sheet'!$O$2:$O$5000,"&lt;"&amp;E$6)</f>
        <v>49</v>
      </c>
      <c r="E9" s="13">
        <f>COUNTIFS('1. Output sheet'!$AC$2:$AC$5000,$B9,'1. Output sheet'!$O$2:$O$5000,"&gt;="&amp;E$6,'1. Output sheet'!$O$2:$O$5000,"&lt;"&amp;F$6)</f>
        <v>144</v>
      </c>
      <c r="F9" s="13">
        <f>COUNTIFS('1. Output sheet'!$AC$2:$AC$5000,$B9,'1. Output sheet'!$O$2:$O$5000,"&gt;="&amp;F$6,'1. Output sheet'!$O$2:$O$5000,"&lt;"&amp;G$6)</f>
        <v>18</v>
      </c>
      <c r="G9" s="13">
        <f>COUNTIFS('1. Output sheet'!$AC$2:$AC$5000,$B9,'1. Output sheet'!$O$2:$O$5000,"&gt;="&amp;G$6,'1. Output sheet'!$O$2:$O$5000,"&lt;"&amp;H$6)</f>
        <v>10</v>
      </c>
      <c r="H9" s="13">
        <f>COUNTIFS('1. Output sheet'!$AC$2:$AC$5000,$B9,'1. Output sheet'!$O$2:$O$5000,"&gt;="&amp;H$6,'1. Output sheet'!$O$2:$O$5000,"&lt;"&amp;I$6)</f>
        <v>0</v>
      </c>
      <c r="I9" s="13"/>
      <c r="J9" s="14">
        <f t="shared" si="2"/>
        <v>221</v>
      </c>
      <c r="K9" s="13"/>
    </row>
    <row r="10" spans="1:36" ht="15" collapsed="1" x14ac:dyDescent="0.25">
      <c r="B10" s="37" t="s">
        <v>4762</v>
      </c>
      <c r="C10" s="37" t="s">
        <v>4761</v>
      </c>
      <c r="D10" s="14">
        <f>SUM(D11:D12)</f>
        <v>402224.56999999995</v>
      </c>
      <c r="E10" s="14">
        <f t="shared" ref="E10:H10" si="3">SUM(E11:E12)</f>
        <v>488845.83666666667</v>
      </c>
      <c r="F10" s="14">
        <f t="shared" si="3"/>
        <v>235153.03666666671</v>
      </c>
      <c r="G10" s="14">
        <f t="shared" si="3"/>
        <v>206356.79</v>
      </c>
      <c r="H10" s="14">
        <f t="shared" si="3"/>
        <v>115044.4</v>
      </c>
      <c r="I10" s="13"/>
      <c r="J10" s="14">
        <f t="shared" si="2"/>
        <v>1447624.6333333333</v>
      </c>
      <c r="K10" s="13"/>
    </row>
    <row r="11" spans="1:36" ht="15" outlineLevel="1" x14ac:dyDescent="0.25">
      <c r="B11" s="7" t="s">
        <v>39</v>
      </c>
      <c r="C11" s="12"/>
      <c r="D11" s="13">
        <f>SUMIFS('1. Output sheet'!$F$2:$F$5000,'1. Output sheet'!$AC$2:$AC$5000,$B11,'1. Output sheet'!$O$2:$O$5000,"&gt;="&amp;D$6,'1. Output sheet'!$O$2:$O$5000,"&lt;"&amp;E$6)</f>
        <v>449694.16</v>
      </c>
      <c r="E11" s="13">
        <f>SUMIFS('1. Output sheet'!$F$2:$F$5000,'1. Output sheet'!$AC$2:$AC$5000,$B11,'1. Output sheet'!$O$2:$O$5000,"&gt;="&amp;E$6,'1. Output sheet'!$O$2:$O$5000,"&lt;"&amp;F$6)</f>
        <v>459183.73</v>
      </c>
      <c r="F11" s="13">
        <f>SUMIFS('1. Output sheet'!$F$2:$F$5000,'1. Output sheet'!$AC$2:$AC$5000,$B11,'1. Output sheet'!$O$2:$O$5000,"&gt;="&amp;F$6,'1. Output sheet'!$O$2:$O$5000,"&lt;"&amp;G$6)</f>
        <v>226417.21000000005</v>
      </c>
      <c r="G11" s="13">
        <f>SUMIFS('1. Output sheet'!$F$2:$F$5000,'1. Output sheet'!$AC$2:$AC$5000,$B11,'1. Output sheet'!$O$2:$O$5000,"&gt;="&amp;G$6,'1. Output sheet'!$O$2:$O$5000,"&lt;"&amp;H$6)</f>
        <v>207036.81</v>
      </c>
      <c r="H11" s="13">
        <f>SUMIFS('1. Output sheet'!$F$2:$F$5000,'1. Output sheet'!$AC$2:$AC$5000,$B11,'1. Output sheet'!$O$2:$O$5000,"&gt;="&amp;H$6,'1. Output sheet'!$O$2:$O$5000,"&lt;"&amp;I$6)</f>
        <v>115044.4</v>
      </c>
      <c r="I11" s="13"/>
      <c r="J11" s="14">
        <f t="shared" si="2"/>
        <v>1457376.3099999998</v>
      </c>
      <c r="K11" s="13"/>
    </row>
    <row r="12" spans="1:36" ht="15" outlineLevel="1" x14ac:dyDescent="0.25">
      <c r="B12" s="7" t="s">
        <v>67</v>
      </c>
      <c r="C12" s="12"/>
      <c r="D12" s="13">
        <f>SUMIFS('1. Output sheet'!$F$2:$F$5000,'1. Output sheet'!$AC$2:$AC$5000,$B12,'1. Output sheet'!$O$2:$O$5000,"&gt;="&amp;D$6,'1. Output sheet'!$O$2:$O$5000,"&lt;"&amp;E$6)</f>
        <v>-47469.59</v>
      </c>
      <c r="E12" s="13">
        <f>SUMIFS('1. Output sheet'!$F$2:$F$5000,'1. Output sheet'!$AC$2:$AC$5000,$B12,'1. Output sheet'!$O$2:$O$5000,"&gt;="&amp;E$6,'1. Output sheet'!$O$2:$O$5000,"&lt;"&amp;F$6)</f>
        <v>29662.106666666667</v>
      </c>
      <c r="F12" s="13">
        <f>SUMIFS('1. Output sheet'!$F$2:$F$5000,'1. Output sheet'!$AC$2:$AC$5000,$B12,'1. Output sheet'!$O$2:$O$5000,"&gt;="&amp;F$6,'1. Output sheet'!$O$2:$O$5000,"&lt;"&amp;G$6)</f>
        <v>8735.8266666666659</v>
      </c>
      <c r="G12" s="13">
        <f>SUMIFS('1. Output sheet'!$F$2:$F$5000,'1. Output sheet'!$AC$2:$AC$5000,$B12,'1. Output sheet'!$O$2:$O$5000,"&gt;="&amp;G$6,'1. Output sheet'!$O$2:$O$5000,"&lt;"&amp;H$6)</f>
        <v>-680.0199999999993</v>
      </c>
      <c r="H12" s="13">
        <f>SUMIFS('1. Output sheet'!$F$2:$F$5000,'1. Output sheet'!$AC$2:$AC$5000,$B12,'1. Output sheet'!$O$2:$O$5000,"&gt;="&amp;H$6,'1. Output sheet'!$O$2:$O$5000,"&lt;"&amp;I$6)</f>
        <v>0</v>
      </c>
      <c r="I12" s="13"/>
      <c r="J12" s="14">
        <f t="shared" si="2"/>
        <v>-9751.6766666666626</v>
      </c>
      <c r="K12" s="13"/>
    </row>
    <row r="13" spans="1:36" ht="15" x14ac:dyDescent="0.25">
      <c r="B13" s="37" t="s">
        <v>4763</v>
      </c>
      <c r="C13" s="37" t="s">
        <v>4761</v>
      </c>
      <c r="D13" s="14">
        <f t="shared" ref="D13:H15" si="4">D10*$B$4</f>
        <v>53929.79231192093</v>
      </c>
      <c r="E13" s="14">
        <f t="shared" si="4"/>
        <v>65543.868799413627</v>
      </c>
      <c r="F13" s="14">
        <f t="shared" si="4"/>
        <v>31529.039682858918</v>
      </c>
      <c r="G13" s="14">
        <f t="shared" si="4"/>
        <v>27668.073153399564</v>
      </c>
      <c r="H13" s="14">
        <f t="shared" si="4"/>
        <v>15425.016424654408</v>
      </c>
      <c r="I13" s="13"/>
      <c r="J13" s="14">
        <f t="shared" si="2"/>
        <v>194095.79037224746</v>
      </c>
      <c r="K13" s="13"/>
    </row>
    <row r="14" spans="1:36" ht="15" outlineLevel="1" x14ac:dyDescent="0.25">
      <c r="B14" s="7" t="s">
        <v>39</v>
      </c>
      <c r="C14" s="12"/>
      <c r="D14" s="13">
        <f t="shared" si="4"/>
        <v>60294.458522719644</v>
      </c>
      <c r="E14" s="13">
        <f t="shared" si="4"/>
        <v>61566.808790206873</v>
      </c>
      <c r="F14" s="13">
        <f t="shared" si="4"/>
        <v>30357.750425700229</v>
      </c>
      <c r="G14" s="13">
        <f t="shared" si="4"/>
        <v>27759.249426813076</v>
      </c>
      <c r="H14" s="13">
        <f t="shared" si="4"/>
        <v>15425.016424654408</v>
      </c>
      <c r="I14" s="13"/>
      <c r="J14" s="14">
        <f t="shared" si="2"/>
        <v>195403.28359009422</v>
      </c>
      <c r="K14" s="13"/>
    </row>
    <row r="15" spans="1:36" ht="15" outlineLevel="1" x14ac:dyDescent="0.25">
      <c r="B15" s="7" t="s">
        <v>67</v>
      </c>
      <c r="C15" s="12"/>
      <c r="D15" s="13">
        <f t="shared" si="4"/>
        <v>-6364.6662107987058</v>
      </c>
      <c r="E15" s="13">
        <f t="shared" si="4"/>
        <v>3977.0600092067443</v>
      </c>
      <c r="F15" s="13">
        <f t="shared" si="4"/>
        <v>1171.289257158691</v>
      </c>
      <c r="G15" s="13">
        <f t="shared" si="4"/>
        <v>-91.176273413512362</v>
      </c>
      <c r="H15" s="13">
        <f t="shared" si="4"/>
        <v>0</v>
      </c>
      <c r="I15" s="13"/>
      <c r="J15" s="14">
        <f t="shared" si="2"/>
        <v>-1307.4932178467827</v>
      </c>
      <c r="K15" s="13"/>
    </row>
    <row r="16" spans="1:36" x14ac:dyDescent="0.2">
      <c r="C16" s="8"/>
    </row>
    <row r="17" spans="1:36" x14ac:dyDescent="0.2">
      <c r="A17" s="36" t="s">
        <v>4764</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row>
    <row r="19" spans="1:36" ht="15" x14ac:dyDescent="0.25">
      <c r="A19" s="34"/>
      <c r="B19" s="5" t="s">
        <v>4765</v>
      </c>
      <c r="C19" s="5"/>
      <c r="D19" s="5"/>
      <c r="E19" s="5"/>
      <c r="F19" s="5"/>
      <c r="G19" s="5"/>
      <c r="H19" s="5"/>
      <c r="I19" s="5"/>
      <c r="J19" s="5"/>
      <c r="K19" s="5"/>
      <c r="L19" s="5"/>
      <c r="M19" s="5"/>
      <c r="N19" s="5"/>
      <c r="O19" s="5"/>
      <c r="P19" s="5"/>
      <c r="Q19" s="5"/>
      <c r="R19" s="5"/>
    </row>
    <row r="20" spans="1:36" ht="45" x14ac:dyDescent="0.25">
      <c r="A20" s="34"/>
      <c r="B20" s="6" t="s">
        <v>4764</v>
      </c>
      <c r="C20" s="6"/>
      <c r="D20" s="10" t="s">
        <v>136</v>
      </c>
      <c r="E20" s="10" t="s">
        <v>41</v>
      </c>
      <c r="F20" s="10" t="s">
        <v>79</v>
      </c>
      <c r="G20" s="11" t="s">
        <v>50</v>
      </c>
      <c r="H20" s="11" t="s">
        <v>555</v>
      </c>
      <c r="I20" s="11" t="s">
        <v>145</v>
      </c>
      <c r="J20" s="11" t="s">
        <v>126</v>
      </c>
      <c r="K20" s="11" t="s">
        <v>238</v>
      </c>
      <c r="L20" s="11" t="s">
        <v>312</v>
      </c>
      <c r="M20" s="11" t="s">
        <v>4766</v>
      </c>
      <c r="N20" s="11" t="s">
        <v>29</v>
      </c>
      <c r="O20" s="11" t="s">
        <v>69</v>
      </c>
      <c r="P20" s="29" t="s">
        <v>4767</v>
      </c>
      <c r="Q20" s="29" t="s">
        <v>4768</v>
      </c>
      <c r="R20" s="29" t="s">
        <v>4769</v>
      </c>
    </row>
    <row r="21" spans="1:36" ht="15" outlineLevel="1" x14ac:dyDescent="0.25">
      <c r="A21" s="34"/>
      <c r="B21" s="37" t="s">
        <v>4770</v>
      </c>
      <c r="C21" s="12"/>
      <c r="D21" s="13">
        <f>SUM(D22:D23)</f>
        <v>20</v>
      </c>
      <c r="E21" s="13">
        <f t="shared" ref="E21:L21" si="5">SUM(E22:E23)</f>
        <v>338</v>
      </c>
      <c r="F21" s="13">
        <f t="shared" si="5"/>
        <v>331</v>
      </c>
      <c r="G21" s="13">
        <f t="shared" si="5"/>
        <v>263</v>
      </c>
      <c r="H21" s="13">
        <f t="shared" si="5"/>
        <v>68</v>
      </c>
      <c r="I21" s="13">
        <f t="shared" si="5"/>
        <v>256</v>
      </c>
      <c r="J21" s="13">
        <f t="shared" si="5"/>
        <v>335</v>
      </c>
      <c r="K21" s="13">
        <f t="shared" si="5"/>
        <v>64</v>
      </c>
      <c r="L21" s="13">
        <f t="shared" si="5"/>
        <v>40</v>
      </c>
      <c r="M21" s="13">
        <f t="shared" ref="M21" si="6">SUM(M22:M23)</f>
        <v>0</v>
      </c>
      <c r="N21" s="13">
        <f t="shared" ref="N21" si="7">SUM(N22:N23)</f>
        <v>138</v>
      </c>
      <c r="O21" s="13">
        <f t="shared" ref="O21" si="8">SUM(O22:O23)</f>
        <v>14</v>
      </c>
      <c r="P21" s="14">
        <f>SUM(D21:O21)</f>
        <v>1867</v>
      </c>
      <c r="Q21" s="14">
        <f>SUM(Q22:Q23)</f>
        <v>2257</v>
      </c>
      <c r="R21" s="14">
        <f>Q21-P21</f>
        <v>390</v>
      </c>
    </row>
    <row r="22" spans="1:36" ht="15" outlineLevel="1" x14ac:dyDescent="0.25">
      <c r="A22" s="34"/>
      <c r="B22" s="7" t="s">
        <v>39</v>
      </c>
      <c r="C22" s="12"/>
      <c r="D22" s="13">
        <f>COUNTIFS('1. Output sheet'!$AC$2:$AC$5000,$B22,'1. Output sheet'!$C$2:$C$5000,D$20)</f>
        <v>15</v>
      </c>
      <c r="E22" s="13">
        <f>COUNTIFS('1. Output sheet'!$AC$2:$AC$5000,$B22,'1. Output sheet'!$C$2:$C$5000,E$20)</f>
        <v>336</v>
      </c>
      <c r="F22" s="13">
        <f>COUNTIFS('1. Output sheet'!$AC$2:$AC$5000,$B22,'1. Output sheet'!$C$2:$C$5000,F$20)</f>
        <v>206</v>
      </c>
      <c r="G22" s="13">
        <f>COUNTIFS('1. Output sheet'!$AC$2:$AC$5000,$B22,'1. Output sheet'!$C$2:$C$5000,G$20)</f>
        <v>249</v>
      </c>
      <c r="H22" s="13">
        <f>COUNTIFS('1. Output sheet'!$AC$2:$AC$5000,$B22,'1. Output sheet'!$C$2:$C$5000,H$20)</f>
        <v>66</v>
      </c>
      <c r="I22" s="13">
        <f>COUNTIFS('1. Output sheet'!$AC$2:$AC$5000,$B22,'1. Output sheet'!$C$2:$C$5000,I$20)</f>
        <v>205</v>
      </c>
      <c r="J22" s="13">
        <f>COUNTIFS('1. Output sheet'!$AC$2:$AC$5000,$B22,'1. Output sheet'!$C$2:$C$5000,J$20)</f>
        <v>304</v>
      </c>
      <c r="K22" s="13">
        <f>COUNTIFS('1. Output sheet'!$AC$2:$AC$5000,$B22,'1. Output sheet'!$C$2:$C$5000,K$20)</f>
        <v>44</v>
      </c>
      <c r="L22" s="13">
        <f>COUNTIFS('1. Output sheet'!$AC$2:$AC$5000,$B22,'1. Output sheet'!$C$2:$C$5000,L$20)</f>
        <v>14</v>
      </c>
      <c r="M22" s="13">
        <f>COUNTIFS('1. Output sheet'!$AC$2:$AC$5000,$B22,'1. Output sheet'!$C$2:$C$5000,M$20)</f>
        <v>0</v>
      </c>
      <c r="N22" s="13">
        <f>COUNTIFS('1. Output sheet'!$AC$2:$AC$5000,$B22,'1. Output sheet'!$C$2:$C$5000,N$20)</f>
        <v>63</v>
      </c>
      <c r="O22" s="13">
        <f>COUNTIFS('1. Output sheet'!$AC$2:$AC$5000,$B22,'1. Output sheet'!$C$2:$C$5000,O$20)</f>
        <v>11</v>
      </c>
      <c r="P22" s="14">
        <f t="shared" ref="P22:P23" si="9">SUM(D22:O22)</f>
        <v>1513</v>
      </c>
      <c r="Q22" s="14">
        <f>COUNTIFS('1. Output sheet'!$AC$2:$AC$5000,$B22)</f>
        <v>1655</v>
      </c>
      <c r="R22" s="14">
        <f>Q22-P22</f>
        <v>142</v>
      </c>
    </row>
    <row r="23" spans="1:36" ht="15" x14ac:dyDescent="0.25">
      <c r="A23" s="34"/>
      <c r="B23" s="7" t="s">
        <v>67</v>
      </c>
      <c r="C23" s="12"/>
      <c r="D23" s="13">
        <f>COUNTIFS('1. Output sheet'!$AC$2:$AC$5000,$B23,'1. Output sheet'!$C$2:$C$5000,D$20)</f>
        <v>5</v>
      </c>
      <c r="E23" s="13">
        <f>COUNTIFS('1. Output sheet'!$AC$2:$AC$5000,$B23,'1. Output sheet'!$C$2:$C$5000,E$20)</f>
        <v>2</v>
      </c>
      <c r="F23" s="13">
        <f>COUNTIFS('1. Output sheet'!$AC$2:$AC$5000,$B23,'1. Output sheet'!$C$2:$C$5000,F$20)</f>
        <v>125</v>
      </c>
      <c r="G23" s="13">
        <f>COUNTIFS('1. Output sheet'!$AC$2:$AC$5000,$B23,'1. Output sheet'!$C$2:$C$5000,G$20)</f>
        <v>14</v>
      </c>
      <c r="H23" s="13">
        <f>COUNTIFS('1. Output sheet'!$AC$2:$AC$5000,$B23,'1. Output sheet'!$C$2:$C$5000,H$20)</f>
        <v>2</v>
      </c>
      <c r="I23" s="13">
        <f>COUNTIFS('1. Output sheet'!$AC$2:$AC$5000,$B23,'1. Output sheet'!$C$2:$C$5000,I$20)</f>
        <v>51</v>
      </c>
      <c r="J23" s="13">
        <f>COUNTIFS('1. Output sheet'!$AC$2:$AC$5000,$B23,'1. Output sheet'!$C$2:$C$5000,J$20)</f>
        <v>31</v>
      </c>
      <c r="K23" s="13">
        <f>COUNTIFS('1. Output sheet'!$AC$2:$AC$5000,$B23,'1. Output sheet'!$C$2:$C$5000,K$20)</f>
        <v>20</v>
      </c>
      <c r="L23" s="13">
        <f>COUNTIFS('1. Output sheet'!$AC$2:$AC$5000,$B23,'1. Output sheet'!$C$2:$C$5000,L$20)</f>
        <v>26</v>
      </c>
      <c r="M23" s="13">
        <f>COUNTIFS('1. Output sheet'!$AC$2:$AC$5000,$B23,'1. Output sheet'!$C$2:$C$5000,M$20)</f>
        <v>0</v>
      </c>
      <c r="N23" s="13">
        <f>COUNTIFS('1. Output sheet'!$AC$2:$AC$5000,$B23,'1. Output sheet'!$C$2:$C$5000,N$20)</f>
        <v>75</v>
      </c>
      <c r="O23" s="13">
        <f>COUNTIFS('1. Output sheet'!$AC$2:$AC$5000,$B23,'1. Output sheet'!$C$2:$C$5000,O$20)</f>
        <v>3</v>
      </c>
      <c r="P23" s="14">
        <f t="shared" si="9"/>
        <v>354</v>
      </c>
      <c r="Q23" s="14">
        <f>COUNTIFS('1. Output sheet'!$AC$2:$AC$5000,$B23)</f>
        <v>602</v>
      </c>
      <c r="R23" s="14">
        <f>Q23-P23</f>
        <v>248</v>
      </c>
    </row>
    <row r="24" spans="1:36" x14ac:dyDescent="0.2">
      <c r="A24" s="34"/>
    </row>
    <row r="25" spans="1:36" x14ac:dyDescent="0.2">
      <c r="A25" s="34"/>
    </row>
    <row r="26" spans="1:36" ht="15" x14ac:dyDescent="0.25">
      <c r="A26" s="34"/>
      <c r="B26" s="5" t="s">
        <v>4765</v>
      </c>
      <c r="C26" s="5"/>
      <c r="D26" s="5"/>
      <c r="E26" s="5"/>
      <c r="F26" s="5"/>
      <c r="G26" s="5"/>
      <c r="H26" s="5"/>
      <c r="I26" s="5"/>
      <c r="J26" s="5"/>
      <c r="K26" s="5"/>
      <c r="L26" s="5"/>
      <c r="M26" s="5"/>
      <c r="N26" s="5"/>
      <c r="O26" s="5"/>
      <c r="P26" s="5"/>
      <c r="Q26" s="5"/>
      <c r="R26" s="5"/>
    </row>
    <row r="27" spans="1:36" ht="45" x14ac:dyDescent="0.25">
      <c r="A27" s="34"/>
      <c r="B27" s="19" t="s">
        <v>4771</v>
      </c>
      <c r="C27" s="20"/>
      <c r="D27" s="10" t="s">
        <v>136</v>
      </c>
      <c r="E27" s="10" t="s">
        <v>41</v>
      </c>
      <c r="F27" s="10" t="s">
        <v>79</v>
      </c>
      <c r="G27" s="11" t="s">
        <v>50</v>
      </c>
      <c r="H27" s="11" t="s">
        <v>555</v>
      </c>
      <c r="I27" s="11" t="s">
        <v>145</v>
      </c>
      <c r="J27" s="11" t="s">
        <v>126</v>
      </c>
      <c r="K27" s="11" t="s">
        <v>238</v>
      </c>
      <c r="L27" s="11" t="s">
        <v>312</v>
      </c>
      <c r="M27" s="11" t="s">
        <v>4766</v>
      </c>
      <c r="N27" s="11" t="s">
        <v>29</v>
      </c>
      <c r="O27" s="11" t="s">
        <v>69</v>
      </c>
      <c r="P27" s="29" t="s">
        <v>4772</v>
      </c>
      <c r="Q27" s="29" t="s">
        <v>4773</v>
      </c>
      <c r="R27" s="29"/>
    </row>
    <row r="28" spans="1:36" ht="15" x14ac:dyDescent="0.25">
      <c r="A28" s="34"/>
      <c r="B28" s="21" t="s">
        <v>80</v>
      </c>
      <c r="C28" s="20"/>
      <c r="D28" s="13">
        <f>COUNTIFS('1. Output sheet'!$D$2:$D$5000,$B28,'1. Output sheet'!$C$2:$C$5000,D$27,'1. Output sheet'!$AC$2:$AC$5000,$B$22)+COUNTIFS('1. Output sheet'!$D$2:$D$5000,$B28,'1. Output sheet'!$C$2:$C$5000,D$27,'1. Output sheet'!$AC$2:$AC$5000,$B$23)</f>
        <v>1</v>
      </c>
      <c r="E28" s="13">
        <f>COUNTIFS('1. Output sheet'!$D$2:$D$5000,$B28,'1. Output sheet'!$C$2:$C$5000,E$27,'1. Output sheet'!$AC$2:$AC$5000,$B$22)+COUNTIFS('1. Output sheet'!$D$2:$D$5000,$B28,'1. Output sheet'!$C$2:$C$5000,E$27,'1. Output sheet'!$AC$2:$AC$5000,$B$23)</f>
        <v>2</v>
      </c>
      <c r="F28" s="13">
        <f>COUNTIFS('1. Output sheet'!$D$2:$D$5000,$B28,'1. Output sheet'!$C$2:$C$5000,F$27,'1. Output sheet'!$AC$2:$AC$5000,$B$22)+COUNTIFS('1. Output sheet'!$D$2:$D$5000,$B28,'1. Output sheet'!$C$2:$C$5000,F$27,'1. Output sheet'!$AC$2:$AC$5000,$B$23)</f>
        <v>90</v>
      </c>
      <c r="G28" s="13">
        <f>COUNTIFS('1. Output sheet'!$D$2:$D$5000,$B28,'1. Output sheet'!$C$2:$C$5000,G$27,'1. Output sheet'!$AC$2:$AC$5000,$B$22)+COUNTIFS('1. Output sheet'!$D$2:$D$5000,$B28,'1. Output sheet'!$C$2:$C$5000,G$27,'1. Output sheet'!$AC$2:$AC$5000,$B$23)</f>
        <v>6</v>
      </c>
      <c r="H28" s="13">
        <f>COUNTIFS('1. Output sheet'!$D$2:$D$5000,$B28,'1. Output sheet'!$C$2:$C$5000,H$27,'1. Output sheet'!$AC$2:$AC$5000,$B$22)+COUNTIFS('1. Output sheet'!$D$2:$D$5000,$B28,'1. Output sheet'!$C$2:$C$5000,H$27,'1. Output sheet'!$AC$2:$AC$5000,$B$23)</f>
        <v>0</v>
      </c>
      <c r="I28" s="13">
        <f>COUNTIFS('1. Output sheet'!$D$2:$D$5000,$B28,'1. Output sheet'!$C$2:$C$5000,I$27,'1. Output sheet'!$AC$2:$AC$5000,$B$22)+COUNTIFS('1. Output sheet'!$D$2:$D$5000,$B28,'1. Output sheet'!$C$2:$C$5000,I$27,'1. Output sheet'!$AC$2:$AC$5000,$B$23)</f>
        <v>12</v>
      </c>
      <c r="J28" s="13">
        <f>COUNTIFS('1. Output sheet'!$D$2:$D$5000,$B28,'1. Output sheet'!$C$2:$C$5000,J$27,'1. Output sheet'!$AC$2:$AC$5000,$B$22)+COUNTIFS('1. Output sheet'!$D$2:$D$5000,$B28,'1. Output sheet'!$C$2:$C$5000,J$27,'1. Output sheet'!$AC$2:$AC$5000,$B$23)</f>
        <v>12</v>
      </c>
      <c r="K28" s="13">
        <f>COUNTIFS('1. Output sheet'!$D$2:$D$5000,$B28,'1. Output sheet'!$C$2:$C$5000,K$27,'1. Output sheet'!$AC$2:$AC$5000,$B$22)+COUNTIFS('1. Output sheet'!$D$2:$D$5000,$B28,'1. Output sheet'!$C$2:$C$5000,K$27,'1. Output sheet'!$AC$2:$AC$5000,$B$23)</f>
        <v>3</v>
      </c>
      <c r="L28" s="13">
        <f>COUNTIFS('1. Output sheet'!$D$2:$D$5000,$B28,'1. Output sheet'!$C$2:$C$5000,L$27,'1. Output sheet'!$AC$2:$AC$5000,$B$22)+COUNTIFS('1. Output sheet'!$D$2:$D$5000,$B28,'1. Output sheet'!$C$2:$C$5000,L$27,'1. Output sheet'!$AC$2:$AC$5000,$B$23)</f>
        <v>2</v>
      </c>
      <c r="M28" s="13">
        <f>COUNTIFS('1. Output sheet'!$D$2:$D$5000,$B28,'1. Output sheet'!$C$2:$C$5000,M$27,'1. Output sheet'!$AC$2:$AC$5000,$B$22)+COUNTIFS('1. Output sheet'!$D$2:$D$5000,$B28,'1. Output sheet'!$C$2:$C$5000,M$27,'1. Output sheet'!$AC$2:$AC$5000,$B$23)</f>
        <v>0</v>
      </c>
      <c r="N28" s="13">
        <f>COUNTIFS('1. Output sheet'!$D$2:$D$5000,$B28,'1. Output sheet'!$C$2:$C$5000,N$27,'1. Output sheet'!$AC$2:$AC$5000,$B$22)+COUNTIFS('1. Output sheet'!$D$2:$D$5000,$B28,'1. Output sheet'!$C$2:$C$5000,N$27,'1. Output sheet'!$AC$2:$AC$5000,$B$23)</f>
        <v>0</v>
      </c>
      <c r="O28" s="13">
        <f>COUNTIFS('1. Output sheet'!$D$2:$D$5000,$B28,'1. Output sheet'!$C$2:$C$5000,O$27,'1. Output sheet'!$AC$2:$AC$5000,$B$22)+COUNTIFS('1. Output sheet'!$D$2:$D$5000,$B28,'1. Output sheet'!$C$2:$C$5000,O$27,'1. Output sheet'!$AC$2:$AC$5000,$B$23)</f>
        <v>8</v>
      </c>
      <c r="P28" s="14">
        <f>SUM(D28:O28)</f>
        <v>136</v>
      </c>
      <c r="Q28" s="14">
        <f>COUNTIFS('1. Output sheet'!$D$2:$D$5000,$B28)</f>
        <v>139</v>
      </c>
      <c r="R28" s="14"/>
    </row>
    <row r="29" spans="1:36" ht="15" x14ac:dyDescent="0.25">
      <c r="A29" s="34"/>
      <c r="B29" s="21" t="s">
        <v>257</v>
      </c>
      <c r="C29" s="20"/>
      <c r="D29" s="13">
        <f>COUNTIFS('1. Output sheet'!$D$2:$D$5000,$B29,'1. Output sheet'!$C$2:$C$5000,D$27,'1. Output sheet'!$AC$2:$AC$5000,$B$22)+COUNTIFS('1. Output sheet'!$D$2:$D$5000,$B29,'1. Output sheet'!$C$2:$C$5000,D$27,'1. Output sheet'!$AC$2:$AC$5000,$B$23)</f>
        <v>0</v>
      </c>
      <c r="E29" s="13">
        <f>COUNTIFS('1. Output sheet'!$D$2:$D$5000,$B29,'1. Output sheet'!$C$2:$C$5000,E$27,'1. Output sheet'!$AC$2:$AC$5000,$B$22)+COUNTIFS('1. Output sheet'!$D$2:$D$5000,$B29,'1. Output sheet'!$C$2:$C$5000,E$27,'1. Output sheet'!$AC$2:$AC$5000,$B$23)</f>
        <v>0</v>
      </c>
      <c r="F29" s="13">
        <f>COUNTIFS('1. Output sheet'!$D$2:$D$5000,$B29,'1. Output sheet'!$C$2:$C$5000,F$27,'1. Output sheet'!$AC$2:$AC$5000,$B$22)+COUNTIFS('1. Output sheet'!$D$2:$D$5000,$B29,'1. Output sheet'!$C$2:$C$5000,F$27,'1. Output sheet'!$AC$2:$AC$5000,$B$23)</f>
        <v>2</v>
      </c>
      <c r="G29" s="13">
        <f>COUNTIFS('1. Output sheet'!$D$2:$D$5000,$B29,'1. Output sheet'!$C$2:$C$5000,G$27,'1. Output sheet'!$AC$2:$AC$5000,$B$22)+COUNTIFS('1. Output sheet'!$D$2:$D$5000,$B29,'1. Output sheet'!$C$2:$C$5000,G$27,'1. Output sheet'!$AC$2:$AC$5000,$B$23)</f>
        <v>3</v>
      </c>
      <c r="H29" s="13">
        <f>COUNTIFS('1. Output sheet'!$D$2:$D$5000,$B29,'1. Output sheet'!$C$2:$C$5000,H$27,'1. Output sheet'!$AC$2:$AC$5000,$B$22)+COUNTIFS('1. Output sheet'!$D$2:$D$5000,$B29,'1. Output sheet'!$C$2:$C$5000,H$27,'1. Output sheet'!$AC$2:$AC$5000,$B$23)</f>
        <v>0</v>
      </c>
      <c r="I29" s="13">
        <f>COUNTIFS('1. Output sheet'!$D$2:$D$5000,$B29,'1. Output sheet'!$C$2:$C$5000,I$27,'1. Output sheet'!$AC$2:$AC$5000,$B$22)+COUNTIFS('1. Output sheet'!$D$2:$D$5000,$B29,'1. Output sheet'!$C$2:$C$5000,I$27,'1. Output sheet'!$AC$2:$AC$5000,$B$23)</f>
        <v>1</v>
      </c>
      <c r="J29" s="13">
        <f>COUNTIFS('1. Output sheet'!$D$2:$D$5000,$B29,'1. Output sheet'!$C$2:$C$5000,J$27,'1. Output sheet'!$AC$2:$AC$5000,$B$22)+COUNTIFS('1. Output sheet'!$D$2:$D$5000,$B29,'1. Output sheet'!$C$2:$C$5000,J$27,'1. Output sheet'!$AC$2:$AC$5000,$B$23)</f>
        <v>15</v>
      </c>
      <c r="K29" s="13">
        <f>COUNTIFS('1. Output sheet'!$D$2:$D$5000,$B29,'1. Output sheet'!$C$2:$C$5000,K$27,'1. Output sheet'!$AC$2:$AC$5000,$B$22)+COUNTIFS('1. Output sheet'!$D$2:$D$5000,$B29,'1. Output sheet'!$C$2:$C$5000,K$27,'1. Output sheet'!$AC$2:$AC$5000,$B$23)</f>
        <v>0</v>
      </c>
      <c r="L29" s="13">
        <f>COUNTIFS('1. Output sheet'!$D$2:$D$5000,$B29,'1. Output sheet'!$C$2:$C$5000,L$27,'1. Output sheet'!$AC$2:$AC$5000,$B$22)+COUNTIFS('1. Output sheet'!$D$2:$D$5000,$B29,'1. Output sheet'!$C$2:$C$5000,L$27,'1. Output sheet'!$AC$2:$AC$5000,$B$23)</f>
        <v>0</v>
      </c>
      <c r="M29" s="13">
        <f>COUNTIFS('1. Output sheet'!$D$2:$D$5000,$B29,'1. Output sheet'!$C$2:$C$5000,M$27,'1. Output sheet'!$AC$2:$AC$5000,$B$22)+COUNTIFS('1. Output sheet'!$D$2:$D$5000,$B29,'1. Output sheet'!$C$2:$C$5000,M$27,'1. Output sheet'!$AC$2:$AC$5000,$B$23)</f>
        <v>0</v>
      </c>
      <c r="N29" s="13">
        <f>COUNTIFS('1. Output sheet'!$D$2:$D$5000,$B29,'1. Output sheet'!$C$2:$C$5000,N$27,'1. Output sheet'!$AC$2:$AC$5000,$B$22)+COUNTIFS('1. Output sheet'!$D$2:$D$5000,$B29,'1. Output sheet'!$C$2:$C$5000,N$27,'1. Output sheet'!$AC$2:$AC$5000,$B$23)</f>
        <v>0</v>
      </c>
      <c r="O29" s="13">
        <f>COUNTIFS('1. Output sheet'!$D$2:$D$5000,$B29,'1. Output sheet'!$C$2:$C$5000,O$27,'1. Output sheet'!$AC$2:$AC$5000,$B$22)+COUNTIFS('1. Output sheet'!$D$2:$D$5000,$B29,'1. Output sheet'!$C$2:$C$5000,O$27,'1. Output sheet'!$AC$2:$AC$5000,$B$23)</f>
        <v>0</v>
      </c>
      <c r="P29" s="14">
        <f t="shared" ref="P29:P45" si="10">SUM(D29:O29)</f>
        <v>21</v>
      </c>
      <c r="Q29" s="14">
        <f>COUNTIFS('1. Output sheet'!$D$2:$D$5000,$B29)</f>
        <v>21</v>
      </c>
      <c r="R29" s="14"/>
    </row>
    <row r="30" spans="1:36" ht="30" x14ac:dyDescent="0.25">
      <c r="A30" s="34"/>
      <c r="B30" s="21" t="s">
        <v>118</v>
      </c>
      <c r="C30" s="20"/>
      <c r="D30" s="13">
        <f>COUNTIFS('1. Output sheet'!$D$2:$D$5000,$B30,'1. Output sheet'!$C$2:$C$5000,D$27,'1. Output sheet'!$AC$2:$AC$5000,$B$22)+COUNTIFS('1. Output sheet'!$D$2:$D$5000,$B30,'1. Output sheet'!$C$2:$C$5000,D$27,'1. Output sheet'!$AC$2:$AC$5000,$B$23)</f>
        <v>1</v>
      </c>
      <c r="E30" s="13">
        <f>COUNTIFS('1. Output sheet'!$D$2:$D$5000,$B30,'1. Output sheet'!$C$2:$C$5000,E$27,'1. Output sheet'!$AC$2:$AC$5000,$B$22)+COUNTIFS('1. Output sheet'!$D$2:$D$5000,$B30,'1. Output sheet'!$C$2:$C$5000,E$27,'1. Output sheet'!$AC$2:$AC$5000,$B$23)</f>
        <v>0</v>
      </c>
      <c r="F30" s="13">
        <f>COUNTIFS('1. Output sheet'!$D$2:$D$5000,$B30,'1. Output sheet'!$C$2:$C$5000,F$27,'1. Output sheet'!$AC$2:$AC$5000,$B$22)+COUNTIFS('1. Output sheet'!$D$2:$D$5000,$B30,'1. Output sheet'!$C$2:$C$5000,F$27,'1. Output sheet'!$AC$2:$AC$5000,$B$23)</f>
        <v>20</v>
      </c>
      <c r="G30" s="13">
        <f>COUNTIFS('1. Output sheet'!$D$2:$D$5000,$B30,'1. Output sheet'!$C$2:$C$5000,G$27,'1. Output sheet'!$AC$2:$AC$5000,$B$22)+COUNTIFS('1. Output sheet'!$D$2:$D$5000,$B30,'1. Output sheet'!$C$2:$C$5000,G$27,'1. Output sheet'!$AC$2:$AC$5000,$B$23)</f>
        <v>13</v>
      </c>
      <c r="H30" s="13">
        <f>COUNTIFS('1. Output sheet'!$D$2:$D$5000,$B30,'1. Output sheet'!$C$2:$C$5000,H$27,'1. Output sheet'!$AC$2:$AC$5000,$B$22)+COUNTIFS('1. Output sheet'!$D$2:$D$5000,$B30,'1. Output sheet'!$C$2:$C$5000,H$27,'1. Output sheet'!$AC$2:$AC$5000,$B$23)</f>
        <v>7</v>
      </c>
      <c r="I30" s="13">
        <f>COUNTIFS('1. Output sheet'!$D$2:$D$5000,$B30,'1. Output sheet'!$C$2:$C$5000,I$27,'1. Output sheet'!$AC$2:$AC$5000,$B$22)+COUNTIFS('1. Output sheet'!$D$2:$D$5000,$B30,'1. Output sheet'!$C$2:$C$5000,I$27,'1. Output sheet'!$AC$2:$AC$5000,$B$23)</f>
        <v>42</v>
      </c>
      <c r="J30" s="13">
        <f>COUNTIFS('1. Output sheet'!$D$2:$D$5000,$B30,'1. Output sheet'!$C$2:$C$5000,J$27,'1. Output sheet'!$AC$2:$AC$5000,$B$22)+COUNTIFS('1. Output sheet'!$D$2:$D$5000,$B30,'1. Output sheet'!$C$2:$C$5000,J$27,'1. Output sheet'!$AC$2:$AC$5000,$B$23)</f>
        <v>10</v>
      </c>
      <c r="K30" s="13">
        <f>COUNTIFS('1. Output sheet'!$D$2:$D$5000,$B30,'1. Output sheet'!$C$2:$C$5000,K$27,'1. Output sheet'!$AC$2:$AC$5000,$B$22)+COUNTIFS('1. Output sheet'!$D$2:$D$5000,$B30,'1. Output sheet'!$C$2:$C$5000,K$27,'1. Output sheet'!$AC$2:$AC$5000,$B$23)</f>
        <v>4</v>
      </c>
      <c r="L30" s="13">
        <f>COUNTIFS('1. Output sheet'!$D$2:$D$5000,$B30,'1. Output sheet'!$C$2:$C$5000,L$27,'1. Output sheet'!$AC$2:$AC$5000,$B$22)+COUNTIFS('1. Output sheet'!$D$2:$D$5000,$B30,'1. Output sheet'!$C$2:$C$5000,L$27,'1. Output sheet'!$AC$2:$AC$5000,$B$23)</f>
        <v>0</v>
      </c>
      <c r="M30" s="13">
        <f>COUNTIFS('1. Output sheet'!$D$2:$D$5000,$B30,'1. Output sheet'!$C$2:$C$5000,M$27,'1. Output sheet'!$AC$2:$AC$5000,$B$22)+COUNTIFS('1. Output sheet'!$D$2:$D$5000,$B30,'1. Output sheet'!$C$2:$C$5000,M$27,'1. Output sheet'!$AC$2:$AC$5000,$B$23)</f>
        <v>0</v>
      </c>
      <c r="N30" s="13">
        <f>COUNTIFS('1. Output sheet'!$D$2:$D$5000,$B30,'1. Output sheet'!$C$2:$C$5000,N$27,'1. Output sheet'!$AC$2:$AC$5000,$B$22)+COUNTIFS('1. Output sheet'!$D$2:$D$5000,$B30,'1. Output sheet'!$C$2:$C$5000,N$27,'1. Output sheet'!$AC$2:$AC$5000,$B$23)</f>
        <v>0</v>
      </c>
      <c r="O30" s="13">
        <f>COUNTIFS('1. Output sheet'!$D$2:$D$5000,$B30,'1. Output sheet'!$C$2:$C$5000,O$27,'1. Output sheet'!$AC$2:$AC$5000,$B$22)+COUNTIFS('1. Output sheet'!$D$2:$D$5000,$B30,'1. Output sheet'!$C$2:$C$5000,O$27,'1. Output sheet'!$AC$2:$AC$5000,$B$23)</f>
        <v>2</v>
      </c>
      <c r="P30" s="14">
        <f t="shared" si="10"/>
        <v>99</v>
      </c>
      <c r="Q30" s="14">
        <f>COUNTIFS('1. Output sheet'!$D$2:$D$5000,$B30)</f>
        <v>99</v>
      </c>
      <c r="R30" s="14"/>
    </row>
    <row r="31" spans="1:36" ht="15" x14ac:dyDescent="0.25">
      <c r="A31" s="34"/>
      <c r="B31" s="21" t="s">
        <v>1398</v>
      </c>
      <c r="C31" s="20"/>
      <c r="D31" s="13">
        <f>COUNTIFS('1. Output sheet'!$D$2:$D$5000,$B31,'1. Output sheet'!$C$2:$C$5000,D$27,'1. Output sheet'!$AC$2:$AC$5000,$B$22)+COUNTIFS('1. Output sheet'!$D$2:$D$5000,$B31,'1. Output sheet'!$C$2:$C$5000,D$27,'1. Output sheet'!$AC$2:$AC$5000,$B$23)</f>
        <v>0</v>
      </c>
      <c r="E31" s="13">
        <f>COUNTIFS('1. Output sheet'!$D$2:$D$5000,$B31,'1. Output sheet'!$C$2:$C$5000,E$27,'1. Output sheet'!$AC$2:$AC$5000,$B$22)+COUNTIFS('1. Output sheet'!$D$2:$D$5000,$B31,'1. Output sheet'!$C$2:$C$5000,E$27,'1. Output sheet'!$AC$2:$AC$5000,$B$23)</f>
        <v>0</v>
      </c>
      <c r="F31" s="13">
        <f>COUNTIFS('1. Output sheet'!$D$2:$D$5000,$B31,'1. Output sheet'!$C$2:$C$5000,F$27,'1. Output sheet'!$AC$2:$AC$5000,$B$22)+COUNTIFS('1. Output sheet'!$D$2:$D$5000,$B31,'1. Output sheet'!$C$2:$C$5000,F$27,'1. Output sheet'!$AC$2:$AC$5000,$B$23)</f>
        <v>13</v>
      </c>
      <c r="G31" s="13">
        <f>COUNTIFS('1. Output sheet'!$D$2:$D$5000,$B31,'1. Output sheet'!$C$2:$C$5000,G$27,'1. Output sheet'!$AC$2:$AC$5000,$B$22)+COUNTIFS('1. Output sheet'!$D$2:$D$5000,$B31,'1. Output sheet'!$C$2:$C$5000,G$27,'1. Output sheet'!$AC$2:$AC$5000,$B$23)</f>
        <v>2</v>
      </c>
      <c r="H31" s="13">
        <f>COUNTIFS('1. Output sheet'!$D$2:$D$5000,$B31,'1. Output sheet'!$C$2:$C$5000,H$27,'1. Output sheet'!$AC$2:$AC$5000,$B$22)+COUNTIFS('1. Output sheet'!$D$2:$D$5000,$B31,'1. Output sheet'!$C$2:$C$5000,H$27,'1. Output sheet'!$AC$2:$AC$5000,$B$23)</f>
        <v>0</v>
      </c>
      <c r="I31" s="13">
        <f>COUNTIFS('1. Output sheet'!$D$2:$D$5000,$B31,'1. Output sheet'!$C$2:$C$5000,I$27,'1. Output sheet'!$AC$2:$AC$5000,$B$22)+COUNTIFS('1. Output sheet'!$D$2:$D$5000,$B31,'1. Output sheet'!$C$2:$C$5000,I$27,'1. Output sheet'!$AC$2:$AC$5000,$B$23)</f>
        <v>1</v>
      </c>
      <c r="J31" s="13">
        <f>COUNTIFS('1. Output sheet'!$D$2:$D$5000,$B31,'1. Output sheet'!$C$2:$C$5000,J$27,'1. Output sheet'!$AC$2:$AC$5000,$B$22)+COUNTIFS('1. Output sheet'!$D$2:$D$5000,$B31,'1. Output sheet'!$C$2:$C$5000,J$27,'1. Output sheet'!$AC$2:$AC$5000,$B$23)</f>
        <v>1</v>
      </c>
      <c r="K31" s="13">
        <f>COUNTIFS('1. Output sheet'!$D$2:$D$5000,$B31,'1. Output sheet'!$C$2:$C$5000,K$27,'1. Output sheet'!$AC$2:$AC$5000,$B$22)+COUNTIFS('1. Output sheet'!$D$2:$D$5000,$B31,'1. Output sheet'!$C$2:$C$5000,K$27,'1. Output sheet'!$AC$2:$AC$5000,$B$23)</f>
        <v>0</v>
      </c>
      <c r="L31" s="13">
        <f>COUNTIFS('1. Output sheet'!$D$2:$D$5000,$B31,'1. Output sheet'!$C$2:$C$5000,L$27,'1. Output sheet'!$AC$2:$AC$5000,$B$22)+COUNTIFS('1. Output sheet'!$D$2:$D$5000,$B31,'1. Output sheet'!$C$2:$C$5000,L$27,'1. Output sheet'!$AC$2:$AC$5000,$B$23)</f>
        <v>0</v>
      </c>
      <c r="M31" s="13">
        <f>COUNTIFS('1. Output sheet'!$D$2:$D$5000,$B31,'1. Output sheet'!$C$2:$C$5000,M$27,'1. Output sheet'!$AC$2:$AC$5000,$B$22)+COUNTIFS('1. Output sheet'!$D$2:$D$5000,$B31,'1. Output sheet'!$C$2:$C$5000,M$27,'1. Output sheet'!$AC$2:$AC$5000,$B$23)</f>
        <v>0</v>
      </c>
      <c r="N31" s="13">
        <f>COUNTIFS('1. Output sheet'!$D$2:$D$5000,$B31,'1. Output sheet'!$C$2:$C$5000,N$27,'1. Output sheet'!$AC$2:$AC$5000,$B$22)+COUNTIFS('1. Output sheet'!$D$2:$D$5000,$B31,'1. Output sheet'!$C$2:$C$5000,N$27,'1. Output sheet'!$AC$2:$AC$5000,$B$23)</f>
        <v>0</v>
      </c>
      <c r="O31" s="13">
        <f>COUNTIFS('1. Output sheet'!$D$2:$D$5000,$B31,'1. Output sheet'!$C$2:$C$5000,O$27,'1. Output sheet'!$AC$2:$AC$5000,$B$22)+COUNTIFS('1. Output sheet'!$D$2:$D$5000,$B31,'1. Output sheet'!$C$2:$C$5000,O$27,'1. Output sheet'!$AC$2:$AC$5000,$B$23)</f>
        <v>0</v>
      </c>
      <c r="P31" s="14">
        <f t="shared" si="10"/>
        <v>17</v>
      </c>
      <c r="Q31" s="14">
        <f>COUNTIFS('1. Output sheet'!$D$2:$D$5000,$B31)</f>
        <v>17</v>
      </c>
      <c r="R31" s="14"/>
    </row>
    <row r="32" spans="1:36" ht="30" x14ac:dyDescent="0.25">
      <c r="A32" s="34"/>
      <c r="B32" s="21" t="s">
        <v>221</v>
      </c>
      <c r="C32" s="20"/>
      <c r="D32" s="13">
        <f>COUNTIFS('1. Output sheet'!$D$2:$D$5000,$B32,'1. Output sheet'!$C$2:$C$5000,D$27,'1. Output sheet'!$AC$2:$AC$5000,$B$22)+COUNTIFS('1. Output sheet'!$D$2:$D$5000,$B32,'1. Output sheet'!$C$2:$C$5000,D$27,'1. Output sheet'!$AC$2:$AC$5000,$B$23)</f>
        <v>2</v>
      </c>
      <c r="E32" s="13">
        <f>COUNTIFS('1. Output sheet'!$D$2:$D$5000,$B32,'1. Output sheet'!$C$2:$C$5000,E$27,'1. Output sheet'!$AC$2:$AC$5000,$B$22)+COUNTIFS('1. Output sheet'!$D$2:$D$5000,$B32,'1. Output sheet'!$C$2:$C$5000,E$27,'1. Output sheet'!$AC$2:$AC$5000,$B$23)</f>
        <v>0</v>
      </c>
      <c r="F32" s="13">
        <f>COUNTIFS('1. Output sheet'!$D$2:$D$5000,$B32,'1. Output sheet'!$C$2:$C$5000,F$27,'1. Output sheet'!$AC$2:$AC$5000,$B$22)+COUNTIFS('1. Output sheet'!$D$2:$D$5000,$B32,'1. Output sheet'!$C$2:$C$5000,F$27,'1. Output sheet'!$AC$2:$AC$5000,$B$23)</f>
        <v>11</v>
      </c>
      <c r="G32" s="13">
        <f>COUNTIFS('1. Output sheet'!$D$2:$D$5000,$B32,'1. Output sheet'!$C$2:$C$5000,G$27,'1. Output sheet'!$AC$2:$AC$5000,$B$22)+COUNTIFS('1. Output sheet'!$D$2:$D$5000,$B32,'1. Output sheet'!$C$2:$C$5000,G$27,'1. Output sheet'!$AC$2:$AC$5000,$B$23)</f>
        <v>1</v>
      </c>
      <c r="H32" s="13">
        <f>COUNTIFS('1. Output sheet'!$D$2:$D$5000,$B32,'1. Output sheet'!$C$2:$C$5000,H$27,'1. Output sheet'!$AC$2:$AC$5000,$B$22)+COUNTIFS('1. Output sheet'!$D$2:$D$5000,$B32,'1. Output sheet'!$C$2:$C$5000,H$27,'1. Output sheet'!$AC$2:$AC$5000,$B$23)</f>
        <v>0</v>
      </c>
      <c r="I32" s="13">
        <f>COUNTIFS('1. Output sheet'!$D$2:$D$5000,$B32,'1. Output sheet'!$C$2:$C$5000,I$27,'1. Output sheet'!$AC$2:$AC$5000,$B$22)+COUNTIFS('1. Output sheet'!$D$2:$D$5000,$B32,'1. Output sheet'!$C$2:$C$5000,I$27,'1. Output sheet'!$AC$2:$AC$5000,$B$23)</f>
        <v>0</v>
      </c>
      <c r="J32" s="13">
        <f>COUNTIFS('1. Output sheet'!$D$2:$D$5000,$B32,'1. Output sheet'!$C$2:$C$5000,J$27,'1. Output sheet'!$AC$2:$AC$5000,$B$22)+COUNTIFS('1. Output sheet'!$D$2:$D$5000,$B32,'1. Output sheet'!$C$2:$C$5000,J$27,'1. Output sheet'!$AC$2:$AC$5000,$B$23)</f>
        <v>0</v>
      </c>
      <c r="K32" s="13">
        <f>COUNTIFS('1. Output sheet'!$D$2:$D$5000,$B32,'1. Output sheet'!$C$2:$C$5000,K$27,'1. Output sheet'!$AC$2:$AC$5000,$B$22)+COUNTIFS('1. Output sheet'!$D$2:$D$5000,$B32,'1. Output sheet'!$C$2:$C$5000,K$27,'1. Output sheet'!$AC$2:$AC$5000,$B$23)</f>
        <v>0</v>
      </c>
      <c r="L32" s="13">
        <f>COUNTIFS('1. Output sheet'!$D$2:$D$5000,$B32,'1. Output sheet'!$C$2:$C$5000,L$27,'1. Output sheet'!$AC$2:$AC$5000,$B$22)+COUNTIFS('1. Output sheet'!$D$2:$D$5000,$B32,'1. Output sheet'!$C$2:$C$5000,L$27,'1. Output sheet'!$AC$2:$AC$5000,$B$23)</f>
        <v>0</v>
      </c>
      <c r="M32" s="13">
        <f>COUNTIFS('1. Output sheet'!$D$2:$D$5000,$B32,'1. Output sheet'!$C$2:$C$5000,M$27,'1. Output sheet'!$AC$2:$AC$5000,$B$22)+COUNTIFS('1. Output sheet'!$D$2:$D$5000,$B32,'1. Output sheet'!$C$2:$C$5000,M$27,'1. Output sheet'!$AC$2:$AC$5000,$B$23)</f>
        <v>0</v>
      </c>
      <c r="N32" s="13">
        <f>COUNTIFS('1. Output sheet'!$D$2:$D$5000,$B32,'1. Output sheet'!$C$2:$C$5000,N$27,'1. Output sheet'!$AC$2:$AC$5000,$B$22)+COUNTIFS('1. Output sheet'!$D$2:$D$5000,$B32,'1. Output sheet'!$C$2:$C$5000,N$27,'1. Output sheet'!$AC$2:$AC$5000,$B$23)</f>
        <v>0</v>
      </c>
      <c r="O32" s="13">
        <f>COUNTIFS('1. Output sheet'!$D$2:$D$5000,$B32,'1. Output sheet'!$C$2:$C$5000,O$27,'1. Output sheet'!$AC$2:$AC$5000,$B$22)+COUNTIFS('1. Output sheet'!$D$2:$D$5000,$B32,'1. Output sheet'!$C$2:$C$5000,O$27,'1. Output sheet'!$AC$2:$AC$5000,$B$23)</f>
        <v>0</v>
      </c>
      <c r="P32" s="14">
        <f t="shared" si="10"/>
        <v>14</v>
      </c>
      <c r="Q32" s="14">
        <f>COUNTIFS('1. Output sheet'!$D$2:$D$5000,$B32)</f>
        <v>14</v>
      </c>
      <c r="R32" s="14"/>
    </row>
    <row r="33" spans="1:20" ht="30" x14ac:dyDescent="0.25">
      <c r="A33" s="34"/>
      <c r="B33" s="21" t="s">
        <v>378</v>
      </c>
      <c r="C33" s="20"/>
      <c r="D33" s="13">
        <f>COUNTIFS('1. Output sheet'!$D$2:$D$5000,$B33,'1. Output sheet'!$C$2:$C$5000,D$27,'1. Output sheet'!$AC$2:$AC$5000,$B$22)+COUNTIFS('1. Output sheet'!$D$2:$D$5000,$B33,'1. Output sheet'!$C$2:$C$5000,D$27,'1. Output sheet'!$AC$2:$AC$5000,$B$23)</f>
        <v>3</v>
      </c>
      <c r="E33" s="13">
        <f>COUNTIFS('1. Output sheet'!$D$2:$D$5000,$B33,'1. Output sheet'!$C$2:$C$5000,E$27,'1. Output sheet'!$AC$2:$AC$5000,$B$22)+COUNTIFS('1. Output sheet'!$D$2:$D$5000,$B33,'1. Output sheet'!$C$2:$C$5000,E$27,'1. Output sheet'!$AC$2:$AC$5000,$B$23)</f>
        <v>0</v>
      </c>
      <c r="F33" s="13">
        <f>COUNTIFS('1. Output sheet'!$D$2:$D$5000,$B33,'1. Output sheet'!$C$2:$C$5000,F$27,'1. Output sheet'!$AC$2:$AC$5000,$B$22)+COUNTIFS('1. Output sheet'!$D$2:$D$5000,$B33,'1. Output sheet'!$C$2:$C$5000,F$27,'1. Output sheet'!$AC$2:$AC$5000,$B$23)</f>
        <v>18</v>
      </c>
      <c r="G33" s="13">
        <f>COUNTIFS('1. Output sheet'!$D$2:$D$5000,$B33,'1. Output sheet'!$C$2:$C$5000,G$27,'1. Output sheet'!$AC$2:$AC$5000,$B$22)+COUNTIFS('1. Output sheet'!$D$2:$D$5000,$B33,'1. Output sheet'!$C$2:$C$5000,G$27,'1. Output sheet'!$AC$2:$AC$5000,$B$23)</f>
        <v>24</v>
      </c>
      <c r="H33" s="13">
        <f>COUNTIFS('1. Output sheet'!$D$2:$D$5000,$B33,'1. Output sheet'!$C$2:$C$5000,H$27,'1. Output sheet'!$AC$2:$AC$5000,$B$22)+COUNTIFS('1. Output sheet'!$D$2:$D$5000,$B33,'1. Output sheet'!$C$2:$C$5000,H$27,'1. Output sheet'!$AC$2:$AC$5000,$B$23)</f>
        <v>4</v>
      </c>
      <c r="I33" s="13">
        <f>COUNTIFS('1. Output sheet'!$D$2:$D$5000,$B33,'1. Output sheet'!$C$2:$C$5000,I$27,'1. Output sheet'!$AC$2:$AC$5000,$B$22)+COUNTIFS('1. Output sheet'!$D$2:$D$5000,$B33,'1. Output sheet'!$C$2:$C$5000,I$27,'1. Output sheet'!$AC$2:$AC$5000,$B$23)</f>
        <v>39</v>
      </c>
      <c r="J33" s="13">
        <f>COUNTIFS('1. Output sheet'!$D$2:$D$5000,$B33,'1. Output sheet'!$C$2:$C$5000,J$27,'1. Output sheet'!$AC$2:$AC$5000,$B$22)+COUNTIFS('1. Output sheet'!$D$2:$D$5000,$B33,'1. Output sheet'!$C$2:$C$5000,J$27,'1. Output sheet'!$AC$2:$AC$5000,$B$23)</f>
        <v>10</v>
      </c>
      <c r="K33" s="13">
        <f>COUNTIFS('1. Output sheet'!$D$2:$D$5000,$B33,'1. Output sheet'!$C$2:$C$5000,K$27,'1. Output sheet'!$AC$2:$AC$5000,$B$22)+COUNTIFS('1. Output sheet'!$D$2:$D$5000,$B33,'1. Output sheet'!$C$2:$C$5000,K$27,'1. Output sheet'!$AC$2:$AC$5000,$B$23)</f>
        <v>7</v>
      </c>
      <c r="L33" s="13">
        <f>COUNTIFS('1. Output sheet'!$D$2:$D$5000,$B33,'1. Output sheet'!$C$2:$C$5000,L$27,'1. Output sheet'!$AC$2:$AC$5000,$B$22)+COUNTIFS('1. Output sheet'!$D$2:$D$5000,$B33,'1. Output sheet'!$C$2:$C$5000,L$27,'1. Output sheet'!$AC$2:$AC$5000,$B$23)</f>
        <v>2</v>
      </c>
      <c r="M33" s="13">
        <f>COUNTIFS('1. Output sheet'!$D$2:$D$5000,$B33,'1. Output sheet'!$C$2:$C$5000,M$27,'1. Output sheet'!$AC$2:$AC$5000,$B$22)+COUNTIFS('1. Output sheet'!$D$2:$D$5000,$B33,'1. Output sheet'!$C$2:$C$5000,M$27,'1. Output sheet'!$AC$2:$AC$5000,$B$23)</f>
        <v>0</v>
      </c>
      <c r="N33" s="13">
        <f>COUNTIFS('1. Output sheet'!$D$2:$D$5000,$B33,'1. Output sheet'!$C$2:$C$5000,N$27,'1. Output sheet'!$AC$2:$AC$5000,$B$22)+COUNTIFS('1. Output sheet'!$D$2:$D$5000,$B33,'1. Output sheet'!$C$2:$C$5000,N$27,'1. Output sheet'!$AC$2:$AC$5000,$B$23)</f>
        <v>0</v>
      </c>
      <c r="O33" s="13">
        <f>COUNTIFS('1. Output sheet'!$D$2:$D$5000,$B33,'1. Output sheet'!$C$2:$C$5000,O$27,'1. Output sheet'!$AC$2:$AC$5000,$B$22)+COUNTIFS('1. Output sheet'!$D$2:$D$5000,$B33,'1. Output sheet'!$C$2:$C$5000,O$27,'1. Output sheet'!$AC$2:$AC$5000,$B$23)</f>
        <v>0</v>
      </c>
      <c r="P33" s="14">
        <f t="shared" si="10"/>
        <v>107</v>
      </c>
      <c r="Q33" s="14">
        <f>COUNTIFS('1. Output sheet'!$D$2:$D$5000,$B33)</f>
        <v>107</v>
      </c>
      <c r="R33" s="14"/>
    </row>
    <row r="34" spans="1:20" ht="30" x14ac:dyDescent="0.25">
      <c r="A34" s="34"/>
      <c r="B34" s="21" t="s">
        <v>146</v>
      </c>
      <c r="C34" s="20"/>
      <c r="D34" s="13">
        <f>COUNTIFS('1. Output sheet'!$D$2:$D$5000,$B34,'1. Output sheet'!$C$2:$C$5000,D$27,'1. Output sheet'!$AC$2:$AC$5000,$B$22)+COUNTIFS('1. Output sheet'!$D$2:$D$5000,$B34,'1. Output sheet'!$C$2:$C$5000,D$27,'1. Output sheet'!$AC$2:$AC$5000,$B$23)</f>
        <v>0</v>
      </c>
      <c r="E34" s="13">
        <f>COUNTIFS('1. Output sheet'!$D$2:$D$5000,$B34,'1. Output sheet'!$C$2:$C$5000,E$27,'1. Output sheet'!$AC$2:$AC$5000,$B$22)+COUNTIFS('1. Output sheet'!$D$2:$D$5000,$B34,'1. Output sheet'!$C$2:$C$5000,E$27,'1. Output sheet'!$AC$2:$AC$5000,$B$23)</f>
        <v>1</v>
      </c>
      <c r="F34" s="13">
        <f>COUNTIFS('1. Output sheet'!$D$2:$D$5000,$B34,'1. Output sheet'!$C$2:$C$5000,F$27,'1. Output sheet'!$AC$2:$AC$5000,$B$22)+COUNTIFS('1. Output sheet'!$D$2:$D$5000,$B34,'1. Output sheet'!$C$2:$C$5000,F$27,'1. Output sheet'!$AC$2:$AC$5000,$B$23)</f>
        <v>5</v>
      </c>
      <c r="G34" s="13">
        <f>COUNTIFS('1. Output sheet'!$D$2:$D$5000,$B34,'1. Output sheet'!$C$2:$C$5000,G$27,'1. Output sheet'!$AC$2:$AC$5000,$B$22)+COUNTIFS('1. Output sheet'!$D$2:$D$5000,$B34,'1. Output sheet'!$C$2:$C$5000,G$27,'1. Output sheet'!$AC$2:$AC$5000,$B$23)</f>
        <v>22</v>
      </c>
      <c r="H34" s="13">
        <f>COUNTIFS('1. Output sheet'!$D$2:$D$5000,$B34,'1. Output sheet'!$C$2:$C$5000,H$27,'1. Output sheet'!$AC$2:$AC$5000,$B$22)+COUNTIFS('1. Output sheet'!$D$2:$D$5000,$B34,'1. Output sheet'!$C$2:$C$5000,H$27,'1. Output sheet'!$AC$2:$AC$5000,$B$23)</f>
        <v>3</v>
      </c>
      <c r="I34" s="13">
        <f>COUNTIFS('1. Output sheet'!$D$2:$D$5000,$B34,'1. Output sheet'!$C$2:$C$5000,I$27,'1. Output sheet'!$AC$2:$AC$5000,$B$22)+COUNTIFS('1. Output sheet'!$D$2:$D$5000,$B34,'1. Output sheet'!$C$2:$C$5000,I$27,'1. Output sheet'!$AC$2:$AC$5000,$B$23)</f>
        <v>57</v>
      </c>
      <c r="J34" s="13">
        <f>COUNTIFS('1. Output sheet'!$D$2:$D$5000,$B34,'1. Output sheet'!$C$2:$C$5000,J$27,'1. Output sheet'!$AC$2:$AC$5000,$B$22)+COUNTIFS('1. Output sheet'!$D$2:$D$5000,$B34,'1. Output sheet'!$C$2:$C$5000,J$27,'1. Output sheet'!$AC$2:$AC$5000,$B$23)</f>
        <v>10</v>
      </c>
      <c r="K34" s="13">
        <f>COUNTIFS('1. Output sheet'!$D$2:$D$5000,$B34,'1. Output sheet'!$C$2:$C$5000,K$27,'1. Output sheet'!$AC$2:$AC$5000,$B$22)+COUNTIFS('1. Output sheet'!$D$2:$D$5000,$B34,'1. Output sheet'!$C$2:$C$5000,K$27,'1. Output sheet'!$AC$2:$AC$5000,$B$23)</f>
        <v>10</v>
      </c>
      <c r="L34" s="13">
        <f>COUNTIFS('1. Output sheet'!$D$2:$D$5000,$B34,'1. Output sheet'!$C$2:$C$5000,L$27,'1. Output sheet'!$AC$2:$AC$5000,$B$22)+COUNTIFS('1. Output sheet'!$D$2:$D$5000,$B34,'1. Output sheet'!$C$2:$C$5000,L$27,'1. Output sheet'!$AC$2:$AC$5000,$B$23)</f>
        <v>0</v>
      </c>
      <c r="M34" s="13">
        <f>COUNTIFS('1. Output sheet'!$D$2:$D$5000,$B34,'1. Output sheet'!$C$2:$C$5000,M$27,'1. Output sheet'!$AC$2:$AC$5000,$B$22)+COUNTIFS('1. Output sheet'!$D$2:$D$5000,$B34,'1. Output sheet'!$C$2:$C$5000,M$27,'1. Output sheet'!$AC$2:$AC$5000,$B$23)</f>
        <v>0</v>
      </c>
      <c r="N34" s="13">
        <f>COUNTIFS('1. Output sheet'!$D$2:$D$5000,$B34,'1. Output sheet'!$C$2:$C$5000,N$27,'1. Output sheet'!$AC$2:$AC$5000,$B$22)+COUNTIFS('1. Output sheet'!$D$2:$D$5000,$B34,'1. Output sheet'!$C$2:$C$5000,N$27,'1. Output sheet'!$AC$2:$AC$5000,$B$23)</f>
        <v>0</v>
      </c>
      <c r="O34" s="13">
        <f>COUNTIFS('1. Output sheet'!$D$2:$D$5000,$B34,'1. Output sheet'!$C$2:$C$5000,O$27,'1. Output sheet'!$AC$2:$AC$5000,$B$22)+COUNTIFS('1. Output sheet'!$D$2:$D$5000,$B34,'1. Output sheet'!$C$2:$C$5000,O$27,'1. Output sheet'!$AC$2:$AC$5000,$B$23)</f>
        <v>1</v>
      </c>
      <c r="P34" s="14">
        <f t="shared" si="10"/>
        <v>109</v>
      </c>
      <c r="Q34" s="14">
        <f>COUNTIFS('1. Output sheet'!$D$2:$D$5000,$B34)</f>
        <v>109</v>
      </c>
      <c r="R34" s="14"/>
    </row>
    <row r="35" spans="1:20" ht="30" x14ac:dyDescent="0.25">
      <c r="A35" s="34"/>
      <c r="B35" s="21" t="s">
        <v>822</v>
      </c>
      <c r="C35" s="20"/>
      <c r="D35" s="13">
        <f>COUNTIFS('1. Output sheet'!$D$2:$D$5000,$B35,'1. Output sheet'!$C$2:$C$5000,D$27,'1. Output sheet'!$AC$2:$AC$5000,$B$22)+COUNTIFS('1. Output sheet'!$D$2:$D$5000,$B35,'1. Output sheet'!$C$2:$C$5000,D$27,'1. Output sheet'!$AC$2:$AC$5000,$B$23)</f>
        <v>0</v>
      </c>
      <c r="E35" s="13">
        <f>COUNTIFS('1. Output sheet'!$D$2:$D$5000,$B35,'1. Output sheet'!$C$2:$C$5000,E$27,'1. Output sheet'!$AC$2:$AC$5000,$B$22)+COUNTIFS('1. Output sheet'!$D$2:$D$5000,$B35,'1. Output sheet'!$C$2:$C$5000,E$27,'1. Output sheet'!$AC$2:$AC$5000,$B$23)</f>
        <v>0</v>
      </c>
      <c r="F35" s="13">
        <f>COUNTIFS('1. Output sheet'!$D$2:$D$5000,$B35,'1. Output sheet'!$C$2:$C$5000,F$27,'1. Output sheet'!$AC$2:$AC$5000,$B$22)+COUNTIFS('1. Output sheet'!$D$2:$D$5000,$B35,'1. Output sheet'!$C$2:$C$5000,F$27,'1. Output sheet'!$AC$2:$AC$5000,$B$23)</f>
        <v>2</v>
      </c>
      <c r="G35" s="13">
        <f>COUNTIFS('1. Output sheet'!$D$2:$D$5000,$B35,'1. Output sheet'!$C$2:$C$5000,G$27,'1. Output sheet'!$AC$2:$AC$5000,$B$22)+COUNTIFS('1. Output sheet'!$D$2:$D$5000,$B35,'1. Output sheet'!$C$2:$C$5000,G$27,'1. Output sheet'!$AC$2:$AC$5000,$B$23)</f>
        <v>10</v>
      </c>
      <c r="H35" s="13">
        <f>COUNTIFS('1. Output sheet'!$D$2:$D$5000,$B35,'1. Output sheet'!$C$2:$C$5000,H$27,'1. Output sheet'!$AC$2:$AC$5000,$B$22)+COUNTIFS('1. Output sheet'!$D$2:$D$5000,$B35,'1. Output sheet'!$C$2:$C$5000,H$27,'1. Output sheet'!$AC$2:$AC$5000,$B$23)</f>
        <v>3</v>
      </c>
      <c r="I35" s="13">
        <f>COUNTIFS('1. Output sheet'!$D$2:$D$5000,$B35,'1. Output sheet'!$C$2:$C$5000,I$27,'1. Output sheet'!$AC$2:$AC$5000,$B$22)+COUNTIFS('1. Output sheet'!$D$2:$D$5000,$B35,'1. Output sheet'!$C$2:$C$5000,I$27,'1. Output sheet'!$AC$2:$AC$5000,$B$23)</f>
        <v>9</v>
      </c>
      <c r="J35" s="13">
        <f>COUNTIFS('1. Output sheet'!$D$2:$D$5000,$B35,'1. Output sheet'!$C$2:$C$5000,J$27,'1. Output sheet'!$AC$2:$AC$5000,$B$22)+COUNTIFS('1. Output sheet'!$D$2:$D$5000,$B35,'1. Output sheet'!$C$2:$C$5000,J$27,'1. Output sheet'!$AC$2:$AC$5000,$B$23)</f>
        <v>0</v>
      </c>
      <c r="K35" s="13">
        <f>COUNTIFS('1. Output sheet'!$D$2:$D$5000,$B35,'1. Output sheet'!$C$2:$C$5000,K$27,'1. Output sheet'!$AC$2:$AC$5000,$B$22)+COUNTIFS('1. Output sheet'!$D$2:$D$5000,$B35,'1. Output sheet'!$C$2:$C$5000,K$27,'1. Output sheet'!$AC$2:$AC$5000,$B$23)</f>
        <v>0</v>
      </c>
      <c r="L35" s="13">
        <f>COUNTIFS('1. Output sheet'!$D$2:$D$5000,$B35,'1. Output sheet'!$C$2:$C$5000,L$27,'1. Output sheet'!$AC$2:$AC$5000,$B$22)+COUNTIFS('1. Output sheet'!$D$2:$D$5000,$B35,'1. Output sheet'!$C$2:$C$5000,L$27,'1. Output sheet'!$AC$2:$AC$5000,$B$23)</f>
        <v>21</v>
      </c>
      <c r="M35" s="13">
        <f>COUNTIFS('1. Output sheet'!$D$2:$D$5000,$B35,'1. Output sheet'!$C$2:$C$5000,M$27,'1. Output sheet'!$AC$2:$AC$5000,$B$22)+COUNTIFS('1. Output sheet'!$D$2:$D$5000,$B35,'1. Output sheet'!$C$2:$C$5000,M$27,'1. Output sheet'!$AC$2:$AC$5000,$B$23)</f>
        <v>0</v>
      </c>
      <c r="N35" s="13">
        <f>COUNTIFS('1. Output sheet'!$D$2:$D$5000,$B35,'1. Output sheet'!$C$2:$C$5000,N$27,'1. Output sheet'!$AC$2:$AC$5000,$B$22)+COUNTIFS('1. Output sheet'!$D$2:$D$5000,$B35,'1. Output sheet'!$C$2:$C$5000,N$27,'1. Output sheet'!$AC$2:$AC$5000,$B$23)</f>
        <v>0</v>
      </c>
      <c r="O35" s="13">
        <f>COUNTIFS('1. Output sheet'!$D$2:$D$5000,$B35,'1. Output sheet'!$C$2:$C$5000,O$27,'1. Output sheet'!$AC$2:$AC$5000,$B$22)+COUNTIFS('1. Output sheet'!$D$2:$D$5000,$B35,'1. Output sheet'!$C$2:$C$5000,O$27,'1. Output sheet'!$AC$2:$AC$5000,$B$23)</f>
        <v>0</v>
      </c>
      <c r="P35" s="14">
        <f t="shared" si="10"/>
        <v>45</v>
      </c>
      <c r="Q35" s="14">
        <f>COUNTIFS('1. Output sheet'!$D$2:$D$5000,$B35)</f>
        <v>45</v>
      </c>
      <c r="R35" s="14"/>
    </row>
    <row r="36" spans="1:20" ht="15" x14ac:dyDescent="0.25">
      <c r="A36" s="34"/>
      <c r="B36" s="21" t="s">
        <v>42</v>
      </c>
      <c r="C36" s="20"/>
      <c r="D36" s="13">
        <f>COUNTIFS('1. Output sheet'!$D$2:$D$5000,$B36,'1. Output sheet'!$C$2:$C$5000,D$27,'1. Output sheet'!$AC$2:$AC$5000,$B$22)+COUNTIFS('1. Output sheet'!$D$2:$D$5000,$B36,'1. Output sheet'!$C$2:$C$5000,D$27,'1. Output sheet'!$AC$2:$AC$5000,$B$23)</f>
        <v>2</v>
      </c>
      <c r="E36" s="13">
        <f>COUNTIFS('1. Output sheet'!$D$2:$D$5000,$B36,'1. Output sheet'!$C$2:$C$5000,E$27,'1. Output sheet'!$AC$2:$AC$5000,$B$22)+COUNTIFS('1. Output sheet'!$D$2:$D$5000,$B36,'1. Output sheet'!$C$2:$C$5000,E$27,'1. Output sheet'!$AC$2:$AC$5000,$B$23)</f>
        <v>4</v>
      </c>
      <c r="F36" s="13">
        <f>COUNTIFS('1. Output sheet'!$D$2:$D$5000,$B36,'1. Output sheet'!$C$2:$C$5000,F$27,'1. Output sheet'!$AC$2:$AC$5000,$B$22)+COUNTIFS('1. Output sheet'!$D$2:$D$5000,$B36,'1. Output sheet'!$C$2:$C$5000,F$27,'1. Output sheet'!$AC$2:$AC$5000,$B$23)</f>
        <v>64</v>
      </c>
      <c r="G36" s="13">
        <f>COUNTIFS('1. Output sheet'!$D$2:$D$5000,$B36,'1. Output sheet'!$C$2:$C$5000,G$27,'1. Output sheet'!$AC$2:$AC$5000,$B$22)+COUNTIFS('1. Output sheet'!$D$2:$D$5000,$B36,'1. Output sheet'!$C$2:$C$5000,G$27,'1. Output sheet'!$AC$2:$AC$5000,$B$23)</f>
        <v>65</v>
      </c>
      <c r="H36" s="13">
        <f>COUNTIFS('1. Output sheet'!$D$2:$D$5000,$B36,'1. Output sheet'!$C$2:$C$5000,H$27,'1. Output sheet'!$AC$2:$AC$5000,$B$22)+COUNTIFS('1. Output sheet'!$D$2:$D$5000,$B36,'1. Output sheet'!$C$2:$C$5000,H$27,'1. Output sheet'!$AC$2:$AC$5000,$B$23)</f>
        <v>41</v>
      </c>
      <c r="I36" s="13">
        <f>COUNTIFS('1. Output sheet'!$D$2:$D$5000,$B36,'1. Output sheet'!$C$2:$C$5000,I$27,'1. Output sheet'!$AC$2:$AC$5000,$B$22)+COUNTIFS('1. Output sheet'!$D$2:$D$5000,$B36,'1. Output sheet'!$C$2:$C$5000,I$27,'1. Output sheet'!$AC$2:$AC$5000,$B$23)</f>
        <v>67</v>
      </c>
      <c r="J36" s="13">
        <f>COUNTIFS('1. Output sheet'!$D$2:$D$5000,$B36,'1. Output sheet'!$C$2:$C$5000,J$27,'1. Output sheet'!$AC$2:$AC$5000,$B$22)+COUNTIFS('1. Output sheet'!$D$2:$D$5000,$B36,'1. Output sheet'!$C$2:$C$5000,J$27,'1. Output sheet'!$AC$2:$AC$5000,$B$23)</f>
        <v>218</v>
      </c>
      <c r="K36" s="13">
        <f>COUNTIFS('1. Output sheet'!$D$2:$D$5000,$B36,'1. Output sheet'!$C$2:$C$5000,K$27,'1. Output sheet'!$AC$2:$AC$5000,$B$22)+COUNTIFS('1. Output sheet'!$D$2:$D$5000,$B36,'1. Output sheet'!$C$2:$C$5000,K$27,'1. Output sheet'!$AC$2:$AC$5000,$B$23)</f>
        <v>36</v>
      </c>
      <c r="L36" s="13">
        <f>COUNTIFS('1. Output sheet'!$D$2:$D$5000,$B36,'1. Output sheet'!$C$2:$C$5000,L$27,'1. Output sheet'!$AC$2:$AC$5000,$B$22)+COUNTIFS('1. Output sheet'!$D$2:$D$5000,$B36,'1. Output sheet'!$C$2:$C$5000,L$27,'1. Output sheet'!$AC$2:$AC$5000,$B$23)</f>
        <v>3</v>
      </c>
      <c r="M36" s="13">
        <f>COUNTIFS('1. Output sheet'!$D$2:$D$5000,$B36,'1. Output sheet'!$C$2:$C$5000,M$27,'1. Output sheet'!$AC$2:$AC$5000,$B$22)+COUNTIFS('1. Output sheet'!$D$2:$D$5000,$B36,'1. Output sheet'!$C$2:$C$5000,M$27,'1. Output sheet'!$AC$2:$AC$5000,$B$23)</f>
        <v>0</v>
      </c>
      <c r="N36" s="13">
        <f>COUNTIFS('1. Output sheet'!$D$2:$D$5000,$B36,'1. Output sheet'!$C$2:$C$5000,N$27,'1. Output sheet'!$AC$2:$AC$5000,$B$22)+COUNTIFS('1. Output sheet'!$D$2:$D$5000,$B36,'1. Output sheet'!$C$2:$C$5000,N$27,'1. Output sheet'!$AC$2:$AC$5000,$B$23)</f>
        <v>0</v>
      </c>
      <c r="O36" s="13">
        <f>COUNTIFS('1. Output sheet'!$D$2:$D$5000,$B36,'1. Output sheet'!$C$2:$C$5000,O$27,'1. Output sheet'!$AC$2:$AC$5000,$B$22)+COUNTIFS('1. Output sheet'!$D$2:$D$5000,$B36,'1. Output sheet'!$C$2:$C$5000,O$27,'1. Output sheet'!$AC$2:$AC$5000,$B$23)</f>
        <v>0</v>
      </c>
      <c r="P36" s="14">
        <f t="shared" si="10"/>
        <v>500</v>
      </c>
      <c r="Q36" s="14">
        <f>COUNTIFS('1. Output sheet'!$D$2:$D$5000,$B36)</f>
        <v>503</v>
      </c>
      <c r="R36" s="14"/>
    </row>
    <row r="37" spans="1:20" ht="15" x14ac:dyDescent="0.25">
      <c r="A37" s="34"/>
      <c r="B37" s="21" t="s">
        <v>92</v>
      </c>
      <c r="C37" s="20"/>
      <c r="D37" s="13">
        <f>COUNTIFS('1. Output sheet'!$D$2:$D$5000,$B37,'1. Output sheet'!$C$2:$C$5000,D$27,'1. Output sheet'!$AC$2:$AC$5000,$B$22)+COUNTIFS('1. Output sheet'!$D$2:$D$5000,$B37,'1. Output sheet'!$C$2:$C$5000,D$27,'1. Output sheet'!$AC$2:$AC$5000,$B$23)</f>
        <v>1</v>
      </c>
      <c r="E37" s="13">
        <f>COUNTIFS('1. Output sheet'!$D$2:$D$5000,$B37,'1. Output sheet'!$C$2:$C$5000,E$27,'1. Output sheet'!$AC$2:$AC$5000,$B$22)+COUNTIFS('1. Output sheet'!$D$2:$D$5000,$B37,'1. Output sheet'!$C$2:$C$5000,E$27,'1. Output sheet'!$AC$2:$AC$5000,$B$23)</f>
        <v>0</v>
      </c>
      <c r="F37" s="13">
        <f>COUNTIFS('1. Output sheet'!$D$2:$D$5000,$B37,'1. Output sheet'!$C$2:$C$5000,F$27,'1. Output sheet'!$AC$2:$AC$5000,$B$22)+COUNTIFS('1. Output sheet'!$D$2:$D$5000,$B37,'1. Output sheet'!$C$2:$C$5000,F$27,'1. Output sheet'!$AC$2:$AC$5000,$B$23)</f>
        <v>25</v>
      </c>
      <c r="G37" s="13">
        <f>COUNTIFS('1. Output sheet'!$D$2:$D$5000,$B37,'1. Output sheet'!$C$2:$C$5000,G$27,'1. Output sheet'!$AC$2:$AC$5000,$B$22)+COUNTIFS('1. Output sheet'!$D$2:$D$5000,$B37,'1. Output sheet'!$C$2:$C$5000,G$27,'1. Output sheet'!$AC$2:$AC$5000,$B$23)</f>
        <v>89</v>
      </c>
      <c r="H37" s="13">
        <f>COUNTIFS('1. Output sheet'!$D$2:$D$5000,$B37,'1. Output sheet'!$C$2:$C$5000,H$27,'1. Output sheet'!$AC$2:$AC$5000,$B$22)+COUNTIFS('1. Output sheet'!$D$2:$D$5000,$B37,'1. Output sheet'!$C$2:$C$5000,H$27,'1. Output sheet'!$AC$2:$AC$5000,$B$23)</f>
        <v>5</v>
      </c>
      <c r="I37" s="13">
        <f>COUNTIFS('1. Output sheet'!$D$2:$D$5000,$B37,'1. Output sheet'!$C$2:$C$5000,I$27,'1. Output sheet'!$AC$2:$AC$5000,$B$22)+COUNTIFS('1. Output sheet'!$D$2:$D$5000,$B37,'1. Output sheet'!$C$2:$C$5000,I$27,'1. Output sheet'!$AC$2:$AC$5000,$B$23)</f>
        <v>13</v>
      </c>
      <c r="J37" s="13">
        <f>COUNTIFS('1. Output sheet'!$D$2:$D$5000,$B37,'1. Output sheet'!$C$2:$C$5000,J$27,'1. Output sheet'!$AC$2:$AC$5000,$B$22)+COUNTIFS('1. Output sheet'!$D$2:$D$5000,$B37,'1. Output sheet'!$C$2:$C$5000,J$27,'1. Output sheet'!$AC$2:$AC$5000,$B$23)</f>
        <v>36</v>
      </c>
      <c r="K37" s="13">
        <f>COUNTIFS('1. Output sheet'!$D$2:$D$5000,$B37,'1. Output sheet'!$C$2:$C$5000,K$27,'1. Output sheet'!$AC$2:$AC$5000,$B$22)+COUNTIFS('1. Output sheet'!$D$2:$D$5000,$B37,'1. Output sheet'!$C$2:$C$5000,K$27,'1. Output sheet'!$AC$2:$AC$5000,$B$23)</f>
        <v>1</v>
      </c>
      <c r="L37" s="13">
        <f>COUNTIFS('1. Output sheet'!$D$2:$D$5000,$B37,'1. Output sheet'!$C$2:$C$5000,L$27,'1. Output sheet'!$AC$2:$AC$5000,$B$22)+COUNTIFS('1. Output sheet'!$D$2:$D$5000,$B37,'1. Output sheet'!$C$2:$C$5000,L$27,'1. Output sheet'!$AC$2:$AC$5000,$B$23)</f>
        <v>0</v>
      </c>
      <c r="M37" s="13">
        <f>COUNTIFS('1. Output sheet'!$D$2:$D$5000,$B37,'1. Output sheet'!$C$2:$C$5000,M$27,'1. Output sheet'!$AC$2:$AC$5000,$B$22)+COUNTIFS('1. Output sheet'!$D$2:$D$5000,$B37,'1. Output sheet'!$C$2:$C$5000,M$27,'1. Output sheet'!$AC$2:$AC$5000,$B$23)</f>
        <v>0</v>
      </c>
      <c r="N37" s="13">
        <f>COUNTIFS('1. Output sheet'!$D$2:$D$5000,$B37,'1. Output sheet'!$C$2:$C$5000,N$27,'1. Output sheet'!$AC$2:$AC$5000,$B$22)+COUNTIFS('1. Output sheet'!$D$2:$D$5000,$B37,'1. Output sheet'!$C$2:$C$5000,N$27,'1. Output sheet'!$AC$2:$AC$5000,$B$23)</f>
        <v>0</v>
      </c>
      <c r="O37" s="13">
        <f>COUNTIFS('1. Output sheet'!$D$2:$D$5000,$B37,'1. Output sheet'!$C$2:$C$5000,O$27,'1. Output sheet'!$AC$2:$AC$5000,$B$22)+COUNTIFS('1. Output sheet'!$D$2:$D$5000,$B37,'1. Output sheet'!$C$2:$C$5000,O$27,'1. Output sheet'!$AC$2:$AC$5000,$B$23)</f>
        <v>0</v>
      </c>
      <c r="P37" s="14">
        <f t="shared" si="10"/>
        <v>170</v>
      </c>
      <c r="Q37" s="14">
        <f>COUNTIFS('1. Output sheet'!$D$2:$D$5000,$B37)</f>
        <v>171</v>
      </c>
      <c r="R37" s="14"/>
    </row>
    <row r="38" spans="1:20" ht="15" x14ac:dyDescent="0.25">
      <c r="A38" s="34"/>
      <c r="B38" s="21" t="s">
        <v>51</v>
      </c>
      <c r="C38" s="20"/>
      <c r="D38" s="13">
        <f>COUNTIFS('1. Output sheet'!$D$2:$D$5000,$B38,'1. Output sheet'!$C$2:$C$5000,D$27,'1. Output sheet'!$AC$2:$AC$5000,$B$22)+COUNTIFS('1. Output sheet'!$D$2:$D$5000,$B38,'1. Output sheet'!$C$2:$C$5000,D$27,'1. Output sheet'!$AC$2:$AC$5000,$B$23)</f>
        <v>3</v>
      </c>
      <c r="E38" s="13">
        <f>COUNTIFS('1. Output sheet'!$D$2:$D$5000,$B38,'1. Output sheet'!$C$2:$C$5000,E$27,'1. Output sheet'!$AC$2:$AC$5000,$B$22)+COUNTIFS('1. Output sheet'!$D$2:$D$5000,$B38,'1. Output sheet'!$C$2:$C$5000,E$27,'1. Output sheet'!$AC$2:$AC$5000,$B$23)</f>
        <v>0</v>
      </c>
      <c r="F38" s="13">
        <f>COUNTIFS('1. Output sheet'!$D$2:$D$5000,$B38,'1. Output sheet'!$C$2:$C$5000,F$27,'1. Output sheet'!$AC$2:$AC$5000,$B$22)+COUNTIFS('1. Output sheet'!$D$2:$D$5000,$B38,'1. Output sheet'!$C$2:$C$5000,F$27,'1. Output sheet'!$AC$2:$AC$5000,$B$23)</f>
        <v>7</v>
      </c>
      <c r="G38" s="13">
        <f>COUNTIFS('1. Output sheet'!$D$2:$D$5000,$B38,'1. Output sheet'!$C$2:$C$5000,G$27,'1. Output sheet'!$AC$2:$AC$5000,$B$22)+COUNTIFS('1. Output sheet'!$D$2:$D$5000,$B38,'1. Output sheet'!$C$2:$C$5000,G$27,'1. Output sheet'!$AC$2:$AC$5000,$B$23)</f>
        <v>6</v>
      </c>
      <c r="H38" s="13">
        <f>COUNTIFS('1. Output sheet'!$D$2:$D$5000,$B38,'1. Output sheet'!$C$2:$C$5000,H$27,'1. Output sheet'!$AC$2:$AC$5000,$B$22)+COUNTIFS('1. Output sheet'!$D$2:$D$5000,$B38,'1. Output sheet'!$C$2:$C$5000,H$27,'1. Output sheet'!$AC$2:$AC$5000,$B$23)</f>
        <v>0</v>
      </c>
      <c r="I38" s="13">
        <f>COUNTIFS('1. Output sheet'!$D$2:$D$5000,$B38,'1. Output sheet'!$C$2:$C$5000,I$27,'1. Output sheet'!$AC$2:$AC$5000,$B$22)+COUNTIFS('1. Output sheet'!$D$2:$D$5000,$B38,'1. Output sheet'!$C$2:$C$5000,I$27,'1. Output sheet'!$AC$2:$AC$5000,$B$23)</f>
        <v>0</v>
      </c>
      <c r="J38" s="13">
        <f>COUNTIFS('1. Output sheet'!$D$2:$D$5000,$B38,'1. Output sheet'!$C$2:$C$5000,J$27,'1. Output sheet'!$AC$2:$AC$5000,$B$22)+COUNTIFS('1. Output sheet'!$D$2:$D$5000,$B38,'1. Output sheet'!$C$2:$C$5000,J$27,'1. Output sheet'!$AC$2:$AC$5000,$B$23)</f>
        <v>0</v>
      </c>
      <c r="K38" s="13">
        <f>COUNTIFS('1. Output sheet'!$D$2:$D$5000,$B38,'1. Output sheet'!$C$2:$C$5000,K$27,'1. Output sheet'!$AC$2:$AC$5000,$B$22)+COUNTIFS('1. Output sheet'!$D$2:$D$5000,$B38,'1. Output sheet'!$C$2:$C$5000,K$27,'1. Output sheet'!$AC$2:$AC$5000,$B$23)</f>
        <v>0</v>
      </c>
      <c r="L38" s="13">
        <f>COUNTIFS('1. Output sheet'!$D$2:$D$5000,$B38,'1. Output sheet'!$C$2:$C$5000,L$27,'1. Output sheet'!$AC$2:$AC$5000,$B$22)+COUNTIFS('1. Output sheet'!$D$2:$D$5000,$B38,'1. Output sheet'!$C$2:$C$5000,L$27,'1. Output sheet'!$AC$2:$AC$5000,$B$23)</f>
        <v>0</v>
      </c>
      <c r="M38" s="13">
        <f>COUNTIFS('1. Output sheet'!$D$2:$D$5000,$B38,'1. Output sheet'!$C$2:$C$5000,M$27,'1. Output sheet'!$AC$2:$AC$5000,$B$22)+COUNTIFS('1. Output sheet'!$D$2:$D$5000,$B38,'1. Output sheet'!$C$2:$C$5000,M$27,'1. Output sheet'!$AC$2:$AC$5000,$B$23)</f>
        <v>0</v>
      </c>
      <c r="N38" s="13">
        <f>COUNTIFS('1. Output sheet'!$D$2:$D$5000,$B38,'1. Output sheet'!$C$2:$C$5000,N$27,'1. Output sheet'!$AC$2:$AC$5000,$B$22)+COUNTIFS('1. Output sheet'!$D$2:$D$5000,$B38,'1. Output sheet'!$C$2:$C$5000,N$27,'1. Output sheet'!$AC$2:$AC$5000,$B$23)</f>
        <v>0</v>
      </c>
      <c r="O38" s="13">
        <f>COUNTIFS('1. Output sheet'!$D$2:$D$5000,$B38,'1. Output sheet'!$C$2:$C$5000,O$27,'1. Output sheet'!$AC$2:$AC$5000,$B$22)+COUNTIFS('1. Output sheet'!$D$2:$D$5000,$B38,'1. Output sheet'!$C$2:$C$5000,O$27,'1. Output sheet'!$AC$2:$AC$5000,$B$23)</f>
        <v>0</v>
      </c>
      <c r="P38" s="14">
        <f t="shared" si="10"/>
        <v>16</v>
      </c>
      <c r="Q38" s="14">
        <f>COUNTIFS('1. Output sheet'!$D$2:$D$5000,$B38)</f>
        <v>16</v>
      </c>
      <c r="R38" s="14"/>
    </row>
    <row r="39" spans="1:20" ht="15" x14ac:dyDescent="0.25">
      <c r="A39" s="34"/>
      <c r="B39" s="21" t="s">
        <v>697</v>
      </c>
      <c r="C39" s="20"/>
      <c r="D39" s="13">
        <f>COUNTIFS('1. Output sheet'!$D$2:$D$5000,$B39,'1. Output sheet'!$C$2:$C$5000,D$27,'1. Output sheet'!$AC$2:$AC$5000,$B$22)+COUNTIFS('1. Output sheet'!$D$2:$D$5000,$B39,'1. Output sheet'!$C$2:$C$5000,D$27,'1. Output sheet'!$AC$2:$AC$5000,$B$23)</f>
        <v>0</v>
      </c>
      <c r="E39" s="13">
        <f>COUNTIFS('1. Output sheet'!$D$2:$D$5000,$B39,'1. Output sheet'!$C$2:$C$5000,E$27,'1. Output sheet'!$AC$2:$AC$5000,$B$22)+COUNTIFS('1. Output sheet'!$D$2:$D$5000,$B39,'1. Output sheet'!$C$2:$C$5000,E$27,'1. Output sheet'!$AC$2:$AC$5000,$B$23)</f>
        <v>0</v>
      </c>
      <c r="F39" s="13">
        <f>COUNTIFS('1. Output sheet'!$D$2:$D$5000,$B39,'1. Output sheet'!$C$2:$C$5000,F$27,'1. Output sheet'!$AC$2:$AC$5000,$B$22)+COUNTIFS('1. Output sheet'!$D$2:$D$5000,$B39,'1. Output sheet'!$C$2:$C$5000,F$27,'1. Output sheet'!$AC$2:$AC$5000,$B$23)</f>
        <v>6</v>
      </c>
      <c r="G39" s="13">
        <f>COUNTIFS('1. Output sheet'!$D$2:$D$5000,$B39,'1. Output sheet'!$C$2:$C$5000,G$27,'1. Output sheet'!$AC$2:$AC$5000,$B$22)+COUNTIFS('1. Output sheet'!$D$2:$D$5000,$B39,'1. Output sheet'!$C$2:$C$5000,G$27,'1. Output sheet'!$AC$2:$AC$5000,$B$23)</f>
        <v>2</v>
      </c>
      <c r="H39" s="13">
        <f>COUNTIFS('1. Output sheet'!$D$2:$D$5000,$B39,'1. Output sheet'!$C$2:$C$5000,H$27,'1. Output sheet'!$AC$2:$AC$5000,$B$22)+COUNTIFS('1. Output sheet'!$D$2:$D$5000,$B39,'1. Output sheet'!$C$2:$C$5000,H$27,'1. Output sheet'!$AC$2:$AC$5000,$B$23)</f>
        <v>0</v>
      </c>
      <c r="I39" s="13">
        <f>COUNTIFS('1. Output sheet'!$D$2:$D$5000,$B39,'1. Output sheet'!$C$2:$C$5000,I$27,'1. Output sheet'!$AC$2:$AC$5000,$B$22)+COUNTIFS('1. Output sheet'!$D$2:$D$5000,$B39,'1. Output sheet'!$C$2:$C$5000,I$27,'1. Output sheet'!$AC$2:$AC$5000,$B$23)</f>
        <v>0</v>
      </c>
      <c r="J39" s="13">
        <f>COUNTIFS('1. Output sheet'!$D$2:$D$5000,$B39,'1. Output sheet'!$C$2:$C$5000,J$27,'1. Output sheet'!$AC$2:$AC$5000,$B$22)+COUNTIFS('1. Output sheet'!$D$2:$D$5000,$B39,'1. Output sheet'!$C$2:$C$5000,J$27,'1. Output sheet'!$AC$2:$AC$5000,$B$23)</f>
        <v>5</v>
      </c>
      <c r="K39" s="13">
        <f>COUNTIFS('1. Output sheet'!$D$2:$D$5000,$B39,'1. Output sheet'!$C$2:$C$5000,K$27,'1. Output sheet'!$AC$2:$AC$5000,$B$22)+COUNTIFS('1. Output sheet'!$D$2:$D$5000,$B39,'1. Output sheet'!$C$2:$C$5000,K$27,'1. Output sheet'!$AC$2:$AC$5000,$B$23)</f>
        <v>2</v>
      </c>
      <c r="L39" s="13">
        <f>COUNTIFS('1. Output sheet'!$D$2:$D$5000,$B39,'1. Output sheet'!$C$2:$C$5000,L$27,'1. Output sheet'!$AC$2:$AC$5000,$B$22)+COUNTIFS('1. Output sheet'!$D$2:$D$5000,$B39,'1. Output sheet'!$C$2:$C$5000,L$27,'1. Output sheet'!$AC$2:$AC$5000,$B$23)</f>
        <v>0</v>
      </c>
      <c r="M39" s="13">
        <f>COUNTIFS('1. Output sheet'!$D$2:$D$5000,$B39,'1. Output sheet'!$C$2:$C$5000,M$27,'1. Output sheet'!$AC$2:$AC$5000,$B$22)+COUNTIFS('1. Output sheet'!$D$2:$D$5000,$B39,'1. Output sheet'!$C$2:$C$5000,M$27,'1. Output sheet'!$AC$2:$AC$5000,$B$23)</f>
        <v>0</v>
      </c>
      <c r="N39" s="13">
        <f>COUNTIFS('1. Output sheet'!$D$2:$D$5000,$B39,'1. Output sheet'!$C$2:$C$5000,N$27,'1. Output sheet'!$AC$2:$AC$5000,$B$22)+COUNTIFS('1. Output sheet'!$D$2:$D$5000,$B39,'1. Output sheet'!$C$2:$C$5000,N$27,'1. Output sheet'!$AC$2:$AC$5000,$B$23)</f>
        <v>0</v>
      </c>
      <c r="O39" s="13">
        <f>COUNTIFS('1. Output sheet'!$D$2:$D$5000,$B39,'1. Output sheet'!$C$2:$C$5000,O$27,'1. Output sheet'!$AC$2:$AC$5000,$B$22)+COUNTIFS('1. Output sheet'!$D$2:$D$5000,$B39,'1. Output sheet'!$C$2:$C$5000,O$27,'1. Output sheet'!$AC$2:$AC$5000,$B$23)</f>
        <v>0</v>
      </c>
      <c r="P39" s="14">
        <f t="shared" si="10"/>
        <v>15</v>
      </c>
      <c r="Q39" s="14">
        <f>COUNTIFS('1. Output sheet'!$D$2:$D$5000,$B39)</f>
        <v>15</v>
      </c>
      <c r="R39" s="14"/>
    </row>
    <row r="40" spans="1:20" ht="15" x14ac:dyDescent="0.25">
      <c r="A40" s="34"/>
      <c r="B40" s="21" t="s">
        <v>2940</v>
      </c>
      <c r="C40" s="20"/>
      <c r="D40" s="13">
        <f>COUNTIFS('1. Output sheet'!$D$2:$D$5000,$B40,'1. Output sheet'!$C$2:$C$5000,D$27,'1. Output sheet'!$AC$2:$AC$5000,$B$22)+COUNTIFS('1. Output sheet'!$D$2:$D$5000,$B40,'1. Output sheet'!$C$2:$C$5000,D$27,'1. Output sheet'!$AC$2:$AC$5000,$B$23)</f>
        <v>6</v>
      </c>
      <c r="E40" s="13">
        <f>COUNTIFS('1. Output sheet'!$D$2:$D$5000,$B40,'1. Output sheet'!$C$2:$C$5000,E$27,'1. Output sheet'!$AC$2:$AC$5000,$B$22)+COUNTIFS('1. Output sheet'!$D$2:$D$5000,$B40,'1. Output sheet'!$C$2:$C$5000,E$27,'1. Output sheet'!$AC$2:$AC$5000,$B$23)</f>
        <v>0</v>
      </c>
      <c r="F40" s="13">
        <f>COUNTIFS('1. Output sheet'!$D$2:$D$5000,$B40,'1. Output sheet'!$C$2:$C$5000,F$27,'1. Output sheet'!$AC$2:$AC$5000,$B$22)+COUNTIFS('1. Output sheet'!$D$2:$D$5000,$B40,'1. Output sheet'!$C$2:$C$5000,F$27,'1. Output sheet'!$AC$2:$AC$5000,$B$23)</f>
        <v>6</v>
      </c>
      <c r="G40" s="13">
        <f>COUNTIFS('1. Output sheet'!$D$2:$D$5000,$B40,'1. Output sheet'!$C$2:$C$5000,G$27,'1. Output sheet'!$AC$2:$AC$5000,$B$22)+COUNTIFS('1. Output sheet'!$D$2:$D$5000,$B40,'1. Output sheet'!$C$2:$C$5000,G$27,'1. Output sheet'!$AC$2:$AC$5000,$B$23)</f>
        <v>0</v>
      </c>
      <c r="H40" s="13">
        <f>COUNTIFS('1. Output sheet'!$D$2:$D$5000,$B40,'1. Output sheet'!$C$2:$C$5000,H$27,'1. Output sheet'!$AC$2:$AC$5000,$B$22)+COUNTIFS('1. Output sheet'!$D$2:$D$5000,$B40,'1. Output sheet'!$C$2:$C$5000,H$27,'1. Output sheet'!$AC$2:$AC$5000,$B$23)</f>
        <v>0</v>
      </c>
      <c r="I40" s="13">
        <f>COUNTIFS('1. Output sheet'!$D$2:$D$5000,$B40,'1. Output sheet'!$C$2:$C$5000,I$27,'1. Output sheet'!$AC$2:$AC$5000,$B$22)+COUNTIFS('1. Output sheet'!$D$2:$D$5000,$B40,'1. Output sheet'!$C$2:$C$5000,I$27,'1. Output sheet'!$AC$2:$AC$5000,$B$23)</f>
        <v>0</v>
      </c>
      <c r="J40" s="13">
        <f>COUNTIFS('1. Output sheet'!$D$2:$D$5000,$B40,'1. Output sheet'!$C$2:$C$5000,J$27,'1. Output sheet'!$AC$2:$AC$5000,$B$22)+COUNTIFS('1. Output sheet'!$D$2:$D$5000,$B40,'1. Output sheet'!$C$2:$C$5000,J$27,'1. Output sheet'!$AC$2:$AC$5000,$B$23)</f>
        <v>0</v>
      </c>
      <c r="K40" s="13">
        <f>COUNTIFS('1. Output sheet'!$D$2:$D$5000,$B40,'1. Output sheet'!$C$2:$C$5000,K$27,'1. Output sheet'!$AC$2:$AC$5000,$B$22)+COUNTIFS('1. Output sheet'!$D$2:$D$5000,$B40,'1. Output sheet'!$C$2:$C$5000,K$27,'1. Output sheet'!$AC$2:$AC$5000,$B$23)</f>
        <v>0</v>
      </c>
      <c r="L40" s="13">
        <f>COUNTIFS('1. Output sheet'!$D$2:$D$5000,$B40,'1. Output sheet'!$C$2:$C$5000,L$27,'1. Output sheet'!$AC$2:$AC$5000,$B$22)+COUNTIFS('1. Output sheet'!$D$2:$D$5000,$B40,'1. Output sheet'!$C$2:$C$5000,L$27,'1. Output sheet'!$AC$2:$AC$5000,$B$23)</f>
        <v>0</v>
      </c>
      <c r="M40" s="13">
        <f>COUNTIFS('1. Output sheet'!$D$2:$D$5000,$B40,'1. Output sheet'!$C$2:$C$5000,M$27,'1. Output sheet'!$AC$2:$AC$5000,$B$22)+COUNTIFS('1. Output sheet'!$D$2:$D$5000,$B40,'1. Output sheet'!$C$2:$C$5000,M$27,'1. Output sheet'!$AC$2:$AC$5000,$B$23)</f>
        <v>0</v>
      </c>
      <c r="N40" s="13">
        <f>COUNTIFS('1. Output sheet'!$D$2:$D$5000,$B40,'1. Output sheet'!$C$2:$C$5000,N$27,'1. Output sheet'!$AC$2:$AC$5000,$B$22)+COUNTIFS('1. Output sheet'!$D$2:$D$5000,$B40,'1. Output sheet'!$C$2:$C$5000,N$27,'1. Output sheet'!$AC$2:$AC$5000,$B$23)</f>
        <v>0</v>
      </c>
      <c r="O40" s="13">
        <f>COUNTIFS('1. Output sheet'!$D$2:$D$5000,$B40,'1. Output sheet'!$C$2:$C$5000,O$27,'1. Output sheet'!$AC$2:$AC$5000,$B$22)+COUNTIFS('1. Output sheet'!$D$2:$D$5000,$B40,'1. Output sheet'!$C$2:$C$5000,O$27,'1. Output sheet'!$AC$2:$AC$5000,$B$23)</f>
        <v>0</v>
      </c>
      <c r="P40" s="14">
        <f t="shared" si="10"/>
        <v>12</v>
      </c>
      <c r="Q40" s="14">
        <f>COUNTIFS('1. Output sheet'!$D$2:$D$5000,$B40)</f>
        <v>12</v>
      </c>
      <c r="R40" s="14"/>
    </row>
    <row r="41" spans="1:20" ht="15" x14ac:dyDescent="0.25">
      <c r="A41" s="34"/>
      <c r="B41" s="21" t="s">
        <v>741</v>
      </c>
      <c r="C41" s="20"/>
      <c r="D41" s="13">
        <f>COUNTIFS('1. Output sheet'!$D$2:$D$5000,$B41,'1. Output sheet'!$C$2:$C$5000,D$27,'1. Output sheet'!$AC$2:$AC$5000,$B$22)+COUNTIFS('1. Output sheet'!$D$2:$D$5000,$B41,'1. Output sheet'!$C$2:$C$5000,D$27,'1. Output sheet'!$AC$2:$AC$5000,$B$23)</f>
        <v>0</v>
      </c>
      <c r="E41" s="13">
        <f>COUNTIFS('1. Output sheet'!$D$2:$D$5000,$B41,'1. Output sheet'!$C$2:$C$5000,E$27,'1. Output sheet'!$AC$2:$AC$5000,$B$22)+COUNTIFS('1. Output sheet'!$D$2:$D$5000,$B41,'1. Output sheet'!$C$2:$C$5000,E$27,'1. Output sheet'!$AC$2:$AC$5000,$B$23)</f>
        <v>0</v>
      </c>
      <c r="F41" s="13">
        <f>COUNTIFS('1. Output sheet'!$D$2:$D$5000,$B41,'1. Output sheet'!$C$2:$C$5000,F$27,'1. Output sheet'!$AC$2:$AC$5000,$B$22)+COUNTIFS('1. Output sheet'!$D$2:$D$5000,$B41,'1. Output sheet'!$C$2:$C$5000,F$27,'1. Output sheet'!$AC$2:$AC$5000,$B$23)</f>
        <v>0</v>
      </c>
      <c r="G41" s="13">
        <f>COUNTIFS('1. Output sheet'!$D$2:$D$5000,$B41,'1. Output sheet'!$C$2:$C$5000,G$27,'1. Output sheet'!$AC$2:$AC$5000,$B$22)+COUNTIFS('1. Output sheet'!$D$2:$D$5000,$B41,'1. Output sheet'!$C$2:$C$5000,G$27,'1. Output sheet'!$AC$2:$AC$5000,$B$23)</f>
        <v>5</v>
      </c>
      <c r="H41" s="13">
        <f>COUNTIFS('1. Output sheet'!$D$2:$D$5000,$B41,'1. Output sheet'!$C$2:$C$5000,H$27,'1. Output sheet'!$AC$2:$AC$5000,$B$22)+COUNTIFS('1. Output sheet'!$D$2:$D$5000,$B41,'1. Output sheet'!$C$2:$C$5000,H$27,'1. Output sheet'!$AC$2:$AC$5000,$B$23)</f>
        <v>0</v>
      </c>
      <c r="I41" s="13">
        <f>COUNTIFS('1. Output sheet'!$D$2:$D$5000,$B41,'1. Output sheet'!$C$2:$C$5000,I$27,'1. Output sheet'!$AC$2:$AC$5000,$B$22)+COUNTIFS('1. Output sheet'!$D$2:$D$5000,$B41,'1. Output sheet'!$C$2:$C$5000,I$27,'1. Output sheet'!$AC$2:$AC$5000,$B$23)</f>
        <v>0</v>
      </c>
      <c r="J41" s="13">
        <f>COUNTIFS('1. Output sheet'!$D$2:$D$5000,$B41,'1. Output sheet'!$C$2:$C$5000,J$27,'1. Output sheet'!$AC$2:$AC$5000,$B$22)+COUNTIFS('1. Output sheet'!$D$2:$D$5000,$B41,'1. Output sheet'!$C$2:$C$5000,J$27,'1. Output sheet'!$AC$2:$AC$5000,$B$23)</f>
        <v>1</v>
      </c>
      <c r="K41" s="13">
        <f>COUNTIFS('1. Output sheet'!$D$2:$D$5000,$B41,'1. Output sheet'!$C$2:$C$5000,K$27,'1. Output sheet'!$AC$2:$AC$5000,$B$22)+COUNTIFS('1. Output sheet'!$D$2:$D$5000,$B41,'1. Output sheet'!$C$2:$C$5000,K$27,'1. Output sheet'!$AC$2:$AC$5000,$B$23)</f>
        <v>0</v>
      </c>
      <c r="L41" s="13">
        <f>COUNTIFS('1. Output sheet'!$D$2:$D$5000,$B41,'1. Output sheet'!$C$2:$C$5000,L$27,'1. Output sheet'!$AC$2:$AC$5000,$B$22)+COUNTIFS('1. Output sheet'!$D$2:$D$5000,$B41,'1. Output sheet'!$C$2:$C$5000,L$27,'1. Output sheet'!$AC$2:$AC$5000,$B$23)</f>
        <v>0</v>
      </c>
      <c r="M41" s="13">
        <f>COUNTIFS('1. Output sheet'!$D$2:$D$5000,$B41,'1. Output sheet'!$C$2:$C$5000,M$27,'1. Output sheet'!$AC$2:$AC$5000,$B$22)+COUNTIFS('1. Output sheet'!$D$2:$D$5000,$B41,'1. Output sheet'!$C$2:$C$5000,M$27,'1. Output sheet'!$AC$2:$AC$5000,$B$23)</f>
        <v>0</v>
      </c>
      <c r="N41" s="13">
        <f>COUNTIFS('1. Output sheet'!$D$2:$D$5000,$B41,'1. Output sheet'!$C$2:$C$5000,N$27,'1. Output sheet'!$AC$2:$AC$5000,$B$22)+COUNTIFS('1. Output sheet'!$D$2:$D$5000,$B41,'1. Output sheet'!$C$2:$C$5000,N$27,'1. Output sheet'!$AC$2:$AC$5000,$B$23)</f>
        <v>0</v>
      </c>
      <c r="O41" s="13">
        <f>COUNTIFS('1. Output sheet'!$D$2:$D$5000,$B41,'1. Output sheet'!$C$2:$C$5000,O$27,'1. Output sheet'!$AC$2:$AC$5000,$B$22)+COUNTIFS('1. Output sheet'!$D$2:$D$5000,$B41,'1. Output sheet'!$C$2:$C$5000,O$27,'1. Output sheet'!$AC$2:$AC$5000,$B$23)</f>
        <v>0</v>
      </c>
      <c r="P41" s="14">
        <f t="shared" si="10"/>
        <v>6</v>
      </c>
      <c r="Q41" s="14">
        <f>COUNTIFS('1. Output sheet'!$D$2:$D$5000,$B41)</f>
        <v>6</v>
      </c>
      <c r="R41" s="14"/>
    </row>
    <row r="42" spans="1:20" ht="15" x14ac:dyDescent="0.25">
      <c r="A42" s="34"/>
      <c r="B42" s="21" t="s">
        <v>432</v>
      </c>
      <c r="C42" s="20"/>
      <c r="D42" s="13">
        <f>COUNTIFS('1. Output sheet'!$D$2:$D$5000,$B42,'1. Output sheet'!$C$2:$C$5000,D$27,'1. Output sheet'!$AC$2:$AC$5000,$B$22)+COUNTIFS('1. Output sheet'!$D$2:$D$5000,$B42,'1. Output sheet'!$C$2:$C$5000,D$27,'1. Output sheet'!$AC$2:$AC$5000,$B$23)</f>
        <v>1</v>
      </c>
      <c r="E42" s="13">
        <f>COUNTIFS('1. Output sheet'!$D$2:$D$5000,$B42,'1. Output sheet'!$C$2:$C$5000,E$27,'1. Output sheet'!$AC$2:$AC$5000,$B$22)+COUNTIFS('1. Output sheet'!$D$2:$D$5000,$B42,'1. Output sheet'!$C$2:$C$5000,E$27,'1. Output sheet'!$AC$2:$AC$5000,$B$23)</f>
        <v>0</v>
      </c>
      <c r="F42" s="13">
        <f>COUNTIFS('1. Output sheet'!$D$2:$D$5000,$B42,'1. Output sheet'!$C$2:$C$5000,F$27,'1. Output sheet'!$AC$2:$AC$5000,$B$22)+COUNTIFS('1. Output sheet'!$D$2:$D$5000,$B42,'1. Output sheet'!$C$2:$C$5000,F$27,'1. Output sheet'!$AC$2:$AC$5000,$B$23)</f>
        <v>4</v>
      </c>
      <c r="G42" s="13">
        <f>COUNTIFS('1. Output sheet'!$D$2:$D$5000,$B42,'1. Output sheet'!$C$2:$C$5000,G$27,'1. Output sheet'!$AC$2:$AC$5000,$B$22)+COUNTIFS('1. Output sheet'!$D$2:$D$5000,$B42,'1. Output sheet'!$C$2:$C$5000,G$27,'1. Output sheet'!$AC$2:$AC$5000,$B$23)</f>
        <v>13</v>
      </c>
      <c r="H42" s="13">
        <f>COUNTIFS('1. Output sheet'!$D$2:$D$5000,$B42,'1. Output sheet'!$C$2:$C$5000,H$27,'1. Output sheet'!$AC$2:$AC$5000,$B$22)+COUNTIFS('1. Output sheet'!$D$2:$D$5000,$B42,'1. Output sheet'!$C$2:$C$5000,H$27,'1. Output sheet'!$AC$2:$AC$5000,$B$23)</f>
        <v>2</v>
      </c>
      <c r="I42" s="13">
        <f>COUNTIFS('1. Output sheet'!$D$2:$D$5000,$B42,'1. Output sheet'!$C$2:$C$5000,I$27,'1. Output sheet'!$AC$2:$AC$5000,$B$22)+COUNTIFS('1. Output sheet'!$D$2:$D$5000,$B42,'1. Output sheet'!$C$2:$C$5000,I$27,'1. Output sheet'!$AC$2:$AC$5000,$B$23)</f>
        <v>11</v>
      </c>
      <c r="J42" s="13">
        <f>COUNTIFS('1. Output sheet'!$D$2:$D$5000,$B42,'1. Output sheet'!$C$2:$C$5000,J$27,'1. Output sheet'!$AC$2:$AC$5000,$B$22)+COUNTIFS('1. Output sheet'!$D$2:$D$5000,$B42,'1. Output sheet'!$C$2:$C$5000,J$27,'1. Output sheet'!$AC$2:$AC$5000,$B$23)</f>
        <v>11</v>
      </c>
      <c r="K42" s="13">
        <f>COUNTIFS('1. Output sheet'!$D$2:$D$5000,$B42,'1. Output sheet'!$C$2:$C$5000,K$27,'1. Output sheet'!$AC$2:$AC$5000,$B$22)+COUNTIFS('1. Output sheet'!$D$2:$D$5000,$B42,'1. Output sheet'!$C$2:$C$5000,K$27,'1. Output sheet'!$AC$2:$AC$5000,$B$23)</f>
        <v>0</v>
      </c>
      <c r="L42" s="13">
        <f>COUNTIFS('1. Output sheet'!$D$2:$D$5000,$B42,'1. Output sheet'!$C$2:$C$5000,L$27,'1. Output sheet'!$AC$2:$AC$5000,$B$22)+COUNTIFS('1. Output sheet'!$D$2:$D$5000,$B42,'1. Output sheet'!$C$2:$C$5000,L$27,'1. Output sheet'!$AC$2:$AC$5000,$B$23)</f>
        <v>3</v>
      </c>
      <c r="M42" s="13">
        <f>COUNTIFS('1. Output sheet'!$D$2:$D$5000,$B42,'1. Output sheet'!$C$2:$C$5000,M$27,'1. Output sheet'!$AC$2:$AC$5000,$B$22)+COUNTIFS('1. Output sheet'!$D$2:$D$5000,$B42,'1. Output sheet'!$C$2:$C$5000,M$27,'1. Output sheet'!$AC$2:$AC$5000,$B$23)</f>
        <v>0</v>
      </c>
      <c r="N42" s="13">
        <f>COUNTIFS('1. Output sheet'!$D$2:$D$5000,$B42,'1. Output sheet'!$C$2:$C$5000,N$27,'1. Output sheet'!$AC$2:$AC$5000,$B$22)+COUNTIFS('1. Output sheet'!$D$2:$D$5000,$B42,'1. Output sheet'!$C$2:$C$5000,N$27,'1. Output sheet'!$AC$2:$AC$5000,$B$23)</f>
        <v>0</v>
      </c>
      <c r="O42" s="13">
        <f>COUNTIFS('1. Output sheet'!$D$2:$D$5000,$B42,'1. Output sheet'!$C$2:$C$5000,O$27,'1. Output sheet'!$AC$2:$AC$5000,$B$22)+COUNTIFS('1. Output sheet'!$D$2:$D$5000,$B42,'1. Output sheet'!$C$2:$C$5000,O$27,'1. Output sheet'!$AC$2:$AC$5000,$B$23)</f>
        <v>2</v>
      </c>
      <c r="P42" s="14">
        <f t="shared" si="10"/>
        <v>47</v>
      </c>
      <c r="Q42" s="14">
        <f>COUNTIFS('1. Output sheet'!$D$2:$D$5000,$B42)</f>
        <v>47</v>
      </c>
      <c r="R42" s="14"/>
    </row>
    <row r="43" spans="1:20" ht="15" x14ac:dyDescent="0.25">
      <c r="A43" s="34"/>
      <c r="B43" s="21" t="s">
        <v>29</v>
      </c>
      <c r="C43" s="20"/>
      <c r="D43" s="13">
        <f>COUNTIFS('1. Output sheet'!$D$2:$D$5000,$B43,'1. Output sheet'!$C$2:$C$5000,D$27,'1. Output sheet'!$AC$2:$AC$5000,$B$22)+COUNTIFS('1. Output sheet'!$D$2:$D$5000,$B43,'1. Output sheet'!$C$2:$C$5000,D$27,'1. Output sheet'!$AC$2:$AC$5000,$B$23)</f>
        <v>0</v>
      </c>
      <c r="E43" s="13">
        <f>COUNTIFS('1. Output sheet'!$D$2:$D$5000,$B43,'1. Output sheet'!$C$2:$C$5000,E$27,'1. Output sheet'!$AC$2:$AC$5000,$B$22)+COUNTIFS('1. Output sheet'!$D$2:$D$5000,$B43,'1. Output sheet'!$C$2:$C$5000,E$27,'1. Output sheet'!$AC$2:$AC$5000,$B$23)</f>
        <v>0</v>
      </c>
      <c r="F43" s="13">
        <f>COUNTIFS('1. Output sheet'!$D$2:$D$5000,$B43,'1. Output sheet'!$C$2:$C$5000,F$27,'1. Output sheet'!$AC$2:$AC$5000,$B$22)+COUNTIFS('1. Output sheet'!$D$2:$D$5000,$B43,'1. Output sheet'!$C$2:$C$5000,F$27,'1. Output sheet'!$AC$2:$AC$5000,$B$23)</f>
        <v>0</v>
      </c>
      <c r="G43" s="13">
        <f>COUNTIFS('1. Output sheet'!$D$2:$D$5000,$B43,'1. Output sheet'!$C$2:$C$5000,G$27,'1. Output sheet'!$AC$2:$AC$5000,$B$22)+COUNTIFS('1. Output sheet'!$D$2:$D$5000,$B43,'1. Output sheet'!$C$2:$C$5000,G$27,'1. Output sheet'!$AC$2:$AC$5000,$B$23)</f>
        <v>0</v>
      </c>
      <c r="H43" s="13">
        <f>COUNTIFS('1. Output sheet'!$D$2:$D$5000,$B43,'1. Output sheet'!$C$2:$C$5000,H$27,'1. Output sheet'!$AC$2:$AC$5000,$B$22)+COUNTIFS('1. Output sheet'!$D$2:$D$5000,$B43,'1. Output sheet'!$C$2:$C$5000,H$27,'1. Output sheet'!$AC$2:$AC$5000,$B$23)</f>
        <v>0</v>
      </c>
      <c r="I43" s="13">
        <f>COUNTIFS('1. Output sheet'!$D$2:$D$5000,$B43,'1. Output sheet'!$C$2:$C$5000,I$27,'1. Output sheet'!$AC$2:$AC$5000,$B$22)+COUNTIFS('1. Output sheet'!$D$2:$D$5000,$B43,'1. Output sheet'!$C$2:$C$5000,I$27,'1. Output sheet'!$AC$2:$AC$5000,$B$23)</f>
        <v>0</v>
      </c>
      <c r="J43" s="13">
        <f>COUNTIFS('1. Output sheet'!$D$2:$D$5000,$B43,'1. Output sheet'!$C$2:$C$5000,J$27,'1. Output sheet'!$AC$2:$AC$5000,$B$22)+COUNTIFS('1. Output sheet'!$D$2:$D$5000,$B43,'1. Output sheet'!$C$2:$C$5000,J$27,'1. Output sheet'!$AC$2:$AC$5000,$B$23)</f>
        <v>0</v>
      </c>
      <c r="K43" s="13">
        <f>COUNTIFS('1. Output sheet'!$D$2:$D$5000,$B43,'1. Output sheet'!$C$2:$C$5000,K$27,'1. Output sheet'!$AC$2:$AC$5000,$B$22)+COUNTIFS('1. Output sheet'!$D$2:$D$5000,$B43,'1. Output sheet'!$C$2:$C$5000,K$27,'1. Output sheet'!$AC$2:$AC$5000,$B$23)</f>
        <v>1</v>
      </c>
      <c r="L43" s="13">
        <f>COUNTIFS('1. Output sheet'!$D$2:$D$5000,$B43,'1. Output sheet'!$C$2:$C$5000,L$27,'1. Output sheet'!$AC$2:$AC$5000,$B$22)+COUNTIFS('1. Output sheet'!$D$2:$D$5000,$B43,'1. Output sheet'!$C$2:$C$5000,L$27,'1. Output sheet'!$AC$2:$AC$5000,$B$23)</f>
        <v>9</v>
      </c>
      <c r="M43" s="13">
        <f>COUNTIFS('1. Output sheet'!$D$2:$D$5000,$B43,'1. Output sheet'!$C$2:$C$5000,M$27,'1. Output sheet'!$AC$2:$AC$5000,$B$22)+COUNTIFS('1. Output sheet'!$D$2:$D$5000,$B43,'1. Output sheet'!$C$2:$C$5000,M$27,'1. Output sheet'!$AC$2:$AC$5000,$B$23)</f>
        <v>0</v>
      </c>
      <c r="N43" s="13">
        <f>COUNTIFS('1. Output sheet'!$D$2:$D$5000,$B43,'1. Output sheet'!$C$2:$C$5000,N$27,'1. Output sheet'!$AC$2:$AC$5000,$B$22)+COUNTIFS('1. Output sheet'!$D$2:$D$5000,$B43,'1. Output sheet'!$C$2:$C$5000,N$27,'1. Output sheet'!$AC$2:$AC$5000,$B$23)</f>
        <v>138</v>
      </c>
      <c r="O43" s="13">
        <f>COUNTIFS('1. Output sheet'!$D$2:$D$5000,$B43,'1. Output sheet'!$C$2:$C$5000,O$27,'1. Output sheet'!$AC$2:$AC$5000,$B$22)+COUNTIFS('1. Output sheet'!$D$2:$D$5000,$B43,'1. Output sheet'!$C$2:$C$5000,O$27,'1. Output sheet'!$AC$2:$AC$5000,$B$23)</f>
        <v>0</v>
      </c>
      <c r="P43" s="14">
        <f t="shared" si="10"/>
        <v>148</v>
      </c>
      <c r="Q43" s="14">
        <f>COUNTIFS('1. Output sheet'!$D$2:$D$5000,$B43)</f>
        <v>149</v>
      </c>
      <c r="R43" s="14"/>
    </row>
    <row r="44" spans="1:20" ht="15" x14ac:dyDescent="0.25">
      <c r="A44" s="34"/>
      <c r="B44" s="21" t="s">
        <v>70</v>
      </c>
      <c r="C44" s="20"/>
      <c r="D44" s="13">
        <f>COUNTIFS('1. Output sheet'!$D$2:$D$5000,$B44,'1. Output sheet'!$C$2:$C$5000,D$27,'1. Output sheet'!$AC$2:$AC$5000,$B$22)+COUNTIFS('1. Output sheet'!$D$2:$D$5000,$B44,'1. Output sheet'!$C$2:$C$5000,D$27,'1. Output sheet'!$AC$2:$AC$5000,$B$23)</f>
        <v>0</v>
      </c>
      <c r="E44" s="13">
        <f>COUNTIFS('1. Output sheet'!$D$2:$D$5000,$B44,'1. Output sheet'!$C$2:$C$5000,E$27,'1. Output sheet'!$AC$2:$AC$5000,$B$22)+COUNTIFS('1. Output sheet'!$D$2:$D$5000,$B44,'1. Output sheet'!$C$2:$C$5000,E$27,'1. Output sheet'!$AC$2:$AC$5000,$B$23)</f>
        <v>331</v>
      </c>
      <c r="F44" s="13">
        <f>COUNTIFS('1. Output sheet'!$D$2:$D$5000,$B44,'1. Output sheet'!$C$2:$C$5000,F$27,'1. Output sheet'!$AC$2:$AC$5000,$B$22)+COUNTIFS('1. Output sheet'!$D$2:$D$5000,$B44,'1. Output sheet'!$C$2:$C$5000,F$27,'1. Output sheet'!$AC$2:$AC$5000,$B$23)</f>
        <v>58</v>
      </c>
      <c r="G44" s="13">
        <f>COUNTIFS('1. Output sheet'!$D$2:$D$5000,$B44,'1. Output sheet'!$C$2:$C$5000,G$27,'1. Output sheet'!$AC$2:$AC$5000,$B$22)+COUNTIFS('1. Output sheet'!$D$2:$D$5000,$B44,'1. Output sheet'!$C$2:$C$5000,G$27,'1. Output sheet'!$AC$2:$AC$5000,$B$23)</f>
        <v>0</v>
      </c>
      <c r="H44" s="13">
        <f>COUNTIFS('1. Output sheet'!$D$2:$D$5000,$B44,'1. Output sheet'!$C$2:$C$5000,H$27,'1. Output sheet'!$AC$2:$AC$5000,$B$22)+COUNTIFS('1. Output sheet'!$D$2:$D$5000,$B44,'1. Output sheet'!$C$2:$C$5000,H$27,'1. Output sheet'!$AC$2:$AC$5000,$B$23)</f>
        <v>0</v>
      </c>
      <c r="I44" s="13">
        <f>COUNTIFS('1. Output sheet'!$D$2:$D$5000,$B44,'1. Output sheet'!$C$2:$C$5000,I$27,'1. Output sheet'!$AC$2:$AC$5000,$B$22)+COUNTIFS('1. Output sheet'!$D$2:$D$5000,$B44,'1. Output sheet'!$C$2:$C$5000,I$27,'1. Output sheet'!$AC$2:$AC$5000,$B$23)</f>
        <v>3</v>
      </c>
      <c r="J44" s="13">
        <f>COUNTIFS('1. Output sheet'!$D$2:$D$5000,$B44,'1. Output sheet'!$C$2:$C$5000,J$27,'1. Output sheet'!$AC$2:$AC$5000,$B$22)+COUNTIFS('1. Output sheet'!$D$2:$D$5000,$B44,'1. Output sheet'!$C$2:$C$5000,J$27,'1. Output sheet'!$AC$2:$AC$5000,$B$23)</f>
        <v>1</v>
      </c>
      <c r="K44" s="13">
        <f>COUNTIFS('1. Output sheet'!$D$2:$D$5000,$B44,'1. Output sheet'!$C$2:$C$5000,K$27,'1. Output sheet'!$AC$2:$AC$5000,$B$22)+COUNTIFS('1. Output sheet'!$D$2:$D$5000,$B44,'1. Output sheet'!$C$2:$C$5000,K$27,'1. Output sheet'!$AC$2:$AC$5000,$B$23)</f>
        <v>0</v>
      </c>
      <c r="L44" s="13">
        <f>COUNTIFS('1. Output sheet'!$D$2:$D$5000,$B44,'1. Output sheet'!$C$2:$C$5000,L$27,'1. Output sheet'!$AC$2:$AC$5000,$B$22)+COUNTIFS('1. Output sheet'!$D$2:$D$5000,$B44,'1. Output sheet'!$C$2:$C$5000,L$27,'1. Output sheet'!$AC$2:$AC$5000,$B$23)</f>
        <v>0</v>
      </c>
      <c r="M44" s="13">
        <f>COUNTIFS('1. Output sheet'!$D$2:$D$5000,$B44,'1. Output sheet'!$C$2:$C$5000,M$27,'1. Output sheet'!$AC$2:$AC$5000,$B$22)+COUNTIFS('1. Output sheet'!$D$2:$D$5000,$B44,'1. Output sheet'!$C$2:$C$5000,M$27,'1. Output sheet'!$AC$2:$AC$5000,$B$23)</f>
        <v>0</v>
      </c>
      <c r="N44" s="13">
        <f>COUNTIFS('1. Output sheet'!$D$2:$D$5000,$B44,'1. Output sheet'!$C$2:$C$5000,N$27,'1. Output sheet'!$AC$2:$AC$5000,$B$22)+COUNTIFS('1. Output sheet'!$D$2:$D$5000,$B44,'1. Output sheet'!$C$2:$C$5000,N$27,'1. Output sheet'!$AC$2:$AC$5000,$B$23)</f>
        <v>0</v>
      </c>
      <c r="O44" s="13">
        <f>COUNTIFS('1. Output sheet'!$D$2:$D$5000,$B44,'1. Output sheet'!$C$2:$C$5000,O$27,'1. Output sheet'!$AC$2:$AC$5000,$B$22)+COUNTIFS('1. Output sheet'!$D$2:$D$5000,$B44,'1. Output sheet'!$C$2:$C$5000,O$27,'1. Output sheet'!$AC$2:$AC$5000,$B$23)</f>
        <v>1</v>
      </c>
      <c r="P44" s="14">
        <f t="shared" si="10"/>
        <v>394</v>
      </c>
      <c r="Q44" s="14">
        <f>COUNTIFS('1. Output sheet'!$D$2:$D$5000,$B44)</f>
        <v>396</v>
      </c>
      <c r="R44" s="14"/>
    </row>
    <row r="45" spans="1:20" ht="15" x14ac:dyDescent="0.25">
      <c r="A45" s="34"/>
      <c r="B45" s="21" t="s">
        <v>4774</v>
      </c>
      <c r="C45" s="20"/>
      <c r="D45" s="13">
        <f t="shared" ref="D45:O45" si="11">D21-SUM(D28:D44)</f>
        <v>0</v>
      </c>
      <c r="E45" s="13">
        <f t="shared" si="11"/>
        <v>0</v>
      </c>
      <c r="F45" s="13">
        <f t="shared" si="11"/>
        <v>0</v>
      </c>
      <c r="G45" s="13">
        <f t="shared" si="11"/>
        <v>2</v>
      </c>
      <c r="H45" s="13">
        <f t="shared" si="11"/>
        <v>3</v>
      </c>
      <c r="I45" s="13">
        <f t="shared" si="11"/>
        <v>1</v>
      </c>
      <c r="J45" s="13">
        <f t="shared" si="11"/>
        <v>5</v>
      </c>
      <c r="K45" s="13">
        <f t="shared" si="11"/>
        <v>0</v>
      </c>
      <c r="L45" s="13">
        <f t="shared" si="11"/>
        <v>0</v>
      </c>
      <c r="M45" s="13">
        <f t="shared" si="11"/>
        <v>0</v>
      </c>
      <c r="N45" s="13">
        <f t="shared" si="11"/>
        <v>0</v>
      </c>
      <c r="O45" s="13">
        <f t="shared" si="11"/>
        <v>0</v>
      </c>
      <c r="P45" s="14">
        <f t="shared" si="10"/>
        <v>11</v>
      </c>
      <c r="Q45" s="14">
        <f>SUM(D45:O45)</f>
        <v>11</v>
      </c>
      <c r="R45" s="14"/>
    </row>
    <row r="46" spans="1:20" ht="15" x14ac:dyDescent="0.25">
      <c r="A46" s="34"/>
      <c r="B46" s="19" t="s">
        <v>4759</v>
      </c>
      <c r="C46" s="20"/>
      <c r="D46" s="13">
        <f>SUM(D28:D45)</f>
        <v>20</v>
      </c>
      <c r="E46" s="13">
        <f t="shared" ref="E46:O46" si="12">SUM(E28:E45)</f>
        <v>338</v>
      </c>
      <c r="F46" s="13">
        <f t="shared" si="12"/>
        <v>331</v>
      </c>
      <c r="G46" s="13">
        <f t="shared" si="12"/>
        <v>263</v>
      </c>
      <c r="H46" s="13">
        <f t="shared" si="12"/>
        <v>68</v>
      </c>
      <c r="I46" s="13">
        <f t="shared" si="12"/>
        <v>256</v>
      </c>
      <c r="J46" s="13">
        <f t="shared" si="12"/>
        <v>335</v>
      </c>
      <c r="K46" s="13">
        <f t="shared" si="12"/>
        <v>64</v>
      </c>
      <c r="L46" s="13">
        <f t="shared" si="12"/>
        <v>40</v>
      </c>
      <c r="M46" s="13">
        <f t="shared" si="12"/>
        <v>0</v>
      </c>
      <c r="N46" s="13">
        <f t="shared" si="12"/>
        <v>138</v>
      </c>
      <c r="O46" s="13">
        <f t="shared" si="12"/>
        <v>14</v>
      </c>
      <c r="P46" s="14">
        <f>SUM(P28:P45)</f>
        <v>1867</v>
      </c>
      <c r="Q46" s="14">
        <f>SUM(Q28:Q45)</f>
        <v>1877</v>
      </c>
      <c r="R46" s="14"/>
    </row>
    <row r="47" spans="1:20" x14ac:dyDescent="0.2">
      <c r="A47" s="34"/>
    </row>
    <row r="48" spans="1:20" x14ac:dyDescent="0.2">
      <c r="A48" s="34"/>
      <c r="T48">
        <v>0.13407881152541462</v>
      </c>
    </row>
    <row r="49" spans="1:36" ht="15" x14ac:dyDescent="0.25">
      <c r="A49" s="34"/>
      <c r="B49" s="5" t="s">
        <v>4775</v>
      </c>
      <c r="C49" s="5"/>
      <c r="D49" s="5"/>
      <c r="E49" s="5"/>
      <c r="F49" s="5"/>
      <c r="G49" s="5"/>
      <c r="H49" s="5"/>
      <c r="I49" s="5"/>
      <c r="J49" s="5"/>
      <c r="K49" s="5"/>
      <c r="L49" s="5"/>
      <c r="M49" s="5"/>
      <c r="N49" s="5"/>
      <c r="O49" s="5"/>
      <c r="P49" s="5"/>
      <c r="Q49" s="5"/>
      <c r="R49" s="5"/>
      <c r="T49" s="5" t="s">
        <v>4775</v>
      </c>
      <c r="U49" s="5"/>
      <c r="V49" s="5"/>
      <c r="W49" s="5"/>
      <c r="X49" s="5"/>
      <c r="Y49" s="5"/>
      <c r="Z49" s="5"/>
      <c r="AA49" s="5"/>
      <c r="AB49" s="5"/>
      <c r="AC49" s="5"/>
      <c r="AD49" s="5"/>
      <c r="AE49" s="5"/>
      <c r="AF49" s="5"/>
      <c r="AG49" s="5"/>
      <c r="AH49" s="5"/>
      <c r="AI49" s="5"/>
      <c r="AJ49" s="5"/>
    </row>
    <row r="50" spans="1:36" ht="45" x14ac:dyDescent="0.25">
      <c r="A50" s="34"/>
      <c r="B50" s="6" t="s">
        <v>4776</v>
      </c>
      <c r="C50" s="6"/>
      <c r="D50" s="10" t="s">
        <v>136</v>
      </c>
      <c r="E50" s="10" t="s">
        <v>41</v>
      </c>
      <c r="F50" s="10" t="s">
        <v>79</v>
      </c>
      <c r="G50" s="11" t="s">
        <v>50</v>
      </c>
      <c r="H50" s="11" t="s">
        <v>555</v>
      </c>
      <c r="I50" s="11" t="s">
        <v>145</v>
      </c>
      <c r="J50" s="11" t="s">
        <v>126</v>
      </c>
      <c r="K50" s="11" t="s">
        <v>238</v>
      </c>
      <c r="L50" s="11" t="s">
        <v>312</v>
      </c>
      <c r="M50" s="11" t="s">
        <v>4766</v>
      </c>
      <c r="N50" s="11" t="s">
        <v>29</v>
      </c>
      <c r="O50" s="11" t="s">
        <v>69</v>
      </c>
      <c r="P50" s="29" t="s">
        <v>4767</v>
      </c>
      <c r="Q50" s="29" t="s">
        <v>4768</v>
      </c>
      <c r="R50" s="29" t="s">
        <v>4769</v>
      </c>
      <c r="T50" s="6" t="s">
        <v>4777</v>
      </c>
      <c r="U50" s="6"/>
      <c r="V50" s="10" t="s">
        <v>136</v>
      </c>
      <c r="W50" s="10" t="s">
        <v>41</v>
      </c>
      <c r="X50" s="10" t="s">
        <v>79</v>
      </c>
      <c r="Y50" s="11" t="s">
        <v>50</v>
      </c>
      <c r="Z50" s="11" t="s">
        <v>555</v>
      </c>
      <c r="AA50" s="11" t="s">
        <v>145</v>
      </c>
      <c r="AB50" s="11" t="s">
        <v>126</v>
      </c>
      <c r="AC50" s="11" t="s">
        <v>238</v>
      </c>
      <c r="AD50" s="11" t="s">
        <v>312</v>
      </c>
      <c r="AE50" s="11" t="s">
        <v>4766</v>
      </c>
      <c r="AF50" s="11" t="s">
        <v>29</v>
      </c>
      <c r="AG50" s="11" t="s">
        <v>69</v>
      </c>
      <c r="AH50" s="29" t="s">
        <v>4767</v>
      </c>
      <c r="AI50" s="29" t="s">
        <v>4768</v>
      </c>
      <c r="AJ50" s="29" t="s">
        <v>4769</v>
      </c>
    </row>
    <row r="51" spans="1:36" ht="15" outlineLevel="1" x14ac:dyDescent="0.25">
      <c r="A51" s="34"/>
      <c r="B51" s="37" t="s">
        <v>4764</v>
      </c>
      <c r="C51" s="37" t="s">
        <v>4761</v>
      </c>
      <c r="D51" s="13">
        <f>SUM(D52:D53)</f>
        <v>13692.11</v>
      </c>
      <c r="E51" s="13">
        <f t="shared" ref="E51:O51" si="13">SUM(E52:E53)</f>
        <v>312966.51999999996</v>
      </c>
      <c r="F51" s="13">
        <f t="shared" si="13"/>
        <v>338962.31</v>
      </c>
      <c r="G51" s="13">
        <f t="shared" si="13"/>
        <v>314936.01</v>
      </c>
      <c r="H51" s="13">
        <f t="shared" si="13"/>
        <v>68208.56</v>
      </c>
      <c r="I51" s="13">
        <f t="shared" si="13"/>
        <v>283839.27666666667</v>
      </c>
      <c r="J51" s="13">
        <f t="shared" si="13"/>
        <v>401704.09666666668</v>
      </c>
      <c r="K51" s="13">
        <f t="shared" si="13"/>
        <v>63284.969999999994</v>
      </c>
      <c r="L51" s="13">
        <f t="shared" si="13"/>
        <v>53892.5</v>
      </c>
      <c r="M51" s="13">
        <f t="shared" si="13"/>
        <v>0</v>
      </c>
      <c r="N51" s="13">
        <f t="shared" si="13"/>
        <v>73499.710000000006</v>
      </c>
      <c r="O51" s="13">
        <f t="shared" si="13"/>
        <v>17234.03</v>
      </c>
      <c r="P51" s="14">
        <f t="shared" ref="P51:P53" si="14">SUM(D51:O51)</f>
        <v>1942220.0933333333</v>
      </c>
      <c r="Q51" s="14">
        <f>SUM(Q52:Q53)</f>
        <v>2135401.4333333327</v>
      </c>
      <c r="R51" s="14">
        <f>Q51-P51</f>
        <v>193181.33999999939</v>
      </c>
      <c r="T51" s="12" t="s">
        <v>4764</v>
      </c>
      <c r="U51" s="12"/>
      <c r="V51" s="13">
        <f t="shared" ref="V51:AJ53" si="15">D51*$T$48</f>
        <v>1835.8218360752448</v>
      </c>
      <c r="W51" s="13">
        <f t="shared" si="15"/>
        <v>41962.179048844897</v>
      </c>
      <c r="X51" s="13">
        <f t="shared" si="15"/>
        <v>45447.663676709162</v>
      </c>
      <c r="Y51" s="13">
        <f t="shared" si="15"/>
        <v>42226.245927356096</v>
      </c>
      <c r="Z51" s="13">
        <f t="shared" si="15"/>
        <v>9145.3226606599346</v>
      </c>
      <c r="AA51" s="13">
        <f t="shared" si="15"/>
        <v>38056.832879700014</v>
      </c>
      <c r="AB51" s="13">
        <f t="shared" si="15"/>
        <v>53860.007865956941</v>
      </c>
      <c r="AC51" s="13">
        <f t="shared" si="15"/>
        <v>8485.1735650215178</v>
      </c>
      <c r="AD51" s="13">
        <f t="shared" si="15"/>
        <v>7225.8423501334073</v>
      </c>
      <c r="AE51" s="13">
        <f t="shared" si="15"/>
        <v>0</v>
      </c>
      <c r="AF51" s="13">
        <f t="shared" si="15"/>
        <v>9854.7537642626339</v>
      </c>
      <c r="AG51" s="13">
        <f t="shared" si="15"/>
        <v>2310.7182601933414</v>
      </c>
      <c r="AH51" s="14">
        <f t="shared" si="15"/>
        <v>260410.56183491318</v>
      </c>
      <c r="AI51" s="14">
        <f t="shared" si="15"/>
        <v>286312.08631100017</v>
      </c>
      <c r="AJ51" s="14">
        <f t="shared" si="15"/>
        <v>25901.524476086957</v>
      </c>
    </row>
    <row r="52" spans="1:36" ht="15" outlineLevel="1" x14ac:dyDescent="0.25">
      <c r="A52" s="34"/>
      <c r="B52" s="7" t="s">
        <v>39</v>
      </c>
      <c r="C52" s="12"/>
      <c r="D52" s="13">
        <f>SUMIFS('1. Output sheet'!$F$2:$F$5000,'1. Output sheet'!$AC$2:$AC$5000,$B52,'1. Output sheet'!$C$2:$C$5000,D$20)</f>
        <v>14337</v>
      </c>
      <c r="E52" s="13">
        <f>SUMIFS('1. Output sheet'!$F$2:$F$5000,'1. Output sheet'!$AC$2:$AC$5000,$B52,'1. Output sheet'!$C$2:$C$5000,E$20)</f>
        <v>329574.09999999998</v>
      </c>
      <c r="F52" s="13">
        <f>SUMIFS('1. Output sheet'!$F$2:$F$5000,'1. Output sheet'!$AC$2:$AC$5000,$B52,'1. Output sheet'!$C$2:$C$5000,F$20)</f>
        <v>298937.5</v>
      </c>
      <c r="G52" s="13">
        <f>SUMIFS('1. Output sheet'!$F$2:$F$5000,'1. Output sheet'!$AC$2:$AC$5000,$B52,'1. Output sheet'!$C$2:$C$5000,G$20)</f>
        <v>314521.19</v>
      </c>
      <c r="H52" s="13">
        <f>SUMIFS('1. Output sheet'!$F$2:$F$5000,'1. Output sheet'!$AC$2:$AC$5000,$B52,'1. Output sheet'!$C$2:$C$5000,H$20)</f>
        <v>66453.56</v>
      </c>
      <c r="I52" s="13">
        <f>SUMIFS('1. Output sheet'!$F$2:$F$5000,'1. Output sheet'!$AC$2:$AC$5000,$B52,'1. Output sheet'!$C$2:$C$5000,I$20)</f>
        <v>304798.05</v>
      </c>
      <c r="J52" s="13">
        <f>SUMIFS('1. Output sheet'!$F$2:$F$5000,'1. Output sheet'!$AC$2:$AC$5000,$B52,'1. Output sheet'!$C$2:$C$5000,J$20)</f>
        <v>410520.95</v>
      </c>
      <c r="K52" s="13">
        <f>SUMIFS('1. Output sheet'!$F$2:$F$5000,'1. Output sheet'!$AC$2:$AC$5000,$B52,'1. Output sheet'!$C$2:$C$5000,K$20)</f>
        <v>48416.729999999996</v>
      </c>
      <c r="L52" s="13">
        <f>SUMIFS('1. Output sheet'!$F$2:$F$5000,'1. Output sheet'!$AC$2:$AC$5000,$B52,'1. Output sheet'!$C$2:$C$5000,L$20)</f>
        <v>19602.5</v>
      </c>
      <c r="M52" s="13">
        <f>SUMIFS('1. Output sheet'!$F$2:$F$5000,'1. Output sheet'!$AC$2:$AC$5000,$B52,'1. Output sheet'!$C$2:$C$5000,M$20)</f>
        <v>0</v>
      </c>
      <c r="N52" s="13">
        <f>SUMIFS('1. Output sheet'!$F$2:$F$5000,'1. Output sheet'!$AC$2:$AC$5000,$B52,'1. Output sheet'!$C$2:$C$5000,N$20)</f>
        <v>96782.02</v>
      </c>
      <c r="O52" s="13">
        <f>SUMIFS('1. Output sheet'!$F$2:$F$5000,'1. Output sheet'!$AC$2:$AC$5000,$B52,'1. Output sheet'!$C$2:$C$5000,O$20)</f>
        <v>18770</v>
      </c>
      <c r="P52" s="14">
        <f t="shared" si="14"/>
        <v>1922713.6000000001</v>
      </c>
      <c r="Q52" s="14">
        <f>SUMIFS('1. Output sheet'!$F$2:$F$5000,'1. Output sheet'!$AC$2:$AC$5000,$B52)</f>
        <v>2089796.2199999993</v>
      </c>
      <c r="R52" s="14">
        <f t="shared" ref="R52:R53" si="16">Q52-P52</f>
        <v>167082.61999999918</v>
      </c>
      <c r="T52" s="7" t="s">
        <v>39</v>
      </c>
      <c r="U52" s="12"/>
      <c r="V52" s="13">
        <f t="shared" si="15"/>
        <v>1922.2879208398695</v>
      </c>
      <c r="W52" s="13">
        <f t="shared" si="15"/>
        <v>44188.903637558149</v>
      </c>
      <c r="X52" s="13">
        <f t="shared" si="15"/>
        <v>40081.184720378631</v>
      </c>
      <c r="Y52" s="13">
        <f t="shared" si="15"/>
        <v>42170.627354759119</v>
      </c>
      <c r="Z52" s="13">
        <f t="shared" si="15"/>
        <v>8910.0143464328321</v>
      </c>
      <c r="AA52" s="13">
        <f t="shared" si="15"/>
        <v>40866.960299263897</v>
      </c>
      <c r="AB52" s="13">
        <f t="shared" si="15"/>
        <v>55042.161082284161</v>
      </c>
      <c r="AC52" s="13">
        <f t="shared" si="15"/>
        <v>6491.6576163468872</v>
      </c>
      <c r="AD52" s="13">
        <f t="shared" si="15"/>
        <v>2628.2799029269399</v>
      </c>
      <c r="AE52" s="13">
        <f t="shared" si="15"/>
        <v>0</v>
      </c>
      <c r="AF52" s="13">
        <f t="shared" si="15"/>
        <v>12976.418218628909</v>
      </c>
      <c r="AG52" s="13">
        <f t="shared" si="15"/>
        <v>2516.6592923320322</v>
      </c>
      <c r="AH52" s="14">
        <f t="shared" si="15"/>
        <v>257795.15439175145</v>
      </c>
      <c r="AI52" s="14">
        <f t="shared" si="15"/>
        <v>280197.39350790379</v>
      </c>
      <c r="AJ52" s="14">
        <f t="shared" si="15"/>
        <v>22402.239116152363</v>
      </c>
    </row>
    <row r="53" spans="1:36" ht="15" x14ac:dyDescent="0.25">
      <c r="A53" s="34"/>
      <c r="B53" s="7" t="s">
        <v>67</v>
      </c>
      <c r="C53" s="12"/>
      <c r="D53" s="13">
        <f>SUMIFS('1. Output sheet'!$F$2:$F$5000,'1. Output sheet'!$AC$2:$AC$5000,$B53,'1. Output sheet'!$C$2:$C$5000,D$20)</f>
        <v>-644.88999999999987</v>
      </c>
      <c r="E53" s="13">
        <f>SUMIFS('1. Output sheet'!$F$2:$F$5000,'1. Output sheet'!$AC$2:$AC$5000,$B53,'1. Output sheet'!$C$2:$C$5000,E$20)</f>
        <v>-16607.579999999998</v>
      </c>
      <c r="F53" s="13">
        <f>SUMIFS('1. Output sheet'!$F$2:$F$5000,'1. Output sheet'!$AC$2:$AC$5000,$B53,'1. Output sheet'!$C$2:$C$5000,F$20)</f>
        <v>40024.81</v>
      </c>
      <c r="G53" s="13">
        <f>SUMIFS('1. Output sheet'!$F$2:$F$5000,'1. Output sheet'!$AC$2:$AC$5000,$B53,'1. Output sheet'!$C$2:$C$5000,G$20)</f>
        <v>414.81999999999971</v>
      </c>
      <c r="H53" s="13">
        <f>SUMIFS('1. Output sheet'!$F$2:$F$5000,'1. Output sheet'!$AC$2:$AC$5000,$B53,'1. Output sheet'!$C$2:$C$5000,H$20)</f>
        <v>1755</v>
      </c>
      <c r="I53" s="13">
        <f>SUMIFS('1. Output sheet'!$F$2:$F$5000,'1. Output sheet'!$AC$2:$AC$5000,$B53,'1. Output sheet'!$C$2:$C$5000,I$20)</f>
        <v>-20958.773333333334</v>
      </c>
      <c r="J53" s="13">
        <f>SUMIFS('1. Output sheet'!$F$2:$F$5000,'1. Output sheet'!$AC$2:$AC$5000,$B53,'1. Output sheet'!$C$2:$C$5000,J$20)</f>
        <v>-8816.8533333333344</v>
      </c>
      <c r="K53" s="13">
        <f>SUMIFS('1. Output sheet'!$F$2:$F$5000,'1. Output sheet'!$AC$2:$AC$5000,$B53,'1. Output sheet'!$C$2:$C$5000,K$20)</f>
        <v>14868.24</v>
      </c>
      <c r="L53" s="13">
        <f>SUMIFS('1. Output sheet'!$F$2:$F$5000,'1. Output sheet'!$AC$2:$AC$5000,$B53,'1. Output sheet'!$C$2:$C$5000,L$20)</f>
        <v>34290</v>
      </c>
      <c r="M53" s="13">
        <f>SUMIFS('1. Output sheet'!$F$2:$F$5000,'1. Output sheet'!$AC$2:$AC$5000,$B53,'1. Output sheet'!$C$2:$C$5000,M$20)</f>
        <v>0</v>
      </c>
      <c r="N53" s="13">
        <f>SUMIFS('1. Output sheet'!$F$2:$F$5000,'1. Output sheet'!$AC$2:$AC$5000,$B53,'1. Output sheet'!$C$2:$C$5000,N$20)</f>
        <v>-23282.31</v>
      </c>
      <c r="O53" s="13">
        <f>SUMIFS('1. Output sheet'!$F$2:$F$5000,'1. Output sheet'!$AC$2:$AC$5000,$B53,'1. Output sheet'!$C$2:$C$5000,O$20)</f>
        <v>-1535.9699999999996</v>
      </c>
      <c r="P53" s="14">
        <f t="shared" si="14"/>
        <v>19506.493333333328</v>
      </c>
      <c r="Q53" s="14">
        <f>SUMIFS('1. Output sheet'!$F$2:$F$5000,'1. Output sheet'!$AC$2:$AC$5000,$B53)</f>
        <v>45605.213333333319</v>
      </c>
      <c r="R53" s="14">
        <f t="shared" si="16"/>
        <v>26098.71999999999</v>
      </c>
      <c r="T53" s="7" t="s">
        <v>67</v>
      </c>
      <c r="U53" s="12"/>
      <c r="V53" s="13">
        <f t="shared" si="15"/>
        <v>-86.466084764624611</v>
      </c>
      <c r="W53" s="13">
        <f t="shared" si="15"/>
        <v>-2226.7245887132449</v>
      </c>
      <c r="X53" s="13">
        <f t="shared" si="15"/>
        <v>5366.4789563305303</v>
      </c>
      <c r="Y53" s="13">
        <f t="shared" si="15"/>
        <v>55.618572596972456</v>
      </c>
      <c r="Z53" s="13">
        <f t="shared" si="15"/>
        <v>235.30831422710267</v>
      </c>
      <c r="AA53" s="13">
        <f t="shared" si="15"/>
        <v>-2810.1274195638862</v>
      </c>
      <c r="AB53" s="13">
        <f t="shared" si="15"/>
        <v>-1182.1532163272238</v>
      </c>
      <c r="AC53" s="13">
        <f t="shared" si="15"/>
        <v>1993.5159486746306</v>
      </c>
      <c r="AD53" s="13">
        <f t="shared" si="15"/>
        <v>4597.5624472064674</v>
      </c>
      <c r="AE53" s="13">
        <f t="shared" si="15"/>
        <v>0</v>
      </c>
      <c r="AF53" s="13">
        <f t="shared" si="15"/>
        <v>-3121.6644543662765</v>
      </c>
      <c r="AG53" s="13">
        <f t="shared" si="15"/>
        <v>-205.94103213869104</v>
      </c>
      <c r="AH53" s="14">
        <f t="shared" si="15"/>
        <v>2615.407443161756</v>
      </c>
      <c r="AI53" s="14">
        <f t="shared" si="15"/>
        <v>6114.6928030963236</v>
      </c>
      <c r="AJ53" s="14">
        <f t="shared" si="15"/>
        <v>3499.2853599345676</v>
      </c>
    </row>
    <row r="54" spans="1:36" x14ac:dyDescent="0.2">
      <c r="A54" s="34"/>
    </row>
    <row r="55" spans="1:36" x14ac:dyDescent="0.2">
      <c r="A55" s="34"/>
      <c r="T55">
        <v>0.13407881152541462</v>
      </c>
    </row>
    <row r="56" spans="1:36" ht="15" x14ac:dyDescent="0.25">
      <c r="A56" s="34"/>
      <c r="B56" s="5" t="s">
        <v>4778</v>
      </c>
      <c r="C56" s="5" t="s">
        <v>4776</v>
      </c>
      <c r="D56" s="5"/>
      <c r="E56" s="5"/>
      <c r="F56" s="5"/>
      <c r="G56" s="5"/>
      <c r="H56" s="5"/>
      <c r="I56" s="5"/>
      <c r="J56" s="5"/>
      <c r="K56" s="5"/>
      <c r="L56" s="5"/>
      <c r="M56" s="5"/>
      <c r="N56" s="5"/>
      <c r="O56" s="5"/>
      <c r="P56" s="5"/>
      <c r="Q56" s="5"/>
      <c r="R56" s="5"/>
      <c r="T56" s="5" t="s">
        <v>4778</v>
      </c>
      <c r="U56" s="5" t="s">
        <v>4777</v>
      </c>
      <c r="V56" s="5"/>
      <c r="W56" s="5"/>
      <c r="X56" s="5"/>
      <c r="Y56" s="5"/>
      <c r="Z56" s="5"/>
      <c r="AA56" s="5"/>
      <c r="AB56" s="5"/>
      <c r="AC56" s="5"/>
      <c r="AD56" s="5"/>
      <c r="AE56" s="5"/>
      <c r="AF56" s="5"/>
      <c r="AG56" s="5"/>
      <c r="AH56" s="5"/>
      <c r="AI56" s="5"/>
      <c r="AJ56" s="5"/>
    </row>
    <row r="57" spans="1:36" ht="45" x14ac:dyDescent="0.25">
      <c r="A57" s="34"/>
      <c r="B57" s="19" t="s">
        <v>4771</v>
      </c>
      <c r="C57" s="20"/>
      <c r="D57" s="10" t="s">
        <v>136</v>
      </c>
      <c r="E57" s="10" t="s">
        <v>41</v>
      </c>
      <c r="F57" s="10" t="s">
        <v>79</v>
      </c>
      <c r="G57" s="11" t="s">
        <v>50</v>
      </c>
      <c r="H57" s="11" t="s">
        <v>555</v>
      </c>
      <c r="I57" s="11" t="s">
        <v>145</v>
      </c>
      <c r="J57" s="11" t="s">
        <v>126</v>
      </c>
      <c r="K57" s="11" t="s">
        <v>238</v>
      </c>
      <c r="L57" s="11" t="s">
        <v>312</v>
      </c>
      <c r="M57" s="11" t="s">
        <v>4766</v>
      </c>
      <c r="N57" s="11" t="s">
        <v>29</v>
      </c>
      <c r="O57" s="11" t="s">
        <v>69</v>
      </c>
      <c r="P57" s="29" t="s">
        <v>4772</v>
      </c>
      <c r="Q57" s="29" t="s">
        <v>4773</v>
      </c>
      <c r="R57" s="29"/>
      <c r="T57" s="19" t="s">
        <v>4771</v>
      </c>
      <c r="U57" s="20"/>
      <c r="V57" s="10" t="s">
        <v>136</v>
      </c>
      <c r="W57" s="10" t="s">
        <v>41</v>
      </c>
      <c r="X57" s="10" t="s">
        <v>79</v>
      </c>
      <c r="Y57" s="11" t="s">
        <v>50</v>
      </c>
      <c r="Z57" s="11" t="s">
        <v>555</v>
      </c>
      <c r="AA57" s="11" t="s">
        <v>145</v>
      </c>
      <c r="AB57" s="11" t="s">
        <v>126</v>
      </c>
      <c r="AC57" s="11" t="s">
        <v>238</v>
      </c>
      <c r="AD57" s="11" t="s">
        <v>312</v>
      </c>
      <c r="AE57" s="11" t="s">
        <v>4766</v>
      </c>
      <c r="AF57" s="11" t="s">
        <v>29</v>
      </c>
      <c r="AG57" s="11" t="s">
        <v>69</v>
      </c>
      <c r="AH57" s="29" t="s">
        <v>4772</v>
      </c>
      <c r="AI57" s="29" t="s">
        <v>4773</v>
      </c>
      <c r="AJ57" s="29"/>
    </row>
    <row r="58" spans="1:36" ht="15" x14ac:dyDescent="0.25">
      <c r="A58" s="34"/>
      <c r="B58" s="21" t="s">
        <v>80</v>
      </c>
      <c r="C58" s="20"/>
      <c r="D58" s="45">
        <f>SUMIFS('1. Output sheet'!$F$2:$F$5000,'1. Output sheet'!$D$2:$D$5000,$B58,'1. Output sheet'!$C$2:$C$5000,D$27,'1. Output sheet'!$AC$2:$AC$5000,$B$22)+SUMIFS('1. Output sheet'!$F$2:$F$5000,'1. Output sheet'!$D$2:$D$5000,$B58,'1. Output sheet'!$C$2:$C$5000,D$27,'1. Output sheet'!$AC$2:$AC$5000,$B$23)</f>
        <v>1320</v>
      </c>
      <c r="E58" s="45">
        <f>SUMIFS('1. Output sheet'!$F$2:$F$5000,'1. Output sheet'!$D$2:$D$5000,$B58,'1. Output sheet'!$C$2:$C$5000,E$27,'1. Output sheet'!$AC$2:$AC$5000,$B$22)+SUMIFS('1. Output sheet'!$F$2:$F$5000,'1. Output sheet'!$D$2:$D$5000,$B58,'1. Output sheet'!$C$2:$C$5000,E$27,'1. Output sheet'!$AC$2:$AC$5000,$B$23)</f>
        <v>12805</v>
      </c>
      <c r="F58" s="45">
        <f>SUMIFS('1. Output sheet'!$F$2:$F$5000,'1. Output sheet'!$D$2:$D$5000,$B58,'1. Output sheet'!$C$2:$C$5000,F$27,'1. Output sheet'!$AC$2:$AC$5000,$B$22)+SUMIFS('1. Output sheet'!$F$2:$F$5000,'1. Output sheet'!$D$2:$D$5000,$B58,'1. Output sheet'!$C$2:$C$5000,F$27,'1. Output sheet'!$AC$2:$AC$5000,$B$23)</f>
        <v>161391.95666666667</v>
      </c>
      <c r="G58" s="45">
        <f>SUMIFS('1. Output sheet'!$F$2:$F$5000,'1. Output sheet'!$D$2:$D$5000,$B58,'1. Output sheet'!$C$2:$C$5000,G$27,'1. Output sheet'!$AC$2:$AC$5000,$B$22)+SUMIFS('1. Output sheet'!$F$2:$F$5000,'1. Output sheet'!$D$2:$D$5000,$B58,'1. Output sheet'!$C$2:$C$5000,G$27,'1. Output sheet'!$AC$2:$AC$5000,$B$23)</f>
        <v>16574</v>
      </c>
      <c r="H58" s="45">
        <f>SUMIFS('1. Output sheet'!$F$2:$F$5000,'1. Output sheet'!$D$2:$D$5000,$B58,'1. Output sheet'!$C$2:$C$5000,H$27,'1. Output sheet'!$AC$2:$AC$5000,$B$22)+SUMIFS('1. Output sheet'!$F$2:$F$5000,'1. Output sheet'!$D$2:$D$5000,$B58,'1. Output sheet'!$C$2:$C$5000,H$27,'1. Output sheet'!$AC$2:$AC$5000,$B$23)</f>
        <v>0</v>
      </c>
      <c r="I58" s="45">
        <f>SUMIFS('1. Output sheet'!$F$2:$F$5000,'1. Output sheet'!$D$2:$D$5000,$B58,'1. Output sheet'!$C$2:$C$5000,I$27,'1. Output sheet'!$AC$2:$AC$5000,$B$22)+SUMIFS('1. Output sheet'!$F$2:$F$5000,'1. Output sheet'!$D$2:$D$5000,$B58,'1. Output sheet'!$C$2:$C$5000,I$27,'1. Output sheet'!$AC$2:$AC$5000,$B$23)</f>
        <v>12260.66</v>
      </c>
      <c r="J58" s="45">
        <f>SUMIFS('1. Output sheet'!$F$2:$F$5000,'1. Output sheet'!$D$2:$D$5000,$B58,'1. Output sheet'!$C$2:$C$5000,J$27,'1. Output sheet'!$AC$2:$AC$5000,$B$22)+SUMIFS('1. Output sheet'!$F$2:$F$5000,'1. Output sheet'!$D$2:$D$5000,$B58,'1. Output sheet'!$C$2:$C$5000,J$27,'1. Output sheet'!$AC$2:$AC$5000,$B$23)</f>
        <v>30929.793333333331</v>
      </c>
      <c r="K58" s="45">
        <f>SUMIFS('1. Output sheet'!$F$2:$F$5000,'1. Output sheet'!$D$2:$D$5000,$B58,'1. Output sheet'!$C$2:$C$5000,K$27,'1. Output sheet'!$AC$2:$AC$5000,$B$22)+SUMIFS('1. Output sheet'!$F$2:$F$5000,'1. Output sheet'!$D$2:$D$5000,$B58,'1. Output sheet'!$C$2:$C$5000,K$27,'1. Output sheet'!$AC$2:$AC$5000,$B$23)</f>
        <v>1038</v>
      </c>
      <c r="L58" s="45">
        <f>SUMIFS('1. Output sheet'!$F$2:$F$5000,'1. Output sheet'!$D$2:$D$5000,$B58,'1. Output sheet'!$C$2:$C$5000,L$27,'1. Output sheet'!$AC$2:$AC$5000,$B$22)+SUMIFS('1. Output sheet'!$F$2:$F$5000,'1. Output sheet'!$D$2:$D$5000,$B58,'1. Output sheet'!$C$2:$C$5000,L$27,'1. Output sheet'!$AC$2:$AC$5000,$B$23)</f>
        <v>3510</v>
      </c>
      <c r="M58" s="45">
        <f>SUMIFS('1. Output sheet'!$F$2:$F$5000,'1. Output sheet'!$D$2:$D$5000,$B58,'1. Output sheet'!$C$2:$C$5000,M$27,'1. Output sheet'!$AC$2:$AC$5000,$B$22)+SUMIFS('1. Output sheet'!$F$2:$F$5000,'1. Output sheet'!$D$2:$D$5000,$B58,'1. Output sheet'!$C$2:$C$5000,M$27,'1. Output sheet'!$AC$2:$AC$5000,$B$23)</f>
        <v>0</v>
      </c>
      <c r="N58" s="45">
        <f>SUMIFS('1. Output sheet'!$F$2:$F$5000,'1. Output sheet'!$D$2:$D$5000,$B58,'1. Output sheet'!$C$2:$C$5000,N$27,'1. Output sheet'!$AC$2:$AC$5000,$B$22)+SUMIFS('1. Output sheet'!$F$2:$F$5000,'1. Output sheet'!$D$2:$D$5000,$B58,'1. Output sheet'!$C$2:$C$5000,N$27,'1. Output sheet'!$AC$2:$AC$5000,$B$23)</f>
        <v>0</v>
      </c>
      <c r="O58" s="45">
        <f>SUMIFS('1. Output sheet'!$F$2:$F$5000,'1. Output sheet'!$D$2:$D$5000,$B58,'1. Output sheet'!$C$2:$C$5000,O$27,'1. Output sheet'!$AC$2:$AC$5000,$B$22)+SUMIFS('1. Output sheet'!$F$2:$F$5000,'1. Output sheet'!$D$2:$D$5000,$B58,'1. Output sheet'!$C$2:$C$5000,O$27,'1. Output sheet'!$AC$2:$AC$5000,$B$23)</f>
        <v>3482.0300000000007</v>
      </c>
      <c r="P58" s="14">
        <f t="shared" ref="P58:P75" si="17">SUM(D58:O58)</f>
        <v>243311.44</v>
      </c>
      <c r="Q58" s="14">
        <f>SUMIFS('1. Output sheet'!$F$2:$F$5000,'1. Output sheet'!$D$2:$D$5000,$B58)</f>
        <v>244208.44000000003</v>
      </c>
      <c r="R58" s="14"/>
      <c r="T58" s="21" t="s">
        <v>80</v>
      </c>
      <c r="U58" s="20"/>
      <c r="V58" s="45">
        <f t="shared" ref="V58:V76" si="18">D58*$T$55</f>
        <v>176.9840312135473</v>
      </c>
      <c r="W58" s="45">
        <f t="shared" ref="W58:W76" si="19">E58*$T$55</f>
        <v>1716.8791815829343</v>
      </c>
      <c r="X58" s="45">
        <f t="shared" ref="X58:X76" si="20">F58*$T$55</f>
        <v>21639.241739627883</v>
      </c>
      <c r="Y58" s="45">
        <f t="shared" ref="Y58:Y76" si="21">G58*$T$55</f>
        <v>2222.2222222222217</v>
      </c>
      <c r="Z58" s="45">
        <f t="shared" ref="Z58:Z76" si="22">H58*$T$55</f>
        <v>0</v>
      </c>
      <c r="AA58" s="45">
        <f t="shared" ref="AA58:AA76" si="23">I58*$T$55</f>
        <v>1643.89472131719</v>
      </c>
      <c r="AB58" s="45">
        <f t="shared" ref="AB58:AB76" si="24">J58*$T$55</f>
        <v>4147.0299308600252</v>
      </c>
      <c r="AC58" s="45">
        <f t="shared" ref="AC58:AC76" si="25">K58*$T$55</f>
        <v>139.17380636338038</v>
      </c>
      <c r="AD58" s="45">
        <f t="shared" ref="AD58:AD76" si="26">L58*$T$55</f>
        <v>470.61662845420534</v>
      </c>
      <c r="AE58" s="45">
        <f t="shared" ref="AE58:AE76" si="27">M58*$T$55</f>
        <v>0</v>
      </c>
      <c r="AF58" s="45">
        <f t="shared" ref="AF58:AF76" si="28">N58*$T$55</f>
        <v>0</v>
      </c>
      <c r="AG58" s="45">
        <f t="shared" ref="AG58:AG76" si="29">O58*$T$55</f>
        <v>466.86644409583954</v>
      </c>
      <c r="AH58" s="45">
        <f t="shared" ref="AH58:AH76" si="30">P58*$T$55</f>
        <v>32622.908705737227</v>
      </c>
      <c r="AI58" s="45">
        <f t="shared" ref="AI58:AI76" si="31">Q58*$T$55</f>
        <v>32743.177399675529</v>
      </c>
      <c r="AJ58" s="14"/>
    </row>
    <row r="59" spans="1:36" ht="15" x14ac:dyDescent="0.25">
      <c r="A59" s="34"/>
      <c r="B59" s="21" t="s">
        <v>257</v>
      </c>
      <c r="C59" s="20"/>
      <c r="D59" s="45">
        <f>SUMIFS('1. Output sheet'!$F$2:$F$5000,'1. Output sheet'!$D$2:$D$5000,$B59,'1. Output sheet'!$C$2:$C$5000,D$27,'1. Output sheet'!$AC$2:$AC$5000,$B$22)+SUMIFS('1. Output sheet'!$F$2:$F$5000,'1. Output sheet'!$D$2:$D$5000,$B59,'1. Output sheet'!$C$2:$C$5000,D$27,'1. Output sheet'!$AC$2:$AC$5000,$B$23)</f>
        <v>0</v>
      </c>
      <c r="E59" s="45">
        <f>SUMIFS('1. Output sheet'!$F$2:$F$5000,'1. Output sheet'!$D$2:$D$5000,$B59,'1. Output sheet'!$C$2:$C$5000,E$27,'1. Output sheet'!$AC$2:$AC$5000,$B$22)+SUMIFS('1. Output sheet'!$F$2:$F$5000,'1. Output sheet'!$D$2:$D$5000,$B59,'1. Output sheet'!$C$2:$C$5000,E$27,'1. Output sheet'!$AC$2:$AC$5000,$B$23)</f>
        <v>0</v>
      </c>
      <c r="F59" s="45">
        <f>SUMIFS('1. Output sheet'!$F$2:$F$5000,'1. Output sheet'!$D$2:$D$5000,$B59,'1. Output sheet'!$C$2:$C$5000,F$27,'1. Output sheet'!$AC$2:$AC$5000,$B$22)+SUMIFS('1. Output sheet'!$F$2:$F$5000,'1. Output sheet'!$D$2:$D$5000,$B59,'1. Output sheet'!$C$2:$C$5000,F$27,'1. Output sheet'!$AC$2:$AC$5000,$B$23)</f>
        <v>5100</v>
      </c>
      <c r="G59" s="45">
        <f>SUMIFS('1. Output sheet'!$F$2:$F$5000,'1. Output sheet'!$D$2:$D$5000,$B59,'1. Output sheet'!$C$2:$C$5000,G$27,'1. Output sheet'!$AC$2:$AC$5000,$B$22)+SUMIFS('1. Output sheet'!$F$2:$F$5000,'1. Output sheet'!$D$2:$D$5000,$B59,'1. Output sheet'!$C$2:$C$5000,G$27,'1. Output sheet'!$AC$2:$AC$5000,$B$23)</f>
        <v>2877</v>
      </c>
      <c r="H59" s="45">
        <f>SUMIFS('1. Output sheet'!$F$2:$F$5000,'1. Output sheet'!$D$2:$D$5000,$B59,'1. Output sheet'!$C$2:$C$5000,H$27,'1. Output sheet'!$AC$2:$AC$5000,$B$22)+SUMIFS('1. Output sheet'!$F$2:$F$5000,'1. Output sheet'!$D$2:$D$5000,$B59,'1. Output sheet'!$C$2:$C$5000,H$27,'1. Output sheet'!$AC$2:$AC$5000,$B$23)</f>
        <v>0</v>
      </c>
      <c r="I59" s="45">
        <f>SUMIFS('1. Output sheet'!$F$2:$F$5000,'1. Output sheet'!$D$2:$D$5000,$B59,'1. Output sheet'!$C$2:$C$5000,I$27,'1. Output sheet'!$AC$2:$AC$5000,$B$22)+SUMIFS('1. Output sheet'!$F$2:$F$5000,'1. Output sheet'!$D$2:$D$5000,$B59,'1. Output sheet'!$C$2:$C$5000,I$27,'1. Output sheet'!$AC$2:$AC$5000,$B$23)</f>
        <v>1778</v>
      </c>
      <c r="J59" s="45">
        <f>SUMIFS('1. Output sheet'!$F$2:$F$5000,'1. Output sheet'!$D$2:$D$5000,$B59,'1. Output sheet'!$C$2:$C$5000,J$27,'1. Output sheet'!$AC$2:$AC$5000,$B$22)+SUMIFS('1. Output sheet'!$F$2:$F$5000,'1. Output sheet'!$D$2:$D$5000,$B59,'1. Output sheet'!$C$2:$C$5000,J$27,'1. Output sheet'!$AC$2:$AC$5000,$B$23)</f>
        <v>5684</v>
      </c>
      <c r="K59" s="45">
        <f>SUMIFS('1. Output sheet'!$F$2:$F$5000,'1. Output sheet'!$D$2:$D$5000,$B59,'1. Output sheet'!$C$2:$C$5000,K$27,'1. Output sheet'!$AC$2:$AC$5000,$B$22)+SUMIFS('1. Output sheet'!$F$2:$F$5000,'1. Output sheet'!$D$2:$D$5000,$B59,'1. Output sheet'!$C$2:$C$5000,K$27,'1. Output sheet'!$AC$2:$AC$5000,$B$23)</f>
        <v>0</v>
      </c>
      <c r="L59" s="45">
        <f>SUMIFS('1. Output sheet'!$F$2:$F$5000,'1. Output sheet'!$D$2:$D$5000,$B59,'1. Output sheet'!$C$2:$C$5000,L$27,'1. Output sheet'!$AC$2:$AC$5000,$B$22)+SUMIFS('1. Output sheet'!$F$2:$F$5000,'1. Output sheet'!$D$2:$D$5000,$B59,'1. Output sheet'!$C$2:$C$5000,L$27,'1. Output sheet'!$AC$2:$AC$5000,$B$23)</f>
        <v>0</v>
      </c>
      <c r="M59" s="45">
        <f>SUMIFS('1. Output sheet'!$F$2:$F$5000,'1. Output sheet'!$D$2:$D$5000,$B59,'1. Output sheet'!$C$2:$C$5000,M$27,'1. Output sheet'!$AC$2:$AC$5000,$B$22)+SUMIFS('1. Output sheet'!$F$2:$F$5000,'1. Output sheet'!$D$2:$D$5000,$B59,'1. Output sheet'!$C$2:$C$5000,M$27,'1. Output sheet'!$AC$2:$AC$5000,$B$23)</f>
        <v>0</v>
      </c>
      <c r="N59" s="45">
        <f>SUMIFS('1. Output sheet'!$F$2:$F$5000,'1. Output sheet'!$D$2:$D$5000,$B59,'1. Output sheet'!$C$2:$C$5000,N$27,'1. Output sheet'!$AC$2:$AC$5000,$B$22)+SUMIFS('1. Output sheet'!$F$2:$F$5000,'1. Output sheet'!$D$2:$D$5000,$B59,'1. Output sheet'!$C$2:$C$5000,N$27,'1. Output sheet'!$AC$2:$AC$5000,$B$23)</f>
        <v>0</v>
      </c>
      <c r="O59" s="45">
        <f>SUMIFS('1. Output sheet'!$F$2:$F$5000,'1. Output sheet'!$D$2:$D$5000,$B59,'1. Output sheet'!$C$2:$C$5000,O$27,'1. Output sheet'!$AC$2:$AC$5000,$B$22)+SUMIFS('1. Output sheet'!$F$2:$F$5000,'1. Output sheet'!$D$2:$D$5000,$B59,'1. Output sheet'!$C$2:$C$5000,O$27,'1. Output sheet'!$AC$2:$AC$5000,$B$23)</f>
        <v>0</v>
      </c>
      <c r="P59" s="14">
        <f t="shared" si="17"/>
        <v>15439</v>
      </c>
      <c r="Q59" s="14">
        <f>SUMIFS('1. Output sheet'!$F$2:$F$5000,'1. Output sheet'!$D$2:$D$5000,$B59)</f>
        <v>15439</v>
      </c>
      <c r="R59" s="14"/>
      <c r="T59" s="21" t="s">
        <v>257</v>
      </c>
      <c r="U59" s="20"/>
      <c r="V59" s="45">
        <f t="shared" si="18"/>
        <v>0</v>
      </c>
      <c r="W59" s="45">
        <f t="shared" si="19"/>
        <v>0</v>
      </c>
      <c r="X59" s="45">
        <f t="shared" si="20"/>
        <v>683.8019387796146</v>
      </c>
      <c r="Y59" s="45">
        <f t="shared" si="21"/>
        <v>385.74474075861787</v>
      </c>
      <c r="Z59" s="45">
        <f t="shared" si="22"/>
        <v>0</v>
      </c>
      <c r="AA59" s="45">
        <f t="shared" si="23"/>
        <v>238.39212689218721</v>
      </c>
      <c r="AB59" s="45">
        <f t="shared" si="24"/>
        <v>762.10396471045669</v>
      </c>
      <c r="AC59" s="45">
        <f t="shared" si="25"/>
        <v>0</v>
      </c>
      <c r="AD59" s="45">
        <f t="shared" si="26"/>
        <v>0</v>
      </c>
      <c r="AE59" s="45">
        <f t="shared" si="27"/>
        <v>0</v>
      </c>
      <c r="AF59" s="45">
        <f t="shared" si="28"/>
        <v>0</v>
      </c>
      <c r="AG59" s="45">
        <f t="shared" si="29"/>
        <v>0</v>
      </c>
      <c r="AH59" s="45">
        <f t="shared" si="30"/>
        <v>2070.0427711408765</v>
      </c>
      <c r="AI59" s="45">
        <f t="shared" si="31"/>
        <v>2070.0427711408765</v>
      </c>
      <c r="AJ59" s="14"/>
    </row>
    <row r="60" spans="1:36" ht="30" x14ac:dyDescent="0.25">
      <c r="A60" s="34"/>
      <c r="B60" s="21" t="s">
        <v>118</v>
      </c>
      <c r="C60" s="20"/>
      <c r="D60" s="45">
        <f>SUMIFS('1. Output sheet'!$F$2:$F$5000,'1. Output sheet'!$D$2:$D$5000,$B60,'1. Output sheet'!$C$2:$C$5000,D$27,'1. Output sheet'!$AC$2:$AC$5000,$B$22)+SUMIFS('1. Output sheet'!$F$2:$F$5000,'1. Output sheet'!$D$2:$D$5000,$B60,'1. Output sheet'!$C$2:$C$5000,D$27,'1. Output sheet'!$AC$2:$AC$5000,$B$23)</f>
        <v>949</v>
      </c>
      <c r="E60" s="45">
        <f>SUMIFS('1. Output sheet'!$F$2:$F$5000,'1. Output sheet'!$D$2:$D$5000,$B60,'1. Output sheet'!$C$2:$C$5000,E$27,'1. Output sheet'!$AC$2:$AC$5000,$B$22)+SUMIFS('1. Output sheet'!$F$2:$F$5000,'1. Output sheet'!$D$2:$D$5000,$B60,'1. Output sheet'!$C$2:$C$5000,E$27,'1. Output sheet'!$AC$2:$AC$5000,$B$23)</f>
        <v>0</v>
      </c>
      <c r="F60" s="45">
        <f>SUMIFS('1. Output sheet'!$F$2:$F$5000,'1. Output sheet'!$D$2:$D$5000,$B60,'1. Output sheet'!$C$2:$C$5000,F$27,'1. Output sheet'!$AC$2:$AC$5000,$B$22)+SUMIFS('1. Output sheet'!$F$2:$F$5000,'1. Output sheet'!$D$2:$D$5000,$B60,'1. Output sheet'!$C$2:$C$5000,F$27,'1. Output sheet'!$AC$2:$AC$5000,$B$23)</f>
        <v>25775</v>
      </c>
      <c r="G60" s="45">
        <f>SUMIFS('1. Output sheet'!$F$2:$F$5000,'1. Output sheet'!$D$2:$D$5000,$B60,'1. Output sheet'!$C$2:$C$5000,G$27,'1. Output sheet'!$AC$2:$AC$5000,$B$22)+SUMIFS('1. Output sheet'!$F$2:$F$5000,'1. Output sheet'!$D$2:$D$5000,$B60,'1. Output sheet'!$C$2:$C$5000,G$27,'1. Output sheet'!$AC$2:$AC$5000,$B$23)</f>
        <v>17580</v>
      </c>
      <c r="H60" s="45">
        <f>SUMIFS('1. Output sheet'!$F$2:$F$5000,'1. Output sheet'!$D$2:$D$5000,$B60,'1. Output sheet'!$C$2:$C$5000,H$27,'1. Output sheet'!$AC$2:$AC$5000,$B$22)+SUMIFS('1. Output sheet'!$F$2:$F$5000,'1. Output sheet'!$D$2:$D$5000,$B60,'1. Output sheet'!$C$2:$C$5000,H$27,'1. Output sheet'!$AC$2:$AC$5000,$B$23)</f>
        <v>14476.06</v>
      </c>
      <c r="I60" s="45">
        <f>SUMIFS('1. Output sheet'!$F$2:$F$5000,'1. Output sheet'!$D$2:$D$5000,$B60,'1. Output sheet'!$C$2:$C$5000,I$27,'1. Output sheet'!$AC$2:$AC$5000,$B$22)+SUMIFS('1. Output sheet'!$F$2:$F$5000,'1. Output sheet'!$D$2:$D$5000,$B60,'1. Output sheet'!$C$2:$C$5000,I$27,'1. Output sheet'!$AC$2:$AC$5000,$B$23)</f>
        <v>38505</v>
      </c>
      <c r="J60" s="45">
        <f>SUMIFS('1. Output sheet'!$F$2:$F$5000,'1. Output sheet'!$D$2:$D$5000,$B60,'1. Output sheet'!$C$2:$C$5000,J$27,'1. Output sheet'!$AC$2:$AC$5000,$B$22)+SUMIFS('1. Output sheet'!$F$2:$F$5000,'1. Output sheet'!$D$2:$D$5000,$B60,'1. Output sheet'!$C$2:$C$5000,J$27,'1. Output sheet'!$AC$2:$AC$5000,$B$23)</f>
        <v>44300</v>
      </c>
      <c r="K60" s="45">
        <f>SUMIFS('1. Output sheet'!$F$2:$F$5000,'1. Output sheet'!$D$2:$D$5000,$B60,'1. Output sheet'!$C$2:$C$5000,K$27,'1. Output sheet'!$AC$2:$AC$5000,$B$22)+SUMIFS('1. Output sheet'!$F$2:$F$5000,'1. Output sheet'!$D$2:$D$5000,$B60,'1. Output sheet'!$C$2:$C$5000,K$27,'1. Output sheet'!$AC$2:$AC$5000,$B$23)</f>
        <v>5985.41</v>
      </c>
      <c r="L60" s="45">
        <f>SUMIFS('1. Output sheet'!$F$2:$F$5000,'1. Output sheet'!$D$2:$D$5000,$B60,'1. Output sheet'!$C$2:$C$5000,L$27,'1. Output sheet'!$AC$2:$AC$5000,$B$22)+SUMIFS('1. Output sheet'!$F$2:$F$5000,'1. Output sheet'!$D$2:$D$5000,$B60,'1. Output sheet'!$C$2:$C$5000,L$27,'1. Output sheet'!$AC$2:$AC$5000,$B$23)</f>
        <v>0</v>
      </c>
      <c r="M60" s="45">
        <f>SUMIFS('1. Output sheet'!$F$2:$F$5000,'1. Output sheet'!$D$2:$D$5000,$B60,'1. Output sheet'!$C$2:$C$5000,M$27,'1. Output sheet'!$AC$2:$AC$5000,$B$22)+SUMIFS('1. Output sheet'!$F$2:$F$5000,'1. Output sheet'!$D$2:$D$5000,$B60,'1. Output sheet'!$C$2:$C$5000,M$27,'1. Output sheet'!$AC$2:$AC$5000,$B$23)</f>
        <v>0</v>
      </c>
      <c r="N60" s="45">
        <f>SUMIFS('1. Output sheet'!$F$2:$F$5000,'1. Output sheet'!$D$2:$D$5000,$B60,'1. Output sheet'!$C$2:$C$5000,N$27,'1. Output sheet'!$AC$2:$AC$5000,$B$22)+SUMIFS('1. Output sheet'!$F$2:$F$5000,'1. Output sheet'!$D$2:$D$5000,$B60,'1. Output sheet'!$C$2:$C$5000,N$27,'1. Output sheet'!$AC$2:$AC$5000,$B$23)</f>
        <v>0</v>
      </c>
      <c r="O60" s="45">
        <f>SUMIFS('1. Output sheet'!$F$2:$F$5000,'1. Output sheet'!$D$2:$D$5000,$B60,'1. Output sheet'!$C$2:$C$5000,O$27,'1. Output sheet'!$AC$2:$AC$5000,$B$22)+SUMIFS('1. Output sheet'!$F$2:$F$5000,'1. Output sheet'!$D$2:$D$5000,$B60,'1. Output sheet'!$C$2:$C$5000,O$27,'1. Output sheet'!$AC$2:$AC$5000,$B$23)</f>
        <v>9100</v>
      </c>
      <c r="P60" s="14">
        <f t="shared" si="17"/>
        <v>156670.47</v>
      </c>
      <c r="Q60" s="14">
        <f>SUMIFS('1. Output sheet'!$F$2:$F$5000,'1. Output sheet'!$D$2:$D$5000,$B60)</f>
        <v>156670.47</v>
      </c>
      <c r="R60" s="14"/>
      <c r="T60" s="21" t="s">
        <v>118</v>
      </c>
      <c r="U60" s="20"/>
      <c r="V60" s="45">
        <f t="shared" si="18"/>
        <v>127.24079213761847</v>
      </c>
      <c r="W60" s="45">
        <f t="shared" si="19"/>
        <v>0</v>
      </c>
      <c r="X60" s="45">
        <f t="shared" si="20"/>
        <v>3455.8813670675618</v>
      </c>
      <c r="Y60" s="45">
        <f t="shared" si="21"/>
        <v>2357.1055066167892</v>
      </c>
      <c r="Z60" s="45">
        <f t="shared" si="22"/>
        <v>1940.9329203705936</v>
      </c>
      <c r="AA60" s="45">
        <f t="shared" si="23"/>
        <v>5162.7046377860897</v>
      </c>
      <c r="AB60" s="45">
        <f t="shared" si="24"/>
        <v>5939.6913505758675</v>
      </c>
      <c r="AC60" s="45">
        <f t="shared" si="25"/>
        <v>802.51665929233195</v>
      </c>
      <c r="AD60" s="45">
        <f t="shared" si="26"/>
        <v>0</v>
      </c>
      <c r="AE60" s="45">
        <f t="shared" si="27"/>
        <v>0</v>
      </c>
      <c r="AF60" s="45">
        <f t="shared" si="28"/>
        <v>0</v>
      </c>
      <c r="AG60" s="45">
        <f t="shared" si="29"/>
        <v>1220.117184881273</v>
      </c>
      <c r="AH60" s="45">
        <f t="shared" si="30"/>
        <v>21006.190418728125</v>
      </c>
      <c r="AI60" s="45">
        <f t="shared" si="31"/>
        <v>21006.190418728125</v>
      </c>
      <c r="AJ60" s="14"/>
    </row>
    <row r="61" spans="1:36" ht="15" x14ac:dyDescent="0.25">
      <c r="A61" s="34"/>
      <c r="B61" s="21" t="s">
        <v>1398</v>
      </c>
      <c r="C61" s="20"/>
      <c r="D61" s="45">
        <f>SUMIFS('1. Output sheet'!$F$2:$F$5000,'1. Output sheet'!$D$2:$D$5000,$B61,'1. Output sheet'!$C$2:$C$5000,D$27,'1. Output sheet'!$AC$2:$AC$5000,$B$22)+SUMIFS('1. Output sheet'!$F$2:$F$5000,'1. Output sheet'!$D$2:$D$5000,$B61,'1. Output sheet'!$C$2:$C$5000,D$27,'1. Output sheet'!$AC$2:$AC$5000,$B$23)</f>
        <v>0</v>
      </c>
      <c r="E61" s="45">
        <f>SUMIFS('1. Output sheet'!$F$2:$F$5000,'1. Output sheet'!$D$2:$D$5000,$B61,'1. Output sheet'!$C$2:$C$5000,E$27,'1. Output sheet'!$AC$2:$AC$5000,$B$22)+SUMIFS('1. Output sheet'!$F$2:$F$5000,'1. Output sheet'!$D$2:$D$5000,$B61,'1. Output sheet'!$C$2:$C$5000,E$27,'1. Output sheet'!$AC$2:$AC$5000,$B$23)</f>
        <v>0</v>
      </c>
      <c r="F61" s="45">
        <f>SUMIFS('1. Output sheet'!$F$2:$F$5000,'1. Output sheet'!$D$2:$D$5000,$B61,'1. Output sheet'!$C$2:$C$5000,F$27,'1. Output sheet'!$AC$2:$AC$5000,$B$22)+SUMIFS('1. Output sheet'!$F$2:$F$5000,'1. Output sheet'!$D$2:$D$5000,$B61,'1. Output sheet'!$C$2:$C$5000,F$27,'1. Output sheet'!$AC$2:$AC$5000,$B$23)</f>
        <v>6904.3</v>
      </c>
      <c r="G61" s="45">
        <f>SUMIFS('1. Output sheet'!$F$2:$F$5000,'1. Output sheet'!$D$2:$D$5000,$B61,'1. Output sheet'!$C$2:$C$5000,G$27,'1. Output sheet'!$AC$2:$AC$5000,$B$22)+SUMIFS('1. Output sheet'!$F$2:$F$5000,'1. Output sheet'!$D$2:$D$5000,$B61,'1. Output sheet'!$C$2:$C$5000,G$27,'1. Output sheet'!$AC$2:$AC$5000,$B$23)</f>
        <v>2044</v>
      </c>
      <c r="H61" s="45">
        <f>SUMIFS('1. Output sheet'!$F$2:$F$5000,'1. Output sheet'!$D$2:$D$5000,$B61,'1. Output sheet'!$C$2:$C$5000,H$27,'1. Output sheet'!$AC$2:$AC$5000,$B$22)+SUMIFS('1. Output sheet'!$F$2:$F$5000,'1. Output sheet'!$D$2:$D$5000,$B61,'1. Output sheet'!$C$2:$C$5000,H$27,'1. Output sheet'!$AC$2:$AC$5000,$B$23)</f>
        <v>0</v>
      </c>
      <c r="I61" s="45">
        <f>SUMIFS('1. Output sheet'!$F$2:$F$5000,'1. Output sheet'!$D$2:$D$5000,$B61,'1. Output sheet'!$C$2:$C$5000,I$27,'1. Output sheet'!$AC$2:$AC$5000,$B$22)+SUMIFS('1. Output sheet'!$F$2:$F$5000,'1. Output sheet'!$D$2:$D$5000,$B61,'1. Output sheet'!$C$2:$C$5000,I$27,'1. Output sheet'!$AC$2:$AC$5000,$B$23)</f>
        <v>1308</v>
      </c>
      <c r="J61" s="45">
        <f>SUMIFS('1. Output sheet'!$F$2:$F$5000,'1. Output sheet'!$D$2:$D$5000,$B61,'1. Output sheet'!$C$2:$C$5000,J$27,'1. Output sheet'!$AC$2:$AC$5000,$B$22)+SUMIFS('1. Output sheet'!$F$2:$F$5000,'1. Output sheet'!$D$2:$D$5000,$B61,'1. Output sheet'!$C$2:$C$5000,J$27,'1. Output sheet'!$AC$2:$AC$5000,$B$23)</f>
        <v>0</v>
      </c>
      <c r="K61" s="45">
        <f>SUMIFS('1. Output sheet'!$F$2:$F$5000,'1. Output sheet'!$D$2:$D$5000,$B61,'1. Output sheet'!$C$2:$C$5000,K$27,'1. Output sheet'!$AC$2:$AC$5000,$B$22)+SUMIFS('1. Output sheet'!$F$2:$F$5000,'1. Output sheet'!$D$2:$D$5000,$B61,'1. Output sheet'!$C$2:$C$5000,K$27,'1. Output sheet'!$AC$2:$AC$5000,$B$23)</f>
        <v>0</v>
      </c>
      <c r="L61" s="45">
        <f>SUMIFS('1. Output sheet'!$F$2:$F$5000,'1. Output sheet'!$D$2:$D$5000,$B61,'1. Output sheet'!$C$2:$C$5000,L$27,'1. Output sheet'!$AC$2:$AC$5000,$B$22)+SUMIFS('1. Output sheet'!$F$2:$F$5000,'1. Output sheet'!$D$2:$D$5000,$B61,'1. Output sheet'!$C$2:$C$5000,L$27,'1. Output sheet'!$AC$2:$AC$5000,$B$23)</f>
        <v>0</v>
      </c>
      <c r="M61" s="45">
        <f>SUMIFS('1. Output sheet'!$F$2:$F$5000,'1. Output sheet'!$D$2:$D$5000,$B61,'1. Output sheet'!$C$2:$C$5000,M$27,'1. Output sheet'!$AC$2:$AC$5000,$B$22)+SUMIFS('1. Output sheet'!$F$2:$F$5000,'1. Output sheet'!$D$2:$D$5000,$B61,'1. Output sheet'!$C$2:$C$5000,M$27,'1. Output sheet'!$AC$2:$AC$5000,$B$23)</f>
        <v>0</v>
      </c>
      <c r="N61" s="45">
        <f>SUMIFS('1. Output sheet'!$F$2:$F$5000,'1. Output sheet'!$D$2:$D$5000,$B61,'1. Output sheet'!$C$2:$C$5000,N$27,'1. Output sheet'!$AC$2:$AC$5000,$B$22)+SUMIFS('1. Output sheet'!$F$2:$F$5000,'1. Output sheet'!$D$2:$D$5000,$B61,'1. Output sheet'!$C$2:$C$5000,N$27,'1. Output sheet'!$AC$2:$AC$5000,$B$23)</f>
        <v>0</v>
      </c>
      <c r="O61" s="45">
        <f>SUMIFS('1. Output sheet'!$F$2:$F$5000,'1. Output sheet'!$D$2:$D$5000,$B61,'1. Output sheet'!$C$2:$C$5000,O$27,'1. Output sheet'!$AC$2:$AC$5000,$B$22)+SUMIFS('1. Output sheet'!$F$2:$F$5000,'1. Output sheet'!$D$2:$D$5000,$B61,'1. Output sheet'!$C$2:$C$5000,O$27,'1. Output sheet'!$AC$2:$AC$5000,$B$23)</f>
        <v>0</v>
      </c>
      <c r="P61" s="14">
        <f t="shared" si="17"/>
        <v>10256.299999999999</v>
      </c>
      <c r="Q61" s="14">
        <f>SUMIFS('1. Output sheet'!$F$2:$F$5000,'1. Output sheet'!$D$2:$D$5000,$B61)</f>
        <v>10256.299999999999</v>
      </c>
      <c r="R61" s="14"/>
      <c r="T61" s="21" t="s">
        <v>1398</v>
      </c>
      <c r="U61" s="20"/>
      <c r="V61" s="45">
        <f t="shared" si="18"/>
        <v>0</v>
      </c>
      <c r="W61" s="45">
        <f t="shared" si="19"/>
        <v>0</v>
      </c>
      <c r="X61" s="45">
        <f t="shared" si="20"/>
        <v>925.72033841492021</v>
      </c>
      <c r="Y61" s="45">
        <f t="shared" si="21"/>
        <v>274.05709075794749</v>
      </c>
      <c r="Z61" s="45">
        <f t="shared" si="22"/>
        <v>0</v>
      </c>
      <c r="AA61" s="45">
        <f t="shared" si="23"/>
        <v>175.37508547524232</v>
      </c>
      <c r="AB61" s="45">
        <f t="shared" si="24"/>
        <v>0</v>
      </c>
      <c r="AC61" s="45">
        <f t="shared" si="25"/>
        <v>0</v>
      </c>
      <c r="AD61" s="45">
        <f t="shared" si="26"/>
        <v>0</v>
      </c>
      <c r="AE61" s="45">
        <f t="shared" si="27"/>
        <v>0</v>
      </c>
      <c r="AF61" s="45">
        <f t="shared" si="28"/>
        <v>0</v>
      </c>
      <c r="AG61" s="45">
        <f t="shared" si="29"/>
        <v>0</v>
      </c>
      <c r="AH61" s="45">
        <f t="shared" si="30"/>
        <v>1375.1525146481099</v>
      </c>
      <c r="AI61" s="45">
        <f t="shared" si="31"/>
        <v>1375.1525146481099</v>
      </c>
      <c r="AJ61" s="14"/>
    </row>
    <row r="62" spans="1:36" ht="30" x14ac:dyDescent="0.25">
      <c r="A62" s="34"/>
      <c r="B62" s="21" t="s">
        <v>221</v>
      </c>
      <c r="C62" s="20"/>
      <c r="D62" s="45">
        <f>SUMIFS('1. Output sheet'!$F$2:$F$5000,'1. Output sheet'!$D$2:$D$5000,$B62,'1. Output sheet'!$C$2:$C$5000,D$27,'1. Output sheet'!$AC$2:$AC$5000,$B$22)+SUMIFS('1. Output sheet'!$F$2:$F$5000,'1. Output sheet'!$D$2:$D$5000,$B62,'1. Output sheet'!$C$2:$C$5000,D$27,'1. Output sheet'!$AC$2:$AC$5000,$B$23)</f>
        <v>1495</v>
      </c>
      <c r="E62" s="45">
        <f>SUMIFS('1. Output sheet'!$F$2:$F$5000,'1. Output sheet'!$D$2:$D$5000,$B62,'1. Output sheet'!$C$2:$C$5000,E$27,'1. Output sheet'!$AC$2:$AC$5000,$B$22)+SUMIFS('1. Output sheet'!$F$2:$F$5000,'1. Output sheet'!$D$2:$D$5000,$B62,'1. Output sheet'!$C$2:$C$5000,E$27,'1. Output sheet'!$AC$2:$AC$5000,$B$23)</f>
        <v>0</v>
      </c>
      <c r="F62" s="45">
        <f>SUMIFS('1. Output sheet'!$F$2:$F$5000,'1. Output sheet'!$D$2:$D$5000,$B62,'1. Output sheet'!$C$2:$C$5000,F$27,'1. Output sheet'!$AC$2:$AC$5000,$B$22)+SUMIFS('1. Output sheet'!$F$2:$F$5000,'1. Output sheet'!$D$2:$D$5000,$B62,'1. Output sheet'!$C$2:$C$5000,F$27,'1. Output sheet'!$AC$2:$AC$5000,$B$23)</f>
        <v>9632.4699999999993</v>
      </c>
      <c r="G62" s="45">
        <f>SUMIFS('1. Output sheet'!$F$2:$F$5000,'1. Output sheet'!$D$2:$D$5000,$B62,'1. Output sheet'!$C$2:$C$5000,G$27,'1. Output sheet'!$AC$2:$AC$5000,$B$22)+SUMIFS('1. Output sheet'!$F$2:$F$5000,'1. Output sheet'!$D$2:$D$5000,$B62,'1. Output sheet'!$C$2:$C$5000,G$27,'1. Output sheet'!$AC$2:$AC$5000,$B$23)</f>
        <v>490</v>
      </c>
      <c r="H62" s="45">
        <f>SUMIFS('1. Output sheet'!$F$2:$F$5000,'1. Output sheet'!$D$2:$D$5000,$B62,'1. Output sheet'!$C$2:$C$5000,H$27,'1. Output sheet'!$AC$2:$AC$5000,$B$22)+SUMIFS('1. Output sheet'!$F$2:$F$5000,'1. Output sheet'!$D$2:$D$5000,$B62,'1. Output sheet'!$C$2:$C$5000,H$27,'1. Output sheet'!$AC$2:$AC$5000,$B$23)</f>
        <v>0</v>
      </c>
      <c r="I62" s="45">
        <f>SUMIFS('1. Output sheet'!$F$2:$F$5000,'1. Output sheet'!$D$2:$D$5000,$B62,'1. Output sheet'!$C$2:$C$5000,I$27,'1. Output sheet'!$AC$2:$AC$5000,$B$22)+SUMIFS('1. Output sheet'!$F$2:$F$5000,'1. Output sheet'!$D$2:$D$5000,$B62,'1. Output sheet'!$C$2:$C$5000,I$27,'1. Output sheet'!$AC$2:$AC$5000,$B$23)</f>
        <v>0</v>
      </c>
      <c r="J62" s="45">
        <f>SUMIFS('1. Output sheet'!$F$2:$F$5000,'1. Output sheet'!$D$2:$D$5000,$B62,'1. Output sheet'!$C$2:$C$5000,J$27,'1. Output sheet'!$AC$2:$AC$5000,$B$22)+SUMIFS('1. Output sheet'!$F$2:$F$5000,'1. Output sheet'!$D$2:$D$5000,$B62,'1. Output sheet'!$C$2:$C$5000,J$27,'1. Output sheet'!$AC$2:$AC$5000,$B$23)</f>
        <v>0</v>
      </c>
      <c r="K62" s="45">
        <f>SUMIFS('1. Output sheet'!$F$2:$F$5000,'1. Output sheet'!$D$2:$D$5000,$B62,'1. Output sheet'!$C$2:$C$5000,K$27,'1. Output sheet'!$AC$2:$AC$5000,$B$22)+SUMIFS('1. Output sheet'!$F$2:$F$5000,'1. Output sheet'!$D$2:$D$5000,$B62,'1. Output sheet'!$C$2:$C$5000,K$27,'1. Output sheet'!$AC$2:$AC$5000,$B$23)</f>
        <v>0</v>
      </c>
      <c r="L62" s="45">
        <f>SUMIFS('1. Output sheet'!$F$2:$F$5000,'1. Output sheet'!$D$2:$D$5000,$B62,'1. Output sheet'!$C$2:$C$5000,L$27,'1. Output sheet'!$AC$2:$AC$5000,$B$22)+SUMIFS('1. Output sheet'!$F$2:$F$5000,'1. Output sheet'!$D$2:$D$5000,$B62,'1. Output sheet'!$C$2:$C$5000,L$27,'1. Output sheet'!$AC$2:$AC$5000,$B$23)</f>
        <v>0</v>
      </c>
      <c r="M62" s="45">
        <f>SUMIFS('1. Output sheet'!$F$2:$F$5000,'1. Output sheet'!$D$2:$D$5000,$B62,'1. Output sheet'!$C$2:$C$5000,M$27,'1. Output sheet'!$AC$2:$AC$5000,$B$22)+SUMIFS('1. Output sheet'!$F$2:$F$5000,'1. Output sheet'!$D$2:$D$5000,$B62,'1. Output sheet'!$C$2:$C$5000,M$27,'1. Output sheet'!$AC$2:$AC$5000,$B$23)</f>
        <v>0</v>
      </c>
      <c r="N62" s="45">
        <f>SUMIFS('1. Output sheet'!$F$2:$F$5000,'1. Output sheet'!$D$2:$D$5000,$B62,'1. Output sheet'!$C$2:$C$5000,N$27,'1. Output sheet'!$AC$2:$AC$5000,$B$22)+SUMIFS('1. Output sheet'!$F$2:$F$5000,'1. Output sheet'!$D$2:$D$5000,$B62,'1. Output sheet'!$C$2:$C$5000,N$27,'1. Output sheet'!$AC$2:$AC$5000,$B$23)</f>
        <v>0</v>
      </c>
      <c r="O62" s="45">
        <f>SUMIFS('1. Output sheet'!$F$2:$F$5000,'1. Output sheet'!$D$2:$D$5000,$B62,'1. Output sheet'!$C$2:$C$5000,O$27,'1. Output sheet'!$AC$2:$AC$5000,$B$22)+SUMIFS('1. Output sheet'!$F$2:$F$5000,'1. Output sheet'!$D$2:$D$5000,$B62,'1. Output sheet'!$C$2:$C$5000,O$27,'1. Output sheet'!$AC$2:$AC$5000,$B$23)</f>
        <v>0</v>
      </c>
      <c r="P62" s="14">
        <f t="shared" si="17"/>
        <v>11617.47</v>
      </c>
      <c r="Q62" s="14">
        <f>SUMIFS('1. Output sheet'!$F$2:$F$5000,'1. Output sheet'!$D$2:$D$5000,$B62)</f>
        <v>11617.47</v>
      </c>
      <c r="R62" s="14"/>
      <c r="T62" s="21" t="s">
        <v>221</v>
      </c>
      <c r="U62" s="20"/>
      <c r="V62" s="45">
        <f t="shared" si="18"/>
        <v>200.44782323049486</v>
      </c>
      <c r="W62" s="45">
        <f t="shared" si="19"/>
        <v>0</v>
      </c>
      <c r="X62" s="45">
        <f t="shared" si="20"/>
        <v>1291.5101296542105</v>
      </c>
      <c r="Y62" s="45">
        <f t="shared" si="21"/>
        <v>65.698617647453162</v>
      </c>
      <c r="Z62" s="45">
        <f t="shared" si="22"/>
        <v>0</v>
      </c>
      <c r="AA62" s="45">
        <f t="shared" si="23"/>
        <v>0</v>
      </c>
      <c r="AB62" s="45">
        <f t="shared" si="24"/>
        <v>0</v>
      </c>
      <c r="AC62" s="45">
        <f t="shared" si="25"/>
        <v>0</v>
      </c>
      <c r="AD62" s="45">
        <f t="shared" si="26"/>
        <v>0</v>
      </c>
      <c r="AE62" s="45">
        <f t="shared" si="27"/>
        <v>0</v>
      </c>
      <c r="AF62" s="45">
        <f t="shared" si="28"/>
        <v>0</v>
      </c>
      <c r="AG62" s="45">
        <f t="shared" si="29"/>
        <v>0</v>
      </c>
      <c r="AH62" s="45">
        <f t="shared" si="30"/>
        <v>1557.6565705321584</v>
      </c>
      <c r="AI62" s="45">
        <f t="shared" si="31"/>
        <v>1557.6565705321584</v>
      </c>
      <c r="AJ62" s="14"/>
    </row>
    <row r="63" spans="1:36" ht="30" x14ac:dyDescent="0.25">
      <c r="A63" s="34"/>
      <c r="B63" s="21" t="s">
        <v>378</v>
      </c>
      <c r="C63" s="20"/>
      <c r="D63" s="45">
        <f>SUMIFS('1. Output sheet'!$F$2:$F$5000,'1. Output sheet'!$D$2:$D$5000,$B63,'1. Output sheet'!$C$2:$C$5000,D$27,'1. Output sheet'!$AC$2:$AC$5000,$B$22)+SUMIFS('1. Output sheet'!$F$2:$F$5000,'1. Output sheet'!$D$2:$D$5000,$B63,'1. Output sheet'!$C$2:$C$5000,D$27,'1. Output sheet'!$AC$2:$AC$5000,$B$23)</f>
        <v>891</v>
      </c>
      <c r="E63" s="45">
        <f>SUMIFS('1. Output sheet'!$F$2:$F$5000,'1. Output sheet'!$D$2:$D$5000,$B63,'1. Output sheet'!$C$2:$C$5000,E$27,'1. Output sheet'!$AC$2:$AC$5000,$B$22)+SUMIFS('1. Output sheet'!$F$2:$F$5000,'1. Output sheet'!$D$2:$D$5000,$B63,'1. Output sheet'!$C$2:$C$5000,E$27,'1. Output sheet'!$AC$2:$AC$5000,$B$23)</f>
        <v>0</v>
      </c>
      <c r="F63" s="45">
        <f>SUMIFS('1. Output sheet'!$F$2:$F$5000,'1. Output sheet'!$D$2:$D$5000,$B63,'1. Output sheet'!$C$2:$C$5000,F$27,'1. Output sheet'!$AC$2:$AC$5000,$B$22)+SUMIFS('1. Output sheet'!$F$2:$F$5000,'1. Output sheet'!$D$2:$D$5000,$B63,'1. Output sheet'!$C$2:$C$5000,F$27,'1. Output sheet'!$AC$2:$AC$5000,$B$23)</f>
        <v>20139.98</v>
      </c>
      <c r="G63" s="45">
        <f>SUMIFS('1. Output sheet'!$F$2:$F$5000,'1. Output sheet'!$D$2:$D$5000,$B63,'1. Output sheet'!$C$2:$C$5000,G$27,'1. Output sheet'!$AC$2:$AC$5000,$B$22)+SUMIFS('1. Output sheet'!$F$2:$F$5000,'1. Output sheet'!$D$2:$D$5000,$B63,'1. Output sheet'!$C$2:$C$5000,G$27,'1. Output sheet'!$AC$2:$AC$5000,$B$23)</f>
        <v>23432.5</v>
      </c>
      <c r="H63" s="45">
        <f>SUMIFS('1. Output sheet'!$F$2:$F$5000,'1. Output sheet'!$D$2:$D$5000,$B63,'1. Output sheet'!$C$2:$C$5000,H$27,'1. Output sheet'!$AC$2:$AC$5000,$B$22)+SUMIFS('1. Output sheet'!$F$2:$F$5000,'1. Output sheet'!$D$2:$D$5000,$B63,'1. Output sheet'!$C$2:$C$5000,H$27,'1. Output sheet'!$AC$2:$AC$5000,$B$23)</f>
        <v>4398.5</v>
      </c>
      <c r="I63" s="45">
        <f>SUMIFS('1. Output sheet'!$F$2:$F$5000,'1. Output sheet'!$D$2:$D$5000,$B63,'1. Output sheet'!$C$2:$C$5000,I$27,'1. Output sheet'!$AC$2:$AC$5000,$B$22)+SUMIFS('1. Output sheet'!$F$2:$F$5000,'1. Output sheet'!$D$2:$D$5000,$B63,'1. Output sheet'!$C$2:$C$5000,I$27,'1. Output sheet'!$AC$2:$AC$5000,$B$23)</f>
        <v>88097.83</v>
      </c>
      <c r="J63" s="45">
        <f>SUMIFS('1. Output sheet'!$F$2:$F$5000,'1. Output sheet'!$D$2:$D$5000,$B63,'1. Output sheet'!$C$2:$C$5000,J$27,'1. Output sheet'!$AC$2:$AC$5000,$B$22)+SUMIFS('1. Output sheet'!$F$2:$F$5000,'1. Output sheet'!$D$2:$D$5000,$B63,'1. Output sheet'!$C$2:$C$5000,J$27,'1. Output sheet'!$AC$2:$AC$5000,$B$23)</f>
        <v>14839</v>
      </c>
      <c r="K63" s="45">
        <f>SUMIFS('1. Output sheet'!$F$2:$F$5000,'1. Output sheet'!$D$2:$D$5000,$B63,'1. Output sheet'!$C$2:$C$5000,K$27,'1. Output sheet'!$AC$2:$AC$5000,$B$22)+SUMIFS('1. Output sheet'!$F$2:$F$5000,'1. Output sheet'!$D$2:$D$5000,$B63,'1. Output sheet'!$C$2:$C$5000,K$27,'1. Output sheet'!$AC$2:$AC$5000,$B$23)</f>
        <v>4560.29</v>
      </c>
      <c r="L63" s="45">
        <f>SUMIFS('1. Output sheet'!$F$2:$F$5000,'1. Output sheet'!$D$2:$D$5000,$B63,'1. Output sheet'!$C$2:$C$5000,L$27,'1. Output sheet'!$AC$2:$AC$5000,$B$22)+SUMIFS('1. Output sheet'!$F$2:$F$5000,'1. Output sheet'!$D$2:$D$5000,$B63,'1. Output sheet'!$C$2:$C$5000,L$27,'1. Output sheet'!$AC$2:$AC$5000,$B$23)</f>
        <v>3147.5</v>
      </c>
      <c r="M63" s="45">
        <f>SUMIFS('1. Output sheet'!$F$2:$F$5000,'1. Output sheet'!$D$2:$D$5000,$B63,'1. Output sheet'!$C$2:$C$5000,M$27,'1. Output sheet'!$AC$2:$AC$5000,$B$22)+SUMIFS('1. Output sheet'!$F$2:$F$5000,'1. Output sheet'!$D$2:$D$5000,$B63,'1. Output sheet'!$C$2:$C$5000,M$27,'1. Output sheet'!$AC$2:$AC$5000,$B$23)</f>
        <v>0</v>
      </c>
      <c r="N63" s="45">
        <f>SUMIFS('1. Output sheet'!$F$2:$F$5000,'1. Output sheet'!$D$2:$D$5000,$B63,'1. Output sheet'!$C$2:$C$5000,N$27,'1. Output sheet'!$AC$2:$AC$5000,$B$22)+SUMIFS('1. Output sheet'!$F$2:$F$5000,'1. Output sheet'!$D$2:$D$5000,$B63,'1. Output sheet'!$C$2:$C$5000,N$27,'1. Output sheet'!$AC$2:$AC$5000,$B$23)</f>
        <v>0</v>
      </c>
      <c r="O63" s="45">
        <f>SUMIFS('1. Output sheet'!$F$2:$F$5000,'1. Output sheet'!$D$2:$D$5000,$B63,'1. Output sheet'!$C$2:$C$5000,O$27,'1. Output sheet'!$AC$2:$AC$5000,$B$22)+SUMIFS('1. Output sheet'!$F$2:$F$5000,'1. Output sheet'!$D$2:$D$5000,$B63,'1. Output sheet'!$C$2:$C$5000,O$27,'1. Output sheet'!$AC$2:$AC$5000,$B$23)</f>
        <v>0</v>
      </c>
      <c r="P63" s="14">
        <f t="shared" si="17"/>
        <v>159506.6</v>
      </c>
      <c r="Q63" s="14">
        <f>SUMIFS('1. Output sheet'!$F$2:$F$5000,'1. Output sheet'!$D$2:$D$5000,$B63)</f>
        <v>159506.6</v>
      </c>
      <c r="R63" s="14"/>
      <c r="T63" s="21" t="s">
        <v>378</v>
      </c>
      <c r="U63" s="20"/>
      <c r="V63" s="45">
        <f t="shared" si="18"/>
        <v>119.46422106914443</v>
      </c>
      <c r="W63" s="45">
        <f t="shared" si="19"/>
        <v>0</v>
      </c>
      <c r="X63" s="45">
        <f t="shared" si="20"/>
        <v>2700.3445825456197</v>
      </c>
      <c r="Y63" s="45">
        <f t="shared" si="21"/>
        <v>3141.801751069278</v>
      </c>
      <c r="Z63" s="45">
        <f t="shared" si="22"/>
        <v>589.74565249453622</v>
      </c>
      <c r="AA63" s="45">
        <f t="shared" si="23"/>
        <v>11812.052344368018</v>
      </c>
      <c r="AB63" s="45">
        <f t="shared" si="24"/>
        <v>1989.5954842256276</v>
      </c>
      <c r="AC63" s="45">
        <f t="shared" si="25"/>
        <v>611.43826341123304</v>
      </c>
      <c r="AD63" s="45">
        <f t="shared" si="26"/>
        <v>422.01305927624253</v>
      </c>
      <c r="AE63" s="45">
        <f t="shared" si="27"/>
        <v>0</v>
      </c>
      <c r="AF63" s="45">
        <f t="shared" si="28"/>
        <v>0</v>
      </c>
      <c r="AG63" s="45">
        <f t="shared" si="29"/>
        <v>0</v>
      </c>
      <c r="AH63" s="45">
        <f t="shared" si="30"/>
        <v>21386.455358459702</v>
      </c>
      <c r="AI63" s="45">
        <f t="shared" si="31"/>
        <v>21386.455358459702</v>
      </c>
      <c r="AJ63" s="14"/>
    </row>
    <row r="64" spans="1:36" ht="30" x14ac:dyDescent="0.25">
      <c r="A64" s="34"/>
      <c r="B64" s="21" t="s">
        <v>146</v>
      </c>
      <c r="C64" s="20"/>
      <c r="D64" s="45">
        <f>SUMIFS('1. Output sheet'!$F$2:$F$5000,'1. Output sheet'!$D$2:$D$5000,$B64,'1. Output sheet'!$C$2:$C$5000,D$27,'1. Output sheet'!$AC$2:$AC$5000,$B$22)+SUMIFS('1. Output sheet'!$F$2:$F$5000,'1. Output sheet'!$D$2:$D$5000,$B64,'1. Output sheet'!$C$2:$C$5000,D$27,'1. Output sheet'!$AC$2:$AC$5000,$B$23)</f>
        <v>0</v>
      </c>
      <c r="E64" s="45">
        <f>SUMIFS('1. Output sheet'!$F$2:$F$5000,'1. Output sheet'!$D$2:$D$5000,$B64,'1. Output sheet'!$C$2:$C$5000,E$27,'1. Output sheet'!$AC$2:$AC$5000,$B$22)+SUMIFS('1. Output sheet'!$F$2:$F$5000,'1. Output sheet'!$D$2:$D$5000,$B64,'1. Output sheet'!$C$2:$C$5000,E$27,'1. Output sheet'!$AC$2:$AC$5000,$B$23)</f>
        <v>13740.4</v>
      </c>
      <c r="F64" s="45">
        <f>SUMIFS('1. Output sheet'!$F$2:$F$5000,'1. Output sheet'!$D$2:$D$5000,$B64,'1. Output sheet'!$C$2:$C$5000,F$27,'1. Output sheet'!$AC$2:$AC$5000,$B$22)+SUMIFS('1. Output sheet'!$F$2:$F$5000,'1. Output sheet'!$D$2:$D$5000,$B64,'1. Output sheet'!$C$2:$C$5000,F$27,'1. Output sheet'!$AC$2:$AC$5000,$B$23)</f>
        <v>1897.68</v>
      </c>
      <c r="G64" s="45">
        <f>SUMIFS('1. Output sheet'!$F$2:$F$5000,'1. Output sheet'!$D$2:$D$5000,$B64,'1. Output sheet'!$C$2:$C$5000,G$27,'1. Output sheet'!$AC$2:$AC$5000,$B$22)+SUMIFS('1. Output sheet'!$F$2:$F$5000,'1. Output sheet'!$D$2:$D$5000,$B64,'1. Output sheet'!$C$2:$C$5000,G$27,'1. Output sheet'!$AC$2:$AC$5000,$B$23)</f>
        <v>14729.646666666667</v>
      </c>
      <c r="H64" s="45">
        <f>SUMIFS('1. Output sheet'!$F$2:$F$5000,'1. Output sheet'!$D$2:$D$5000,$B64,'1. Output sheet'!$C$2:$C$5000,H$27,'1. Output sheet'!$AC$2:$AC$5000,$B$22)+SUMIFS('1. Output sheet'!$F$2:$F$5000,'1. Output sheet'!$D$2:$D$5000,$B64,'1. Output sheet'!$C$2:$C$5000,H$27,'1. Output sheet'!$AC$2:$AC$5000,$B$23)</f>
        <v>1295</v>
      </c>
      <c r="I64" s="45">
        <f>SUMIFS('1. Output sheet'!$F$2:$F$5000,'1. Output sheet'!$D$2:$D$5000,$B64,'1. Output sheet'!$C$2:$C$5000,I$27,'1. Output sheet'!$AC$2:$AC$5000,$B$22)+SUMIFS('1. Output sheet'!$F$2:$F$5000,'1. Output sheet'!$D$2:$D$5000,$B64,'1. Output sheet'!$C$2:$C$5000,I$27,'1. Output sheet'!$AC$2:$AC$5000,$B$23)</f>
        <v>15829.98</v>
      </c>
      <c r="J64" s="45">
        <f>SUMIFS('1. Output sheet'!$F$2:$F$5000,'1. Output sheet'!$D$2:$D$5000,$B64,'1. Output sheet'!$C$2:$C$5000,J$27,'1. Output sheet'!$AC$2:$AC$5000,$B$22)+SUMIFS('1. Output sheet'!$F$2:$F$5000,'1. Output sheet'!$D$2:$D$5000,$B64,'1. Output sheet'!$C$2:$C$5000,J$27,'1. Output sheet'!$AC$2:$AC$5000,$B$23)</f>
        <v>24711.809999999998</v>
      </c>
      <c r="K64" s="45">
        <f>SUMIFS('1. Output sheet'!$F$2:$F$5000,'1. Output sheet'!$D$2:$D$5000,$B64,'1. Output sheet'!$C$2:$C$5000,K$27,'1. Output sheet'!$AC$2:$AC$5000,$B$22)+SUMIFS('1. Output sheet'!$F$2:$F$5000,'1. Output sheet'!$D$2:$D$5000,$B64,'1. Output sheet'!$C$2:$C$5000,K$27,'1. Output sheet'!$AC$2:$AC$5000,$B$23)</f>
        <v>19355</v>
      </c>
      <c r="L64" s="45">
        <f>SUMIFS('1. Output sheet'!$F$2:$F$5000,'1. Output sheet'!$D$2:$D$5000,$B64,'1. Output sheet'!$C$2:$C$5000,L$27,'1. Output sheet'!$AC$2:$AC$5000,$B$22)+SUMIFS('1. Output sheet'!$F$2:$F$5000,'1. Output sheet'!$D$2:$D$5000,$B64,'1. Output sheet'!$C$2:$C$5000,L$27,'1. Output sheet'!$AC$2:$AC$5000,$B$23)</f>
        <v>0</v>
      </c>
      <c r="M64" s="45">
        <f>SUMIFS('1. Output sheet'!$F$2:$F$5000,'1. Output sheet'!$D$2:$D$5000,$B64,'1. Output sheet'!$C$2:$C$5000,M$27,'1. Output sheet'!$AC$2:$AC$5000,$B$22)+SUMIFS('1. Output sheet'!$F$2:$F$5000,'1. Output sheet'!$D$2:$D$5000,$B64,'1. Output sheet'!$C$2:$C$5000,M$27,'1. Output sheet'!$AC$2:$AC$5000,$B$23)</f>
        <v>0</v>
      </c>
      <c r="N64" s="45">
        <f>SUMIFS('1. Output sheet'!$F$2:$F$5000,'1. Output sheet'!$D$2:$D$5000,$B64,'1. Output sheet'!$C$2:$C$5000,N$27,'1. Output sheet'!$AC$2:$AC$5000,$B$22)+SUMIFS('1. Output sheet'!$F$2:$F$5000,'1. Output sheet'!$D$2:$D$5000,$B64,'1. Output sheet'!$C$2:$C$5000,N$27,'1. Output sheet'!$AC$2:$AC$5000,$B$23)</f>
        <v>0</v>
      </c>
      <c r="O64" s="45">
        <f>SUMIFS('1. Output sheet'!$F$2:$F$5000,'1. Output sheet'!$D$2:$D$5000,$B64,'1. Output sheet'!$C$2:$C$5000,O$27,'1. Output sheet'!$AC$2:$AC$5000,$B$22)+SUMIFS('1. Output sheet'!$F$2:$F$5000,'1. Output sheet'!$D$2:$D$5000,$B64,'1. Output sheet'!$C$2:$C$5000,O$27,'1. Output sheet'!$AC$2:$AC$5000,$B$23)</f>
        <v>-528</v>
      </c>
      <c r="P64" s="14">
        <f t="shared" si="17"/>
        <v>91031.516666666663</v>
      </c>
      <c r="Q64" s="14">
        <f>SUMIFS('1. Output sheet'!$F$2:$F$5000,'1. Output sheet'!$D$2:$D$5000,$B64)</f>
        <v>91031.516666666648</v>
      </c>
      <c r="R64" s="14"/>
      <c r="T64" s="21" t="s">
        <v>146</v>
      </c>
      <c r="U64" s="20"/>
      <c r="V64" s="45">
        <f t="shared" si="18"/>
        <v>0</v>
      </c>
      <c r="W64" s="45">
        <f t="shared" si="19"/>
        <v>1842.296501883807</v>
      </c>
      <c r="X64" s="45">
        <f t="shared" si="20"/>
        <v>254.43867905554882</v>
      </c>
      <c r="Y64" s="45">
        <f t="shared" si="21"/>
        <v>1974.9335192559518</v>
      </c>
      <c r="Z64" s="45">
        <f t="shared" si="22"/>
        <v>173.63206092541193</v>
      </c>
      <c r="AA64" s="45">
        <f t="shared" si="23"/>
        <v>2122.464904871083</v>
      </c>
      <c r="AB64" s="45">
        <f t="shared" si="24"/>
        <v>3313.3301154418559</v>
      </c>
      <c r="AC64" s="45">
        <f t="shared" si="25"/>
        <v>2595.0953970743999</v>
      </c>
      <c r="AD64" s="45">
        <f t="shared" si="26"/>
        <v>0</v>
      </c>
      <c r="AE64" s="45">
        <f t="shared" si="27"/>
        <v>0</v>
      </c>
      <c r="AF64" s="45">
        <f t="shared" si="28"/>
        <v>0</v>
      </c>
      <c r="AG64" s="45">
        <f t="shared" si="29"/>
        <v>-70.793612485418919</v>
      </c>
      <c r="AH64" s="45">
        <f t="shared" si="30"/>
        <v>12205.397566022639</v>
      </c>
      <c r="AI64" s="45">
        <f t="shared" si="31"/>
        <v>12205.397566022637</v>
      </c>
      <c r="AJ64" s="14"/>
    </row>
    <row r="65" spans="1:36" ht="30" x14ac:dyDescent="0.25">
      <c r="A65" s="34"/>
      <c r="B65" s="21" t="s">
        <v>822</v>
      </c>
      <c r="C65" s="20"/>
      <c r="D65" s="45">
        <f>SUMIFS('1. Output sheet'!$F$2:$F$5000,'1. Output sheet'!$D$2:$D$5000,$B65,'1. Output sheet'!$C$2:$C$5000,D$27,'1. Output sheet'!$AC$2:$AC$5000,$B$22)+SUMIFS('1. Output sheet'!$F$2:$F$5000,'1. Output sheet'!$D$2:$D$5000,$B65,'1. Output sheet'!$C$2:$C$5000,D$27,'1. Output sheet'!$AC$2:$AC$5000,$B$23)</f>
        <v>0</v>
      </c>
      <c r="E65" s="45">
        <f>SUMIFS('1. Output sheet'!$F$2:$F$5000,'1. Output sheet'!$D$2:$D$5000,$B65,'1. Output sheet'!$C$2:$C$5000,E$27,'1. Output sheet'!$AC$2:$AC$5000,$B$22)+SUMIFS('1. Output sheet'!$F$2:$F$5000,'1. Output sheet'!$D$2:$D$5000,$B65,'1. Output sheet'!$C$2:$C$5000,E$27,'1. Output sheet'!$AC$2:$AC$5000,$B$23)</f>
        <v>0</v>
      </c>
      <c r="F65" s="45">
        <f>SUMIFS('1. Output sheet'!$F$2:$F$5000,'1. Output sheet'!$D$2:$D$5000,$B65,'1. Output sheet'!$C$2:$C$5000,F$27,'1. Output sheet'!$AC$2:$AC$5000,$B$22)+SUMIFS('1. Output sheet'!$F$2:$F$5000,'1. Output sheet'!$D$2:$D$5000,$B65,'1. Output sheet'!$C$2:$C$5000,F$27,'1. Output sheet'!$AC$2:$AC$5000,$B$23)</f>
        <v>3550</v>
      </c>
      <c r="G65" s="45">
        <f>SUMIFS('1. Output sheet'!$F$2:$F$5000,'1. Output sheet'!$D$2:$D$5000,$B65,'1. Output sheet'!$C$2:$C$5000,G$27,'1. Output sheet'!$AC$2:$AC$5000,$B$22)+SUMIFS('1. Output sheet'!$F$2:$F$5000,'1. Output sheet'!$D$2:$D$5000,$B65,'1. Output sheet'!$C$2:$C$5000,G$27,'1. Output sheet'!$AC$2:$AC$5000,$B$23)</f>
        <v>3016.44</v>
      </c>
      <c r="H65" s="45">
        <f>SUMIFS('1. Output sheet'!$F$2:$F$5000,'1. Output sheet'!$D$2:$D$5000,$B65,'1. Output sheet'!$C$2:$C$5000,H$27,'1. Output sheet'!$AC$2:$AC$5000,$B$22)+SUMIFS('1. Output sheet'!$F$2:$F$5000,'1. Output sheet'!$D$2:$D$5000,$B65,'1. Output sheet'!$C$2:$C$5000,H$27,'1. Output sheet'!$AC$2:$AC$5000,$B$23)</f>
        <v>1000</v>
      </c>
      <c r="I65" s="45">
        <f>SUMIFS('1. Output sheet'!$F$2:$F$5000,'1. Output sheet'!$D$2:$D$5000,$B65,'1. Output sheet'!$C$2:$C$5000,I$27,'1. Output sheet'!$AC$2:$AC$5000,$B$22)+SUMIFS('1. Output sheet'!$F$2:$F$5000,'1. Output sheet'!$D$2:$D$5000,$B65,'1. Output sheet'!$C$2:$C$5000,I$27,'1. Output sheet'!$AC$2:$AC$5000,$B$23)</f>
        <v>3375</v>
      </c>
      <c r="J65" s="45">
        <f>SUMIFS('1. Output sheet'!$F$2:$F$5000,'1. Output sheet'!$D$2:$D$5000,$B65,'1. Output sheet'!$C$2:$C$5000,J$27,'1. Output sheet'!$AC$2:$AC$5000,$B$22)+SUMIFS('1. Output sheet'!$F$2:$F$5000,'1. Output sheet'!$D$2:$D$5000,$B65,'1. Output sheet'!$C$2:$C$5000,J$27,'1. Output sheet'!$AC$2:$AC$5000,$B$23)</f>
        <v>0</v>
      </c>
      <c r="K65" s="45">
        <f>SUMIFS('1. Output sheet'!$F$2:$F$5000,'1. Output sheet'!$D$2:$D$5000,$B65,'1. Output sheet'!$C$2:$C$5000,K$27,'1. Output sheet'!$AC$2:$AC$5000,$B$22)+SUMIFS('1. Output sheet'!$F$2:$F$5000,'1. Output sheet'!$D$2:$D$5000,$B65,'1. Output sheet'!$C$2:$C$5000,K$27,'1. Output sheet'!$AC$2:$AC$5000,$B$23)</f>
        <v>0</v>
      </c>
      <c r="L65" s="45">
        <f>SUMIFS('1. Output sheet'!$F$2:$F$5000,'1. Output sheet'!$D$2:$D$5000,$B65,'1. Output sheet'!$C$2:$C$5000,L$27,'1. Output sheet'!$AC$2:$AC$5000,$B$22)+SUMIFS('1. Output sheet'!$F$2:$F$5000,'1. Output sheet'!$D$2:$D$5000,$B65,'1. Output sheet'!$C$2:$C$5000,L$27,'1. Output sheet'!$AC$2:$AC$5000,$B$23)</f>
        <v>840</v>
      </c>
      <c r="M65" s="45">
        <f>SUMIFS('1. Output sheet'!$F$2:$F$5000,'1. Output sheet'!$D$2:$D$5000,$B65,'1. Output sheet'!$C$2:$C$5000,M$27,'1. Output sheet'!$AC$2:$AC$5000,$B$22)+SUMIFS('1. Output sheet'!$F$2:$F$5000,'1. Output sheet'!$D$2:$D$5000,$B65,'1. Output sheet'!$C$2:$C$5000,M$27,'1. Output sheet'!$AC$2:$AC$5000,$B$23)</f>
        <v>0</v>
      </c>
      <c r="N65" s="45">
        <f>SUMIFS('1. Output sheet'!$F$2:$F$5000,'1. Output sheet'!$D$2:$D$5000,$B65,'1. Output sheet'!$C$2:$C$5000,N$27,'1. Output sheet'!$AC$2:$AC$5000,$B$22)+SUMIFS('1. Output sheet'!$F$2:$F$5000,'1. Output sheet'!$D$2:$D$5000,$B65,'1. Output sheet'!$C$2:$C$5000,N$27,'1. Output sheet'!$AC$2:$AC$5000,$B$23)</f>
        <v>0</v>
      </c>
      <c r="O65" s="45">
        <f>SUMIFS('1. Output sheet'!$F$2:$F$5000,'1. Output sheet'!$D$2:$D$5000,$B65,'1. Output sheet'!$C$2:$C$5000,O$27,'1. Output sheet'!$AC$2:$AC$5000,$B$22)+SUMIFS('1. Output sheet'!$F$2:$F$5000,'1. Output sheet'!$D$2:$D$5000,$B65,'1. Output sheet'!$C$2:$C$5000,O$27,'1. Output sheet'!$AC$2:$AC$5000,$B$23)</f>
        <v>0</v>
      </c>
      <c r="P65" s="14">
        <f t="shared" si="17"/>
        <v>11781.44</v>
      </c>
      <c r="Q65" s="14">
        <f>SUMIFS('1. Output sheet'!$F$2:$F$5000,'1. Output sheet'!$D$2:$D$5000,$B65)</f>
        <v>11781.44</v>
      </c>
      <c r="R65" s="14"/>
      <c r="T65" s="21" t="s">
        <v>822</v>
      </c>
      <c r="U65" s="20"/>
      <c r="V65" s="45">
        <f t="shared" si="18"/>
        <v>0</v>
      </c>
      <c r="W65" s="45">
        <f t="shared" si="19"/>
        <v>0</v>
      </c>
      <c r="X65" s="45">
        <f t="shared" si="20"/>
        <v>475.97978091522191</v>
      </c>
      <c r="Y65" s="45">
        <f t="shared" si="21"/>
        <v>404.4406902377217</v>
      </c>
      <c r="Z65" s="45">
        <f t="shared" si="22"/>
        <v>134.07881152541461</v>
      </c>
      <c r="AA65" s="45">
        <f t="shared" si="23"/>
        <v>452.51598889827437</v>
      </c>
      <c r="AB65" s="45">
        <f t="shared" si="24"/>
        <v>0</v>
      </c>
      <c r="AC65" s="45">
        <f t="shared" si="25"/>
        <v>0</v>
      </c>
      <c r="AD65" s="45">
        <f t="shared" si="26"/>
        <v>112.62620168134828</v>
      </c>
      <c r="AE65" s="45">
        <f t="shared" si="27"/>
        <v>0</v>
      </c>
      <c r="AF65" s="45">
        <f t="shared" si="28"/>
        <v>0</v>
      </c>
      <c r="AG65" s="45">
        <f t="shared" si="29"/>
        <v>0</v>
      </c>
      <c r="AH65" s="45">
        <f t="shared" si="30"/>
        <v>1579.6414732579808</v>
      </c>
      <c r="AI65" s="45">
        <f t="shared" si="31"/>
        <v>1579.6414732579808</v>
      </c>
      <c r="AJ65" s="14"/>
    </row>
    <row r="66" spans="1:36" ht="15" x14ac:dyDescent="0.25">
      <c r="A66" s="34"/>
      <c r="B66" s="21" t="s">
        <v>42</v>
      </c>
      <c r="C66" s="20"/>
      <c r="D66" s="45">
        <f>SUMIFS('1. Output sheet'!$F$2:$F$5000,'1. Output sheet'!$D$2:$D$5000,$B66,'1. Output sheet'!$C$2:$C$5000,D$27,'1. Output sheet'!$AC$2:$AC$5000,$B$22)+SUMIFS('1. Output sheet'!$F$2:$F$5000,'1. Output sheet'!$D$2:$D$5000,$B66,'1. Output sheet'!$C$2:$C$5000,D$27,'1. Output sheet'!$AC$2:$AC$5000,$B$23)</f>
        <v>775</v>
      </c>
      <c r="E66" s="45">
        <f>SUMIFS('1. Output sheet'!$F$2:$F$5000,'1. Output sheet'!$D$2:$D$5000,$B66,'1. Output sheet'!$C$2:$C$5000,E$27,'1. Output sheet'!$AC$2:$AC$5000,$B$22)+SUMIFS('1. Output sheet'!$F$2:$F$5000,'1. Output sheet'!$D$2:$D$5000,$B66,'1. Output sheet'!$C$2:$C$5000,E$27,'1. Output sheet'!$AC$2:$AC$5000,$B$23)</f>
        <v>9506.1200000000026</v>
      </c>
      <c r="F66" s="45">
        <f>SUMIFS('1. Output sheet'!$F$2:$F$5000,'1. Output sheet'!$D$2:$D$5000,$B66,'1. Output sheet'!$C$2:$C$5000,F$27,'1. Output sheet'!$AC$2:$AC$5000,$B$22)+SUMIFS('1. Output sheet'!$F$2:$F$5000,'1. Output sheet'!$D$2:$D$5000,$B66,'1. Output sheet'!$C$2:$C$5000,F$27,'1. Output sheet'!$AC$2:$AC$5000,$B$23)</f>
        <v>27195.583333333332</v>
      </c>
      <c r="G66" s="45">
        <f>SUMIFS('1. Output sheet'!$F$2:$F$5000,'1. Output sheet'!$D$2:$D$5000,$B66,'1. Output sheet'!$C$2:$C$5000,G$27,'1. Output sheet'!$AC$2:$AC$5000,$B$22)+SUMIFS('1. Output sheet'!$F$2:$F$5000,'1. Output sheet'!$D$2:$D$5000,$B66,'1. Output sheet'!$C$2:$C$5000,G$27,'1. Output sheet'!$AC$2:$AC$5000,$B$23)</f>
        <v>57338.11</v>
      </c>
      <c r="H66" s="45">
        <f>SUMIFS('1. Output sheet'!$F$2:$F$5000,'1. Output sheet'!$D$2:$D$5000,$B66,'1. Output sheet'!$C$2:$C$5000,H$27,'1. Output sheet'!$AC$2:$AC$5000,$B$22)+SUMIFS('1. Output sheet'!$F$2:$F$5000,'1. Output sheet'!$D$2:$D$5000,$B66,'1. Output sheet'!$C$2:$C$5000,H$27,'1. Output sheet'!$AC$2:$AC$5000,$B$23)</f>
        <v>35632</v>
      </c>
      <c r="I66" s="45">
        <f>SUMIFS('1. Output sheet'!$F$2:$F$5000,'1. Output sheet'!$D$2:$D$5000,$B66,'1. Output sheet'!$C$2:$C$5000,I$27,'1. Output sheet'!$AC$2:$AC$5000,$B$22)+SUMIFS('1. Output sheet'!$F$2:$F$5000,'1. Output sheet'!$D$2:$D$5000,$B66,'1. Output sheet'!$C$2:$C$5000,I$27,'1. Output sheet'!$AC$2:$AC$5000,$B$23)</f>
        <v>36884.756666666668</v>
      </c>
      <c r="J66" s="45">
        <f>SUMIFS('1. Output sheet'!$F$2:$F$5000,'1. Output sheet'!$D$2:$D$5000,$B66,'1. Output sheet'!$C$2:$C$5000,J$27,'1. Output sheet'!$AC$2:$AC$5000,$B$22)+SUMIFS('1. Output sheet'!$F$2:$F$5000,'1. Output sheet'!$D$2:$D$5000,$B66,'1. Output sheet'!$C$2:$C$5000,J$27,'1. Output sheet'!$AC$2:$AC$5000,$B$23)</f>
        <v>190018.99333333332</v>
      </c>
      <c r="K66" s="45">
        <f>SUMIFS('1. Output sheet'!$F$2:$F$5000,'1. Output sheet'!$D$2:$D$5000,$B66,'1. Output sheet'!$C$2:$C$5000,K$27,'1. Output sheet'!$AC$2:$AC$5000,$B$22)+SUMIFS('1. Output sheet'!$F$2:$F$5000,'1. Output sheet'!$D$2:$D$5000,$B66,'1. Output sheet'!$C$2:$C$5000,K$27,'1. Output sheet'!$AC$2:$AC$5000,$B$23)</f>
        <v>27147.3</v>
      </c>
      <c r="L66" s="45">
        <f>SUMIFS('1. Output sheet'!$F$2:$F$5000,'1. Output sheet'!$D$2:$D$5000,$B66,'1. Output sheet'!$C$2:$C$5000,L$27,'1. Output sheet'!$AC$2:$AC$5000,$B$22)+SUMIFS('1. Output sheet'!$F$2:$F$5000,'1. Output sheet'!$D$2:$D$5000,$B66,'1. Output sheet'!$C$2:$C$5000,L$27,'1. Output sheet'!$AC$2:$AC$5000,$B$23)</f>
        <v>4130</v>
      </c>
      <c r="M66" s="45">
        <f>SUMIFS('1. Output sheet'!$F$2:$F$5000,'1. Output sheet'!$D$2:$D$5000,$B66,'1. Output sheet'!$C$2:$C$5000,M$27,'1. Output sheet'!$AC$2:$AC$5000,$B$22)+SUMIFS('1. Output sheet'!$F$2:$F$5000,'1. Output sheet'!$D$2:$D$5000,$B66,'1. Output sheet'!$C$2:$C$5000,M$27,'1. Output sheet'!$AC$2:$AC$5000,$B$23)</f>
        <v>0</v>
      </c>
      <c r="N66" s="45">
        <f>SUMIFS('1. Output sheet'!$F$2:$F$5000,'1. Output sheet'!$D$2:$D$5000,$B66,'1. Output sheet'!$C$2:$C$5000,N$27,'1. Output sheet'!$AC$2:$AC$5000,$B$22)+SUMIFS('1. Output sheet'!$F$2:$F$5000,'1. Output sheet'!$D$2:$D$5000,$B66,'1. Output sheet'!$C$2:$C$5000,N$27,'1. Output sheet'!$AC$2:$AC$5000,$B$23)</f>
        <v>0</v>
      </c>
      <c r="O66" s="45">
        <f>SUMIFS('1. Output sheet'!$F$2:$F$5000,'1. Output sheet'!$D$2:$D$5000,$B66,'1. Output sheet'!$C$2:$C$5000,O$27,'1. Output sheet'!$AC$2:$AC$5000,$B$22)+SUMIFS('1. Output sheet'!$F$2:$F$5000,'1. Output sheet'!$D$2:$D$5000,$B66,'1. Output sheet'!$C$2:$C$5000,O$27,'1. Output sheet'!$AC$2:$AC$5000,$B$23)</f>
        <v>0</v>
      </c>
      <c r="P66" s="14">
        <f t="shared" si="17"/>
        <v>388627.86333333334</v>
      </c>
      <c r="Q66" s="14">
        <f>SUMIFS('1. Output sheet'!$F$2:$F$5000,'1. Output sheet'!$D$2:$D$5000,$B66)</f>
        <v>391314.86333333352</v>
      </c>
      <c r="R66" s="14"/>
      <c r="T66" s="21" t="s">
        <v>42</v>
      </c>
      <c r="U66" s="20"/>
      <c r="V66" s="45">
        <f t="shared" si="18"/>
        <v>103.91107893219633</v>
      </c>
      <c r="W66" s="45">
        <f t="shared" si="19"/>
        <v>1274.5692718179748</v>
      </c>
      <c r="X66" s="45">
        <f t="shared" si="20"/>
        <v>3646.351492073707</v>
      </c>
      <c r="Y66" s="45">
        <f t="shared" si="21"/>
        <v>7687.8256439134911</v>
      </c>
      <c r="Z66" s="45">
        <f t="shared" si="22"/>
        <v>4777.4962122735742</v>
      </c>
      <c r="AA66" s="45">
        <f t="shared" si="23"/>
        <v>4945.4643372707806</v>
      </c>
      <c r="AB66" s="45">
        <f t="shared" si="24"/>
        <v>25477.520793389016</v>
      </c>
      <c r="AC66" s="45">
        <f t="shared" si="25"/>
        <v>3639.8777201238881</v>
      </c>
      <c r="AD66" s="45">
        <f t="shared" si="26"/>
        <v>553.74549159996241</v>
      </c>
      <c r="AE66" s="45">
        <f t="shared" si="27"/>
        <v>0</v>
      </c>
      <c r="AF66" s="45">
        <f t="shared" si="28"/>
        <v>0</v>
      </c>
      <c r="AG66" s="45">
        <f t="shared" si="29"/>
        <v>0</v>
      </c>
      <c r="AH66" s="45">
        <f t="shared" si="30"/>
        <v>52106.762041394592</v>
      </c>
      <c r="AI66" s="45">
        <f t="shared" si="31"/>
        <v>52467.031807963402</v>
      </c>
      <c r="AJ66" s="14"/>
    </row>
    <row r="67" spans="1:36" ht="15" x14ac:dyDescent="0.25">
      <c r="A67" s="34"/>
      <c r="B67" s="21" t="s">
        <v>92</v>
      </c>
      <c r="C67" s="20"/>
      <c r="D67" s="45">
        <f>SUMIFS('1. Output sheet'!$F$2:$F$5000,'1. Output sheet'!$D$2:$D$5000,$B67,'1. Output sheet'!$C$2:$C$5000,D$27,'1. Output sheet'!$AC$2:$AC$5000,$B$22)+SUMIFS('1. Output sheet'!$F$2:$F$5000,'1. Output sheet'!$D$2:$D$5000,$B67,'1. Output sheet'!$C$2:$C$5000,D$27,'1. Output sheet'!$AC$2:$AC$5000,$B$23)</f>
        <v>4600</v>
      </c>
      <c r="E67" s="45">
        <f>SUMIFS('1. Output sheet'!$F$2:$F$5000,'1. Output sheet'!$D$2:$D$5000,$B67,'1. Output sheet'!$C$2:$C$5000,E$27,'1. Output sheet'!$AC$2:$AC$5000,$B$22)+SUMIFS('1. Output sheet'!$F$2:$F$5000,'1. Output sheet'!$D$2:$D$5000,$B67,'1. Output sheet'!$C$2:$C$5000,E$27,'1. Output sheet'!$AC$2:$AC$5000,$B$23)</f>
        <v>0</v>
      </c>
      <c r="F67" s="45">
        <f>SUMIFS('1. Output sheet'!$F$2:$F$5000,'1. Output sheet'!$D$2:$D$5000,$B67,'1. Output sheet'!$C$2:$C$5000,F$27,'1. Output sheet'!$AC$2:$AC$5000,$B$22)+SUMIFS('1. Output sheet'!$F$2:$F$5000,'1. Output sheet'!$D$2:$D$5000,$B67,'1. Output sheet'!$C$2:$C$5000,F$27,'1. Output sheet'!$AC$2:$AC$5000,$B$23)</f>
        <v>22795.279999999999</v>
      </c>
      <c r="G67" s="45">
        <f>SUMIFS('1. Output sheet'!$F$2:$F$5000,'1. Output sheet'!$D$2:$D$5000,$B67,'1. Output sheet'!$C$2:$C$5000,G$27,'1. Output sheet'!$AC$2:$AC$5000,$B$22)+SUMIFS('1. Output sheet'!$F$2:$F$5000,'1. Output sheet'!$D$2:$D$5000,$B67,'1. Output sheet'!$C$2:$C$5000,G$27,'1. Output sheet'!$AC$2:$AC$5000,$B$23)</f>
        <v>151696</v>
      </c>
      <c r="H67" s="45">
        <f>SUMIFS('1. Output sheet'!$F$2:$F$5000,'1. Output sheet'!$D$2:$D$5000,$B67,'1. Output sheet'!$C$2:$C$5000,H$27,'1. Output sheet'!$AC$2:$AC$5000,$B$22)+SUMIFS('1. Output sheet'!$F$2:$F$5000,'1. Output sheet'!$D$2:$D$5000,$B67,'1. Output sheet'!$C$2:$C$5000,H$27,'1. Output sheet'!$AC$2:$AC$5000,$B$23)</f>
        <v>6917</v>
      </c>
      <c r="I67" s="45">
        <f>SUMIFS('1. Output sheet'!$F$2:$F$5000,'1. Output sheet'!$D$2:$D$5000,$B67,'1. Output sheet'!$C$2:$C$5000,I$27,'1. Output sheet'!$AC$2:$AC$5000,$B$22)+SUMIFS('1. Output sheet'!$F$2:$F$5000,'1. Output sheet'!$D$2:$D$5000,$B67,'1. Output sheet'!$C$2:$C$5000,I$27,'1. Output sheet'!$AC$2:$AC$5000,$B$23)</f>
        <v>60930</v>
      </c>
      <c r="J67" s="45">
        <f>SUMIFS('1. Output sheet'!$F$2:$F$5000,'1. Output sheet'!$D$2:$D$5000,$B67,'1. Output sheet'!$C$2:$C$5000,J$27,'1. Output sheet'!$AC$2:$AC$5000,$B$22)+SUMIFS('1. Output sheet'!$F$2:$F$5000,'1. Output sheet'!$D$2:$D$5000,$B67,'1. Output sheet'!$C$2:$C$5000,J$27,'1. Output sheet'!$AC$2:$AC$5000,$B$23)</f>
        <v>48782.75</v>
      </c>
      <c r="K67" s="45">
        <f>SUMIFS('1. Output sheet'!$F$2:$F$5000,'1. Output sheet'!$D$2:$D$5000,$B67,'1. Output sheet'!$C$2:$C$5000,K$27,'1. Output sheet'!$AC$2:$AC$5000,$B$22)+SUMIFS('1. Output sheet'!$F$2:$F$5000,'1. Output sheet'!$D$2:$D$5000,$B67,'1. Output sheet'!$C$2:$C$5000,K$27,'1. Output sheet'!$AC$2:$AC$5000,$B$23)</f>
        <v>979</v>
      </c>
      <c r="L67" s="45">
        <f>SUMIFS('1. Output sheet'!$F$2:$F$5000,'1. Output sheet'!$D$2:$D$5000,$B67,'1. Output sheet'!$C$2:$C$5000,L$27,'1. Output sheet'!$AC$2:$AC$5000,$B$22)+SUMIFS('1. Output sheet'!$F$2:$F$5000,'1. Output sheet'!$D$2:$D$5000,$B67,'1. Output sheet'!$C$2:$C$5000,L$27,'1. Output sheet'!$AC$2:$AC$5000,$B$23)</f>
        <v>0</v>
      </c>
      <c r="M67" s="45">
        <f>SUMIFS('1. Output sheet'!$F$2:$F$5000,'1. Output sheet'!$D$2:$D$5000,$B67,'1. Output sheet'!$C$2:$C$5000,M$27,'1. Output sheet'!$AC$2:$AC$5000,$B$22)+SUMIFS('1. Output sheet'!$F$2:$F$5000,'1. Output sheet'!$D$2:$D$5000,$B67,'1. Output sheet'!$C$2:$C$5000,M$27,'1. Output sheet'!$AC$2:$AC$5000,$B$23)</f>
        <v>0</v>
      </c>
      <c r="N67" s="45">
        <f>SUMIFS('1. Output sheet'!$F$2:$F$5000,'1. Output sheet'!$D$2:$D$5000,$B67,'1. Output sheet'!$C$2:$C$5000,N$27,'1. Output sheet'!$AC$2:$AC$5000,$B$22)+SUMIFS('1. Output sheet'!$F$2:$F$5000,'1. Output sheet'!$D$2:$D$5000,$B67,'1. Output sheet'!$C$2:$C$5000,N$27,'1. Output sheet'!$AC$2:$AC$5000,$B$23)</f>
        <v>0</v>
      </c>
      <c r="O67" s="45">
        <f>SUMIFS('1. Output sheet'!$F$2:$F$5000,'1. Output sheet'!$D$2:$D$5000,$B67,'1. Output sheet'!$C$2:$C$5000,O$27,'1. Output sheet'!$AC$2:$AC$5000,$B$22)+SUMIFS('1. Output sheet'!$F$2:$F$5000,'1. Output sheet'!$D$2:$D$5000,$B67,'1. Output sheet'!$C$2:$C$5000,O$27,'1. Output sheet'!$AC$2:$AC$5000,$B$23)</f>
        <v>0</v>
      </c>
      <c r="P67" s="14">
        <f t="shared" si="17"/>
        <v>296700.03000000003</v>
      </c>
      <c r="Q67" s="14">
        <f>SUMIFS('1. Output sheet'!$F$2:$F$5000,'1. Output sheet'!$D$2:$D$5000,$B67)</f>
        <v>297375.02999999997</v>
      </c>
      <c r="R67" s="14"/>
      <c r="T67" s="21" t="s">
        <v>92</v>
      </c>
      <c r="U67" s="20"/>
      <c r="V67" s="45">
        <f t="shared" si="18"/>
        <v>616.76253301690724</v>
      </c>
      <c r="W67" s="45">
        <f t="shared" si="19"/>
        <v>0</v>
      </c>
      <c r="X67" s="45">
        <f t="shared" si="20"/>
        <v>3056.3640507890532</v>
      </c>
      <c r="Y67" s="45">
        <f t="shared" si="21"/>
        <v>20339.219393159296</v>
      </c>
      <c r="Z67" s="45">
        <f t="shared" si="22"/>
        <v>927.42313932129298</v>
      </c>
      <c r="AA67" s="45">
        <f t="shared" si="23"/>
        <v>8169.4219862435129</v>
      </c>
      <c r="AB67" s="45">
        <f t="shared" si="24"/>
        <v>6540.7331429414198</v>
      </c>
      <c r="AC67" s="45">
        <f t="shared" si="25"/>
        <v>131.26315648338093</v>
      </c>
      <c r="AD67" s="45">
        <f t="shared" si="26"/>
        <v>0</v>
      </c>
      <c r="AE67" s="45">
        <f t="shared" si="27"/>
        <v>0</v>
      </c>
      <c r="AF67" s="45">
        <f t="shared" si="28"/>
        <v>0</v>
      </c>
      <c r="AG67" s="45">
        <f t="shared" si="29"/>
        <v>0</v>
      </c>
      <c r="AH67" s="45">
        <f t="shared" si="30"/>
        <v>39781.18740195487</v>
      </c>
      <c r="AI67" s="45">
        <f t="shared" si="31"/>
        <v>39871.690599734517</v>
      </c>
      <c r="AJ67" s="14"/>
    </row>
    <row r="68" spans="1:36" ht="15" x14ac:dyDescent="0.25">
      <c r="A68" s="34"/>
      <c r="B68" s="21" t="s">
        <v>51</v>
      </c>
      <c r="C68" s="20"/>
      <c r="D68" s="45">
        <f>SUMIFS('1. Output sheet'!$F$2:$F$5000,'1. Output sheet'!$D$2:$D$5000,$B68,'1. Output sheet'!$C$2:$C$5000,D$27,'1. Output sheet'!$AC$2:$AC$5000,$B$22)+SUMIFS('1. Output sheet'!$F$2:$F$5000,'1. Output sheet'!$D$2:$D$5000,$B68,'1. Output sheet'!$C$2:$C$5000,D$27,'1. Output sheet'!$AC$2:$AC$5000,$B$23)</f>
        <v>2937</v>
      </c>
      <c r="E68" s="45">
        <f>SUMIFS('1. Output sheet'!$F$2:$F$5000,'1. Output sheet'!$D$2:$D$5000,$B68,'1. Output sheet'!$C$2:$C$5000,E$27,'1. Output sheet'!$AC$2:$AC$5000,$B$22)+SUMIFS('1. Output sheet'!$F$2:$F$5000,'1. Output sheet'!$D$2:$D$5000,$B68,'1. Output sheet'!$C$2:$C$5000,E$27,'1. Output sheet'!$AC$2:$AC$5000,$B$23)</f>
        <v>0</v>
      </c>
      <c r="F68" s="45">
        <f>SUMIFS('1. Output sheet'!$F$2:$F$5000,'1. Output sheet'!$D$2:$D$5000,$B68,'1. Output sheet'!$C$2:$C$5000,F$27,'1. Output sheet'!$AC$2:$AC$5000,$B$22)+SUMIFS('1. Output sheet'!$F$2:$F$5000,'1. Output sheet'!$D$2:$D$5000,$B68,'1. Output sheet'!$C$2:$C$5000,F$27,'1. Output sheet'!$AC$2:$AC$5000,$B$23)</f>
        <v>3667.56</v>
      </c>
      <c r="G68" s="45">
        <f>SUMIFS('1. Output sheet'!$F$2:$F$5000,'1. Output sheet'!$D$2:$D$5000,$B68,'1. Output sheet'!$C$2:$C$5000,G$27,'1. Output sheet'!$AC$2:$AC$5000,$B$22)+SUMIFS('1. Output sheet'!$F$2:$F$5000,'1. Output sheet'!$D$2:$D$5000,$B68,'1. Output sheet'!$C$2:$C$5000,G$27,'1. Output sheet'!$AC$2:$AC$5000,$B$23)</f>
        <v>3230</v>
      </c>
      <c r="H68" s="45">
        <f>SUMIFS('1. Output sheet'!$F$2:$F$5000,'1. Output sheet'!$D$2:$D$5000,$B68,'1. Output sheet'!$C$2:$C$5000,H$27,'1. Output sheet'!$AC$2:$AC$5000,$B$22)+SUMIFS('1. Output sheet'!$F$2:$F$5000,'1. Output sheet'!$D$2:$D$5000,$B68,'1. Output sheet'!$C$2:$C$5000,H$27,'1. Output sheet'!$AC$2:$AC$5000,$B$23)</f>
        <v>0</v>
      </c>
      <c r="I68" s="45">
        <f>SUMIFS('1. Output sheet'!$F$2:$F$5000,'1. Output sheet'!$D$2:$D$5000,$B68,'1. Output sheet'!$C$2:$C$5000,I$27,'1. Output sheet'!$AC$2:$AC$5000,$B$22)+SUMIFS('1. Output sheet'!$F$2:$F$5000,'1. Output sheet'!$D$2:$D$5000,$B68,'1. Output sheet'!$C$2:$C$5000,I$27,'1. Output sheet'!$AC$2:$AC$5000,$B$23)</f>
        <v>0</v>
      </c>
      <c r="J68" s="45">
        <f>SUMIFS('1. Output sheet'!$F$2:$F$5000,'1. Output sheet'!$D$2:$D$5000,$B68,'1. Output sheet'!$C$2:$C$5000,J$27,'1. Output sheet'!$AC$2:$AC$5000,$B$22)+SUMIFS('1. Output sheet'!$F$2:$F$5000,'1. Output sheet'!$D$2:$D$5000,$B68,'1. Output sheet'!$C$2:$C$5000,J$27,'1. Output sheet'!$AC$2:$AC$5000,$B$23)</f>
        <v>0</v>
      </c>
      <c r="K68" s="45">
        <f>SUMIFS('1. Output sheet'!$F$2:$F$5000,'1. Output sheet'!$D$2:$D$5000,$B68,'1. Output sheet'!$C$2:$C$5000,K$27,'1. Output sheet'!$AC$2:$AC$5000,$B$22)+SUMIFS('1. Output sheet'!$F$2:$F$5000,'1. Output sheet'!$D$2:$D$5000,$B68,'1. Output sheet'!$C$2:$C$5000,K$27,'1. Output sheet'!$AC$2:$AC$5000,$B$23)</f>
        <v>0</v>
      </c>
      <c r="L68" s="45">
        <f>SUMIFS('1. Output sheet'!$F$2:$F$5000,'1. Output sheet'!$D$2:$D$5000,$B68,'1. Output sheet'!$C$2:$C$5000,L$27,'1. Output sheet'!$AC$2:$AC$5000,$B$22)+SUMIFS('1. Output sheet'!$F$2:$F$5000,'1. Output sheet'!$D$2:$D$5000,$B68,'1. Output sheet'!$C$2:$C$5000,L$27,'1. Output sheet'!$AC$2:$AC$5000,$B$23)</f>
        <v>0</v>
      </c>
      <c r="M68" s="45">
        <f>SUMIFS('1. Output sheet'!$F$2:$F$5000,'1. Output sheet'!$D$2:$D$5000,$B68,'1. Output sheet'!$C$2:$C$5000,M$27,'1. Output sheet'!$AC$2:$AC$5000,$B$22)+SUMIFS('1. Output sheet'!$F$2:$F$5000,'1. Output sheet'!$D$2:$D$5000,$B68,'1. Output sheet'!$C$2:$C$5000,M$27,'1. Output sheet'!$AC$2:$AC$5000,$B$23)</f>
        <v>0</v>
      </c>
      <c r="N68" s="45">
        <f>SUMIFS('1. Output sheet'!$F$2:$F$5000,'1. Output sheet'!$D$2:$D$5000,$B68,'1. Output sheet'!$C$2:$C$5000,N$27,'1. Output sheet'!$AC$2:$AC$5000,$B$22)+SUMIFS('1. Output sheet'!$F$2:$F$5000,'1. Output sheet'!$D$2:$D$5000,$B68,'1. Output sheet'!$C$2:$C$5000,N$27,'1. Output sheet'!$AC$2:$AC$5000,$B$23)</f>
        <v>0</v>
      </c>
      <c r="O68" s="45">
        <f>SUMIFS('1. Output sheet'!$F$2:$F$5000,'1. Output sheet'!$D$2:$D$5000,$B68,'1. Output sheet'!$C$2:$C$5000,O$27,'1. Output sheet'!$AC$2:$AC$5000,$B$22)+SUMIFS('1. Output sheet'!$F$2:$F$5000,'1. Output sheet'!$D$2:$D$5000,$B68,'1. Output sheet'!$C$2:$C$5000,O$27,'1. Output sheet'!$AC$2:$AC$5000,$B$23)</f>
        <v>0</v>
      </c>
      <c r="P68" s="14">
        <f t="shared" si="17"/>
        <v>9834.56</v>
      </c>
      <c r="Q68" s="14">
        <f>SUMIFS('1. Output sheet'!$F$2:$F$5000,'1. Output sheet'!$D$2:$D$5000,$B68)</f>
        <v>9834.5600000000013</v>
      </c>
      <c r="R68" s="14"/>
      <c r="T68" s="21" t="s">
        <v>51</v>
      </c>
      <c r="U68" s="20"/>
      <c r="V68" s="45">
        <f t="shared" si="18"/>
        <v>393.78946945014275</v>
      </c>
      <c r="W68" s="45">
        <f t="shared" si="19"/>
        <v>0</v>
      </c>
      <c r="X68" s="45">
        <f t="shared" si="20"/>
        <v>491.74208599814966</v>
      </c>
      <c r="Y68" s="45">
        <f t="shared" si="21"/>
        <v>433.07456122708925</v>
      </c>
      <c r="Z68" s="45">
        <f t="shared" si="22"/>
        <v>0</v>
      </c>
      <c r="AA68" s="45">
        <f t="shared" si="23"/>
        <v>0</v>
      </c>
      <c r="AB68" s="45">
        <f t="shared" si="24"/>
        <v>0</v>
      </c>
      <c r="AC68" s="45">
        <f t="shared" si="25"/>
        <v>0</v>
      </c>
      <c r="AD68" s="45">
        <f t="shared" si="26"/>
        <v>0</v>
      </c>
      <c r="AE68" s="45">
        <f t="shared" si="27"/>
        <v>0</v>
      </c>
      <c r="AF68" s="45">
        <f t="shared" si="28"/>
        <v>0</v>
      </c>
      <c r="AG68" s="45">
        <f t="shared" si="29"/>
        <v>0</v>
      </c>
      <c r="AH68" s="45">
        <f t="shared" si="30"/>
        <v>1318.6061166753816</v>
      </c>
      <c r="AI68" s="45">
        <f t="shared" si="31"/>
        <v>1318.6061166753818</v>
      </c>
      <c r="AJ68" s="14"/>
    </row>
    <row r="69" spans="1:36" ht="15" x14ac:dyDescent="0.25">
      <c r="A69" s="34"/>
      <c r="B69" s="21" t="s">
        <v>697</v>
      </c>
      <c r="C69" s="20"/>
      <c r="D69" s="45">
        <f>SUMIFS('1. Output sheet'!$F$2:$F$5000,'1. Output sheet'!$D$2:$D$5000,$B69,'1. Output sheet'!$C$2:$C$5000,D$27,'1. Output sheet'!$AC$2:$AC$5000,$B$22)+SUMIFS('1. Output sheet'!$F$2:$F$5000,'1. Output sheet'!$D$2:$D$5000,$B69,'1. Output sheet'!$C$2:$C$5000,D$27,'1. Output sheet'!$AC$2:$AC$5000,$B$23)</f>
        <v>0</v>
      </c>
      <c r="E69" s="45">
        <f>SUMIFS('1. Output sheet'!$F$2:$F$5000,'1. Output sheet'!$D$2:$D$5000,$B69,'1. Output sheet'!$C$2:$C$5000,E$27,'1. Output sheet'!$AC$2:$AC$5000,$B$22)+SUMIFS('1. Output sheet'!$F$2:$F$5000,'1. Output sheet'!$D$2:$D$5000,$B69,'1. Output sheet'!$C$2:$C$5000,E$27,'1. Output sheet'!$AC$2:$AC$5000,$B$23)</f>
        <v>0</v>
      </c>
      <c r="F69" s="45">
        <f>SUMIFS('1. Output sheet'!$F$2:$F$5000,'1. Output sheet'!$D$2:$D$5000,$B69,'1. Output sheet'!$C$2:$C$5000,F$27,'1. Output sheet'!$AC$2:$AC$5000,$B$22)+SUMIFS('1. Output sheet'!$F$2:$F$5000,'1. Output sheet'!$D$2:$D$5000,$B69,'1. Output sheet'!$C$2:$C$5000,F$27,'1. Output sheet'!$AC$2:$AC$5000,$B$23)</f>
        <v>7677.5</v>
      </c>
      <c r="G69" s="45">
        <f>SUMIFS('1. Output sheet'!$F$2:$F$5000,'1. Output sheet'!$D$2:$D$5000,$B69,'1. Output sheet'!$C$2:$C$5000,G$27,'1. Output sheet'!$AC$2:$AC$5000,$B$22)+SUMIFS('1. Output sheet'!$F$2:$F$5000,'1. Output sheet'!$D$2:$D$5000,$B69,'1. Output sheet'!$C$2:$C$5000,G$27,'1. Output sheet'!$AC$2:$AC$5000,$B$23)</f>
        <v>2848</v>
      </c>
      <c r="H69" s="45">
        <f>SUMIFS('1. Output sheet'!$F$2:$F$5000,'1. Output sheet'!$D$2:$D$5000,$B69,'1. Output sheet'!$C$2:$C$5000,H$27,'1. Output sheet'!$AC$2:$AC$5000,$B$22)+SUMIFS('1. Output sheet'!$F$2:$F$5000,'1. Output sheet'!$D$2:$D$5000,$B69,'1. Output sheet'!$C$2:$C$5000,H$27,'1. Output sheet'!$AC$2:$AC$5000,$B$23)</f>
        <v>0</v>
      </c>
      <c r="I69" s="45">
        <f>SUMIFS('1. Output sheet'!$F$2:$F$5000,'1. Output sheet'!$D$2:$D$5000,$B69,'1. Output sheet'!$C$2:$C$5000,I$27,'1. Output sheet'!$AC$2:$AC$5000,$B$22)+SUMIFS('1. Output sheet'!$F$2:$F$5000,'1. Output sheet'!$D$2:$D$5000,$B69,'1. Output sheet'!$C$2:$C$5000,I$27,'1. Output sheet'!$AC$2:$AC$5000,$B$23)</f>
        <v>0</v>
      </c>
      <c r="J69" s="45">
        <f>SUMIFS('1. Output sheet'!$F$2:$F$5000,'1. Output sheet'!$D$2:$D$5000,$B69,'1. Output sheet'!$C$2:$C$5000,J$27,'1. Output sheet'!$AC$2:$AC$5000,$B$22)+SUMIFS('1. Output sheet'!$F$2:$F$5000,'1. Output sheet'!$D$2:$D$5000,$B69,'1. Output sheet'!$C$2:$C$5000,J$27,'1. Output sheet'!$AC$2:$AC$5000,$B$23)</f>
        <v>9782.5</v>
      </c>
      <c r="K69" s="45">
        <f>SUMIFS('1. Output sheet'!$F$2:$F$5000,'1. Output sheet'!$D$2:$D$5000,$B69,'1. Output sheet'!$C$2:$C$5000,K$27,'1. Output sheet'!$AC$2:$AC$5000,$B$22)+SUMIFS('1. Output sheet'!$F$2:$F$5000,'1. Output sheet'!$D$2:$D$5000,$B69,'1. Output sheet'!$C$2:$C$5000,K$27,'1. Output sheet'!$AC$2:$AC$5000,$B$23)</f>
        <v>2724.97</v>
      </c>
      <c r="L69" s="45">
        <f>SUMIFS('1. Output sheet'!$F$2:$F$5000,'1. Output sheet'!$D$2:$D$5000,$B69,'1. Output sheet'!$C$2:$C$5000,L$27,'1. Output sheet'!$AC$2:$AC$5000,$B$22)+SUMIFS('1. Output sheet'!$F$2:$F$5000,'1. Output sheet'!$D$2:$D$5000,$B69,'1. Output sheet'!$C$2:$C$5000,L$27,'1. Output sheet'!$AC$2:$AC$5000,$B$23)</f>
        <v>0</v>
      </c>
      <c r="M69" s="45">
        <f>SUMIFS('1. Output sheet'!$F$2:$F$5000,'1. Output sheet'!$D$2:$D$5000,$B69,'1. Output sheet'!$C$2:$C$5000,M$27,'1. Output sheet'!$AC$2:$AC$5000,$B$22)+SUMIFS('1. Output sheet'!$F$2:$F$5000,'1. Output sheet'!$D$2:$D$5000,$B69,'1. Output sheet'!$C$2:$C$5000,M$27,'1. Output sheet'!$AC$2:$AC$5000,$B$23)</f>
        <v>0</v>
      </c>
      <c r="N69" s="45">
        <f>SUMIFS('1. Output sheet'!$F$2:$F$5000,'1. Output sheet'!$D$2:$D$5000,$B69,'1. Output sheet'!$C$2:$C$5000,N$27,'1. Output sheet'!$AC$2:$AC$5000,$B$22)+SUMIFS('1. Output sheet'!$F$2:$F$5000,'1. Output sheet'!$D$2:$D$5000,$B69,'1. Output sheet'!$C$2:$C$5000,N$27,'1. Output sheet'!$AC$2:$AC$5000,$B$23)</f>
        <v>0</v>
      </c>
      <c r="O69" s="45">
        <f>SUMIFS('1. Output sheet'!$F$2:$F$5000,'1. Output sheet'!$D$2:$D$5000,$B69,'1. Output sheet'!$C$2:$C$5000,O$27,'1. Output sheet'!$AC$2:$AC$5000,$B$22)+SUMIFS('1. Output sheet'!$F$2:$F$5000,'1. Output sheet'!$D$2:$D$5000,$B69,'1. Output sheet'!$C$2:$C$5000,O$27,'1. Output sheet'!$AC$2:$AC$5000,$B$23)</f>
        <v>0</v>
      </c>
      <c r="P69" s="14">
        <f t="shared" si="17"/>
        <v>23032.97</v>
      </c>
      <c r="Q69" s="14">
        <f>SUMIFS('1. Output sheet'!$F$2:$F$5000,'1. Output sheet'!$D$2:$D$5000,$B69)</f>
        <v>23032.97</v>
      </c>
      <c r="R69" s="14"/>
      <c r="T69" s="21" t="s">
        <v>697</v>
      </c>
      <c r="U69" s="20"/>
      <c r="V69" s="45">
        <f t="shared" si="18"/>
        <v>0</v>
      </c>
      <c r="W69" s="45">
        <f t="shared" si="19"/>
        <v>0</v>
      </c>
      <c r="X69" s="45">
        <f t="shared" si="20"/>
        <v>1029.3900754863707</v>
      </c>
      <c r="Y69" s="45">
        <f t="shared" si="21"/>
        <v>381.85645522438085</v>
      </c>
      <c r="Z69" s="45">
        <f t="shared" si="22"/>
        <v>0</v>
      </c>
      <c r="AA69" s="45">
        <f t="shared" si="23"/>
        <v>0</v>
      </c>
      <c r="AB69" s="45">
        <f t="shared" si="24"/>
        <v>1311.6259737473686</v>
      </c>
      <c r="AC69" s="45">
        <f t="shared" si="25"/>
        <v>365.36073904240908</v>
      </c>
      <c r="AD69" s="45">
        <f t="shared" si="26"/>
        <v>0</v>
      </c>
      <c r="AE69" s="45">
        <f t="shared" si="27"/>
        <v>0</v>
      </c>
      <c r="AF69" s="45">
        <f t="shared" si="28"/>
        <v>0</v>
      </c>
      <c r="AG69" s="45">
        <f t="shared" si="29"/>
        <v>0</v>
      </c>
      <c r="AH69" s="45">
        <f t="shared" si="30"/>
        <v>3088.2332435005292</v>
      </c>
      <c r="AI69" s="45">
        <f t="shared" si="31"/>
        <v>3088.2332435005292</v>
      </c>
      <c r="AJ69" s="14"/>
    </row>
    <row r="70" spans="1:36" ht="15" x14ac:dyDescent="0.25">
      <c r="A70" s="34"/>
      <c r="B70" s="21" t="s">
        <v>2940</v>
      </c>
      <c r="C70" s="20"/>
      <c r="D70" s="45">
        <f>SUMIFS('1. Output sheet'!$F$2:$F$5000,'1. Output sheet'!$D$2:$D$5000,$B70,'1. Output sheet'!$C$2:$C$5000,D$27,'1. Output sheet'!$AC$2:$AC$5000,$B$22)+SUMIFS('1. Output sheet'!$F$2:$F$5000,'1. Output sheet'!$D$2:$D$5000,$B70,'1. Output sheet'!$C$2:$C$5000,D$27,'1. Output sheet'!$AC$2:$AC$5000,$B$23)</f>
        <v>-544.88999999999987</v>
      </c>
      <c r="E70" s="45">
        <f>SUMIFS('1. Output sheet'!$F$2:$F$5000,'1. Output sheet'!$D$2:$D$5000,$B70,'1. Output sheet'!$C$2:$C$5000,E$27,'1. Output sheet'!$AC$2:$AC$5000,$B$22)+SUMIFS('1. Output sheet'!$F$2:$F$5000,'1. Output sheet'!$D$2:$D$5000,$B70,'1. Output sheet'!$C$2:$C$5000,E$27,'1. Output sheet'!$AC$2:$AC$5000,$B$23)</f>
        <v>0</v>
      </c>
      <c r="F70" s="45">
        <f>SUMIFS('1. Output sheet'!$F$2:$F$5000,'1. Output sheet'!$D$2:$D$5000,$B70,'1. Output sheet'!$C$2:$C$5000,F$27,'1. Output sheet'!$AC$2:$AC$5000,$B$22)+SUMIFS('1. Output sheet'!$F$2:$F$5000,'1. Output sheet'!$D$2:$D$5000,$B70,'1. Output sheet'!$C$2:$C$5000,F$27,'1. Output sheet'!$AC$2:$AC$5000,$B$23)</f>
        <v>3900</v>
      </c>
      <c r="G70" s="45">
        <f>SUMIFS('1. Output sheet'!$F$2:$F$5000,'1. Output sheet'!$D$2:$D$5000,$B70,'1. Output sheet'!$C$2:$C$5000,G$27,'1. Output sheet'!$AC$2:$AC$5000,$B$22)+SUMIFS('1. Output sheet'!$F$2:$F$5000,'1. Output sheet'!$D$2:$D$5000,$B70,'1. Output sheet'!$C$2:$C$5000,G$27,'1. Output sheet'!$AC$2:$AC$5000,$B$23)</f>
        <v>0</v>
      </c>
      <c r="H70" s="45">
        <f>SUMIFS('1. Output sheet'!$F$2:$F$5000,'1. Output sheet'!$D$2:$D$5000,$B70,'1. Output sheet'!$C$2:$C$5000,H$27,'1. Output sheet'!$AC$2:$AC$5000,$B$22)+SUMIFS('1. Output sheet'!$F$2:$F$5000,'1. Output sheet'!$D$2:$D$5000,$B70,'1. Output sheet'!$C$2:$C$5000,H$27,'1. Output sheet'!$AC$2:$AC$5000,$B$23)</f>
        <v>0</v>
      </c>
      <c r="I70" s="45">
        <f>SUMIFS('1. Output sheet'!$F$2:$F$5000,'1. Output sheet'!$D$2:$D$5000,$B70,'1. Output sheet'!$C$2:$C$5000,I$27,'1. Output sheet'!$AC$2:$AC$5000,$B$22)+SUMIFS('1. Output sheet'!$F$2:$F$5000,'1. Output sheet'!$D$2:$D$5000,$B70,'1. Output sheet'!$C$2:$C$5000,I$27,'1. Output sheet'!$AC$2:$AC$5000,$B$23)</f>
        <v>0</v>
      </c>
      <c r="J70" s="45">
        <f>SUMIFS('1. Output sheet'!$F$2:$F$5000,'1. Output sheet'!$D$2:$D$5000,$B70,'1. Output sheet'!$C$2:$C$5000,J$27,'1. Output sheet'!$AC$2:$AC$5000,$B$22)+SUMIFS('1. Output sheet'!$F$2:$F$5000,'1. Output sheet'!$D$2:$D$5000,$B70,'1. Output sheet'!$C$2:$C$5000,J$27,'1. Output sheet'!$AC$2:$AC$5000,$B$23)</f>
        <v>0</v>
      </c>
      <c r="K70" s="45">
        <f>SUMIFS('1. Output sheet'!$F$2:$F$5000,'1. Output sheet'!$D$2:$D$5000,$B70,'1. Output sheet'!$C$2:$C$5000,K$27,'1. Output sheet'!$AC$2:$AC$5000,$B$22)+SUMIFS('1. Output sheet'!$F$2:$F$5000,'1. Output sheet'!$D$2:$D$5000,$B70,'1. Output sheet'!$C$2:$C$5000,K$27,'1. Output sheet'!$AC$2:$AC$5000,$B$23)</f>
        <v>0</v>
      </c>
      <c r="L70" s="45">
        <f>SUMIFS('1. Output sheet'!$F$2:$F$5000,'1. Output sheet'!$D$2:$D$5000,$B70,'1. Output sheet'!$C$2:$C$5000,L$27,'1. Output sheet'!$AC$2:$AC$5000,$B$22)+SUMIFS('1. Output sheet'!$F$2:$F$5000,'1. Output sheet'!$D$2:$D$5000,$B70,'1. Output sheet'!$C$2:$C$5000,L$27,'1. Output sheet'!$AC$2:$AC$5000,$B$23)</f>
        <v>0</v>
      </c>
      <c r="M70" s="45">
        <f>SUMIFS('1. Output sheet'!$F$2:$F$5000,'1. Output sheet'!$D$2:$D$5000,$B70,'1. Output sheet'!$C$2:$C$5000,M$27,'1. Output sheet'!$AC$2:$AC$5000,$B$22)+SUMIFS('1. Output sheet'!$F$2:$F$5000,'1. Output sheet'!$D$2:$D$5000,$B70,'1. Output sheet'!$C$2:$C$5000,M$27,'1. Output sheet'!$AC$2:$AC$5000,$B$23)</f>
        <v>0</v>
      </c>
      <c r="N70" s="45">
        <f>SUMIFS('1. Output sheet'!$F$2:$F$5000,'1. Output sheet'!$D$2:$D$5000,$B70,'1. Output sheet'!$C$2:$C$5000,N$27,'1. Output sheet'!$AC$2:$AC$5000,$B$22)+SUMIFS('1. Output sheet'!$F$2:$F$5000,'1. Output sheet'!$D$2:$D$5000,$B70,'1. Output sheet'!$C$2:$C$5000,N$27,'1. Output sheet'!$AC$2:$AC$5000,$B$23)</f>
        <v>0</v>
      </c>
      <c r="O70" s="45">
        <f>SUMIFS('1. Output sheet'!$F$2:$F$5000,'1. Output sheet'!$D$2:$D$5000,$B70,'1. Output sheet'!$C$2:$C$5000,O$27,'1. Output sheet'!$AC$2:$AC$5000,$B$22)+SUMIFS('1. Output sheet'!$F$2:$F$5000,'1. Output sheet'!$D$2:$D$5000,$B70,'1. Output sheet'!$C$2:$C$5000,O$27,'1. Output sheet'!$AC$2:$AC$5000,$B$23)</f>
        <v>0</v>
      </c>
      <c r="P70" s="14">
        <f t="shared" si="17"/>
        <v>3355.11</v>
      </c>
      <c r="Q70" s="14">
        <f>SUMIFS('1. Output sheet'!$F$2:$F$5000,'1. Output sheet'!$D$2:$D$5000,$B70)</f>
        <v>3355.11</v>
      </c>
      <c r="R70" s="14"/>
      <c r="T70" s="21" t="s">
        <v>2940</v>
      </c>
      <c r="U70" s="20"/>
      <c r="V70" s="45">
        <f t="shared" si="18"/>
        <v>-73.058203612083162</v>
      </c>
      <c r="W70" s="45">
        <f t="shared" si="19"/>
        <v>0</v>
      </c>
      <c r="X70" s="45">
        <f t="shared" si="20"/>
        <v>522.90736494911698</v>
      </c>
      <c r="Y70" s="45">
        <f t="shared" si="21"/>
        <v>0</v>
      </c>
      <c r="Z70" s="45">
        <f t="shared" si="22"/>
        <v>0</v>
      </c>
      <c r="AA70" s="45">
        <f t="shared" si="23"/>
        <v>0</v>
      </c>
      <c r="AB70" s="45">
        <f t="shared" si="24"/>
        <v>0</v>
      </c>
      <c r="AC70" s="45">
        <f t="shared" si="25"/>
        <v>0</v>
      </c>
      <c r="AD70" s="45">
        <f t="shared" si="26"/>
        <v>0</v>
      </c>
      <c r="AE70" s="45">
        <f t="shared" si="27"/>
        <v>0</v>
      </c>
      <c r="AF70" s="45">
        <f t="shared" si="28"/>
        <v>0</v>
      </c>
      <c r="AG70" s="45">
        <f t="shared" si="29"/>
        <v>0</v>
      </c>
      <c r="AH70" s="45">
        <f t="shared" si="30"/>
        <v>449.84916133703388</v>
      </c>
      <c r="AI70" s="45">
        <f t="shared" si="31"/>
        <v>449.84916133703388</v>
      </c>
      <c r="AJ70" s="14"/>
    </row>
    <row r="71" spans="1:36" ht="15" x14ac:dyDescent="0.25">
      <c r="A71" s="34"/>
      <c r="B71" s="21" t="s">
        <v>741</v>
      </c>
      <c r="C71" s="20"/>
      <c r="D71" s="45">
        <f>SUMIFS('1. Output sheet'!$F$2:$F$5000,'1. Output sheet'!$D$2:$D$5000,$B71,'1. Output sheet'!$C$2:$C$5000,D$27,'1. Output sheet'!$AC$2:$AC$5000,$B$22)+SUMIFS('1. Output sheet'!$F$2:$F$5000,'1. Output sheet'!$D$2:$D$5000,$B71,'1. Output sheet'!$C$2:$C$5000,D$27,'1. Output sheet'!$AC$2:$AC$5000,$B$23)</f>
        <v>0</v>
      </c>
      <c r="E71" s="45">
        <f>SUMIFS('1. Output sheet'!$F$2:$F$5000,'1. Output sheet'!$D$2:$D$5000,$B71,'1. Output sheet'!$C$2:$C$5000,E$27,'1. Output sheet'!$AC$2:$AC$5000,$B$22)+SUMIFS('1. Output sheet'!$F$2:$F$5000,'1. Output sheet'!$D$2:$D$5000,$B71,'1. Output sheet'!$C$2:$C$5000,E$27,'1. Output sheet'!$AC$2:$AC$5000,$B$23)</f>
        <v>0</v>
      </c>
      <c r="F71" s="45">
        <f>SUMIFS('1. Output sheet'!$F$2:$F$5000,'1. Output sheet'!$D$2:$D$5000,$B71,'1. Output sheet'!$C$2:$C$5000,F$27,'1. Output sheet'!$AC$2:$AC$5000,$B$22)+SUMIFS('1. Output sheet'!$F$2:$F$5000,'1. Output sheet'!$D$2:$D$5000,$B71,'1. Output sheet'!$C$2:$C$5000,F$27,'1. Output sheet'!$AC$2:$AC$5000,$B$23)</f>
        <v>0</v>
      </c>
      <c r="G71" s="45">
        <f>SUMIFS('1. Output sheet'!$F$2:$F$5000,'1. Output sheet'!$D$2:$D$5000,$B71,'1. Output sheet'!$C$2:$C$5000,G$27,'1. Output sheet'!$AC$2:$AC$5000,$B$22)+SUMIFS('1. Output sheet'!$F$2:$F$5000,'1. Output sheet'!$D$2:$D$5000,$B71,'1. Output sheet'!$C$2:$C$5000,G$27,'1. Output sheet'!$AC$2:$AC$5000,$B$23)</f>
        <v>3346.563333333333</v>
      </c>
      <c r="H71" s="45">
        <f>SUMIFS('1. Output sheet'!$F$2:$F$5000,'1. Output sheet'!$D$2:$D$5000,$B71,'1. Output sheet'!$C$2:$C$5000,H$27,'1. Output sheet'!$AC$2:$AC$5000,$B$22)+SUMIFS('1. Output sheet'!$F$2:$F$5000,'1. Output sheet'!$D$2:$D$5000,$B71,'1. Output sheet'!$C$2:$C$5000,H$27,'1. Output sheet'!$AC$2:$AC$5000,$B$23)</f>
        <v>0</v>
      </c>
      <c r="I71" s="45">
        <f>SUMIFS('1. Output sheet'!$F$2:$F$5000,'1. Output sheet'!$D$2:$D$5000,$B71,'1. Output sheet'!$C$2:$C$5000,I$27,'1. Output sheet'!$AC$2:$AC$5000,$B$22)+SUMIFS('1. Output sheet'!$F$2:$F$5000,'1. Output sheet'!$D$2:$D$5000,$B71,'1. Output sheet'!$C$2:$C$5000,I$27,'1. Output sheet'!$AC$2:$AC$5000,$B$23)</f>
        <v>0</v>
      </c>
      <c r="J71" s="45">
        <f>SUMIFS('1. Output sheet'!$F$2:$F$5000,'1. Output sheet'!$D$2:$D$5000,$B71,'1. Output sheet'!$C$2:$C$5000,J$27,'1. Output sheet'!$AC$2:$AC$5000,$B$22)+SUMIFS('1. Output sheet'!$F$2:$F$5000,'1. Output sheet'!$D$2:$D$5000,$B71,'1. Output sheet'!$C$2:$C$5000,J$27,'1. Output sheet'!$AC$2:$AC$5000,$B$23)</f>
        <v>1220</v>
      </c>
      <c r="K71" s="45">
        <f>SUMIFS('1. Output sheet'!$F$2:$F$5000,'1. Output sheet'!$D$2:$D$5000,$B71,'1. Output sheet'!$C$2:$C$5000,K$27,'1. Output sheet'!$AC$2:$AC$5000,$B$22)+SUMIFS('1. Output sheet'!$F$2:$F$5000,'1. Output sheet'!$D$2:$D$5000,$B71,'1. Output sheet'!$C$2:$C$5000,K$27,'1. Output sheet'!$AC$2:$AC$5000,$B$23)</f>
        <v>0</v>
      </c>
      <c r="L71" s="45">
        <f>SUMIFS('1. Output sheet'!$F$2:$F$5000,'1. Output sheet'!$D$2:$D$5000,$B71,'1. Output sheet'!$C$2:$C$5000,L$27,'1. Output sheet'!$AC$2:$AC$5000,$B$22)+SUMIFS('1. Output sheet'!$F$2:$F$5000,'1. Output sheet'!$D$2:$D$5000,$B71,'1. Output sheet'!$C$2:$C$5000,L$27,'1. Output sheet'!$AC$2:$AC$5000,$B$23)</f>
        <v>0</v>
      </c>
      <c r="M71" s="45">
        <f>SUMIFS('1. Output sheet'!$F$2:$F$5000,'1. Output sheet'!$D$2:$D$5000,$B71,'1. Output sheet'!$C$2:$C$5000,M$27,'1. Output sheet'!$AC$2:$AC$5000,$B$22)+SUMIFS('1. Output sheet'!$F$2:$F$5000,'1. Output sheet'!$D$2:$D$5000,$B71,'1. Output sheet'!$C$2:$C$5000,M$27,'1. Output sheet'!$AC$2:$AC$5000,$B$23)</f>
        <v>0</v>
      </c>
      <c r="N71" s="45">
        <f>SUMIFS('1. Output sheet'!$F$2:$F$5000,'1. Output sheet'!$D$2:$D$5000,$B71,'1. Output sheet'!$C$2:$C$5000,N$27,'1. Output sheet'!$AC$2:$AC$5000,$B$22)+SUMIFS('1. Output sheet'!$F$2:$F$5000,'1. Output sheet'!$D$2:$D$5000,$B71,'1. Output sheet'!$C$2:$C$5000,N$27,'1. Output sheet'!$AC$2:$AC$5000,$B$23)</f>
        <v>0</v>
      </c>
      <c r="O71" s="45">
        <f>SUMIFS('1. Output sheet'!$F$2:$F$5000,'1. Output sheet'!$D$2:$D$5000,$B71,'1. Output sheet'!$C$2:$C$5000,O$27,'1. Output sheet'!$AC$2:$AC$5000,$B$22)+SUMIFS('1. Output sheet'!$F$2:$F$5000,'1. Output sheet'!$D$2:$D$5000,$B71,'1. Output sheet'!$C$2:$C$5000,O$27,'1. Output sheet'!$AC$2:$AC$5000,$B$23)</f>
        <v>0</v>
      </c>
      <c r="P71" s="14">
        <f t="shared" si="17"/>
        <v>4566.5633333333335</v>
      </c>
      <c r="Q71" s="14">
        <f>SUMIFS('1. Output sheet'!$F$2:$F$5000,'1. Output sheet'!$D$2:$D$5000,$B71)</f>
        <v>4566.5633333333326</v>
      </c>
      <c r="R71" s="14"/>
      <c r="T71" s="21" t="s">
        <v>741</v>
      </c>
      <c r="U71" s="20"/>
      <c r="V71" s="45">
        <f t="shared" si="18"/>
        <v>0</v>
      </c>
      <c r="W71" s="45">
        <f t="shared" si="19"/>
        <v>0</v>
      </c>
      <c r="X71" s="45">
        <f t="shared" si="20"/>
        <v>0</v>
      </c>
      <c r="Y71" s="45">
        <f t="shared" si="21"/>
        <v>448.70323442786326</v>
      </c>
      <c r="Z71" s="45">
        <f t="shared" si="22"/>
        <v>0</v>
      </c>
      <c r="AA71" s="45">
        <f t="shared" si="23"/>
        <v>0</v>
      </c>
      <c r="AB71" s="45">
        <f t="shared" si="24"/>
        <v>163.57615006100585</v>
      </c>
      <c r="AC71" s="45">
        <f t="shared" si="25"/>
        <v>0</v>
      </c>
      <c r="AD71" s="45">
        <f t="shared" si="26"/>
        <v>0</v>
      </c>
      <c r="AE71" s="45">
        <f t="shared" si="27"/>
        <v>0</v>
      </c>
      <c r="AF71" s="45">
        <f t="shared" si="28"/>
        <v>0</v>
      </c>
      <c r="AG71" s="45">
        <f t="shared" si="29"/>
        <v>0</v>
      </c>
      <c r="AH71" s="45">
        <f t="shared" si="30"/>
        <v>612.27938448886914</v>
      </c>
      <c r="AI71" s="45">
        <f t="shared" si="31"/>
        <v>612.27938448886903</v>
      </c>
      <c r="AJ71" s="14"/>
    </row>
    <row r="72" spans="1:36" ht="15" x14ac:dyDescent="0.25">
      <c r="A72" s="34"/>
      <c r="B72" s="21" t="s">
        <v>432</v>
      </c>
      <c r="C72" s="20"/>
      <c r="D72" s="45">
        <f>SUMIFS('1. Output sheet'!$F$2:$F$5000,'1. Output sheet'!$D$2:$D$5000,$B72,'1. Output sheet'!$C$2:$C$5000,D$27,'1. Output sheet'!$AC$2:$AC$5000,$B$22)+SUMIFS('1. Output sheet'!$F$2:$F$5000,'1. Output sheet'!$D$2:$D$5000,$B72,'1. Output sheet'!$C$2:$C$5000,D$27,'1. Output sheet'!$AC$2:$AC$5000,$B$23)</f>
        <v>1270</v>
      </c>
      <c r="E72" s="45">
        <f>SUMIFS('1. Output sheet'!$F$2:$F$5000,'1. Output sheet'!$D$2:$D$5000,$B72,'1. Output sheet'!$C$2:$C$5000,E$27,'1. Output sheet'!$AC$2:$AC$5000,$B$22)+SUMIFS('1. Output sheet'!$F$2:$F$5000,'1. Output sheet'!$D$2:$D$5000,$B72,'1. Output sheet'!$C$2:$C$5000,E$27,'1. Output sheet'!$AC$2:$AC$5000,$B$23)</f>
        <v>0</v>
      </c>
      <c r="F72" s="45">
        <f>SUMIFS('1. Output sheet'!$F$2:$F$5000,'1. Output sheet'!$D$2:$D$5000,$B72,'1. Output sheet'!$C$2:$C$5000,F$27,'1. Output sheet'!$AC$2:$AC$5000,$B$22)+SUMIFS('1. Output sheet'!$F$2:$F$5000,'1. Output sheet'!$D$2:$D$5000,$B72,'1. Output sheet'!$C$2:$C$5000,F$27,'1. Output sheet'!$AC$2:$AC$5000,$B$23)</f>
        <v>8472</v>
      </c>
      <c r="G72" s="45">
        <f>SUMIFS('1. Output sheet'!$F$2:$F$5000,'1. Output sheet'!$D$2:$D$5000,$B72,'1. Output sheet'!$C$2:$C$5000,G$27,'1. Output sheet'!$AC$2:$AC$5000,$B$22)+SUMIFS('1. Output sheet'!$F$2:$F$5000,'1. Output sheet'!$D$2:$D$5000,$B72,'1. Output sheet'!$C$2:$C$5000,G$27,'1. Output sheet'!$AC$2:$AC$5000,$B$23)</f>
        <v>15333.75</v>
      </c>
      <c r="H72" s="45">
        <f>SUMIFS('1. Output sheet'!$F$2:$F$5000,'1. Output sheet'!$D$2:$D$5000,$B72,'1. Output sheet'!$C$2:$C$5000,H$27,'1. Output sheet'!$AC$2:$AC$5000,$B$22)+SUMIFS('1. Output sheet'!$F$2:$F$5000,'1. Output sheet'!$D$2:$D$5000,$B72,'1. Output sheet'!$C$2:$C$5000,H$27,'1. Output sheet'!$AC$2:$AC$5000,$B$23)</f>
        <v>2995</v>
      </c>
      <c r="I72" s="45">
        <f>SUMIFS('1. Output sheet'!$F$2:$F$5000,'1. Output sheet'!$D$2:$D$5000,$B72,'1. Output sheet'!$C$2:$C$5000,I$27,'1. Output sheet'!$AC$2:$AC$5000,$B$22)+SUMIFS('1. Output sheet'!$F$2:$F$5000,'1. Output sheet'!$D$2:$D$5000,$B72,'1. Output sheet'!$C$2:$C$5000,I$27,'1. Output sheet'!$AC$2:$AC$5000,$B$23)</f>
        <v>23160.05</v>
      </c>
      <c r="J72" s="45">
        <f>SUMIFS('1. Output sheet'!$F$2:$F$5000,'1. Output sheet'!$D$2:$D$5000,$B72,'1. Output sheet'!$C$2:$C$5000,J$27,'1. Output sheet'!$AC$2:$AC$5000,$B$22)+SUMIFS('1. Output sheet'!$F$2:$F$5000,'1. Output sheet'!$D$2:$D$5000,$B72,'1. Output sheet'!$C$2:$C$5000,J$27,'1. Output sheet'!$AC$2:$AC$5000,$B$23)</f>
        <v>22512.249999999996</v>
      </c>
      <c r="K72" s="45">
        <f>SUMIFS('1. Output sheet'!$F$2:$F$5000,'1. Output sheet'!$D$2:$D$5000,$B72,'1. Output sheet'!$C$2:$C$5000,K$27,'1. Output sheet'!$AC$2:$AC$5000,$B$22)+SUMIFS('1. Output sheet'!$F$2:$F$5000,'1. Output sheet'!$D$2:$D$5000,$B72,'1. Output sheet'!$C$2:$C$5000,K$27,'1. Output sheet'!$AC$2:$AC$5000,$B$23)</f>
        <v>0</v>
      </c>
      <c r="L72" s="45">
        <f>SUMIFS('1. Output sheet'!$F$2:$F$5000,'1. Output sheet'!$D$2:$D$5000,$B72,'1. Output sheet'!$C$2:$C$5000,L$27,'1. Output sheet'!$AC$2:$AC$5000,$B$22)+SUMIFS('1. Output sheet'!$F$2:$F$5000,'1. Output sheet'!$D$2:$D$5000,$B72,'1. Output sheet'!$C$2:$C$5000,L$27,'1. Output sheet'!$AC$2:$AC$5000,$B$23)</f>
        <v>27400</v>
      </c>
      <c r="M72" s="45">
        <f>SUMIFS('1. Output sheet'!$F$2:$F$5000,'1. Output sheet'!$D$2:$D$5000,$B72,'1. Output sheet'!$C$2:$C$5000,M$27,'1. Output sheet'!$AC$2:$AC$5000,$B$22)+SUMIFS('1. Output sheet'!$F$2:$F$5000,'1. Output sheet'!$D$2:$D$5000,$B72,'1. Output sheet'!$C$2:$C$5000,M$27,'1. Output sheet'!$AC$2:$AC$5000,$B$23)</f>
        <v>0</v>
      </c>
      <c r="N72" s="45">
        <f>SUMIFS('1. Output sheet'!$F$2:$F$5000,'1. Output sheet'!$D$2:$D$5000,$B72,'1. Output sheet'!$C$2:$C$5000,N$27,'1. Output sheet'!$AC$2:$AC$5000,$B$22)+SUMIFS('1. Output sheet'!$F$2:$F$5000,'1. Output sheet'!$D$2:$D$5000,$B72,'1. Output sheet'!$C$2:$C$5000,N$27,'1. Output sheet'!$AC$2:$AC$5000,$B$23)</f>
        <v>0</v>
      </c>
      <c r="O72" s="45">
        <f>SUMIFS('1. Output sheet'!$F$2:$F$5000,'1. Output sheet'!$D$2:$D$5000,$B72,'1. Output sheet'!$C$2:$C$5000,O$27,'1. Output sheet'!$AC$2:$AC$5000,$B$22)+SUMIFS('1. Output sheet'!$F$2:$F$5000,'1. Output sheet'!$D$2:$D$5000,$B72,'1. Output sheet'!$C$2:$C$5000,O$27,'1. Output sheet'!$AC$2:$AC$5000,$B$23)</f>
        <v>2100</v>
      </c>
      <c r="P72" s="14">
        <f t="shared" si="17"/>
        <v>103243.05</v>
      </c>
      <c r="Q72" s="14">
        <f>SUMIFS('1. Output sheet'!$F$2:$F$5000,'1. Output sheet'!$D$2:$D$5000,$B72)</f>
        <v>103243.05</v>
      </c>
      <c r="R72" s="14"/>
      <c r="T72" s="21" t="s">
        <v>432</v>
      </c>
      <c r="U72" s="20"/>
      <c r="V72" s="45">
        <f t="shared" si="18"/>
        <v>170.28009063727657</v>
      </c>
      <c r="W72" s="45">
        <f t="shared" si="19"/>
        <v>0</v>
      </c>
      <c r="X72" s="45">
        <f t="shared" si="20"/>
        <v>1135.9156912433127</v>
      </c>
      <c r="Y72" s="45">
        <f t="shared" si="21"/>
        <v>2055.9309762278262</v>
      </c>
      <c r="Z72" s="45">
        <f t="shared" si="22"/>
        <v>401.56604051861677</v>
      </c>
      <c r="AA72" s="45">
        <f t="shared" si="23"/>
        <v>3105.2719788691788</v>
      </c>
      <c r="AB72" s="45">
        <f t="shared" si="24"/>
        <v>3018.4157247630146</v>
      </c>
      <c r="AC72" s="45">
        <f t="shared" si="25"/>
        <v>0</v>
      </c>
      <c r="AD72" s="45">
        <f t="shared" si="26"/>
        <v>3673.7594357963608</v>
      </c>
      <c r="AE72" s="45">
        <f t="shared" si="27"/>
        <v>0</v>
      </c>
      <c r="AF72" s="45">
        <f t="shared" si="28"/>
        <v>0</v>
      </c>
      <c r="AG72" s="45">
        <f t="shared" si="29"/>
        <v>281.56550420337072</v>
      </c>
      <c r="AH72" s="45">
        <f t="shared" si="30"/>
        <v>13842.705442258959</v>
      </c>
      <c r="AI72" s="45">
        <f t="shared" si="31"/>
        <v>13842.705442258959</v>
      </c>
      <c r="AJ72" s="14"/>
    </row>
    <row r="73" spans="1:36" ht="15" x14ac:dyDescent="0.25">
      <c r="A73" s="34"/>
      <c r="B73" s="21" t="s">
        <v>29</v>
      </c>
      <c r="C73" s="20"/>
      <c r="D73" s="45">
        <f>SUMIFS('1. Output sheet'!$F$2:$F$5000,'1. Output sheet'!$D$2:$D$5000,$B73,'1. Output sheet'!$C$2:$C$5000,D$27,'1. Output sheet'!$AC$2:$AC$5000,$B$22)+SUMIFS('1. Output sheet'!$F$2:$F$5000,'1. Output sheet'!$D$2:$D$5000,$B73,'1. Output sheet'!$C$2:$C$5000,D$27,'1. Output sheet'!$AC$2:$AC$5000,$B$23)</f>
        <v>0</v>
      </c>
      <c r="E73" s="45">
        <f>SUMIFS('1. Output sheet'!$F$2:$F$5000,'1. Output sheet'!$D$2:$D$5000,$B73,'1. Output sheet'!$C$2:$C$5000,E$27,'1. Output sheet'!$AC$2:$AC$5000,$B$22)+SUMIFS('1. Output sheet'!$F$2:$F$5000,'1. Output sheet'!$D$2:$D$5000,$B73,'1. Output sheet'!$C$2:$C$5000,E$27,'1. Output sheet'!$AC$2:$AC$5000,$B$23)</f>
        <v>0</v>
      </c>
      <c r="F73" s="45">
        <f>SUMIFS('1. Output sheet'!$F$2:$F$5000,'1. Output sheet'!$D$2:$D$5000,$B73,'1. Output sheet'!$C$2:$C$5000,F$27,'1. Output sheet'!$AC$2:$AC$5000,$B$22)+SUMIFS('1. Output sheet'!$F$2:$F$5000,'1. Output sheet'!$D$2:$D$5000,$B73,'1. Output sheet'!$C$2:$C$5000,F$27,'1. Output sheet'!$AC$2:$AC$5000,$B$23)</f>
        <v>0</v>
      </c>
      <c r="G73" s="45">
        <f>SUMIFS('1. Output sheet'!$F$2:$F$5000,'1. Output sheet'!$D$2:$D$5000,$B73,'1. Output sheet'!$C$2:$C$5000,G$27,'1. Output sheet'!$AC$2:$AC$5000,$B$22)+SUMIFS('1. Output sheet'!$F$2:$F$5000,'1. Output sheet'!$D$2:$D$5000,$B73,'1. Output sheet'!$C$2:$C$5000,G$27,'1. Output sheet'!$AC$2:$AC$5000,$B$23)</f>
        <v>0</v>
      </c>
      <c r="H73" s="45">
        <f>SUMIFS('1. Output sheet'!$F$2:$F$5000,'1. Output sheet'!$D$2:$D$5000,$B73,'1. Output sheet'!$C$2:$C$5000,H$27,'1. Output sheet'!$AC$2:$AC$5000,$B$22)+SUMIFS('1. Output sheet'!$F$2:$F$5000,'1. Output sheet'!$D$2:$D$5000,$B73,'1. Output sheet'!$C$2:$C$5000,H$27,'1. Output sheet'!$AC$2:$AC$5000,$B$23)</f>
        <v>0</v>
      </c>
      <c r="I73" s="45">
        <f>SUMIFS('1. Output sheet'!$F$2:$F$5000,'1. Output sheet'!$D$2:$D$5000,$B73,'1. Output sheet'!$C$2:$C$5000,I$27,'1. Output sheet'!$AC$2:$AC$5000,$B$22)+SUMIFS('1. Output sheet'!$F$2:$F$5000,'1. Output sheet'!$D$2:$D$5000,$B73,'1. Output sheet'!$C$2:$C$5000,I$27,'1. Output sheet'!$AC$2:$AC$5000,$B$23)</f>
        <v>0</v>
      </c>
      <c r="J73" s="45">
        <f>SUMIFS('1. Output sheet'!$F$2:$F$5000,'1. Output sheet'!$D$2:$D$5000,$B73,'1. Output sheet'!$C$2:$C$5000,J$27,'1. Output sheet'!$AC$2:$AC$5000,$B$22)+SUMIFS('1. Output sheet'!$F$2:$F$5000,'1. Output sheet'!$D$2:$D$5000,$B73,'1. Output sheet'!$C$2:$C$5000,J$27,'1. Output sheet'!$AC$2:$AC$5000,$B$23)</f>
        <v>0</v>
      </c>
      <c r="K73" s="45">
        <f>SUMIFS('1. Output sheet'!$F$2:$F$5000,'1. Output sheet'!$D$2:$D$5000,$B73,'1. Output sheet'!$C$2:$C$5000,K$27,'1. Output sheet'!$AC$2:$AC$5000,$B$22)+SUMIFS('1. Output sheet'!$F$2:$F$5000,'1. Output sheet'!$D$2:$D$5000,$B73,'1. Output sheet'!$C$2:$C$5000,K$27,'1. Output sheet'!$AC$2:$AC$5000,$B$23)</f>
        <v>1495</v>
      </c>
      <c r="L73" s="45">
        <f>SUMIFS('1. Output sheet'!$F$2:$F$5000,'1. Output sheet'!$D$2:$D$5000,$B73,'1. Output sheet'!$C$2:$C$5000,L$27,'1. Output sheet'!$AC$2:$AC$5000,$B$22)+SUMIFS('1. Output sheet'!$F$2:$F$5000,'1. Output sheet'!$D$2:$D$5000,$B73,'1. Output sheet'!$C$2:$C$5000,L$27,'1. Output sheet'!$AC$2:$AC$5000,$B$23)</f>
        <v>14865</v>
      </c>
      <c r="M73" s="45">
        <f>SUMIFS('1. Output sheet'!$F$2:$F$5000,'1. Output sheet'!$D$2:$D$5000,$B73,'1. Output sheet'!$C$2:$C$5000,M$27,'1. Output sheet'!$AC$2:$AC$5000,$B$22)+SUMIFS('1. Output sheet'!$F$2:$F$5000,'1. Output sheet'!$D$2:$D$5000,$B73,'1. Output sheet'!$C$2:$C$5000,M$27,'1. Output sheet'!$AC$2:$AC$5000,$B$23)</f>
        <v>0</v>
      </c>
      <c r="N73" s="45">
        <f>SUMIFS('1. Output sheet'!$F$2:$F$5000,'1. Output sheet'!$D$2:$D$5000,$B73,'1. Output sheet'!$C$2:$C$5000,N$27,'1. Output sheet'!$AC$2:$AC$5000,$B$22)+SUMIFS('1. Output sheet'!$F$2:$F$5000,'1. Output sheet'!$D$2:$D$5000,$B73,'1. Output sheet'!$C$2:$C$5000,N$27,'1. Output sheet'!$AC$2:$AC$5000,$B$23)</f>
        <v>73499.710000000006</v>
      </c>
      <c r="O73" s="45">
        <f>SUMIFS('1. Output sheet'!$F$2:$F$5000,'1. Output sheet'!$D$2:$D$5000,$B73,'1. Output sheet'!$C$2:$C$5000,O$27,'1. Output sheet'!$AC$2:$AC$5000,$B$22)+SUMIFS('1. Output sheet'!$F$2:$F$5000,'1. Output sheet'!$D$2:$D$5000,$B73,'1. Output sheet'!$C$2:$C$5000,O$27,'1. Output sheet'!$AC$2:$AC$5000,$B$23)</f>
        <v>0</v>
      </c>
      <c r="P73" s="14">
        <f t="shared" si="17"/>
        <v>89859.71</v>
      </c>
      <c r="Q73" s="14">
        <f>SUMIFS('1. Output sheet'!$F$2:$F$5000,'1. Output sheet'!$D$2:$D$5000,$B73)</f>
        <v>90303.397955866662</v>
      </c>
      <c r="R73" s="14"/>
      <c r="T73" s="21" t="s">
        <v>29</v>
      </c>
      <c r="U73" s="20"/>
      <c r="V73" s="45">
        <f t="shared" si="18"/>
        <v>0</v>
      </c>
      <c r="W73" s="45">
        <f t="shared" si="19"/>
        <v>0</v>
      </c>
      <c r="X73" s="45">
        <f t="shared" si="20"/>
        <v>0</v>
      </c>
      <c r="Y73" s="45">
        <f t="shared" si="21"/>
        <v>0</v>
      </c>
      <c r="Z73" s="45">
        <f t="shared" si="22"/>
        <v>0</v>
      </c>
      <c r="AA73" s="45">
        <f t="shared" si="23"/>
        <v>0</v>
      </c>
      <c r="AB73" s="45">
        <f t="shared" si="24"/>
        <v>0</v>
      </c>
      <c r="AC73" s="45">
        <f t="shared" si="25"/>
        <v>200.44782323049486</v>
      </c>
      <c r="AD73" s="45">
        <f t="shared" si="26"/>
        <v>1993.0815333252883</v>
      </c>
      <c r="AE73" s="45">
        <f t="shared" si="27"/>
        <v>0</v>
      </c>
      <c r="AF73" s="45">
        <f t="shared" si="28"/>
        <v>9854.7537642626339</v>
      </c>
      <c r="AG73" s="45">
        <f t="shared" si="29"/>
        <v>0</v>
      </c>
      <c r="AH73" s="45">
        <f t="shared" si="30"/>
        <v>12048.283120818416</v>
      </c>
      <c r="AI73" s="45">
        <f t="shared" si="31"/>
        <v>12107.772274629158</v>
      </c>
      <c r="AJ73" s="14"/>
    </row>
    <row r="74" spans="1:36" ht="15" x14ac:dyDescent="0.25">
      <c r="A74" s="34"/>
      <c r="B74" s="21" t="s">
        <v>70</v>
      </c>
      <c r="C74" s="20"/>
      <c r="D74" s="45">
        <f>SUMIFS('1. Output sheet'!$F$2:$F$5000,'1. Output sheet'!$D$2:$D$5000,$B74,'1. Output sheet'!$C$2:$C$5000,D$27,'1. Output sheet'!$AC$2:$AC$5000,$B$22)+SUMIFS('1. Output sheet'!$F$2:$F$5000,'1. Output sheet'!$D$2:$D$5000,$B74,'1. Output sheet'!$C$2:$C$5000,D$27,'1. Output sheet'!$AC$2:$AC$5000,$B$23)</f>
        <v>0</v>
      </c>
      <c r="E74" s="45">
        <f>SUMIFS('1. Output sheet'!$F$2:$F$5000,'1. Output sheet'!$D$2:$D$5000,$B74,'1. Output sheet'!$C$2:$C$5000,E$27,'1. Output sheet'!$AC$2:$AC$5000,$B$22)+SUMIFS('1. Output sheet'!$F$2:$F$5000,'1. Output sheet'!$D$2:$D$5000,$B74,'1. Output sheet'!$C$2:$C$5000,E$27,'1. Output sheet'!$AC$2:$AC$5000,$B$23)</f>
        <v>276915</v>
      </c>
      <c r="F74" s="45">
        <f>SUMIFS('1. Output sheet'!$F$2:$F$5000,'1. Output sheet'!$D$2:$D$5000,$B74,'1. Output sheet'!$C$2:$C$5000,F$27,'1. Output sheet'!$AC$2:$AC$5000,$B$22)+SUMIFS('1. Output sheet'!$F$2:$F$5000,'1. Output sheet'!$D$2:$D$5000,$B74,'1. Output sheet'!$C$2:$C$5000,F$27,'1. Output sheet'!$AC$2:$AC$5000,$B$23)</f>
        <v>30863</v>
      </c>
      <c r="G74" s="45">
        <f>SUMIFS('1. Output sheet'!$F$2:$F$5000,'1. Output sheet'!$D$2:$D$5000,$B74,'1. Output sheet'!$C$2:$C$5000,G$27,'1. Output sheet'!$AC$2:$AC$5000,$B$22)+SUMIFS('1. Output sheet'!$F$2:$F$5000,'1. Output sheet'!$D$2:$D$5000,$B74,'1. Output sheet'!$C$2:$C$5000,G$27,'1. Output sheet'!$AC$2:$AC$5000,$B$23)</f>
        <v>0</v>
      </c>
      <c r="H74" s="45">
        <f>SUMIFS('1. Output sheet'!$F$2:$F$5000,'1. Output sheet'!$D$2:$D$5000,$B74,'1. Output sheet'!$C$2:$C$5000,H$27,'1. Output sheet'!$AC$2:$AC$5000,$B$22)+SUMIFS('1. Output sheet'!$F$2:$F$5000,'1. Output sheet'!$D$2:$D$5000,$B74,'1. Output sheet'!$C$2:$C$5000,H$27,'1. Output sheet'!$AC$2:$AC$5000,$B$23)</f>
        <v>0</v>
      </c>
      <c r="I74" s="45">
        <f>SUMIFS('1. Output sheet'!$F$2:$F$5000,'1. Output sheet'!$D$2:$D$5000,$B74,'1. Output sheet'!$C$2:$C$5000,I$27,'1. Output sheet'!$AC$2:$AC$5000,$B$22)+SUMIFS('1. Output sheet'!$F$2:$F$5000,'1. Output sheet'!$D$2:$D$5000,$B74,'1. Output sheet'!$C$2:$C$5000,I$27,'1. Output sheet'!$AC$2:$AC$5000,$B$23)</f>
        <v>850</v>
      </c>
      <c r="J74" s="45">
        <f>SUMIFS('1. Output sheet'!$F$2:$F$5000,'1. Output sheet'!$D$2:$D$5000,$B74,'1. Output sheet'!$C$2:$C$5000,J$27,'1. Output sheet'!$AC$2:$AC$5000,$B$22)+SUMIFS('1. Output sheet'!$F$2:$F$5000,'1. Output sheet'!$D$2:$D$5000,$B74,'1. Output sheet'!$C$2:$C$5000,J$27,'1. Output sheet'!$AC$2:$AC$5000,$B$23)</f>
        <v>4308</v>
      </c>
      <c r="K74" s="45">
        <f>SUMIFS('1. Output sheet'!$F$2:$F$5000,'1. Output sheet'!$D$2:$D$5000,$B74,'1. Output sheet'!$C$2:$C$5000,K$27,'1. Output sheet'!$AC$2:$AC$5000,$B$22)+SUMIFS('1. Output sheet'!$F$2:$F$5000,'1. Output sheet'!$D$2:$D$5000,$B74,'1. Output sheet'!$C$2:$C$5000,K$27,'1. Output sheet'!$AC$2:$AC$5000,$B$23)</f>
        <v>0</v>
      </c>
      <c r="L74" s="45">
        <f>SUMIFS('1. Output sheet'!$F$2:$F$5000,'1. Output sheet'!$D$2:$D$5000,$B74,'1. Output sheet'!$C$2:$C$5000,L$27,'1. Output sheet'!$AC$2:$AC$5000,$B$22)+SUMIFS('1. Output sheet'!$F$2:$F$5000,'1. Output sheet'!$D$2:$D$5000,$B74,'1. Output sheet'!$C$2:$C$5000,L$27,'1. Output sheet'!$AC$2:$AC$5000,$B$23)</f>
        <v>0</v>
      </c>
      <c r="M74" s="45">
        <f>SUMIFS('1. Output sheet'!$F$2:$F$5000,'1. Output sheet'!$D$2:$D$5000,$B74,'1. Output sheet'!$C$2:$C$5000,M$27,'1. Output sheet'!$AC$2:$AC$5000,$B$22)+SUMIFS('1. Output sheet'!$F$2:$F$5000,'1. Output sheet'!$D$2:$D$5000,$B74,'1. Output sheet'!$C$2:$C$5000,M$27,'1. Output sheet'!$AC$2:$AC$5000,$B$23)</f>
        <v>0</v>
      </c>
      <c r="N74" s="45">
        <f>SUMIFS('1. Output sheet'!$F$2:$F$5000,'1. Output sheet'!$D$2:$D$5000,$B74,'1. Output sheet'!$C$2:$C$5000,N$27,'1. Output sheet'!$AC$2:$AC$5000,$B$22)+SUMIFS('1. Output sheet'!$F$2:$F$5000,'1. Output sheet'!$D$2:$D$5000,$B74,'1. Output sheet'!$C$2:$C$5000,N$27,'1. Output sheet'!$AC$2:$AC$5000,$B$23)</f>
        <v>0</v>
      </c>
      <c r="O74" s="45">
        <f>SUMIFS('1. Output sheet'!$F$2:$F$5000,'1. Output sheet'!$D$2:$D$5000,$B74,'1. Output sheet'!$C$2:$C$5000,O$27,'1. Output sheet'!$AC$2:$AC$5000,$B$22)+SUMIFS('1. Output sheet'!$F$2:$F$5000,'1. Output sheet'!$D$2:$D$5000,$B74,'1. Output sheet'!$C$2:$C$5000,O$27,'1. Output sheet'!$AC$2:$AC$5000,$B$23)</f>
        <v>3080</v>
      </c>
      <c r="P74" s="14">
        <f t="shared" si="17"/>
        <v>316016</v>
      </c>
      <c r="Q74" s="14">
        <f>SUMIFS('1. Output sheet'!$F$2:$F$5000,'1. Output sheet'!$D$2:$D$5000,$B74)</f>
        <v>316697.38</v>
      </c>
      <c r="R74" s="14"/>
      <c r="T74" s="21" t="s">
        <v>70</v>
      </c>
      <c r="U74" s="20"/>
      <c r="V74" s="45">
        <f t="shared" si="18"/>
        <v>0</v>
      </c>
      <c r="W74" s="45">
        <f t="shared" si="19"/>
        <v>37128.434093560187</v>
      </c>
      <c r="X74" s="45">
        <f t="shared" si="20"/>
        <v>4138.0743601088716</v>
      </c>
      <c r="Y74" s="45">
        <f t="shared" si="21"/>
        <v>0</v>
      </c>
      <c r="Z74" s="45">
        <f t="shared" si="22"/>
        <v>0</v>
      </c>
      <c r="AA74" s="45">
        <f t="shared" si="23"/>
        <v>113.96698979660243</v>
      </c>
      <c r="AB74" s="45">
        <f t="shared" si="24"/>
        <v>577.6115200514862</v>
      </c>
      <c r="AC74" s="45">
        <f t="shared" si="25"/>
        <v>0</v>
      </c>
      <c r="AD74" s="45">
        <f t="shared" si="26"/>
        <v>0</v>
      </c>
      <c r="AE74" s="45">
        <f t="shared" si="27"/>
        <v>0</v>
      </c>
      <c r="AF74" s="45">
        <f t="shared" si="28"/>
        <v>0</v>
      </c>
      <c r="AG74" s="45">
        <f t="shared" si="29"/>
        <v>412.96273949827702</v>
      </c>
      <c r="AH74" s="45">
        <f t="shared" si="30"/>
        <v>42371.049703015429</v>
      </c>
      <c r="AI74" s="45">
        <f t="shared" si="31"/>
        <v>42462.408323612617</v>
      </c>
      <c r="AJ74" s="14"/>
    </row>
    <row r="75" spans="1:36" ht="15" x14ac:dyDescent="0.25">
      <c r="A75" s="34"/>
      <c r="B75" s="21" t="s">
        <v>4774</v>
      </c>
      <c r="C75" s="20"/>
      <c r="D75" s="45">
        <f t="shared" ref="D75:O75" si="32">D51-SUM(D58:D74)</f>
        <v>0</v>
      </c>
      <c r="E75" s="45">
        <f t="shared" si="32"/>
        <v>0</v>
      </c>
      <c r="F75" s="45">
        <f t="shared" si="32"/>
        <v>0</v>
      </c>
      <c r="G75" s="45">
        <f t="shared" si="32"/>
        <v>400</v>
      </c>
      <c r="H75" s="45">
        <f t="shared" si="32"/>
        <v>1495</v>
      </c>
      <c r="I75" s="45">
        <f t="shared" si="32"/>
        <v>860</v>
      </c>
      <c r="J75" s="45">
        <f t="shared" si="32"/>
        <v>4615</v>
      </c>
      <c r="K75" s="45">
        <f t="shared" si="32"/>
        <v>0</v>
      </c>
      <c r="L75" s="45">
        <f t="shared" si="32"/>
        <v>0</v>
      </c>
      <c r="M75" s="45">
        <f t="shared" si="32"/>
        <v>0</v>
      </c>
      <c r="N75" s="45">
        <f t="shared" si="32"/>
        <v>0</v>
      </c>
      <c r="O75" s="45">
        <f t="shared" si="32"/>
        <v>0</v>
      </c>
      <c r="P75" s="14">
        <f t="shared" si="17"/>
        <v>7370</v>
      </c>
      <c r="Q75" s="14">
        <f>SUM(D75:O75)</f>
        <v>7370</v>
      </c>
      <c r="R75" s="14"/>
      <c r="T75" s="21" t="s">
        <v>4774</v>
      </c>
      <c r="U75" s="20"/>
      <c r="V75" s="45">
        <f t="shared" si="18"/>
        <v>0</v>
      </c>
      <c r="W75" s="45">
        <f t="shared" si="19"/>
        <v>0</v>
      </c>
      <c r="X75" s="45">
        <f t="shared" si="20"/>
        <v>0</v>
      </c>
      <c r="Y75" s="45">
        <f t="shared" si="21"/>
        <v>53.631524610165847</v>
      </c>
      <c r="Z75" s="45">
        <f t="shared" si="22"/>
        <v>200.44782323049486</v>
      </c>
      <c r="AA75" s="45">
        <f t="shared" si="23"/>
        <v>115.30777791185658</v>
      </c>
      <c r="AB75" s="45">
        <f t="shared" si="24"/>
        <v>618.7737151897885</v>
      </c>
      <c r="AC75" s="45">
        <f t="shared" si="25"/>
        <v>0</v>
      </c>
      <c r="AD75" s="45">
        <f t="shared" si="26"/>
        <v>0</v>
      </c>
      <c r="AE75" s="45">
        <f t="shared" si="27"/>
        <v>0</v>
      </c>
      <c r="AF75" s="45">
        <f t="shared" si="28"/>
        <v>0</v>
      </c>
      <c r="AG75" s="45">
        <f t="shared" si="29"/>
        <v>0</v>
      </c>
      <c r="AH75" s="45">
        <f t="shared" si="30"/>
        <v>988.16084094230575</v>
      </c>
      <c r="AI75" s="45">
        <f t="shared" si="31"/>
        <v>988.16084094230575</v>
      </c>
      <c r="AJ75" s="14"/>
    </row>
    <row r="76" spans="1:36" ht="15" x14ac:dyDescent="0.25">
      <c r="A76" s="34"/>
      <c r="B76" s="19" t="s">
        <v>4759</v>
      </c>
      <c r="C76" s="20"/>
      <c r="D76" s="45">
        <f t="shared" ref="D76:Q76" si="33">SUM(D58:D75)</f>
        <v>13692.11</v>
      </c>
      <c r="E76" s="45">
        <f t="shared" si="33"/>
        <v>312966.52</v>
      </c>
      <c r="F76" s="45">
        <f t="shared" si="33"/>
        <v>338962.31</v>
      </c>
      <c r="G76" s="45">
        <f t="shared" si="33"/>
        <v>314936.01</v>
      </c>
      <c r="H76" s="45">
        <f t="shared" si="33"/>
        <v>68208.56</v>
      </c>
      <c r="I76" s="45">
        <f t="shared" si="33"/>
        <v>283839.27666666667</v>
      </c>
      <c r="J76" s="45">
        <f t="shared" si="33"/>
        <v>401704.09666666668</v>
      </c>
      <c r="K76" s="45">
        <f t="shared" si="33"/>
        <v>63284.97</v>
      </c>
      <c r="L76" s="45">
        <f t="shared" si="33"/>
        <v>53892.5</v>
      </c>
      <c r="M76" s="45">
        <f t="shared" si="33"/>
        <v>0</v>
      </c>
      <c r="N76" s="45">
        <f t="shared" si="33"/>
        <v>73499.710000000006</v>
      </c>
      <c r="O76" s="45">
        <f t="shared" si="33"/>
        <v>17234.03</v>
      </c>
      <c r="P76" s="14">
        <f t="shared" si="33"/>
        <v>1942220.0933333333</v>
      </c>
      <c r="Q76" s="14">
        <f t="shared" si="33"/>
        <v>1947604.1612892002</v>
      </c>
      <c r="R76" s="14"/>
      <c r="T76" s="19" t="s">
        <v>4759</v>
      </c>
      <c r="U76" s="20"/>
      <c r="V76" s="45">
        <f t="shared" si="18"/>
        <v>1835.8218360752448</v>
      </c>
      <c r="W76" s="45">
        <f t="shared" si="19"/>
        <v>41962.179048844911</v>
      </c>
      <c r="X76" s="45">
        <f t="shared" si="20"/>
        <v>45447.663676709162</v>
      </c>
      <c r="Y76" s="45">
        <f t="shared" si="21"/>
        <v>42226.245927356096</v>
      </c>
      <c r="Z76" s="45">
        <f t="shared" si="22"/>
        <v>9145.3226606599346</v>
      </c>
      <c r="AA76" s="45">
        <f t="shared" si="23"/>
        <v>38056.832879700014</v>
      </c>
      <c r="AB76" s="45">
        <f t="shared" si="24"/>
        <v>53860.007865956941</v>
      </c>
      <c r="AC76" s="45">
        <f t="shared" si="25"/>
        <v>8485.1735650215178</v>
      </c>
      <c r="AD76" s="45">
        <f t="shared" si="26"/>
        <v>7225.8423501334073</v>
      </c>
      <c r="AE76" s="45">
        <f t="shared" si="27"/>
        <v>0</v>
      </c>
      <c r="AF76" s="45">
        <f t="shared" si="28"/>
        <v>9854.7537642626339</v>
      </c>
      <c r="AG76" s="45">
        <f t="shared" si="29"/>
        <v>2310.7182601933414</v>
      </c>
      <c r="AH76" s="45">
        <f t="shared" si="30"/>
        <v>260410.56183491318</v>
      </c>
      <c r="AI76" s="45">
        <f t="shared" si="31"/>
        <v>261132.45126760789</v>
      </c>
      <c r="AJ76" s="14"/>
    </row>
    <row r="77" spans="1:36" x14ac:dyDescent="0.2">
      <c r="A77" s="34"/>
    </row>
    <row r="78" spans="1:36" x14ac:dyDescent="0.2">
      <c r="A78" s="34"/>
    </row>
    <row r="79" spans="1:36" x14ac:dyDescent="0.2">
      <c r="A79" s="36" t="s">
        <v>4779</v>
      </c>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row>
    <row r="80" spans="1:36" x14ac:dyDescent="0.2">
      <c r="A80" s="34" t="s">
        <v>13</v>
      </c>
      <c r="B80" s="8">
        <v>45778</v>
      </c>
      <c r="C80" s="8">
        <v>45809</v>
      </c>
    </row>
    <row r="81" spans="1:18" ht="15" x14ac:dyDescent="0.25">
      <c r="A81" s="34"/>
      <c r="B81" s="5" t="s">
        <v>4765</v>
      </c>
      <c r="C81" s="5"/>
      <c r="D81" s="5"/>
      <c r="E81" s="5"/>
      <c r="F81" s="5"/>
      <c r="G81" s="5"/>
      <c r="H81" s="5"/>
      <c r="I81" s="5"/>
      <c r="J81" s="5"/>
      <c r="K81" s="5"/>
      <c r="L81" s="5"/>
      <c r="M81" s="5"/>
      <c r="N81" s="5"/>
      <c r="O81" s="5"/>
      <c r="P81" s="5"/>
      <c r="Q81" s="5"/>
      <c r="R81" s="5"/>
    </row>
    <row r="82" spans="1:18" ht="45" outlineLevel="1" x14ac:dyDescent="0.25">
      <c r="A82" s="34"/>
      <c r="B82" s="6" t="s">
        <v>4764</v>
      </c>
      <c r="C82" s="6"/>
      <c r="D82" s="10" t="s">
        <v>136</v>
      </c>
      <c r="E82" s="10" t="s">
        <v>41</v>
      </c>
      <c r="F82" s="10" t="s">
        <v>79</v>
      </c>
      <c r="G82" s="11" t="s">
        <v>50</v>
      </c>
      <c r="H82" s="11" t="s">
        <v>555</v>
      </c>
      <c r="I82" s="11" t="s">
        <v>145</v>
      </c>
      <c r="J82" s="11" t="s">
        <v>126</v>
      </c>
      <c r="K82" s="11" t="s">
        <v>238</v>
      </c>
      <c r="L82" s="11" t="s">
        <v>312</v>
      </c>
      <c r="M82" s="11" t="s">
        <v>4766</v>
      </c>
      <c r="N82" s="11" t="s">
        <v>29</v>
      </c>
      <c r="O82" s="11" t="s">
        <v>69</v>
      </c>
      <c r="P82" s="29" t="s">
        <v>4767</v>
      </c>
      <c r="Q82" s="29" t="s">
        <v>4768</v>
      </c>
      <c r="R82" s="29" t="s">
        <v>4769</v>
      </c>
    </row>
    <row r="83" spans="1:18" ht="15" outlineLevel="1" x14ac:dyDescent="0.25">
      <c r="A83" s="34"/>
      <c r="B83" s="37" t="s">
        <v>4770</v>
      </c>
      <c r="C83" s="37" t="s">
        <v>4761</v>
      </c>
      <c r="D83" s="13">
        <f>SUM(D84:D85)</f>
        <v>1</v>
      </c>
      <c r="E83" s="13">
        <f t="shared" ref="E83:O83" si="34">SUM(E84:E85)</f>
        <v>53</v>
      </c>
      <c r="F83" s="13">
        <f t="shared" si="34"/>
        <v>30</v>
      </c>
      <c r="G83" s="13">
        <f t="shared" si="34"/>
        <v>40</v>
      </c>
      <c r="H83" s="13">
        <f t="shared" si="34"/>
        <v>0</v>
      </c>
      <c r="I83" s="13">
        <f t="shared" si="34"/>
        <v>42</v>
      </c>
      <c r="J83" s="13">
        <f t="shared" si="34"/>
        <v>95</v>
      </c>
      <c r="K83" s="13">
        <f t="shared" si="34"/>
        <v>36</v>
      </c>
      <c r="L83" s="13">
        <f t="shared" si="34"/>
        <v>5</v>
      </c>
      <c r="M83" s="13">
        <f t="shared" si="34"/>
        <v>0</v>
      </c>
      <c r="N83" s="13">
        <f t="shared" si="34"/>
        <v>65</v>
      </c>
      <c r="O83" s="13">
        <f t="shared" si="34"/>
        <v>3</v>
      </c>
      <c r="P83" s="14">
        <f>SUM(D83:O83)</f>
        <v>370</v>
      </c>
      <c r="Q83" s="13">
        <f>SUM(Q84:Q85)</f>
        <v>380</v>
      </c>
      <c r="R83" s="14">
        <f>Q83-P83</f>
        <v>10</v>
      </c>
    </row>
    <row r="84" spans="1:18" ht="15" x14ac:dyDescent="0.25">
      <c r="A84" s="34"/>
      <c r="B84" s="7" t="s">
        <v>39</v>
      </c>
      <c r="C84" s="12"/>
      <c r="D84" s="13">
        <f>COUNTIFS('1. Output sheet'!$AC$2:$AC$5000,$B84,'1. Output sheet'!$C$2:$C$5000,D$20,'1. Output sheet'!$O$2:$O$5000,"&gt;="&amp;$B$80,'1. Output sheet'!$O$2:$O$5000,"&lt;"&amp;$C$80)</f>
        <v>1</v>
      </c>
      <c r="E84" s="13">
        <f>COUNTIFS('1. Output sheet'!$AC$2:$AC$5000,$B84,'1. Output sheet'!$C$2:$C$5000,E$20,'1. Output sheet'!$O$2:$O$5000,"&gt;="&amp;$B$80,'1. Output sheet'!$O$2:$O$5000,"&lt;"&amp;$C$80)</f>
        <v>51</v>
      </c>
      <c r="F84" s="13">
        <f>COUNTIFS('1. Output sheet'!$AC$2:$AC$5000,$B84,'1. Output sheet'!$C$2:$C$5000,F$20,'1. Output sheet'!$O$2:$O$5000,"&gt;="&amp;$B$80,'1. Output sheet'!$O$2:$O$5000,"&lt;"&amp;$C$80)</f>
        <v>20</v>
      </c>
      <c r="G84" s="13">
        <f>COUNTIFS('1. Output sheet'!$AC$2:$AC$5000,$B84,'1. Output sheet'!$C$2:$C$5000,G$20,'1. Output sheet'!$O$2:$O$5000,"&gt;="&amp;$B$80,'1. Output sheet'!$O$2:$O$5000,"&lt;"&amp;$C$80)</f>
        <v>34</v>
      </c>
      <c r="H84" s="13">
        <f>COUNTIFS('1. Output sheet'!$AC$2:$AC$5000,$B84,'1. Output sheet'!$C$2:$C$5000,H$20,'1. Output sheet'!$O$2:$O$5000,"&gt;="&amp;$B$80,'1. Output sheet'!$O$2:$O$5000,"&lt;"&amp;$C$80)</f>
        <v>0</v>
      </c>
      <c r="I84" s="13">
        <f>COUNTIFS('1. Output sheet'!$AC$2:$AC$5000,$B84,'1. Output sheet'!$C$2:$C$5000,I$20,'1. Output sheet'!$O$2:$O$5000,"&gt;="&amp;$B$80,'1. Output sheet'!$O$2:$O$5000,"&lt;"&amp;$C$80)</f>
        <v>36</v>
      </c>
      <c r="J84" s="13">
        <f>COUNTIFS('1. Output sheet'!$AC$2:$AC$5000,$B84,'1. Output sheet'!$C$2:$C$5000,J$20,'1. Output sheet'!$O$2:$O$5000,"&gt;="&amp;$B$80,'1. Output sheet'!$O$2:$O$5000,"&lt;"&amp;$C$80)</f>
        <v>85</v>
      </c>
      <c r="K84" s="13">
        <f>COUNTIFS('1. Output sheet'!$AC$2:$AC$5000,$B84,'1. Output sheet'!$C$2:$C$5000,K$20,'1. Output sheet'!$O$2:$O$5000,"&gt;="&amp;$B$80,'1. Output sheet'!$O$2:$O$5000,"&lt;"&amp;$C$80)</f>
        <v>33</v>
      </c>
      <c r="L84" s="13">
        <f>COUNTIFS('1. Output sheet'!$AC$2:$AC$5000,$B84,'1. Output sheet'!$C$2:$C$5000,L$20,'1. Output sheet'!$O$2:$O$5000,"&gt;="&amp;$B$80,'1. Output sheet'!$O$2:$O$5000,"&lt;"&amp;$C$80)</f>
        <v>3</v>
      </c>
      <c r="M84" s="13">
        <f>COUNTIFS('1. Output sheet'!$AC$2:$AC$5000,$B84,'1. Output sheet'!$C$2:$C$5000,M$20,'1. Output sheet'!$O$2:$O$5000,"&gt;="&amp;$B$80,'1. Output sheet'!$O$2:$O$5000,"&lt;"&amp;$C$80)</f>
        <v>0</v>
      </c>
      <c r="N84" s="13">
        <f>COUNTIFS('1. Output sheet'!$AC$2:$AC$5000,$B84,'1. Output sheet'!$C$2:$C$5000,N$20,'1. Output sheet'!$O$2:$O$5000,"&gt;="&amp;$B$80,'1. Output sheet'!$O$2:$O$5000,"&lt;"&amp;$C$80)</f>
        <v>57</v>
      </c>
      <c r="O84" s="13">
        <f>COUNTIFS('1. Output sheet'!$AC$2:$AC$5000,$B84,'1. Output sheet'!$C$2:$C$5000,O$20,'1. Output sheet'!$O$2:$O$5000,"&gt;="&amp;$B$80,'1. Output sheet'!$O$2:$O$5000,"&lt;"&amp;$C$80)</f>
        <v>1</v>
      </c>
      <c r="P84" s="14">
        <f t="shared" ref="P84:P85" si="35">SUM(D84:O84)</f>
        <v>321</v>
      </c>
      <c r="Q84" s="13">
        <f>COUNTIFS('1. Output sheet'!$AC$2:$AC$5000,$B84,'1. Output sheet'!$O$2:$O$5000,"&gt;="&amp;$B$80,'1. Output sheet'!$O$2:$O$5000,"&lt;"&amp;$C$80)</f>
        <v>331</v>
      </c>
      <c r="R84" s="14">
        <f>Q84-P84</f>
        <v>10</v>
      </c>
    </row>
    <row r="85" spans="1:18" ht="15" x14ac:dyDescent="0.25">
      <c r="A85" s="34"/>
      <c r="B85" s="7" t="s">
        <v>67</v>
      </c>
      <c r="C85" s="12"/>
      <c r="D85" s="13">
        <f>COUNTIFS('1. Output sheet'!$AC$2:$AC$5000,$B85,'1. Output sheet'!$C$2:$C$5000,D$20,'1. Output sheet'!$O$2:$O$5000,"&gt;="&amp;$B$80,'1. Output sheet'!$O$2:$O$5000,"&lt;"&amp;$C$80)</f>
        <v>0</v>
      </c>
      <c r="E85" s="13">
        <f>COUNTIFS('1. Output sheet'!$AC$2:$AC$5000,$B85,'1. Output sheet'!$C$2:$C$5000,E$20,'1. Output sheet'!$O$2:$O$5000,"&gt;="&amp;$B$80,'1. Output sheet'!$O$2:$O$5000,"&lt;"&amp;$C$80)</f>
        <v>2</v>
      </c>
      <c r="F85" s="13">
        <f>COUNTIFS('1. Output sheet'!$AC$2:$AC$5000,$B85,'1. Output sheet'!$C$2:$C$5000,F$20,'1. Output sheet'!$O$2:$O$5000,"&gt;="&amp;$B$80,'1. Output sheet'!$O$2:$O$5000,"&lt;"&amp;$C$80)</f>
        <v>10</v>
      </c>
      <c r="G85" s="13">
        <f>COUNTIFS('1. Output sheet'!$AC$2:$AC$5000,$B85,'1. Output sheet'!$C$2:$C$5000,G$20,'1. Output sheet'!$O$2:$O$5000,"&gt;="&amp;$B$80,'1. Output sheet'!$O$2:$O$5000,"&lt;"&amp;$C$80)</f>
        <v>6</v>
      </c>
      <c r="H85" s="13">
        <f>COUNTIFS('1. Output sheet'!$AC$2:$AC$5000,$B85,'1. Output sheet'!$C$2:$C$5000,H$20,'1. Output sheet'!$O$2:$O$5000,"&gt;="&amp;$B$80,'1. Output sheet'!$O$2:$O$5000,"&lt;"&amp;$C$80)</f>
        <v>0</v>
      </c>
      <c r="I85" s="13">
        <f>COUNTIFS('1. Output sheet'!$AC$2:$AC$5000,$B85,'1. Output sheet'!$C$2:$C$5000,I$20,'1. Output sheet'!$O$2:$O$5000,"&gt;="&amp;$B$80,'1. Output sheet'!$O$2:$O$5000,"&lt;"&amp;$C$80)</f>
        <v>6</v>
      </c>
      <c r="J85" s="13">
        <f>COUNTIFS('1. Output sheet'!$AC$2:$AC$5000,$B85,'1. Output sheet'!$C$2:$C$5000,J$20,'1. Output sheet'!$O$2:$O$5000,"&gt;="&amp;$B$80,'1. Output sheet'!$O$2:$O$5000,"&lt;"&amp;$C$80)</f>
        <v>10</v>
      </c>
      <c r="K85" s="13">
        <f>COUNTIFS('1. Output sheet'!$AC$2:$AC$5000,$B85,'1. Output sheet'!$C$2:$C$5000,K$20,'1. Output sheet'!$O$2:$O$5000,"&gt;="&amp;$B$80,'1. Output sheet'!$O$2:$O$5000,"&lt;"&amp;$C$80)</f>
        <v>3</v>
      </c>
      <c r="L85" s="13">
        <f>COUNTIFS('1. Output sheet'!$AC$2:$AC$5000,$B85,'1. Output sheet'!$C$2:$C$5000,L$20,'1. Output sheet'!$O$2:$O$5000,"&gt;="&amp;$B$80,'1. Output sheet'!$O$2:$O$5000,"&lt;"&amp;$C$80)</f>
        <v>2</v>
      </c>
      <c r="M85" s="13">
        <f>COUNTIFS('1. Output sheet'!$AC$2:$AC$5000,$B85,'1. Output sheet'!$C$2:$C$5000,M$20,'1. Output sheet'!$O$2:$O$5000,"&gt;="&amp;$B$80,'1. Output sheet'!$O$2:$O$5000,"&lt;"&amp;$C$80)</f>
        <v>0</v>
      </c>
      <c r="N85" s="13">
        <f>COUNTIFS('1. Output sheet'!$AC$2:$AC$5000,$B85,'1. Output sheet'!$C$2:$C$5000,N$20,'1. Output sheet'!$O$2:$O$5000,"&gt;="&amp;$B$80,'1. Output sheet'!$O$2:$O$5000,"&lt;"&amp;$C$80)</f>
        <v>8</v>
      </c>
      <c r="O85" s="13">
        <f>COUNTIFS('1. Output sheet'!$AC$2:$AC$5000,$B85,'1. Output sheet'!$C$2:$C$5000,O$20,'1. Output sheet'!$O$2:$O$5000,"&gt;="&amp;$B$80,'1. Output sheet'!$O$2:$O$5000,"&lt;"&amp;$C$80)</f>
        <v>2</v>
      </c>
      <c r="P85" s="14">
        <f t="shared" si="35"/>
        <v>49</v>
      </c>
      <c r="Q85" s="13">
        <f>COUNTIFS('1. Output sheet'!$AC$2:$AC$5000,$B85,'1. Output sheet'!$O$2:$O$5000,"&gt;="&amp;$B$80,'1. Output sheet'!$O$2:$O$5000,"&lt;"&amp;$C$80)</f>
        <v>49</v>
      </c>
      <c r="R85" s="14">
        <f>Q85-P85</f>
        <v>0</v>
      </c>
    </row>
    <row r="86" spans="1:18" x14ac:dyDescent="0.2">
      <c r="A86" s="34"/>
    </row>
    <row r="87" spans="1:18" x14ac:dyDescent="0.2">
      <c r="A87" s="34"/>
    </row>
    <row r="88" spans="1:18" ht="15" x14ac:dyDescent="0.25">
      <c r="A88" s="34"/>
      <c r="B88" s="5" t="s">
        <v>4765</v>
      </c>
      <c r="C88" s="5"/>
      <c r="D88" s="5"/>
      <c r="E88" s="5"/>
      <c r="F88" s="5"/>
      <c r="G88" s="5"/>
      <c r="H88" s="5"/>
      <c r="I88" s="5"/>
      <c r="J88" s="5"/>
      <c r="K88" s="5"/>
      <c r="L88" s="5"/>
      <c r="M88" s="5"/>
      <c r="N88" s="5"/>
      <c r="O88" s="5"/>
      <c r="P88" s="5"/>
      <c r="Q88" s="5"/>
      <c r="R88" s="5"/>
    </row>
    <row r="89" spans="1:18" ht="45" x14ac:dyDescent="0.25">
      <c r="A89" s="34"/>
      <c r="B89" s="19" t="s">
        <v>4771</v>
      </c>
      <c r="C89" s="20"/>
      <c r="D89" s="10" t="s">
        <v>136</v>
      </c>
      <c r="E89" s="10" t="s">
        <v>41</v>
      </c>
      <c r="F89" s="10" t="s">
        <v>79</v>
      </c>
      <c r="G89" s="11" t="s">
        <v>50</v>
      </c>
      <c r="H89" s="11" t="s">
        <v>555</v>
      </c>
      <c r="I89" s="11" t="s">
        <v>145</v>
      </c>
      <c r="J89" s="11" t="s">
        <v>126</v>
      </c>
      <c r="K89" s="11" t="s">
        <v>238</v>
      </c>
      <c r="L89" s="11" t="s">
        <v>312</v>
      </c>
      <c r="M89" s="11" t="s">
        <v>4766</v>
      </c>
      <c r="N89" s="11" t="s">
        <v>29</v>
      </c>
      <c r="O89" s="11" t="s">
        <v>69</v>
      </c>
      <c r="P89" s="29" t="s">
        <v>4772</v>
      </c>
      <c r="Q89" s="29" t="s">
        <v>4768</v>
      </c>
      <c r="R89" s="29" t="s">
        <v>4769</v>
      </c>
    </row>
    <row r="90" spans="1:18" ht="15" x14ac:dyDescent="0.25">
      <c r="A90" s="34"/>
      <c r="B90" s="21" t="s">
        <v>80</v>
      </c>
      <c r="C90" s="20"/>
      <c r="D90" s="13">
        <f>COUNTIFS('1. Output sheet'!$D$2:$D$5000,$B90,'1. Output sheet'!$C$2:$C$5000,D$27,'1. Output sheet'!$AC$2:$AC$5000,$B$22,'1. Output sheet'!$O$2:$O$5000,"&gt;="&amp;$B$80,'1. Output sheet'!$O$2:$O$5000,"&lt;"&amp;$C$80)+COUNTIFS('1. Output sheet'!$D$2:$D$5000,$B90,'1. Output sheet'!$C$2:$C$5000,D$27,'1. Output sheet'!$AC$2:$AC$5000,$B$23,'1. Output sheet'!$O$2:$O$5000,"&gt;="&amp;$B$80,'1. Output sheet'!$O$2:$O$5000,"&lt;"&amp;$C$80)</f>
        <v>0</v>
      </c>
      <c r="E90" s="13">
        <f>COUNTIFS('1. Output sheet'!$D$2:$D$5000,$B90,'1. Output sheet'!$C$2:$C$5000,E$27,'1. Output sheet'!$AC$2:$AC$5000,$B$22,'1. Output sheet'!$O$2:$O$5000,"&gt;="&amp;$B$80,'1. Output sheet'!$O$2:$O$5000,"&lt;"&amp;$C$80)+COUNTIFS('1. Output sheet'!$D$2:$D$5000,$B90,'1. Output sheet'!$C$2:$C$5000,E$27,'1. Output sheet'!$AC$2:$AC$5000,$B$23,'1. Output sheet'!$O$2:$O$5000,"&gt;="&amp;$B$80,'1. Output sheet'!$O$2:$O$5000,"&lt;"&amp;$C$80)</f>
        <v>0</v>
      </c>
      <c r="F90" s="13">
        <f>COUNTIFS('1. Output sheet'!$D$2:$D$5000,$B90,'1. Output sheet'!$C$2:$C$5000,F$27,'1. Output sheet'!$AC$2:$AC$5000,$B$22,'1. Output sheet'!$O$2:$O$5000,"&gt;="&amp;$B$80,'1. Output sheet'!$O$2:$O$5000,"&lt;"&amp;$C$80)+COUNTIFS('1. Output sheet'!$D$2:$D$5000,$B90,'1. Output sheet'!$C$2:$C$5000,F$27,'1. Output sheet'!$AC$2:$AC$5000,$B$23,'1. Output sheet'!$O$2:$O$5000,"&gt;="&amp;$B$80,'1. Output sheet'!$O$2:$O$5000,"&lt;"&amp;$C$80)</f>
        <v>10</v>
      </c>
      <c r="G90" s="13">
        <f>COUNTIFS('1. Output sheet'!$D$2:$D$5000,$B90,'1. Output sheet'!$C$2:$C$5000,G$27,'1. Output sheet'!$AC$2:$AC$5000,$B$22,'1. Output sheet'!$O$2:$O$5000,"&gt;="&amp;$B$80,'1. Output sheet'!$O$2:$O$5000,"&lt;"&amp;$C$80)+COUNTIFS('1. Output sheet'!$D$2:$D$5000,$B90,'1. Output sheet'!$C$2:$C$5000,G$27,'1. Output sheet'!$AC$2:$AC$5000,$B$23,'1. Output sheet'!$O$2:$O$5000,"&gt;="&amp;$B$80,'1. Output sheet'!$O$2:$O$5000,"&lt;"&amp;$C$80)</f>
        <v>0</v>
      </c>
      <c r="H90" s="13">
        <f>COUNTIFS('1. Output sheet'!$D$2:$D$5000,$B90,'1. Output sheet'!$C$2:$C$5000,H$27,'1. Output sheet'!$AC$2:$AC$5000,$B$22,'1. Output sheet'!$O$2:$O$5000,"&gt;="&amp;$B$80,'1. Output sheet'!$O$2:$O$5000,"&lt;"&amp;$C$80)+COUNTIFS('1. Output sheet'!$D$2:$D$5000,$B90,'1. Output sheet'!$C$2:$C$5000,H$27,'1. Output sheet'!$AC$2:$AC$5000,$B$23,'1. Output sheet'!$O$2:$O$5000,"&gt;="&amp;$B$80,'1. Output sheet'!$O$2:$O$5000,"&lt;"&amp;$C$80)</f>
        <v>0</v>
      </c>
      <c r="I90" s="13">
        <f>COUNTIFS('1. Output sheet'!$D$2:$D$5000,$B90,'1. Output sheet'!$C$2:$C$5000,I$27,'1. Output sheet'!$AC$2:$AC$5000,$B$22,'1. Output sheet'!$O$2:$O$5000,"&gt;="&amp;$B$80,'1. Output sheet'!$O$2:$O$5000,"&lt;"&amp;$C$80)+COUNTIFS('1. Output sheet'!$D$2:$D$5000,$B90,'1. Output sheet'!$C$2:$C$5000,I$27,'1. Output sheet'!$AC$2:$AC$5000,$B$23,'1. Output sheet'!$O$2:$O$5000,"&gt;="&amp;$B$80,'1. Output sheet'!$O$2:$O$5000,"&lt;"&amp;$C$80)</f>
        <v>8</v>
      </c>
      <c r="J90" s="13">
        <f>COUNTIFS('1. Output sheet'!$D$2:$D$5000,$B90,'1. Output sheet'!$C$2:$C$5000,J$27,'1. Output sheet'!$AC$2:$AC$5000,$B$22,'1. Output sheet'!$O$2:$O$5000,"&gt;="&amp;$B$80,'1. Output sheet'!$O$2:$O$5000,"&lt;"&amp;$C$80)+COUNTIFS('1. Output sheet'!$D$2:$D$5000,$B90,'1. Output sheet'!$C$2:$C$5000,J$27,'1. Output sheet'!$AC$2:$AC$5000,$B$23,'1. Output sheet'!$O$2:$O$5000,"&gt;="&amp;$B$80,'1. Output sheet'!$O$2:$O$5000,"&lt;"&amp;$C$80)</f>
        <v>2</v>
      </c>
      <c r="K90" s="13">
        <f>COUNTIFS('1. Output sheet'!$D$2:$D$5000,$B90,'1. Output sheet'!$C$2:$C$5000,K$27,'1. Output sheet'!$AC$2:$AC$5000,$B$22,'1. Output sheet'!$O$2:$O$5000,"&gt;="&amp;$B$80,'1. Output sheet'!$O$2:$O$5000,"&lt;"&amp;$C$80)+COUNTIFS('1. Output sheet'!$D$2:$D$5000,$B90,'1. Output sheet'!$C$2:$C$5000,K$27,'1. Output sheet'!$AC$2:$AC$5000,$B$23,'1. Output sheet'!$O$2:$O$5000,"&gt;="&amp;$B$80,'1. Output sheet'!$O$2:$O$5000,"&lt;"&amp;$C$80)</f>
        <v>2</v>
      </c>
      <c r="L90" s="13">
        <f>COUNTIFS('1. Output sheet'!$D$2:$D$5000,$B90,'1. Output sheet'!$C$2:$C$5000,L$27,'1. Output sheet'!$AC$2:$AC$5000,$B$22,'1. Output sheet'!$O$2:$O$5000,"&gt;="&amp;$B$80,'1. Output sheet'!$O$2:$O$5000,"&lt;"&amp;$C$80)+COUNTIFS('1. Output sheet'!$D$2:$D$5000,$B90,'1. Output sheet'!$C$2:$C$5000,L$27,'1. Output sheet'!$AC$2:$AC$5000,$B$23,'1. Output sheet'!$O$2:$O$5000,"&gt;="&amp;$B$80,'1. Output sheet'!$O$2:$O$5000,"&lt;"&amp;$C$80)</f>
        <v>0</v>
      </c>
      <c r="M90" s="13">
        <f>COUNTIFS('1. Output sheet'!$D$2:$D$5000,$B90,'1. Output sheet'!$C$2:$C$5000,M$27,'1. Output sheet'!$AC$2:$AC$5000,$B$22,'1. Output sheet'!$O$2:$O$5000,"&gt;="&amp;$B$80,'1. Output sheet'!$O$2:$O$5000,"&lt;"&amp;$C$80)+COUNTIFS('1. Output sheet'!$D$2:$D$5000,$B90,'1. Output sheet'!$C$2:$C$5000,M$27,'1. Output sheet'!$AC$2:$AC$5000,$B$23,'1. Output sheet'!$O$2:$O$5000,"&gt;="&amp;$B$80,'1. Output sheet'!$O$2:$O$5000,"&lt;"&amp;$C$80)</f>
        <v>0</v>
      </c>
      <c r="N90" s="13">
        <f>COUNTIFS('1. Output sheet'!$D$2:$D$5000,$B90,'1. Output sheet'!$C$2:$C$5000,N$27,'1. Output sheet'!$AC$2:$AC$5000,$B$22,'1. Output sheet'!$O$2:$O$5000,"&gt;="&amp;$B$80,'1. Output sheet'!$O$2:$O$5000,"&lt;"&amp;$C$80)+COUNTIFS('1. Output sheet'!$D$2:$D$5000,$B90,'1. Output sheet'!$C$2:$C$5000,N$27,'1. Output sheet'!$AC$2:$AC$5000,$B$23,'1. Output sheet'!$O$2:$O$5000,"&gt;="&amp;$B$80,'1. Output sheet'!$O$2:$O$5000,"&lt;"&amp;$C$80)</f>
        <v>0</v>
      </c>
      <c r="O90" s="13">
        <f>COUNTIFS('1. Output sheet'!$D$2:$D$5000,$B90,'1. Output sheet'!$C$2:$C$5000,O$27,'1. Output sheet'!$AC$2:$AC$5000,$B$22,'1. Output sheet'!$O$2:$O$5000,"&gt;="&amp;$B$80,'1. Output sheet'!$O$2:$O$5000,"&lt;"&amp;$C$80)+COUNTIFS('1. Output sheet'!$D$2:$D$5000,$B90,'1. Output sheet'!$C$2:$C$5000,O$27,'1. Output sheet'!$AC$2:$AC$5000,$B$23,'1. Output sheet'!$O$2:$O$5000,"&gt;="&amp;$B$80,'1. Output sheet'!$O$2:$O$5000,"&lt;"&amp;$C$80)</f>
        <v>3</v>
      </c>
      <c r="P90" s="14">
        <f>SUM(D90:O90)</f>
        <v>25</v>
      </c>
      <c r="Q90" s="14">
        <f>COUNTIFS('1. Output sheet'!$D$2:$D$5000,$B90,'1. Output sheet'!$AC$2:$AC$5000,$B$22,'1. Output sheet'!$O$2:$O$5000,"&gt;="&amp;$B$80,'1. Output sheet'!$O$2:$O$5000,"&lt;"&amp;$C$80)+COUNTIFS('1. Output sheet'!$D$2:$D$5000,$B90,'1. Output sheet'!$AC$2:$AC$5000,$B$23,'1. Output sheet'!$O$2:$O$5000,"&gt;="&amp;$B$80,'1. Output sheet'!$O$2:$O$5000,"&lt;"&amp;$C$80)</f>
        <v>25</v>
      </c>
      <c r="R90" s="14">
        <f>Q90-P90</f>
        <v>0</v>
      </c>
    </row>
    <row r="91" spans="1:18" ht="15" x14ac:dyDescent="0.25">
      <c r="A91" s="34"/>
      <c r="B91" s="21" t="s">
        <v>257</v>
      </c>
      <c r="C91" s="20"/>
      <c r="D91" s="13">
        <f>COUNTIFS('1. Output sheet'!$D$2:$D$5000,$B91,'1. Output sheet'!$C$2:$C$5000,D$27,'1. Output sheet'!$AC$2:$AC$5000,$B$22,'1. Output sheet'!$O$2:$O$5000,"&gt;="&amp;$B$80,'1. Output sheet'!$O$2:$O$5000,"&lt;"&amp;$C$80)+COUNTIFS('1. Output sheet'!$D$2:$D$5000,$B91,'1. Output sheet'!$C$2:$C$5000,D$27,'1. Output sheet'!$AC$2:$AC$5000,$B$23,'1. Output sheet'!$O$2:$O$5000,"&gt;="&amp;$B$80,'1. Output sheet'!$O$2:$O$5000,"&lt;"&amp;$C$80)</f>
        <v>0</v>
      </c>
      <c r="E91" s="13">
        <f>COUNTIFS('1. Output sheet'!$D$2:$D$5000,$B91,'1. Output sheet'!$C$2:$C$5000,E$27,'1. Output sheet'!$AC$2:$AC$5000,$B$22,'1. Output sheet'!$O$2:$O$5000,"&gt;="&amp;$B$80,'1. Output sheet'!$O$2:$O$5000,"&lt;"&amp;$C$80)+COUNTIFS('1. Output sheet'!$D$2:$D$5000,$B91,'1. Output sheet'!$C$2:$C$5000,E$27,'1. Output sheet'!$AC$2:$AC$5000,$B$23,'1. Output sheet'!$O$2:$O$5000,"&gt;="&amp;$B$80,'1. Output sheet'!$O$2:$O$5000,"&lt;"&amp;$C$80)</f>
        <v>0</v>
      </c>
      <c r="F91" s="13">
        <f>COUNTIFS('1. Output sheet'!$D$2:$D$5000,$B91,'1. Output sheet'!$C$2:$C$5000,F$27,'1. Output sheet'!$AC$2:$AC$5000,$B$22,'1. Output sheet'!$O$2:$O$5000,"&gt;="&amp;$B$80,'1. Output sheet'!$O$2:$O$5000,"&lt;"&amp;$C$80)+COUNTIFS('1. Output sheet'!$D$2:$D$5000,$B91,'1. Output sheet'!$C$2:$C$5000,F$27,'1. Output sheet'!$AC$2:$AC$5000,$B$23,'1. Output sheet'!$O$2:$O$5000,"&gt;="&amp;$B$80,'1. Output sheet'!$O$2:$O$5000,"&lt;"&amp;$C$80)</f>
        <v>0</v>
      </c>
      <c r="G91" s="13">
        <f>COUNTIFS('1. Output sheet'!$D$2:$D$5000,$B91,'1. Output sheet'!$C$2:$C$5000,G$27,'1. Output sheet'!$AC$2:$AC$5000,$B$22,'1. Output sheet'!$O$2:$O$5000,"&gt;="&amp;$B$80,'1. Output sheet'!$O$2:$O$5000,"&lt;"&amp;$C$80)+COUNTIFS('1. Output sheet'!$D$2:$D$5000,$B91,'1. Output sheet'!$C$2:$C$5000,G$27,'1. Output sheet'!$AC$2:$AC$5000,$B$23,'1. Output sheet'!$O$2:$O$5000,"&gt;="&amp;$B$80,'1. Output sheet'!$O$2:$O$5000,"&lt;"&amp;$C$80)</f>
        <v>1</v>
      </c>
      <c r="H91" s="13">
        <f>COUNTIFS('1. Output sheet'!$D$2:$D$5000,$B91,'1. Output sheet'!$C$2:$C$5000,H$27,'1. Output sheet'!$AC$2:$AC$5000,$B$22,'1. Output sheet'!$O$2:$O$5000,"&gt;="&amp;$B$80,'1. Output sheet'!$O$2:$O$5000,"&lt;"&amp;$C$80)+COUNTIFS('1. Output sheet'!$D$2:$D$5000,$B91,'1. Output sheet'!$C$2:$C$5000,H$27,'1. Output sheet'!$AC$2:$AC$5000,$B$23,'1. Output sheet'!$O$2:$O$5000,"&gt;="&amp;$B$80,'1. Output sheet'!$O$2:$O$5000,"&lt;"&amp;$C$80)</f>
        <v>0</v>
      </c>
      <c r="I91" s="13">
        <f>COUNTIFS('1. Output sheet'!$D$2:$D$5000,$B91,'1. Output sheet'!$C$2:$C$5000,I$27,'1. Output sheet'!$AC$2:$AC$5000,$B$22,'1. Output sheet'!$O$2:$O$5000,"&gt;="&amp;$B$80,'1. Output sheet'!$O$2:$O$5000,"&lt;"&amp;$C$80)+COUNTIFS('1. Output sheet'!$D$2:$D$5000,$B91,'1. Output sheet'!$C$2:$C$5000,I$27,'1. Output sheet'!$AC$2:$AC$5000,$B$23,'1. Output sheet'!$O$2:$O$5000,"&gt;="&amp;$B$80,'1. Output sheet'!$O$2:$O$5000,"&lt;"&amp;$C$80)</f>
        <v>1</v>
      </c>
      <c r="J91" s="13">
        <f>COUNTIFS('1. Output sheet'!$D$2:$D$5000,$B91,'1. Output sheet'!$C$2:$C$5000,J$27,'1. Output sheet'!$AC$2:$AC$5000,$B$22,'1. Output sheet'!$O$2:$O$5000,"&gt;="&amp;$B$80,'1. Output sheet'!$O$2:$O$5000,"&lt;"&amp;$C$80)+COUNTIFS('1. Output sheet'!$D$2:$D$5000,$B91,'1. Output sheet'!$C$2:$C$5000,J$27,'1. Output sheet'!$AC$2:$AC$5000,$B$23,'1. Output sheet'!$O$2:$O$5000,"&gt;="&amp;$B$80,'1. Output sheet'!$O$2:$O$5000,"&lt;"&amp;$C$80)</f>
        <v>2</v>
      </c>
      <c r="K91" s="13">
        <f>COUNTIFS('1. Output sheet'!$D$2:$D$5000,$B91,'1. Output sheet'!$C$2:$C$5000,K$27,'1. Output sheet'!$AC$2:$AC$5000,$B$22,'1. Output sheet'!$O$2:$O$5000,"&gt;="&amp;$B$80,'1. Output sheet'!$O$2:$O$5000,"&lt;"&amp;$C$80)+COUNTIFS('1. Output sheet'!$D$2:$D$5000,$B91,'1. Output sheet'!$C$2:$C$5000,K$27,'1. Output sheet'!$AC$2:$AC$5000,$B$23,'1. Output sheet'!$O$2:$O$5000,"&gt;="&amp;$B$80,'1. Output sheet'!$O$2:$O$5000,"&lt;"&amp;$C$80)</f>
        <v>0</v>
      </c>
      <c r="L91" s="13">
        <f>COUNTIFS('1. Output sheet'!$D$2:$D$5000,$B91,'1. Output sheet'!$C$2:$C$5000,L$27,'1. Output sheet'!$AC$2:$AC$5000,$B$22,'1. Output sheet'!$O$2:$O$5000,"&gt;="&amp;$B$80,'1. Output sheet'!$O$2:$O$5000,"&lt;"&amp;$C$80)+COUNTIFS('1. Output sheet'!$D$2:$D$5000,$B91,'1. Output sheet'!$C$2:$C$5000,L$27,'1. Output sheet'!$AC$2:$AC$5000,$B$23,'1. Output sheet'!$O$2:$O$5000,"&gt;="&amp;$B$80,'1. Output sheet'!$O$2:$O$5000,"&lt;"&amp;$C$80)</f>
        <v>0</v>
      </c>
      <c r="M91" s="13">
        <f>COUNTIFS('1. Output sheet'!$D$2:$D$5000,$B91,'1. Output sheet'!$C$2:$C$5000,M$27,'1. Output sheet'!$AC$2:$AC$5000,$B$22,'1. Output sheet'!$O$2:$O$5000,"&gt;="&amp;$B$80,'1. Output sheet'!$O$2:$O$5000,"&lt;"&amp;$C$80)+COUNTIFS('1. Output sheet'!$D$2:$D$5000,$B91,'1. Output sheet'!$C$2:$C$5000,M$27,'1. Output sheet'!$AC$2:$AC$5000,$B$23,'1. Output sheet'!$O$2:$O$5000,"&gt;="&amp;$B$80,'1. Output sheet'!$O$2:$O$5000,"&lt;"&amp;$C$80)</f>
        <v>0</v>
      </c>
      <c r="N91" s="13">
        <f>COUNTIFS('1. Output sheet'!$D$2:$D$5000,$B91,'1. Output sheet'!$C$2:$C$5000,N$27,'1. Output sheet'!$AC$2:$AC$5000,$B$22,'1. Output sheet'!$O$2:$O$5000,"&gt;="&amp;$B$80,'1. Output sheet'!$O$2:$O$5000,"&lt;"&amp;$C$80)+COUNTIFS('1. Output sheet'!$D$2:$D$5000,$B91,'1. Output sheet'!$C$2:$C$5000,N$27,'1. Output sheet'!$AC$2:$AC$5000,$B$23,'1. Output sheet'!$O$2:$O$5000,"&gt;="&amp;$B$80,'1. Output sheet'!$O$2:$O$5000,"&lt;"&amp;$C$80)</f>
        <v>0</v>
      </c>
      <c r="O91" s="13">
        <f>COUNTIFS('1. Output sheet'!$D$2:$D$5000,$B91,'1. Output sheet'!$C$2:$C$5000,O$27,'1. Output sheet'!$AC$2:$AC$5000,$B$22,'1. Output sheet'!$O$2:$O$5000,"&gt;="&amp;$B$80,'1. Output sheet'!$O$2:$O$5000,"&lt;"&amp;$C$80)+COUNTIFS('1. Output sheet'!$D$2:$D$5000,$B91,'1. Output sheet'!$C$2:$C$5000,O$27,'1. Output sheet'!$AC$2:$AC$5000,$B$23,'1. Output sheet'!$O$2:$O$5000,"&gt;="&amp;$B$80,'1. Output sheet'!$O$2:$O$5000,"&lt;"&amp;$C$80)</f>
        <v>0</v>
      </c>
      <c r="P91" s="14">
        <f t="shared" ref="P91:P107" si="36">SUM(D91:O91)</f>
        <v>4</v>
      </c>
      <c r="Q91" s="14">
        <f>COUNTIFS('1. Output sheet'!$D$2:$D$5000,$B91,'1. Output sheet'!$AC$2:$AC$5000,$B$22,'1. Output sheet'!$O$2:$O$5000,"&gt;="&amp;$B$80,'1. Output sheet'!$O$2:$O$5000,"&lt;"&amp;$C$80)+COUNTIFS('1. Output sheet'!$D$2:$D$5000,$B91,'1. Output sheet'!$AC$2:$AC$5000,$B$23,'1. Output sheet'!$O$2:$O$5000,"&gt;="&amp;$B$80,'1. Output sheet'!$O$2:$O$5000,"&lt;"&amp;$C$80)</f>
        <v>4</v>
      </c>
      <c r="R91" s="14">
        <f t="shared" ref="R91:R107" si="37">Q91-P91</f>
        <v>0</v>
      </c>
    </row>
    <row r="92" spans="1:18" ht="30" x14ac:dyDescent="0.25">
      <c r="A92" s="34"/>
      <c r="B92" s="21" t="s">
        <v>118</v>
      </c>
      <c r="C92" s="20"/>
      <c r="D92" s="13">
        <f>COUNTIFS('1. Output sheet'!$D$2:$D$5000,$B92,'1. Output sheet'!$C$2:$C$5000,D$27,'1. Output sheet'!$AC$2:$AC$5000,$B$22,'1. Output sheet'!$O$2:$O$5000,"&gt;="&amp;$B$80,'1. Output sheet'!$O$2:$O$5000,"&lt;"&amp;$C$80)+COUNTIFS('1. Output sheet'!$D$2:$D$5000,$B92,'1. Output sheet'!$C$2:$C$5000,D$27,'1. Output sheet'!$AC$2:$AC$5000,$B$23,'1. Output sheet'!$O$2:$O$5000,"&gt;="&amp;$B$80,'1. Output sheet'!$O$2:$O$5000,"&lt;"&amp;$C$80)</f>
        <v>0</v>
      </c>
      <c r="E92" s="13">
        <f>COUNTIFS('1. Output sheet'!$D$2:$D$5000,$B92,'1. Output sheet'!$C$2:$C$5000,E$27,'1. Output sheet'!$AC$2:$AC$5000,$B$22,'1. Output sheet'!$O$2:$O$5000,"&gt;="&amp;$B$80,'1. Output sheet'!$O$2:$O$5000,"&lt;"&amp;$C$80)+COUNTIFS('1. Output sheet'!$D$2:$D$5000,$B92,'1. Output sheet'!$C$2:$C$5000,E$27,'1. Output sheet'!$AC$2:$AC$5000,$B$23,'1. Output sheet'!$O$2:$O$5000,"&gt;="&amp;$B$80,'1. Output sheet'!$O$2:$O$5000,"&lt;"&amp;$C$80)</f>
        <v>0</v>
      </c>
      <c r="F92" s="13">
        <f>COUNTIFS('1. Output sheet'!$D$2:$D$5000,$B92,'1. Output sheet'!$C$2:$C$5000,F$27,'1. Output sheet'!$AC$2:$AC$5000,$B$22,'1. Output sheet'!$O$2:$O$5000,"&gt;="&amp;$B$80,'1. Output sheet'!$O$2:$O$5000,"&lt;"&amp;$C$80)+COUNTIFS('1. Output sheet'!$D$2:$D$5000,$B92,'1. Output sheet'!$C$2:$C$5000,F$27,'1. Output sheet'!$AC$2:$AC$5000,$B$23,'1. Output sheet'!$O$2:$O$5000,"&gt;="&amp;$B$80,'1. Output sheet'!$O$2:$O$5000,"&lt;"&amp;$C$80)</f>
        <v>0</v>
      </c>
      <c r="G92" s="13">
        <f>COUNTIFS('1. Output sheet'!$D$2:$D$5000,$B92,'1. Output sheet'!$C$2:$C$5000,G$27,'1. Output sheet'!$AC$2:$AC$5000,$B$22,'1. Output sheet'!$O$2:$O$5000,"&gt;="&amp;$B$80,'1. Output sheet'!$O$2:$O$5000,"&lt;"&amp;$C$80)+COUNTIFS('1. Output sheet'!$D$2:$D$5000,$B92,'1. Output sheet'!$C$2:$C$5000,G$27,'1. Output sheet'!$AC$2:$AC$5000,$B$23,'1. Output sheet'!$O$2:$O$5000,"&gt;="&amp;$B$80,'1. Output sheet'!$O$2:$O$5000,"&lt;"&amp;$C$80)</f>
        <v>0</v>
      </c>
      <c r="H92" s="13">
        <f>COUNTIFS('1. Output sheet'!$D$2:$D$5000,$B92,'1. Output sheet'!$C$2:$C$5000,H$27,'1. Output sheet'!$AC$2:$AC$5000,$B$22,'1. Output sheet'!$O$2:$O$5000,"&gt;="&amp;$B$80,'1. Output sheet'!$O$2:$O$5000,"&lt;"&amp;$C$80)+COUNTIFS('1. Output sheet'!$D$2:$D$5000,$B92,'1. Output sheet'!$C$2:$C$5000,H$27,'1. Output sheet'!$AC$2:$AC$5000,$B$23,'1. Output sheet'!$O$2:$O$5000,"&gt;="&amp;$B$80,'1. Output sheet'!$O$2:$O$5000,"&lt;"&amp;$C$80)</f>
        <v>0</v>
      </c>
      <c r="I92" s="13">
        <f>COUNTIFS('1. Output sheet'!$D$2:$D$5000,$B92,'1. Output sheet'!$C$2:$C$5000,I$27,'1. Output sheet'!$AC$2:$AC$5000,$B$22,'1. Output sheet'!$O$2:$O$5000,"&gt;="&amp;$B$80,'1. Output sheet'!$O$2:$O$5000,"&lt;"&amp;$C$80)+COUNTIFS('1. Output sheet'!$D$2:$D$5000,$B92,'1. Output sheet'!$C$2:$C$5000,I$27,'1. Output sheet'!$AC$2:$AC$5000,$B$23,'1. Output sheet'!$O$2:$O$5000,"&gt;="&amp;$B$80,'1. Output sheet'!$O$2:$O$5000,"&lt;"&amp;$C$80)</f>
        <v>2</v>
      </c>
      <c r="J92" s="13">
        <f>COUNTIFS('1. Output sheet'!$D$2:$D$5000,$B92,'1. Output sheet'!$C$2:$C$5000,J$27,'1. Output sheet'!$AC$2:$AC$5000,$B$22,'1. Output sheet'!$O$2:$O$5000,"&gt;="&amp;$B$80,'1. Output sheet'!$O$2:$O$5000,"&lt;"&amp;$C$80)+COUNTIFS('1. Output sheet'!$D$2:$D$5000,$B92,'1. Output sheet'!$C$2:$C$5000,J$27,'1. Output sheet'!$AC$2:$AC$5000,$B$23,'1. Output sheet'!$O$2:$O$5000,"&gt;="&amp;$B$80,'1. Output sheet'!$O$2:$O$5000,"&lt;"&amp;$C$80)</f>
        <v>0</v>
      </c>
      <c r="K92" s="13">
        <f>COUNTIFS('1. Output sheet'!$D$2:$D$5000,$B92,'1. Output sheet'!$C$2:$C$5000,K$27,'1. Output sheet'!$AC$2:$AC$5000,$B$22,'1. Output sheet'!$O$2:$O$5000,"&gt;="&amp;$B$80,'1. Output sheet'!$O$2:$O$5000,"&lt;"&amp;$C$80)+COUNTIFS('1. Output sheet'!$D$2:$D$5000,$B92,'1. Output sheet'!$C$2:$C$5000,K$27,'1. Output sheet'!$AC$2:$AC$5000,$B$23,'1. Output sheet'!$O$2:$O$5000,"&gt;="&amp;$B$80,'1. Output sheet'!$O$2:$O$5000,"&lt;"&amp;$C$80)</f>
        <v>4</v>
      </c>
      <c r="L92" s="13">
        <f>COUNTIFS('1. Output sheet'!$D$2:$D$5000,$B92,'1. Output sheet'!$C$2:$C$5000,L$27,'1. Output sheet'!$AC$2:$AC$5000,$B$22,'1. Output sheet'!$O$2:$O$5000,"&gt;="&amp;$B$80,'1. Output sheet'!$O$2:$O$5000,"&lt;"&amp;$C$80)+COUNTIFS('1. Output sheet'!$D$2:$D$5000,$B92,'1. Output sheet'!$C$2:$C$5000,L$27,'1. Output sheet'!$AC$2:$AC$5000,$B$23,'1. Output sheet'!$O$2:$O$5000,"&gt;="&amp;$B$80,'1. Output sheet'!$O$2:$O$5000,"&lt;"&amp;$C$80)</f>
        <v>0</v>
      </c>
      <c r="M92" s="13">
        <f>COUNTIFS('1. Output sheet'!$D$2:$D$5000,$B92,'1. Output sheet'!$C$2:$C$5000,M$27,'1. Output sheet'!$AC$2:$AC$5000,$B$22,'1. Output sheet'!$O$2:$O$5000,"&gt;="&amp;$B$80,'1. Output sheet'!$O$2:$O$5000,"&lt;"&amp;$C$80)+COUNTIFS('1. Output sheet'!$D$2:$D$5000,$B92,'1. Output sheet'!$C$2:$C$5000,M$27,'1. Output sheet'!$AC$2:$AC$5000,$B$23,'1. Output sheet'!$O$2:$O$5000,"&gt;="&amp;$B$80,'1. Output sheet'!$O$2:$O$5000,"&lt;"&amp;$C$80)</f>
        <v>0</v>
      </c>
      <c r="N92" s="13">
        <f>COUNTIFS('1. Output sheet'!$D$2:$D$5000,$B92,'1. Output sheet'!$C$2:$C$5000,N$27,'1. Output sheet'!$AC$2:$AC$5000,$B$22,'1. Output sheet'!$O$2:$O$5000,"&gt;="&amp;$B$80,'1. Output sheet'!$O$2:$O$5000,"&lt;"&amp;$C$80)+COUNTIFS('1. Output sheet'!$D$2:$D$5000,$B92,'1. Output sheet'!$C$2:$C$5000,N$27,'1. Output sheet'!$AC$2:$AC$5000,$B$23,'1. Output sheet'!$O$2:$O$5000,"&gt;="&amp;$B$80,'1. Output sheet'!$O$2:$O$5000,"&lt;"&amp;$C$80)</f>
        <v>0</v>
      </c>
      <c r="O92" s="13">
        <f>COUNTIFS('1. Output sheet'!$D$2:$D$5000,$B92,'1. Output sheet'!$C$2:$C$5000,O$27,'1. Output sheet'!$AC$2:$AC$5000,$B$22,'1. Output sheet'!$O$2:$O$5000,"&gt;="&amp;$B$80,'1. Output sheet'!$O$2:$O$5000,"&lt;"&amp;$C$80)+COUNTIFS('1. Output sheet'!$D$2:$D$5000,$B92,'1. Output sheet'!$C$2:$C$5000,O$27,'1. Output sheet'!$AC$2:$AC$5000,$B$23,'1. Output sheet'!$O$2:$O$5000,"&gt;="&amp;$B$80,'1. Output sheet'!$O$2:$O$5000,"&lt;"&amp;$C$80)</f>
        <v>0</v>
      </c>
      <c r="P92" s="14">
        <f t="shared" si="36"/>
        <v>6</v>
      </c>
      <c r="Q92" s="14">
        <f>COUNTIFS('1. Output sheet'!$D$2:$D$5000,$B92,'1. Output sheet'!$AC$2:$AC$5000,$B$22,'1. Output sheet'!$O$2:$O$5000,"&gt;="&amp;$B$80,'1. Output sheet'!$O$2:$O$5000,"&lt;"&amp;$C$80)+COUNTIFS('1. Output sheet'!$D$2:$D$5000,$B92,'1. Output sheet'!$AC$2:$AC$5000,$B$23,'1. Output sheet'!$O$2:$O$5000,"&gt;="&amp;$B$80,'1. Output sheet'!$O$2:$O$5000,"&lt;"&amp;$C$80)</f>
        <v>6</v>
      </c>
      <c r="R92" s="14">
        <f t="shared" si="37"/>
        <v>0</v>
      </c>
    </row>
    <row r="93" spans="1:18" ht="15" x14ac:dyDescent="0.25">
      <c r="A93" s="34"/>
      <c r="B93" s="21" t="s">
        <v>1398</v>
      </c>
      <c r="C93" s="20"/>
      <c r="D93" s="13">
        <f>COUNTIFS('1. Output sheet'!$D$2:$D$5000,$B93,'1. Output sheet'!$C$2:$C$5000,D$27,'1. Output sheet'!$AC$2:$AC$5000,$B$22,'1. Output sheet'!$O$2:$O$5000,"&gt;="&amp;$B$80,'1. Output sheet'!$O$2:$O$5000,"&lt;"&amp;$C$80)+COUNTIFS('1. Output sheet'!$D$2:$D$5000,$B93,'1. Output sheet'!$C$2:$C$5000,D$27,'1. Output sheet'!$AC$2:$AC$5000,$B$23,'1. Output sheet'!$O$2:$O$5000,"&gt;="&amp;$B$80,'1. Output sheet'!$O$2:$O$5000,"&lt;"&amp;$C$80)</f>
        <v>0</v>
      </c>
      <c r="E93" s="13">
        <f>COUNTIFS('1. Output sheet'!$D$2:$D$5000,$B93,'1. Output sheet'!$C$2:$C$5000,E$27,'1. Output sheet'!$AC$2:$AC$5000,$B$22,'1. Output sheet'!$O$2:$O$5000,"&gt;="&amp;$B$80,'1. Output sheet'!$O$2:$O$5000,"&lt;"&amp;$C$80)+COUNTIFS('1. Output sheet'!$D$2:$D$5000,$B93,'1. Output sheet'!$C$2:$C$5000,E$27,'1. Output sheet'!$AC$2:$AC$5000,$B$23,'1. Output sheet'!$O$2:$O$5000,"&gt;="&amp;$B$80,'1. Output sheet'!$O$2:$O$5000,"&lt;"&amp;$C$80)</f>
        <v>0</v>
      </c>
      <c r="F93" s="13">
        <f>COUNTIFS('1. Output sheet'!$D$2:$D$5000,$B93,'1. Output sheet'!$C$2:$C$5000,F$27,'1. Output sheet'!$AC$2:$AC$5000,$B$22,'1. Output sheet'!$O$2:$O$5000,"&gt;="&amp;$B$80,'1. Output sheet'!$O$2:$O$5000,"&lt;"&amp;$C$80)+COUNTIFS('1. Output sheet'!$D$2:$D$5000,$B93,'1. Output sheet'!$C$2:$C$5000,F$27,'1. Output sheet'!$AC$2:$AC$5000,$B$23,'1. Output sheet'!$O$2:$O$5000,"&gt;="&amp;$B$80,'1. Output sheet'!$O$2:$O$5000,"&lt;"&amp;$C$80)</f>
        <v>0</v>
      </c>
      <c r="G93" s="13">
        <f>COUNTIFS('1. Output sheet'!$D$2:$D$5000,$B93,'1. Output sheet'!$C$2:$C$5000,G$27,'1. Output sheet'!$AC$2:$AC$5000,$B$22,'1. Output sheet'!$O$2:$O$5000,"&gt;="&amp;$B$80,'1. Output sheet'!$O$2:$O$5000,"&lt;"&amp;$C$80)+COUNTIFS('1. Output sheet'!$D$2:$D$5000,$B93,'1. Output sheet'!$C$2:$C$5000,G$27,'1. Output sheet'!$AC$2:$AC$5000,$B$23,'1. Output sheet'!$O$2:$O$5000,"&gt;="&amp;$B$80,'1. Output sheet'!$O$2:$O$5000,"&lt;"&amp;$C$80)</f>
        <v>0</v>
      </c>
      <c r="H93" s="13">
        <f>COUNTIFS('1. Output sheet'!$D$2:$D$5000,$B93,'1. Output sheet'!$C$2:$C$5000,H$27,'1. Output sheet'!$AC$2:$AC$5000,$B$22,'1. Output sheet'!$O$2:$O$5000,"&gt;="&amp;$B$80,'1. Output sheet'!$O$2:$O$5000,"&lt;"&amp;$C$80)+COUNTIFS('1. Output sheet'!$D$2:$D$5000,$B93,'1. Output sheet'!$C$2:$C$5000,H$27,'1. Output sheet'!$AC$2:$AC$5000,$B$23,'1. Output sheet'!$O$2:$O$5000,"&gt;="&amp;$B$80,'1. Output sheet'!$O$2:$O$5000,"&lt;"&amp;$C$80)</f>
        <v>0</v>
      </c>
      <c r="I93" s="13">
        <f>COUNTIFS('1. Output sheet'!$D$2:$D$5000,$B93,'1. Output sheet'!$C$2:$C$5000,I$27,'1. Output sheet'!$AC$2:$AC$5000,$B$22,'1. Output sheet'!$O$2:$O$5000,"&gt;="&amp;$B$80,'1. Output sheet'!$O$2:$O$5000,"&lt;"&amp;$C$80)+COUNTIFS('1. Output sheet'!$D$2:$D$5000,$B93,'1. Output sheet'!$C$2:$C$5000,I$27,'1. Output sheet'!$AC$2:$AC$5000,$B$23,'1. Output sheet'!$O$2:$O$5000,"&gt;="&amp;$B$80,'1. Output sheet'!$O$2:$O$5000,"&lt;"&amp;$C$80)</f>
        <v>0</v>
      </c>
      <c r="J93" s="13">
        <f>COUNTIFS('1. Output sheet'!$D$2:$D$5000,$B93,'1. Output sheet'!$C$2:$C$5000,J$27,'1. Output sheet'!$AC$2:$AC$5000,$B$22,'1. Output sheet'!$O$2:$O$5000,"&gt;="&amp;$B$80,'1. Output sheet'!$O$2:$O$5000,"&lt;"&amp;$C$80)+COUNTIFS('1. Output sheet'!$D$2:$D$5000,$B93,'1. Output sheet'!$C$2:$C$5000,J$27,'1. Output sheet'!$AC$2:$AC$5000,$B$23,'1. Output sheet'!$O$2:$O$5000,"&gt;="&amp;$B$80,'1. Output sheet'!$O$2:$O$5000,"&lt;"&amp;$C$80)</f>
        <v>0</v>
      </c>
      <c r="K93" s="13">
        <f>COUNTIFS('1. Output sheet'!$D$2:$D$5000,$B93,'1. Output sheet'!$C$2:$C$5000,K$27,'1. Output sheet'!$AC$2:$AC$5000,$B$22,'1. Output sheet'!$O$2:$O$5000,"&gt;="&amp;$B$80,'1. Output sheet'!$O$2:$O$5000,"&lt;"&amp;$C$80)+COUNTIFS('1. Output sheet'!$D$2:$D$5000,$B93,'1. Output sheet'!$C$2:$C$5000,K$27,'1. Output sheet'!$AC$2:$AC$5000,$B$23,'1. Output sheet'!$O$2:$O$5000,"&gt;="&amp;$B$80,'1. Output sheet'!$O$2:$O$5000,"&lt;"&amp;$C$80)</f>
        <v>0</v>
      </c>
      <c r="L93" s="13">
        <f>COUNTIFS('1. Output sheet'!$D$2:$D$5000,$B93,'1. Output sheet'!$C$2:$C$5000,L$27,'1. Output sheet'!$AC$2:$AC$5000,$B$22,'1. Output sheet'!$O$2:$O$5000,"&gt;="&amp;$B$80,'1. Output sheet'!$O$2:$O$5000,"&lt;"&amp;$C$80)+COUNTIFS('1. Output sheet'!$D$2:$D$5000,$B93,'1. Output sheet'!$C$2:$C$5000,L$27,'1. Output sheet'!$AC$2:$AC$5000,$B$23,'1. Output sheet'!$O$2:$O$5000,"&gt;="&amp;$B$80,'1. Output sheet'!$O$2:$O$5000,"&lt;"&amp;$C$80)</f>
        <v>0</v>
      </c>
      <c r="M93" s="13">
        <f>COUNTIFS('1. Output sheet'!$D$2:$D$5000,$B93,'1. Output sheet'!$C$2:$C$5000,M$27,'1. Output sheet'!$AC$2:$AC$5000,$B$22,'1. Output sheet'!$O$2:$O$5000,"&gt;="&amp;$B$80,'1. Output sheet'!$O$2:$O$5000,"&lt;"&amp;$C$80)+COUNTIFS('1. Output sheet'!$D$2:$D$5000,$B93,'1. Output sheet'!$C$2:$C$5000,M$27,'1. Output sheet'!$AC$2:$AC$5000,$B$23,'1. Output sheet'!$O$2:$O$5000,"&gt;="&amp;$B$80,'1. Output sheet'!$O$2:$O$5000,"&lt;"&amp;$C$80)</f>
        <v>0</v>
      </c>
      <c r="N93" s="13">
        <f>COUNTIFS('1. Output sheet'!$D$2:$D$5000,$B93,'1. Output sheet'!$C$2:$C$5000,N$27,'1. Output sheet'!$AC$2:$AC$5000,$B$22,'1. Output sheet'!$O$2:$O$5000,"&gt;="&amp;$B$80,'1. Output sheet'!$O$2:$O$5000,"&lt;"&amp;$C$80)+COUNTIFS('1. Output sheet'!$D$2:$D$5000,$B93,'1. Output sheet'!$C$2:$C$5000,N$27,'1. Output sheet'!$AC$2:$AC$5000,$B$23,'1. Output sheet'!$O$2:$O$5000,"&gt;="&amp;$B$80,'1. Output sheet'!$O$2:$O$5000,"&lt;"&amp;$C$80)</f>
        <v>0</v>
      </c>
      <c r="O93" s="13">
        <f>COUNTIFS('1. Output sheet'!$D$2:$D$5000,$B93,'1. Output sheet'!$C$2:$C$5000,O$27,'1. Output sheet'!$AC$2:$AC$5000,$B$22,'1. Output sheet'!$O$2:$O$5000,"&gt;="&amp;$B$80,'1. Output sheet'!$O$2:$O$5000,"&lt;"&amp;$C$80)+COUNTIFS('1. Output sheet'!$D$2:$D$5000,$B93,'1. Output sheet'!$C$2:$C$5000,O$27,'1. Output sheet'!$AC$2:$AC$5000,$B$23,'1. Output sheet'!$O$2:$O$5000,"&gt;="&amp;$B$80,'1. Output sheet'!$O$2:$O$5000,"&lt;"&amp;$C$80)</f>
        <v>0</v>
      </c>
      <c r="P93" s="14">
        <f t="shared" si="36"/>
        <v>0</v>
      </c>
      <c r="Q93" s="14">
        <f>COUNTIFS('1. Output sheet'!$D$2:$D$5000,$B93,'1. Output sheet'!$AC$2:$AC$5000,$B$22,'1. Output sheet'!$O$2:$O$5000,"&gt;="&amp;$B$80,'1. Output sheet'!$O$2:$O$5000,"&lt;"&amp;$C$80)+COUNTIFS('1. Output sheet'!$D$2:$D$5000,$B93,'1. Output sheet'!$AC$2:$AC$5000,$B$23,'1. Output sheet'!$O$2:$O$5000,"&gt;="&amp;$B$80,'1. Output sheet'!$O$2:$O$5000,"&lt;"&amp;$C$80)</f>
        <v>0</v>
      </c>
      <c r="R93" s="14">
        <f t="shared" si="37"/>
        <v>0</v>
      </c>
    </row>
    <row r="94" spans="1:18" ht="30" x14ac:dyDescent="0.25">
      <c r="A94" s="34"/>
      <c r="B94" s="21" t="s">
        <v>221</v>
      </c>
      <c r="C94" s="20"/>
      <c r="D94" s="13">
        <f>COUNTIFS('1. Output sheet'!$D$2:$D$5000,$B94,'1. Output sheet'!$C$2:$C$5000,D$27,'1. Output sheet'!$AC$2:$AC$5000,$B$22,'1. Output sheet'!$O$2:$O$5000,"&gt;="&amp;$B$80,'1. Output sheet'!$O$2:$O$5000,"&lt;"&amp;$C$80)+COUNTIFS('1. Output sheet'!$D$2:$D$5000,$B94,'1. Output sheet'!$C$2:$C$5000,D$27,'1. Output sheet'!$AC$2:$AC$5000,$B$23,'1. Output sheet'!$O$2:$O$5000,"&gt;="&amp;$B$80,'1. Output sheet'!$O$2:$O$5000,"&lt;"&amp;$C$80)</f>
        <v>0</v>
      </c>
      <c r="E94" s="13">
        <f>COUNTIFS('1. Output sheet'!$D$2:$D$5000,$B94,'1. Output sheet'!$C$2:$C$5000,E$27,'1. Output sheet'!$AC$2:$AC$5000,$B$22,'1. Output sheet'!$O$2:$O$5000,"&gt;="&amp;$B$80,'1. Output sheet'!$O$2:$O$5000,"&lt;"&amp;$C$80)+COUNTIFS('1. Output sheet'!$D$2:$D$5000,$B94,'1. Output sheet'!$C$2:$C$5000,E$27,'1. Output sheet'!$AC$2:$AC$5000,$B$23,'1. Output sheet'!$O$2:$O$5000,"&gt;="&amp;$B$80,'1. Output sheet'!$O$2:$O$5000,"&lt;"&amp;$C$80)</f>
        <v>0</v>
      </c>
      <c r="F94" s="13">
        <f>COUNTIFS('1. Output sheet'!$D$2:$D$5000,$B94,'1. Output sheet'!$C$2:$C$5000,F$27,'1. Output sheet'!$AC$2:$AC$5000,$B$22,'1. Output sheet'!$O$2:$O$5000,"&gt;="&amp;$B$80,'1. Output sheet'!$O$2:$O$5000,"&lt;"&amp;$C$80)+COUNTIFS('1. Output sheet'!$D$2:$D$5000,$B94,'1. Output sheet'!$C$2:$C$5000,F$27,'1. Output sheet'!$AC$2:$AC$5000,$B$23,'1. Output sheet'!$O$2:$O$5000,"&gt;="&amp;$B$80,'1. Output sheet'!$O$2:$O$5000,"&lt;"&amp;$C$80)</f>
        <v>0</v>
      </c>
      <c r="G94" s="13">
        <f>COUNTIFS('1. Output sheet'!$D$2:$D$5000,$B94,'1. Output sheet'!$C$2:$C$5000,G$27,'1. Output sheet'!$AC$2:$AC$5000,$B$22,'1. Output sheet'!$O$2:$O$5000,"&gt;="&amp;$B$80,'1. Output sheet'!$O$2:$O$5000,"&lt;"&amp;$C$80)+COUNTIFS('1. Output sheet'!$D$2:$D$5000,$B94,'1. Output sheet'!$C$2:$C$5000,G$27,'1. Output sheet'!$AC$2:$AC$5000,$B$23,'1. Output sheet'!$O$2:$O$5000,"&gt;="&amp;$B$80,'1. Output sheet'!$O$2:$O$5000,"&lt;"&amp;$C$80)</f>
        <v>0</v>
      </c>
      <c r="H94" s="13">
        <f>COUNTIFS('1. Output sheet'!$D$2:$D$5000,$B94,'1. Output sheet'!$C$2:$C$5000,H$27,'1. Output sheet'!$AC$2:$AC$5000,$B$22,'1. Output sheet'!$O$2:$O$5000,"&gt;="&amp;$B$80,'1. Output sheet'!$O$2:$O$5000,"&lt;"&amp;$C$80)+COUNTIFS('1. Output sheet'!$D$2:$D$5000,$B94,'1. Output sheet'!$C$2:$C$5000,H$27,'1. Output sheet'!$AC$2:$AC$5000,$B$23,'1. Output sheet'!$O$2:$O$5000,"&gt;="&amp;$B$80,'1. Output sheet'!$O$2:$O$5000,"&lt;"&amp;$C$80)</f>
        <v>0</v>
      </c>
      <c r="I94" s="13">
        <f>COUNTIFS('1. Output sheet'!$D$2:$D$5000,$B94,'1. Output sheet'!$C$2:$C$5000,I$27,'1. Output sheet'!$AC$2:$AC$5000,$B$22,'1. Output sheet'!$O$2:$O$5000,"&gt;="&amp;$B$80,'1. Output sheet'!$O$2:$O$5000,"&lt;"&amp;$C$80)+COUNTIFS('1. Output sheet'!$D$2:$D$5000,$B94,'1. Output sheet'!$C$2:$C$5000,I$27,'1. Output sheet'!$AC$2:$AC$5000,$B$23,'1. Output sheet'!$O$2:$O$5000,"&gt;="&amp;$B$80,'1. Output sheet'!$O$2:$O$5000,"&lt;"&amp;$C$80)</f>
        <v>0</v>
      </c>
      <c r="J94" s="13">
        <f>COUNTIFS('1. Output sheet'!$D$2:$D$5000,$B94,'1. Output sheet'!$C$2:$C$5000,J$27,'1. Output sheet'!$AC$2:$AC$5000,$B$22,'1. Output sheet'!$O$2:$O$5000,"&gt;="&amp;$B$80,'1. Output sheet'!$O$2:$O$5000,"&lt;"&amp;$C$80)+COUNTIFS('1. Output sheet'!$D$2:$D$5000,$B94,'1. Output sheet'!$C$2:$C$5000,J$27,'1. Output sheet'!$AC$2:$AC$5000,$B$23,'1. Output sheet'!$O$2:$O$5000,"&gt;="&amp;$B$80,'1. Output sheet'!$O$2:$O$5000,"&lt;"&amp;$C$80)</f>
        <v>0</v>
      </c>
      <c r="K94" s="13">
        <f>COUNTIFS('1. Output sheet'!$D$2:$D$5000,$B94,'1. Output sheet'!$C$2:$C$5000,K$27,'1. Output sheet'!$AC$2:$AC$5000,$B$22,'1. Output sheet'!$O$2:$O$5000,"&gt;="&amp;$B$80,'1. Output sheet'!$O$2:$O$5000,"&lt;"&amp;$C$80)+COUNTIFS('1. Output sheet'!$D$2:$D$5000,$B94,'1. Output sheet'!$C$2:$C$5000,K$27,'1. Output sheet'!$AC$2:$AC$5000,$B$23,'1. Output sheet'!$O$2:$O$5000,"&gt;="&amp;$B$80,'1. Output sheet'!$O$2:$O$5000,"&lt;"&amp;$C$80)</f>
        <v>0</v>
      </c>
      <c r="L94" s="13">
        <f>COUNTIFS('1. Output sheet'!$D$2:$D$5000,$B94,'1. Output sheet'!$C$2:$C$5000,L$27,'1. Output sheet'!$AC$2:$AC$5000,$B$22,'1. Output sheet'!$O$2:$O$5000,"&gt;="&amp;$B$80,'1. Output sheet'!$O$2:$O$5000,"&lt;"&amp;$C$80)+COUNTIFS('1. Output sheet'!$D$2:$D$5000,$B94,'1. Output sheet'!$C$2:$C$5000,L$27,'1. Output sheet'!$AC$2:$AC$5000,$B$23,'1. Output sheet'!$O$2:$O$5000,"&gt;="&amp;$B$80,'1. Output sheet'!$O$2:$O$5000,"&lt;"&amp;$C$80)</f>
        <v>0</v>
      </c>
      <c r="M94" s="13">
        <f>COUNTIFS('1. Output sheet'!$D$2:$D$5000,$B94,'1. Output sheet'!$C$2:$C$5000,M$27,'1. Output sheet'!$AC$2:$AC$5000,$B$22,'1. Output sheet'!$O$2:$O$5000,"&gt;="&amp;$B$80,'1. Output sheet'!$O$2:$O$5000,"&lt;"&amp;$C$80)+COUNTIFS('1. Output sheet'!$D$2:$D$5000,$B94,'1. Output sheet'!$C$2:$C$5000,M$27,'1. Output sheet'!$AC$2:$AC$5000,$B$23,'1. Output sheet'!$O$2:$O$5000,"&gt;="&amp;$B$80,'1. Output sheet'!$O$2:$O$5000,"&lt;"&amp;$C$80)</f>
        <v>0</v>
      </c>
      <c r="N94" s="13">
        <f>COUNTIFS('1. Output sheet'!$D$2:$D$5000,$B94,'1. Output sheet'!$C$2:$C$5000,N$27,'1. Output sheet'!$AC$2:$AC$5000,$B$22,'1. Output sheet'!$O$2:$O$5000,"&gt;="&amp;$B$80,'1. Output sheet'!$O$2:$O$5000,"&lt;"&amp;$C$80)+COUNTIFS('1. Output sheet'!$D$2:$D$5000,$B94,'1. Output sheet'!$C$2:$C$5000,N$27,'1. Output sheet'!$AC$2:$AC$5000,$B$23,'1. Output sheet'!$O$2:$O$5000,"&gt;="&amp;$B$80,'1. Output sheet'!$O$2:$O$5000,"&lt;"&amp;$C$80)</f>
        <v>0</v>
      </c>
      <c r="O94" s="13">
        <f>COUNTIFS('1. Output sheet'!$D$2:$D$5000,$B94,'1. Output sheet'!$C$2:$C$5000,O$27,'1. Output sheet'!$AC$2:$AC$5000,$B$22,'1. Output sheet'!$O$2:$O$5000,"&gt;="&amp;$B$80,'1. Output sheet'!$O$2:$O$5000,"&lt;"&amp;$C$80)+COUNTIFS('1. Output sheet'!$D$2:$D$5000,$B94,'1. Output sheet'!$C$2:$C$5000,O$27,'1. Output sheet'!$AC$2:$AC$5000,$B$23,'1. Output sheet'!$O$2:$O$5000,"&gt;="&amp;$B$80,'1. Output sheet'!$O$2:$O$5000,"&lt;"&amp;$C$80)</f>
        <v>0</v>
      </c>
      <c r="P94" s="14">
        <f t="shared" si="36"/>
        <v>0</v>
      </c>
      <c r="Q94" s="14">
        <f>COUNTIFS('1. Output sheet'!$D$2:$D$5000,$B94,'1. Output sheet'!$AC$2:$AC$5000,$B$22,'1. Output sheet'!$O$2:$O$5000,"&gt;="&amp;$B$80,'1. Output sheet'!$O$2:$O$5000,"&lt;"&amp;$C$80)+COUNTIFS('1. Output sheet'!$D$2:$D$5000,$B94,'1. Output sheet'!$AC$2:$AC$5000,$B$23,'1. Output sheet'!$O$2:$O$5000,"&gt;="&amp;$B$80,'1. Output sheet'!$O$2:$O$5000,"&lt;"&amp;$C$80)</f>
        <v>0</v>
      </c>
      <c r="R94" s="14">
        <f t="shared" si="37"/>
        <v>0</v>
      </c>
    </row>
    <row r="95" spans="1:18" ht="30" x14ac:dyDescent="0.25">
      <c r="A95" s="34"/>
      <c r="B95" s="21" t="s">
        <v>378</v>
      </c>
      <c r="C95" s="20"/>
      <c r="D95" s="13">
        <f>COUNTIFS('1. Output sheet'!$D$2:$D$5000,$B95,'1. Output sheet'!$C$2:$C$5000,D$27,'1. Output sheet'!$AC$2:$AC$5000,$B$22,'1. Output sheet'!$O$2:$O$5000,"&gt;="&amp;$B$80,'1. Output sheet'!$O$2:$O$5000,"&lt;"&amp;$C$80)+COUNTIFS('1. Output sheet'!$D$2:$D$5000,$B95,'1. Output sheet'!$C$2:$C$5000,D$27,'1. Output sheet'!$AC$2:$AC$5000,$B$23,'1. Output sheet'!$O$2:$O$5000,"&gt;="&amp;$B$80,'1. Output sheet'!$O$2:$O$5000,"&lt;"&amp;$C$80)</f>
        <v>0</v>
      </c>
      <c r="E95" s="13">
        <f>COUNTIFS('1. Output sheet'!$D$2:$D$5000,$B95,'1. Output sheet'!$C$2:$C$5000,E$27,'1. Output sheet'!$AC$2:$AC$5000,$B$22,'1. Output sheet'!$O$2:$O$5000,"&gt;="&amp;$B$80,'1. Output sheet'!$O$2:$O$5000,"&lt;"&amp;$C$80)+COUNTIFS('1. Output sheet'!$D$2:$D$5000,$B95,'1. Output sheet'!$C$2:$C$5000,E$27,'1. Output sheet'!$AC$2:$AC$5000,$B$23,'1. Output sheet'!$O$2:$O$5000,"&gt;="&amp;$B$80,'1. Output sheet'!$O$2:$O$5000,"&lt;"&amp;$C$80)</f>
        <v>0</v>
      </c>
      <c r="F95" s="13">
        <f>COUNTIFS('1. Output sheet'!$D$2:$D$5000,$B95,'1. Output sheet'!$C$2:$C$5000,F$27,'1. Output sheet'!$AC$2:$AC$5000,$B$22,'1. Output sheet'!$O$2:$O$5000,"&gt;="&amp;$B$80,'1. Output sheet'!$O$2:$O$5000,"&lt;"&amp;$C$80)+COUNTIFS('1. Output sheet'!$D$2:$D$5000,$B95,'1. Output sheet'!$C$2:$C$5000,F$27,'1. Output sheet'!$AC$2:$AC$5000,$B$23,'1. Output sheet'!$O$2:$O$5000,"&gt;="&amp;$B$80,'1. Output sheet'!$O$2:$O$5000,"&lt;"&amp;$C$80)</f>
        <v>4</v>
      </c>
      <c r="G95" s="13">
        <f>COUNTIFS('1. Output sheet'!$D$2:$D$5000,$B95,'1. Output sheet'!$C$2:$C$5000,G$27,'1. Output sheet'!$AC$2:$AC$5000,$B$22,'1. Output sheet'!$O$2:$O$5000,"&gt;="&amp;$B$80,'1. Output sheet'!$O$2:$O$5000,"&lt;"&amp;$C$80)+COUNTIFS('1. Output sheet'!$D$2:$D$5000,$B95,'1. Output sheet'!$C$2:$C$5000,G$27,'1. Output sheet'!$AC$2:$AC$5000,$B$23,'1. Output sheet'!$O$2:$O$5000,"&gt;="&amp;$B$80,'1. Output sheet'!$O$2:$O$5000,"&lt;"&amp;$C$80)</f>
        <v>7</v>
      </c>
      <c r="H95" s="13">
        <f>COUNTIFS('1. Output sheet'!$D$2:$D$5000,$B95,'1. Output sheet'!$C$2:$C$5000,H$27,'1. Output sheet'!$AC$2:$AC$5000,$B$22,'1. Output sheet'!$O$2:$O$5000,"&gt;="&amp;$B$80,'1. Output sheet'!$O$2:$O$5000,"&lt;"&amp;$C$80)+COUNTIFS('1. Output sheet'!$D$2:$D$5000,$B95,'1. Output sheet'!$C$2:$C$5000,H$27,'1. Output sheet'!$AC$2:$AC$5000,$B$23,'1. Output sheet'!$O$2:$O$5000,"&gt;="&amp;$B$80,'1. Output sheet'!$O$2:$O$5000,"&lt;"&amp;$C$80)</f>
        <v>0</v>
      </c>
      <c r="I95" s="13">
        <f>COUNTIFS('1. Output sheet'!$D$2:$D$5000,$B95,'1. Output sheet'!$C$2:$C$5000,I$27,'1. Output sheet'!$AC$2:$AC$5000,$B$22,'1. Output sheet'!$O$2:$O$5000,"&gt;="&amp;$B$80,'1. Output sheet'!$O$2:$O$5000,"&lt;"&amp;$C$80)+COUNTIFS('1. Output sheet'!$D$2:$D$5000,$B95,'1. Output sheet'!$C$2:$C$5000,I$27,'1. Output sheet'!$AC$2:$AC$5000,$B$23,'1. Output sheet'!$O$2:$O$5000,"&gt;="&amp;$B$80,'1. Output sheet'!$O$2:$O$5000,"&lt;"&amp;$C$80)</f>
        <v>10</v>
      </c>
      <c r="J95" s="13">
        <f>COUNTIFS('1. Output sheet'!$D$2:$D$5000,$B95,'1. Output sheet'!$C$2:$C$5000,J$27,'1. Output sheet'!$AC$2:$AC$5000,$B$22,'1. Output sheet'!$O$2:$O$5000,"&gt;="&amp;$B$80,'1. Output sheet'!$O$2:$O$5000,"&lt;"&amp;$C$80)+COUNTIFS('1. Output sheet'!$D$2:$D$5000,$B95,'1. Output sheet'!$C$2:$C$5000,J$27,'1. Output sheet'!$AC$2:$AC$5000,$B$23,'1. Output sheet'!$O$2:$O$5000,"&gt;="&amp;$B$80,'1. Output sheet'!$O$2:$O$5000,"&lt;"&amp;$C$80)</f>
        <v>5</v>
      </c>
      <c r="K95" s="13">
        <f>COUNTIFS('1. Output sheet'!$D$2:$D$5000,$B95,'1. Output sheet'!$C$2:$C$5000,K$27,'1. Output sheet'!$AC$2:$AC$5000,$B$22,'1. Output sheet'!$O$2:$O$5000,"&gt;="&amp;$B$80,'1. Output sheet'!$O$2:$O$5000,"&lt;"&amp;$C$80)+COUNTIFS('1. Output sheet'!$D$2:$D$5000,$B95,'1. Output sheet'!$C$2:$C$5000,K$27,'1. Output sheet'!$AC$2:$AC$5000,$B$23,'1. Output sheet'!$O$2:$O$5000,"&gt;="&amp;$B$80,'1. Output sheet'!$O$2:$O$5000,"&lt;"&amp;$C$80)</f>
        <v>4</v>
      </c>
      <c r="L95" s="13">
        <f>COUNTIFS('1. Output sheet'!$D$2:$D$5000,$B95,'1. Output sheet'!$C$2:$C$5000,L$27,'1. Output sheet'!$AC$2:$AC$5000,$B$22,'1. Output sheet'!$O$2:$O$5000,"&gt;="&amp;$B$80,'1. Output sheet'!$O$2:$O$5000,"&lt;"&amp;$C$80)+COUNTIFS('1. Output sheet'!$D$2:$D$5000,$B95,'1. Output sheet'!$C$2:$C$5000,L$27,'1. Output sheet'!$AC$2:$AC$5000,$B$23,'1. Output sheet'!$O$2:$O$5000,"&gt;="&amp;$B$80,'1. Output sheet'!$O$2:$O$5000,"&lt;"&amp;$C$80)</f>
        <v>0</v>
      </c>
      <c r="M95" s="13">
        <f>COUNTIFS('1. Output sheet'!$D$2:$D$5000,$B95,'1. Output sheet'!$C$2:$C$5000,M$27,'1. Output sheet'!$AC$2:$AC$5000,$B$22,'1. Output sheet'!$O$2:$O$5000,"&gt;="&amp;$B$80,'1. Output sheet'!$O$2:$O$5000,"&lt;"&amp;$C$80)+COUNTIFS('1. Output sheet'!$D$2:$D$5000,$B95,'1. Output sheet'!$C$2:$C$5000,M$27,'1. Output sheet'!$AC$2:$AC$5000,$B$23,'1. Output sheet'!$O$2:$O$5000,"&gt;="&amp;$B$80,'1. Output sheet'!$O$2:$O$5000,"&lt;"&amp;$C$80)</f>
        <v>0</v>
      </c>
      <c r="N95" s="13">
        <f>COUNTIFS('1. Output sheet'!$D$2:$D$5000,$B95,'1. Output sheet'!$C$2:$C$5000,N$27,'1. Output sheet'!$AC$2:$AC$5000,$B$22,'1. Output sheet'!$O$2:$O$5000,"&gt;="&amp;$B$80,'1. Output sheet'!$O$2:$O$5000,"&lt;"&amp;$C$80)+COUNTIFS('1. Output sheet'!$D$2:$D$5000,$B95,'1. Output sheet'!$C$2:$C$5000,N$27,'1. Output sheet'!$AC$2:$AC$5000,$B$23,'1. Output sheet'!$O$2:$O$5000,"&gt;="&amp;$B$80,'1. Output sheet'!$O$2:$O$5000,"&lt;"&amp;$C$80)</f>
        <v>0</v>
      </c>
      <c r="O95" s="13">
        <f>COUNTIFS('1. Output sheet'!$D$2:$D$5000,$B95,'1. Output sheet'!$C$2:$C$5000,O$27,'1. Output sheet'!$AC$2:$AC$5000,$B$22,'1. Output sheet'!$O$2:$O$5000,"&gt;="&amp;$B$80,'1. Output sheet'!$O$2:$O$5000,"&lt;"&amp;$C$80)+COUNTIFS('1. Output sheet'!$D$2:$D$5000,$B95,'1. Output sheet'!$C$2:$C$5000,O$27,'1. Output sheet'!$AC$2:$AC$5000,$B$23,'1. Output sheet'!$O$2:$O$5000,"&gt;="&amp;$B$80,'1. Output sheet'!$O$2:$O$5000,"&lt;"&amp;$C$80)</f>
        <v>0</v>
      </c>
      <c r="P95" s="14">
        <f t="shared" si="36"/>
        <v>30</v>
      </c>
      <c r="Q95" s="14">
        <f>COUNTIFS('1. Output sheet'!$D$2:$D$5000,$B95,'1. Output sheet'!$AC$2:$AC$5000,$B$22,'1. Output sheet'!$O$2:$O$5000,"&gt;="&amp;$B$80,'1. Output sheet'!$O$2:$O$5000,"&lt;"&amp;$C$80)+COUNTIFS('1. Output sheet'!$D$2:$D$5000,$B95,'1. Output sheet'!$AC$2:$AC$5000,$B$23,'1. Output sheet'!$O$2:$O$5000,"&gt;="&amp;$B$80,'1. Output sheet'!$O$2:$O$5000,"&lt;"&amp;$C$80)</f>
        <v>30</v>
      </c>
      <c r="R95" s="14">
        <f t="shared" si="37"/>
        <v>0</v>
      </c>
    </row>
    <row r="96" spans="1:18" ht="30" x14ac:dyDescent="0.25">
      <c r="A96" s="34"/>
      <c r="B96" s="21" t="s">
        <v>146</v>
      </c>
      <c r="C96" s="20"/>
      <c r="D96" s="13">
        <f>COUNTIFS('1. Output sheet'!$D$2:$D$5000,$B96,'1. Output sheet'!$C$2:$C$5000,D$27,'1. Output sheet'!$AC$2:$AC$5000,$B$22,'1. Output sheet'!$O$2:$O$5000,"&gt;="&amp;$B$80,'1. Output sheet'!$O$2:$O$5000,"&lt;"&amp;$C$80)+COUNTIFS('1. Output sheet'!$D$2:$D$5000,$B96,'1. Output sheet'!$C$2:$C$5000,D$27,'1. Output sheet'!$AC$2:$AC$5000,$B$23,'1. Output sheet'!$O$2:$O$5000,"&gt;="&amp;$B$80,'1. Output sheet'!$O$2:$O$5000,"&lt;"&amp;$C$80)</f>
        <v>0</v>
      </c>
      <c r="E96" s="13">
        <f>COUNTIFS('1. Output sheet'!$D$2:$D$5000,$B96,'1. Output sheet'!$C$2:$C$5000,E$27,'1. Output sheet'!$AC$2:$AC$5000,$B$22,'1. Output sheet'!$O$2:$O$5000,"&gt;="&amp;$B$80,'1. Output sheet'!$O$2:$O$5000,"&lt;"&amp;$C$80)+COUNTIFS('1. Output sheet'!$D$2:$D$5000,$B96,'1. Output sheet'!$C$2:$C$5000,E$27,'1. Output sheet'!$AC$2:$AC$5000,$B$23,'1. Output sheet'!$O$2:$O$5000,"&gt;="&amp;$B$80,'1. Output sheet'!$O$2:$O$5000,"&lt;"&amp;$C$80)</f>
        <v>0</v>
      </c>
      <c r="F96" s="13">
        <f>COUNTIFS('1. Output sheet'!$D$2:$D$5000,$B96,'1. Output sheet'!$C$2:$C$5000,F$27,'1. Output sheet'!$AC$2:$AC$5000,$B$22,'1. Output sheet'!$O$2:$O$5000,"&gt;="&amp;$B$80,'1. Output sheet'!$O$2:$O$5000,"&lt;"&amp;$C$80)+COUNTIFS('1. Output sheet'!$D$2:$D$5000,$B96,'1. Output sheet'!$C$2:$C$5000,F$27,'1. Output sheet'!$AC$2:$AC$5000,$B$23,'1. Output sheet'!$O$2:$O$5000,"&gt;="&amp;$B$80,'1. Output sheet'!$O$2:$O$5000,"&lt;"&amp;$C$80)</f>
        <v>3</v>
      </c>
      <c r="G96" s="13">
        <f>COUNTIFS('1. Output sheet'!$D$2:$D$5000,$B96,'1. Output sheet'!$C$2:$C$5000,G$27,'1. Output sheet'!$AC$2:$AC$5000,$B$22,'1. Output sheet'!$O$2:$O$5000,"&gt;="&amp;$B$80,'1. Output sheet'!$O$2:$O$5000,"&lt;"&amp;$C$80)+COUNTIFS('1. Output sheet'!$D$2:$D$5000,$B96,'1. Output sheet'!$C$2:$C$5000,G$27,'1. Output sheet'!$AC$2:$AC$5000,$B$23,'1. Output sheet'!$O$2:$O$5000,"&gt;="&amp;$B$80,'1. Output sheet'!$O$2:$O$5000,"&lt;"&amp;$C$80)</f>
        <v>1</v>
      </c>
      <c r="H96" s="13">
        <f>COUNTIFS('1. Output sheet'!$D$2:$D$5000,$B96,'1. Output sheet'!$C$2:$C$5000,H$27,'1. Output sheet'!$AC$2:$AC$5000,$B$22,'1. Output sheet'!$O$2:$O$5000,"&gt;="&amp;$B$80,'1. Output sheet'!$O$2:$O$5000,"&lt;"&amp;$C$80)+COUNTIFS('1. Output sheet'!$D$2:$D$5000,$B96,'1. Output sheet'!$C$2:$C$5000,H$27,'1. Output sheet'!$AC$2:$AC$5000,$B$23,'1. Output sheet'!$O$2:$O$5000,"&gt;="&amp;$B$80,'1. Output sheet'!$O$2:$O$5000,"&lt;"&amp;$C$80)</f>
        <v>0</v>
      </c>
      <c r="I96" s="13">
        <f>COUNTIFS('1. Output sheet'!$D$2:$D$5000,$B96,'1. Output sheet'!$C$2:$C$5000,I$27,'1. Output sheet'!$AC$2:$AC$5000,$B$22,'1. Output sheet'!$O$2:$O$5000,"&gt;="&amp;$B$80,'1. Output sheet'!$O$2:$O$5000,"&lt;"&amp;$C$80)+COUNTIFS('1. Output sheet'!$D$2:$D$5000,$B96,'1. Output sheet'!$C$2:$C$5000,I$27,'1. Output sheet'!$AC$2:$AC$5000,$B$23,'1. Output sheet'!$O$2:$O$5000,"&gt;="&amp;$B$80,'1. Output sheet'!$O$2:$O$5000,"&lt;"&amp;$C$80)</f>
        <v>2</v>
      </c>
      <c r="J96" s="13">
        <f>COUNTIFS('1. Output sheet'!$D$2:$D$5000,$B96,'1. Output sheet'!$C$2:$C$5000,J$27,'1. Output sheet'!$AC$2:$AC$5000,$B$22,'1. Output sheet'!$O$2:$O$5000,"&gt;="&amp;$B$80,'1. Output sheet'!$O$2:$O$5000,"&lt;"&amp;$C$80)+COUNTIFS('1. Output sheet'!$D$2:$D$5000,$B96,'1. Output sheet'!$C$2:$C$5000,J$27,'1. Output sheet'!$AC$2:$AC$5000,$B$23,'1. Output sheet'!$O$2:$O$5000,"&gt;="&amp;$B$80,'1. Output sheet'!$O$2:$O$5000,"&lt;"&amp;$C$80)</f>
        <v>5</v>
      </c>
      <c r="K96" s="13">
        <f>COUNTIFS('1. Output sheet'!$D$2:$D$5000,$B96,'1. Output sheet'!$C$2:$C$5000,K$27,'1. Output sheet'!$AC$2:$AC$5000,$B$22,'1. Output sheet'!$O$2:$O$5000,"&gt;="&amp;$B$80,'1. Output sheet'!$O$2:$O$5000,"&lt;"&amp;$C$80)+COUNTIFS('1. Output sheet'!$D$2:$D$5000,$B96,'1. Output sheet'!$C$2:$C$5000,K$27,'1. Output sheet'!$AC$2:$AC$5000,$B$23,'1. Output sheet'!$O$2:$O$5000,"&gt;="&amp;$B$80,'1. Output sheet'!$O$2:$O$5000,"&lt;"&amp;$C$80)</f>
        <v>2</v>
      </c>
      <c r="L96" s="13">
        <f>COUNTIFS('1. Output sheet'!$D$2:$D$5000,$B96,'1. Output sheet'!$C$2:$C$5000,L$27,'1. Output sheet'!$AC$2:$AC$5000,$B$22,'1. Output sheet'!$O$2:$O$5000,"&gt;="&amp;$B$80,'1. Output sheet'!$O$2:$O$5000,"&lt;"&amp;$C$80)+COUNTIFS('1. Output sheet'!$D$2:$D$5000,$B96,'1. Output sheet'!$C$2:$C$5000,L$27,'1. Output sheet'!$AC$2:$AC$5000,$B$23,'1. Output sheet'!$O$2:$O$5000,"&gt;="&amp;$B$80,'1. Output sheet'!$O$2:$O$5000,"&lt;"&amp;$C$80)</f>
        <v>0</v>
      </c>
      <c r="M96" s="13">
        <f>COUNTIFS('1. Output sheet'!$D$2:$D$5000,$B96,'1. Output sheet'!$C$2:$C$5000,M$27,'1. Output sheet'!$AC$2:$AC$5000,$B$22,'1. Output sheet'!$O$2:$O$5000,"&gt;="&amp;$B$80,'1. Output sheet'!$O$2:$O$5000,"&lt;"&amp;$C$80)+COUNTIFS('1. Output sheet'!$D$2:$D$5000,$B96,'1. Output sheet'!$C$2:$C$5000,M$27,'1. Output sheet'!$AC$2:$AC$5000,$B$23,'1. Output sheet'!$O$2:$O$5000,"&gt;="&amp;$B$80,'1. Output sheet'!$O$2:$O$5000,"&lt;"&amp;$C$80)</f>
        <v>0</v>
      </c>
      <c r="N96" s="13">
        <f>COUNTIFS('1. Output sheet'!$D$2:$D$5000,$B96,'1. Output sheet'!$C$2:$C$5000,N$27,'1. Output sheet'!$AC$2:$AC$5000,$B$22,'1. Output sheet'!$O$2:$O$5000,"&gt;="&amp;$B$80,'1. Output sheet'!$O$2:$O$5000,"&lt;"&amp;$C$80)+COUNTIFS('1. Output sheet'!$D$2:$D$5000,$B96,'1. Output sheet'!$C$2:$C$5000,N$27,'1. Output sheet'!$AC$2:$AC$5000,$B$23,'1. Output sheet'!$O$2:$O$5000,"&gt;="&amp;$B$80,'1. Output sheet'!$O$2:$O$5000,"&lt;"&amp;$C$80)</f>
        <v>0</v>
      </c>
      <c r="O96" s="13">
        <f>COUNTIFS('1. Output sheet'!$D$2:$D$5000,$B96,'1. Output sheet'!$C$2:$C$5000,O$27,'1. Output sheet'!$AC$2:$AC$5000,$B$22,'1. Output sheet'!$O$2:$O$5000,"&gt;="&amp;$B$80,'1. Output sheet'!$O$2:$O$5000,"&lt;"&amp;$C$80)+COUNTIFS('1. Output sheet'!$D$2:$D$5000,$B96,'1. Output sheet'!$C$2:$C$5000,O$27,'1. Output sheet'!$AC$2:$AC$5000,$B$23,'1. Output sheet'!$O$2:$O$5000,"&gt;="&amp;$B$80,'1. Output sheet'!$O$2:$O$5000,"&lt;"&amp;$C$80)</f>
        <v>0</v>
      </c>
      <c r="P96" s="14">
        <f t="shared" si="36"/>
        <v>13</v>
      </c>
      <c r="Q96" s="14">
        <f>COUNTIFS('1. Output sheet'!$D$2:$D$5000,$B96,'1. Output sheet'!$AC$2:$AC$5000,$B$22,'1. Output sheet'!$O$2:$O$5000,"&gt;="&amp;$B$80,'1. Output sheet'!$O$2:$O$5000,"&lt;"&amp;$C$80)+COUNTIFS('1. Output sheet'!$D$2:$D$5000,$B96,'1. Output sheet'!$AC$2:$AC$5000,$B$23,'1. Output sheet'!$O$2:$O$5000,"&gt;="&amp;$B$80,'1. Output sheet'!$O$2:$O$5000,"&lt;"&amp;$C$80)</f>
        <v>13</v>
      </c>
      <c r="R96" s="14">
        <f t="shared" si="37"/>
        <v>0</v>
      </c>
    </row>
    <row r="97" spans="1:36" ht="30" x14ac:dyDescent="0.25">
      <c r="A97" s="34"/>
      <c r="B97" s="21" t="s">
        <v>822</v>
      </c>
      <c r="C97" s="20"/>
      <c r="D97" s="13">
        <f>COUNTIFS('1. Output sheet'!$D$2:$D$5000,$B97,'1. Output sheet'!$C$2:$C$5000,D$27,'1. Output sheet'!$AC$2:$AC$5000,$B$22,'1. Output sheet'!$O$2:$O$5000,"&gt;="&amp;$B$80,'1. Output sheet'!$O$2:$O$5000,"&lt;"&amp;$C$80)+COUNTIFS('1. Output sheet'!$D$2:$D$5000,$B97,'1. Output sheet'!$C$2:$C$5000,D$27,'1. Output sheet'!$AC$2:$AC$5000,$B$23,'1. Output sheet'!$O$2:$O$5000,"&gt;="&amp;$B$80,'1. Output sheet'!$O$2:$O$5000,"&lt;"&amp;$C$80)</f>
        <v>0</v>
      </c>
      <c r="E97" s="13">
        <f>COUNTIFS('1. Output sheet'!$D$2:$D$5000,$B97,'1. Output sheet'!$C$2:$C$5000,E$27,'1. Output sheet'!$AC$2:$AC$5000,$B$22,'1. Output sheet'!$O$2:$O$5000,"&gt;="&amp;$B$80,'1. Output sheet'!$O$2:$O$5000,"&lt;"&amp;$C$80)+COUNTIFS('1. Output sheet'!$D$2:$D$5000,$B97,'1. Output sheet'!$C$2:$C$5000,E$27,'1. Output sheet'!$AC$2:$AC$5000,$B$23,'1. Output sheet'!$O$2:$O$5000,"&gt;="&amp;$B$80,'1. Output sheet'!$O$2:$O$5000,"&lt;"&amp;$C$80)</f>
        <v>0</v>
      </c>
      <c r="F97" s="13">
        <f>COUNTIFS('1. Output sheet'!$D$2:$D$5000,$B97,'1. Output sheet'!$C$2:$C$5000,F$27,'1. Output sheet'!$AC$2:$AC$5000,$B$22,'1. Output sheet'!$O$2:$O$5000,"&gt;="&amp;$B$80,'1. Output sheet'!$O$2:$O$5000,"&lt;"&amp;$C$80)+COUNTIFS('1. Output sheet'!$D$2:$D$5000,$B97,'1. Output sheet'!$C$2:$C$5000,F$27,'1. Output sheet'!$AC$2:$AC$5000,$B$23,'1. Output sheet'!$O$2:$O$5000,"&gt;="&amp;$B$80,'1. Output sheet'!$O$2:$O$5000,"&lt;"&amp;$C$80)</f>
        <v>0</v>
      </c>
      <c r="G97" s="13">
        <f>COUNTIFS('1. Output sheet'!$D$2:$D$5000,$B97,'1. Output sheet'!$C$2:$C$5000,G$27,'1. Output sheet'!$AC$2:$AC$5000,$B$22,'1. Output sheet'!$O$2:$O$5000,"&gt;="&amp;$B$80,'1. Output sheet'!$O$2:$O$5000,"&lt;"&amp;$C$80)+COUNTIFS('1. Output sheet'!$D$2:$D$5000,$B97,'1. Output sheet'!$C$2:$C$5000,G$27,'1. Output sheet'!$AC$2:$AC$5000,$B$23,'1. Output sheet'!$O$2:$O$5000,"&gt;="&amp;$B$80,'1. Output sheet'!$O$2:$O$5000,"&lt;"&amp;$C$80)</f>
        <v>4</v>
      </c>
      <c r="H97" s="13">
        <f>COUNTIFS('1. Output sheet'!$D$2:$D$5000,$B97,'1. Output sheet'!$C$2:$C$5000,H$27,'1. Output sheet'!$AC$2:$AC$5000,$B$22,'1. Output sheet'!$O$2:$O$5000,"&gt;="&amp;$B$80,'1. Output sheet'!$O$2:$O$5000,"&lt;"&amp;$C$80)+COUNTIFS('1. Output sheet'!$D$2:$D$5000,$B97,'1. Output sheet'!$C$2:$C$5000,H$27,'1. Output sheet'!$AC$2:$AC$5000,$B$23,'1. Output sheet'!$O$2:$O$5000,"&gt;="&amp;$B$80,'1. Output sheet'!$O$2:$O$5000,"&lt;"&amp;$C$80)</f>
        <v>0</v>
      </c>
      <c r="I97" s="13">
        <f>COUNTIFS('1. Output sheet'!$D$2:$D$5000,$B97,'1. Output sheet'!$C$2:$C$5000,I$27,'1. Output sheet'!$AC$2:$AC$5000,$B$22,'1. Output sheet'!$O$2:$O$5000,"&gt;="&amp;$B$80,'1. Output sheet'!$O$2:$O$5000,"&lt;"&amp;$C$80)+COUNTIFS('1. Output sheet'!$D$2:$D$5000,$B97,'1. Output sheet'!$C$2:$C$5000,I$27,'1. Output sheet'!$AC$2:$AC$5000,$B$23,'1. Output sheet'!$O$2:$O$5000,"&gt;="&amp;$B$80,'1. Output sheet'!$O$2:$O$5000,"&lt;"&amp;$C$80)</f>
        <v>4</v>
      </c>
      <c r="J97" s="13">
        <f>COUNTIFS('1. Output sheet'!$D$2:$D$5000,$B97,'1. Output sheet'!$C$2:$C$5000,J$27,'1. Output sheet'!$AC$2:$AC$5000,$B$22,'1. Output sheet'!$O$2:$O$5000,"&gt;="&amp;$B$80,'1. Output sheet'!$O$2:$O$5000,"&lt;"&amp;$C$80)+COUNTIFS('1. Output sheet'!$D$2:$D$5000,$B97,'1. Output sheet'!$C$2:$C$5000,J$27,'1. Output sheet'!$AC$2:$AC$5000,$B$23,'1. Output sheet'!$O$2:$O$5000,"&gt;="&amp;$B$80,'1. Output sheet'!$O$2:$O$5000,"&lt;"&amp;$C$80)</f>
        <v>0</v>
      </c>
      <c r="K97" s="13">
        <f>COUNTIFS('1. Output sheet'!$D$2:$D$5000,$B97,'1. Output sheet'!$C$2:$C$5000,K$27,'1. Output sheet'!$AC$2:$AC$5000,$B$22,'1. Output sheet'!$O$2:$O$5000,"&gt;="&amp;$B$80,'1. Output sheet'!$O$2:$O$5000,"&lt;"&amp;$C$80)+COUNTIFS('1. Output sheet'!$D$2:$D$5000,$B97,'1. Output sheet'!$C$2:$C$5000,K$27,'1. Output sheet'!$AC$2:$AC$5000,$B$23,'1. Output sheet'!$O$2:$O$5000,"&gt;="&amp;$B$80,'1. Output sheet'!$O$2:$O$5000,"&lt;"&amp;$C$80)</f>
        <v>0</v>
      </c>
      <c r="L97" s="13">
        <f>COUNTIFS('1. Output sheet'!$D$2:$D$5000,$B97,'1. Output sheet'!$C$2:$C$5000,L$27,'1. Output sheet'!$AC$2:$AC$5000,$B$22,'1. Output sheet'!$O$2:$O$5000,"&gt;="&amp;$B$80,'1. Output sheet'!$O$2:$O$5000,"&lt;"&amp;$C$80)+COUNTIFS('1. Output sheet'!$D$2:$D$5000,$B97,'1. Output sheet'!$C$2:$C$5000,L$27,'1. Output sheet'!$AC$2:$AC$5000,$B$23,'1. Output sheet'!$O$2:$O$5000,"&gt;="&amp;$B$80,'1. Output sheet'!$O$2:$O$5000,"&lt;"&amp;$C$80)</f>
        <v>1</v>
      </c>
      <c r="M97" s="13">
        <f>COUNTIFS('1. Output sheet'!$D$2:$D$5000,$B97,'1. Output sheet'!$C$2:$C$5000,M$27,'1. Output sheet'!$AC$2:$AC$5000,$B$22,'1. Output sheet'!$O$2:$O$5000,"&gt;="&amp;$B$80,'1. Output sheet'!$O$2:$O$5000,"&lt;"&amp;$C$80)+COUNTIFS('1. Output sheet'!$D$2:$D$5000,$B97,'1. Output sheet'!$C$2:$C$5000,M$27,'1. Output sheet'!$AC$2:$AC$5000,$B$23,'1. Output sheet'!$O$2:$O$5000,"&gt;="&amp;$B$80,'1. Output sheet'!$O$2:$O$5000,"&lt;"&amp;$C$80)</f>
        <v>0</v>
      </c>
      <c r="N97" s="13">
        <f>COUNTIFS('1. Output sheet'!$D$2:$D$5000,$B97,'1. Output sheet'!$C$2:$C$5000,N$27,'1. Output sheet'!$AC$2:$AC$5000,$B$22,'1. Output sheet'!$O$2:$O$5000,"&gt;="&amp;$B$80,'1. Output sheet'!$O$2:$O$5000,"&lt;"&amp;$C$80)+COUNTIFS('1. Output sheet'!$D$2:$D$5000,$B97,'1. Output sheet'!$C$2:$C$5000,N$27,'1. Output sheet'!$AC$2:$AC$5000,$B$23,'1. Output sheet'!$O$2:$O$5000,"&gt;="&amp;$B$80,'1. Output sheet'!$O$2:$O$5000,"&lt;"&amp;$C$80)</f>
        <v>0</v>
      </c>
      <c r="O97" s="13">
        <f>COUNTIFS('1. Output sheet'!$D$2:$D$5000,$B97,'1. Output sheet'!$C$2:$C$5000,O$27,'1. Output sheet'!$AC$2:$AC$5000,$B$22,'1. Output sheet'!$O$2:$O$5000,"&gt;="&amp;$B$80,'1. Output sheet'!$O$2:$O$5000,"&lt;"&amp;$C$80)+COUNTIFS('1. Output sheet'!$D$2:$D$5000,$B97,'1. Output sheet'!$C$2:$C$5000,O$27,'1. Output sheet'!$AC$2:$AC$5000,$B$23,'1. Output sheet'!$O$2:$O$5000,"&gt;="&amp;$B$80,'1. Output sheet'!$O$2:$O$5000,"&lt;"&amp;$C$80)</f>
        <v>0</v>
      </c>
      <c r="P97" s="14">
        <f t="shared" si="36"/>
        <v>9</v>
      </c>
      <c r="Q97" s="14">
        <f>COUNTIFS('1. Output sheet'!$D$2:$D$5000,$B97,'1. Output sheet'!$AC$2:$AC$5000,$B$22,'1. Output sheet'!$O$2:$O$5000,"&gt;="&amp;$B$80,'1. Output sheet'!$O$2:$O$5000,"&lt;"&amp;$C$80)+COUNTIFS('1. Output sheet'!$D$2:$D$5000,$B97,'1. Output sheet'!$AC$2:$AC$5000,$B$23,'1. Output sheet'!$O$2:$O$5000,"&gt;="&amp;$B$80,'1. Output sheet'!$O$2:$O$5000,"&lt;"&amp;$C$80)</f>
        <v>9</v>
      </c>
      <c r="R97" s="14">
        <f t="shared" si="37"/>
        <v>0</v>
      </c>
    </row>
    <row r="98" spans="1:36" ht="15" x14ac:dyDescent="0.25">
      <c r="A98" s="34"/>
      <c r="B98" s="21" t="s">
        <v>42</v>
      </c>
      <c r="C98" s="20"/>
      <c r="D98" s="13">
        <f>COUNTIFS('1. Output sheet'!$D$2:$D$5000,$B98,'1. Output sheet'!$C$2:$C$5000,D$27,'1. Output sheet'!$AC$2:$AC$5000,$B$22,'1. Output sheet'!$O$2:$O$5000,"&gt;="&amp;$B$80,'1. Output sheet'!$O$2:$O$5000,"&lt;"&amp;$C$80)+COUNTIFS('1. Output sheet'!$D$2:$D$5000,$B98,'1. Output sheet'!$C$2:$C$5000,D$27,'1. Output sheet'!$AC$2:$AC$5000,$B$23,'1. Output sheet'!$O$2:$O$5000,"&gt;="&amp;$B$80,'1. Output sheet'!$O$2:$O$5000,"&lt;"&amp;$C$80)</f>
        <v>0</v>
      </c>
      <c r="E98" s="13">
        <f>COUNTIFS('1. Output sheet'!$D$2:$D$5000,$B98,'1. Output sheet'!$C$2:$C$5000,E$27,'1. Output sheet'!$AC$2:$AC$5000,$B$22,'1. Output sheet'!$O$2:$O$5000,"&gt;="&amp;$B$80,'1. Output sheet'!$O$2:$O$5000,"&lt;"&amp;$C$80)+COUNTIFS('1. Output sheet'!$D$2:$D$5000,$B98,'1. Output sheet'!$C$2:$C$5000,E$27,'1. Output sheet'!$AC$2:$AC$5000,$B$23,'1. Output sheet'!$O$2:$O$5000,"&gt;="&amp;$B$80,'1. Output sheet'!$O$2:$O$5000,"&lt;"&amp;$C$80)</f>
        <v>4</v>
      </c>
      <c r="F98" s="13">
        <f>COUNTIFS('1. Output sheet'!$D$2:$D$5000,$B98,'1. Output sheet'!$C$2:$C$5000,F$27,'1. Output sheet'!$AC$2:$AC$5000,$B$22,'1. Output sheet'!$O$2:$O$5000,"&gt;="&amp;$B$80,'1. Output sheet'!$O$2:$O$5000,"&lt;"&amp;$C$80)+COUNTIFS('1. Output sheet'!$D$2:$D$5000,$B98,'1. Output sheet'!$C$2:$C$5000,F$27,'1. Output sheet'!$AC$2:$AC$5000,$B$23,'1. Output sheet'!$O$2:$O$5000,"&gt;="&amp;$B$80,'1. Output sheet'!$O$2:$O$5000,"&lt;"&amp;$C$80)</f>
        <v>4</v>
      </c>
      <c r="G98" s="13">
        <f>COUNTIFS('1. Output sheet'!$D$2:$D$5000,$B98,'1. Output sheet'!$C$2:$C$5000,G$27,'1. Output sheet'!$AC$2:$AC$5000,$B$22,'1. Output sheet'!$O$2:$O$5000,"&gt;="&amp;$B$80,'1. Output sheet'!$O$2:$O$5000,"&lt;"&amp;$C$80)+COUNTIFS('1. Output sheet'!$D$2:$D$5000,$B98,'1. Output sheet'!$C$2:$C$5000,G$27,'1. Output sheet'!$AC$2:$AC$5000,$B$23,'1. Output sheet'!$O$2:$O$5000,"&gt;="&amp;$B$80,'1. Output sheet'!$O$2:$O$5000,"&lt;"&amp;$C$80)</f>
        <v>5</v>
      </c>
      <c r="H98" s="13">
        <f>COUNTIFS('1. Output sheet'!$D$2:$D$5000,$B98,'1. Output sheet'!$C$2:$C$5000,H$27,'1. Output sheet'!$AC$2:$AC$5000,$B$22,'1. Output sheet'!$O$2:$O$5000,"&gt;="&amp;$B$80,'1. Output sheet'!$O$2:$O$5000,"&lt;"&amp;$C$80)+COUNTIFS('1. Output sheet'!$D$2:$D$5000,$B98,'1. Output sheet'!$C$2:$C$5000,H$27,'1. Output sheet'!$AC$2:$AC$5000,$B$23,'1. Output sheet'!$O$2:$O$5000,"&gt;="&amp;$B$80,'1. Output sheet'!$O$2:$O$5000,"&lt;"&amp;$C$80)</f>
        <v>0</v>
      </c>
      <c r="I98" s="13">
        <f>COUNTIFS('1. Output sheet'!$D$2:$D$5000,$B98,'1. Output sheet'!$C$2:$C$5000,I$27,'1. Output sheet'!$AC$2:$AC$5000,$B$22,'1. Output sheet'!$O$2:$O$5000,"&gt;="&amp;$B$80,'1. Output sheet'!$O$2:$O$5000,"&lt;"&amp;$C$80)+COUNTIFS('1. Output sheet'!$D$2:$D$5000,$B98,'1. Output sheet'!$C$2:$C$5000,I$27,'1. Output sheet'!$AC$2:$AC$5000,$B$23,'1. Output sheet'!$O$2:$O$5000,"&gt;="&amp;$B$80,'1. Output sheet'!$O$2:$O$5000,"&lt;"&amp;$C$80)</f>
        <v>4</v>
      </c>
      <c r="J98" s="13">
        <f>COUNTIFS('1. Output sheet'!$D$2:$D$5000,$B98,'1. Output sheet'!$C$2:$C$5000,J$27,'1. Output sheet'!$AC$2:$AC$5000,$B$22,'1. Output sheet'!$O$2:$O$5000,"&gt;="&amp;$B$80,'1. Output sheet'!$O$2:$O$5000,"&lt;"&amp;$C$80)+COUNTIFS('1. Output sheet'!$D$2:$D$5000,$B98,'1. Output sheet'!$C$2:$C$5000,J$27,'1. Output sheet'!$AC$2:$AC$5000,$B$23,'1. Output sheet'!$O$2:$O$5000,"&gt;="&amp;$B$80,'1. Output sheet'!$O$2:$O$5000,"&lt;"&amp;$C$80)</f>
        <v>69</v>
      </c>
      <c r="K98" s="13">
        <f>COUNTIFS('1. Output sheet'!$D$2:$D$5000,$B98,'1. Output sheet'!$C$2:$C$5000,K$27,'1. Output sheet'!$AC$2:$AC$5000,$B$22,'1. Output sheet'!$O$2:$O$5000,"&gt;="&amp;$B$80,'1. Output sheet'!$O$2:$O$5000,"&lt;"&amp;$C$80)+COUNTIFS('1. Output sheet'!$D$2:$D$5000,$B98,'1. Output sheet'!$C$2:$C$5000,K$27,'1. Output sheet'!$AC$2:$AC$5000,$B$23,'1. Output sheet'!$O$2:$O$5000,"&gt;="&amp;$B$80,'1. Output sheet'!$O$2:$O$5000,"&lt;"&amp;$C$80)</f>
        <v>22</v>
      </c>
      <c r="L98" s="13">
        <f>COUNTIFS('1. Output sheet'!$D$2:$D$5000,$B98,'1. Output sheet'!$C$2:$C$5000,L$27,'1. Output sheet'!$AC$2:$AC$5000,$B$22,'1. Output sheet'!$O$2:$O$5000,"&gt;="&amp;$B$80,'1. Output sheet'!$O$2:$O$5000,"&lt;"&amp;$C$80)+COUNTIFS('1. Output sheet'!$D$2:$D$5000,$B98,'1. Output sheet'!$C$2:$C$5000,L$27,'1. Output sheet'!$AC$2:$AC$5000,$B$23,'1. Output sheet'!$O$2:$O$5000,"&gt;="&amp;$B$80,'1. Output sheet'!$O$2:$O$5000,"&lt;"&amp;$C$80)</f>
        <v>0</v>
      </c>
      <c r="M98" s="13">
        <f>COUNTIFS('1. Output sheet'!$D$2:$D$5000,$B98,'1. Output sheet'!$C$2:$C$5000,M$27,'1. Output sheet'!$AC$2:$AC$5000,$B$22,'1. Output sheet'!$O$2:$O$5000,"&gt;="&amp;$B$80,'1. Output sheet'!$O$2:$O$5000,"&lt;"&amp;$C$80)+COUNTIFS('1. Output sheet'!$D$2:$D$5000,$B98,'1. Output sheet'!$C$2:$C$5000,M$27,'1. Output sheet'!$AC$2:$AC$5000,$B$23,'1. Output sheet'!$O$2:$O$5000,"&gt;="&amp;$B$80,'1. Output sheet'!$O$2:$O$5000,"&lt;"&amp;$C$80)</f>
        <v>0</v>
      </c>
      <c r="N98" s="13">
        <f>COUNTIFS('1. Output sheet'!$D$2:$D$5000,$B98,'1. Output sheet'!$C$2:$C$5000,N$27,'1. Output sheet'!$AC$2:$AC$5000,$B$22,'1. Output sheet'!$O$2:$O$5000,"&gt;="&amp;$B$80,'1. Output sheet'!$O$2:$O$5000,"&lt;"&amp;$C$80)+COUNTIFS('1. Output sheet'!$D$2:$D$5000,$B98,'1. Output sheet'!$C$2:$C$5000,N$27,'1. Output sheet'!$AC$2:$AC$5000,$B$23,'1. Output sheet'!$O$2:$O$5000,"&gt;="&amp;$B$80,'1. Output sheet'!$O$2:$O$5000,"&lt;"&amp;$C$80)</f>
        <v>0</v>
      </c>
      <c r="O98" s="13">
        <f>COUNTIFS('1. Output sheet'!$D$2:$D$5000,$B98,'1. Output sheet'!$C$2:$C$5000,O$27,'1. Output sheet'!$AC$2:$AC$5000,$B$22,'1. Output sheet'!$O$2:$O$5000,"&gt;="&amp;$B$80,'1. Output sheet'!$O$2:$O$5000,"&lt;"&amp;$C$80)+COUNTIFS('1. Output sheet'!$D$2:$D$5000,$B98,'1. Output sheet'!$C$2:$C$5000,O$27,'1. Output sheet'!$AC$2:$AC$5000,$B$23,'1. Output sheet'!$O$2:$O$5000,"&gt;="&amp;$B$80,'1. Output sheet'!$O$2:$O$5000,"&lt;"&amp;$C$80)</f>
        <v>0</v>
      </c>
      <c r="P98" s="14">
        <f t="shared" si="36"/>
        <v>108</v>
      </c>
      <c r="Q98" s="14">
        <f>COUNTIFS('1. Output sheet'!$D$2:$D$5000,$B98,'1. Output sheet'!$AC$2:$AC$5000,$B$22,'1. Output sheet'!$O$2:$O$5000,"&gt;="&amp;$B$80,'1. Output sheet'!$O$2:$O$5000,"&lt;"&amp;$C$80)+COUNTIFS('1. Output sheet'!$D$2:$D$5000,$B98,'1. Output sheet'!$AC$2:$AC$5000,$B$23,'1. Output sheet'!$O$2:$O$5000,"&gt;="&amp;$B$80,'1. Output sheet'!$O$2:$O$5000,"&lt;"&amp;$C$80)</f>
        <v>108</v>
      </c>
      <c r="R98" s="14">
        <f t="shared" si="37"/>
        <v>0</v>
      </c>
    </row>
    <row r="99" spans="1:36" ht="15" x14ac:dyDescent="0.25">
      <c r="A99" s="34"/>
      <c r="B99" s="21" t="s">
        <v>92</v>
      </c>
      <c r="C99" s="20"/>
      <c r="D99" s="13">
        <f>COUNTIFS('1. Output sheet'!$D$2:$D$5000,$B99,'1. Output sheet'!$C$2:$C$5000,D$27,'1. Output sheet'!$AC$2:$AC$5000,$B$22,'1. Output sheet'!$O$2:$O$5000,"&gt;="&amp;$B$80,'1. Output sheet'!$O$2:$O$5000,"&lt;"&amp;$C$80)+COUNTIFS('1. Output sheet'!$D$2:$D$5000,$B99,'1. Output sheet'!$C$2:$C$5000,D$27,'1. Output sheet'!$AC$2:$AC$5000,$B$23,'1. Output sheet'!$O$2:$O$5000,"&gt;="&amp;$B$80,'1. Output sheet'!$O$2:$O$5000,"&lt;"&amp;$C$80)</f>
        <v>0</v>
      </c>
      <c r="E99" s="13">
        <f>COUNTIFS('1. Output sheet'!$D$2:$D$5000,$B99,'1. Output sheet'!$C$2:$C$5000,E$27,'1. Output sheet'!$AC$2:$AC$5000,$B$22,'1. Output sheet'!$O$2:$O$5000,"&gt;="&amp;$B$80,'1. Output sheet'!$O$2:$O$5000,"&lt;"&amp;$C$80)+COUNTIFS('1. Output sheet'!$D$2:$D$5000,$B99,'1. Output sheet'!$C$2:$C$5000,E$27,'1. Output sheet'!$AC$2:$AC$5000,$B$23,'1. Output sheet'!$O$2:$O$5000,"&gt;="&amp;$B$80,'1. Output sheet'!$O$2:$O$5000,"&lt;"&amp;$C$80)</f>
        <v>0</v>
      </c>
      <c r="F99" s="13">
        <f>COUNTIFS('1. Output sheet'!$D$2:$D$5000,$B99,'1. Output sheet'!$C$2:$C$5000,F$27,'1. Output sheet'!$AC$2:$AC$5000,$B$22,'1. Output sheet'!$O$2:$O$5000,"&gt;="&amp;$B$80,'1. Output sheet'!$O$2:$O$5000,"&lt;"&amp;$C$80)+COUNTIFS('1. Output sheet'!$D$2:$D$5000,$B99,'1. Output sheet'!$C$2:$C$5000,F$27,'1. Output sheet'!$AC$2:$AC$5000,$B$23,'1. Output sheet'!$O$2:$O$5000,"&gt;="&amp;$B$80,'1. Output sheet'!$O$2:$O$5000,"&lt;"&amp;$C$80)</f>
        <v>3</v>
      </c>
      <c r="G99" s="13">
        <f>COUNTIFS('1. Output sheet'!$D$2:$D$5000,$B99,'1. Output sheet'!$C$2:$C$5000,G$27,'1. Output sheet'!$AC$2:$AC$5000,$B$22,'1. Output sheet'!$O$2:$O$5000,"&gt;="&amp;$B$80,'1. Output sheet'!$O$2:$O$5000,"&lt;"&amp;$C$80)+COUNTIFS('1. Output sheet'!$D$2:$D$5000,$B99,'1. Output sheet'!$C$2:$C$5000,G$27,'1. Output sheet'!$AC$2:$AC$5000,$B$23,'1. Output sheet'!$O$2:$O$5000,"&gt;="&amp;$B$80,'1. Output sheet'!$O$2:$O$5000,"&lt;"&amp;$C$80)</f>
        <v>15</v>
      </c>
      <c r="H99" s="13">
        <f>COUNTIFS('1. Output sheet'!$D$2:$D$5000,$B99,'1. Output sheet'!$C$2:$C$5000,H$27,'1. Output sheet'!$AC$2:$AC$5000,$B$22,'1. Output sheet'!$O$2:$O$5000,"&gt;="&amp;$B$80,'1. Output sheet'!$O$2:$O$5000,"&lt;"&amp;$C$80)+COUNTIFS('1. Output sheet'!$D$2:$D$5000,$B99,'1. Output sheet'!$C$2:$C$5000,H$27,'1. Output sheet'!$AC$2:$AC$5000,$B$23,'1. Output sheet'!$O$2:$O$5000,"&gt;="&amp;$B$80,'1. Output sheet'!$O$2:$O$5000,"&lt;"&amp;$C$80)</f>
        <v>0</v>
      </c>
      <c r="I99" s="13">
        <f>COUNTIFS('1. Output sheet'!$D$2:$D$5000,$B99,'1. Output sheet'!$C$2:$C$5000,I$27,'1. Output sheet'!$AC$2:$AC$5000,$B$22,'1. Output sheet'!$O$2:$O$5000,"&gt;="&amp;$B$80,'1. Output sheet'!$O$2:$O$5000,"&lt;"&amp;$C$80)+COUNTIFS('1. Output sheet'!$D$2:$D$5000,$B99,'1. Output sheet'!$C$2:$C$5000,I$27,'1. Output sheet'!$AC$2:$AC$5000,$B$23,'1. Output sheet'!$O$2:$O$5000,"&gt;="&amp;$B$80,'1. Output sheet'!$O$2:$O$5000,"&lt;"&amp;$C$80)</f>
        <v>6</v>
      </c>
      <c r="J99" s="13">
        <f>COUNTIFS('1. Output sheet'!$D$2:$D$5000,$B99,'1. Output sheet'!$C$2:$C$5000,J$27,'1. Output sheet'!$AC$2:$AC$5000,$B$22,'1. Output sheet'!$O$2:$O$5000,"&gt;="&amp;$B$80,'1. Output sheet'!$O$2:$O$5000,"&lt;"&amp;$C$80)+COUNTIFS('1. Output sheet'!$D$2:$D$5000,$B99,'1. Output sheet'!$C$2:$C$5000,J$27,'1. Output sheet'!$AC$2:$AC$5000,$B$23,'1. Output sheet'!$O$2:$O$5000,"&gt;="&amp;$B$80,'1. Output sheet'!$O$2:$O$5000,"&lt;"&amp;$C$80)</f>
        <v>9</v>
      </c>
      <c r="K99" s="13">
        <f>COUNTIFS('1. Output sheet'!$D$2:$D$5000,$B99,'1. Output sheet'!$C$2:$C$5000,K$27,'1. Output sheet'!$AC$2:$AC$5000,$B$22,'1. Output sheet'!$O$2:$O$5000,"&gt;="&amp;$B$80,'1. Output sheet'!$O$2:$O$5000,"&lt;"&amp;$C$80)+COUNTIFS('1. Output sheet'!$D$2:$D$5000,$B99,'1. Output sheet'!$C$2:$C$5000,K$27,'1. Output sheet'!$AC$2:$AC$5000,$B$23,'1. Output sheet'!$O$2:$O$5000,"&gt;="&amp;$B$80,'1. Output sheet'!$O$2:$O$5000,"&lt;"&amp;$C$80)</f>
        <v>1</v>
      </c>
      <c r="L99" s="13">
        <f>COUNTIFS('1. Output sheet'!$D$2:$D$5000,$B99,'1. Output sheet'!$C$2:$C$5000,L$27,'1. Output sheet'!$AC$2:$AC$5000,$B$22,'1. Output sheet'!$O$2:$O$5000,"&gt;="&amp;$B$80,'1. Output sheet'!$O$2:$O$5000,"&lt;"&amp;$C$80)+COUNTIFS('1. Output sheet'!$D$2:$D$5000,$B99,'1. Output sheet'!$C$2:$C$5000,L$27,'1. Output sheet'!$AC$2:$AC$5000,$B$23,'1. Output sheet'!$O$2:$O$5000,"&gt;="&amp;$B$80,'1. Output sheet'!$O$2:$O$5000,"&lt;"&amp;$C$80)</f>
        <v>0</v>
      </c>
      <c r="M99" s="13">
        <f>COUNTIFS('1. Output sheet'!$D$2:$D$5000,$B99,'1. Output sheet'!$C$2:$C$5000,M$27,'1. Output sheet'!$AC$2:$AC$5000,$B$22,'1. Output sheet'!$O$2:$O$5000,"&gt;="&amp;$B$80,'1. Output sheet'!$O$2:$O$5000,"&lt;"&amp;$C$80)+COUNTIFS('1. Output sheet'!$D$2:$D$5000,$B99,'1. Output sheet'!$C$2:$C$5000,M$27,'1. Output sheet'!$AC$2:$AC$5000,$B$23,'1. Output sheet'!$O$2:$O$5000,"&gt;="&amp;$B$80,'1. Output sheet'!$O$2:$O$5000,"&lt;"&amp;$C$80)</f>
        <v>0</v>
      </c>
      <c r="N99" s="13">
        <f>COUNTIFS('1. Output sheet'!$D$2:$D$5000,$B99,'1. Output sheet'!$C$2:$C$5000,N$27,'1. Output sheet'!$AC$2:$AC$5000,$B$22,'1. Output sheet'!$O$2:$O$5000,"&gt;="&amp;$B$80,'1. Output sheet'!$O$2:$O$5000,"&lt;"&amp;$C$80)+COUNTIFS('1. Output sheet'!$D$2:$D$5000,$B99,'1. Output sheet'!$C$2:$C$5000,N$27,'1. Output sheet'!$AC$2:$AC$5000,$B$23,'1. Output sheet'!$O$2:$O$5000,"&gt;="&amp;$B$80,'1. Output sheet'!$O$2:$O$5000,"&lt;"&amp;$C$80)</f>
        <v>0</v>
      </c>
      <c r="O99" s="13">
        <f>COUNTIFS('1. Output sheet'!$D$2:$D$5000,$B99,'1. Output sheet'!$C$2:$C$5000,O$27,'1. Output sheet'!$AC$2:$AC$5000,$B$22,'1. Output sheet'!$O$2:$O$5000,"&gt;="&amp;$B$80,'1. Output sheet'!$O$2:$O$5000,"&lt;"&amp;$C$80)+COUNTIFS('1. Output sheet'!$D$2:$D$5000,$B99,'1. Output sheet'!$C$2:$C$5000,O$27,'1. Output sheet'!$AC$2:$AC$5000,$B$23,'1. Output sheet'!$O$2:$O$5000,"&gt;="&amp;$B$80,'1. Output sheet'!$O$2:$O$5000,"&lt;"&amp;$C$80)</f>
        <v>0</v>
      </c>
      <c r="P99" s="14">
        <f t="shared" si="36"/>
        <v>34</v>
      </c>
      <c r="Q99" s="14">
        <f>COUNTIFS('1. Output sheet'!$D$2:$D$5000,$B99,'1. Output sheet'!$AC$2:$AC$5000,$B$22,'1. Output sheet'!$O$2:$O$5000,"&gt;="&amp;$B$80,'1. Output sheet'!$O$2:$O$5000,"&lt;"&amp;$C$80)+COUNTIFS('1. Output sheet'!$D$2:$D$5000,$B99,'1. Output sheet'!$AC$2:$AC$5000,$B$23,'1. Output sheet'!$O$2:$O$5000,"&gt;="&amp;$B$80,'1. Output sheet'!$O$2:$O$5000,"&lt;"&amp;$C$80)</f>
        <v>34</v>
      </c>
      <c r="R99" s="14">
        <f t="shared" si="37"/>
        <v>0</v>
      </c>
    </row>
    <row r="100" spans="1:36" ht="15" x14ac:dyDescent="0.25">
      <c r="A100" s="34"/>
      <c r="B100" s="21" t="s">
        <v>51</v>
      </c>
      <c r="C100" s="20"/>
      <c r="D100" s="13">
        <f>COUNTIFS('1. Output sheet'!$D$2:$D$5000,$B100,'1. Output sheet'!$C$2:$C$5000,D$27,'1. Output sheet'!$AC$2:$AC$5000,$B$22,'1. Output sheet'!$O$2:$O$5000,"&gt;="&amp;$B$80,'1. Output sheet'!$O$2:$O$5000,"&lt;"&amp;$C$80)+COUNTIFS('1. Output sheet'!$D$2:$D$5000,$B100,'1. Output sheet'!$C$2:$C$5000,D$27,'1. Output sheet'!$AC$2:$AC$5000,$B$23,'1. Output sheet'!$O$2:$O$5000,"&gt;="&amp;$B$80,'1. Output sheet'!$O$2:$O$5000,"&lt;"&amp;$C$80)</f>
        <v>1</v>
      </c>
      <c r="E100" s="13">
        <f>COUNTIFS('1. Output sheet'!$D$2:$D$5000,$B100,'1. Output sheet'!$C$2:$C$5000,E$27,'1. Output sheet'!$AC$2:$AC$5000,$B$22,'1. Output sheet'!$O$2:$O$5000,"&gt;="&amp;$B$80,'1. Output sheet'!$O$2:$O$5000,"&lt;"&amp;$C$80)+COUNTIFS('1. Output sheet'!$D$2:$D$5000,$B100,'1. Output sheet'!$C$2:$C$5000,E$27,'1. Output sheet'!$AC$2:$AC$5000,$B$23,'1. Output sheet'!$O$2:$O$5000,"&gt;="&amp;$B$80,'1. Output sheet'!$O$2:$O$5000,"&lt;"&amp;$C$80)</f>
        <v>0</v>
      </c>
      <c r="F100" s="13">
        <f>COUNTIFS('1. Output sheet'!$D$2:$D$5000,$B100,'1. Output sheet'!$C$2:$C$5000,F$27,'1. Output sheet'!$AC$2:$AC$5000,$B$22,'1. Output sheet'!$O$2:$O$5000,"&gt;="&amp;$B$80,'1. Output sheet'!$O$2:$O$5000,"&lt;"&amp;$C$80)+COUNTIFS('1. Output sheet'!$D$2:$D$5000,$B100,'1. Output sheet'!$C$2:$C$5000,F$27,'1. Output sheet'!$AC$2:$AC$5000,$B$23,'1. Output sheet'!$O$2:$O$5000,"&gt;="&amp;$B$80,'1. Output sheet'!$O$2:$O$5000,"&lt;"&amp;$C$80)</f>
        <v>2</v>
      </c>
      <c r="G100" s="13">
        <f>COUNTIFS('1. Output sheet'!$D$2:$D$5000,$B100,'1. Output sheet'!$C$2:$C$5000,G$27,'1. Output sheet'!$AC$2:$AC$5000,$B$22,'1. Output sheet'!$O$2:$O$5000,"&gt;="&amp;$B$80,'1. Output sheet'!$O$2:$O$5000,"&lt;"&amp;$C$80)+COUNTIFS('1. Output sheet'!$D$2:$D$5000,$B100,'1. Output sheet'!$C$2:$C$5000,G$27,'1. Output sheet'!$AC$2:$AC$5000,$B$23,'1. Output sheet'!$O$2:$O$5000,"&gt;="&amp;$B$80,'1. Output sheet'!$O$2:$O$5000,"&lt;"&amp;$C$80)</f>
        <v>0</v>
      </c>
      <c r="H100" s="13">
        <f>COUNTIFS('1. Output sheet'!$D$2:$D$5000,$B100,'1. Output sheet'!$C$2:$C$5000,H$27,'1. Output sheet'!$AC$2:$AC$5000,$B$22,'1. Output sheet'!$O$2:$O$5000,"&gt;="&amp;$B$80,'1. Output sheet'!$O$2:$O$5000,"&lt;"&amp;$C$80)+COUNTIFS('1. Output sheet'!$D$2:$D$5000,$B100,'1. Output sheet'!$C$2:$C$5000,H$27,'1. Output sheet'!$AC$2:$AC$5000,$B$23,'1. Output sheet'!$O$2:$O$5000,"&gt;="&amp;$B$80,'1. Output sheet'!$O$2:$O$5000,"&lt;"&amp;$C$80)</f>
        <v>0</v>
      </c>
      <c r="I100" s="13">
        <f>COUNTIFS('1. Output sheet'!$D$2:$D$5000,$B100,'1. Output sheet'!$C$2:$C$5000,I$27,'1. Output sheet'!$AC$2:$AC$5000,$B$22,'1. Output sheet'!$O$2:$O$5000,"&gt;="&amp;$B$80,'1. Output sheet'!$O$2:$O$5000,"&lt;"&amp;$C$80)+COUNTIFS('1. Output sheet'!$D$2:$D$5000,$B100,'1. Output sheet'!$C$2:$C$5000,I$27,'1. Output sheet'!$AC$2:$AC$5000,$B$23,'1. Output sheet'!$O$2:$O$5000,"&gt;="&amp;$B$80,'1. Output sheet'!$O$2:$O$5000,"&lt;"&amp;$C$80)</f>
        <v>0</v>
      </c>
      <c r="J100" s="13">
        <f>COUNTIFS('1. Output sheet'!$D$2:$D$5000,$B100,'1. Output sheet'!$C$2:$C$5000,J$27,'1. Output sheet'!$AC$2:$AC$5000,$B$22,'1. Output sheet'!$O$2:$O$5000,"&gt;="&amp;$B$80,'1. Output sheet'!$O$2:$O$5000,"&lt;"&amp;$C$80)+COUNTIFS('1. Output sheet'!$D$2:$D$5000,$B100,'1. Output sheet'!$C$2:$C$5000,J$27,'1. Output sheet'!$AC$2:$AC$5000,$B$23,'1. Output sheet'!$O$2:$O$5000,"&gt;="&amp;$B$80,'1. Output sheet'!$O$2:$O$5000,"&lt;"&amp;$C$80)</f>
        <v>0</v>
      </c>
      <c r="K100" s="13">
        <f>COUNTIFS('1. Output sheet'!$D$2:$D$5000,$B100,'1. Output sheet'!$C$2:$C$5000,K$27,'1. Output sheet'!$AC$2:$AC$5000,$B$22,'1. Output sheet'!$O$2:$O$5000,"&gt;="&amp;$B$80,'1. Output sheet'!$O$2:$O$5000,"&lt;"&amp;$C$80)+COUNTIFS('1. Output sheet'!$D$2:$D$5000,$B100,'1. Output sheet'!$C$2:$C$5000,K$27,'1. Output sheet'!$AC$2:$AC$5000,$B$23,'1. Output sheet'!$O$2:$O$5000,"&gt;="&amp;$B$80,'1. Output sheet'!$O$2:$O$5000,"&lt;"&amp;$C$80)</f>
        <v>0</v>
      </c>
      <c r="L100" s="13">
        <f>COUNTIFS('1. Output sheet'!$D$2:$D$5000,$B100,'1. Output sheet'!$C$2:$C$5000,L$27,'1. Output sheet'!$AC$2:$AC$5000,$B$22,'1. Output sheet'!$O$2:$O$5000,"&gt;="&amp;$B$80,'1. Output sheet'!$O$2:$O$5000,"&lt;"&amp;$C$80)+COUNTIFS('1. Output sheet'!$D$2:$D$5000,$B100,'1. Output sheet'!$C$2:$C$5000,L$27,'1. Output sheet'!$AC$2:$AC$5000,$B$23,'1. Output sheet'!$O$2:$O$5000,"&gt;="&amp;$B$80,'1. Output sheet'!$O$2:$O$5000,"&lt;"&amp;$C$80)</f>
        <v>0</v>
      </c>
      <c r="M100" s="13">
        <f>COUNTIFS('1. Output sheet'!$D$2:$D$5000,$B100,'1. Output sheet'!$C$2:$C$5000,M$27,'1. Output sheet'!$AC$2:$AC$5000,$B$22,'1. Output sheet'!$O$2:$O$5000,"&gt;="&amp;$B$80,'1. Output sheet'!$O$2:$O$5000,"&lt;"&amp;$C$80)+COUNTIFS('1. Output sheet'!$D$2:$D$5000,$B100,'1. Output sheet'!$C$2:$C$5000,M$27,'1. Output sheet'!$AC$2:$AC$5000,$B$23,'1. Output sheet'!$O$2:$O$5000,"&gt;="&amp;$B$80,'1. Output sheet'!$O$2:$O$5000,"&lt;"&amp;$C$80)</f>
        <v>0</v>
      </c>
      <c r="N100" s="13">
        <f>COUNTIFS('1. Output sheet'!$D$2:$D$5000,$B100,'1. Output sheet'!$C$2:$C$5000,N$27,'1. Output sheet'!$AC$2:$AC$5000,$B$22,'1. Output sheet'!$O$2:$O$5000,"&gt;="&amp;$B$80,'1. Output sheet'!$O$2:$O$5000,"&lt;"&amp;$C$80)+COUNTIFS('1. Output sheet'!$D$2:$D$5000,$B100,'1. Output sheet'!$C$2:$C$5000,N$27,'1. Output sheet'!$AC$2:$AC$5000,$B$23,'1. Output sheet'!$O$2:$O$5000,"&gt;="&amp;$B$80,'1. Output sheet'!$O$2:$O$5000,"&lt;"&amp;$C$80)</f>
        <v>0</v>
      </c>
      <c r="O100" s="13">
        <f>COUNTIFS('1. Output sheet'!$D$2:$D$5000,$B100,'1. Output sheet'!$C$2:$C$5000,O$27,'1. Output sheet'!$AC$2:$AC$5000,$B$22,'1. Output sheet'!$O$2:$O$5000,"&gt;="&amp;$B$80,'1. Output sheet'!$O$2:$O$5000,"&lt;"&amp;$C$80)+COUNTIFS('1. Output sheet'!$D$2:$D$5000,$B100,'1. Output sheet'!$C$2:$C$5000,O$27,'1. Output sheet'!$AC$2:$AC$5000,$B$23,'1. Output sheet'!$O$2:$O$5000,"&gt;="&amp;$B$80,'1. Output sheet'!$O$2:$O$5000,"&lt;"&amp;$C$80)</f>
        <v>0</v>
      </c>
      <c r="P100" s="14">
        <f t="shared" si="36"/>
        <v>3</v>
      </c>
      <c r="Q100" s="14">
        <f>COUNTIFS('1. Output sheet'!$D$2:$D$5000,$B100,'1. Output sheet'!$AC$2:$AC$5000,$B$22,'1. Output sheet'!$O$2:$O$5000,"&gt;="&amp;$B$80,'1. Output sheet'!$O$2:$O$5000,"&lt;"&amp;$C$80)+COUNTIFS('1. Output sheet'!$D$2:$D$5000,$B100,'1. Output sheet'!$AC$2:$AC$5000,$B$23,'1. Output sheet'!$O$2:$O$5000,"&gt;="&amp;$B$80,'1. Output sheet'!$O$2:$O$5000,"&lt;"&amp;$C$80)</f>
        <v>3</v>
      </c>
      <c r="R100" s="14">
        <f t="shared" si="37"/>
        <v>0</v>
      </c>
    </row>
    <row r="101" spans="1:36" ht="15" x14ac:dyDescent="0.25">
      <c r="A101" s="34"/>
      <c r="B101" s="21" t="s">
        <v>697</v>
      </c>
      <c r="C101" s="20"/>
      <c r="D101" s="13">
        <f>COUNTIFS('1. Output sheet'!$D$2:$D$5000,$B101,'1. Output sheet'!$C$2:$C$5000,D$27,'1. Output sheet'!$AC$2:$AC$5000,$B$22,'1. Output sheet'!$O$2:$O$5000,"&gt;="&amp;$B$80,'1. Output sheet'!$O$2:$O$5000,"&lt;"&amp;$C$80)+COUNTIFS('1. Output sheet'!$D$2:$D$5000,$B101,'1. Output sheet'!$C$2:$C$5000,D$27,'1. Output sheet'!$AC$2:$AC$5000,$B$23,'1. Output sheet'!$O$2:$O$5000,"&gt;="&amp;$B$80,'1. Output sheet'!$O$2:$O$5000,"&lt;"&amp;$C$80)</f>
        <v>0</v>
      </c>
      <c r="E101" s="13">
        <f>COUNTIFS('1. Output sheet'!$D$2:$D$5000,$B101,'1. Output sheet'!$C$2:$C$5000,E$27,'1. Output sheet'!$AC$2:$AC$5000,$B$22,'1. Output sheet'!$O$2:$O$5000,"&gt;="&amp;$B$80,'1. Output sheet'!$O$2:$O$5000,"&lt;"&amp;$C$80)+COUNTIFS('1. Output sheet'!$D$2:$D$5000,$B101,'1. Output sheet'!$C$2:$C$5000,E$27,'1. Output sheet'!$AC$2:$AC$5000,$B$23,'1. Output sheet'!$O$2:$O$5000,"&gt;="&amp;$B$80,'1. Output sheet'!$O$2:$O$5000,"&lt;"&amp;$C$80)</f>
        <v>0</v>
      </c>
      <c r="F101" s="13">
        <f>COUNTIFS('1. Output sheet'!$D$2:$D$5000,$B101,'1. Output sheet'!$C$2:$C$5000,F$27,'1. Output sheet'!$AC$2:$AC$5000,$B$22,'1. Output sheet'!$O$2:$O$5000,"&gt;="&amp;$B$80,'1. Output sheet'!$O$2:$O$5000,"&lt;"&amp;$C$80)+COUNTIFS('1. Output sheet'!$D$2:$D$5000,$B101,'1. Output sheet'!$C$2:$C$5000,F$27,'1. Output sheet'!$AC$2:$AC$5000,$B$23,'1. Output sheet'!$O$2:$O$5000,"&gt;="&amp;$B$80,'1. Output sheet'!$O$2:$O$5000,"&lt;"&amp;$C$80)</f>
        <v>0</v>
      </c>
      <c r="G101" s="13">
        <f>COUNTIFS('1. Output sheet'!$D$2:$D$5000,$B101,'1. Output sheet'!$C$2:$C$5000,G$27,'1. Output sheet'!$AC$2:$AC$5000,$B$22,'1. Output sheet'!$O$2:$O$5000,"&gt;="&amp;$B$80,'1. Output sheet'!$O$2:$O$5000,"&lt;"&amp;$C$80)+COUNTIFS('1. Output sheet'!$D$2:$D$5000,$B101,'1. Output sheet'!$C$2:$C$5000,G$27,'1. Output sheet'!$AC$2:$AC$5000,$B$23,'1. Output sheet'!$O$2:$O$5000,"&gt;="&amp;$B$80,'1. Output sheet'!$O$2:$O$5000,"&lt;"&amp;$C$80)</f>
        <v>1</v>
      </c>
      <c r="H101" s="13">
        <f>COUNTIFS('1. Output sheet'!$D$2:$D$5000,$B101,'1. Output sheet'!$C$2:$C$5000,H$27,'1. Output sheet'!$AC$2:$AC$5000,$B$22,'1. Output sheet'!$O$2:$O$5000,"&gt;="&amp;$B$80,'1. Output sheet'!$O$2:$O$5000,"&lt;"&amp;$C$80)+COUNTIFS('1. Output sheet'!$D$2:$D$5000,$B101,'1. Output sheet'!$C$2:$C$5000,H$27,'1. Output sheet'!$AC$2:$AC$5000,$B$23,'1. Output sheet'!$O$2:$O$5000,"&gt;="&amp;$B$80,'1. Output sheet'!$O$2:$O$5000,"&lt;"&amp;$C$80)</f>
        <v>0</v>
      </c>
      <c r="I101" s="13">
        <f>COUNTIFS('1. Output sheet'!$D$2:$D$5000,$B101,'1. Output sheet'!$C$2:$C$5000,I$27,'1. Output sheet'!$AC$2:$AC$5000,$B$22,'1. Output sheet'!$O$2:$O$5000,"&gt;="&amp;$B$80,'1. Output sheet'!$O$2:$O$5000,"&lt;"&amp;$C$80)+COUNTIFS('1. Output sheet'!$D$2:$D$5000,$B101,'1. Output sheet'!$C$2:$C$5000,I$27,'1. Output sheet'!$AC$2:$AC$5000,$B$23,'1. Output sheet'!$O$2:$O$5000,"&gt;="&amp;$B$80,'1. Output sheet'!$O$2:$O$5000,"&lt;"&amp;$C$80)</f>
        <v>0</v>
      </c>
      <c r="J101" s="13">
        <f>COUNTIFS('1. Output sheet'!$D$2:$D$5000,$B101,'1. Output sheet'!$C$2:$C$5000,J$27,'1. Output sheet'!$AC$2:$AC$5000,$B$22,'1. Output sheet'!$O$2:$O$5000,"&gt;="&amp;$B$80,'1. Output sheet'!$O$2:$O$5000,"&lt;"&amp;$C$80)+COUNTIFS('1. Output sheet'!$D$2:$D$5000,$B101,'1. Output sheet'!$C$2:$C$5000,J$27,'1. Output sheet'!$AC$2:$AC$5000,$B$23,'1. Output sheet'!$O$2:$O$5000,"&gt;="&amp;$B$80,'1. Output sheet'!$O$2:$O$5000,"&lt;"&amp;$C$80)</f>
        <v>1</v>
      </c>
      <c r="K101" s="13">
        <f>COUNTIFS('1. Output sheet'!$D$2:$D$5000,$B101,'1. Output sheet'!$C$2:$C$5000,K$27,'1. Output sheet'!$AC$2:$AC$5000,$B$22,'1. Output sheet'!$O$2:$O$5000,"&gt;="&amp;$B$80,'1. Output sheet'!$O$2:$O$5000,"&lt;"&amp;$C$80)+COUNTIFS('1. Output sheet'!$D$2:$D$5000,$B101,'1. Output sheet'!$C$2:$C$5000,K$27,'1. Output sheet'!$AC$2:$AC$5000,$B$23,'1. Output sheet'!$O$2:$O$5000,"&gt;="&amp;$B$80,'1. Output sheet'!$O$2:$O$5000,"&lt;"&amp;$C$80)</f>
        <v>0</v>
      </c>
      <c r="L101" s="13">
        <f>COUNTIFS('1. Output sheet'!$D$2:$D$5000,$B101,'1. Output sheet'!$C$2:$C$5000,L$27,'1. Output sheet'!$AC$2:$AC$5000,$B$22,'1. Output sheet'!$O$2:$O$5000,"&gt;="&amp;$B$80,'1. Output sheet'!$O$2:$O$5000,"&lt;"&amp;$C$80)+COUNTIFS('1. Output sheet'!$D$2:$D$5000,$B101,'1. Output sheet'!$C$2:$C$5000,L$27,'1. Output sheet'!$AC$2:$AC$5000,$B$23,'1. Output sheet'!$O$2:$O$5000,"&gt;="&amp;$B$80,'1. Output sheet'!$O$2:$O$5000,"&lt;"&amp;$C$80)</f>
        <v>0</v>
      </c>
      <c r="M101" s="13">
        <f>COUNTIFS('1. Output sheet'!$D$2:$D$5000,$B101,'1. Output sheet'!$C$2:$C$5000,M$27,'1. Output sheet'!$AC$2:$AC$5000,$B$22,'1. Output sheet'!$O$2:$O$5000,"&gt;="&amp;$B$80,'1. Output sheet'!$O$2:$O$5000,"&lt;"&amp;$C$80)+COUNTIFS('1. Output sheet'!$D$2:$D$5000,$B101,'1. Output sheet'!$C$2:$C$5000,M$27,'1. Output sheet'!$AC$2:$AC$5000,$B$23,'1. Output sheet'!$O$2:$O$5000,"&gt;="&amp;$B$80,'1. Output sheet'!$O$2:$O$5000,"&lt;"&amp;$C$80)</f>
        <v>0</v>
      </c>
      <c r="N101" s="13">
        <f>COUNTIFS('1. Output sheet'!$D$2:$D$5000,$B101,'1. Output sheet'!$C$2:$C$5000,N$27,'1. Output sheet'!$AC$2:$AC$5000,$B$22,'1. Output sheet'!$O$2:$O$5000,"&gt;="&amp;$B$80,'1. Output sheet'!$O$2:$O$5000,"&lt;"&amp;$C$80)+COUNTIFS('1. Output sheet'!$D$2:$D$5000,$B101,'1. Output sheet'!$C$2:$C$5000,N$27,'1. Output sheet'!$AC$2:$AC$5000,$B$23,'1. Output sheet'!$O$2:$O$5000,"&gt;="&amp;$B$80,'1. Output sheet'!$O$2:$O$5000,"&lt;"&amp;$C$80)</f>
        <v>0</v>
      </c>
      <c r="O101" s="13">
        <f>COUNTIFS('1. Output sheet'!$D$2:$D$5000,$B101,'1. Output sheet'!$C$2:$C$5000,O$27,'1. Output sheet'!$AC$2:$AC$5000,$B$22,'1. Output sheet'!$O$2:$O$5000,"&gt;="&amp;$B$80,'1. Output sheet'!$O$2:$O$5000,"&lt;"&amp;$C$80)+COUNTIFS('1. Output sheet'!$D$2:$D$5000,$B101,'1. Output sheet'!$C$2:$C$5000,O$27,'1. Output sheet'!$AC$2:$AC$5000,$B$23,'1. Output sheet'!$O$2:$O$5000,"&gt;="&amp;$B$80,'1. Output sheet'!$O$2:$O$5000,"&lt;"&amp;$C$80)</f>
        <v>0</v>
      </c>
      <c r="P101" s="14">
        <f t="shared" si="36"/>
        <v>2</v>
      </c>
      <c r="Q101" s="14">
        <f>COUNTIFS('1. Output sheet'!$D$2:$D$5000,$B101,'1. Output sheet'!$AC$2:$AC$5000,$B$22,'1. Output sheet'!$O$2:$O$5000,"&gt;="&amp;$B$80,'1. Output sheet'!$O$2:$O$5000,"&lt;"&amp;$C$80)+COUNTIFS('1. Output sheet'!$D$2:$D$5000,$B101,'1. Output sheet'!$AC$2:$AC$5000,$B$23,'1. Output sheet'!$O$2:$O$5000,"&gt;="&amp;$B$80,'1. Output sheet'!$O$2:$O$5000,"&lt;"&amp;$C$80)</f>
        <v>2</v>
      </c>
      <c r="R101" s="14">
        <f t="shared" si="37"/>
        <v>0</v>
      </c>
    </row>
    <row r="102" spans="1:36" ht="15" x14ac:dyDescent="0.25">
      <c r="A102" s="34"/>
      <c r="B102" s="21" t="s">
        <v>2940</v>
      </c>
      <c r="C102" s="20"/>
      <c r="D102" s="13">
        <f>COUNTIFS('1. Output sheet'!$D$2:$D$5000,$B102,'1. Output sheet'!$C$2:$C$5000,D$27,'1. Output sheet'!$AC$2:$AC$5000,$B$22,'1. Output sheet'!$O$2:$O$5000,"&gt;="&amp;$B$80,'1. Output sheet'!$O$2:$O$5000,"&lt;"&amp;$C$80)+COUNTIFS('1. Output sheet'!$D$2:$D$5000,$B102,'1. Output sheet'!$C$2:$C$5000,D$27,'1. Output sheet'!$AC$2:$AC$5000,$B$23,'1. Output sheet'!$O$2:$O$5000,"&gt;="&amp;$B$80,'1. Output sheet'!$O$2:$O$5000,"&lt;"&amp;$C$80)</f>
        <v>0</v>
      </c>
      <c r="E102" s="13">
        <f>COUNTIFS('1. Output sheet'!$D$2:$D$5000,$B102,'1. Output sheet'!$C$2:$C$5000,E$27,'1. Output sheet'!$AC$2:$AC$5000,$B$22,'1. Output sheet'!$O$2:$O$5000,"&gt;="&amp;$B$80,'1. Output sheet'!$O$2:$O$5000,"&lt;"&amp;$C$80)+COUNTIFS('1. Output sheet'!$D$2:$D$5000,$B102,'1. Output sheet'!$C$2:$C$5000,E$27,'1. Output sheet'!$AC$2:$AC$5000,$B$23,'1. Output sheet'!$O$2:$O$5000,"&gt;="&amp;$B$80,'1. Output sheet'!$O$2:$O$5000,"&lt;"&amp;$C$80)</f>
        <v>0</v>
      </c>
      <c r="F102" s="13">
        <f>COUNTIFS('1. Output sheet'!$D$2:$D$5000,$B102,'1. Output sheet'!$C$2:$C$5000,F$27,'1. Output sheet'!$AC$2:$AC$5000,$B$22,'1. Output sheet'!$O$2:$O$5000,"&gt;="&amp;$B$80,'1. Output sheet'!$O$2:$O$5000,"&lt;"&amp;$C$80)+COUNTIFS('1. Output sheet'!$D$2:$D$5000,$B102,'1. Output sheet'!$C$2:$C$5000,F$27,'1. Output sheet'!$AC$2:$AC$5000,$B$23,'1. Output sheet'!$O$2:$O$5000,"&gt;="&amp;$B$80,'1. Output sheet'!$O$2:$O$5000,"&lt;"&amp;$C$80)</f>
        <v>0</v>
      </c>
      <c r="G102" s="13">
        <f>COUNTIFS('1. Output sheet'!$D$2:$D$5000,$B102,'1. Output sheet'!$C$2:$C$5000,G$27,'1. Output sheet'!$AC$2:$AC$5000,$B$22,'1. Output sheet'!$O$2:$O$5000,"&gt;="&amp;$B$80,'1. Output sheet'!$O$2:$O$5000,"&lt;"&amp;$C$80)+COUNTIFS('1. Output sheet'!$D$2:$D$5000,$B102,'1. Output sheet'!$C$2:$C$5000,G$27,'1. Output sheet'!$AC$2:$AC$5000,$B$23,'1. Output sheet'!$O$2:$O$5000,"&gt;="&amp;$B$80,'1. Output sheet'!$O$2:$O$5000,"&lt;"&amp;$C$80)</f>
        <v>0</v>
      </c>
      <c r="H102" s="13">
        <f>COUNTIFS('1. Output sheet'!$D$2:$D$5000,$B102,'1. Output sheet'!$C$2:$C$5000,H$27,'1. Output sheet'!$AC$2:$AC$5000,$B$22,'1. Output sheet'!$O$2:$O$5000,"&gt;="&amp;$B$80,'1. Output sheet'!$O$2:$O$5000,"&lt;"&amp;$C$80)+COUNTIFS('1. Output sheet'!$D$2:$D$5000,$B102,'1. Output sheet'!$C$2:$C$5000,H$27,'1. Output sheet'!$AC$2:$AC$5000,$B$23,'1. Output sheet'!$O$2:$O$5000,"&gt;="&amp;$B$80,'1. Output sheet'!$O$2:$O$5000,"&lt;"&amp;$C$80)</f>
        <v>0</v>
      </c>
      <c r="I102" s="13">
        <f>COUNTIFS('1. Output sheet'!$D$2:$D$5000,$B102,'1. Output sheet'!$C$2:$C$5000,I$27,'1. Output sheet'!$AC$2:$AC$5000,$B$22,'1. Output sheet'!$O$2:$O$5000,"&gt;="&amp;$B$80,'1. Output sheet'!$O$2:$O$5000,"&lt;"&amp;$C$80)+COUNTIFS('1. Output sheet'!$D$2:$D$5000,$B102,'1. Output sheet'!$C$2:$C$5000,I$27,'1. Output sheet'!$AC$2:$AC$5000,$B$23,'1. Output sheet'!$O$2:$O$5000,"&gt;="&amp;$B$80,'1. Output sheet'!$O$2:$O$5000,"&lt;"&amp;$C$80)</f>
        <v>0</v>
      </c>
      <c r="J102" s="13">
        <f>COUNTIFS('1. Output sheet'!$D$2:$D$5000,$B102,'1. Output sheet'!$C$2:$C$5000,J$27,'1. Output sheet'!$AC$2:$AC$5000,$B$22,'1. Output sheet'!$O$2:$O$5000,"&gt;="&amp;$B$80,'1. Output sheet'!$O$2:$O$5000,"&lt;"&amp;$C$80)+COUNTIFS('1. Output sheet'!$D$2:$D$5000,$B102,'1. Output sheet'!$C$2:$C$5000,J$27,'1. Output sheet'!$AC$2:$AC$5000,$B$23,'1. Output sheet'!$O$2:$O$5000,"&gt;="&amp;$B$80,'1. Output sheet'!$O$2:$O$5000,"&lt;"&amp;$C$80)</f>
        <v>0</v>
      </c>
      <c r="K102" s="13">
        <f>COUNTIFS('1. Output sheet'!$D$2:$D$5000,$B102,'1. Output sheet'!$C$2:$C$5000,K$27,'1. Output sheet'!$AC$2:$AC$5000,$B$22,'1. Output sheet'!$O$2:$O$5000,"&gt;="&amp;$B$80,'1. Output sheet'!$O$2:$O$5000,"&lt;"&amp;$C$80)+COUNTIFS('1. Output sheet'!$D$2:$D$5000,$B102,'1. Output sheet'!$C$2:$C$5000,K$27,'1. Output sheet'!$AC$2:$AC$5000,$B$23,'1. Output sheet'!$O$2:$O$5000,"&gt;="&amp;$B$80,'1. Output sheet'!$O$2:$O$5000,"&lt;"&amp;$C$80)</f>
        <v>0</v>
      </c>
      <c r="L102" s="13">
        <f>COUNTIFS('1. Output sheet'!$D$2:$D$5000,$B102,'1. Output sheet'!$C$2:$C$5000,L$27,'1. Output sheet'!$AC$2:$AC$5000,$B$22,'1. Output sheet'!$O$2:$O$5000,"&gt;="&amp;$B$80,'1. Output sheet'!$O$2:$O$5000,"&lt;"&amp;$C$80)+COUNTIFS('1. Output sheet'!$D$2:$D$5000,$B102,'1. Output sheet'!$C$2:$C$5000,L$27,'1. Output sheet'!$AC$2:$AC$5000,$B$23,'1. Output sheet'!$O$2:$O$5000,"&gt;="&amp;$B$80,'1. Output sheet'!$O$2:$O$5000,"&lt;"&amp;$C$80)</f>
        <v>0</v>
      </c>
      <c r="M102" s="13">
        <f>COUNTIFS('1. Output sheet'!$D$2:$D$5000,$B102,'1. Output sheet'!$C$2:$C$5000,M$27,'1. Output sheet'!$AC$2:$AC$5000,$B$22,'1. Output sheet'!$O$2:$O$5000,"&gt;="&amp;$B$80,'1. Output sheet'!$O$2:$O$5000,"&lt;"&amp;$C$80)+COUNTIFS('1. Output sheet'!$D$2:$D$5000,$B102,'1. Output sheet'!$C$2:$C$5000,M$27,'1. Output sheet'!$AC$2:$AC$5000,$B$23,'1. Output sheet'!$O$2:$O$5000,"&gt;="&amp;$B$80,'1. Output sheet'!$O$2:$O$5000,"&lt;"&amp;$C$80)</f>
        <v>0</v>
      </c>
      <c r="N102" s="13">
        <f>COUNTIFS('1. Output sheet'!$D$2:$D$5000,$B102,'1. Output sheet'!$C$2:$C$5000,N$27,'1. Output sheet'!$AC$2:$AC$5000,$B$22,'1. Output sheet'!$O$2:$O$5000,"&gt;="&amp;$B$80,'1. Output sheet'!$O$2:$O$5000,"&lt;"&amp;$C$80)+COUNTIFS('1. Output sheet'!$D$2:$D$5000,$B102,'1. Output sheet'!$C$2:$C$5000,N$27,'1. Output sheet'!$AC$2:$AC$5000,$B$23,'1. Output sheet'!$O$2:$O$5000,"&gt;="&amp;$B$80,'1. Output sheet'!$O$2:$O$5000,"&lt;"&amp;$C$80)</f>
        <v>0</v>
      </c>
      <c r="O102" s="13">
        <f>COUNTIFS('1. Output sheet'!$D$2:$D$5000,$B102,'1. Output sheet'!$C$2:$C$5000,O$27,'1. Output sheet'!$AC$2:$AC$5000,$B$22,'1. Output sheet'!$O$2:$O$5000,"&gt;="&amp;$B$80,'1. Output sheet'!$O$2:$O$5000,"&lt;"&amp;$C$80)+COUNTIFS('1. Output sheet'!$D$2:$D$5000,$B102,'1. Output sheet'!$C$2:$C$5000,O$27,'1. Output sheet'!$AC$2:$AC$5000,$B$23,'1. Output sheet'!$O$2:$O$5000,"&gt;="&amp;$B$80,'1. Output sheet'!$O$2:$O$5000,"&lt;"&amp;$C$80)</f>
        <v>0</v>
      </c>
      <c r="P102" s="14">
        <f t="shared" si="36"/>
        <v>0</v>
      </c>
      <c r="Q102" s="14">
        <f>COUNTIFS('1. Output sheet'!$D$2:$D$5000,$B102,'1. Output sheet'!$AC$2:$AC$5000,$B$22,'1. Output sheet'!$O$2:$O$5000,"&gt;="&amp;$B$80,'1. Output sheet'!$O$2:$O$5000,"&lt;"&amp;$C$80)+COUNTIFS('1. Output sheet'!$D$2:$D$5000,$B102,'1. Output sheet'!$AC$2:$AC$5000,$B$23,'1. Output sheet'!$O$2:$O$5000,"&gt;="&amp;$B$80,'1. Output sheet'!$O$2:$O$5000,"&lt;"&amp;$C$80)</f>
        <v>0</v>
      </c>
      <c r="R102" s="14">
        <f t="shared" si="37"/>
        <v>0</v>
      </c>
    </row>
    <row r="103" spans="1:36" ht="15" x14ac:dyDescent="0.25">
      <c r="A103" s="34"/>
      <c r="B103" s="21" t="s">
        <v>741</v>
      </c>
      <c r="C103" s="20"/>
      <c r="D103" s="13">
        <f>COUNTIFS('1. Output sheet'!$D$2:$D$5000,$B103,'1. Output sheet'!$C$2:$C$5000,D$27,'1. Output sheet'!$AC$2:$AC$5000,$B$22,'1. Output sheet'!$O$2:$O$5000,"&gt;="&amp;$B$80,'1. Output sheet'!$O$2:$O$5000,"&lt;"&amp;$C$80)+COUNTIFS('1. Output sheet'!$D$2:$D$5000,$B103,'1. Output sheet'!$C$2:$C$5000,D$27,'1. Output sheet'!$AC$2:$AC$5000,$B$23,'1. Output sheet'!$O$2:$O$5000,"&gt;="&amp;$B$80,'1. Output sheet'!$O$2:$O$5000,"&lt;"&amp;$C$80)</f>
        <v>0</v>
      </c>
      <c r="E103" s="13">
        <f>COUNTIFS('1. Output sheet'!$D$2:$D$5000,$B103,'1. Output sheet'!$C$2:$C$5000,E$27,'1. Output sheet'!$AC$2:$AC$5000,$B$22,'1. Output sheet'!$O$2:$O$5000,"&gt;="&amp;$B$80,'1. Output sheet'!$O$2:$O$5000,"&lt;"&amp;$C$80)+COUNTIFS('1. Output sheet'!$D$2:$D$5000,$B103,'1. Output sheet'!$C$2:$C$5000,E$27,'1. Output sheet'!$AC$2:$AC$5000,$B$23,'1. Output sheet'!$O$2:$O$5000,"&gt;="&amp;$B$80,'1. Output sheet'!$O$2:$O$5000,"&lt;"&amp;$C$80)</f>
        <v>0</v>
      </c>
      <c r="F103" s="13">
        <f>COUNTIFS('1. Output sheet'!$D$2:$D$5000,$B103,'1. Output sheet'!$C$2:$C$5000,F$27,'1. Output sheet'!$AC$2:$AC$5000,$B$22,'1. Output sheet'!$O$2:$O$5000,"&gt;="&amp;$B$80,'1. Output sheet'!$O$2:$O$5000,"&lt;"&amp;$C$80)+COUNTIFS('1. Output sheet'!$D$2:$D$5000,$B103,'1. Output sheet'!$C$2:$C$5000,F$27,'1. Output sheet'!$AC$2:$AC$5000,$B$23,'1. Output sheet'!$O$2:$O$5000,"&gt;="&amp;$B$80,'1. Output sheet'!$O$2:$O$5000,"&lt;"&amp;$C$80)</f>
        <v>0</v>
      </c>
      <c r="G103" s="13">
        <f>COUNTIFS('1. Output sheet'!$D$2:$D$5000,$B103,'1. Output sheet'!$C$2:$C$5000,G$27,'1. Output sheet'!$AC$2:$AC$5000,$B$22,'1. Output sheet'!$O$2:$O$5000,"&gt;="&amp;$B$80,'1. Output sheet'!$O$2:$O$5000,"&lt;"&amp;$C$80)+COUNTIFS('1. Output sheet'!$D$2:$D$5000,$B103,'1. Output sheet'!$C$2:$C$5000,G$27,'1. Output sheet'!$AC$2:$AC$5000,$B$23,'1. Output sheet'!$O$2:$O$5000,"&gt;="&amp;$B$80,'1. Output sheet'!$O$2:$O$5000,"&lt;"&amp;$C$80)</f>
        <v>2</v>
      </c>
      <c r="H103" s="13">
        <f>COUNTIFS('1. Output sheet'!$D$2:$D$5000,$B103,'1. Output sheet'!$C$2:$C$5000,H$27,'1. Output sheet'!$AC$2:$AC$5000,$B$22,'1. Output sheet'!$O$2:$O$5000,"&gt;="&amp;$B$80,'1. Output sheet'!$O$2:$O$5000,"&lt;"&amp;$C$80)+COUNTIFS('1. Output sheet'!$D$2:$D$5000,$B103,'1. Output sheet'!$C$2:$C$5000,H$27,'1. Output sheet'!$AC$2:$AC$5000,$B$23,'1. Output sheet'!$O$2:$O$5000,"&gt;="&amp;$B$80,'1. Output sheet'!$O$2:$O$5000,"&lt;"&amp;$C$80)</f>
        <v>0</v>
      </c>
      <c r="I103" s="13">
        <f>COUNTIFS('1. Output sheet'!$D$2:$D$5000,$B103,'1. Output sheet'!$C$2:$C$5000,I$27,'1. Output sheet'!$AC$2:$AC$5000,$B$22,'1. Output sheet'!$O$2:$O$5000,"&gt;="&amp;$B$80,'1. Output sheet'!$O$2:$O$5000,"&lt;"&amp;$C$80)+COUNTIFS('1. Output sheet'!$D$2:$D$5000,$B103,'1. Output sheet'!$C$2:$C$5000,I$27,'1. Output sheet'!$AC$2:$AC$5000,$B$23,'1. Output sheet'!$O$2:$O$5000,"&gt;="&amp;$B$80,'1. Output sheet'!$O$2:$O$5000,"&lt;"&amp;$C$80)</f>
        <v>0</v>
      </c>
      <c r="J103" s="13">
        <f>COUNTIFS('1. Output sheet'!$D$2:$D$5000,$B103,'1. Output sheet'!$C$2:$C$5000,J$27,'1. Output sheet'!$AC$2:$AC$5000,$B$22,'1. Output sheet'!$O$2:$O$5000,"&gt;="&amp;$B$80,'1. Output sheet'!$O$2:$O$5000,"&lt;"&amp;$C$80)+COUNTIFS('1. Output sheet'!$D$2:$D$5000,$B103,'1. Output sheet'!$C$2:$C$5000,J$27,'1. Output sheet'!$AC$2:$AC$5000,$B$23,'1. Output sheet'!$O$2:$O$5000,"&gt;="&amp;$B$80,'1. Output sheet'!$O$2:$O$5000,"&lt;"&amp;$C$80)</f>
        <v>0</v>
      </c>
      <c r="K103" s="13">
        <f>COUNTIFS('1. Output sheet'!$D$2:$D$5000,$B103,'1. Output sheet'!$C$2:$C$5000,K$27,'1. Output sheet'!$AC$2:$AC$5000,$B$22,'1. Output sheet'!$O$2:$O$5000,"&gt;="&amp;$B$80,'1. Output sheet'!$O$2:$O$5000,"&lt;"&amp;$C$80)+COUNTIFS('1. Output sheet'!$D$2:$D$5000,$B103,'1. Output sheet'!$C$2:$C$5000,K$27,'1. Output sheet'!$AC$2:$AC$5000,$B$23,'1. Output sheet'!$O$2:$O$5000,"&gt;="&amp;$B$80,'1. Output sheet'!$O$2:$O$5000,"&lt;"&amp;$C$80)</f>
        <v>0</v>
      </c>
      <c r="L103" s="13">
        <f>COUNTIFS('1. Output sheet'!$D$2:$D$5000,$B103,'1. Output sheet'!$C$2:$C$5000,L$27,'1. Output sheet'!$AC$2:$AC$5000,$B$22,'1. Output sheet'!$O$2:$O$5000,"&gt;="&amp;$B$80,'1. Output sheet'!$O$2:$O$5000,"&lt;"&amp;$C$80)+COUNTIFS('1. Output sheet'!$D$2:$D$5000,$B103,'1. Output sheet'!$C$2:$C$5000,L$27,'1. Output sheet'!$AC$2:$AC$5000,$B$23,'1. Output sheet'!$O$2:$O$5000,"&gt;="&amp;$B$80,'1. Output sheet'!$O$2:$O$5000,"&lt;"&amp;$C$80)</f>
        <v>0</v>
      </c>
      <c r="M103" s="13">
        <f>COUNTIFS('1. Output sheet'!$D$2:$D$5000,$B103,'1. Output sheet'!$C$2:$C$5000,M$27,'1. Output sheet'!$AC$2:$AC$5000,$B$22,'1. Output sheet'!$O$2:$O$5000,"&gt;="&amp;$B$80,'1. Output sheet'!$O$2:$O$5000,"&lt;"&amp;$C$80)+COUNTIFS('1. Output sheet'!$D$2:$D$5000,$B103,'1. Output sheet'!$C$2:$C$5000,M$27,'1. Output sheet'!$AC$2:$AC$5000,$B$23,'1. Output sheet'!$O$2:$O$5000,"&gt;="&amp;$B$80,'1. Output sheet'!$O$2:$O$5000,"&lt;"&amp;$C$80)</f>
        <v>0</v>
      </c>
      <c r="N103" s="13">
        <f>COUNTIFS('1. Output sheet'!$D$2:$D$5000,$B103,'1. Output sheet'!$C$2:$C$5000,N$27,'1. Output sheet'!$AC$2:$AC$5000,$B$22,'1. Output sheet'!$O$2:$O$5000,"&gt;="&amp;$B$80,'1. Output sheet'!$O$2:$O$5000,"&lt;"&amp;$C$80)+COUNTIFS('1. Output sheet'!$D$2:$D$5000,$B103,'1. Output sheet'!$C$2:$C$5000,N$27,'1. Output sheet'!$AC$2:$AC$5000,$B$23,'1. Output sheet'!$O$2:$O$5000,"&gt;="&amp;$B$80,'1. Output sheet'!$O$2:$O$5000,"&lt;"&amp;$C$80)</f>
        <v>0</v>
      </c>
      <c r="O103" s="13">
        <f>COUNTIFS('1. Output sheet'!$D$2:$D$5000,$B103,'1. Output sheet'!$C$2:$C$5000,O$27,'1. Output sheet'!$AC$2:$AC$5000,$B$22,'1. Output sheet'!$O$2:$O$5000,"&gt;="&amp;$B$80,'1. Output sheet'!$O$2:$O$5000,"&lt;"&amp;$C$80)+COUNTIFS('1. Output sheet'!$D$2:$D$5000,$B103,'1. Output sheet'!$C$2:$C$5000,O$27,'1. Output sheet'!$AC$2:$AC$5000,$B$23,'1. Output sheet'!$O$2:$O$5000,"&gt;="&amp;$B$80,'1. Output sheet'!$O$2:$O$5000,"&lt;"&amp;$C$80)</f>
        <v>0</v>
      </c>
      <c r="P103" s="14">
        <f t="shared" si="36"/>
        <v>2</v>
      </c>
      <c r="Q103" s="14">
        <f>COUNTIFS('1. Output sheet'!$D$2:$D$5000,$B103,'1. Output sheet'!$AC$2:$AC$5000,$B$22,'1. Output sheet'!$O$2:$O$5000,"&gt;="&amp;$B$80,'1. Output sheet'!$O$2:$O$5000,"&lt;"&amp;$C$80)+COUNTIFS('1. Output sheet'!$D$2:$D$5000,$B103,'1. Output sheet'!$AC$2:$AC$5000,$B$23,'1. Output sheet'!$O$2:$O$5000,"&gt;="&amp;$B$80,'1. Output sheet'!$O$2:$O$5000,"&lt;"&amp;$C$80)</f>
        <v>2</v>
      </c>
      <c r="R103" s="14">
        <f t="shared" si="37"/>
        <v>0</v>
      </c>
    </row>
    <row r="104" spans="1:36" ht="15" x14ac:dyDescent="0.25">
      <c r="A104" s="34"/>
      <c r="B104" s="21" t="s">
        <v>432</v>
      </c>
      <c r="C104" s="20"/>
      <c r="D104" s="13">
        <f>COUNTIFS('1. Output sheet'!$D$2:$D$5000,$B104,'1. Output sheet'!$C$2:$C$5000,D$27,'1. Output sheet'!$AC$2:$AC$5000,$B$22,'1. Output sheet'!$O$2:$O$5000,"&gt;="&amp;$B$80,'1. Output sheet'!$O$2:$O$5000,"&lt;"&amp;$C$80)+COUNTIFS('1. Output sheet'!$D$2:$D$5000,$B104,'1. Output sheet'!$C$2:$C$5000,D$27,'1. Output sheet'!$AC$2:$AC$5000,$B$23,'1. Output sheet'!$O$2:$O$5000,"&gt;="&amp;$B$80,'1. Output sheet'!$O$2:$O$5000,"&lt;"&amp;$C$80)</f>
        <v>0</v>
      </c>
      <c r="E104" s="13">
        <f>COUNTIFS('1. Output sheet'!$D$2:$D$5000,$B104,'1. Output sheet'!$C$2:$C$5000,E$27,'1. Output sheet'!$AC$2:$AC$5000,$B$22,'1. Output sheet'!$O$2:$O$5000,"&gt;="&amp;$B$80,'1. Output sheet'!$O$2:$O$5000,"&lt;"&amp;$C$80)+COUNTIFS('1. Output sheet'!$D$2:$D$5000,$B104,'1. Output sheet'!$C$2:$C$5000,E$27,'1. Output sheet'!$AC$2:$AC$5000,$B$23,'1. Output sheet'!$O$2:$O$5000,"&gt;="&amp;$B$80,'1. Output sheet'!$O$2:$O$5000,"&lt;"&amp;$C$80)</f>
        <v>0</v>
      </c>
      <c r="F104" s="13">
        <f>COUNTIFS('1. Output sheet'!$D$2:$D$5000,$B104,'1. Output sheet'!$C$2:$C$5000,F$27,'1. Output sheet'!$AC$2:$AC$5000,$B$22,'1. Output sheet'!$O$2:$O$5000,"&gt;="&amp;$B$80,'1. Output sheet'!$O$2:$O$5000,"&lt;"&amp;$C$80)+COUNTIFS('1. Output sheet'!$D$2:$D$5000,$B104,'1. Output sheet'!$C$2:$C$5000,F$27,'1. Output sheet'!$AC$2:$AC$5000,$B$23,'1. Output sheet'!$O$2:$O$5000,"&gt;="&amp;$B$80,'1. Output sheet'!$O$2:$O$5000,"&lt;"&amp;$C$80)</f>
        <v>2</v>
      </c>
      <c r="G104" s="13">
        <f>COUNTIFS('1. Output sheet'!$D$2:$D$5000,$B104,'1. Output sheet'!$C$2:$C$5000,G$27,'1. Output sheet'!$AC$2:$AC$5000,$B$22,'1. Output sheet'!$O$2:$O$5000,"&gt;="&amp;$B$80,'1. Output sheet'!$O$2:$O$5000,"&lt;"&amp;$C$80)+COUNTIFS('1. Output sheet'!$D$2:$D$5000,$B104,'1. Output sheet'!$C$2:$C$5000,G$27,'1. Output sheet'!$AC$2:$AC$5000,$B$23,'1. Output sheet'!$O$2:$O$5000,"&gt;="&amp;$B$80,'1. Output sheet'!$O$2:$O$5000,"&lt;"&amp;$C$80)</f>
        <v>2</v>
      </c>
      <c r="H104" s="13">
        <f>COUNTIFS('1. Output sheet'!$D$2:$D$5000,$B104,'1. Output sheet'!$C$2:$C$5000,H$27,'1. Output sheet'!$AC$2:$AC$5000,$B$22,'1. Output sheet'!$O$2:$O$5000,"&gt;="&amp;$B$80,'1. Output sheet'!$O$2:$O$5000,"&lt;"&amp;$C$80)+COUNTIFS('1. Output sheet'!$D$2:$D$5000,$B104,'1. Output sheet'!$C$2:$C$5000,H$27,'1. Output sheet'!$AC$2:$AC$5000,$B$23,'1. Output sheet'!$O$2:$O$5000,"&gt;="&amp;$B$80,'1. Output sheet'!$O$2:$O$5000,"&lt;"&amp;$C$80)</f>
        <v>0</v>
      </c>
      <c r="I104" s="13">
        <f>COUNTIFS('1. Output sheet'!$D$2:$D$5000,$B104,'1. Output sheet'!$C$2:$C$5000,I$27,'1. Output sheet'!$AC$2:$AC$5000,$B$22,'1. Output sheet'!$O$2:$O$5000,"&gt;="&amp;$B$80,'1. Output sheet'!$O$2:$O$5000,"&lt;"&amp;$C$80)+COUNTIFS('1. Output sheet'!$D$2:$D$5000,$B104,'1. Output sheet'!$C$2:$C$5000,I$27,'1. Output sheet'!$AC$2:$AC$5000,$B$23,'1. Output sheet'!$O$2:$O$5000,"&gt;="&amp;$B$80,'1. Output sheet'!$O$2:$O$5000,"&lt;"&amp;$C$80)</f>
        <v>4</v>
      </c>
      <c r="J104" s="13">
        <f>COUNTIFS('1. Output sheet'!$D$2:$D$5000,$B104,'1. Output sheet'!$C$2:$C$5000,J$27,'1. Output sheet'!$AC$2:$AC$5000,$B$22,'1. Output sheet'!$O$2:$O$5000,"&gt;="&amp;$B$80,'1. Output sheet'!$O$2:$O$5000,"&lt;"&amp;$C$80)+COUNTIFS('1. Output sheet'!$D$2:$D$5000,$B104,'1. Output sheet'!$C$2:$C$5000,J$27,'1. Output sheet'!$AC$2:$AC$5000,$B$23,'1. Output sheet'!$O$2:$O$5000,"&gt;="&amp;$B$80,'1. Output sheet'!$O$2:$O$5000,"&lt;"&amp;$C$80)</f>
        <v>2</v>
      </c>
      <c r="K104" s="13">
        <f>COUNTIFS('1. Output sheet'!$D$2:$D$5000,$B104,'1. Output sheet'!$C$2:$C$5000,K$27,'1. Output sheet'!$AC$2:$AC$5000,$B$22,'1. Output sheet'!$O$2:$O$5000,"&gt;="&amp;$B$80,'1. Output sheet'!$O$2:$O$5000,"&lt;"&amp;$C$80)+COUNTIFS('1. Output sheet'!$D$2:$D$5000,$B104,'1. Output sheet'!$C$2:$C$5000,K$27,'1. Output sheet'!$AC$2:$AC$5000,$B$23,'1. Output sheet'!$O$2:$O$5000,"&gt;="&amp;$B$80,'1. Output sheet'!$O$2:$O$5000,"&lt;"&amp;$C$80)</f>
        <v>0</v>
      </c>
      <c r="L104" s="13">
        <f>COUNTIFS('1. Output sheet'!$D$2:$D$5000,$B104,'1. Output sheet'!$C$2:$C$5000,L$27,'1. Output sheet'!$AC$2:$AC$5000,$B$22,'1. Output sheet'!$O$2:$O$5000,"&gt;="&amp;$B$80,'1. Output sheet'!$O$2:$O$5000,"&lt;"&amp;$C$80)+COUNTIFS('1. Output sheet'!$D$2:$D$5000,$B104,'1. Output sheet'!$C$2:$C$5000,L$27,'1. Output sheet'!$AC$2:$AC$5000,$B$23,'1. Output sheet'!$O$2:$O$5000,"&gt;="&amp;$B$80,'1. Output sheet'!$O$2:$O$5000,"&lt;"&amp;$C$80)</f>
        <v>1</v>
      </c>
      <c r="M104" s="13">
        <f>COUNTIFS('1. Output sheet'!$D$2:$D$5000,$B104,'1. Output sheet'!$C$2:$C$5000,M$27,'1. Output sheet'!$AC$2:$AC$5000,$B$22,'1. Output sheet'!$O$2:$O$5000,"&gt;="&amp;$B$80,'1. Output sheet'!$O$2:$O$5000,"&lt;"&amp;$C$80)+COUNTIFS('1. Output sheet'!$D$2:$D$5000,$B104,'1. Output sheet'!$C$2:$C$5000,M$27,'1. Output sheet'!$AC$2:$AC$5000,$B$23,'1. Output sheet'!$O$2:$O$5000,"&gt;="&amp;$B$80,'1. Output sheet'!$O$2:$O$5000,"&lt;"&amp;$C$80)</f>
        <v>0</v>
      </c>
      <c r="N104" s="13">
        <f>COUNTIFS('1. Output sheet'!$D$2:$D$5000,$B104,'1. Output sheet'!$C$2:$C$5000,N$27,'1. Output sheet'!$AC$2:$AC$5000,$B$22,'1. Output sheet'!$O$2:$O$5000,"&gt;="&amp;$B$80,'1. Output sheet'!$O$2:$O$5000,"&lt;"&amp;$C$80)+COUNTIFS('1. Output sheet'!$D$2:$D$5000,$B104,'1. Output sheet'!$C$2:$C$5000,N$27,'1. Output sheet'!$AC$2:$AC$5000,$B$23,'1. Output sheet'!$O$2:$O$5000,"&gt;="&amp;$B$80,'1. Output sheet'!$O$2:$O$5000,"&lt;"&amp;$C$80)</f>
        <v>0</v>
      </c>
      <c r="O104" s="13">
        <f>COUNTIFS('1. Output sheet'!$D$2:$D$5000,$B104,'1. Output sheet'!$C$2:$C$5000,O$27,'1. Output sheet'!$AC$2:$AC$5000,$B$22,'1. Output sheet'!$O$2:$O$5000,"&gt;="&amp;$B$80,'1. Output sheet'!$O$2:$O$5000,"&lt;"&amp;$C$80)+COUNTIFS('1. Output sheet'!$D$2:$D$5000,$B104,'1. Output sheet'!$C$2:$C$5000,O$27,'1. Output sheet'!$AC$2:$AC$5000,$B$23,'1. Output sheet'!$O$2:$O$5000,"&gt;="&amp;$B$80,'1. Output sheet'!$O$2:$O$5000,"&lt;"&amp;$C$80)</f>
        <v>0</v>
      </c>
      <c r="P104" s="14">
        <f t="shared" si="36"/>
        <v>11</v>
      </c>
      <c r="Q104" s="14">
        <f>COUNTIFS('1. Output sheet'!$D$2:$D$5000,$B104,'1. Output sheet'!$AC$2:$AC$5000,$B$22,'1. Output sheet'!$O$2:$O$5000,"&gt;="&amp;$B$80,'1. Output sheet'!$O$2:$O$5000,"&lt;"&amp;$C$80)+COUNTIFS('1. Output sheet'!$D$2:$D$5000,$B104,'1. Output sheet'!$AC$2:$AC$5000,$B$23,'1. Output sheet'!$O$2:$O$5000,"&gt;="&amp;$B$80,'1. Output sheet'!$O$2:$O$5000,"&lt;"&amp;$C$80)</f>
        <v>11</v>
      </c>
      <c r="R104" s="14">
        <f t="shared" si="37"/>
        <v>0</v>
      </c>
    </row>
    <row r="105" spans="1:36" ht="15" x14ac:dyDescent="0.25">
      <c r="A105" s="34"/>
      <c r="B105" s="21" t="s">
        <v>29</v>
      </c>
      <c r="C105" s="20"/>
      <c r="D105" s="13">
        <f>COUNTIFS('1. Output sheet'!$D$2:$D$5000,$B105,'1. Output sheet'!$C$2:$C$5000,D$27,'1. Output sheet'!$AC$2:$AC$5000,$B$22,'1. Output sheet'!$O$2:$O$5000,"&gt;="&amp;$B$80,'1. Output sheet'!$O$2:$O$5000,"&lt;"&amp;$C$80)+COUNTIFS('1. Output sheet'!$D$2:$D$5000,$B105,'1. Output sheet'!$C$2:$C$5000,D$27,'1. Output sheet'!$AC$2:$AC$5000,$B$23,'1. Output sheet'!$O$2:$O$5000,"&gt;="&amp;$B$80,'1. Output sheet'!$O$2:$O$5000,"&lt;"&amp;$C$80)</f>
        <v>0</v>
      </c>
      <c r="E105" s="13">
        <f>COUNTIFS('1. Output sheet'!$D$2:$D$5000,$B105,'1. Output sheet'!$C$2:$C$5000,E$27,'1. Output sheet'!$AC$2:$AC$5000,$B$22,'1. Output sheet'!$O$2:$O$5000,"&gt;="&amp;$B$80,'1. Output sheet'!$O$2:$O$5000,"&lt;"&amp;$C$80)+COUNTIFS('1. Output sheet'!$D$2:$D$5000,$B105,'1. Output sheet'!$C$2:$C$5000,E$27,'1. Output sheet'!$AC$2:$AC$5000,$B$23,'1. Output sheet'!$O$2:$O$5000,"&gt;="&amp;$B$80,'1. Output sheet'!$O$2:$O$5000,"&lt;"&amp;$C$80)</f>
        <v>0</v>
      </c>
      <c r="F105" s="13">
        <f>COUNTIFS('1. Output sheet'!$D$2:$D$5000,$B105,'1. Output sheet'!$C$2:$C$5000,F$27,'1. Output sheet'!$AC$2:$AC$5000,$B$22,'1. Output sheet'!$O$2:$O$5000,"&gt;="&amp;$B$80,'1. Output sheet'!$O$2:$O$5000,"&lt;"&amp;$C$80)+COUNTIFS('1. Output sheet'!$D$2:$D$5000,$B105,'1. Output sheet'!$C$2:$C$5000,F$27,'1. Output sheet'!$AC$2:$AC$5000,$B$23,'1. Output sheet'!$O$2:$O$5000,"&gt;="&amp;$B$80,'1. Output sheet'!$O$2:$O$5000,"&lt;"&amp;$C$80)</f>
        <v>0</v>
      </c>
      <c r="G105" s="13">
        <f>COUNTIFS('1. Output sheet'!$D$2:$D$5000,$B105,'1. Output sheet'!$C$2:$C$5000,G$27,'1. Output sheet'!$AC$2:$AC$5000,$B$22,'1. Output sheet'!$O$2:$O$5000,"&gt;="&amp;$B$80,'1. Output sheet'!$O$2:$O$5000,"&lt;"&amp;$C$80)+COUNTIFS('1. Output sheet'!$D$2:$D$5000,$B105,'1. Output sheet'!$C$2:$C$5000,G$27,'1. Output sheet'!$AC$2:$AC$5000,$B$23,'1. Output sheet'!$O$2:$O$5000,"&gt;="&amp;$B$80,'1. Output sheet'!$O$2:$O$5000,"&lt;"&amp;$C$80)</f>
        <v>0</v>
      </c>
      <c r="H105" s="13">
        <f>COUNTIFS('1. Output sheet'!$D$2:$D$5000,$B105,'1. Output sheet'!$C$2:$C$5000,H$27,'1. Output sheet'!$AC$2:$AC$5000,$B$22,'1. Output sheet'!$O$2:$O$5000,"&gt;="&amp;$B$80,'1. Output sheet'!$O$2:$O$5000,"&lt;"&amp;$C$80)+COUNTIFS('1. Output sheet'!$D$2:$D$5000,$B105,'1. Output sheet'!$C$2:$C$5000,H$27,'1. Output sheet'!$AC$2:$AC$5000,$B$23,'1. Output sheet'!$O$2:$O$5000,"&gt;="&amp;$B$80,'1. Output sheet'!$O$2:$O$5000,"&lt;"&amp;$C$80)</f>
        <v>0</v>
      </c>
      <c r="I105" s="13">
        <f>COUNTIFS('1. Output sheet'!$D$2:$D$5000,$B105,'1. Output sheet'!$C$2:$C$5000,I$27,'1. Output sheet'!$AC$2:$AC$5000,$B$22,'1. Output sheet'!$O$2:$O$5000,"&gt;="&amp;$B$80,'1. Output sheet'!$O$2:$O$5000,"&lt;"&amp;$C$80)+COUNTIFS('1. Output sheet'!$D$2:$D$5000,$B105,'1. Output sheet'!$C$2:$C$5000,I$27,'1. Output sheet'!$AC$2:$AC$5000,$B$23,'1. Output sheet'!$O$2:$O$5000,"&gt;="&amp;$B$80,'1. Output sheet'!$O$2:$O$5000,"&lt;"&amp;$C$80)</f>
        <v>0</v>
      </c>
      <c r="J105" s="13">
        <f>COUNTIFS('1. Output sheet'!$D$2:$D$5000,$B105,'1. Output sheet'!$C$2:$C$5000,J$27,'1. Output sheet'!$AC$2:$AC$5000,$B$22,'1. Output sheet'!$O$2:$O$5000,"&gt;="&amp;$B$80,'1. Output sheet'!$O$2:$O$5000,"&lt;"&amp;$C$80)+COUNTIFS('1. Output sheet'!$D$2:$D$5000,$B105,'1. Output sheet'!$C$2:$C$5000,J$27,'1. Output sheet'!$AC$2:$AC$5000,$B$23,'1. Output sheet'!$O$2:$O$5000,"&gt;="&amp;$B$80,'1. Output sheet'!$O$2:$O$5000,"&lt;"&amp;$C$80)</f>
        <v>0</v>
      </c>
      <c r="K105" s="13">
        <f>COUNTIFS('1. Output sheet'!$D$2:$D$5000,$B105,'1. Output sheet'!$C$2:$C$5000,K$27,'1. Output sheet'!$AC$2:$AC$5000,$B$22,'1. Output sheet'!$O$2:$O$5000,"&gt;="&amp;$B$80,'1. Output sheet'!$O$2:$O$5000,"&lt;"&amp;$C$80)+COUNTIFS('1. Output sheet'!$D$2:$D$5000,$B105,'1. Output sheet'!$C$2:$C$5000,K$27,'1. Output sheet'!$AC$2:$AC$5000,$B$23,'1. Output sheet'!$O$2:$O$5000,"&gt;="&amp;$B$80,'1. Output sheet'!$O$2:$O$5000,"&lt;"&amp;$C$80)</f>
        <v>1</v>
      </c>
      <c r="L105" s="13">
        <f>COUNTIFS('1. Output sheet'!$D$2:$D$5000,$B105,'1. Output sheet'!$C$2:$C$5000,L$27,'1. Output sheet'!$AC$2:$AC$5000,$B$22,'1. Output sheet'!$O$2:$O$5000,"&gt;="&amp;$B$80,'1. Output sheet'!$O$2:$O$5000,"&lt;"&amp;$C$80)+COUNTIFS('1. Output sheet'!$D$2:$D$5000,$B105,'1. Output sheet'!$C$2:$C$5000,L$27,'1. Output sheet'!$AC$2:$AC$5000,$B$23,'1. Output sheet'!$O$2:$O$5000,"&gt;="&amp;$B$80,'1. Output sheet'!$O$2:$O$5000,"&lt;"&amp;$C$80)</f>
        <v>3</v>
      </c>
      <c r="M105" s="13">
        <f>COUNTIFS('1. Output sheet'!$D$2:$D$5000,$B105,'1. Output sheet'!$C$2:$C$5000,M$27,'1. Output sheet'!$AC$2:$AC$5000,$B$22,'1. Output sheet'!$O$2:$O$5000,"&gt;="&amp;$B$80,'1. Output sheet'!$O$2:$O$5000,"&lt;"&amp;$C$80)+COUNTIFS('1. Output sheet'!$D$2:$D$5000,$B105,'1. Output sheet'!$C$2:$C$5000,M$27,'1. Output sheet'!$AC$2:$AC$5000,$B$23,'1. Output sheet'!$O$2:$O$5000,"&gt;="&amp;$B$80,'1. Output sheet'!$O$2:$O$5000,"&lt;"&amp;$C$80)</f>
        <v>0</v>
      </c>
      <c r="N105" s="13">
        <f>COUNTIFS('1. Output sheet'!$D$2:$D$5000,$B105,'1. Output sheet'!$C$2:$C$5000,N$27,'1. Output sheet'!$AC$2:$AC$5000,$B$22,'1. Output sheet'!$O$2:$O$5000,"&gt;="&amp;$B$80,'1. Output sheet'!$O$2:$O$5000,"&lt;"&amp;$C$80)+COUNTIFS('1. Output sheet'!$D$2:$D$5000,$B105,'1. Output sheet'!$C$2:$C$5000,N$27,'1. Output sheet'!$AC$2:$AC$5000,$B$23,'1. Output sheet'!$O$2:$O$5000,"&gt;="&amp;$B$80,'1. Output sheet'!$O$2:$O$5000,"&lt;"&amp;$C$80)</f>
        <v>65</v>
      </c>
      <c r="O105" s="13">
        <f>COUNTIFS('1. Output sheet'!$D$2:$D$5000,$B105,'1. Output sheet'!$C$2:$C$5000,O$27,'1. Output sheet'!$AC$2:$AC$5000,$B$22,'1. Output sheet'!$O$2:$O$5000,"&gt;="&amp;$B$80,'1. Output sheet'!$O$2:$O$5000,"&lt;"&amp;$C$80)+COUNTIFS('1. Output sheet'!$D$2:$D$5000,$B105,'1. Output sheet'!$C$2:$C$5000,O$27,'1. Output sheet'!$AC$2:$AC$5000,$B$23,'1. Output sheet'!$O$2:$O$5000,"&gt;="&amp;$B$80,'1. Output sheet'!$O$2:$O$5000,"&lt;"&amp;$C$80)</f>
        <v>0</v>
      </c>
      <c r="P105" s="14">
        <f t="shared" si="36"/>
        <v>69</v>
      </c>
      <c r="Q105" s="14">
        <f>COUNTIFS('1. Output sheet'!$D$2:$D$5000,$B105,'1. Output sheet'!$AC$2:$AC$5000,$B$22,'1. Output sheet'!$O$2:$O$5000,"&gt;="&amp;$B$80,'1. Output sheet'!$O$2:$O$5000,"&lt;"&amp;$C$80)+COUNTIFS('1. Output sheet'!$D$2:$D$5000,$B105,'1. Output sheet'!$AC$2:$AC$5000,$B$23,'1. Output sheet'!$O$2:$O$5000,"&gt;="&amp;$B$80,'1. Output sheet'!$O$2:$O$5000,"&lt;"&amp;$C$80)</f>
        <v>69</v>
      </c>
      <c r="R105" s="14">
        <f t="shared" si="37"/>
        <v>0</v>
      </c>
    </row>
    <row r="106" spans="1:36" ht="15" x14ac:dyDescent="0.25">
      <c r="A106" s="34"/>
      <c r="B106" s="21" t="s">
        <v>70</v>
      </c>
      <c r="C106" s="20"/>
      <c r="D106" s="13">
        <f>COUNTIFS('1. Output sheet'!$D$2:$D$5000,$B106,'1. Output sheet'!$C$2:$C$5000,D$27,'1. Output sheet'!$AC$2:$AC$5000,$B$22,'1. Output sheet'!$O$2:$O$5000,"&gt;="&amp;$B$80,'1. Output sheet'!$O$2:$O$5000,"&lt;"&amp;$C$80)+COUNTIFS('1. Output sheet'!$D$2:$D$5000,$B106,'1. Output sheet'!$C$2:$C$5000,D$27,'1. Output sheet'!$AC$2:$AC$5000,$B$23,'1. Output sheet'!$O$2:$O$5000,"&gt;="&amp;$B$80,'1. Output sheet'!$O$2:$O$5000,"&lt;"&amp;$C$80)</f>
        <v>0</v>
      </c>
      <c r="E106" s="13">
        <f>COUNTIFS('1. Output sheet'!$D$2:$D$5000,$B106,'1. Output sheet'!$C$2:$C$5000,E$27,'1. Output sheet'!$AC$2:$AC$5000,$B$22,'1. Output sheet'!$O$2:$O$5000,"&gt;="&amp;$B$80,'1. Output sheet'!$O$2:$O$5000,"&lt;"&amp;$C$80)+COUNTIFS('1. Output sheet'!$D$2:$D$5000,$B106,'1. Output sheet'!$C$2:$C$5000,E$27,'1. Output sheet'!$AC$2:$AC$5000,$B$23,'1. Output sheet'!$O$2:$O$5000,"&gt;="&amp;$B$80,'1. Output sheet'!$O$2:$O$5000,"&lt;"&amp;$C$80)</f>
        <v>49</v>
      </c>
      <c r="F106" s="13">
        <f>COUNTIFS('1. Output sheet'!$D$2:$D$5000,$B106,'1. Output sheet'!$C$2:$C$5000,F$27,'1. Output sheet'!$AC$2:$AC$5000,$B$22,'1. Output sheet'!$O$2:$O$5000,"&gt;="&amp;$B$80,'1. Output sheet'!$O$2:$O$5000,"&lt;"&amp;$C$80)+COUNTIFS('1. Output sheet'!$D$2:$D$5000,$B106,'1. Output sheet'!$C$2:$C$5000,F$27,'1. Output sheet'!$AC$2:$AC$5000,$B$23,'1. Output sheet'!$O$2:$O$5000,"&gt;="&amp;$B$80,'1. Output sheet'!$O$2:$O$5000,"&lt;"&amp;$C$80)</f>
        <v>2</v>
      </c>
      <c r="G106" s="13">
        <f>COUNTIFS('1. Output sheet'!$D$2:$D$5000,$B106,'1. Output sheet'!$C$2:$C$5000,G$27,'1. Output sheet'!$AC$2:$AC$5000,$B$22,'1. Output sheet'!$O$2:$O$5000,"&gt;="&amp;$B$80,'1. Output sheet'!$O$2:$O$5000,"&lt;"&amp;$C$80)+COUNTIFS('1. Output sheet'!$D$2:$D$5000,$B106,'1. Output sheet'!$C$2:$C$5000,G$27,'1. Output sheet'!$AC$2:$AC$5000,$B$23,'1. Output sheet'!$O$2:$O$5000,"&gt;="&amp;$B$80,'1. Output sheet'!$O$2:$O$5000,"&lt;"&amp;$C$80)</f>
        <v>0</v>
      </c>
      <c r="H106" s="13">
        <f>COUNTIFS('1. Output sheet'!$D$2:$D$5000,$B106,'1. Output sheet'!$C$2:$C$5000,H$27,'1. Output sheet'!$AC$2:$AC$5000,$B$22,'1. Output sheet'!$O$2:$O$5000,"&gt;="&amp;$B$80,'1. Output sheet'!$O$2:$O$5000,"&lt;"&amp;$C$80)+COUNTIFS('1. Output sheet'!$D$2:$D$5000,$B106,'1. Output sheet'!$C$2:$C$5000,H$27,'1. Output sheet'!$AC$2:$AC$5000,$B$23,'1. Output sheet'!$O$2:$O$5000,"&gt;="&amp;$B$80,'1. Output sheet'!$O$2:$O$5000,"&lt;"&amp;$C$80)</f>
        <v>0</v>
      </c>
      <c r="I106" s="13">
        <f>COUNTIFS('1. Output sheet'!$D$2:$D$5000,$B106,'1. Output sheet'!$C$2:$C$5000,I$27,'1. Output sheet'!$AC$2:$AC$5000,$B$22,'1. Output sheet'!$O$2:$O$5000,"&gt;="&amp;$B$80,'1. Output sheet'!$O$2:$O$5000,"&lt;"&amp;$C$80)+COUNTIFS('1. Output sheet'!$D$2:$D$5000,$B106,'1. Output sheet'!$C$2:$C$5000,I$27,'1. Output sheet'!$AC$2:$AC$5000,$B$23,'1. Output sheet'!$O$2:$O$5000,"&gt;="&amp;$B$80,'1. Output sheet'!$O$2:$O$5000,"&lt;"&amp;$C$80)</f>
        <v>0</v>
      </c>
      <c r="J106" s="13">
        <f>COUNTIFS('1. Output sheet'!$D$2:$D$5000,$B106,'1. Output sheet'!$C$2:$C$5000,J$27,'1. Output sheet'!$AC$2:$AC$5000,$B$22,'1. Output sheet'!$O$2:$O$5000,"&gt;="&amp;$B$80,'1. Output sheet'!$O$2:$O$5000,"&lt;"&amp;$C$80)+COUNTIFS('1. Output sheet'!$D$2:$D$5000,$B106,'1. Output sheet'!$C$2:$C$5000,J$27,'1. Output sheet'!$AC$2:$AC$5000,$B$23,'1. Output sheet'!$O$2:$O$5000,"&gt;="&amp;$B$80,'1. Output sheet'!$O$2:$O$5000,"&lt;"&amp;$C$80)</f>
        <v>0</v>
      </c>
      <c r="K106" s="13">
        <f>COUNTIFS('1. Output sheet'!$D$2:$D$5000,$B106,'1. Output sheet'!$C$2:$C$5000,K$27,'1. Output sheet'!$AC$2:$AC$5000,$B$22,'1. Output sheet'!$O$2:$O$5000,"&gt;="&amp;$B$80,'1. Output sheet'!$O$2:$O$5000,"&lt;"&amp;$C$80)+COUNTIFS('1. Output sheet'!$D$2:$D$5000,$B106,'1. Output sheet'!$C$2:$C$5000,K$27,'1. Output sheet'!$AC$2:$AC$5000,$B$23,'1. Output sheet'!$O$2:$O$5000,"&gt;="&amp;$B$80,'1. Output sheet'!$O$2:$O$5000,"&lt;"&amp;$C$80)</f>
        <v>0</v>
      </c>
      <c r="L106" s="13">
        <f>COUNTIFS('1. Output sheet'!$D$2:$D$5000,$B106,'1. Output sheet'!$C$2:$C$5000,L$27,'1. Output sheet'!$AC$2:$AC$5000,$B$22,'1. Output sheet'!$O$2:$O$5000,"&gt;="&amp;$B$80,'1. Output sheet'!$O$2:$O$5000,"&lt;"&amp;$C$80)+COUNTIFS('1. Output sheet'!$D$2:$D$5000,$B106,'1. Output sheet'!$C$2:$C$5000,L$27,'1. Output sheet'!$AC$2:$AC$5000,$B$23,'1. Output sheet'!$O$2:$O$5000,"&gt;="&amp;$B$80,'1. Output sheet'!$O$2:$O$5000,"&lt;"&amp;$C$80)</f>
        <v>0</v>
      </c>
      <c r="M106" s="13">
        <f>COUNTIFS('1. Output sheet'!$D$2:$D$5000,$B106,'1. Output sheet'!$C$2:$C$5000,M$27,'1. Output sheet'!$AC$2:$AC$5000,$B$22,'1. Output sheet'!$O$2:$O$5000,"&gt;="&amp;$B$80,'1. Output sheet'!$O$2:$O$5000,"&lt;"&amp;$C$80)+COUNTIFS('1. Output sheet'!$D$2:$D$5000,$B106,'1. Output sheet'!$C$2:$C$5000,M$27,'1. Output sheet'!$AC$2:$AC$5000,$B$23,'1. Output sheet'!$O$2:$O$5000,"&gt;="&amp;$B$80,'1. Output sheet'!$O$2:$O$5000,"&lt;"&amp;$C$80)</f>
        <v>0</v>
      </c>
      <c r="N106" s="13">
        <f>COUNTIFS('1. Output sheet'!$D$2:$D$5000,$B106,'1. Output sheet'!$C$2:$C$5000,N$27,'1. Output sheet'!$AC$2:$AC$5000,$B$22,'1. Output sheet'!$O$2:$O$5000,"&gt;="&amp;$B$80,'1. Output sheet'!$O$2:$O$5000,"&lt;"&amp;$C$80)+COUNTIFS('1. Output sheet'!$D$2:$D$5000,$B106,'1. Output sheet'!$C$2:$C$5000,N$27,'1. Output sheet'!$AC$2:$AC$5000,$B$23,'1. Output sheet'!$O$2:$O$5000,"&gt;="&amp;$B$80,'1. Output sheet'!$O$2:$O$5000,"&lt;"&amp;$C$80)</f>
        <v>0</v>
      </c>
      <c r="O106" s="13">
        <f>COUNTIFS('1. Output sheet'!$D$2:$D$5000,$B106,'1. Output sheet'!$C$2:$C$5000,O$27,'1. Output sheet'!$AC$2:$AC$5000,$B$22,'1. Output sheet'!$O$2:$O$5000,"&gt;="&amp;$B$80,'1. Output sheet'!$O$2:$O$5000,"&lt;"&amp;$C$80)+COUNTIFS('1. Output sheet'!$D$2:$D$5000,$B106,'1. Output sheet'!$C$2:$C$5000,O$27,'1. Output sheet'!$AC$2:$AC$5000,$B$23,'1. Output sheet'!$O$2:$O$5000,"&gt;="&amp;$B$80,'1. Output sheet'!$O$2:$O$5000,"&lt;"&amp;$C$80)</f>
        <v>0</v>
      </c>
      <c r="P106" s="14">
        <f t="shared" si="36"/>
        <v>51</v>
      </c>
      <c r="Q106" s="14">
        <f>COUNTIFS('1. Output sheet'!$D$2:$D$5000,$B106,'1. Output sheet'!$AC$2:$AC$5000,$B$22,'1. Output sheet'!$O$2:$O$5000,"&gt;="&amp;$B$80,'1. Output sheet'!$O$2:$O$5000,"&lt;"&amp;$C$80)+COUNTIFS('1. Output sheet'!$D$2:$D$5000,$B106,'1. Output sheet'!$AC$2:$AC$5000,$B$23,'1. Output sheet'!$O$2:$O$5000,"&gt;="&amp;$B$80,'1. Output sheet'!$O$2:$O$5000,"&lt;"&amp;$C$80)</f>
        <v>51</v>
      </c>
      <c r="R106" s="14">
        <f t="shared" si="37"/>
        <v>0</v>
      </c>
    </row>
    <row r="107" spans="1:36" ht="15" x14ac:dyDescent="0.25">
      <c r="A107" s="34"/>
      <c r="B107" s="21" t="s">
        <v>4774</v>
      </c>
      <c r="C107" s="20"/>
      <c r="D107" s="13">
        <f t="shared" ref="D107:O107" si="38">D83-SUM(D90:D106)</f>
        <v>0</v>
      </c>
      <c r="E107" s="13">
        <f t="shared" si="38"/>
        <v>0</v>
      </c>
      <c r="F107" s="13">
        <f t="shared" si="38"/>
        <v>0</v>
      </c>
      <c r="G107" s="13">
        <f t="shared" si="38"/>
        <v>2</v>
      </c>
      <c r="H107" s="13">
        <f t="shared" si="38"/>
        <v>0</v>
      </c>
      <c r="I107" s="13">
        <f t="shared" si="38"/>
        <v>1</v>
      </c>
      <c r="J107" s="13">
        <f t="shared" si="38"/>
        <v>0</v>
      </c>
      <c r="K107" s="13">
        <f t="shared" si="38"/>
        <v>0</v>
      </c>
      <c r="L107" s="13">
        <f t="shared" si="38"/>
        <v>0</v>
      </c>
      <c r="M107" s="13">
        <f t="shared" si="38"/>
        <v>0</v>
      </c>
      <c r="N107" s="13">
        <f t="shared" si="38"/>
        <v>0</v>
      </c>
      <c r="O107" s="13">
        <f t="shared" si="38"/>
        <v>0</v>
      </c>
      <c r="P107" s="14">
        <f t="shared" si="36"/>
        <v>3</v>
      </c>
      <c r="Q107" s="14">
        <f>P107</f>
        <v>3</v>
      </c>
      <c r="R107" s="14">
        <f t="shared" si="37"/>
        <v>0</v>
      </c>
    </row>
    <row r="108" spans="1:36" ht="15" x14ac:dyDescent="0.25">
      <c r="A108" s="34"/>
      <c r="B108" s="19" t="s">
        <v>4759</v>
      </c>
      <c r="C108" s="20"/>
      <c r="D108" s="13">
        <f>SUM(D90:D107)</f>
        <v>1</v>
      </c>
      <c r="E108" s="13">
        <f t="shared" ref="E108:O108" si="39">SUM(E90:E107)</f>
        <v>53</v>
      </c>
      <c r="F108" s="13">
        <f t="shared" si="39"/>
        <v>30</v>
      </c>
      <c r="G108" s="13">
        <f t="shared" si="39"/>
        <v>40</v>
      </c>
      <c r="H108" s="13">
        <f t="shared" si="39"/>
        <v>0</v>
      </c>
      <c r="I108" s="13">
        <f t="shared" si="39"/>
        <v>42</v>
      </c>
      <c r="J108" s="13">
        <f t="shared" si="39"/>
        <v>95</v>
      </c>
      <c r="K108" s="13">
        <f t="shared" si="39"/>
        <v>36</v>
      </c>
      <c r="L108" s="13">
        <f t="shared" si="39"/>
        <v>5</v>
      </c>
      <c r="M108" s="13">
        <f t="shared" si="39"/>
        <v>0</v>
      </c>
      <c r="N108" s="13">
        <f t="shared" si="39"/>
        <v>65</v>
      </c>
      <c r="O108" s="13">
        <f t="shared" si="39"/>
        <v>3</v>
      </c>
      <c r="P108" s="14">
        <f>SUM(P90:P107)</f>
        <v>370</v>
      </c>
      <c r="Q108" s="14">
        <f t="shared" ref="Q108:R108" si="40">SUM(Q90:Q107)</f>
        <v>370</v>
      </c>
      <c r="R108" s="14">
        <f t="shared" si="40"/>
        <v>0</v>
      </c>
    </row>
    <row r="109" spans="1:36" x14ac:dyDescent="0.2">
      <c r="A109" s="34"/>
    </row>
    <row r="110" spans="1:36" x14ac:dyDescent="0.2">
      <c r="A110" s="34"/>
      <c r="T110">
        <v>0.13407881152541462</v>
      </c>
    </row>
    <row r="111" spans="1:36" ht="15" x14ac:dyDescent="0.25">
      <c r="A111" s="34"/>
      <c r="B111" s="5" t="s">
        <v>4775</v>
      </c>
      <c r="C111" s="5"/>
      <c r="D111" s="5"/>
      <c r="E111" s="5"/>
      <c r="F111" s="5"/>
      <c r="G111" s="5"/>
      <c r="H111" s="5"/>
      <c r="I111" s="5"/>
      <c r="J111" s="5"/>
      <c r="K111" s="5"/>
      <c r="L111" s="5"/>
      <c r="M111" s="5"/>
      <c r="N111" s="5"/>
      <c r="O111" s="5"/>
      <c r="P111" s="5"/>
      <c r="Q111" s="5"/>
      <c r="R111" s="5"/>
      <c r="T111" s="5" t="s">
        <v>4775</v>
      </c>
      <c r="U111" s="5"/>
      <c r="V111" s="5"/>
      <c r="W111" s="5"/>
      <c r="X111" s="5"/>
      <c r="Y111" s="5"/>
      <c r="Z111" s="5"/>
      <c r="AA111" s="5"/>
      <c r="AB111" s="5"/>
      <c r="AC111" s="5"/>
      <c r="AD111" s="5"/>
      <c r="AE111" s="5"/>
      <c r="AF111" s="5"/>
      <c r="AG111" s="5"/>
      <c r="AH111" s="5"/>
      <c r="AI111" s="5"/>
      <c r="AJ111" s="5"/>
    </row>
    <row r="112" spans="1:36" ht="45" outlineLevel="1" x14ac:dyDescent="0.25">
      <c r="A112" s="34"/>
      <c r="B112" s="6" t="s">
        <v>4776</v>
      </c>
      <c r="C112" s="6"/>
      <c r="D112" s="10" t="s">
        <v>136</v>
      </c>
      <c r="E112" s="10" t="s">
        <v>41</v>
      </c>
      <c r="F112" s="10" t="s">
        <v>79</v>
      </c>
      <c r="G112" s="11" t="s">
        <v>50</v>
      </c>
      <c r="H112" s="11" t="s">
        <v>555</v>
      </c>
      <c r="I112" s="11" t="s">
        <v>145</v>
      </c>
      <c r="J112" s="11" t="s">
        <v>126</v>
      </c>
      <c r="K112" s="11" t="s">
        <v>238</v>
      </c>
      <c r="L112" s="11" t="s">
        <v>312</v>
      </c>
      <c r="M112" s="11" t="s">
        <v>4766</v>
      </c>
      <c r="N112" s="11" t="s">
        <v>29</v>
      </c>
      <c r="O112" s="11" t="s">
        <v>69</v>
      </c>
      <c r="P112" s="29" t="s">
        <v>4767</v>
      </c>
      <c r="Q112" s="29" t="s">
        <v>4768</v>
      </c>
      <c r="R112" s="29" t="s">
        <v>4769</v>
      </c>
      <c r="T112" s="6" t="s">
        <v>4777</v>
      </c>
      <c r="U112" s="6"/>
      <c r="V112" s="10" t="s">
        <v>136</v>
      </c>
      <c r="W112" s="10" t="s">
        <v>41</v>
      </c>
      <c r="X112" s="10" t="s">
        <v>79</v>
      </c>
      <c r="Y112" s="11" t="s">
        <v>50</v>
      </c>
      <c r="Z112" s="11" t="s">
        <v>555</v>
      </c>
      <c r="AA112" s="11" t="s">
        <v>145</v>
      </c>
      <c r="AB112" s="11" t="s">
        <v>126</v>
      </c>
      <c r="AC112" s="11" t="s">
        <v>238</v>
      </c>
      <c r="AD112" s="11" t="s">
        <v>312</v>
      </c>
      <c r="AE112" s="11" t="s">
        <v>4766</v>
      </c>
      <c r="AF112" s="11" t="s">
        <v>29</v>
      </c>
      <c r="AG112" s="11" t="s">
        <v>69</v>
      </c>
      <c r="AH112" s="29" t="s">
        <v>4767</v>
      </c>
      <c r="AI112" s="29"/>
      <c r="AJ112" s="29"/>
    </row>
    <row r="113" spans="1:36" ht="15" outlineLevel="1" x14ac:dyDescent="0.25">
      <c r="A113" s="34"/>
      <c r="B113" s="37" t="s">
        <v>4764</v>
      </c>
      <c r="C113" s="37" t="s">
        <v>4761</v>
      </c>
      <c r="D113" s="13">
        <f>SUM(D114:D115)</f>
        <v>979</v>
      </c>
      <c r="E113" s="13">
        <f t="shared" ref="E113:O113" si="41">SUM(E114:E115)</f>
        <v>51856.119999999995</v>
      </c>
      <c r="F113" s="13">
        <f t="shared" si="41"/>
        <v>49417.430000000008</v>
      </c>
      <c r="G113" s="13">
        <f t="shared" si="41"/>
        <v>39055.83</v>
      </c>
      <c r="H113" s="13">
        <f t="shared" si="41"/>
        <v>0</v>
      </c>
      <c r="I113" s="13">
        <f t="shared" si="41"/>
        <v>46473.67</v>
      </c>
      <c r="J113" s="13">
        <f t="shared" si="41"/>
        <v>104785.38</v>
      </c>
      <c r="K113" s="13">
        <f t="shared" si="41"/>
        <v>39057.71</v>
      </c>
      <c r="L113" s="13">
        <f t="shared" si="41"/>
        <v>3685</v>
      </c>
      <c r="M113" s="13">
        <f t="shared" si="41"/>
        <v>0</v>
      </c>
      <c r="N113" s="13">
        <f t="shared" si="41"/>
        <v>56925.400000000009</v>
      </c>
      <c r="O113" s="13">
        <f t="shared" si="41"/>
        <v>487.03000000000043</v>
      </c>
      <c r="P113" s="14">
        <f t="shared" ref="P113:P115" si="42">SUM(D113:O113)</f>
        <v>392722.57000000007</v>
      </c>
      <c r="Q113" s="13">
        <f>SUM(Q114:Q115)</f>
        <v>402224.56999999995</v>
      </c>
      <c r="R113" s="14">
        <f>Q113-P113</f>
        <v>9501.9999999998836</v>
      </c>
      <c r="T113" s="12" t="s">
        <v>4764</v>
      </c>
      <c r="U113" s="12"/>
      <c r="V113" s="13">
        <f t="shared" ref="V113:AH115" si="43">D113*$T$48</f>
        <v>131.26315648338093</v>
      </c>
      <c r="W113" s="13">
        <f t="shared" si="43"/>
        <v>6952.8069399192827</v>
      </c>
      <c r="X113" s="13">
        <f t="shared" si="43"/>
        <v>6625.8302830403709</v>
      </c>
      <c r="Y113" s="13">
        <f t="shared" si="43"/>
        <v>5236.559269538634</v>
      </c>
      <c r="Z113" s="13">
        <f t="shared" si="43"/>
        <v>0</v>
      </c>
      <c r="AA113" s="13">
        <f t="shared" si="43"/>
        <v>6231.1344408243158</v>
      </c>
      <c r="AB113" s="13">
        <f t="shared" si="43"/>
        <v>14049.499215638951</v>
      </c>
      <c r="AC113" s="13">
        <f t="shared" si="43"/>
        <v>5236.8113377043019</v>
      </c>
      <c r="AD113" s="13">
        <f t="shared" si="43"/>
        <v>494.08042047115288</v>
      </c>
      <c r="AE113" s="13">
        <f t="shared" si="43"/>
        <v>0</v>
      </c>
      <c r="AF113" s="13">
        <f t="shared" si="43"/>
        <v>7632.4899776088387</v>
      </c>
      <c r="AG113" s="13">
        <f t="shared" si="43"/>
        <v>65.300403577222738</v>
      </c>
      <c r="AH113" s="14">
        <f t="shared" si="43"/>
        <v>52655.775444806459</v>
      </c>
      <c r="AI113" s="14" t="s">
        <v>4780</v>
      </c>
      <c r="AJ113" s="14"/>
    </row>
    <row r="114" spans="1:36" ht="15" x14ac:dyDescent="0.25">
      <c r="A114" s="34"/>
      <c r="B114" s="7" t="s">
        <v>39</v>
      </c>
      <c r="C114" s="12"/>
      <c r="D114" s="13">
        <f>SUMIFS('1. Output sheet'!$F$2:$F$5000,'1. Output sheet'!$AC$2:$AC$5000,$B114,'1. Output sheet'!$C$2:$C$5000,D$20,'1. Output sheet'!$O$2:$O$5000,"&gt;="&amp;$B$80,'1. Output sheet'!$O$2:$O$5000,"&lt;"&amp;$C$80)</f>
        <v>979</v>
      </c>
      <c r="E114" s="13">
        <f>SUMIFS('1. Output sheet'!$F$2:$F$5000,'1. Output sheet'!$AC$2:$AC$5000,$B114,'1. Output sheet'!$C$2:$C$5000,E$20,'1. Output sheet'!$O$2:$O$5000,"&gt;="&amp;$B$80,'1. Output sheet'!$O$2:$O$5000,"&lt;"&amp;$C$80)</f>
        <v>68463.7</v>
      </c>
      <c r="F114" s="13">
        <f>SUMIFS('1. Output sheet'!$F$2:$F$5000,'1. Output sheet'!$AC$2:$AC$5000,$B114,'1. Output sheet'!$C$2:$C$5000,F$20,'1. Output sheet'!$O$2:$O$5000,"&gt;="&amp;$B$80,'1. Output sheet'!$O$2:$O$5000,"&lt;"&amp;$C$80)</f>
        <v>35394</v>
      </c>
      <c r="G114" s="13">
        <f>SUMIFS('1. Output sheet'!$F$2:$F$5000,'1. Output sheet'!$AC$2:$AC$5000,$B114,'1. Output sheet'!$C$2:$C$5000,G$20,'1. Output sheet'!$O$2:$O$5000,"&gt;="&amp;$B$80,'1. Output sheet'!$O$2:$O$5000,"&lt;"&amp;$C$80)</f>
        <v>34446.94</v>
      </c>
      <c r="H114" s="13">
        <f>SUMIFS('1. Output sheet'!$F$2:$F$5000,'1. Output sheet'!$AC$2:$AC$5000,$B114,'1. Output sheet'!$C$2:$C$5000,H$20,'1. Output sheet'!$O$2:$O$5000,"&gt;="&amp;$B$80,'1. Output sheet'!$O$2:$O$5000,"&lt;"&amp;$C$80)</f>
        <v>0</v>
      </c>
      <c r="I114" s="13">
        <f>SUMIFS('1. Output sheet'!$F$2:$F$5000,'1. Output sheet'!$AC$2:$AC$5000,$B114,'1. Output sheet'!$C$2:$C$5000,I$20,'1. Output sheet'!$O$2:$O$5000,"&gt;="&amp;$B$80,'1. Output sheet'!$O$2:$O$5000,"&lt;"&amp;$C$80)</f>
        <v>67527.55</v>
      </c>
      <c r="J114" s="13">
        <f>SUMIFS('1. Output sheet'!$F$2:$F$5000,'1. Output sheet'!$AC$2:$AC$5000,$B114,'1. Output sheet'!$C$2:$C$5000,J$20,'1. Output sheet'!$O$2:$O$5000,"&gt;="&amp;$B$80,'1. Output sheet'!$O$2:$O$5000,"&lt;"&amp;$C$80)</f>
        <v>107826.22</v>
      </c>
      <c r="K114" s="13">
        <f>SUMIFS('1. Output sheet'!$F$2:$F$5000,'1. Output sheet'!$AC$2:$AC$5000,$B114,'1. Output sheet'!$C$2:$C$5000,K$20,'1. Output sheet'!$O$2:$O$5000,"&gt;="&amp;$B$80,'1. Output sheet'!$O$2:$O$5000,"&lt;"&amp;$C$80)</f>
        <v>40235.729999999996</v>
      </c>
      <c r="L114" s="13">
        <f>SUMIFS('1. Output sheet'!$F$2:$F$5000,'1. Output sheet'!$AC$2:$AC$5000,$B114,'1. Output sheet'!$C$2:$C$5000,L$20,'1. Output sheet'!$O$2:$O$5000,"&gt;="&amp;$B$80,'1. Output sheet'!$O$2:$O$5000,"&lt;"&amp;$C$80)</f>
        <v>3745</v>
      </c>
      <c r="M114" s="13">
        <f>SUMIFS('1. Output sheet'!$F$2:$F$5000,'1. Output sheet'!$AC$2:$AC$5000,$B114,'1. Output sheet'!$C$2:$C$5000,M$20,'1. Output sheet'!$O$2:$O$5000,"&gt;="&amp;$B$80,'1. Output sheet'!$O$2:$O$5000,"&lt;"&amp;$C$80)</f>
        <v>0</v>
      </c>
      <c r="N114" s="13">
        <f>SUMIFS('1. Output sheet'!$F$2:$F$5000,'1. Output sheet'!$AC$2:$AC$5000,$B114,'1. Output sheet'!$C$2:$C$5000,N$20,'1. Output sheet'!$O$2:$O$5000,"&gt;="&amp;$B$80,'1. Output sheet'!$O$2:$O$5000,"&lt;"&amp;$C$80)</f>
        <v>80079.02</v>
      </c>
      <c r="O114" s="13">
        <f>SUMIFS('1. Output sheet'!$F$2:$F$5000,'1. Output sheet'!$AC$2:$AC$5000,$B114,'1. Output sheet'!$C$2:$C$5000,O$20,'1. Output sheet'!$O$2:$O$5000,"&gt;="&amp;$B$80,'1. Output sheet'!$O$2:$O$5000,"&lt;"&amp;$C$80)</f>
        <v>1495</v>
      </c>
      <c r="P114" s="14">
        <f t="shared" si="42"/>
        <v>440192.16000000003</v>
      </c>
      <c r="Q114" s="13">
        <f>SUMIFS('1. Output sheet'!$F$2:$F$5000,'1. Output sheet'!$AC$2:$AC$5000,$B114,'1. Output sheet'!$O$2:$O$5000,"&gt;="&amp;$B$80,'1. Output sheet'!$O$2:$O$5000,"&lt;"&amp;$C$80)</f>
        <v>449694.16</v>
      </c>
      <c r="R114" s="14">
        <f t="shared" ref="R114:R115" si="44">Q114-P114</f>
        <v>9501.9999999999418</v>
      </c>
      <c r="T114" s="7" t="s">
        <v>39</v>
      </c>
      <c r="U114" s="12"/>
      <c r="V114" s="13">
        <f t="shared" si="43"/>
        <v>131.26315648338093</v>
      </c>
      <c r="W114" s="13">
        <f t="shared" si="43"/>
        <v>9179.5315286325294</v>
      </c>
      <c r="X114" s="13">
        <f t="shared" si="43"/>
        <v>4745.5854551305247</v>
      </c>
      <c r="Y114" s="13">
        <f t="shared" si="43"/>
        <v>4618.6047758872664</v>
      </c>
      <c r="Z114" s="13">
        <f t="shared" si="43"/>
        <v>0</v>
      </c>
      <c r="AA114" s="13">
        <f t="shared" si="43"/>
        <v>9054.0136492230122</v>
      </c>
      <c r="AB114" s="13">
        <f t="shared" si="43"/>
        <v>14457.211428877892</v>
      </c>
      <c r="AC114" s="13">
        <f t="shared" si="43"/>
        <v>5394.7588592574702</v>
      </c>
      <c r="AD114" s="13">
        <f t="shared" si="43"/>
        <v>502.12514916267776</v>
      </c>
      <c r="AE114" s="13">
        <f t="shared" si="43"/>
        <v>0</v>
      </c>
      <c r="AF114" s="13">
        <f t="shared" si="43"/>
        <v>10736.899829719909</v>
      </c>
      <c r="AG114" s="13">
        <f t="shared" si="43"/>
        <v>200.44782323049486</v>
      </c>
      <c r="AH114" s="14">
        <f t="shared" si="43"/>
        <v>59020.441655605158</v>
      </c>
      <c r="AI114" s="14"/>
      <c r="AJ114" s="14"/>
    </row>
    <row r="115" spans="1:36" ht="15" x14ac:dyDescent="0.25">
      <c r="A115" s="34"/>
      <c r="B115" s="7" t="s">
        <v>67</v>
      </c>
      <c r="C115" s="12"/>
      <c r="D115" s="13">
        <f>SUMIFS('1. Output sheet'!$F$2:$F$5000,'1. Output sheet'!$AC$2:$AC$5000,$B115,'1. Output sheet'!$C$2:$C$5000,D$20,'1. Output sheet'!$O$2:$O$5000,"&gt;="&amp;$B$80,'1. Output sheet'!$O$2:$O$5000,"&lt;"&amp;$C$80)</f>
        <v>0</v>
      </c>
      <c r="E115" s="13">
        <f>SUMIFS('1. Output sheet'!$F$2:$F$5000,'1. Output sheet'!$AC$2:$AC$5000,$B115,'1. Output sheet'!$C$2:$C$5000,E$20,'1. Output sheet'!$O$2:$O$5000,"&gt;="&amp;$B$80,'1. Output sheet'!$O$2:$O$5000,"&lt;"&amp;$C$80)</f>
        <v>-16607.579999999998</v>
      </c>
      <c r="F115" s="13">
        <f>SUMIFS('1. Output sheet'!$F$2:$F$5000,'1. Output sheet'!$AC$2:$AC$5000,$B115,'1. Output sheet'!$C$2:$C$5000,F$20,'1. Output sheet'!$O$2:$O$5000,"&gt;="&amp;$B$80,'1. Output sheet'!$O$2:$O$5000,"&lt;"&amp;$C$80)</f>
        <v>14023.430000000004</v>
      </c>
      <c r="G115" s="13">
        <f>SUMIFS('1. Output sheet'!$F$2:$F$5000,'1. Output sheet'!$AC$2:$AC$5000,$B115,'1. Output sheet'!$C$2:$C$5000,G$20,'1. Output sheet'!$O$2:$O$5000,"&gt;="&amp;$B$80,'1. Output sheet'!$O$2:$O$5000,"&lt;"&amp;$C$80)</f>
        <v>4608.8900000000021</v>
      </c>
      <c r="H115" s="13">
        <f>SUMIFS('1. Output sheet'!$F$2:$F$5000,'1. Output sheet'!$AC$2:$AC$5000,$B115,'1. Output sheet'!$C$2:$C$5000,H$20,'1. Output sheet'!$O$2:$O$5000,"&gt;="&amp;$B$80,'1. Output sheet'!$O$2:$O$5000,"&lt;"&amp;$C$80)</f>
        <v>0</v>
      </c>
      <c r="I115" s="13">
        <f>SUMIFS('1. Output sheet'!$F$2:$F$5000,'1. Output sheet'!$AC$2:$AC$5000,$B115,'1. Output sheet'!$C$2:$C$5000,I$20,'1. Output sheet'!$O$2:$O$5000,"&gt;="&amp;$B$80,'1. Output sheet'!$O$2:$O$5000,"&lt;"&amp;$C$80)</f>
        <v>-21053.88</v>
      </c>
      <c r="J115" s="13">
        <f>SUMIFS('1. Output sheet'!$F$2:$F$5000,'1. Output sheet'!$AC$2:$AC$5000,$B115,'1. Output sheet'!$C$2:$C$5000,J$20,'1. Output sheet'!$O$2:$O$5000,"&gt;="&amp;$B$80,'1. Output sheet'!$O$2:$O$5000,"&lt;"&amp;$C$80)</f>
        <v>-3040.84</v>
      </c>
      <c r="K115" s="13">
        <f>SUMIFS('1. Output sheet'!$F$2:$F$5000,'1. Output sheet'!$AC$2:$AC$5000,$B115,'1. Output sheet'!$C$2:$C$5000,K$20,'1. Output sheet'!$O$2:$O$5000,"&gt;="&amp;$B$80,'1. Output sheet'!$O$2:$O$5000,"&lt;"&amp;$C$80)</f>
        <v>-1178.02</v>
      </c>
      <c r="L115" s="13">
        <f>SUMIFS('1. Output sheet'!$F$2:$F$5000,'1. Output sheet'!$AC$2:$AC$5000,$B115,'1. Output sheet'!$C$2:$C$5000,L$20,'1. Output sheet'!$O$2:$O$5000,"&gt;="&amp;$B$80,'1. Output sheet'!$O$2:$O$5000,"&lt;"&amp;$C$80)</f>
        <v>-60</v>
      </c>
      <c r="M115" s="13">
        <f>SUMIFS('1. Output sheet'!$F$2:$F$5000,'1. Output sheet'!$AC$2:$AC$5000,$B115,'1. Output sheet'!$C$2:$C$5000,M$20,'1. Output sheet'!$O$2:$O$5000,"&gt;="&amp;$B$80,'1. Output sheet'!$O$2:$O$5000,"&lt;"&amp;$C$80)</f>
        <v>0</v>
      </c>
      <c r="N115" s="13">
        <f>SUMIFS('1. Output sheet'!$F$2:$F$5000,'1. Output sheet'!$AC$2:$AC$5000,$B115,'1. Output sheet'!$C$2:$C$5000,N$20,'1. Output sheet'!$O$2:$O$5000,"&gt;="&amp;$B$80,'1. Output sheet'!$O$2:$O$5000,"&lt;"&amp;$C$80)</f>
        <v>-23153.62</v>
      </c>
      <c r="O115" s="13">
        <f>SUMIFS('1. Output sheet'!$F$2:$F$5000,'1. Output sheet'!$AC$2:$AC$5000,$B115,'1. Output sheet'!$C$2:$C$5000,O$20,'1. Output sheet'!$O$2:$O$5000,"&gt;="&amp;$B$80,'1. Output sheet'!$O$2:$O$5000,"&lt;"&amp;$C$80)</f>
        <v>-1007.9699999999996</v>
      </c>
      <c r="P115" s="14">
        <f t="shared" si="42"/>
        <v>-47469.59</v>
      </c>
      <c r="Q115" s="13">
        <f>SUMIFS('1. Output sheet'!$F$2:$F$5000,'1. Output sheet'!$AC$2:$AC$5000,$B115,'1. Output sheet'!$O$2:$O$5000,"&gt;="&amp;$B$80,'1. Output sheet'!$O$2:$O$5000,"&lt;"&amp;$C$80)</f>
        <v>-47469.59</v>
      </c>
      <c r="R115" s="14">
        <f t="shared" si="44"/>
        <v>0</v>
      </c>
      <c r="T115" s="7" t="s">
        <v>67</v>
      </c>
      <c r="U115" s="12"/>
      <c r="V115" s="13">
        <f t="shared" si="43"/>
        <v>0</v>
      </c>
      <c r="W115" s="13">
        <f t="shared" si="43"/>
        <v>-2226.7245887132449</v>
      </c>
      <c r="X115" s="13">
        <f t="shared" si="43"/>
        <v>1880.2448279098458</v>
      </c>
      <c r="Y115" s="13">
        <f t="shared" si="43"/>
        <v>617.95449365136847</v>
      </c>
      <c r="Z115" s="13">
        <f t="shared" si="43"/>
        <v>0</v>
      </c>
      <c r="AA115" s="13">
        <f t="shared" si="43"/>
        <v>-2822.8792083986964</v>
      </c>
      <c r="AB115" s="13">
        <f t="shared" si="43"/>
        <v>-407.71221323894184</v>
      </c>
      <c r="AC115" s="13">
        <f t="shared" si="43"/>
        <v>-157.94752155316894</v>
      </c>
      <c r="AD115" s="13">
        <f t="shared" si="43"/>
        <v>-8.0447286915248775</v>
      </c>
      <c r="AE115" s="13">
        <f t="shared" si="43"/>
        <v>0</v>
      </c>
      <c r="AF115" s="13">
        <f t="shared" si="43"/>
        <v>-3104.4098521110704</v>
      </c>
      <c r="AG115" s="13">
        <f t="shared" si="43"/>
        <v>-135.14741965327212</v>
      </c>
      <c r="AH115" s="14">
        <f t="shared" si="43"/>
        <v>-6364.6662107987058</v>
      </c>
      <c r="AI115" s="14"/>
      <c r="AJ115" s="14"/>
    </row>
    <row r="116" spans="1:36" x14ac:dyDescent="0.2">
      <c r="A116" s="34"/>
    </row>
    <row r="117" spans="1:36" x14ac:dyDescent="0.2">
      <c r="A117" s="34"/>
    </row>
    <row r="118" spans="1:36" ht="15" x14ac:dyDescent="0.25">
      <c r="A118" s="34"/>
      <c r="B118" s="5" t="s">
        <v>4778</v>
      </c>
      <c r="C118" s="5"/>
      <c r="D118" s="5"/>
      <c r="E118" s="5"/>
      <c r="F118" s="5"/>
      <c r="G118" s="5"/>
      <c r="H118" s="5"/>
      <c r="I118" s="5"/>
      <c r="J118" s="5"/>
      <c r="K118" s="5"/>
      <c r="L118" s="5"/>
      <c r="M118" s="5"/>
      <c r="N118" s="5"/>
      <c r="O118" s="5"/>
      <c r="P118" s="5"/>
      <c r="Q118" s="5"/>
      <c r="R118" s="5"/>
      <c r="T118" s="5" t="s">
        <v>4778</v>
      </c>
      <c r="U118" s="5" t="s">
        <v>4777</v>
      </c>
      <c r="V118" s="5"/>
      <c r="W118" s="5"/>
      <c r="X118" s="5"/>
      <c r="Y118" s="5"/>
      <c r="Z118" s="5"/>
      <c r="AA118" s="5"/>
      <c r="AB118" s="5"/>
      <c r="AC118" s="5"/>
      <c r="AD118" s="5"/>
      <c r="AE118" s="5"/>
      <c r="AF118" s="5"/>
      <c r="AG118" s="5"/>
      <c r="AH118" s="5"/>
      <c r="AI118" s="5"/>
      <c r="AJ118" s="5"/>
    </row>
    <row r="119" spans="1:36" ht="45" x14ac:dyDescent="0.25">
      <c r="A119" s="34"/>
      <c r="B119" s="19" t="s">
        <v>4771</v>
      </c>
      <c r="C119" s="20"/>
      <c r="D119" s="10" t="s">
        <v>136</v>
      </c>
      <c r="E119" s="10" t="s">
        <v>41</v>
      </c>
      <c r="F119" s="10" t="s">
        <v>79</v>
      </c>
      <c r="G119" s="11" t="s">
        <v>50</v>
      </c>
      <c r="H119" s="11" t="s">
        <v>555</v>
      </c>
      <c r="I119" s="11" t="s">
        <v>145</v>
      </c>
      <c r="J119" s="11" t="s">
        <v>126</v>
      </c>
      <c r="K119" s="11" t="s">
        <v>238</v>
      </c>
      <c r="L119" s="11" t="s">
        <v>312</v>
      </c>
      <c r="M119" s="11" t="s">
        <v>4766</v>
      </c>
      <c r="N119" s="11" t="s">
        <v>29</v>
      </c>
      <c r="O119" s="11" t="s">
        <v>69</v>
      </c>
      <c r="P119" s="29" t="s">
        <v>4772</v>
      </c>
      <c r="Q119" s="29" t="s">
        <v>4773</v>
      </c>
      <c r="R119" s="29"/>
      <c r="T119" s="19" t="s">
        <v>4771</v>
      </c>
      <c r="U119" s="20"/>
      <c r="V119" s="10" t="s">
        <v>136</v>
      </c>
      <c r="W119" s="10" t="s">
        <v>41</v>
      </c>
      <c r="X119" s="10" t="s">
        <v>79</v>
      </c>
      <c r="Y119" s="11" t="s">
        <v>50</v>
      </c>
      <c r="Z119" s="11" t="s">
        <v>555</v>
      </c>
      <c r="AA119" s="11" t="s">
        <v>145</v>
      </c>
      <c r="AB119" s="11" t="s">
        <v>126</v>
      </c>
      <c r="AC119" s="11" t="s">
        <v>238</v>
      </c>
      <c r="AD119" s="11" t="s">
        <v>312</v>
      </c>
      <c r="AE119" s="11" t="s">
        <v>4766</v>
      </c>
      <c r="AF119" s="11" t="s">
        <v>29</v>
      </c>
      <c r="AG119" s="11" t="s">
        <v>69</v>
      </c>
      <c r="AH119" s="29" t="s">
        <v>4772</v>
      </c>
      <c r="AI119" s="29" t="s">
        <v>4773</v>
      </c>
      <c r="AJ119" s="29"/>
    </row>
    <row r="120" spans="1:36" ht="15" x14ac:dyDescent="0.25">
      <c r="A120" s="34"/>
      <c r="B120" s="21" t="s">
        <v>80</v>
      </c>
      <c r="C120" s="20"/>
      <c r="D120" s="45">
        <f>SUMIFS('1. Output sheet'!$F$2:$F$5000,'1. Output sheet'!$D$2:$D$5000,$B120,'1. Output sheet'!$C$2:$C$5000,D$27,'1. Output sheet'!$AC$2:$AC$5000,$B$22,'1. Output sheet'!$O$2:$O$5000,"&gt;="&amp;$B$80,'1. Output sheet'!$O$2:$O$5000,"&lt;"&amp;$C$80)+SUMIFS('1. Output sheet'!$F$2:$F$5000,'1. Output sheet'!$D$2:$D$5000,$B120,'1. Output sheet'!$C$2:$C$5000,D$27,'1. Output sheet'!$AC$2:$AC$5000,$B$23,'1. Output sheet'!$O$2:$O$5000,"&gt;="&amp;$B$80,'1. Output sheet'!$O$2:$O$5000,"&lt;"&amp;$C$80)</f>
        <v>0</v>
      </c>
      <c r="E120" s="45">
        <f>SUMIFS('1. Output sheet'!$F$2:$F$5000,'1. Output sheet'!$D$2:$D$5000,$B120,'1. Output sheet'!$C$2:$C$5000,E$27,'1. Output sheet'!$AC$2:$AC$5000,$B$22,'1. Output sheet'!$O$2:$O$5000,"&gt;="&amp;$B$80,'1. Output sheet'!$O$2:$O$5000,"&lt;"&amp;$C$80)+SUMIFS('1. Output sheet'!$F$2:$F$5000,'1. Output sheet'!$D$2:$D$5000,$B120,'1. Output sheet'!$C$2:$C$5000,E$27,'1. Output sheet'!$AC$2:$AC$5000,$B$23,'1. Output sheet'!$O$2:$O$5000,"&gt;="&amp;$B$80,'1. Output sheet'!$O$2:$O$5000,"&lt;"&amp;$C$80)</f>
        <v>0</v>
      </c>
      <c r="F120" s="45">
        <f>SUMIFS('1. Output sheet'!$F$2:$F$5000,'1. Output sheet'!$D$2:$D$5000,$B120,'1. Output sheet'!$C$2:$C$5000,F$27,'1. Output sheet'!$AC$2:$AC$5000,$B$22,'1. Output sheet'!$O$2:$O$5000,"&gt;="&amp;$B$80,'1. Output sheet'!$O$2:$O$5000,"&lt;"&amp;$C$80)+SUMIFS('1. Output sheet'!$F$2:$F$5000,'1. Output sheet'!$D$2:$D$5000,$B120,'1. Output sheet'!$C$2:$C$5000,F$27,'1. Output sheet'!$AC$2:$AC$5000,$B$23,'1. Output sheet'!$O$2:$O$5000,"&gt;="&amp;$B$80,'1. Output sheet'!$O$2:$O$5000,"&lt;"&amp;$C$80)</f>
        <v>23911.456666666669</v>
      </c>
      <c r="G120" s="45">
        <f>SUMIFS('1. Output sheet'!$F$2:$F$5000,'1. Output sheet'!$D$2:$D$5000,$B120,'1. Output sheet'!$C$2:$C$5000,G$27,'1. Output sheet'!$AC$2:$AC$5000,$B$22,'1. Output sheet'!$O$2:$O$5000,"&gt;="&amp;$B$80,'1. Output sheet'!$O$2:$O$5000,"&lt;"&amp;$C$80)+SUMIFS('1. Output sheet'!$F$2:$F$5000,'1. Output sheet'!$D$2:$D$5000,$B120,'1. Output sheet'!$C$2:$C$5000,G$27,'1. Output sheet'!$AC$2:$AC$5000,$B$23,'1. Output sheet'!$O$2:$O$5000,"&gt;="&amp;$B$80,'1. Output sheet'!$O$2:$O$5000,"&lt;"&amp;$C$80)</f>
        <v>0</v>
      </c>
      <c r="H120" s="45">
        <f>SUMIFS('1. Output sheet'!$F$2:$F$5000,'1. Output sheet'!$D$2:$D$5000,$B120,'1. Output sheet'!$C$2:$C$5000,H$27,'1. Output sheet'!$AC$2:$AC$5000,$B$22,'1. Output sheet'!$O$2:$O$5000,"&gt;="&amp;$B$80,'1. Output sheet'!$O$2:$O$5000,"&lt;"&amp;$C$80)+SUMIFS('1. Output sheet'!$F$2:$F$5000,'1. Output sheet'!$D$2:$D$5000,$B120,'1. Output sheet'!$C$2:$C$5000,H$27,'1. Output sheet'!$AC$2:$AC$5000,$B$23,'1. Output sheet'!$O$2:$O$5000,"&gt;="&amp;$B$80,'1. Output sheet'!$O$2:$O$5000,"&lt;"&amp;$C$80)</f>
        <v>0</v>
      </c>
      <c r="I120" s="45">
        <f>SUMIFS('1. Output sheet'!$F$2:$F$5000,'1. Output sheet'!$D$2:$D$5000,$B120,'1. Output sheet'!$C$2:$C$5000,I$27,'1. Output sheet'!$AC$2:$AC$5000,$B$22,'1. Output sheet'!$O$2:$O$5000,"&gt;="&amp;$B$80,'1. Output sheet'!$O$2:$O$5000,"&lt;"&amp;$C$80)+SUMIFS('1. Output sheet'!$F$2:$F$5000,'1. Output sheet'!$D$2:$D$5000,$B120,'1. Output sheet'!$C$2:$C$5000,I$27,'1. Output sheet'!$AC$2:$AC$5000,$B$23,'1. Output sheet'!$O$2:$O$5000,"&gt;="&amp;$B$80,'1. Output sheet'!$O$2:$O$5000,"&lt;"&amp;$C$80)</f>
        <v>10016</v>
      </c>
      <c r="J120" s="45">
        <f>SUMIFS('1. Output sheet'!$F$2:$F$5000,'1. Output sheet'!$D$2:$D$5000,$B120,'1. Output sheet'!$C$2:$C$5000,J$27,'1. Output sheet'!$AC$2:$AC$5000,$B$22,'1. Output sheet'!$O$2:$O$5000,"&gt;="&amp;$B$80,'1. Output sheet'!$O$2:$O$5000,"&lt;"&amp;$C$80)+SUMIFS('1. Output sheet'!$F$2:$F$5000,'1. Output sheet'!$D$2:$D$5000,$B120,'1. Output sheet'!$C$2:$C$5000,J$27,'1. Output sheet'!$AC$2:$AC$5000,$B$23,'1. Output sheet'!$O$2:$O$5000,"&gt;="&amp;$B$80,'1. Output sheet'!$O$2:$O$5000,"&lt;"&amp;$C$80)</f>
        <v>1040</v>
      </c>
      <c r="K120" s="45">
        <f>SUMIFS('1. Output sheet'!$F$2:$F$5000,'1. Output sheet'!$D$2:$D$5000,$B120,'1. Output sheet'!$C$2:$C$5000,K$27,'1. Output sheet'!$AC$2:$AC$5000,$B$22,'1. Output sheet'!$O$2:$O$5000,"&gt;="&amp;$B$80,'1. Output sheet'!$O$2:$O$5000,"&lt;"&amp;$C$80)+SUMIFS('1. Output sheet'!$F$2:$F$5000,'1. Output sheet'!$D$2:$D$5000,$B120,'1. Output sheet'!$C$2:$C$5000,K$27,'1. Output sheet'!$AC$2:$AC$5000,$B$23,'1. Output sheet'!$O$2:$O$5000,"&gt;="&amp;$B$80,'1. Output sheet'!$O$2:$O$5000,"&lt;"&amp;$C$80)</f>
        <v>1038</v>
      </c>
      <c r="L120" s="45">
        <f>SUMIFS('1. Output sheet'!$F$2:$F$5000,'1. Output sheet'!$D$2:$D$5000,$B120,'1. Output sheet'!$C$2:$C$5000,L$27,'1. Output sheet'!$AC$2:$AC$5000,$B$22,'1. Output sheet'!$O$2:$O$5000,"&gt;="&amp;$B$80,'1. Output sheet'!$O$2:$O$5000,"&lt;"&amp;$C$80)+SUMIFS('1. Output sheet'!$F$2:$F$5000,'1. Output sheet'!$D$2:$D$5000,$B120,'1. Output sheet'!$C$2:$C$5000,L$27,'1. Output sheet'!$AC$2:$AC$5000,$B$23,'1. Output sheet'!$O$2:$O$5000,"&gt;="&amp;$B$80,'1. Output sheet'!$O$2:$O$5000,"&lt;"&amp;$C$80)</f>
        <v>0</v>
      </c>
      <c r="M120" s="45">
        <f>SUMIFS('1. Output sheet'!$F$2:$F$5000,'1. Output sheet'!$D$2:$D$5000,$B120,'1. Output sheet'!$C$2:$C$5000,M$27,'1. Output sheet'!$AC$2:$AC$5000,$B$22,'1. Output sheet'!$O$2:$O$5000,"&gt;="&amp;$B$80,'1. Output sheet'!$O$2:$O$5000,"&lt;"&amp;$C$80)+SUMIFS('1. Output sheet'!$F$2:$F$5000,'1. Output sheet'!$D$2:$D$5000,$B120,'1. Output sheet'!$C$2:$C$5000,M$27,'1. Output sheet'!$AC$2:$AC$5000,$B$23,'1. Output sheet'!$O$2:$O$5000,"&gt;="&amp;$B$80,'1. Output sheet'!$O$2:$O$5000,"&lt;"&amp;$C$80)</f>
        <v>0</v>
      </c>
      <c r="N120" s="45">
        <f>SUMIFS('1. Output sheet'!$F$2:$F$5000,'1. Output sheet'!$D$2:$D$5000,$B120,'1. Output sheet'!$C$2:$C$5000,N$27,'1. Output sheet'!$AC$2:$AC$5000,$B$22,'1. Output sheet'!$O$2:$O$5000,"&gt;="&amp;$B$80,'1. Output sheet'!$O$2:$O$5000,"&lt;"&amp;$C$80)+SUMIFS('1. Output sheet'!$F$2:$F$5000,'1. Output sheet'!$D$2:$D$5000,$B120,'1. Output sheet'!$C$2:$C$5000,N$27,'1. Output sheet'!$AC$2:$AC$5000,$B$23,'1. Output sheet'!$O$2:$O$5000,"&gt;="&amp;$B$80,'1. Output sheet'!$O$2:$O$5000,"&lt;"&amp;$C$80)</f>
        <v>0</v>
      </c>
      <c r="O120" s="45">
        <f>SUMIFS('1. Output sheet'!$F$2:$F$5000,'1. Output sheet'!$D$2:$D$5000,$B120,'1. Output sheet'!$C$2:$C$5000,O$27,'1. Output sheet'!$AC$2:$AC$5000,$B$22,'1. Output sheet'!$O$2:$O$5000,"&gt;="&amp;$B$80,'1. Output sheet'!$O$2:$O$5000,"&lt;"&amp;$C$80)+SUMIFS('1. Output sheet'!$F$2:$F$5000,'1. Output sheet'!$D$2:$D$5000,$B120,'1. Output sheet'!$C$2:$C$5000,O$27,'1. Output sheet'!$AC$2:$AC$5000,$B$23,'1. Output sheet'!$O$2:$O$5000,"&gt;="&amp;$B$80,'1. Output sheet'!$O$2:$O$5000,"&lt;"&amp;$C$80)</f>
        <v>487.03000000000043</v>
      </c>
      <c r="P120" s="14">
        <f t="shared" ref="P120:P137" si="45">SUM(D120:O120)</f>
        <v>36492.486666666664</v>
      </c>
      <c r="Q120" s="14">
        <f>SUMIFS('1. Output sheet'!$F$2:$F$5000,'1. Output sheet'!$D$2:$D$5000,$B120,'1. Output sheet'!$AC$2:$AC$5000,$B$22,'1. Output sheet'!$O$2:$O$5000,"&gt;="&amp;$B$80,'1. Output sheet'!$O$2:$O$5000,"&lt;"&amp;$C$80)+SUMIFS('1. Output sheet'!$F$2:$F$5000,'1. Output sheet'!$D$2:$D$5000,$B120,'1. Output sheet'!$AC$2:$AC$5000,$B$23,'1. Output sheet'!$O$2:$O$5000,"&gt;="&amp;$B$80,'1. Output sheet'!$O$2:$O$5000,"&lt;"&amp;$C$80)</f>
        <v>36492.486666666664</v>
      </c>
      <c r="R120" s="14"/>
      <c r="T120" s="21" t="s">
        <v>80</v>
      </c>
      <c r="U120" s="20"/>
      <c r="V120" s="45">
        <f t="shared" ref="V120:V138" si="46">D120*$T$55</f>
        <v>0</v>
      </c>
      <c r="W120" s="45">
        <f t="shared" ref="W120:W138" si="47">E120*$T$55</f>
        <v>0</v>
      </c>
      <c r="X120" s="45">
        <f t="shared" ref="X120:X138" si="48">F120*$T$55</f>
        <v>3206.0196917081194</v>
      </c>
      <c r="Y120" s="45">
        <f t="shared" ref="Y120:Y138" si="49">G120*$T$55</f>
        <v>0</v>
      </c>
      <c r="Z120" s="45">
        <f t="shared" ref="Z120:Z138" si="50">H120*$T$55</f>
        <v>0</v>
      </c>
      <c r="AA120" s="45">
        <f t="shared" ref="AA120:AA138" si="51">I120*$T$55</f>
        <v>1342.9333762385529</v>
      </c>
      <c r="AB120" s="45">
        <f t="shared" ref="AB120:AB138" si="52">J120*$T$55</f>
        <v>139.4419639864312</v>
      </c>
      <c r="AC120" s="45">
        <f t="shared" ref="AC120:AC138" si="53">K120*$T$55</f>
        <v>139.17380636338038</v>
      </c>
      <c r="AD120" s="45">
        <f t="shared" ref="AD120:AD138" si="54">L120*$T$55</f>
        <v>0</v>
      </c>
      <c r="AE120" s="45">
        <f t="shared" ref="AE120:AE138" si="55">M120*$T$55</f>
        <v>0</v>
      </c>
      <c r="AF120" s="45">
        <f t="shared" ref="AF120:AF138" si="56">N120*$T$55</f>
        <v>0</v>
      </c>
      <c r="AG120" s="45">
        <f t="shared" ref="AG120:AG138" si="57">O120*$T$55</f>
        <v>65.300403577222738</v>
      </c>
      <c r="AH120" s="45">
        <f t="shared" ref="AH120:AH138" si="58">P120*$T$55</f>
        <v>4892.8692418737055</v>
      </c>
      <c r="AI120" s="45">
        <f t="shared" ref="AI120:AI138" si="59">Q120*$T$55</f>
        <v>4892.8692418737055</v>
      </c>
      <c r="AJ120" s="14"/>
    </row>
    <row r="121" spans="1:36" ht="15" x14ac:dyDescent="0.25">
      <c r="A121" s="34"/>
      <c r="B121" s="21" t="s">
        <v>257</v>
      </c>
      <c r="C121" s="20"/>
      <c r="D121" s="45">
        <f>SUMIFS('1. Output sheet'!$F$2:$F$5000,'1. Output sheet'!$D$2:$D$5000,$B121,'1. Output sheet'!$C$2:$C$5000,D$27,'1. Output sheet'!$AC$2:$AC$5000,$B$22,'1. Output sheet'!$O$2:$O$5000,"&gt;="&amp;$B$80,'1. Output sheet'!$O$2:$O$5000,"&lt;"&amp;$C$80)+SUMIFS('1. Output sheet'!$F$2:$F$5000,'1. Output sheet'!$D$2:$D$5000,$B121,'1. Output sheet'!$C$2:$C$5000,D$27,'1. Output sheet'!$AC$2:$AC$5000,$B$23,'1. Output sheet'!$O$2:$O$5000,"&gt;="&amp;$B$80,'1. Output sheet'!$O$2:$O$5000,"&lt;"&amp;$C$80)</f>
        <v>0</v>
      </c>
      <c r="E121" s="45">
        <f>SUMIFS('1. Output sheet'!$F$2:$F$5000,'1. Output sheet'!$D$2:$D$5000,$B121,'1. Output sheet'!$C$2:$C$5000,E$27,'1. Output sheet'!$AC$2:$AC$5000,$B$22,'1. Output sheet'!$O$2:$O$5000,"&gt;="&amp;$B$80,'1. Output sheet'!$O$2:$O$5000,"&lt;"&amp;$C$80)+SUMIFS('1. Output sheet'!$F$2:$F$5000,'1. Output sheet'!$D$2:$D$5000,$B121,'1. Output sheet'!$C$2:$C$5000,E$27,'1. Output sheet'!$AC$2:$AC$5000,$B$23,'1. Output sheet'!$O$2:$O$5000,"&gt;="&amp;$B$80,'1. Output sheet'!$O$2:$O$5000,"&lt;"&amp;$C$80)</f>
        <v>0</v>
      </c>
      <c r="F121" s="45">
        <f>SUMIFS('1. Output sheet'!$F$2:$F$5000,'1. Output sheet'!$D$2:$D$5000,$B121,'1. Output sheet'!$C$2:$C$5000,F$27,'1. Output sheet'!$AC$2:$AC$5000,$B$22,'1. Output sheet'!$O$2:$O$5000,"&gt;="&amp;$B$80,'1. Output sheet'!$O$2:$O$5000,"&lt;"&amp;$C$80)+SUMIFS('1. Output sheet'!$F$2:$F$5000,'1. Output sheet'!$D$2:$D$5000,$B121,'1. Output sheet'!$C$2:$C$5000,F$27,'1. Output sheet'!$AC$2:$AC$5000,$B$23,'1. Output sheet'!$O$2:$O$5000,"&gt;="&amp;$B$80,'1. Output sheet'!$O$2:$O$5000,"&lt;"&amp;$C$80)</f>
        <v>0</v>
      </c>
      <c r="G121" s="45">
        <f>SUMIFS('1. Output sheet'!$F$2:$F$5000,'1. Output sheet'!$D$2:$D$5000,$B121,'1. Output sheet'!$C$2:$C$5000,G$27,'1. Output sheet'!$AC$2:$AC$5000,$B$22,'1. Output sheet'!$O$2:$O$5000,"&gt;="&amp;$B$80,'1. Output sheet'!$O$2:$O$5000,"&lt;"&amp;$C$80)+SUMIFS('1. Output sheet'!$F$2:$F$5000,'1. Output sheet'!$D$2:$D$5000,$B121,'1. Output sheet'!$C$2:$C$5000,G$27,'1. Output sheet'!$AC$2:$AC$5000,$B$23,'1. Output sheet'!$O$2:$O$5000,"&gt;="&amp;$B$80,'1. Output sheet'!$O$2:$O$5000,"&lt;"&amp;$C$80)</f>
        <v>995</v>
      </c>
      <c r="H121" s="45">
        <f>SUMIFS('1. Output sheet'!$F$2:$F$5000,'1. Output sheet'!$D$2:$D$5000,$B121,'1. Output sheet'!$C$2:$C$5000,H$27,'1. Output sheet'!$AC$2:$AC$5000,$B$22,'1. Output sheet'!$O$2:$O$5000,"&gt;="&amp;$B$80,'1. Output sheet'!$O$2:$O$5000,"&lt;"&amp;$C$80)+SUMIFS('1. Output sheet'!$F$2:$F$5000,'1. Output sheet'!$D$2:$D$5000,$B121,'1. Output sheet'!$C$2:$C$5000,H$27,'1. Output sheet'!$AC$2:$AC$5000,$B$23,'1. Output sheet'!$O$2:$O$5000,"&gt;="&amp;$B$80,'1. Output sheet'!$O$2:$O$5000,"&lt;"&amp;$C$80)</f>
        <v>0</v>
      </c>
      <c r="I121" s="45">
        <f>SUMIFS('1. Output sheet'!$F$2:$F$5000,'1. Output sheet'!$D$2:$D$5000,$B121,'1. Output sheet'!$C$2:$C$5000,I$27,'1. Output sheet'!$AC$2:$AC$5000,$B$22,'1. Output sheet'!$O$2:$O$5000,"&gt;="&amp;$B$80,'1. Output sheet'!$O$2:$O$5000,"&lt;"&amp;$C$80)+SUMIFS('1. Output sheet'!$F$2:$F$5000,'1. Output sheet'!$D$2:$D$5000,$B121,'1. Output sheet'!$C$2:$C$5000,I$27,'1. Output sheet'!$AC$2:$AC$5000,$B$23,'1. Output sheet'!$O$2:$O$5000,"&gt;="&amp;$B$80,'1. Output sheet'!$O$2:$O$5000,"&lt;"&amp;$C$80)</f>
        <v>1778</v>
      </c>
      <c r="J121" s="45">
        <f>SUMIFS('1. Output sheet'!$F$2:$F$5000,'1. Output sheet'!$D$2:$D$5000,$B121,'1. Output sheet'!$C$2:$C$5000,J$27,'1. Output sheet'!$AC$2:$AC$5000,$B$22,'1. Output sheet'!$O$2:$O$5000,"&gt;="&amp;$B$80,'1. Output sheet'!$O$2:$O$5000,"&lt;"&amp;$C$80)+SUMIFS('1. Output sheet'!$F$2:$F$5000,'1. Output sheet'!$D$2:$D$5000,$B121,'1. Output sheet'!$C$2:$C$5000,J$27,'1. Output sheet'!$AC$2:$AC$5000,$B$23,'1. Output sheet'!$O$2:$O$5000,"&gt;="&amp;$B$80,'1. Output sheet'!$O$2:$O$5000,"&lt;"&amp;$C$80)</f>
        <v>2350</v>
      </c>
      <c r="K121" s="45">
        <f>SUMIFS('1. Output sheet'!$F$2:$F$5000,'1. Output sheet'!$D$2:$D$5000,$B121,'1. Output sheet'!$C$2:$C$5000,K$27,'1. Output sheet'!$AC$2:$AC$5000,$B$22,'1. Output sheet'!$O$2:$O$5000,"&gt;="&amp;$B$80,'1. Output sheet'!$O$2:$O$5000,"&lt;"&amp;$C$80)+SUMIFS('1. Output sheet'!$F$2:$F$5000,'1. Output sheet'!$D$2:$D$5000,$B121,'1. Output sheet'!$C$2:$C$5000,K$27,'1. Output sheet'!$AC$2:$AC$5000,$B$23,'1. Output sheet'!$O$2:$O$5000,"&gt;="&amp;$B$80,'1. Output sheet'!$O$2:$O$5000,"&lt;"&amp;$C$80)</f>
        <v>0</v>
      </c>
      <c r="L121" s="45">
        <f>SUMIFS('1. Output sheet'!$F$2:$F$5000,'1. Output sheet'!$D$2:$D$5000,$B121,'1. Output sheet'!$C$2:$C$5000,L$27,'1. Output sheet'!$AC$2:$AC$5000,$B$22,'1. Output sheet'!$O$2:$O$5000,"&gt;="&amp;$B$80,'1. Output sheet'!$O$2:$O$5000,"&lt;"&amp;$C$80)+SUMIFS('1. Output sheet'!$F$2:$F$5000,'1. Output sheet'!$D$2:$D$5000,$B121,'1. Output sheet'!$C$2:$C$5000,L$27,'1. Output sheet'!$AC$2:$AC$5000,$B$23,'1. Output sheet'!$O$2:$O$5000,"&gt;="&amp;$B$80,'1. Output sheet'!$O$2:$O$5000,"&lt;"&amp;$C$80)</f>
        <v>0</v>
      </c>
      <c r="M121" s="45">
        <f>SUMIFS('1. Output sheet'!$F$2:$F$5000,'1. Output sheet'!$D$2:$D$5000,$B121,'1. Output sheet'!$C$2:$C$5000,M$27,'1. Output sheet'!$AC$2:$AC$5000,$B$22,'1. Output sheet'!$O$2:$O$5000,"&gt;="&amp;$B$80,'1. Output sheet'!$O$2:$O$5000,"&lt;"&amp;$C$80)+SUMIFS('1. Output sheet'!$F$2:$F$5000,'1. Output sheet'!$D$2:$D$5000,$B121,'1. Output sheet'!$C$2:$C$5000,M$27,'1. Output sheet'!$AC$2:$AC$5000,$B$23,'1. Output sheet'!$O$2:$O$5000,"&gt;="&amp;$B$80,'1. Output sheet'!$O$2:$O$5000,"&lt;"&amp;$C$80)</f>
        <v>0</v>
      </c>
      <c r="N121" s="45">
        <f>SUMIFS('1. Output sheet'!$F$2:$F$5000,'1. Output sheet'!$D$2:$D$5000,$B121,'1. Output sheet'!$C$2:$C$5000,N$27,'1. Output sheet'!$AC$2:$AC$5000,$B$22,'1. Output sheet'!$O$2:$O$5000,"&gt;="&amp;$B$80,'1. Output sheet'!$O$2:$O$5000,"&lt;"&amp;$C$80)+SUMIFS('1. Output sheet'!$F$2:$F$5000,'1. Output sheet'!$D$2:$D$5000,$B121,'1. Output sheet'!$C$2:$C$5000,N$27,'1. Output sheet'!$AC$2:$AC$5000,$B$23,'1. Output sheet'!$O$2:$O$5000,"&gt;="&amp;$B$80,'1. Output sheet'!$O$2:$O$5000,"&lt;"&amp;$C$80)</f>
        <v>0</v>
      </c>
      <c r="O121" s="45">
        <f>SUMIFS('1. Output sheet'!$F$2:$F$5000,'1. Output sheet'!$D$2:$D$5000,$B121,'1. Output sheet'!$C$2:$C$5000,O$27,'1. Output sheet'!$AC$2:$AC$5000,$B$22,'1. Output sheet'!$O$2:$O$5000,"&gt;="&amp;$B$80,'1. Output sheet'!$O$2:$O$5000,"&lt;"&amp;$C$80)+SUMIFS('1. Output sheet'!$F$2:$F$5000,'1. Output sheet'!$D$2:$D$5000,$B121,'1. Output sheet'!$C$2:$C$5000,O$27,'1. Output sheet'!$AC$2:$AC$5000,$B$23,'1. Output sheet'!$O$2:$O$5000,"&gt;="&amp;$B$80,'1. Output sheet'!$O$2:$O$5000,"&lt;"&amp;$C$80)</f>
        <v>0</v>
      </c>
      <c r="P121" s="14">
        <f t="shared" si="45"/>
        <v>5123</v>
      </c>
      <c r="Q121" s="14">
        <f>SUMIFS('1. Output sheet'!$F$2:$F$5000,'1. Output sheet'!$D$2:$D$5000,$B121,'1. Output sheet'!$AC$2:$AC$5000,$B$22,'1. Output sheet'!$O$2:$O$5000,"&gt;="&amp;$B$80,'1. Output sheet'!$O$2:$O$5000,"&lt;"&amp;$C$80)+SUMIFS('1. Output sheet'!$F$2:$F$5000,'1. Output sheet'!$D$2:$D$5000,$B121,'1. Output sheet'!$AC$2:$AC$5000,$B$23,'1. Output sheet'!$O$2:$O$5000,"&gt;="&amp;$B$80,'1. Output sheet'!$O$2:$O$5000,"&lt;"&amp;$C$80)</f>
        <v>5123</v>
      </c>
      <c r="R121" s="14"/>
      <c r="T121" s="21" t="s">
        <v>257</v>
      </c>
      <c r="U121" s="20"/>
      <c r="V121" s="45">
        <f t="shared" si="46"/>
        <v>0</v>
      </c>
      <c r="W121" s="45">
        <f t="shared" si="47"/>
        <v>0</v>
      </c>
      <c r="X121" s="45">
        <f t="shared" si="48"/>
        <v>0</v>
      </c>
      <c r="Y121" s="45">
        <f t="shared" si="49"/>
        <v>133.40841746778756</v>
      </c>
      <c r="Z121" s="45">
        <f t="shared" si="50"/>
        <v>0</v>
      </c>
      <c r="AA121" s="45">
        <f t="shared" si="51"/>
        <v>238.39212689218721</v>
      </c>
      <c r="AB121" s="45">
        <f t="shared" si="52"/>
        <v>315.08520708472435</v>
      </c>
      <c r="AC121" s="45">
        <f t="shared" si="53"/>
        <v>0</v>
      </c>
      <c r="AD121" s="45">
        <f t="shared" si="54"/>
        <v>0</v>
      </c>
      <c r="AE121" s="45">
        <f t="shared" si="55"/>
        <v>0</v>
      </c>
      <c r="AF121" s="45">
        <f t="shared" si="56"/>
        <v>0</v>
      </c>
      <c r="AG121" s="45">
        <f t="shared" si="57"/>
        <v>0</v>
      </c>
      <c r="AH121" s="45">
        <f t="shared" si="58"/>
        <v>686.88575144469905</v>
      </c>
      <c r="AI121" s="45">
        <f t="shared" si="59"/>
        <v>686.88575144469905</v>
      </c>
      <c r="AJ121" s="14"/>
    </row>
    <row r="122" spans="1:36" ht="30" x14ac:dyDescent="0.25">
      <c r="A122" s="34"/>
      <c r="B122" s="21" t="s">
        <v>118</v>
      </c>
      <c r="C122" s="20"/>
      <c r="D122" s="45">
        <f>SUMIFS('1. Output sheet'!$F$2:$F$5000,'1. Output sheet'!$D$2:$D$5000,$B122,'1. Output sheet'!$C$2:$C$5000,D$27,'1. Output sheet'!$AC$2:$AC$5000,$B$22,'1. Output sheet'!$O$2:$O$5000,"&gt;="&amp;$B$80,'1. Output sheet'!$O$2:$O$5000,"&lt;"&amp;$C$80)+SUMIFS('1. Output sheet'!$F$2:$F$5000,'1. Output sheet'!$D$2:$D$5000,$B122,'1. Output sheet'!$C$2:$C$5000,D$27,'1. Output sheet'!$AC$2:$AC$5000,$B$23,'1. Output sheet'!$O$2:$O$5000,"&gt;="&amp;$B$80,'1. Output sheet'!$O$2:$O$5000,"&lt;"&amp;$C$80)</f>
        <v>0</v>
      </c>
      <c r="E122" s="45">
        <f>SUMIFS('1. Output sheet'!$F$2:$F$5000,'1. Output sheet'!$D$2:$D$5000,$B122,'1. Output sheet'!$C$2:$C$5000,E$27,'1. Output sheet'!$AC$2:$AC$5000,$B$22,'1. Output sheet'!$O$2:$O$5000,"&gt;="&amp;$B$80,'1. Output sheet'!$O$2:$O$5000,"&lt;"&amp;$C$80)+SUMIFS('1. Output sheet'!$F$2:$F$5000,'1. Output sheet'!$D$2:$D$5000,$B122,'1. Output sheet'!$C$2:$C$5000,E$27,'1. Output sheet'!$AC$2:$AC$5000,$B$23,'1. Output sheet'!$O$2:$O$5000,"&gt;="&amp;$B$80,'1. Output sheet'!$O$2:$O$5000,"&lt;"&amp;$C$80)</f>
        <v>0</v>
      </c>
      <c r="F122" s="45">
        <f>SUMIFS('1. Output sheet'!$F$2:$F$5000,'1. Output sheet'!$D$2:$D$5000,$B122,'1. Output sheet'!$C$2:$C$5000,F$27,'1. Output sheet'!$AC$2:$AC$5000,$B$22,'1. Output sheet'!$O$2:$O$5000,"&gt;="&amp;$B$80,'1. Output sheet'!$O$2:$O$5000,"&lt;"&amp;$C$80)+SUMIFS('1. Output sheet'!$F$2:$F$5000,'1. Output sheet'!$D$2:$D$5000,$B122,'1. Output sheet'!$C$2:$C$5000,F$27,'1. Output sheet'!$AC$2:$AC$5000,$B$23,'1. Output sheet'!$O$2:$O$5000,"&gt;="&amp;$B$80,'1. Output sheet'!$O$2:$O$5000,"&lt;"&amp;$C$80)</f>
        <v>0</v>
      </c>
      <c r="G122" s="45">
        <f>SUMIFS('1. Output sheet'!$F$2:$F$5000,'1. Output sheet'!$D$2:$D$5000,$B122,'1. Output sheet'!$C$2:$C$5000,G$27,'1. Output sheet'!$AC$2:$AC$5000,$B$22,'1. Output sheet'!$O$2:$O$5000,"&gt;="&amp;$B$80,'1. Output sheet'!$O$2:$O$5000,"&lt;"&amp;$C$80)+SUMIFS('1. Output sheet'!$F$2:$F$5000,'1. Output sheet'!$D$2:$D$5000,$B122,'1. Output sheet'!$C$2:$C$5000,G$27,'1. Output sheet'!$AC$2:$AC$5000,$B$23,'1. Output sheet'!$O$2:$O$5000,"&gt;="&amp;$B$80,'1. Output sheet'!$O$2:$O$5000,"&lt;"&amp;$C$80)</f>
        <v>0</v>
      </c>
      <c r="H122" s="45">
        <f>SUMIFS('1. Output sheet'!$F$2:$F$5000,'1. Output sheet'!$D$2:$D$5000,$B122,'1. Output sheet'!$C$2:$C$5000,H$27,'1. Output sheet'!$AC$2:$AC$5000,$B$22,'1. Output sheet'!$O$2:$O$5000,"&gt;="&amp;$B$80,'1. Output sheet'!$O$2:$O$5000,"&lt;"&amp;$C$80)+SUMIFS('1. Output sheet'!$F$2:$F$5000,'1. Output sheet'!$D$2:$D$5000,$B122,'1. Output sheet'!$C$2:$C$5000,H$27,'1. Output sheet'!$AC$2:$AC$5000,$B$23,'1. Output sheet'!$O$2:$O$5000,"&gt;="&amp;$B$80,'1. Output sheet'!$O$2:$O$5000,"&lt;"&amp;$C$80)</f>
        <v>0</v>
      </c>
      <c r="I122" s="45">
        <f>SUMIFS('1. Output sheet'!$F$2:$F$5000,'1. Output sheet'!$D$2:$D$5000,$B122,'1. Output sheet'!$C$2:$C$5000,I$27,'1. Output sheet'!$AC$2:$AC$5000,$B$22,'1. Output sheet'!$O$2:$O$5000,"&gt;="&amp;$B$80,'1. Output sheet'!$O$2:$O$5000,"&lt;"&amp;$C$80)+SUMIFS('1. Output sheet'!$F$2:$F$5000,'1. Output sheet'!$D$2:$D$5000,$B122,'1. Output sheet'!$C$2:$C$5000,I$27,'1. Output sheet'!$AC$2:$AC$5000,$B$23,'1. Output sheet'!$O$2:$O$5000,"&gt;="&amp;$B$80,'1. Output sheet'!$O$2:$O$5000,"&lt;"&amp;$C$80)</f>
        <v>14200</v>
      </c>
      <c r="J122" s="45">
        <f>SUMIFS('1. Output sheet'!$F$2:$F$5000,'1. Output sheet'!$D$2:$D$5000,$B122,'1. Output sheet'!$C$2:$C$5000,J$27,'1. Output sheet'!$AC$2:$AC$5000,$B$22,'1. Output sheet'!$O$2:$O$5000,"&gt;="&amp;$B$80,'1. Output sheet'!$O$2:$O$5000,"&lt;"&amp;$C$80)+SUMIFS('1. Output sheet'!$F$2:$F$5000,'1. Output sheet'!$D$2:$D$5000,$B122,'1. Output sheet'!$C$2:$C$5000,J$27,'1. Output sheet'!$AC$2:$AC$5000,$B$23,'1. Output sheet'!$O$2:$O$5000,"&gt;="&amp;$B$80,'1. Output sheet'!$O$2:$O$5000,"&lt;"&amp;$C$80)</f>
        <v>0</v>
      </c>
      <c r="K122" s="45">
        <f>SUMIFS('1. Output sheet'!$F$2:$F$5000,'1. Output sheet'!$D$2:$D$5000,$B122,'1. Output sheet'!$C$2:$C$5000,K$27,'1. Output sheet'!$AC$2:$AC$5000,$B$22,'1. Output sheet'!$O$2:$O$5000,"&gt;="&amp;$B$80,'1. Output sheet'!$O$2:$O$5000,"&lt;"&amp;$C$80)+SUMIFS('1. Output sheet'!$F$2:$F$5000,'1. Output sheet'!$D$2:$D$5000,$B122,'1. Output sheet'!$C$2:$C$5000,K$27,'1. Output sheet'!$AC$2:$AC$5000,$B$23,'1. Output sheet'!$O$2:$O$5000,"&gt;="&amp;$B$80,'1. Output sheet'!$O$2:$O$5000,"&lt;"&amp;$C$80)</f>
        <v>5985.41</v>
      </c>
      <c r="L122" s="45">
        <f>SUMIFS('1. Output sheet'!$F$2:$F$5000,'1. Output sheet'!$D$2:$D$5000,$B122,'1. Output sheet'!$C$2:$C$5000,L$27,'1. Output sheet'!$AC$2:$AC$5000,$B$22,'1. Output sheet'!$O$2:$O$5000,"&gt;="&amp;$B$80,'1. Output sheet'!$O$2:$O$5000,"&lt;"&amp;$C$80)+SUMIFS('1. Output sheet'!$F$2:$F$5000,'1. Output sheet'!$D$2:$D$5000,$B122,'1. Output sheet'!$C$2:$C$5000,L$27,'1. Output sheet'!$AC$2:$AC$5000,$B$23,'1. Output sheet'!$O$2:$O$5000,"&gt;="&amp;$B$80,'1. Output sheet'!$O$2:$O$5000,"&lt;"&amp;$C$80)</f>
        <v>0</v>
      </c>
      <c r="M122" s="45">
        <f>SUMIFS('1. Output sheet'!$F$2:$F$5000,'1. Output sheet'!$D$2:$D$5000,$B122,'1. Output sheet'!$C$2:$C$5000,M$27,'1. Output sheet'!$AC$2:$AC$5000,$B$22,'1. Output sheet'!$O$2:$O$5000,"&gt;="&amp;$B$80,'1. Output sheet'!$O$2:$O$5000,"&lt;"&amp;$C$80)+SUMIFS('1. Output sheet'!$F$2:$F$5000,'1. Output sheet'!$D$2:$D$5000,$B122,'1. Output sheet'!$C$2:$C$5000,M$27,'1. Output sheet'!$AC$2:$AC$5000,$B$23,'1. Output sheet'!$O$2:$O$5000,"&gt;="&amp;$B$80,'1. Output sheet'!$O$2:$O$5000,"&lt;"&amp;$C$80)</f>
        <v>0</v>
      </c>
      <c r="N122" s="45">
        <f>SUMIFS('1. Output sheet'!$F$2:$F$5000,'1. Output sheet'!$D$2:$D$5000,$B122,'1. Output sheet'!$C$2:$C$5000,N$27,'1. Output sheet'!$AC$2:$AC$5000,$B$22,'1. Output sheet'!$O$2:$O$5000,"&gt;="&amp;$B$80,'1. Output sheet'!$O$2:$O$5000,"&lt;"&amp;$C$80)+SUMIFS('1. Output sheet'!$F$2:$F$5000,'1. Output sheet'!$D$2:$D$5000,$B122,'1. Output sheet'!$C$2:$C$5000,N$27,'1. Output sheet'!$AC$2:$AC$5000,$B$23,'1. Output sheet'!$O$2:$O$5000,"&gt;="&amp;$B$80,'1. Output sheet'!$O$2:$O$5000,"&lt;"&amp;$C$80)</f>
        <v>0</v>
      </c>
      <c r="O122" s="45">
        <f>SUMIFS('1. Output sheet'!$F$2:$F$5000,'1. Output sheet'!$D$2:$D$5000,$B122,'1. Output sheet'!$C$2:$C$5000,O$27,'1. Output sheet'!$AC$2:$AC$5000,$B$22,'1. Output sheet'!$O$2:$O$5000,"&gt;="&amp;$B$80,'1. Output sheet'!$O$2:$O$5000,"&lt;"&amp;$C$80)+SUMIFS('1. Output sheet'!$F$2:$F$5000,'1. Output sheet'!$D$2:$D$5000,$B122,'1. Output sheet'!$C$2:$C$5000,O$27,'1. Output sheet'!$AC$2:$AC$5000,$B$23,'1. Output sheet'!$O$2:$O$5000,"&gt;="&amp;$B$80,'1. Output sheet'!$O$2:$O$5000,"&lt;"&amp;$C$80)</f>
        <v>0</v>
      </c>
      <c r="P122" s="14">
        <f t="shared" si="45"/>
        <v>20185.41</v>
      </c>
      <c r="Q122" s="14">
        <f>SUMIFS('1. Output sheet'!$F$2:$F$5000,'1. Output sheet'!$D$2:$D$5000,$B122,'1. Output sheet'!$AC$2:$AC$5000,$B$22,'1. Output sheet'!$O$2:$O$5000,"&gt;="&amp;$B$80,'1. Output sheet'!$O$2:$O$5000,"&lt;"&amp;$C$80)+SUMIFS('1. Output sheet'!$F$2:$F$5000,'1. Output sheet'!$D$2:$D$5000,$B122,'1. Output sheet'!$AC$2:$AC$5000,$B$23,'1. Output sheet'!$O$2:$O$5000,"&gt;="&amp;$B$80,'1. Output sheet'!$O$2:$O$5000,"&lt;"&amp;$C$80)</f>
        <v>20185.41</v>
      </c>
      <c r="R122" s="14"/>
      <c r="T122" s="21" t="s">
        <v>118</v>
      </c>
      <c r="U122" s="20"/>
      <c r="V122" s="45">
        <f t="shared" si="46"/>
        <v>0</v>
      </c>
      <c r="W122" s="45">
        <f t="shared" si="47"/>
        <v>0</v>
      </c>
      <c r="X122" s="45">
        <f t="shared" si="48"/>
        <v>0</v>
      </c>
      <c r="Y122" s="45">
        <f t="shared" si="49"/>
        <v>0</v>
      </c>
      <c r="Z122" s="45">
        <f t="shared" si="50"/>
        <v>0</v>
      </c>
      <c r="AA122" s="45">
        <f t="shared" si="51"/>
        <v>1903.9191236608876</v>
      </c>
      <c r="AB122" s="45">
        <f t="shared" si="52"/>
        <v>0</v>
      </c>
      <c r="AC122" s="45">
        <f t="shared" si="53"/>
        <v>802.51665929233195</v>
      </c>
      <c r="AD122" s="45">
        <f t="shared" si="54"/>
        <v>0</v>
      </c>
      <c r="AE122" s="45">
        <f t="shared" si="55"/>
        <v>0</v>
      </c>
      <c r="AF122" s="45">
        <f t="shared" si="56"/>
        <v>0</v>
      </c>
      <c r="AG122" s="45">
        <f t="shared" si="57"/>
        <v>0</v>
      </c>
      <c r="AH122" s="45">
        <f t="shared" si="58"/>
        <v>2706.4357829532196</v>
      </c>
      <c r="AI122" s="45">
        <f t="shared" si="59"/>
        <v>2706.4357829532196</v>
      </c>
      <c r="AJ122" s="14"/>
    </row>
    <row r="123" spans="1:36" ht="15" x14ac:dyDescent="0.25">
      <c r="A123" s="34"/>
      <c r="B123" s="21" t="s">
        <v>1398</v>
      </c>
      <c r="C123" s="20"/>
      <c r="D123" s="45">
        <f>SUMIFS('1. Output sheet'!$F$2:$F$5000,'1. Output sheet'!$D$2:$D$5000,$B123,'1. Output sheet'!$C$2:$C$5000,D$27,'1. Output sheet'!$AC$2:$AC$5000,$B$22,'1. Output sheet'!$O$2:$O$5000,"&gt;="&amp;$B$80,'1. Output sheet'!$O$2:$O$5000,"&lt;"&amp;$C$80)+SUMIFS('1. Output sheet'!$F$2:$F$5000,'1. Output sheet'!$D$2:$D$5000,$B123,'1. Output sheet'!$C$2:$C$5000,D$27,'1. Output sheet'!$AC$2:$AC$5000,$B$23,'1. Output sheet'!$O$2:$O$5000,"&gt;="&amp;$B$80,'1. Output sheet'!$O$2:$O$5000,"&lt;"&amp;$C$80)</f>
        <v>0</v>
      </c>
      <c r="E123" s="45">
        <f>SUMIFS('1. Output sheet'!$F$2:$F$5000,'1. Output sheet'!$D$2:$D$5000,$B123,'1. Output sheet'!$C$2:$C$5000,E$27,'1. Output sheet'!$AC$2:$AC$5000,$B$22,'1. Output sheet'!$O$2:$O$5000,"&gt;="&amp;$B$80,'1. Output sheet'!$O$2:$O$5000,"&lt;"&amp;$C$80)+SUMIFS('1. Output sheet'!$F$2:$F$5000,'1. Output sheet'!$D$2:$D$5000,$B123,'1. Output sheet'!$C$2:$C$5000,E$27,'1. Output sheet'!$AC$2:$AC$5000,$B$23,'1. Output sheet'!$O$2:$O$5000,"&gt;="&amp;$B$80,'1. Output sheet'!$O$2:$O$5000,"&lt;"&amp;$C$80)</f>
        <v>0</v>
      </c>
      <c r="F123" s="45">
        <f>SUMIFS('1. Output sheet'!$F$2:$F$5000,'1. Output sheet'!$D$2:$D$5000,$B123,'1. Output sheet'!$C$2:$C$5000,F$27,'1. Output sheet'!$AC$2:$AC$5000,$B$22,'1. Output sheet'!$O$2:$O$5000,"&gt;="&amp;$B$80,'1. Output sheet'!$O$2:$O$5000,"&lt;"&amp;$C$80)+SUMIFS('1. Output sheet'!$F$2:$F$5000,'1. Output sheet'!$D$2:$D$5000,$B123,'1. Output sheet'!$C$2:$C$5000,F$27,'1. Output sheet'!$AC$2:$AC$5000,$B$23,'1. Output sheet'!$O$2:$O$5000,"&gt;="&amp;$B$80,'1. Output sheet'!$O$2:$O$5000,"&lt;"&amp;$C$80)</f>
        <v>0</v>
      </c>
      <c r="G123" s="45">
        <f>SUMIFS('1. Output sheet'!$F$2:$F$5000,'1. Output sheet'!$D$2:$D$5000,$B123,'1. Output sheet'!$C$2:$C$5000,G$27,'1. Output sheet'!$AC$2:$AC$5000,$B$22,'1. Output sheet'!$O$2:$O$5000,"&gt;="&amp;$B$80,'1. Output sheet'!$O$2:$O$5000,"&lt;"&amp;$C$80)+SUMIFS('1. Output sheet'!$F$2:$F$5000,'1. Output sheet'!$D$2:$D$5000,$B123,'1. Output sheet'!$C$2:$C$5000,G$27,'1. Output sheet'!$AC$2:$AC$5000,$B$23,'1. Output sheet'!$O$2:$O$5000,"&gt;="&amp;$B$80,'1. Output sheet'!$O$2:$O$5000,"&lt;"&amp;$C$80)</f>
        <v>0</v>
      </c>
      <c r="H123" s="45">
        <f>SUMIFS('1. Output sheet'!$F$2:$F$5000,'1. Output sheet'!$D$2:$D$5000,$B123,'1. Output sheet'!$C$2:$C$5000,H$27,'1. Output sheet'!$AC$2:$AC$5000,$B$22,'1. Output sheet'!$O$2:$O$5000,"&gt;="&amp;$B$80,'1. Output sheet'!$O$2:$O$5000,"&lt;"&amp;$C$80)+SUMIFS('1. Output sheet'!$F$2:$F$5000,'1. Output sheet'!$D$2:$D$5000,$B123,'1. Output sheet'!$C$2:$C$5000,H$27,'1. Output sheet'!$AC$2:$AC$5000,$B$23,'1. Output sheet'!$O$2:$O$5000,"&gt;="&amp;$B$80,'1. Output sheet'!$O$2:$O$5000,"&lt;"&amp;$C$80)</f>
        <v>0</v>
      </c>
      <c r="I123" s="45">
        <f>SUMIFS('1. Output sheet'!$F$2:$F$5000,'1. Output sheet'!$D$2:$D$5000,$B123,'1. Output sheet'!$C$2:$C$5000,I$27,'1. Output sheet'!$AC$2:$AC$5000,$B$22,'1. Output sheet'!$O$2:$O$5000,"&gt;="&amp;$B$80,'1. Output sheet'!$O$2:$O$5000,"&lt;"&amp;$C$80)+SUMIFS('1. Output sheet'!$F$2:$F$5000,'1. Output sheet'!$D$2:$D$5000,$B123,'1. Output sheet'!$C$2:$C$5000,I$27,'1. Output sheet'!$AC$2:$AC$5000,$B$23,'1. Output sheet'!$O$2:$O$5000,"&gt;="&amp;$B$80,'1. Output sheet'!$O$2:$O$5000,"&lt;"&amp;$C$80)</f>
        <v>0</v>
      </c>
      <c r="J123" s="45">
        <f>SUMIFS('1. Output sheet'!$F$2:$F$5000,'1. Output sheet'!$D$2:$D$5000,$B123,'1. Output sheet'!$C$2:$C$5000,J$27,'1. Output sheet'!$AC$2:$AC$5000,$B$22,'1. Output sheet'!$O$2:$O$5000,"&gt;="&amp;$B$80,'1. Output sheet'!$O$2:$O$5000,"&lt;"&amp;$C$80)+SUMIFS('1. Output sheet'!$F$2:$F$5000,'1. Output sheet'!$D$2:$D$5000,$B123,'1. Output sheet'!$C$2:$C$5000,J$27,'1. Output sheet'!$AC$2:$AC$5000,$B$23,'1. Output sheet'!$O$2:$O$5000,"&gt;="&amp;$B$80,'1. Output sheet'!$O$2:$O$5000,"&lt;"&amp;$C$80)</f>
        <v>0</v>
      </c>
      <c r="K123" s="45">
        <f>SUMIFS('1. Output sheet'!$F$2:$F$5000,'1. Output sheet'!$D$2:$D$5000,$B123,'1. Output sheet'!$C$2:$C$5000,K$27,'1. Output sheet'!$AC$2:$AC$5000,$B$22,'1. Output sheet'!$O$2:$O$5000,"&gt;="&amp;$B$80,'1. Output sheet'!$O$2:$O$5000,"&lt;"&amp;$C$80)+SUMIFS('1. Output sheet'!$F$2:$F$5000,'1. Output sheet'!$D$2:$D$5000,$B123,'1. Output sheet'!$C$2:$C$5000,K$27,'1. Output sheet'!$AC$2:$AC$5000,$B$23,'1. Output sheet'!$O$2:$O$5000,"&gt;="&amp;$B$80,'1. Output sheet'!$O$2:$O$5000,"&lt;"&amp;$C$80)</f>
        <v>0</v>
      </c>
      <c r="L123" s="45">
        <f>SUMIFS('1. Output sheet'!$F$2:$F$5000,'1. Output sheet'!$D$2:$D$5000,$B123,'1. Output sheet'!$C$2:$C$5000,L$27,'1. Output sheet'!$AC$2:$AC$5000,$B$22,'1. Output sheet'!$O$2:$O$5000,"&gt;="&amp;$B$80,'1. Output sheet'!$O$2:$O$5000,"&lt;"&amp;$C$80)+SUMIFS('1. Output sheet'!$F$2:$F$5000,'1. Output sheet'!$D$2:$D$5000,$B123,'1. Output sheet'!$C$2:$C$5000,L$27,'1. Output sheet'!$AC$2:$AC$5000,$B$23,'1. Output sheet'!$O$2:$O$5000,"&gt;="&amp;$B$80,'1. Output sheet'!$O$2:$O$5000,"&lt;"&amp;$C$80)</f>
        <v>0</v>
      </c>
      <c r="M123" s="45">
        <f>SUMIFS('1. Output sheet'!$F$2:$F$5000,'1. Output sheet'!$D$2:$D$5000,$B123,'1. Output sheet'!$C$2:$C$5000,M$27,'1. Output sheet'!$AC$2:$AC$5000,$B$22,'1. Output sheet'!$O$2:$O$5000,"&gt;="&amp;$B$80,'1. Output sheet'!$O$2:$O$5000,"&lt;"&amp;$C$80)+SUMIFS('1. Output sheet'!$F$2:$F$5000,'1. Output sheet'!$D$2:$D$5000,$B123,'1. Output sheet'!$C$2:$C$5000,M$27,'1. Output sheet'!$AC$2:$AC$5000,$B$23,'1. Output sheet'!$O$2:$O$5000,"&gt;="&amp;$B$80,'1. Output sheet'!$O$2:$O$5000,"&lt;"&amp;$C$80)</f>
        <v>0</v>
      </c>
      <c r="N123" s="45">
        <f>SUMIFS('1. Output sheet'!$F$2:$F$5000,'1. Output sheet'!$D$2:$D$5000,$B123,'1. Output sheet'!$C$2:$C$5000,N$27,'1. Output sheet'!$AC$2:$AC$5000,$B$22,'1. Output sheet'!$O$2:$O$5000,"&gt;="&amp;$B$80,'1. Output sheet'!$O$2:$O$5000,"&lt;"&amp;$C$80)+SUMIFS('1. Output sheet'!$F$2:$F$5000,'1. Output sheet'!$D$2:$D$5000,$B123,'1. Output sheet'!$C$2:$C$5000,N$27,'1. Output sheet'!$AC$2:$AC$5000,$B$23,'1. Output sheet'!$O$2:$O$5000,"&gt;="&amp;$B$80,'1. Output sheet'!$O$2:$O$5000,"&lt;"&amp;$C$80)</f>
        <v>0</v>
      </c>
      <c r="O123" s="45">
        <f>SUMIFS('1. Output sheet'!$F$2:$F$5000,'1. Output sheet'!$D$2:$D$5000,$B123,'1. Output sheet'!$C$2:$C$5000,O$27,'1. Output sheet'!$AC$2:$AC$5000,$B$22,'1. Output sheet'!$O$2:$O$5000,"&gt;="&amp;$B$80,'1. Output sheet'!$O$2:$O$5000,"&lt;"&amp;$C$80)+SUMIFS('1. Output sheet'!$F$2:$F$5000,'1. Output sheet'!$D$2:$D$5000,$B123,'1. Output sheet'!$C$2:$C$5000,O$27,'1. Output sheet'!$AC$2:$AC$5000,$B$23,'1. Output sheet'!$O$2:$O$5000,"&gt;="&amp;$B$80,'1. Output sheet'!$O$2:$O$5000,"&lt;"&amp;$C$80)</f>
        <v>0</v>
      </c>
      <c r="P123" s="14">
        <f t="shared" si="45"/>
        <v>0</v>
      </c>
      <c r="Q123" s="14">
        <f>SUMIFS('1. Output sheet'!$F$2:$F$5000,'1. Output sheet'!$D$2:$D$5000,$B123,'1. Output sheet'!$AC$2:$AC$5000,$B$22,'1. Output sheet'!$O$2:$O$5000,"&gt;="&amp;$B$80,'1. Output sheet'!$O$2:$O$5000,"&lt;"&amp;$C$80)+SUMIFS('1. Output sheet'!$F$2:$F$5000,'1. Output sheet'!$D$2:$D$5000,$B123,'1. Output sheet'!$AC$2:$AC$5000,$B$23,'1. Output sheet'!$O$2:$O$5000,"&gt;="&amp;$B$80,'1. Output sheet'!$O$2:$O$5000,"&lt;"&amp;$C$80)</f>
        <v>0</v>
      </c>
      <c r="R123" s="14"/>
      <c r="T123" s="21" t="s">
        <v>1398</v>
      </c>
      <c r="U123" s="20"/>
      <c r="V123" s="45">
        <f t="shared" si="46"/>
        <v>0</v>
      </c>
      <c r="W123" s="45">
        <f t="shared" si="47"/>
        <v>0</v>
      </c>
      <c r="X123" s="45">
        <f t="shared" si="48"/>
        <v>0</v>
      </c>
      <c r="Y123" s="45">
        <f t="shared" si="49"/>
        <v>0</v>
      </c>
      <c r="Z123" s="45">
        <f t="shared" si="50"/>
        <v>0</v>
      </c>
      <c r="AA123" s="45">
        <f t="shared" si="51"/>
        <v>0</v>
      </c>
      <c r="AB123" s="45">
        <f t="shared" si="52"/>
        <v>0</v>
      </c>
      <c r="AC123" s="45">
        <f t="shared" si="53"/>
        <v>0</v>
      </c>
      <c r="AD123" s="45">
        <f t="shared" si="54"/>
        <v>0</v>
      </c>
      <c r="AE123" s="45">
        <f t="shared" si="55"/>
        <v>0</v>
      </c>
      <c r="AF123" s="45">
        <f t="shared" si="56"/>
        <v>0</v>
      </c>
      <c r="AG123" s="45">
        <f t="shared" si="57"/>
        <v>0</v>
      </c>
      <c r="AH123" s="45">
        <f t="shared" si="58"/>
        <v>0</v>
      </c>
      <c r="AI123" s="45">
        <f t="shared" si="59"/>
        <v>0</v>
      </c>
      <c r="AJ123" s="14"/>
    </row>
    <row r="124" spans="1:36" ht="30" x14ac:dyDescent="0.25">
      <c r="A124" s="34"/>
      <c r="B124" s="21" t="s">
        <v>221</v>
      </c>
      <c r="C124" s="20"/>
      <c r="D124" s="45">
        <f>SUMIFS('1. Output sheet'!$F$2:$F$5000,'1. Output sheet'!$D$2:$D$5000,$B124,'1. Output sheet'!$C$2:$C$5000,D$27,'1. Output sheet'!$AC$2:$AC$5000,$B$22,'1. Output sheet'!$O$2:$O$5000,"&gt;="&amp;$B$80,'1. Output sheet'!$O$2:$O$5000,"&lt;"&amp;$C$80)+SUMIFS('1. Output sheet'!$F$2:$F$5000,'1. Output sheet'!$D$2:$D$5000,$B124,'1. Output sheet'!$C$2:$C$5000,D$27,'1. Output sheet'!$AC$2:$AC$5000,$B$23,'1. Output sheet'!$O$2:$O$5000,"&gt;="&amp;$B$80,'1. Output sheet'!$O$2:$O$5000,"&lt;"&amp;$C$80)</f>
        <v>0</v>
      </c>
      <c r="E124" s="45">
        <f>SUMIFS('1. Output sheet'!$F$2:$F$5000,'1. Output sheet'!$D$2:$D$5000,$B124,'1. Output sheet'!$C$2:$C$5000,E$27,'1. Output sheet'!$AC$2:$AC$5000,$B$22,'1. Output sheet'!$O$2:$O$5000,"&gt;="&amp;$B$80,'1. Output sheet'!$O$2:$O$5000,"&lt;"&amp;$C$80)+SUMIFS('1. Output sheet'!$F$2:$F$5000,'1. Output sheet'!$D$2:$D$5000,$B124,'1. Output sheet'!$C$2:$C$5000,E$27,'1. Output sheet'!$AC$2:$AC$5000,$B$23,'1. Output sheet'!$O$2:$O$5000,"&gt;="&amp;$B$80,'1. Output sheet'!$O$2:$O$5000,"&lt;"&amp;$C$80)</f>
        <v>0</v>
      </c>
      <c r="F124" s="45">
        <f>SUMIFS('1. Output sheet'!$F$2:$F$5000,'1. Output sheet'!$D$2:$D$5000,$B124,'1. Output sheet'!$C$2:$C$5000,F$27,'1. Output sheet'!$AC$2:$AC$5000,$B$22,'1. Output sheet'!$O$2:$O$5000,"&gt;="&amp;$B$80,'1. Output sheet'!$O$2:$O$5000,"&lt;"&amp;$C$80)+SUMIFS('1. Output sheet'!$F$2:$F$5000,'1. Output sheet'!$D$2:$D$5000,$B124,'1. Output sheet'!$C$2:$C$5000,F$27,'1. Output sheet'!$AC$2:$AC$5000,$B$23,'1. Output sheet'!$O$2:$O$5000,"&gt;="&amp;$B$80,'1. Output sheet'!$O$2:$O$5000,"&lt;"&amp;$C$80)</f>
        <v>0</v>
      </c>
      <c r="G124" s="45">
        <f>SUMIFS('1. Output sheet'!$F$2:$F$5000,'1. Output sheet'!$D$2:$D$5000,$B124,'1. Output sheet'!$C$2:$C$5000,G$27,'1. Output sheet'!$AC$2:$AC$5000,$B$22,'1. Output sheet'!$O$2:$O$5000,"&gt;="&amp;$B$80,'1. Output sheet'!$O$2:$O$5000,"&lt;"&amp;$C$80)+SUMIFS('1. Output sheet'!$F$2:$F$5000,'1. Output sheet'!$D$2:$D$5000,$B124,'1. Output sheet'!$C$2:$C$5000,G$27,'1. Output sheet'!$AC$2:$AC$5000,$B$23,'1. Output sheet'!$O$2:$O$5000,"&gt;="&amp;$B$80,'1. Output sheet'!$O$2:$O$5000,"&lt;"&amp;$C$80)</f>
        <v>0</v>
      </c>
      <c r="H124" s="45">
        <f>SUMIFS('1. Output sheet'!$F$2:$F$5000,'1. Output sheet'!$D$2:$D$5000,$B124,'1. Output sheet'!$C$2:$C$5000,H$27,'1. Output sheet'!$AC$2:$AC$5000,$B$22,'1. Output sheet'!$O$2:$O$5000,"&gt;="&amp;$B$80,'1. Output sheet'!$O$2:$O$5000,"&lt;"&amp;$C$80)+SUMIFS('1. Output sheet'!$F$2:$F$5000,'1. Output sheet'!$D$2:$D$5000,$B124,'1. Output sheet'!$C$2:$C$5000,H$27,'1. Output sheet'!$AC$2:$AC$5000,$B$23,'1. Output sheet'!$O$2:$O$5000,"&gt;="&amp;$B$80,'1. Output sheet'!$O$2:$O$5000,"&lt;"&amp;$C$80)</f>
        <v>0</v>
      </c>
      <c r="I124" s="45">
        <f>SUMIFS('1. Output sheet'!$F$2:$F$5000,'1. Output sheet'!$D$2:$D$5000,$B124,'1. Output sheet'!$C$2:$C$5000,I$27,'1. Output sheet'!$AC$2:$AC$5000,$B$22,'1. Output sheet'!$O$2:$O$5000,"&gt;="&amp;$B$80,'1. Output sheet'!$O$2:$O$5000,"&lt;"&amp;$C$80)+SUMIFS('1. Output sheet'!$F$2:$F$5000,'1. Output sheet'!$D$2:$D$5000,$B124,'1. Output sheet'!$C$2:$C$5000,I$27,'1. Output sheet'!$AC$2:$AC$5000,$B$23,'1. Output sheet'!$O$2:$O$5000,"&gt;="&amp;$B$80,'1. Output sheet'!$O$2:$O$5000,"&lt;"&amp;$C$80)</f>
        <v>0</v>
      </c>
      <c r="J124" s="45">
        <f>SUMIFS('1. Output sheet'!$F$2:$F$5000,'1. Output sheet'!$D$2:$D$5000,$B124,'1. Output sheet'!$C$2:$C$5000,J$27,'1. Output sheet'!$AC$2:$AC$5000,$B$22,'1. Output sheet'!$O$2:$O$5000,"&gt;="&amp;$B$80,'1. Output sheet'!$O$2:$O$5000,"&lt;"&amp;$C$80)+SUMIFS('1. Output sheet'!$F$2:$F$5000,'1. Output sheet'!$D$2:$D$5000,$B124,'1. Output sheet'!$C$2:$C$5000,J$27,'1. Output sheet'!$AC$2:$AC$5000,$B$23,'1. Output sheet'!$O$2:$O$5000,"&gt;="&amp;$B$80,'1. Output sheet'!$O$2:$O$5000,"&lt;"&amp;$C$80)</f>
        <v>0</v>
      </c>
      <c r="K124" s="45">
        <f>SUMIFS('1. Output sheet'!$F$2:$F$5000,'1. Output sheet'!$D$2:$D$5000,$B124,'1. Output sheet'!$C$2:$C$5000,K$27,'1. Output sheet'!$AC$2:$AC$5000,$B$22,'1. Output sheet'!$O$2:$O$5000,"&gt;="&amp;$B$80,'1. Output sheet'!$O$2:$O$5000,"&lt;"&amp;$C$80)+SUMIFS('1. Output sheet'!$F$2:$F$5000,'1. Output sheet'!$D$2:$D$5000,$B124,'1. Output sheet'!$C$2:$C$5000,K$27,'1. Output sheet'!$AC$2:$AC$5000,$B$23,'1. Output sheet'!$O$2:$O$5000,"&gt;="&amp;$B$80,'1. Output sheet'!$O$2:$O$5000,"&lt;"&amp;$C$80)</f>
        <v>0</v>
      </c>
      <c r="L124" s="45">
        <f>SUMIFS('1. Output sheet'!$F$2:$F$5000,'1. Output sheet'!$D$2:$D$5000,$B124,'1. Output sheet'!$C$2:$C$5000,L$27,'1. Output sheet'!$AC$2:$AC$5000,$B$22,'1. Output sheet'!$O$2:$O$5000,"&gt;="&amp;$B$80,'1. Output sheet'!$O$2:$O$5000,"&lt;"&amp;$C$80)+SUMIFS('1. Output sheet'!$F$2:$F$5000,'1. Output sheet'!$D$2:$D$5000,$B124,'1. Output sheet'!$C$2:$C$5000,L$27,'1. Output sheet'!$AC$2:$AC$5000,$B$23,'1. Output sheet'!$O$2:$O$5000,"&gt;="&amp;$B$80,'1. Output sheet'!$O$2:$O$5000,"&lt;"&amp;$C$80)</f>
        <v>0</v>
      </c>
      <c r="M124" s="45">
        <f>SUMIFS('1. Output sheet'!$F$2:$F$5000,'1. Output sheet'!$D$2:$D$5000,$B124,'1. Output sheet'!$C$2:$C$5000,M$27,'1. Output sheet'!$AC$2:$AC$5000,$B$22,'1. Output sheet'!$O$2:$O$5000,"&gt;="&amp;$B$80,'1. Output sheet'!$O$2:$O$5000,"&lt;"&amp;$C$80)+SUMIFS('1. Output sheet'!$F$2:$F$5000,'1. Output sheet'!$D$2:$D$5000,$B124,'1. Output sheet'!$C$2:$C$5000,M$27,'1. Output sheet'!$AC$2:$AC$5000,$B$23,'1. Output sheet'!$O$2:$O$5000,"&gt;="&amp;$B$80,'1. Output sheet'!$O$2:$O$5000,"&lt;"&amp;$C$80)</f>
        <v>0</v>
      </c>
      <c r="N124" s="45">
        <f>SUMIFS('1. Output sheet'!$F$2:$F$5000,'1. Output sheet'!$D$2:$D$5000,$B124,'1. Output sheet'!$C$2:$C$5000,N$27,'1. Output sheet'!$AC$2:$AC$5000,$B$22,'1. Output sheet'!$O$2:$O$5000,"&gt;="&amp;$B$80,'1. Output sheet'!$O$2:$O$5000,"&lt;"&amp;$C$80)+SUMIFS('1. Output sheet'!$F$2:$F$5000,'1. Output sheet'!$D$2:$D$5000,$B124,'1. Output sheet'!$C$2:$C$5000,N$27,'1. Output sheet'!$AC$2:$AC$5000,$B$23,'1. Output sheet'!$O$2:$O$5000,"&gt;="&amp;$B$80,'1. Output sheet'!$O$2:$O$5000,"&lt;"&amp;$C$80)</f>
        <v>0</v>
      </c>
      <c r="O124" s="45">
        <f>SUMIFS('1. Output sheet'!$F$2:$F$5000,'1. Output sheet'!$D$2:$D$5000,$B124,'1. Output sheet'!$C$2:$C$5000,O$27,'1. Output sheet'!$AC$2:$AC$5000,$B$22,'1. Output sheet'!$O$2:$O$5000,"&gt;="&amp;$B$80,'1. Output sheet'!$O$2:$O$5000,"&lt;"&amp;$C$80)+SUMIFS('1. Output sheet'!$F$2:$F$5000,'1. Output sheet'!$D$2:$D$5000,$B124,'1. Output sheet'!$C$2:$C$5000,O$27,'1. Output sheet'!$AC$2:$AC$5000,$B$23,'1. Output sheet'!$O$2:$O$5000,"&gt;="&amp;$B$80,'1. Output sheet'!$O$2:$O$5000,"&lt;"&amp;$C$80)</f>
        <v>0</v>
      </c>
      <c r="P124" s="14">
        <f t="shared" si="45"/>
        <v>0</v>
      </c>
      <c r="Q124" s="14">
        <f>SUMIFS('1. Output sheet'!$F$2:$F$5000,'1. Output sheet'!$D$2:$D$5000,$B124,'1. Output sheet'!$AC$2:$AC$5000,$B$22,'1. Output sheet'!$O$2:$O$5000,"&gt;="&amp;$B$80,'1. Output sheet'!$O$2:$O$5000,"&lt;"&amp;$C$80)+SUMIFS('1. Output sheet'!$F$2:$F$5000,'1. Output sheet'!$D$2:$D$5000,$B124,'1. Output sheet'!$AC$2:$AC$5000,$B$23,'1. Output sheet'!$O$2:$O$5000,"&gt;="&amp;$B$80,'1. Output sheet'!$O$2:$O$5000,"&lt;"&amp;$C$80)</f>
        <v>0</v>
      </c>
      <c r="R124" s="14"/>
      <c r="T124" s="21" t="s">
        <v>221</v>
      </c>
      <c r="U124" s="20"/>
      <c r="V124" s="45">
        <f t="shared" si="46"/>
        <v>0</v>
      </c>
      <c r="W124" s="45">
        <f t="shared" si="47"/>
        <v>0</v>
      </c>
      <c r="X124" s="45">
        <f t="shared" si="48"/>
        <v>0</v>
      </c>
      <c r="Y124" s="45">
        <f t="shared" si="49"/>
        <v>0</v>
      </c>
      <c r="Z124" s="45">
        <f t="shared" si="50"/>
        <v>0</v>
      </c>
      <c r="AA124" s="45">
        <f t="shared" si="51"/>
        <v>0</v>
      </c>
      <c r="AB124" s="45">
        <f t="shared" si="52"/>
        <v>0</v>
      </c>
      <c r="AC124" s="45">
        <f t="shared" si="53"/>
        <v>0</v>
      </c>
      <c r="AD124" s="45">
        <f t="shared" si="54"/>
        <v>0</v>
      </c>
      <c r="AE124" s="45">
        <f t="shared" si="55"/>
        <v>0</v>
      </c>
      <c r="AF124" s="45">
        <f t="shared" si="56"/>
        <v>0</v>
      </c>
      <c r="AG124" s="45">
        <f t="shared" si="57"/>
        <v>0</v>
      </c>
      <c r="AH124" s="45">
        <f t="shared" si="58"/>
        <v>0</v>
      </c>
      <c r="AI124" s="45">
        <f t="shared" si="59"/>
        <v>0</v>
      </c>
      <c r="AJ124" s="14"/>
    </row>
    <row r="125" spans="1:36" ht="30" x14ac:dyDescent="0.25">
      <c r="A125" s="34"/>
      <c r="B125" s="21" t="s">
        <v>378</v>
      </c>
      <c r="C125" s="20"/>
      <c r="D125" s="45">
        <f>SUMIFS('1. Output sheet'!$F$2:$F$5000,'1. Output sheet'!$D$2:$D$5000,$B125,'1. Output sheet'!$C$2:$C$5000,D$27,'1. Output sheet'!$AC$2:$AC$5000,$B$22,'1. Output sheet'!$O$2:$O$5000,"&gt;="&amp;$B$80,'1. Output sheet'!$O$2:$O$5000,"&lt;"&amp;$C$80)+SUMIFS('1. Output sheet'!$F$2:$F$5000,'1. Output sheet'!$D$2:$D$5000,$B125,'1. Output sheet'!$C$2:$C$5000,D$27,'1. Output sheet'!$AC$2:$AC$5000,$B$23,'1. Output sheet'!$O$2:$O$5000,"&gt;="&amp;$B$80,'1. Output sheet'!$O$2:$O$5000,"&lt;"&amp;$C$80)</f>
        <v>0</v>
      </c>
      <c r="E125" s="45">
        <f>SUMIFS('1. Output sheet'!$F$2:$F$5000,'1. Output sheet'!$D$2:$D$5000,$B125,'1. Output sheet'!$C$2:$C$5000,E$27,'1. Output sheet'!$AC$2:$AC$5000,$B$22,'1. Output sheet'!$O$2:$O$5000,"&gt;="&amp;$B$80,'1. Output sheet'!$O$2:$O$5000,"&lt;"&amp;$C$80)+SUMIFS('1. Output sheet'!$F$2:$F$5000,'1. Output sheet'!$D$2:$D$5000,$B125,'1. Output sheet'!$C$2:$C$5000,E$27,'1. Output sheet'!$AC$2:$AC$5000,$B$23,'1. Output sheet'!$O$2:$O$5000,"&gt;="&amp;$B$80,'1. Output sheet'!$O$2:$O$5000,"&lt;"&amp;$C$80)</f>
        <v>0</v>
      </c>
      <c r="F125" s="45">
        <f>SUMIFS('1. Output sheet'!$F$2:$F$5000,'1. Output sheet'!$D$2:$D$5000,$B125,'1. Output sheet'!$C$2:$C$5000,F$27,'1. Output sheet'!$AC$2:$AC$5000,$B$22,'1. Output sheet'!$O$2:$O$5000,"&gt;="&amp;$B$80,'1. Output sheet'!$O$2:$O$5000,"&lt;"&amp;$C$80)+SUMIFS('1. Output sheet'!$F$2:$F$5000,'1. Output sheet'!$D$2:$D$5000,$B125,'1. Output sheet'!$C$2:$C$5000,F$27,'1. Output sheet'!$AC$2:$AC$5000,$B$23,'1. Output sheet'!$O$2:$O$5000,"&gt;="&amp;$B$80,'1. Output sheet'!$O$2:$O$5000,"&lt;"&amp;$C$80)</f>
        <v>11870</v>
      </c>
      <c r="G125" s="45">
        <f>SUMIFS('1. Output sheet'!$F$2:$F$5000,'1. Output sheet'!$D$2:$D$5000,$B125,'1. Output sheet'!$C$2:$C$5000,G$27,'1. Output sheet'!$AC$2:$AC$5000,$B$22,'1. Output sheet'!$O$2:$O$5000,"&gt;="&amp;$B$80,'1. Output sheet'!$O$2:$O$5000,"&lt;"&amp;$C$80)+SUMIFS('1. Output sheet'!$F$2:$F$5000,'1. Output sheet'!$D$2:$D$5000,$B125,'1. Output sheet'!$C$2:$C$5000,G$27,'1. Output sheet'!$AC$2:$AC$5000,$B$23,'1. Output sheet'!$O$2:$O$5000,"&gt;="&amp;$B$80,'1. Output sheet'!$O$2:$O$5000,"&lt;"&amp;$C$80)</f>
        <v>10777.5</v>
      </c>
      <c r="H125" s="45">
        <f>SUMIFS('1. Output sheet'!$F$2:$F$5000,'1. Output sheet'!$D$2:$D$5000,$B125,'1. Output sheet'!$C$2:$C$5000,H$27,'1. Output sheet'!$AC$2:$AC$5000,$B$22,'1. Output sheet'!$O$2:$O$5000,"&gt;="&amp;$B$80,'1. Output sheet'!$O$2:$O$5000,"&lt;"&amp;$C$80)+SUMIFS('1. Output sheet'!$F$2:$F$5000,'1. Output sheet'!$D$2:$D$5000,$B125,'1. Output sheet'!$C$2:$C$5000,H$27,'1. Output sheet'!$AC$2:$AC$5000,$B$23,'1. Output sheet'!$O$2:$O$5000,"&gt;="&amp;$B$80,'1. Output sheet'!$O$2:$O$5000,"&lt;"&amp;$C$80)</f>
        <v>0</v>
      </c>
      <c r="I125" s="45">
        <f>SUMIFS('1. Output sheet'!$F$2:$F$5000,'1. Output sheet'!$D$2:$D$5000,$B125,'1. Output sheet'!$C$2:$C$5000,I$27,'1. Output sheet'!$AC$2:$AC$5000,$B$22,'1. Output sheet'!$O$2:$O$5000,"&gt;="&amp;$B$80,'1. Output sheet'!$O$2:$O$5000,"&lt;"&amp;$C$80)+SUMIFS('1. Output sheet'!$F$2:$F$5000,'1. Output sheet'!$D$2:$D$5000,$B125,'1. Output sheet'!$C$2:$C$5000,I$27,'1. Output sheet'!$AC$2:$AC$5000,$B$23,'1. Output sheet'!$O$2:$O$5000,"&gt;="&amp;$B$80,'1. Output sheet'!$O$2:$O$5000,"&lt;"&amp;$C$80)</f>
        <v>6730.6399999999994</v>
      </c>
      <c r="J125" s="45">
        <f>SUMIFS('1. Output sheet'!$F$2:$F$5000,'1. Output sheet'!$D$2:$D$5000,$B125,'1. Output sheet'!$C$2:$C$5000,J$27,'1. Output sheet'!$AC$2:$AC$5000,$B$22,'1. Output sheet'!$O$2:$O$5000,"&gt;="&amp;$B$80,'1. Output sheet'!$O$2:$O$5000,"&lt;"&amp;$C$80)+SUMIFS('1. Output sheet'!$F$2:$F$5000,'1. Output sheet'!$D$2:$D$5000,$B125,'1. Output sheet'!$C$2:$C$5000,J$27,'1. Output sheet'!$AC$2:$AC$5000,$B$23,'1. Output sheet'!$O$2:$O$5000,"&gt;="&amp;$B$80,'1. Output sheet'!$O$2:$O$5000,"&lt;"&amp;$C$80)</f>
        <v>9490</v>
      </c>
      <c r="K125" s="45">
        <f>SUMIFS('1. Output sheet'!$F$2:$F$5000,'1. Output sheet'!$D$2:$D$5000,$B125,'1. Output sheet'!$C$2:$C$5000,K$27,'1. Output sheet'!$AC$2:$AC$5000,$B$22,'1. Output sheet'!$O$2:$O$5000,"&gt;="&amp;$B$80,'1. Output sheet'!$O$2:$O$5000,"&lt;"&amp;$C$80)+SUMIFS('1. Output sheet'!$F$2:$F$5000,'1. Output sheet'!$D$2:$D$5000,$B125,'1. Output sheet'!$C$2:$C$5000,K$27,'1. Output sheet'!$AC$2:$AC$5000,$B$23,'1. Output sheet'!$O$2:$O$5000,"&gt;="&amp;$B$80,'1. Output sheet'!$O$2:$O$5000,"&lt;"&amp;$C$80)</f>
        <v>4413</v>
      </c>
      <c r="L125" s="45">
        <f>SUMIFS('1. Output sheet'!$F$2:$F$5000,'1. Output sheet'!$D$2:$D$5000,$B125,'1. Output sheet'!$C$2:$C$5000,L$27,'1. Output sheet'!$AC$2:$AC$5000,$B$22,'1. Output sheet'!$O$2:$O$5000,"&gt;="&amp;$B$80,'1. Output sheet'!$O$2:$O$5000,"&lt;"&amp;$C$80)+SUMIFS('1. Output sheet'!$F$2:$F$5000,'1. Output sheet'!$D$2:$D$5000,$B125,'1. Output sheet'!$C$2:$C$5000,L$27,'1. Output sheet'!$AC$2:$AC$5000,$B$23,'1. Output sheet'!$O$2:$O$5000,"&gt;="&amp;$B$80,'1. Output sheet'!$O$2:$O$5000,"&lt;"&amp;$C$80)</f>
        <v>0</v>
      </c>
      <c r="M125" s="45">
        <f>SUMIFS('1. Output sheet'!$F$2:$F$5000,'1. Output sheet'!$D$2:$D$5000,$B125,'1. Output sheet'!$C$2:$C$5000,M$27,'1. Output sheet'!$AC$2:$AC$5000,$B$22,'1. Output sheet'!$O$2:$O$5000,"&gt;="&amp;$B$80,'1. Output sheet'!$O$2:$O$5000,"&lt;"&amp;$C$80)+SUMIFS('1. Output sheet'!$F$2:$F$5000,'1. Output sheet'!$D$2:$D$5000,$B125,'1. Output sheet'!$C$2:$C$5000,M$27,'1. Output sheet'!$AC$2:$AC$5000,$B$23,'1. Output sheet'!$O$2:$O$5000,"&gt;="&amp;$B$80,'1. Output sheet'!$O$2:$O$5000,"&lt;"&amp;$C$80)</f>
        <v>0</v>
      </c>
      <c r="N125" s="45">
        <f>SUMIFS('1. Output sheet'!$F$2:$F$5000,'1. Output sheet'!$D$2:$D$5000,$B125,'1. Output sheet'!$C$2:$C$5000,N$27,'1. Output sheet'!$AC$2:$AC$5000,$B$22,'1. Output sheet'!$O$2:$O$5000,"&gt;="&amp;$B$80,'1. Output sheet'!$O$2:$O$5000,"&lt;"&amp;$C$80)+SUMIFS('1. Output sheet'!$F$2:$F$5000,'1. Output sheet'!$D$2:$D$5000,$B125,'1. Output sheet'!$C$2:$C$5000,N$27,'1. Output sheet'!$AC$2:$AC$5000,$B$23,'1. Output sheet'!$O$2:$O$5000,"&gt;="&amp;$B$80,'1. Output sheet'!$O$2:$O$5000,"&lt;"&amp;$C$80)</f>
        <v>0</v>
      </c>
      <c r="O125" s="45">
        <f>SUMIFS('1. Output sheet'!$F$2:$F$5000,'1. Output sheet'!$D$2:$D$5000,$B125,'1. Output sheet'!$C$2:$C$5000,O$27,'1. Output sheet'!$AC$2:$AC$5000,$B$22,'1. Output sheet'!$O$2:$O$5000,"&gt;="&amp;$B$80,'1. Output sheet'!$O$2:$O$5000,"&lt;"&amp;$C$80)+SUMIFS('1. Output sheet'!$F$2:$F$5000,'1. Output sheet'!$D$2:$D$5000,$B125,'1. Output sheet'!$C$2:$C$5000,O$27,'1. Output sheet'!$AC$2:$AC$5000,$B$23,'1. Output sheet'!$O$2:$O$5000,"&gt;="&amp;$B$80,'1. Output sheet'!$O$2:$O$5000,"&lt;"&amp;$C$80)</f>
        <v>0</v>
      </c>
      <c r="P125" s="14">
        <f t="shared" si="45"/>
        <v>43281.14</v>
      </c>
      <c r="Q125" s="14">
        <f>SUMIFS('1. Output sheet'!$F$2:$F$5000,'1. Output sheet'!$D$2:$D$5000,$B125,'1. Output sheet'!$AC$2:$AC$5000,$B$22,'1. Output sheet'!$O$2:$O$5000,"&gt;="&amp;$B$80,'1. Output sheet'!$O$2:$O$5000,"&lt;"&amp;$C$80)+SUMIFS('1. Output sheet'!$F$2:$F$5000,'1. Output sheet'!$D$2:$D$5000,$B125,'1. Output sheet'!$AC$2:$AC$5000,$B$23,'1. Output sheet'!$O$2:$O$5000,"&gt;="&amp;$B$80,'1. Output sheet'!$O$2:$O$5000,"&lt;"&amp;$C$80)</f>
        <v>43281.14</v>
      </c>
      <c r="R125" s="14"/>
      <c r="T125" s="21" t="s">
        <v>378</v>
      </c>
      <c r="U125" s="20"/>
      <c r="V125" s="45">
        <f t="shared" si="46"/>
        <v>0</v>
      </c>
      <c r="W125" s="45">
        <f t="shared" si="47"/>
        <v>0</v>
      </c>
      <c r="X125" s="45">
        <f t="shared" si="48"/>
        <v>1591.5154928066715</v>
      </c>
      <c r="Y125" s="45">
        <f t="shared" si="49"/>
        <v>1445.0343912151561</v>
      </c>
      <c r="Z125" s="45">
        <f t="shared" si="50"/>
        <v>0</v>
      </c>
      <c r="AA125" s="45">
        <f t="shared" si="51"/>
        <v>902.43621200541656</v>
      </c>
      <c r="AB125" s="45">
        <f t="shared" si="52"/>
        <v>1272.4079213761847</v>
      </c>
      <c r="AC125" s="45">
        <f t="shared" si="53"/>
        <v>591.68979526165469</v>
      </c>
      <c r="AD125" s="45">
        <f t="shared" si="54"/>
        <v>0</v>
      </c>
      <c r="AE125" s="45">
        <f t="shared" si="55"/>
        <v>0</v>
      </c>
      <c r="AF125" s="45">
        <f t="shared" si="56"/>
        <v>0</v>
      </c>
      <c r="AG125" s="45">
        <f t="shared" si="57"/>
        <v>0</v>
      </c>
      <c r="AH125" s="45">
        <f t="shared" si="58"/>
        <v>5803.0838126650833</v>
      </c>
      <c r="AI125" s="45">
        <f t="shared" si="59"/>
        <v>5803.0838126650833</v>
      </c>
      <c r="AJ125" s="14"/>
    </row>
    <row r="126" spans="1:36" ht="30" x14ac:dyDescent="0.25">
      <c r="A126" s="34"/>
      <c r="B126" s="21" t="s">
        <v>146</v>
      </c>
      <c r="C126" s="20"/>
      <c r="D126" s="45">
        <f>SUMIFS('1. Output sheet'!$F$2:$F$5000,'1. Output sheet'!$D$2:$D$5000,$B126,'1. Output sheet'!$C$2:$C$5000,D$27,'1. Output sheet'!$AC$2:$AC$5000,$B$22,'1. Output sheet'!$O$2:$O$5000,"&gt;="&amp;$B$80,'1. Output sheet'!$O$2:$O$5000,"&lt;"&amp;$C$80)+SUMIFS('1. Output sheet'!$F$2:$F$5000,'1. Output sheet'!$D$2:$D$5000,$B126,'1. Output sheet'!$C$2:$C$5000,D$27,'1. Output sheet'!$AC$2:$AC$5000,$B$23,'1. Output sheet'!$O$2:$O$5000,"&gt;="&amp;$B$80,'1. Output sheet'!$O$2:$O$5000,"&lt;"&amp;$C$80)</f>
        <v>0</v>
      </c>
      <c r="E126" s="45">
        <f>SUMIFS('1. Output sheet'!$F$2:$F$5000,'1. Output sheet'!$D$2:$D$5000,$B126,'1. Output sheet'!$C$2:$C$5000,E$27,'1. Output sheet'!$AC$2:$AC$5000,$B$22,'1. Output sheet'!$O$2:$O$5000,"&gt;="&amp;$B$80,'1. Output sheet'!$O$2:$O$5000,"&lt;"&amp;$C$80)+SUMIFS('1. Output sheet'!$F$2:$F$5000,'1. Output sheet'!$D$2:$D$5000,$B126,'1. Output sheet'!$C$2:$C$5000,E$27,'1. Output sheet'!$AC$2:$AC$5000,$B$23,'1. Output sheet'!$O$2:$O$5000,"&gt;="&amp;$B$80,'1. Output sheet'!$O$2:$O$5000,"&lt;"&amp;$C$80)</f>
        <v>0</v>
      </c>
      <c r="F126" s="45">
        <f>SUMIFS('1. Output sheet'!$F$2:$F$5000,'1. Output sheet'!$D$2:$D$5000,$B126,'1. Output sheet'!$C$2:$C$5000,F$27,'1. Output sheet'!$AC$2:$AC$5000,$B$22,'1. Output sheet'!$O$2:$O$5000,"&gt;="&amp;$B$80,'1. Output sheet'!$O$2:$O$5000,"&lt;"&amp;$C$80)+SUMIFS('1. Output sheet'!$F$2:$F$5000,'1. Output sheet'!$D$2:$D$5000,$B126,'1. Output sheet'!$C$2:$C$5000,F$27,'1. Output sheet'!$AC$2:$AC$5000,$B$23,'1. Output sheet'!$O$2:$O$5000,"&gt;="&amp;$B$80,'1. Output sheet'!$O$2:$O$5000,"&lt;"&amp;$C$80)</f>
        <v>1567.68</v>
      </c>
      <c r="G126" s="45">
        <f>SUMIFS('1. Output sheet'!$F$2:$F$5000,'1. Output sheet'!$D$2:$D$5000,$B126,'1. Output sheet'!$C$2:$C$5000,G$27,'1. Output sheet'!$AC$2:$AC$5000,$B$22,'1. Output sheet'!$O$2:$O$5000,"&gt;="&amp;$B$80,'1. Output sheet'!$O$2:$O$5000,"&lt;"&amp;$C$80)+SUMIFS('1. Output sheet'!$F$2:$F$5000,'1. Output sheet'!$D$2:$D$5000,$B126,'1. Output sheet'!$C$2:$C$5000,G$27,'1. Output sheet'!$AC$2:$AC$5000,$B$23,'1. Output sheet'!$O$2:$O$5000,"&gt;="&amp;$B$80,'1. Output sheet'!$O$2:$O$5000,"&lt;"&amp;$C$80)</f>
        <v>518.20000000000005</v>
      </c>
      <c r="H126" s="45">
        <f>SUMIFS('1. Output sheet'!$F$2:$F$5000,'1. Output sheet'!$D$2:$D$5000,$B126,'1. Output sheet'!$C$2:$C$5000,H$27,'1. Output sheet'!$AC$2:$AC$5000,$B$22,'1. Output sheet'!$O$2:$O$5000,"&gt;="&amp;$B$80,'1. Output sheet'!$O$2:$O$5000,"&lt;"&amp;$C$80)+SUMIFS('1. Output sheet'!$F$2:$F$5000,'1. Output sheet'!$D$2:$D$5000,$B126,'1. Output sheet'!$C$2:$C$5000,H$27,'1. Output sheet'!$AC$2:$AC$5000,$B$23,'1. Output sheet'!$O$2:$O$5000,"&gt;="&amp;$B$80,'1. Output sheet'!$O$2:$O$5000,"&lt;"&amp;$C$80)</f>
        <v>0</v>
      </c>
      <c r="I126" s="45">
        <f>SUMIFS('1. Output sheet'!$F$2:$F$5000,'1. Output sheet'!$D$2:$D$5000,$B126,'1. Output sheet'!$C$2:$C$5000,I$27,'1. Output sheet'!$AC$2:$AC$5000,$B$22,'1. Output sheet'!$O$2:$O$5000,"&gt;="&amp;$B$80,'1. Output sheet'!$O$2:$O$5000,"&lt;"&amp;$C$80)+SUMIFS('1. Output sheet'!$F$2:$F$5000,'1. Output sheet'!$D$2:$D$5000,$B126,'1. Output sheet'!$C$2:$C$5000,I$27,'1. Output sheet'!$AC$2:$AC$5000,$B$23,'1. Output sheet'!$O$2:$O$5000,"&gt;="&amp;$B$80,'1. Output sheet'!$O$2:$O$5000,"&lt;"&amp;$C$80)</f>
        <v>-18935.02</v>
      </c>
      <c r="J126" s="45">
        <f>SUMIFS('1. Output sheet'!$F$2:$F$5000,'1. Output sheet'!$D$2:$D$5000,$B126,'1. Output sheet'!$C$2:$C$5000,J$27,'1. Output sheet'!$AC$2:$AC$5000,$B$22,'1. Output sheet'!$O$2:$O$5000,"&gt;="&amp;$B$80,'1. Output sheet'!$O$2:$O$5000,"&lt;"&amp;$C$80)+SUMIFS('1. Output sheet'!$F$2:$F$5000,'1. Output sheet'!$D$2:$D$5000,$B126,'1. Output sheet'!$C$2:$C$5000,J$27,'1. Output sheet'!$AC$2:$AC$5000,$B$23,'1. Output sheet'!$O$2:$O$5000,"&gt;="&amp;$B$80,'1. Output sheet'!$O$2:$O$5000,"&lt;"&amp;$C$80)</f>
        <v>12335</v>
      </c>
      <c r="K126" s="45">
        <f>SUMIFS('1. Output sheet'!$F$2:$F$5000,'1. Output sheet'!$D$2:$D$5000,$B126,'1. Output sheet'!$C$2:$C$5000,K$27,'1. Output sheet'!$AC$2:$AC$5000,$B$22,'1. Output sheet'!$O$2:$O$5000,"&gt;="&amp;$B$80,'1. Output sheet'!$O$2:$O$5000,"&lt;"&amp;$C$80)+SUMIFS('1. Output sheet'!$F$2:$F$5000,'1. Output sheet'!$D$2:$D$5000,$B126,'1. Output sheet'!$C$2:$C$5000,K$27,'1. Output sheet'!$AC$2:$AC$5000,$B$23,'1. Output sheet'!$O$2:$O$5000,"&gt;="&amp;$B$80,'1. Output sheet'!$O$2:$O$5000,"&lt;"&amp;$C$80)</f>
        <v>460</v>
      </c>
      <c r="L126" s="45">
        <f>SUMIFS('1. Output sheet'!$F$2:$F$5000,'1. Output sheet'!$D$2:$D$5000,$B126,'1. Output sheet'!$C$2:$C$5000,L$27,'1. Output sheet'!$AC$2:$AC$5000,$B$22,'1. Output sheet'!$O$2:$O$5000,"&gt;="&amp;$B$80,'1. Output sheet'!$O$2:$O$5000,"&lt;"&amp;$C$80)+SUMIFS('1. Output sheet'!$F$2:$F$5000,'1. Output sheet'!$D$2:$D$5000,$B126,'1. Output sheet'!$C$2:$C$5000,L$27,'1. Output sheet'!$AC$2:$AC$5000,$B$23,'1. Output sheet'!$O$2:$O$5000,"&gt;="&amp;$B$80,'1. Output sheet'!$O$2:$O$5000,"&lt;"&amp;$C$80)</f>
        <v>0</v>
      </c>
      <c r="M126" s="45">
        <f>SUMIFS('1. Output sheet'!$F$2:$F$5000,'1. Output sheet'!$D$2:$D$5000,$B126,'1. Output sheet'!$C$2:$C$5000,M$27,'1. Output sheet'!$AC$2:$AC$5000,$B$22,'1. Output sheet'!$O$2:$O$5000,"&gt;="&amp;$B$80,'1. Output sheet'!$O$2:$O$5000,"&lt;"&amp;$C$80)+SUMIFS('1. Output sheet'!$F$2:$F$5000,'1. Output sheet'!$D$2:$D$5000,$B126,'1. Output sheet'!$C$2:$C$5000,M$27,'1. Output sheet'!$AC$2:$AC$5000,$B$23,'1. Output sheet'!$O$2:$O$5000,"&gt;="&amp;$B$80,'1. Output sheet'!$O$2:$O$5000,"&lt;"&amp;$C$80)</f>
        <v>0</v>
      </c>
      <c r="N126" s="45">
        <f>SUMIFS('1. Output sheet'!$F$2:$F$5000,'1. Output sheet'!$D$2:$D$5000,$B126,'1. Output sheet'!$C$2:$C$5000,N$27,'1. Output sheet'!$AC$2:$AC$5000,$B$22,'1. Output sheet'!$O$2:$O$5000,"&gt;="&amp;$B$80,'1. Output sheet'!$O$2:$O$5000,"&lt;"&amp;$C$80)+SUMIFS('1. Output sheet'!$F$2:$F$5000,'1. Output sheet'!$D$2:$D$5000,$B126,'1. Output sheet'!$C$2:$C$5000,N$27,'1. Output sheet'!$AC$2:$AC$5000,$B$23,'1. Output sheet'!$O$2:$O$5000,"&gt;="&amp;$B$80,'1. Output sheet'!$O$2:$O$5000,"&lt;"&amp;$C$80)</f>
        <v>0</v>
      </c>
      <c r="O126" s="45">
        <f>SUMIFS('1. Output sheet'!$F$2:$F$5000,'1. Output sheet'!$D$2:$D$5000,$B126,'1. Output sheet'!$C$2:$C$5000,O$27,'1. Output sheet'!$AC$2:$AC$5000,$B$22,'1. Output sheet'!$O$2:$O$5000,"&gt;="&amp;$B$80,'1. Output sheet'!$O$2:$O$5000,"&lt;"&amp;$C$80)+SUMIFS('1. Output sheet'!$F$2:$F$5000,'1. Output sheet'!$D$2:$D$5000,$B126,'1. Output sheet'!$C$2:$C$5000,O$27,'1. Output sheet'!$AC$2:$AC$5000,$B$23,'1. Output sheet'!$O$2:$O$5000,"&gt;="&amp;$B$80,'1. Output sheet'!$O$2:$O$5000,"&lt;"&amp;$C$80)</f>
        <v>0</v>
      </c>
      <c r="P126" s="14">
        <f t="shared" si="45"/>
        <v>-4054.1399999999994</v>
      </c>
      <c r="Q126" s="14">
        <f>SUMIFS('1. Output sheet'!$F$2:$F$5000,'1. Output sheet'!$D$2:$D$5000,$B126,'1. Output sheet'!$AC$2:$AC$5000,$B$22,'1. Output sheet'!$O$2:$O$5000,"&gt;="&amp;$B$80,'1. Output sheet'!$O$2:$O$5000,"&lt;"&amp;$C$80)+SUMIFS('1. Output sheet'!$F$2:$F$5000,'1. Output sheet'!$D$2:$D$5000,$B126,'1. Output sheet'!$AC$2:$AC$5000,$B$23,'1. Output sheet'!$O$2:$O$5000,"&gt;="&amp;$B$80,'1. Output sheet'!$O$2:$O$5000,"&lt;"&amp;$C$80)</f>
        <v>-4054.1399999999994</v>
      </c>
      <c r="R126" s="14"/>
      <c r="T126" s="21" t="s">
        <v>146</v>
      </c>
      <c r="U126" s="20"/>
      <c r="V126" s="45">
        <f t="shared" si="46"/>
        <v>0</v>
      </c>
      <c r="W126" s="45">
        <f t="shared" si="47"/>
        <v>0</v>
      </c>
      <c r="X126" s="45">
        <f t="shared" si="48"/>
        <v>210.192671252162</v>
      </c>
      <c r="Y126" s="45">
        <f t="shared" si="49"/>
        <v>69.479640132469868</v>
      </c>
      <c r="Z126" s="45">
        <f t="shared" si="50"/>
        <v>0</v>
      </c>
      <c r="AA126" s="45">
        <f t="shared" si="51"/>
        <v>-2538.7849778099562</v>
      </c>
      <c r="AB126" s="45">
        <f t="shared" si="52"/>
        <v>1653.8621401659893</v>
      </c>
      <c r="AC126" s="45">
        <f t="shared" si="53"/>
        <v>61.676253301690728</v>
      </c>
      <c r="AD126" s="45">
        <f t="shared" si="54"/>
        <v>0</v>
      </c>
      <c r="AE126" s="45">
        <f t="shared" si="55"/>
        <v>0</v>
      </c>
      <c r="AF126" s="45">
        <f t="shared" si="56"/>
        <v>0</v>
      </c>
      <c r="AG126" s="45">
        <f t="shared" si="57"/>
        <v>0</v>
      </c>
      <c r="AH126" s="45">
        <f t="shared" si="58"/>
        <v>-543.57427295764433</v>
      </c>
      <c r="AI126" s="45">
        <f t="shared" si="59"/>
        <v>-543.57427295764433</v>
      </c>
      <c r="AJ126" s="14"/>
    </row>
    <row r="127" spans="1:36" ht="30" x14ac:dyDescent="0.25">
      <c r="A127" s="34"/>
      <c r="B127" s="21" t="s">
        <v>822</v>
      </c>
      <c r="C127" s="20"/>
      <c r="D127" s="45">
        <f>SUMIFS('1. Output sheet'!$F$2:$F$5000,'1. Output sheet'!$D$2:$D$5000,$B127,'1. Output sheet'!$C$2:$C$5000,D$27,'1. Output sheet'!$AC$2:$AC$5000,$B$22,'1. Output sheet'!$O$2:$O$5000,"&gt;="&amp;$B$80,'1. Output sheet'!$O$2:$O$5000,"&lt;"&amp;$C$80)+SUMIFS('1. Output sheet'!$F$2:$F$5000,'1. Output sheet'!$D$2:$D$5000,$B127,'1. Output sheet'!$C$2:$C$5000,D$27,'1. Output sheet'!$AC$2:$AC$5000,$B$23,'1. Output sheet'!$O$2:$O$5000,"&gt;="&amp;$B$80,'1. Output sheet'!$O$2:$O$5000,"&lt;"&amp;$C$80)</f>
        <v>0</v>
      </c>
      <c r="E127" s="45">
        <f>SUMIFS('1. Output sheet'!$F$2:$F$5000,'1. Output sheet'!$D$2:$D$5000,$B127,'1. Output sheet'!$C$2:$C$5000,E$27,'1. Output sheet'!$AC$2:$AC$5000,$B$22,'1. Output sheet'!$O$2:$O$5000,"&gt;="&amp;$B$80,'1. Output sheet'!$O$2:$O$5000,"&lt;"&amp;$C$80)+SUMIFS('1. Output sheet'!$F$2:$F$5000,'1. Output sheet'!$D$2:$D$5000,$B127,'1. Output sheet'!$C$2:$C$5000,E$27,'1. Output sheet'!$AC$2:$AC$5000,$B$23,'1. Output sheet'!$O$2:$O$5000,"&gt;="&amp;$B$80,'1. Output sheet'!$O$2:$O$5000,"&lt;"&amp;$C$80)</f>
        <v>0</v>
      </c>
      <c r="F127" s="45">
        <f>SUMIFS('1. Output sheet'!$F$2:$F$5000,'1. Output sheet'!$D$2:$D$5000,$B127,'1. Output sheet'!$C$2:$C$5000,F$27,'1. Output sheet'!$AC$2:$AC$5000,$B$22,'1. Output sheet'!$O$2:$O$5000,"&gt;="&amp;$B$80,'1. Output sheet'!$O$2:$O$5000,"&lt;"&amp;$C$80)+SUMIFS('1. Output sheet'!$F$2:$F$5000,'1. Output sheet'!$D$2:$D$5000,$B127,'1. Output sheet'!$C$2:$C$5000,F$27,'1. Output sheet'!$AC$2:$AC$5000,$B$23,'1. Output sheet'!$O$2:$O$5000,"&gt;="&amp;$B$80,'1. Output sheet'!$O$2:$O$5000,"&lt;"&amp;$C$80)</f>
        <v>0</v>
      </c>
      <c r="G127" s="45">
        <f>SUMIFS('1. Output sheet'!$F$2:$F$5000,'1. Output sheet'!$D$2:$D$5000,$B127,'1. Output sheet'!$C$2:$C$5000,G$27,'1. Output sheet'!$AC$2:$AC$5000,$B$22,'1. Output sheet'!$O$2:$O$5000,"&gt;="&amp;$B$80,'1. Output sheet'!$O$2:$O$5000,"&lt;"&amp;$C$80)+SUMIFS('1. Output sheet'!$F$2:$F$5000,'1. Output sheet'!$D$2:$D$5000,$B127,'1. Output sheet'!$C$2:$C$5000,G$27,'1. Output sheet'!$AC$2:$AC$5000,$B$23,'1. Output sheet'!$O$2:$O$5000,"&gt;="&amp;$B$80,'1. Output sheet'!$O$2:$O$5000,"&lt;"&amp;$C$80)</f>
        <v>1806.44</v>
      </c>
      <c r="H127" s="45">
        <f>SUMIFS('1. Output sheet'!$F$2:$F$5000,'1. Output sheet'!$D$2:$D$5000,$B127,'1. Output sheet'!$C$2:$C$5000,H$27,'1. Output sheet'!$AC$2:$AC$5000,$B$22,'1. Output sheet'!$O$2:$O$5000,"&gt;="&amp;$B$80,'1. Output sheet'!$O$2:$O$5000,"&lt;"&amp;$C$80)+SUMIFS('1. Output sheet'!$F$2:$F$5000,'1. Output sheet'!$D$2:$D$5000,$B127,'1. Output sheet'!$C$2:$C$5000,H$27,'1. Output sheet'!$AC$2:$AC$5000,$B$23,'1. Output sheet'!$O$2:$O$5000,"&gt;="&amp;$B$80,'1. Output sheet'!$O$2:$O$5000,"&lt;"&amp;$C$80)</f>
        <v>0</v>
      </c>
      <c r="I127" s="45">
        <f>SUMIFS('1. Output sheet'!$F$2:$F$5000,'1. Output sheet'!$D$2:$D$5000,$B127,'1. Output sheet'!$C$2:$C$5000,I$27,'1. Output sheet'!$AC$2:$AC$5000,$B$22,'1. Output sheet'!$O$2:$O$5000,"&gt;="&amp;$B$80,'1. Output sheet'!$O$2:$O$5000,"&lt;"&amp;$C$80)+SUMIFS('1. Output sheet'!$F$2:$F$5000,'1. Output sheet'!$D$2:$D$5000,$B127,'1. Output sheet'!$C$2:$C$5000,I$27,'1. Output sheet'!$AC$2:$AC$5000,$B$23,'1. Output sheet'!$O$2:$O$5000,"&gt;="&amp;$B$80,'1. Output sheet'!$O$2:$O$5000,"&lt;"&amp;$C$80)</f>
        <v>-665</v>
      </c>
      <c r="J127" s="45">
        <f>SUMIFS('1. Output sheet'!$F$2:$F$5000,'1. Output sheet'!$D$2:$D$5000,$B127,'1. Output sheet'!$C$2:$C$5000,J$27,'1. Output sheet'!$AC$2:$AC$5000,$B$22,'1. Output sheet'!$O$2:$O$5000,"&gt;="&amp;$B$80,'1. Output sheet'!$O$2:$O$5000,"&lt;"&amp;$C$80)+SUMIFS('1. Output sheet'!$F$2:$F$5000,'1. Output sheet'!$D$2:$D$5000,$B127,'1. Output sheet'!$C$2:$C$5000,J$27,'1. Output sheet'!$AC$2:$AC$5000,$B$23,'1. Output sheet'!$O$2:$O$5000,"&gt;="&amp;$B$80,'1. Output sheet'!$O$2:$O$5000,"&lt;"&amp;$C$80)</f>
        <v>0</v>
      </c>
      <c r="K127" s="45">
        <f>SUMIFS('1. Output sheet'!$F$2:$F$5000,'1. Output sheet'!$D$2:$D$5000,$B127,'1. Output sheet'!$C$2:$C$5000,K$27,'1. Output sheet'!$AC$2:$AC$5000,$B$22,'1. Output sheet'!$O$2:$O$5000,"&gt;="&amp;$B$80,'1. Output sheet'!$O$2:$O$5000,"&lt;"&amp;$C$80)+SUMIFS('1. Output sheet'!$F$2:$F$5000,'1. Output sheet'!$D$2:$D$5000,$B127,'1. Output sheet'!$C$2:$C$5000,K$27,'1. Output sheet'!$AC$2:$AC$5000,$B$23,'1. Output sheet'!$O$2:$O$5000,"&gt;="&amp;$B$80,'1. Output sheet'!$O$2:$O$5000,"&lt;"&amp;$C$80)</f>
        <v>0</v>
      </c>
      <c r="L127" s="45">
        <f>SUMIFS('1. Output sheet'!$F$2:$F$5000,'1. Output sheet'!$D$2:$D$5000,$B127,'1. Output sheet'!$C$2:$C$5000,L$27,'1. Output sheet'!$AC$2:$AC$5000,$B$22,'1. Output sheet'!$O$2:$O$5000,"&gt;="&amp;$B$80,'1. Output sheet'!$O$2:$O$5000,"&lt;"&amp;$C$80)+SUMIFS('1. Output sheet'!$F$2:$F$5000,'1. Output sheet'!$D$2:$D$5000,$B127,'1. Output sheet'!$C$2:$C$5000,L$27,'1. Output sheet'!$AC$2:$AC$5000,$B$23,'1. Output sheet'!$O$2:$O$5000,"&gt;="&amp;$B$80,'1. Output sheet'!$O$2:$O$5000,"&lt;"&amp;$C$80)</f>
        <v>40</v>
      </c>
      <c r="M127" s="45">
        <f>SUMIFS('1. Output sheet'!$F$2:$F$5000,'1. Output sheet'!$D$2:$D$5000,$B127,'1. Output sheet'!$C$2:$C$5000,M$27,'1. Output sheet'!$AC$2:$AC$5000,$B$22,'1. Output sheet'!$O$2:$O$5000,"&gt;="&amp;$B$80,'1. Output sheet'!$O$2:$O$5000,"&lt;"&amp;$C$80)+SUMIFS('1. Output sheet'!$F$2:$F$5000,'1. Output sheet'!$D$2:$D$5000,$B127,'1. Output sheet'!$C$2:$C$5000,M$27,'1. Output sheet'!$AC$2:$AC$5000,$B$23,'1. Output sheet'!$O$2:$O$5000,"&gt;="&amp;$B$80,'1. Output sheet'!$O$2:$O$5000,"&lt;"&amp;$C$80)</f>
        <v>0</v>
      </c>
      <c r="N127" s="45">
        <f>SUMIFS('1. Output sheet'!$F$2:$F$5000,'1. Output sheet'!$D$2:$D$5000,$B127,'1. Output sheet'!$C$2:$C$5000,N$27,'1. Output sheet'!$AC$2:$AC$5000,$B$22,'1. Output sheet'!$O$2:$O$5000,"&gt;="&amp;$B$80,'1. Output sheet'!$O$2:$O$5000,"&lt;"&amp;$C$80)+SUMIFS('1. Output sheet'!$F$2:$F$5000,'1. Output sheet'!$D$2:$D$5000,$B127,'1. Output sheet'!$C$2:$C$5000,N$27,'1. Output sheet'!$AC$2:$AC$5000,$B$23,'1. Output sheet'!$O$2:$O$5000,"&gt;="&amp;$B$80,'1. Output sheet'!$O$2:$O$5000,"&lt;"&amp;$C$80)</f>
        <v>0</v>
      </c>
      <c r="O127" s="45">
        <f>SUMIFS('1. Output sheet'!$F$2:$F$5000,'1. Output sheet'!$D$2:$D$5000,$B127,'1. Output sheet'!$C$2:$C$5000,O$27,'1. Output sheet'!$AC$2:$AC$5000,$B$22,'1. Output sheet'!$O$2:$O$5000,"&gt;="&amp;$B$80,'1. Output sheet'!$O$2:$O$5000,"&lt;"&amp;$C$80)+SUMIFS('1. Output sheet'!$F$2:$F$5000,'1. Output sheet'!$D$2:$D$5000,$B127,'1. Output sheet'!$C$2:$C$5000,O$27,'1. Output sheet'!$AC$2:$AC$5000,$B$23,'1. Output sheet'!$O$2:$O$5000,"&gt;="&amp;$B$80,'1. Output sheet'!$O$2:$O$5000,"&lt;"&amp;$C$80)</f>
        <v>0</v>
      </c>
      <c r="P127" s="14">
        <f t="shared" si="45"/>
        <v>1181.44</v>
      </c>
      <c r="Q127" s="14">
        <f>SUMIFS('1. Output sheet'!$F$2:$F$5000,'1. Output sheet'!$D$2:$D$5000,$B127,'1. Output sheet'!$AC$2:$AC$5000,$B$22,'1. Output sheet'!$O$2:$O$5000,"&gt;="&amp;$B$80,'1. Output sheet'!$O$2:$O$5000,"&lt;"&amp;$C$80)+SUMIFS('1. Output sheet'!$F$2:$F$5000,'1. Output sheet'!$D$2:$D$5000,$B127,'1. Output sheet'!$AC$2:$AC$5000,$B$23,'1. Output sheet'!$O$2:$O$5000,"&gt;="&amp;$B$80,'1. Output sheet'!$O$2:$O$5000,"&lt;"&amp;$C$80)</f>
        <v>1181.4400000000005</v>
      </c>
      <c r="R127" s="14"/>
      <c r="T127" s="21" t="s">
        <v>822</v>
      </c>
      <c r="U127" s="20"/>
      <c r="V127" s="45">
        <f t="shared" si="46"/>
        <v>0</v>
      </c>
      <c r="W127" s="45">
        <f t="shared" si="47"/>
        <v>0</v>
      </c>
      <c r="X127" s="45">
        <f t="shared" si="48"/>
        <v>0</v>
      </c>
      <c r="Y127" s="45">
        <f t="shared" si="49"/>
        <v>242.20532829197001</v>
      </c>
      <c r="Z127" s="45">
        <f t="shared" si="50"/>
        <v>0</v>
      </c>
      <c r="AA127" s="45">
        <f t="shared" si="51"/>
        <v>-89.162409664400727</v>
      </c>
      <c r="AB127" s="45">
        <f t="shared" si="52"/>
        <v>0</v>
      </c>
      <c r="AC127" s="45">
        <f t="shared" si="53"/>
        <v>0</v>
      </c>
      <c r="AD127" s="45">
        <f t="shared" si="54"/>
        <v>5.3631524610165844</v>
      </c>
      <c r="AE127" s="45">
        <f t="shared" si="55"/>
        <v>0</v>
      </c>
      <c r="AF127" s="45">
        <f t="shared" si="56"/>
        <v>0</v>
      </c>
      <c r="AG127" s="45">
        <f t="shared" si="57"/>
        <v>0</v>
      </c>
      <c r="AH127" s="45">
        <f t="shared" si="58"/>
        <v>158.40607108858586</v>
      </c>
      <c r="AI127" s="45">
        <f t="shared" si="59"/>
        <v>158.40607108858592</v>
      </c>
      <c r="AJ127" s="14"/>
    </row>
    <row r="128" spans="1:36" ht="15" x14ac:dyDescent="0.25">
      <c r="A128" s="34"/>
      <c r="B128" s="21" t="s">
        <v>42</v>
      </c>
      <c r="C128" s="20"/>
      <c r="D128" s="45">
        <f>SUMIFS('1. Output sheet'!$F$2:$F$5000,'1. Output sheet'!$D$2:$D$5000,$B128,'1. Output sheet'!$C$2:$C$5000,D$27,'1. Output sheet'!$AC$2:$AC$5000,$B$22,'1. Output sheet'!$O$2:$O$5000,"&gt;="&amp;$B$80,'1. Output sheet'!$O$2:$O$5000,"&lt;"&amp;$C$80)+SUMIFS('1. Output sheet'!$F$2:$F$5000,'1. Output sheet'!$D$2:$D$5000,$B128,'1. Output sheet'!$C$2:$C$5000,D$27,'1. Output sheet'!$AC$2:$AC$5000,$B$23,'1. Output sheet'!$O$2:$O$5000,"&gt;="&amp;$B$80,'1. Output sheet'!$O$2:$O$5000,"&lt;"&amp;$C$80)</f>
        <v>0</v>
      </c>
      <c r="E128" s="45">
        <f>SUMIFS('1. Output sheet'!$F$2:$F$5000,'1. Output sheet'!$D$2:$D$5000,$B128,'1. Output sheet'!$C$2:$C$5000,E$27,'1. Output sheet'!$AC$2:$AC$5000,$B$22,'1. Output sheet'!$O$2:$O$5000,"&gt;="&amp;$B$80,'1. Output sheet'!$O$2:$O$5000,"&lt;"&amp;$C$80)+SUMIFS('1. Output sheet'!$F$2:$F$5000,'1. Output sheet'!$D$2:$D$5000,$B128,'1. Output sheet'!$C$2:$C$5000,E$27,'1. Output sheet'!$AC$2:$AC$5000,$B$23,'1. Output sheet'!$O$2:$O$5000,"&gt;="&amp;$B$80,'1. Output sheet'!$O$2:$O$5000,"&lt;"&amp;$C$80)</f>
        <v>9506.1200000000026</v>
      </c>
      <c r="F128" s="45">
        <f>SUMIFS('1. Output sheet'!$F$2:$F$5000,'1. Output sheet'!$D$2:$D$5000,$B128,'1. Output sheet'!$C$2:$C$5000,F$27,'1. Output sheet'!$AC$2:$AC$5000,$B$22,'1. Output sheet'!$O$2:$O$5000,"&gt;="&amp;$B$80,'1. Output sheet'!$O$2:$O$5000,"&lt;"&amp;$C$80)+SUMIFS('1. Output sheet'!$F$2:$F$5000,'1. Output sheet'!$D$2:$D$5000,$B128,'1. Output sheet'!$C$2:$C$5000,F$27,'1. Output sheet'!$AC$2:$AC$5000,$B$23,'1. Output sheet'!$O$2:$O$5000,"&gt;="&amp;$B$80,'1. Output sheet'!$O$2:$O$5000,"&lt;"&amp;$C$80)</f>
        <v>1194.7333333333329</v>
      </c>
      <c r="G128" s="45">
        <f>SUMIFS('1. Output sheet'!$F$2:$F$5000,'1. Output sheet'!$D$2:$D$5000,$B128,'1. Output sheet'!$C$2:$C$5000,G$27,'1. Output sheet'!$AC$2:$AC$5000,$B$22,'1. Output sheet'!$O$2:$O$5000,"&gt;="&amp;$B$80,'1. Output sheet'!$O$2:$O$5000,"&lt;"&amp;$C$80)+SUMIFS('1. Output sheet'!$F$2:$F$5000,'1. Output sheet'!$D$2:$D$5000,$B128,'1. Output sheet'!$C$2:$C$5000,G$27,'1. Output sheet'!$AC$2:$AC$5000,$B$23,'1. Output sheet'!$O$2:$O$5000,"&gt;="&amp;$B$80,'1. Output sheet'!$O$2:$O$5000,"&lt;"&amp;$C$80)</f>
        <v>4594.1266666666688</v>
      </c>
      <c r="H128" s="45">
        <f>SUMIFS('1. Output sheet'!$F$2:$F$5000,'1. Output sheet'!$D$2:$D$5000,$B128,'1. Output sheet'!$C$2:$C$5000,H$27,'1. Output sheet'!$AC$2:$AC$5000,$B$22,'1. Output sheet'!$O$2:$O$5000,"&gt;="&amp;$B$80,'1. Output sheet'!$O$2:$O$5000,"&lt;"&amp;$C$80)+SUMIFS('1. Output sheet'!$F$2:$F$5000,'1. Output sheet'!$D$2:$D$5000,$B128,'1. Output sheet'!$C$2:$C$5000,H$27,'1. Output sheet'!$AC$2:$AC$5000,$B$23,'1. Output sheet'!$O$2:$O$5000,"&gt;="&amp;$B$80,'1. Output sheet'!$O$2:$O$5000,"&lt;"&amp;$C$80)</f>
        <v>0</v>
      </c>
      <c r="I128" s="45">
        <f>SUMIFS('1. Output sheet'!$F$2:$F$5000,'1. Output sheet'!$D$2:$D$5000,$B128,'1. Output sheet'!$C$2:$C$5000,I$27,'1. Output sheet'!$AC$2:$AC$5000,$B$22,'1. Output sheet'!$O$2:$O$5000,"&gt;="&amp;$B$80,'1. Output sheet'!$O$2:$O$5000,"&lt;"&amp;$C$80)+SUMIFS('1. Output sheet'!$F$2:$F$5000,'1. Output sheet'!$D$2:$D$5000,$B128,'1. Output sheet'!$C$2:$C$5000,I$27,'1. Output sheet'!$AC$2:$AC$5000,$B$23,'1. Output sheet'!$O$2:$O$5000,"&gt;="&amp;$B$80,'1. Output sheet'!$O$2:$O$5000,"&lt;"&amp;$C$80)</f>
        <v>7739</v>
      </c>
      <c r="J128" s="45">
        <f>SUMIFS('1. Output sheet'!$F$2:$F$5000,'1. Output sheet'!$D$2:$D$5000,$B128,'1. Output sheet'!$C$2:$C$5000,J$27,'1. Output sheet'!$AC$2:$AC$5000,$B$22,'1. Output sheet'!$O$2:$O$5000,"&gt;="&amp;$B$80,'1. Output sheet'!$O$2:$O$5000,"&lt;"&amp;$C$80)+SUMIFS('1. Output sheet'!$F$2:$F$5000,'1. Output sheet'!$D$2:$D$5000,$B128,'1. Output sheet'!$C$2:$C$5000,J$27,'1. Output sheet'!$AC$2:$AC$5000,$B$23,'1. Output sheet'!$O$2:$O$5000,"&gt;="&amp;$B$80,'1. Output sheet'!$O$2:$O$5000,"&lt;"&amp;$C$80)</f>
        <v>60786.37999999999</v>
      </c>
      <c r="K128" s="45">
        <f>SUMIFS('1. Output sheet'!$F$2:$F$5000,'1. Output sheet'!$D$2:$D$5000,$B128,'1. Output sheet'!$C$2:$C$5000,K$27,'1. Output sheet'!$AC$2:$AC$5000,$B$22,'1. Output sheet'!$O$2:$O$5000,"&gt;="&amp;$B$80,'1. Output sheet'!$O$2:$O$5000,"&lt;"&amp;$C$80)+SUMIFS('1. Output sheet'!$F$2:$F$5000,'1. Output sheet'!$D$2:$D$5000,$B128,'1. Output sheet'!$C$2:$C$5000,K$27,'1. Output sheet'!$AC$2:$AC$5000,$B$23,'1. Output sheet'!$O$2:$O$5000,"&gt;="&amp;$B$80,'1. Output sheet'!$O$2:$O$5000,"&lt;"&amp;$C$80)</f>
        <v>24687.3</v>
      </c>
      <c r="L128" s="45">
        <f>SUMIFS('1. Output sheet'!$F$2:$F$5000,'1. Output sheet'!$D$2:$D$5000,$B128,'1. Output sheet'!$C$2:$C$5000,L$27,'1. Output sheet'!$AC$2:$AC$5000,$B$22,'1. Output sheet'!$O$2:$O$5000,"&gt;="&amp;$B$80,'1. Output sheet'!$O$2:$O$5000,"&lt;"&amp;$C$80)+SUMIFS('1. Output sheet'!$F$2:$F$5000,'1. Output sheet'!$D$2:$D$5000,$B128,'1. Output sheet'!$C$2:$C$5000,L$27,'1. Output sheet'!$AC$2:$AC$5000,$B$23,'1. Output sheet'!$O$2:$O$5000,"&gt;="&amp;$B$80,'1. Output sheet'!$O$2:$O$5000,"&lt;"&amp;$C$80)</f>
        <v>0</v>
      </c>
      <c r="M128" s="45">
        <f>SUMIFS('1. Output sheet'!$F$2:$F$5000,'1. Output sheet'!$D$2:$D$5000,$B128,'1. Output sheet'!$C$2:$C$5000,M$27,'1. Output sheet'!$AC$2:$AC$5000,$B$22,'1. Output sheet'!$O$2:$O$5000,"&gt;="&amp;$B$80,'1. Output sheet'!$O$2:$O$5000,"&lt;"&amp;$C$80)+SUMIFS('1. Output sheet'!$F$2:$F$5000,'1. Output sheet'!$D$2:$D$5000,$B128,'1. Output sheet'!$C$2:$C$5000,M$27,'1. Output sheet'!$AC$2:$AC$5000,$B$23,'1. Output sheet'!$O$2:$O$5000,"&gt;="&amp;$B$80,'1. Output sheet'!$O$2:$O$5000,"&lt;"&amp;$C$80)</f>
        <v>0</v>
      </c>
      <c r="N128" s="45">
        <f>SUMIFS('1. Output sheet'!$F$2:$F$5000,'1. Output sheet'!$D$2:$D$5000,$B128,'1. Output sheet'!$C$2:$C$5000,N$27,'1. Output sheet'!$AC$2:$AC$5000,$B$22,'1. Output sheet'!$O$2:$O$5000,"&gt;="&amp;$B$80,'1. Output sheet'!$O$2:$O$5000,"&lt;"&amp;$C$80)+SUMIFS('1. Output sheet'!$F$2:$F$5000,'1. Output sheet'!$D$2:$D$5000,$B128,'1. Output sheet'!$C$2:$C$5000,N$27,'1. Output sheet'!$AC$2:$AC$5000,$B$23,'1. Output sheet'!$O$2:$O$5000,"&gt;="&amp;$B$80,'1. Output sheet'!$O$2:$O$5000,"&lt;"&amp;$C$80)</f>
        <v>0</v>
      </c>
      <c r="O128" s="45">
        <f>SUMIFS('1. Output sheet'!$F$2:$F$5000,'1. Output sheet'!$D$2:$D$5000,$B128,'1. Output sheet'!$C$2:$C$5000,O$27,'1. Output sheet'!$AC$2:$AC$5000,$B$22,'1. Output sheet'!$O$2:$O$5000,"&gt;="&amp;$B$80,'1. Output sheet'!$O$2:$O$5000,"&lt;"&amp;$C$80)+SUMIFS('1. Output sheet'!$F$2:$F$5000,'1. Output sheet'!$D$2:$D$5000,$B128,'1. Output sheet'!$C$2:$C$5000,O$27,'1. Output sheet'!$AC$2:$AC$5000,$B$23,'1. Output sheet'!$O$2:$O$5000,"&gt;="&amp;$B$80,'1. Output sheet'!$O$2:$O$5000,"&lt;"&amp;$C$80)</f>
        <v>0</v>
      </c>
      <c r="P128" s="14">
        <f t="shared" si="45"/>
        <v>108507.65999999999</v>
      </c>
      <c r="Q128" s="14">
        <f>SUMIFS('1. Output sheet'!$F$2:$F$5000,'1. Output sheet'!$D$2:$D$5000,$B128,'1. Output sheet'!$AC$2:$AC$5000,$B$22,'1. Output sheet'!$O$2:$O$5000,"&gt;="&amp;$B$80,'1. Output sheet'!$O$2:$O$5000,"&lt;"&amp;$C$80)+SUMIFS('1. Output sheet'!$F$2:$F$5000,'1. Output sheet'!$D$2:$D$5000,$B128,'1. Output sheet'!$AC$2:$AC$5000,$B$23,'1. Output sheet'!$O$2:$O$5000,"&gt;="&amp;$B$80,'1. Output sheet'!$O$2:$O$5000,"&lt;"&amp;$C$80)</f>
        <v>108507.65999999999</v>
      </c>
      <c r="R128" s="14"/>
      <c r="T128" s="21" t="s">
        <v>42</v>
      </c>
      <c r="U128" s="20"/>
      <c r="V128" s="45">
        <f t="shared" si="46"/>
        <v>0</v>
      </c>
      <c r="W128" s="45">
        <f t="shared" si="47"/>
        <v>1274.5692718179748</v>
      </c>
      <c r="X128" s="45">
        <f t="shared" si="48"/>
        <v>160.1884254231303</v>
      </c>
      <c r="Y128" s="45">
        <f t="shared" si="49"/>
        <v>615.97504346388166</v>
      </c>
      <c r="Z128" s="45">
        <f t="shared" si="50"/>
        <v>0</v>
      </c>
      <c r="AA128" s="45">
        <f t="shared" si="51"/>
        <v>1037.6359223951838</v>
      </c>
      <c r="AB128" s="45">
        <f t="shared" si="52"/>
        <v>8150.1655873322316</v>
      </c>
      <c r="AC128" s="45">
        <f t="shared" si="53"/>
        <v>3310.0438437713683</v>
      </c>
      <c r="AD128" s="45">
        <f t="shared" si="54"/>
        <v>0</v>
      </c>
      <c r="AE128" s="45">
        <f t="shared" si="55"/>
        <v>0</v>
      </c>
      <c r="AF128" s="45">
        <f t="shared" si="56"/>
        <v>0</v>
      </c>
      <c r="AG128" s="45">
        <f t="shared" si="57"/>
        <v>0</v>
      </c>
      <c r="AH128" s="45">
        <f t="shared" si="58"/>
        <v>14548.578094203769</v>
      </c>
      <c r="AI128" s="45">
        <f t="shared" si="59"/>
        <v>14548.578094203769</v>
      </c>
      <c r="AJ128" s="14"/>
    </row>
    <row r="129" spans="1:36" ht="15" x14ac:dyDescent="0.25">
      <c r="A129" s="34"/>
      <c r="B129" s="21" t="s">
        <v>92</v>
      </c>
      <c r="C129" s="20"/>
      <c r="D129" s="45">
        <f>SUMIFS('1. Output sheet'!$F$2:$F$5000,'1. Output sheet'!$D$2:$D$5000,$B129,'1. Output sheet'!$C$2:$C$5000,D$27,'1. Output sheet'!$AC$2:$AC$5000,$B$22,'1. Output sheet'!$O$2:$O$5000,"&gt;="&amp;$B$80,'1. Output sheet'!$O$2:$O$5000,"&lt;"&amp;$C$80)+SUMIFS('1. Output sheet'!$F$2:$F$5000,'1. Output sheet'!$D$2:$D$5000,$B129,'1. Output sheet'!$C$2:$C$5000,D$27,'1. Output sheet'!$AC$2:$AC$5000,$B$23,'1. Output sheet'!$O$2:$O$5000,"&gt;="&amp;$B$80,'1. Output sheet'!$O$2:$O$5000,"&lt;"&amp;$C$80)</f>
        <v>0</v>
      </c>
      <c r="E129" s="45">
        <f>SUMIFS('1. Output sheet'!$F$2:$F$5000,'1. Output sheet'!$D$2:$D$5000,$B129,'1. Output sheet'!$C$2:$C$5000,E$27,'1. Output sheet'!$AC$2:$AC$5000,$B$22,'1. Output sheet'!$O$2:$O$5000,"&gt;="&amp;$B$80,'1. Output sheet'!$O$2:$O$5000,"&lt;"&amp;$C$80)+SUMIFS('1. Output sheet'!$F$2:$F$5000,'1. Output sheet'!$D$2:$D$5000,$B129,'1. Output sheet'!$C$2:$C$5000,E$27,'1. Output sheet'!$AC$2:$AC$5000,$B$23,'1. Output sheet'!$O$2:$O$5000,"&gt;="&amp;$B$80,'1. Output sheet'!$O$2:$O$5000,"&lt;"&amp;$C$80)</f>
        <v>0</v>
      </c>
      <c r="F129" s="45">
        <f>SUMIFS('1. Output sheet'!$F$2:$F$5000,'1. Output sheet'!$D$2:$D$5000,$B129,'1. Output sheet'!$C$2:$C$5000,F$27,'1. Output sheet'!$AC$2:$AC$5000,$B$22,'1. Output sheet'!$O$2:$O$5000,"&gt;="&amp;$B$80,'1. Output sheet'!$O$2:$O$5000,"&lt;"&amp;$C$80)+SUMIFS('1. Output sheet'!$F$2:$F$5000,'1. Output sheet'!$D$2:$D$5000,$B129,'1. Output sheet'!$C$2:$C$5000,F$27,'1. Output sheet'!$AC$2:$AC$5000,$B$23,'1. Output sheet'!$O$2:$O$5000,"&gt;="&amp;$B$80,'1. Output sheet'!$O$2:$O$5000,"&lt;"&amp;$C$80)</f>
        <v>5400</v>
      </c>
      <c r="G129" s="45">
        <f>SUMIFS('1. Output sheet'!$F$2:$F$5000,'1. Output sheet'!$D$2:$D$5000,$B129,'1. Output sheet'!$C$2:$C$5000,G$27,'1. Output sheet'!$AC$2:$AC$5000,$B$22,'1. Output sheet'!$O$2:$O$5000,"&gt;="&amp;$B$80,'1. Output sheet'!$O$2:$O$5000,"&lt;"&amp;$C$80)+SUMIFS('1. Output sheet'!$F$2:$F$5000,'1. Output sheet'!$D$2:$D$5000,$B129,'1. Output sheet'!$C$2:$C$5000,G$27,'1. Output sheet'!$AC$2:$AC$5000,$B$23,'1. Output sheet'!$O$2:$O$5000,"&gt;="&amp;$B$80,'1. Output sheet'!$O$2:$O$5000,"&lt;"&amp;$C$80)</f>
        <v>17695</v>
      </c>
      <c r="H129" s="45">
        <f>SUMIFS('1. Output sheet'!$F$2:$F$5000,'1. Output sheet'!$D$2:$D$5000,$B129,'1. Output sheet'!$C$2:$C$5000,H$27,'1. Output sheet'!$AC$2:$AC$5000,$B$22,'1. Output sheet'!$O$2:$O$5000,"&gt;="&amp;$B$80,'1. Output sheet'!$O$2:$O$5000,"&lt;"&amp;$C$80)+SUMIFS('1. Output sheet'!$F$2:$F$5000,'1. Output sheet'!$D$2:$D$5000,$B129,'1. Output sheet'!$C$2:$C$5000,H$27,'1. Output sheet'!$AC$2:$AC$5000,$B$23,'1. Output sheet'!$O$2:$O$5000,"&gt;="&amp;$B$80,'1. Output sheet'!$O$2:$O$5000,"&lt;"&amp;$C$80)</f>
        <v>0</v>
      </c>
      <c r="I129" s="45">
        <f>SUMIFS('1. Output sheet'!$F$2:$F$5000,'1. Output sheet'!$D$2:$D$5000,$B129,'1. Output sheet'!$C$2:$C$5000,I$27,'1. Output sheet'!$AC$2:$AC$5000,$B$22,'1. Output sheet'!$O$2:$O$5000,"&gt;="&amp;$B$80,'1. Output sheet'!$O$2:$O$5000,"&lt;"&amp;$C$80)+SUMIFS('1. Output sheet'!$F$2:$F$5000,'1. Output sheet'!$D$2:$D$5000,$B129,'1. Output sheet'!$C$2:$C$5000,I$27,'1. Output sheet'!$AC$2:$AC$5000,$B$23,'1. Output sheet'!$O$2:$O$5000,"&gt;="&amp;$B$80,'1. Output sheet'!$O$2:$O$5000,"&lt;"&amp;$C$80)</f>
        <v>7620</v>
      </c>
      <c r="J129" s="45">
        <f>SUMIFS('1. Output sheet'!$F$2:$F$5000,'1. Output sheet'!$D$2:$D$5000,$B129,'1. Output sheet'!$C$2:$C$5000,J$27,'1. Output sheet'!$AC$2:$AC$5000,$B$22,'1. Output sheet'!$O$2:$O$5000,"&gt;="&amp;$B$80,'1. Output sheet'!$O$2:$O$5000,"&lt;"&amp;$C$80)+SUMIFS('1. Output sheet'!$F$2:$F$5000,'1. Output sheet'!$D$2:$D$5000,$B129,'1. Output sheet'!$C$2:$C$5000,J$27,'1. Output sheet'!$AC$2:$AC$5000,$B$23,'1. Output sheet'!$O$2:$O$5000,"&gt;="&amp;$B$80,'1. Output sheet'!$O$2:$O$5000,"&lt;"&amp;$C$80)</f>
        <v>15284</v>
      </c>
      <c r="K129" s="45">
        <f>SUMIFS('1. Output sheet'!$F$2:$F$5000,'1. Output sheet'!$D$2:$D$5000,$B129,'1. Output sheet'!$C$2:$C$5000,K$27,'1. Output sheet'!$AC$2:$AC$5000,$B$22,'1. Output sheet'!$O$2:$O$5000,"&gt;="&amp;$B$80,'1. Output sheet'!$O$2:$O$5000,"&lt;"&amp;$C$80)+SUMIFS('1. Output sheet'!$F$2:$F$5000,'1. Output sheet'!$D$2:$D$5000,$B129,'1. Output sheet'!$C$2:$C$5000,K$27,'1. Output sheet'!$AC$2:$AC$5000,$B$23,'1. Output sheet'!$O$2:$O$5000,"&gt;="&amp;$B$80,'1. Output sheet'!$O$2:$O$5000,"&lt;"&amp;$C$80)</f>
        <v>979</v>
      </c>
      <c r="L129" s="45">
        <f>SUMIFS('1. Output sheet'!$F$2:$F$5000,'1. Output sheet'!$D$2:$D$5000,$B129,'1. Output sheet'!$C$2:$C$5000,L$27,'1. Output sheet'!$AC$2:$AC$5000,$B$22,'1. Output sheet'!$O$2:$O$5000,"&gt;="&amp;$B$80,'1. Output sheet'!$O$2:$O$5000,"&lt;"&amp;$C$80)+SUMIFS('1. Output sheet'!$F$2:$F$5000,'1. Output sheet'!$D$2:$D$5000,$B129,'1. Output sheet'!$C$2:$C$5000,L$27,'1. Output sheet'!$AC$2:$AC$5000,$B$23,'1. Output sheet'!$O$2:$O$5000,"&gt;="&amp;$B$80,'1. Output sheet'!$O$2:$O$5000,"&lt;"&amp;$C$80)</f>
        <v>0</v>
      </c>
      <c r="M129" s="45">
        <f>SUMIFS('1. Output sheet'!$F$2:$F$5000,'1. Output sheet'!$D$2:$D$5000,$B129,'1. Output sheet'!$C$2:$C$5000,M$27,'1. Output sheet'!$AC$2:$AC$5000,$B$22,'1. Output sheet'!$O$2:$O$5000,"&gt;="&amp;$B$80,'1. Output sheet'!$O$2:$O$5000,"&lt;"&amp;$C$80)+SUMIFS('1. Output sheet'!$F$2:$F$5000,'1. Output sheet'!$D$2:$D$5000,$B129,'1. Output sheet'!$C$2:$C$5000,M$27,'1. Output sheet'!$AC$2:$AC$5000,$B$23,'1. Output sheet'!$O$2:$O$5000,"&gt;="&amp;$B$80,'1. Output sheet'!$O$2:$O$5000,"&lt;"&amp;$C$80)</f>
        <v>0</v>
      </c>
      <c r="N129" s="45">
        <f>SUMIFS('1. Output sheet'!$F$2:$F$5000,'1. Output sheet'!$D$2:$D$5000,$B129,'1. Output sheet'!$C$2:$C$5000,N$27,'1. Output sheet'!$AC$2:$AC$5000,$B$22,'1. Output sheet'!$O$2:$O$5000,"&gt;="&amp;$B$80,'1. Output sheet'!$O$2:$O$5000,"&lt;"&amp;$C$80)+SUMIFS('1. Output sheet'!$F$2:$F$5000,'1. Output sheet'!$D$2:$D$5000,$B129,'1. Output sheet'!$C$2:$C$5000,N$27,'1. Output sheet'!$AC$2:$AC$5000,$B$23,'1. Output sheet'!$O$2:$O$5000,"&gt;="&amp;$B$80,'1. Output sheet'!$O$2:$O$5000,"&lt;"&amp;$C$80)</f>
        <v>0</v>
      </c>
      <c r="O129" s="45">
        <f>SUMIFS('1. Output sheet'!$F$2:$F$5000,'1. Output sheet'!$D$2:$D$5000,$B129,'1. Output sheet'!$C$2:$C$5000,O$27,'1. Output sheet'!$AC$2:$AC$5000,$B$22,'1. Output sheet'!$O$2:$O$5000,"&gt;="&amp;$B$80,'1. Output sheet'!$O$2:$O$5000,"&lt;"&amp;$C$80)+SUMIFS('1. Output sheet'!$F$2:$F$5000,'1. Output sheet'!$D$2:$D$5000,$B129,'1. Output sheet'!$C$2:$C$5000,O$27,'1. Output sheet'!$AC$2:$AC$5000,$B$23,'1. Output sheet'!$O$2:$O$5000,"&gt;="&amp;$B$80,'1. Output sheet'!$O$2:$O$5000,"&lt;"&amp;$C$80)</f>
        <v>0</v>
      </c>
      <c r="P129" s="14">
        <f t="shared" si="45"/>
        <v>46978</v>
      </c>
      <c r="Q129" s="14">
        <f>SUMIFS('1. Output sheet'!$F$2:$F$5000,'1. Output sheet'!$D$2:$D$5000,$B129,'1. Output sheet'!$AC$2:$AC$5000,$B$22,'1. Output sheet'!$O$2:$O$5000,"&gt;="&amp;$B$80,'1. Output sheet'!$O$2:$O$5000,"&lt;"&amp;$C$80)+SUMIFS('1. Output sheet'!$F$2:$F$5000,'1. Output sheet'!$D$2:$D$5000,$B129,'1. Output sheet'!$AC$2:$AC$5000,$B$23,'1. Output sheet'!$O$2:$O$5000,"&gt;="&amp;$B$80,'1. Output sheet'!$O$2:$O$5000,"&lt;"&amp;$C$80)</f>
        <v>46978</v>
      </c>
      <c r="R129" s="14"/>
      <c r="T129" s="21" t="s">
        <v>92</v>
      </c>
      <c r="U129" s="20"/>
      <c r="V129" s="45">
        <f t="shared" si="46"/>
        <v>0</v>
      </c>
      <c r="W129" s="45">
        <f t="shared" si="47"/>
        <v>0</v>
      </c>
      <c r="X129" s="45">
        <f t="shared" si="48"/>
        <v>724.02558223723895</v>
      </c>
      <c r="Y129" s="45">
        <f t="shared" si="49"/>
        <v>2372.5245699422117</v>
      </c>
      <c r="Z129" s="45">
        <f t="shared" si="50"/>
        <v>0</v>
      </c>
      <c r="AA129" s="45">
        <f t="shared" si="51"/>
        <v>1021.6805438236594</v>
      </c>
      <c r="AB129" s="45">
        <f t="shared" si="52"/>
        <v>2049.2605553544372</v>
      </c>
      <c r="AC129" s="45">
        <f t="shared" si="53"/>
        <v>131.26315648338093</v>
      </c>
      <c r="AD129" s="45">
        <f t="shared" si="54"/>
        <v>0</v>
      </c>
      <c r="AE129" s="45">
        <f t="shared" si="55"/>
        <v>0</v>
      </c>
      <c r="AF129" s="45">
        <f t="shared" si="56"/>
        <v>0</v>
      </c>
      <c r="AG129" s="45">
        <f t="shared" si="57"/>
        <v>0</v>
      </c>
      <c r="AH129" s="45">
        <f t="shared" si="58"/>
        <v>6298.7544078409283</v>
      </c>
      <c r="AI129" s="45">
        <f t="shared" si="59"/>
        <v>6298.7544078409283</v>
      </c>
      <c r="AJ129" s="14"/>
    </row>
    <row r="130" spans="1:36" ht="15" x14ac:dyDescent="0.25">
      <c r="A130" s="34"/>
      <c r="B130" s="21" t="s">
        <v>51</v>
      </c>
      <c r="C130" s="20"/>
      <c r="D130" s="45">
        <f>SUMIFS('1. Output sheet'!$F$2:$F$5000,'1. Output sheet'!$D$2:$D$5000,$B130,'1. Output sheet'!$C$2:$C$5000,D$27,'1. Output sheet'!$AC$2:$AC$5000,$B$22,'1. Output sheet'!$O$2:$O$5000,"&gt;="&amp;$B$80,'1. Output sheet'!$O$2:$O$5000,"&lt;"&amp;$C$80)+SUMIFS('1. Output sheet'!$F$2:$F$5000,'1. Output sheet'!$D$2:$D$5000,$B130,'1. Output sheet'!$C$2:$C$5000,D$27,'1. Output sheet'!$AC$2:$AC$5000,$B$23,'1. Output sheet'!$O$2:$O$5000,"&gt;="&amp;$B$80,'1. Output sheet'!$O$2:$O$5000,"&lt;"&amp;$C$80)</f>
        <v>979</v>
      </c>
      <c r="E130" s="45">
        <f>SUMIFS('1. Output sheet'!$F$2:$F$5000,'1. Output sheet'!$D$2:$D$5000,$B130,'1. Output sheet'!$C$2:$C$5000,E$27,'1. Output sheet'!$AC$2:$AC$5000,$B$22,'1. Output sheet'!$O$2:$O$5000,"&gt;="&amp;$B$80,'1. Output sheet'!$O$2:$O$5000,"&lt;"&amp;$C$80)+SUMIFS('1. Output sheet'!$F$2:$F$5000,'1. Output sheet'!$D$2:$D$5000,$B130,'1. Output sheet'!$C$2:$C$5000,E$27,'1. Output sheet'!$AC$2:$AC$5000,$B$23,'1. Output sheet'!$O$2:$O$5000,"&gt;="&amp;$B$80,'1. Output sheet'!$O$2:$O$5000,"&lt;"&amp;$C$80)</f>
        <v>0</v>
      </c>
      <c r="F130" s="45">
        <f>SUMIFS('1. Output sheet'!$F$2:$F$5000,'1. Output sheet'!$D$2:$D$5000,$B130,'1. Output sheet'!$C$2:$C$5000,F$27,'1. Output sheet'!$AC$2:$AC$5000,$B$22,'1. Output sheet'!$O$2:$O$5000,"&gt;="&amp;$B$80,'1. Output sheet'!$O$2:$O$5000,"&lt;"&amp;$C$80)+SUMIFS('1. Output sheet'!$F$2:$F$5000,'1. Output sheet'!$D$2:$D$5000,$B130,'1. Output sheet'!$C$2:$C$5000,F$27,'1. Output sheet'!$AC$2:$AC$5000,$B$23,'1. Output sheet'!$O$2:$O$5000,"&gt;="&amp;$B$80,'1. Output sheet'!$O$2:$O$5000,"&lt;"&amp;$C$80)</f>
        <v>-1542.44</v>
      </c>
      <c r="G130" s="45">
        <f>SUMIFS('1. Output sheet'!$F$2:$F$5000,'1. Output sheet'!$D$2:$D$5000,$B130,'1. Output sheet'!$C$2:$C$5000,G$27,'1. Output sheet'!$AC$2:$AC$5000,$B$22,'1. Output sheet'!$O$2:$O$5000,"&gt;="&amp;$B$80,'1. Output sheet'!$O$2:$O$5000,"&lt;"&amp;$C$80)+SUMIFS('1. Output sheet'!$F$2:$F$5000,'1. Output sheet'!$D$2:$D$5000,$B130,'1. Output sheet'!$C$2:$C$5000,G$27,'1. Output sheet'!$AC$2:$AC$5000,$B$23,'1. Output sheet'!$O$2:$O$5000,"&gt;="&amp;$B$80,'1. Output sheet'!$O$2:$O$5000,"&lt;"&amp;$C$80)</f>
        <v>0</v>
      </c>
      <c r="H130" s="45">
        <f>SUMIFS('1. Output sheet'!$F$2:$F$5000,'1. Output sheet'!$D$2:$D$5000,$B130,'1. Output sheet'!$C$2:$C$5000,H$27,'1. Output sheet'!$AC$2:$AC$5000,$B$22,'1. Output sheet'!$O$2:$O$5000,"&gt;="&amp;$B$80,'1. Output sheet'!$O$2:$O$5000,"&lt;"&amp;$C$80)+SUMIFS('1. Output sheet'!$F$2:$F$5000,'1. Output sheet'!$D$2:$D$5000,$B130,'1. Output sheet'!$C$2:$C$5000,H$27,'1. Output sheet'!$AC$2:$AC$5000,$B$23,'1. Output sheet'!$O$2:$O$5000,"&gt;="&amp;$B$80,'1. Output sheet'!$O$2:$O$5000,"&lt;"&amp;$C$80)</f>
        <v>0</v>
      </c>
      <c r="I130" s="45">
        <f>SUMIFS('1. Output sheet'!$F$2:$F$5000,'1. Output sheet'!$D$2:$D$5000,$B130,'1. Output sheet'!$C$2:$C$5000,I$27,'1. Output sheet'!$AC$2:$AC$5000,$B$22,'1. Output sheet'!$O$2:$O$5000,"&gt;="&amp;$B$80,'1. Output sheet'!$O$2:$O$5000,"&lt;"&amp;$C$80)+SUMIFS('1. Output sheet'!$F$2:$F$5000,'1. Output sheet'!$D$2:$D$5000,$B130,'1. Output sheet'!$C$2:$C$5000,I$27,'1. Output sheet'!$AC$2:$AC$5000,$B$23,'1. Output sheet'!$O$2:$O$5000,"&gt;="&amp;$B$80,'1. Output sheet'!$O$2:$O$5000,"&lt;"&amp;$C$80)</f>
        <v>0</v>
      </c>
      <c r="J130" s="45">
        <f>SUMIFS('1. Output sheet'!$F$2:$F$5000,'1. Output sheet'!$D$2:$D$5000,$B130,'1. Output sheet'!$C$2:$C$5000,J$27,'1. Output sheet'!$AC$2:$AC$5000,$B$22,'1. Output sheet'!$O$2:$O$5000,"&gt;="&amp;$B$80,'1. Output sheet'!$O$2:$O$5000,"&lt;"&amp;$C$80)+SUMIFS('1. Output sheet'!$F$2:$F$5000,'1. Output sheet'!$D$2:$D$5000,$B130,'1. Output sheet'!$C$2:$C$5000,J$27,'1. Output sheet'!$AC$2:$AC$5000,$B$23,'1. Output sheet'!$O$2:$O$5000,"&gt;="&amp;$B$80,'1. Output sheet'!$O$2:$O$5000,"&lt;"&amp;$C$80)</f>
        <v>0</v>
      </c>
      <c r="K130" s="45">
        <f>SUMIFS('1. Output sheet'!$F$2:$F$5000,'1. Output sheet'!$D$2:$D$5000,$B130,'1. Output sheet'!$C$2:$C$5000,K$27,'1. Output sheet'!$AC$2:$AC$5000,$B$22,'1. Output sheet'!$O$2:$O$5000,"&gt;="&amp;$B$80,'1. Output sheet'!$O$2:$O$5000,"&lt;"&amp;$C$80)+SUMIFS('1. Output sheet'!$F$2:$F$5000,'1. Output sheet'!$D$2:$D$5000,$B130,'1. Output sheet'!$C$2:$C$5000,K$27,'1. Output sheet'!$AC$2:$AC$5000,$B$23,'1. Output sheet'!$O$2:$O$5000,"&gt;="&amp;$B$80,'1. Output sheet'!$O$2:$O$5000,"&lt;"&amp;$C$80)</f>
        <v>0</v>
      </c>
      <c r="L130" s="45">
        <f>SUMIFS('1. Output sheet'!$F$2:$F$5000,'1. Output sheet'!$D$2:$D$5000,$B130,'1. Output sheet'!$C$2:$C$5000,L$27,'1. Output sheet'!$AC$2:$AC$5000,$B$22,'1. Output sheet'!$O$2:$O$5000,"&gt;="&amp;$B$80,'1. Output sheet'!$O$2:$O$5000,"&lt;"&amp;$C$80)+SUMIFS('1. Output sheet'!$F$2:$F$5000,'1. Output sheet'!$D$2:$D$5000,$B130,'1. Output sheet'!$C$2:$C$5000,L$27,'1. Output sheet'!$AC$2:$AC$5000,$B$23,'1. Output sheet'!$O$2:$O$5000,"&gt;="&amp;$B$80,'1. Output sheet'!$O$2:$O$5000,"&lt;"&amp;$C$80)</f>
        <v>0</v>
      </c>
      <c r="M130" s="45">
        <f>SUMIFS('1. Output sheet'!$F$2:$F$5000,'1. Output sheet'!$D$2:$D$5000,$B130,'1. Output sheet'!$C$2:$C$5000,M$27,'1. Output sheet'!$AC$2:$AC$5000,$B$22,'1. Output sheet'!$O$2:$O$5000,"&gt;="&amp;$B$80,'1. Output sheet'!$O$2:$O$5000,"&lt;"&amp;$C$80)+SUMIFS('1. Output sheet'!$F$2:$F$5000,'1. Output sheet'!$D$2:$D$5000,$B130,'1. Output sheet'!$C$2:$C$5000,M$27,'1. Output sheet'!$AC$2:$AC$5000,$B$23,'1. Output sheet'!$O$2:$O$5000,"&gt;="&amp;$B$80,'1. Output sheet'!$O$2:$O$5000,"&lt;"&amp;$C$80)</f>
        <v>0</v>
      </c>
      <c r="N130" s="45">
        <f>SUMIFS('1. Output sheet'!$F$2:$F$5000,'1. Output sheet'!$D$2:$D$5000,$B130,'1. Output sheet'!$C$2:$C$5000,N$27,'1. Output sheet'!$AC$2:$AC$5000,$B$22,'1. Output sheet'!$O$2:$O$5000,"&gt;="&amp;$B$80,'1. Output sheet'!$O$2:$O$5000,"&lt;"&amp;$C$80)+SUMIFS('1. Output sheet'!$F$2:$F$5000,'1. Output sheet'!$D$2:$D$5000,$B130,'1. Output sheet'!$C$2:$C$5000,N$27,'1. Output sheet'!$AC$2:$AC$5000,$B$23,'1. Output sheet'!$O$2:$O$5000,"&gt;="&amp;$B$80,'1. Output sheet'!$O$2:$O$5000,"&lt;"&amp;$C$80)</f>
        <v>0</v>
      </c>
      <c r="O130" s="45">
        <f>SUMIFS('1. Output sheet'!$F$2:$F$5000,'1. Output sheet'!$D$2:$D$5000,$B130,'1. Output sheet'!$C$2:$C$5000,O$27,'1. Output sheet'!$AC$2:$AC$5000,$B$22,'1. Output sheet'!$O$2:$O$5000,"&gt;="&amp;$B$80,'1. Output sheet'!$O$2:$O$5000,"&lt;"&amp;$C$80)+SUMIFS('1. Output sheet'!$F$2:$F$5000,'1. Output sheet'!$D$2:$D$5000,$B130,'1. Output sheet'!$C$2:$C$5000,O$27,'1. Output sheet'!$AC$2:$AC$5000,$B$23,'1. Output sheet'!$O$2:$O$5000,"&gt;="&amp;$B$80,'1. Output sheet'!$O$2:$O$5000,"&lt;"&amp;$C$80)</f>
        <v>0</v>
      </c>
      <c r="P130" s="14">
        <f t="shared" si="45"/>
        <v>-563.44000000000005</v>
      </c>
      <c r="Q130" s="14">
        <f>SUMIFS('1. Output sheet'!$F$2:$F$5000,'1. Output sheet'!$D$2:$D$5000,$B130,'1. Output sheet'!$AC$2:$AC$5000,$B$22,'1. Output sheet'!$O$2:$O$5000,"&gt;="&amp;$B$80,'1. Output sheet'!$O$2:$O$5000,"&lt;"&amp;$C$80)+SUMIFS('1. Output sheet'!$F$2:$F$5000,'1. Output sheet'!$D$2:$D$5000,$B130,'1. Output sheet'!$AC$2:$AC$5000,$B$23,'1. Output sheet'!$O$2:$O$5000,"&gt;="&amp;$B$80,'1. Output sheet'!$O$2:$O$5000,"&lt;"&amp;$C$80)</f>
        <v>-563.44000000000005</v>
      </c>
      <c r="R130" s="14"/>
      <c r="T130" s="21" t="s">
        <v>51</v>
      </c>
      <c r="U130" s="20"/>
      <c r="V130" s="45">
        <f t="shared" si="46"/>
        <v>131.26315648338093</v>
      </c>
      <c r="W130" s="45">
        <f t="shared" si="47"/>
        <v>0</v>
      </c>
      <c r="X130" s="45">
        <f t="shared" si="48"/>
        <v>-206.80852204926055</v>
      </c>
      <c r="Y130" s="45">
        <f t="shared" si="49"/>
        <v>0</v>
      </c>
      <c r="Z130" s="45">
        <f t="shared" si="50"/>
        <v>0</v>
      </c>
      <c r="AA130" s="45">
        <f t="shared" si="51"/>
        <v>0</v>
      </c>
      <c r="AB130" s="45">
        <f t="shared" si="52"/>
        <v>0</v>
      </c>
      <c r="AC130" s="45">
        <f t="shared" si="53"/>
        <v>0</v>
      </c>
      <c r="AD130" s="45">
        <f t="shared" si="54"/>
        <v>0</v>
      </c>
      <c r="AE130" s="45">
        <f t="shared" si="55"/>
        <v>0</v>
      </c>
      <c r="AF130" s="45">
        <f t="shared" si="56"/>
        <v>0</v>
      </c>
      <c r="AG130" s="45">
        <f t="shared" si="57"/>
        <v>0</v>
      </c>
      <c r="AH130" s="45">
        <f t="shared" si="58"/>
        <v>-75.545365565879621</v>
      </c>
      <c r="AI130" s="45">
        <f t="shared" si="59"/>
        <v>-75.545365565879621</v>
      </c>
      <c r="AJ130" s="14"/>
    </row>
    <row r="131" spans="1:36" ht="15" x14ac:dyDescent="0.25">
      <c r="A131" s="34"/>
      <c r="B131" s="21" t="s">
        <v>697</v>
      </c>
      <c r="C131" s="20"/>
      <c r="D131" s="45">
        <f>SUMIFS('1. Output sheet'!$F$2:$F$5000,'1. Output sheet'!$D$2:$D$5000,$B131,'1. Output sheet'!$C$2:$C$5000,D$27,'1. Output sheet'!$AC$2:$AC$5000,$B$22,'1. Output sheet'!$O$2:$O$5000,"&gt;="&amp;$B$80,'1. Output sheet'!$O$2:$O$5000,"&lt;"&amp;$C$80)+SUMIFS('1. Output sheet'!$F$2:$F$5000,'1. Output sheet'!$D$2:$D$5000,$B131,'1. Output sheet'!$C$2:$C$5000,D$27,'1. Output sheet'!$AC$2:$AC$5000,$B$23,'1. Output sheet'!$O$2:$O$5000,"&gt;="&amp;$B$80,'1. Output sheet'!$O$2:$O$5000,"&lt;"&amp;$C$80)</f>
        <v>0</v>
      </c>
      <c r="E131" s="45">
        <f>SUMIFS('1. Output sheet'!$F$2:$F$5000,'1. Output sheet'!$D$2:$D$5000,$B131,'1. Output sheet'!$C$2:$C$5000,E$27,'1. Output sheet'!$AC$2:$AC$5000,$B$22,'1. Output sheet'!$O$2:$O$5000,"&gt;="&amp;$B$80,'1. Output sheet'!$O$2:$O$5000,"&lt;"&amp;$C$80)+SUMIFS('1. Output sheet'!$F$2:$F$5000,'1. Output sheet'!$D$2:$D$5000,$B131,'1. Output sheet'!$C$2:$C$5000,E$27,'1. Output sheet'!$AC$2:$AC$5000,$B$23,'1. Output sheet'!$O$2:$O$5000,"&gt;="&amp;$B$80,'1. Output sheet'!$O$2:$O$5000,"&lt;"&amp;$C$80)</f>
        <v>0</v>
      </c>
      <c r="F131" s="45">
        <f>SUMIFS('1. Output sheet'!$F$2:$F$5000,'1. Output sheet'!$D$2:$D$5000,$B131,'1. Output sheet'!$C$2:$C$5000,F$27,'1. Output sheet'!$AC$2:$AC$5000,$B$22,'1. Output sheet'!$O$2:$O$5000,"&gt;="&amp;$B$80,'1. Output sheet'!$O$2:$O$5000,"&lt;"&amp;$C$80)+SUMIFS('1. Output sheet'!$F$2:$F$5000,'1. Output sheet'!$D$2:$D$5000,$B131,'1. Output sheet'!$C$2:$C$5000,F$27,'1. Output sheet'!$AC$2:$AC$5000,$B$23,'1. Output sheet'!$O$2:$O$5000,"&gt;="&amp;$B$80,'1. Output sheet'!$O$2:$O$5000,"&lt;"&amp;$C$80)</f>
        <v>0</v>
      </c>
      <c r="G131" s="45">
        <f>SUMIFS('1. Output sheet'!$F$2:$F$5000,'1. Output sheet'!$D$2:$D$5000,$B131,'1. Output sheet'!$C$2:$C$5000,G$27,'1. Output sheet'!$AC$2:$AC$5000,$B$22,'1. Output sheet'!$O$2:$O$5000,"&gt;="&amp;$B$80,'1. Output sheet'!$O$2:$O$5000,"&lt;"&amp;$C$80)+SUMIFS('1. Output sheet'!$F$2:$F$5000,'1. Output sheet'!$D$2:$D$5000,$B131,'1. Output sheet'!$C$2:$C$5000,G$27,'1. Output sheet'!$AC$2:$AC$5000,$B$23,'1. Output sheet'!$O$2:$O$5000,"&gt;="&amp;$B$80,'1. Output sheet'!$O$2:$O$5000,"&lt;"&amp;$C$80)</f>
        <v>1038</v>
      </c>
      <c r="H131" s="45">
        <f>SUMIFS('1. Output sheet'!$F$2:$F$5000,'1. Output sheet'!$D$2:$D$5000,$B131,'1. Output sheet'!$C$2:$C$5000,H$27,'1. Output sheet'!$AC$2:$AC$5000,$B$22,'1. Output sheet'!$O$2:$O$5000,"&gt;="&amp;$B$80,'1. Output sheet'!$O$2:$O$5000,"&lt;"&amp;$C$80)+SUMIFS('1. Output sheet'!$F$2:$F$5000,'1. Output sheet'!$D$2:$D$5000,$B131,'1. Output sheet'!$C$2:$C$5000,H$27,'1. Output sheet'!$AC$2:$AC$5000,$B$23,'1. Output sheet'!$O$2:$O$5000,"&gt;="&amp;$B$80,'1. Output sheet'!$O$2:$O$5000,"&lt;"&amp;$C$80)</f>
        <v>0</v>
      </c>
      <c r="I131" s="45">
        <f>SUMIFS('1. Output sheet'!$F$2:$F$5000,'1. Output sheet'!$D$2:$D$5000,$B131,'1. Output sheet'!$C$2:$C$5000,I$27,'1. Output sheet'!$AC$2:$AC$5000,$B$22,'1. Output sheet'!$O$2:$O$5000,"&gt;="&amp;$B$80,'1. Output sheet'!$O$2:$O$5000,"&lt;"&amp;$C$80)+SUMIFS('1. Output sheet'!$F$2:$F$5000,'1. Output sheet'!$D$2:$D$5000,$B131,'1. Output sheet'!$C$2:$C$5000,I$27,'1. Output sheet'!$AC$2:$AC$5000,$B$23,'1. Output sheet'!$O$2:$O$5000,"&gt;="&amp;$B$80,'1. Output sheet'!$O$2:$O$5000,"&lt;"&amp;$C$80)</f>
        <v>0</v>
      </c>
      <c r="J131" s="45">
        <f>SUMIFS('1. Output sheet'!$F$2:$F$5000,'1. Output sheet'!$D$2:$D$5000,$B131,'1. Output sheet'!$C$2:$C$5000,J$27,'1. Output sheet'!$AC$2:$AC$5000,$B$22,'1. Output sheet'!$O$2:$O$5000,"&gt;="&amp;$B$80,'1. Output sheet'!$O$2:$O$5000,"&lt;"&amp;$C$80)+SUMIFS('1. Output sheet'!$F$2:$F$5000,'1. Output sheet'!$D$2:$D$5000,$B131,'1. Output sheet'!$C$2:$C$5000,J$27,'1. Output sheet'!$AC$2:$AC$5000,$B$23,'1. Output sheet'!$O$2:$O$5000,"&gt;="&amp;$B$80,'1. Output sheet'!$O$2:$O$5000,"&lt;"&amp;$C$80)</f>
        <v>1900</v>
      </c>
      <c r="K131" s="45">
        <f>SUMIFS('1. Output sheet'!$F$2:$F$5000,'1. Output sheet'!$D$2:$D$5000,$B131,'1. Output sheet'!$C$2:$C$5000,K$27,'1. Output sheet'!$AC$2:$AC$5000,$B$22,'1. Output sheet'!$O$2:$O$5000,"&gt;="&amp;$B$80,'1. Output sheet'!$O$2:$O$5000,"&lt;"&amp;$C$80)+SUMIFS('1. Output sheet'!$F$2:$F$5000,'1. Output sheet'!$D$2:$D$5000,$B131,'1. Output sheet'!$C$2:$C$5000,K$27,'1. Output sheet'!$AC$2:$AC$5000,$B$23,'1. Output sheet'!$O$2:$O$5000,"&gt;="&amp;$B$80,'1. Output sheet'!$O$2:$O$5000,"&lt;"&amp;$C$80)</f>
        <v>0</v>
      </c>
      <c r="L131" s="45">
        <f>SUMIFS('1. Output sheet'!$F$2:$F$5000,'1. Output sheet'!$D$2:$D$5000,$B131,'1. Output sheet'!$C$2:$C$5000,L$27,'1. Output sheet'!$AC$2:$AC$5000,$B$22,'1. Output sheet'!$O$2:$O$5000,"&gt;="&amp;$B$80,'1. Output sheet'!$O$2:$O$5000,"&lt;"&amp;$C$80)+SUMIFS('1. Output sheet'!$F$2:$F$5000,'1. Output sheet'!$D$2:$D$5000,$B131,'1. Output sheet'!$C$2:$C$5000,L$27,'1. Output sheet'!$AC$2:$AC$5000,$B$23,'1. Output sheet'!$O$2:$O$5000,"&gt;="&amp;$B$80,'1. Output sheet'!$O$2:$O$5000,"&lt;"&amp;$C$80)</f>
        <v>0</v>
      </c>
      <c r="M131" s="45">
        <f>SUMIFS('1. Output sheet'!$F$2:$F$5000,'1. Output sheet'!$D$2:$D$5000,$B131,'1. Output sheet'!$C$2:$C$5000,M$27,'1. Output sheet'!$AC$2:$AC$5000,$B$22,'1. Output sheet'!$O$2:$O$5000,"&gt;="&amp;$B$80,'1. Output sheet'!$O$2:$O$5000,"&lt;"&amp;$C$80)+SUMIFS('1. Output sheet'!$F$2:$F$5000,'1. Output sheet'!$D$2:$D$5000,$B131,'1. Output sheet'!$C$2:$C$5000,M$27,'1. Output sheet'!$AC$2:$AC$5000,$B$23,'1. Output sheet'!$O$2:$O$5000,"&gt;="&amp;$B$80,'1. Output sheet'!$O$2:$O$5000,"&lt;"&amp;$C$80)</f>
        <v>0</v>
      </c>
      <c r="N131" s="45">
        <f>SUMIFS('1. Output sheet'!$F$2:$F$5000,'1. Output sheet'!$D$2:$D$5000,$B131,'1. Output sheet'!$C$2:$C$5000,N$27,'1. Output sheet'!$AC$2:$AC$5000,$B$22,'1. Output sheet'!$O$2:$O$5000,"&gt;="&amp;$B$80,'1. Output sheet'!$O$2:$O$5000,"&lt;"&amp;$C$80)+SUMIFS('1. Output sheet'!$F$2:$F$5000,'1. Output sheet'!$D$2:$D$5000,$B131,'1. Output sheet'!$C$2:$C$5000,N$27,'1. Output sheet'!$AC$2:$AC$5000,$B$23,'1. Output sheet'!$O$2:$O$5000,"&gt;="&amp;$B$80,'1. Output sheet'!$O$2:$O$5000,"&lt;"&amp;$C$80)</f>
        <v>0</v>
      </c>
      <c r="O131" s="45">
        <f>SUMIFS('1. Output sheet'!$F$2:$F$5000,'1. Output sheet'!$D$2:$D$5000,$B131,'1. Output sheet'!$C$2:$C$5000,O$27,'1. Output sheet'!$AC$2:$AC$5000,$B$22,'1. Output sheet'!$O$2:$O$5000,"&gt;="&amp;$B$80,'1. Output sheet'!$O$2:$O$5000,"&lt;"&amp;$C$80)+SUMIFS('1. Output sheet'!$F$2:$F$5000,'1. Output sheet'!$D$2:$D$5000,$B131,'1. Output sheet'!$C$2:$C$5000,O$27,'1. Output sheet'!$AC$2:$AC$5000,$B$23,'1. Output sheet'!$O$2:$O$5000,"&gt;="&amp;$B$80,'1. Output sheet'!$O$2:$O$5000,"&lt;"&amp;$C$80)</f>
        <v>0</v>
      </c>
      <c r="P131" s="14">
        <f t="shared" si="45"/>
        <v>2938</v>
      </c>
      <c r="Q131" s="14">
        <f>SUMIFS('1. Output sheet'!$F$2:$F$5000,'1. Output sheet'!$D$2:$D$5000,$B131,'1. Output sheet'!$AC$2:$AC$5000,$B$22,'1. Output sheet'!$O$2:$O$5000,"&gt;="&amp;$B$80,'1. Output sheet'!$O$2:$O$5000,"&lt;"&amp;$C$80)+SUMIFS('1. Output sheet'!$F$2:$F$5000,'1. Output sheet'!$D$2:$D$5000,$B131,'1. Output sheet'!$AC$2:$AC$5000,$B$23,'1. Output sheet'!$O$2:$O$5000,"&gt;="&amp;$B$80,'1. Output sheet'!$O$2:$O$5000,"&lt;"&amp;$C$80)</f>
        <v>2938</v>
      </c>
      <c r="R131" s="14"/>
      <c r="T131" s="21" t="s">
        <v>697</v>
      </c>
      <c r="U131" s="20"/>
      <c r="V131" s="45">
        <f t="shared" si="46"/>
        <v>0</v>
      </c>
      <c r="W131" s="45">
        <f t="shared" si="47"/>
        <v>0</v>
      </c>
      <c r="X131" s="45">
        <f t="shared" si="48"/>
        <v>0</v>
      </c>
      <c r="Y131" s="45">
        <f t="shared" si="49"/>
        <v>139.17380636338038</v>
      </c>
      <c r="Z131" s="45">
        <f t="shared" si="50"/>
        <v>0</v>
      </c>
      <c r="AA131" s="45">
        <f t="shared" si="51"/>
        <v>0</v>
      </c>
      <c r="AB131" s="45">
        <f t="shared" si="52"/>
        <v>254.74974189828777</v>
      </c>
      <c r="AC131" s="45">
        <f t="shared" si="53"/>
        <v>0</v>
      </c>
      <c r="AD131" s="45">
        <f t="shared" si="54"/>
        <v>0</v>
      </c>
      <c r="AE131" s="45">
        <f t="shared" si="55"/>
        <v>0</v>
      </c>
      <c r="AF131" s="45">
        <f t="shared" si="56"/>
        <v>0</v>
      </c>
      <c r="AG131" s="45">
        <f t="shared" si="57"/>
        <v>0</v>
      </c>
      <c r="AH131" s="45">
        <f t="shared" si="58"/>
        <v>393.92354826166815</v>
      </c>
      <c r="AI131" s="45">
        <f t="shared" si="59"/>
        <v>393.92354826166815</v>
      </c>
      <c r="AJ131" s="14"/>
    </row>
    <row r="132" spans="1:36" ht="15" x14ac:dyDescent="0.25">
      <c r="A132" s="34"/>
      <c r="B132" s="21" t="s">
        <v>2940</v>
      </c>
      <c r="C132" s="20"/>
      <c r="D132" s="45">
        <f>SUMIFS('1. Output sheet'!$F$2:$F$5000,'1. Output sheet'!$D$2:$D$5000,$B132,'1. Output sheet'!$C$2:$C$5000,D$27,'1. Output sheet'!$AC$2:$AC$5000,$B$22,'1. Output sheet'!$O$2:$O$5000,"&gt;="&amp;$B$80,'1. Output sheet'!$O$2:$O$5000,"&lt;"&amp;$C$80)+SUMIFS('1. Output sheet'!$F$2:$F$5000,'1. Output sheet'!$D$2:$D$5000,$B132,'1. Output sheet'!$C$2:$C$5000,D$27,'1. Output sheet'!$AC$2:$AC$5000,$B$23,'1. Output sheet'!$O$2:$O$5000,"&gt;="&amp;$B$80,'1. Output sheet'!$O$2:$O$5000,"&lt;"&amp;$C$80)</f>
        <v>0</v>
      </c>
      <c r="E132" s="45">
        <f>SUMIFS('1. Output sheet'!$F$2:$F$5000,'1. Output sheet'!$D$2:$D$5000,$B132,'1. Output sheet'!$C$2:$C$5000,E$27,'1. Output sheet'!$AC$2:$AC$5000,$B$22,'1. Output sheet'!$O$2:$O$5000,"&gt;="&amp;$B$80,'1. Output sheet'!$O$2:$O$5000,"&lt;"&amp;$C$80)+SUMIFS('1. Output sheet'!$F$2:$F$5000,'1. Output sheet'!$D$2:$D$5000,$B132,'1. Output sheet'!$C$2:$C$5000,E$27,'1. Output sheet'!$AC$2:$AC$5000,$B$23,'1. Output sheet'!$O$2:$O$5000,"&gt;="&amp;$B$80,'1. Output sheet'!$O$2:$O$5000,"&lt;"&amp;$C$80)</f>
        <v>0</v>
      </c>
      <c r="F132" s="45">
        <f>SUMIFS('1. Output sheet'!$F$2:$F$5000,'1. Output sheet'!$D$2:$D$5000,$B132,'1. Output sheet'!$C$2:$C$5000,F$27,'1. Output sheet'!$AC$2:$AC$5000,$B$22,'1. Output sheet'!$O$2:$O$5000,"&gt;="&amp;$B$80,'1. Output sheet'!$O$2:$O$5000,"&lt;"&amp;$C$80)+SUMIFS('1. Output sheet'!$F$2:$F$5000,'1. Output sheet'!$D$2:$D$5000,$B132,'1. Output sheet'!$C$2:$C$5000,F$27,'1. Output sheet'!$AC$2:$AC$5000,$B$23,'1. Output sheet'!$O$2:$O$5000,"&gt;="&amp;$B$80,'1. Output sheet'!$O$2:$O$5000,"&lt;"&amp;$C$80)</f>
        <v>0</v>
      </c>
      <c r="G132" s="45">
        <f>SUMIFS('1. Output sheet'!$F$2:$F$5000,'1. Output sheet'!$D$2:$D$5000,$B132,'1. Output sheet'!$C$2:$C$5000,G$27,'1. Output sheet'!$AC$2:$AC$5000,$B$22,'1. Output sheet'!$O$2:$O$5000,"&gt;="&amp;$B$80,'1. Output sheet'!$O$2:$O$5000,"&lt;"&amp;$C$80)+SUMIFS('1. Output sheet'!$F$2:$F$5000,'1. Output sheet'!$D$2:$D$5000,$B132,'1. Output sheet'!$C$2:$C$5000,G$27,'1. Output sheet'!$AC$2:$AC$5000,$B$23,'1. Output sheet'!$O$2:$O$5000,"&gt;="&amp;$B$80,'1. Output sheet'!$O$2:$O$5000,"&lt;"&amp;$C$80)</f>
        <v>0</v>
      </c>
      <c r="H132" s="45">
        <f>SUMIFS('1. Output sheet'!$F$2:$F$5000,'1. Output sheet'!$D$2:$D$5000,$B132,'1. Output sheet'!$C$2:$C$5000,H$27,'1. Output sheet'!$AC$2:$AC$5000,$B$22,'1. Output sheet'!$O$2:$O$5000,"&gt;="&amp;$B$80,'1. Output sheet'!$O$2:$O$5000,"&lt;"&amp;$C$80)+SUMIFS('1. Output sheet'!$F$2:$F$5000,'1. Output sheet'!$D$2:$D$5000,$B132,'1. Output sheet'!$C$2:$C$5000,H$27,'1. Output sheet'!$AC$2:$AC$5000,$B$23,'1. Output sheet'!$O$2:$O$5000,"&gt;="&amp;$B$80,'1. Output sheet'!$O$2:$O$5000,"&lt;"&amp;$C$80)</f>
        <v>0</v>
      </c>
      <c r="I132" s="45">
        <f>SUMIFS('1. Output sheet'!$F$2:$F$5000,'1. Output sheet'!$D$2:$D$5000,$B132,'1. Output sheet'!$C$2:$C$5000,I$27,'1. Output sheet'!$AC$2:$AC$5000,$B$22,'1. Output sheet'!$O$2:$O$5000,"&gt;="&amp;$B$80,'1. Output sheet'!$O$2:$O$5000,"&lt;"&amp;$C$80)+SUMIFS('1. Output sheet'!$F$2:$F$5000,'1. Output sheet'!$D$2:$D$5000,$B132,'1. Output sheet'!$C$2:$C$5000,I$27,'1. Output sheet'!$AC$2:$AC$5000,$B$23,'1. Output sheet'!$O$2:$O$5000,"&gt;="&amp;$B$80,'1. Output sheet'!$O$2:$O$5000,"&lt;"&amp;$C$80)</f>
        <v>0</v>
      </c>
      <c r="J132" s="45">
        <f>SUMIFS('1. Output sheet'!$F$2:$F$5000,'1. Output sheet'!$D$2:$D$5000,$B132,'1. Output sheet'!$C$2:$C$5000,J$27,'1. Output sheet'!$AC$2:$AC$5000,$B$22,'1. Output sheet'!$O$2:$O$5000,"&gt;="&amp;$B$80,'1. Output sheet'!$O$2:$O$5000,"&lt;"&amp;$C$80)+SUMIFS('1. Output sheet'!$F$2:$F$5000,'1. Output sheet'!$D$2:$D$5000,$B132,'1. Output sheet'!$C$2:$C$5000,J$27,'1. Output sheet'!$AC$2:$AC$5000,$B$23,'1. Output sheet'!$O$2:$O$5000,"&gt;="&amp;$B$80,'1. Output sheet'!$O$2:$O$5000,"&lt;"&amp;$C$80)</f>
        <v>0</v>
      </c>
      <c r="K132" s="45">
        <f>SUMIFS('1. Output sheet'!$F$2:$F$5000,'1. Output sheet'!$D$2:$D$5000,$B132,'1. Output sheet'!$C$2:$C$5000,K$27,'1. Output sheet'!$AC$2:$AC$5000,$B$22,'1. Output sheet'!$O$2:$O$5000,"&gt;="&amp;$B$80,'1. Output sheet'!$O$2:$O$5000,"&lt;"&amp;$C$80)+SUMIFS('1. Output sheet'!$F$2:$F$5000,'1. Output sheet'!$D$2:$D$5000,$B132,'1. Output sheet'!$C$2:$C$5000,K$27,'1. Output sheet'!$AC$2:$AC$5000,$B$23,'1. Output sheet'!$O$2:$O$5000,"&gt;="&amp;$B$80,'1. Output sheet'!$O$2:$O$5000,"&lt;"&amp;$C$80)</f>
        <v>0</v>
      </c>
      <c r="L132" s="45">
        <f>SUMIFS('1. Output sheet'!$F$2:$F$5000,'1. Output sheet'!$D$2:$D$5000,$B132,'1. Output sheet'!$C$2:$C$5000,L$27,'1. Output sheet'!$AC$2:$AC$5000,$B$22,'1. Output sheet'!$O$2:$O$5000,"&gt;="&amp;$B$80,'1. Output sheet'!$O$2:$O$5000,"&lt;"&amp;$C$80)+SUMIFS('1. Output sheet'!$F$2:$F$5000,'1. Output sheet'!$D$2:$D$5000,$B132,'1. Output sheet'!$C$2:$C$5000,L$27,'1. Output sheet'!$AC$2:$AC$5000,$B$23,'1. Output sheet'!$O$2:$O$5000,"&gt;="&amp;$B$80,'1. Output sheet'!$O$2:$O$5000,"&lt;"&amp;$C$80)</f>
        <v>0</v>
      </c>
      <c r="M132" s="45">
        <f>SUMIFS('1. Output sheet'!$F$2:$F$5000,'1. Output sheet'!$D$2:$D$5000,$B132,'1. Output sheet'!$C$2:$C$5000,M$27,'1. Output sheet'!$AC$2:$AC$5000,$B$22,'1. Output sheet'!$O$2:$O$5000,"&gt;="&amp;$B$80,'1. Output sheet'!$O$2:$O$5000,"&lt;"&amp;$C$80)+SUMIFS('1. Output sheet'!$F$2:$F$5000,'1. Output sheet'!$D$2:$D$5000,$B132,'1. Output sheet'!$C$2:$C$5000,M$27,'1. Output sheet'!$AC$2:$AC$5000,$B$23,'1. Output sheet'!$O$2:$O$5000,"&gt;="&amp;$B$80,'1. Output sheet'!$O$2:$O$5000,"&lt;"&amp;$C$80)</f>
        <v>0</v>
      </c>
      <c r="N132" s="45">
        <f>SUMIFS('1. Output sheet'!$F$2:$F$5000,'1. Output sheet'!$D$2:$D$5000,$B132,'1. Output sheet'!$C$2:$C$5000,N$27,'1. Output sheet'!$AC$2:$AC$5000,$B$22,'1. Output sheet'!$O$2:$O$5000,"&gt;="&amp;$B$80,'1. Output sheet'!$O$2:$O$5000,"&lt;"&amp;$C$80)+SUMIFS('1. Output sheet'!$F$2:$F$5000,'1. Output sheet'!$D$2:$D$5000,$B132,'1. Output sheet'!$C$2:$C$5000,N$27,'1. Output sheet'!$AC$2:$AC$5000,$B$23,'1. Output sheet'!$O$2:$O$5000,"&gt;="&amp;$B$80,'1. Output sheet'!$O$2:$O$5000,"&lt;"&amp;$C$80)</f>
        <v>0</v>
      </c>
      <c r="O132" s="45">
        <f>SUMIFS('1. Output sheet'!$F$2:$F$5000,'1. Output sheet'!$D$2:$D$5000,$B132,'1. Output sheet'!$C$2:$C$5000,O$27,'1. Output sheet'!$AC$2:$AC$5000,$B$22,'1. Output sheet'!$O$2:$O$5000,"&gt;="&amp;$B$80,'1. Output sheet'!$O$2:$O$5000,"&lt;"&amp;$C$80)+SUMIFS('1. Output sheet'!$F$2:$F$5000,'1. Output sheet'!$D$2:$D$5000,$B132,'1. Output sheet'!$C$2:$C$5000,O$27,'1. Output sheet'!$AC$2:$AC$5000,$B$23,'1. Output sheet'!$O$2:$O$5000,"&gt;="&amp;$B$80,'1. Output sheet'!$O$2:$O$5000,"&lt;"&amp;$C$80)</f>
        <v>0</v>
      </c>
      <c r="P132" s="14">
        <f t="shared" si="45"/>
        <v>0</v>
      </c>
      <c r="Q132" s="14">
        <f>SUMIFS('1. Output sheet'!$F$2:$F$5000,'1. Output sheet'!$D$2:$D$5000,$B132,'1. Output sheet'!$AC$2:$AC$5000,$B$22,'1. Output sheet'!$O$2:$O$5000,"&gt;="&amp;$B$80,'1. Output sheet'!$O$2:$O$5000,"&lt;"&amp;$C$80)+SUMIFS('1. Output sheet'!$F$2:$F$5000,'1. Output sheet'!$D$2:$D$5000,$B132,'1. Output sheet'!$AC$2:$AC$5000,$B$23,'1. Output sheet'!$O$2:$O$5000,"&gt;="&amp;$B$80,'1. Output sheet'!$O$2:$O$5000,"&lt;"&amp;$C$80)</f>
        <v>0</v>
      </c>
      <c r="R132" s="14"/>
      <c r="T132" s="21" t="s">
        <v>2940</v>
      </c>
      <c r="U132" s="20"/>
      <c r="V132" s="45">
        <f t="shared" si="46"/>
        <v>0</v>
      </c>
      <c r="W132" s="45">
        <f t="shared" si="47"/>
        <v>0</v>
      </c>
      <c r="X132" s="45">
        <f t="shared" si="48"/>
        <v>0</v>
      </c>
      <c r="Y132" s="45">
        <f t="shared" si="49"/>
        <v>0</v>
      </c>
      <c r="Z132" s="45">
        <f t="shared" si="50"/>
        <v>0</v>
      </c>
      <c r="AA132" s="45">
        <f t="shared" si="51"/>
        <v>0</v>
      </c>
      <c r="AB132" s="45">
        <f t="shared" si="52"/>
        <v>0</v>
      </c>
      <c r="AC132" s="45">
        <f t="shared" si="53"/>
        <v>0</v>
      </c>
      <c r="AD132" s="45">
        <f t="shared" si="54"/>
        <v>0</v>
      </c>
      <c r="AE132" s="45">
        <f t="shared" si="55"/>
        <v>0</v>
      </c>
      <c r="AF132" s="45">
        <f t="shared" si="56"/>
        <v>0</v>
      </c>
      <c r="AG132" s="45">
        <f t="shared" si="57"/>
        <v>0</v>
      </c>
      <c r="AH132" s="45">
        <f t="shared" si="58"/>
        <v>0</v>
      </c>
      <c r="AI132" s="45">
        <f t="shared" si="59"/>
        <v>0</v>
      </c>
      <c r="AJ132" s="14"/>
    </row>
    <row r="133" spans="1:36" ht="15" x14ac:dyDescent="0.25">
      <c r="A133" s="34"/>
      <c r="B133" s="21" t="s">
        <v>741</v>
      </c>
      <c r="C133" s="20"/>
      <c r="D133" s="45">
        <f>SUMIFS('1. Output sheet'!$F$2:$F$5000,'1. Output sheet'!$D$2:$D$5000,$B133,'1. Output sheet'!$C$2:$C$5000,D$27,'1. Output sheet'!$AC$2:$AC$5000,$B$22,'1. Output sheet'!$O$2:$O$5000,"&gt;="&amp;$B$80,'1. Output sheet'!$O$2:$O$5000,"&lt;"&amp;$C$80)+SUMIFS('1. Output sheet'!$F$2:$F$5000,'1. Output sheet'!$D$2:$D$5000,$B133,'1. Output sheet'!$C$2:$C$5000,D$27,'1. Output sheet'!$AC$2:$AC$5000,$B$23,'1. Output sheet'!$O$2:$O$5000,"&gt;="&amp;$B$80,'1. Output sheet'!$O$2:$O$5000,"&lt;"&amp;$C$80)</f>
        <v>0</v>
      </c>
      <c r="E133" s="45">
        <f>SUMIFS('1. Output sheet'!$F$2:$F$5000,'1. Output sheet'!$D$2:$D$5000,$B133,'1. Output sheet'!$C$2:$C$5000,E$27,'1. Output sheet'!$AC$2:$AC$5000,$B$22,'1. Output sheet'!$O$2:$O$5000,"&gt;="&amp;$B$80,'1. Output sheet'!$O$2:$O$5000,"&lt;"&amp;$C$80)+SUMIFS('1. Output sheet'!$F$2:$F$5000,'1. Output sheet'!$D$2:$D$5000,$B133,'1. Output sheet'!$C$2:$C$5000,E$27,'1. Output sheet'!$AC$2:$AC$5000,$B$23,'1. Output sheet'!$O$2:$O$5000,"&gt;="&amp;$B$80,'1. Output sheet'!$O$2:$O$5000,"&lt;"&amp;$C$80)</f>
        <v>0</v>
      </c>
      <c r="F133" s="45">
        <f>SUMIFS('1. Output sheet'!$F$2:$F$5000,'1. Output sheet'!$D$2:$D$5000,$B133,'1. Output sheet'!$C$2:$C$5000,F$27,'1. Output sheet'!$AC$2:$AC$5000,$B$22,'1. Output sheet'!$O$2:$O$5000,"&gt;="&amp;$B$80,'1. Output sheet'!$O$2:$O$5000,"&lt;"&amp;$C$80)+SUMIFS('1. Output sheet'!$F$2:$F$5000,'1. Output sheet'!$D$2:$D$5000,$B133,'1. Output sheet'!$C$2:$C$5000,F$27,'1. Output sheet'!$AC$2:$AC$5000,$B$23,'1. Output sheet'!$O$2:$O$5000,"&gt;="&amp;$B$80,'1. Output sheet'!$O$2:$O$5000,"&lt;"&amp;$C$80)</f>
        <v>0</v>
      </c>
      <c r="G133" s="45">
        <f>SUMIFS('1. Output sheet'!$F$2:$F$5000,'1. Output sheet'!$D$2:$D$5000,$B133,'1. Output sheet'!$C$2:$C$5000,G$27,'1. Output sheet'!$AC$2:$AC$5000,$B$22,'1. Output sheet'!$O$2:$O$5000,"&gt;="&amp;$B$80,'1. Output sheet'!$O$2:$O$5000,"&lt;"&amp;$C$80)+SUMIFS('1. Output sheet'!$F$2:$F$5000,'1. Output sheet'!$D$2:$D$5000,$B133,'1. Output sheet'!$C$2:$C$5000,G$27,'1. Output sheet'!$AC$2:$AC$5000,$B$23,'1. Output sheet'!$O$2:$O$5000,"&gt;="&amp;$B$80,'1. Output sheet'!$O$2:$O$5000,"&lt;"&amp;$C$80)</f>
        <v>-1308.436666666667</v>
      </c>
      <c r="H133" s="45">
        <f>SUMIFS('1. Output sheet'!$F$2:$F$5000,'1. Output sheet'!$D$2:$D$5000,$B133,'1. Output sheet'!$C$2:$C$5000,H$27,'1. Output sheet'!$AC$2:$AC$5000,$B$22,'1. Output sheet'!$O$2:$O$5000,"&gt;="&amp;$B$80,'1. Output sheet'!$O$2:$O$5000,"&lt;"&amp;$C$80)+SUMIFS('1. Output sheet'!$F$2:$F$5000,'1. Output sheet'!$D$2:$D$5000,$B133,'1. Output sheet'!$C$2:$C$5000,H$27,'1. Output sheet'!$AC$2:$AC$5000,$B$23,'1. Output sheet'!$O$2:$O$5000,"&gt;="&amp;$B$80,'1. Output sheet'!$O$2:$O$5000,"&lt;"&amp;$C$80)</f>
        <v>0</v>
      </c>
      <c r="I133" s="45">
        <f>SUMIFS('1. Output sheet'!$F$2:$F$5000,'1. Output sheet'!$D$2:$D$5000,$B133,'1. Output sheet'!$C$2:$C$5000,I$27,'1. Output sheet'!$AC$2:$AC$5000,$B$22,'1. Output sheet'!$O$2:$O$5000,"&gt;="&amp;$B$80,'1. Output sheet'!$O$2:$O$5000,"&lt;"&amp;$C$80)+SUMIFS('1. Output sheet'!$F$2:$F$5000,'1. Output sheet'!$D$2:$D$5000,$B133,'1. Output sheet'!$C$2:$C$5000,I$27,'1. Output sheet'!$AC$2:$AC$5000,$B$23,'1. Output sheet'!$O$2:$O$5000,"&gt;="&amp;$B$80,'1. Output sheet'!$O$2:$O$5000,"&lt;"&amp;$C$80)</f>
        <v>0</v>
      </c>
      <c r="J133" s="45">
        <f>SUMIFS('1. Output sheet'!$F$2:$F$5000,'1. Output sheet'!$D$2:$D$5000,$B133,'1. Output sheet'!$C$2:$C$5000,J$27,'1. Output sheet'!$AC$2:$AC$5000,$B$22,'1. Output sheet'!$O$2:$O$5000,"&gt;="&amp;$B$80,'1. Output sheet'!$O$2:$O$5000,"&lt;"&amp;$C$80)+SUMIFS('1. Output sheet'!$F$2:$F$5000,'1. Output sheet'!$D$2:$D$5000,$B133,'1. Output sheet'!$C$2:$C$5000,J$27,'1. Output sheet'!$AC$2:$AC$5000,$B$23,'1. Output sheet'!$O$2:$O$5000,"&gt;="&amp;$B$80,'1. Output sheet'!$O$2:$O$5000,"&lt;"&amp;$C$80)</f>
        <v>0</v>
      </c>
      <c r="K133" s="45">
        <f>SUMIFS('1. Output sheet'!$F$2:$F$5000,'1. Output sheet'!$D$2:$D$5000,$B133,'1. Output sheet'!$C$2:$C$5000,K$27,'1. Output sheet'!$AC$2:$AC$5000,$B$22,'1. Output sheet'!$O$2:$O$5000,"&gt;="&amp;$B$80,'1. Output sheet'!$O$2:$O$5000,"&lt;"&amp;$C$80)+SUMIFS('1. Output sheet'!$F$2:$F$5000,'1. Output sheet'!$D$2:$D$5000,$B133,'1. Output sheet'!$C$2:$C$5000,K$27,'1. Output sheet'!$AC$2:$AC$5000,$B$23,'1. Output sheet'!$O$2:$O$5000,"&gt;="&amp;$B$80,'1. Output sheet'!$O$2:$O$5000,"&lt;"&amp;$C$80)</f>
        <v>0</v>
      </c>
      <c r="L133" s="45">
        <f>SUMIFS('1. Output sheet'!$F$2:$F$5000,'1. Output sheet'!$D$2:$D$5000,$B133,'1. Output sheet'!$C$2:$C$5000,L$27,'1. Output sheet'!$AC$2:$AC$5000,$B$22,'1. Output sheet'!$O$2:$O$5000,"&gt;="&amp;$B$80,'1. Output sheet'!$O$2:$O$5000,"&lt;"&amp;$C$80)+SUMIFS('1. Output sheet'!$F$2:$F$5000,'1. Output sheet'!$D$2:$D$5000,$B133,'1. Output sheet'!$C$2:$C$5000,L$27,'1. Output sheet'!$AC$2:$AC$5000,$B$23,'1. Output sheet'!$O$2:$O$5000,"&gt;="&amp;$B$80,'1. Output sheet'!$O$2:$O$5000,"&lt;"&amp;$C$80)</f>
        <v>0</v>
      </c>
      <c r="M133" s="45">
        <f>SUMIFS('1. Output sheet'!$F$2:$F$5000,'1. Output sheet'!$D$2:$D$5000,$B133,'1. Output sheet'!$C$2:$C$5000,M$27,'1. Output sheet'!$AC$2:$AC$5000,$B$22,'1. Output sheet'!$O$2:$O$5000,"&gt;="&amp;$B$80,'1. Output sheet'!$O$2:$O$5000,"&lt;"&amp;$C$80)+SUMIFS('1. Output sheet'!$F$2:$F$5000,'1. Output sheet'!$D$2:$D$5000,$B133,'1. Output sheet'!$C$2:$C$5000,M$27,'1. Output sheet'!$AC$2:$AC$5000,$B$23,'1. Output sheet'!$O$2:$O$5000,"&gt;="&amp;$B$80,'1. Output sheet'!$O$2:$O$5000,"&lt;"&amp;$C$80)</f>
        <v>0</v>
      </c>
      <c r="N133" s="45">
        <f>SUMIFS('1. Output sheet'!$F$2:$F$5000,'1. Output sheet'!$D$2:$D$5000,$B133,'1. Output sheet'!$C$2:$C$5000,N$27,'1. Output sheet'!$AC$2:$AC$5000,$B$22,'1. Output sheet'!$O$2:$O$5000,"&gt;="&amp;$B$80,'1. Output sheet'!$O$2:$O$5000,"&lt;"&amp;$C$80)+SUMIFS('1. Output sheet'!$F$2:$F$5000,'1. Output sheet'!$D$2:$D$5000,$B133,'1. Output sheet'!$C$2:$C$5000,N$27,'1. Output sheet'!$AC$2:$AC$5000,$B$23,'1. Output sheet'!$O$2:$O$5000,"&gt;="&amp;$B$80,'1. Output sheet'!$O$2:$O$5000,"&lt;"&amp;$C$80)</f>
        <v>0</v>
      </c>
      <c r="O133" s="45">
        <f>SUMIFS('1. Output sheet'!$F$2:$F$5000,'1. Output sheet'!$D$2:$D$5000,$B133,'1. Output sheet'!$C$2:$C$5000,O$27,'1. Output sheet'!$AC$2:$AC$5000,$B$22,'1. Output sheet'!$O$2:$O$5000,"&gt;="&amp;$B$80,'1. Output sheet'!$O$2:$O$5000,"&lt;"&amp;$C$80)+SUMIFS('1. Output sheet'!$F$2:$F$5000,'1. Output sheet'!$D$2:$D$5000,$B133,'1. Output sheet'!$C$2:$C$5000,O$27,'1. Output sheet'!$AC$2:$AC$5000,$B$23,'1. Output sheet'!$O$2:$O$5000,"&gt;="&amp;$B$80,'1. Output sheet'!$O$2:$O$5000,"&lt;"&amp;$C$80)</f>
        <v>0</v>
      </c>
      <c r="P133" s="14">
        <f t="shared" si="45"/>
        <v>-1308.436666666667</v>
      </c>
      <c r="Q133" s="14">
        <f>SUMIFS('1. Output sheet'!$F$2:$F$5000,'1. Output sheet'!$D$2:$D$5000,$B133,'1. Output sheet'!$AC$2:$AC$5000,$B$22,'1. Output sheet'!$O$2:$O$5000,"&gt;="&amp;$B$80,'1. Output sheet'!$O$2:$O$5000,"&lt;"&amp;$C$80)+SUMIFS('1. Output sheet'!$F$2:$F$5000,'1. Output sheet'!$D$2:$D$5000,$B133,'1. Output sheet'!$AC$2:$AC$5000,$B$23,'1. Output sheet'!$O$2:$O$5000,"&gt;="&amp;$B$80,'1. Output sheet'!$O$2:$O$5000,"&lt;"&amp;$C$80)</f>
        <v>-1308.436666666667</v>
      </c>
      <c r="R133" s="14"/>
      <c r="T133" s="21" t="s">
        <v>741</v>
      </c>
      <c r="U133" s="20"/>
      <c r="V133" s="45">
        <f t="shared" si="46"/>
        <v>0</v>
      </c>
      <c r="W133" s="45">
        <f t="shared" si="47"/>
        <v>0</v>
      </c>
      <c r="X133" s="45">
        <f t="shared" si="48"/>
        <v>0</v>
      </c>
      <c r="Y133" s="45">
        <f t="shared" si="49"/>
        <v>-175.43363322294178</v>
      </c>
      <c r="Z133" s="45">
        <f t="shared" si="50"/>
        <v>0</v>
      </c>
      <c r="AA133" s="45">
        <f t="shared" si="51"/>
        <v>0</v>
      </c>
      <c r="AB133" s="45">
        <f t="shared" si="52"/>
        <v>0</v>
      </c>
      <c r="AC133" s="45">
        <f t="shared" si="53"/>
        <v>0</v>
      </c>
      <c r="AD133" s="45">
        <f t="shared" si="54"/>
        <v>0</v>
      </c>
      <c r="AE133" s="45">
        <f t="shared" si="55"/>
        <v>0</v>
      </c>
      <c r="AF133" s="45">
        <f t="shared" si="56"/>
        <v>0</v>
      </c>
      <c r="AG133" s="45">
        <f t="shared" si="57"/>
        <v>0</v>
      </c>
      <c r="AH133" s="45">
        <f t="shared" si="58"/>
        <v>-175.43363322294178</v>
      </c>
      <c r="AI133" s="45">
        <f t="shared" si="59"/>
        <v>-175.43363322294178</v>
      </c>
      <c r="AJ133" s="14"/>
    </row>
    <row r="134" spans="1:36" ht="15" x14ac:dyDescent="0.25">
      <c r="A134" s="34"/>
      <c r="B134" s="21" t="s">
        <v>432</v>
      </c>
      <c r="C134" s="20"/>
      <c r="D134" s="45">
        <f>SUMIFS('1. Output sheet'!$F$2:$F$5000,'1. Output sheet'!$D$2:$D$5000,$B134,'1. Output sheet'!$C$2:$C$5000,D$27,'1. Output sheet'!$AC$2:$AC$5000,$B$22,'1. Output sheet'!$O$2:$O$5000,"&gt;="&amp;$B$80,'1. Output sheet'!$O$2:$O$5000,"&lt;"&amp;$C$80)+SUMIFS('1. Output sheet'!$F$2:$F$5000,'1. Output sheet'!$D$2:$D$5000,$B134,'1. Output sheet'!$C$2:$C$5000,D$27,'1. Output sheet'!$AC$2:$AC$5000,$B$23,'1. Output sheet'!$O$2:$O$5000,"&gt;="&amp;$B$80,'1. Output sheet'!$O$2:$O$5000,"&lt;"&amp;$C$80)</f>
        <v>0</v>
      </c>
      <c r="E134" s="45">
        <f>SUMIFS('1. Output sheet'!$F$2:$F$5000,'1. Output sheet'!$D$2:$D$5000,$B134,'1. Output sheet'!$C$2:$C$5000,E$27,'1. Output sheet'!$AC$2:$AC$5000,$B$22,'1. Output sheet'!$O$2:$O$5000,"&gt;="&amp;$B$80,'1. Output sheet'!$O$2:$O$5000,"&lt;"&amp;$C$80)+SUMIFS('1. Output sheet'!$F$2:$F$5000,'1. Output sheet'!$D$2:$D$5000,$B134,'1. Output sheet'!$C$2:$C$5000,E$27,'1. Output sheet'!$AC$2:$AC$5000,$B$23,'1. Output sheet'!$O$2:$O$5000,"&gt;="&amp;$B$80,'1. Output sheet'!$O$2:$O$5000,"&lt;"&amp;$C$80)</f>
        <v>0</v>
      </c>
      <c r="F134" s="45">
        <f>SUMIFS('1. Output sheet'!$F$2:$F$5000,'1. Output sheet'!$D$2:$D$5000,$B134,'1. Output sheet'!$C$2:$C$5000,F$27,'1. Output sheet'!$AC$2:$AC$5000,$B$22,'1. Output sheet'!$O$2:$O$5000,"&gt;="&amp;$B$80,'1. Output sheet'!$O$2:$O$5000,"&lt;"&amp;$C$80)+SUMIFS('1. Output sheet'!$F$2:$F$5000,'1. Output sheet'!$D$2:$D$5000,$B134,'1. Output sheet'!$C$2:$C$5000,F$27,'1. Output sheet'!$AC$2:$AC$5000,$B$23,'1. Output sheet'!$O$2:$O$5000,"&gt;="&amp;$B$80,'1. Output sheet'!$O$2:$O$5000,"&lt;"&amp;$C$80)</f>
        <v>5936</v>
      </c>
      <c r="G134" s="45">
        <f>SUMIFS('1. Output sheet'!$F$2:$F$5000,'1. Output sheet'!$D$2:$D$5000,$B134,'1. Output sheet'!$C$2:$C$5000,G$27,'1. Output sheet'!$AC$2:$AC$5000,$B$22,'1. Output sheet'!$O$2:$O$5000,"&gt;="&amp;$B$80,'1. Output sheet'!$O$2:$O$5000,"&lt;"&amp;$C$80)+SUMIFS('1. Output sheet'!$F$2:$F$5000,'1. Output sheet'!$D$2:$D$5000,$B134,'1. Output sheet'!$C$2:$C$5000,G$27,'1. Output sheet'!$AC$2:$AC$5000,$B$23,'1. Output sheet'!$O$2:$O$5000,"&gt;="&amp;$B$80,'1. Output sheet'!$O$2:$O$5000,"&lt;"&amp;$C$80)</f>
        <v>2540</v>
      </c>
      <c r="H134" s="45">
        <f>SUMIFS('1. Output sheet'!$F$2:$F$5000,'1. Output sheet'!$D$2:$D$5000,$B134,'1. Output sheet'!$C$2:$C$5000,H$27,'1. Output sheet'!$AC$2:$AC$5000,$B$22,'1. Output sheet'!$O$2:$O$5000,"&gt;="&amp;$B$80,'1. Output sheet'!$O$2:$O$5000,"&lt;"&amp;$C$80)+SUMIFS('1. Output sheet'!$F$2:$F$5000,'1. Output sheet'!$D$2:$D$5000,$B134,'1. Output sheet'!$C$2:$C$5000,H$27,'1. Output sheet'!$AC$2:$AC$5000,$B$23,'1. Output sheet'!$O$2:$O$5000,"&gt;="&amp;$B$80,'1. Output sheet'!$O$2:$O$5000,"&lt;"&amp;$C$80)</f>
        <v>0</v>
      </c>
      <c r="I134" s="45">
        <f>SUMIFS('1. Output sheet'!$F$2:$F$5000,'1. Output sheet'!$D$2:$D$5000,$B134,'1. Output sheet'!$C$2:$C$5000,I$27,'1. Output sheet'!$AC$2:$AC$5000,$B$22,'1. Output sheet'!$O$2:$O$5000,"&gt;="&amp;$B$80,'1. Output sheet'!$O$2:$O$5000,"&lt;"&amp;$C$80)+SUMIFS('1. Output sheet'!$F$2:$F$5000,'1. Output sheet'!$D$2:$D$5000,$B134,'1. Output sheet'!$C$2:$C$5000,I$27,'1. Output sheet'!$AC$2:$AC$5000,$B$23,'1. Output sheet'!$O$2:$O$5000,"&gt;="&amp;$B$80,'1. Output sheet'!$O$2:$O$5000,"&lt;"&amp;$C$80)</f>
        <v>17130.05</v>
      </c>
      <c r="J134" s="45">
        <f>SUMIFS('1. Output sheet'!$F$2:$F$5000,'1. Output sheet'!$D$2:$D$5000,$B134,'1. Output sheet'!$C$2:$C$5000,J$27,'1. Output sheet'!$AC$2:$AC$5000,$B$22,'1. Output sheet'!$O$2:$O$5000,"&gt;="&amp;$B$80,'1. Output sheet'!$O$2:$O$5000,"&lt;"&amp;$C$80)+SUMIFS('1. Output sheet'!$F$2:$F$5000,'1. Output sheet'!$D$2:$D$5000,$B134,'1. Output sheet'!$C$2:$C$5000,J$27,'1. Output sheet'!$AC$2:$AC$5000,$B$23,'1. Output sheet'!$O$2:$O$5000,"&gt;="&amp;$B$80,'1. Output sheet'!$O$2:$O$5000,"&lt;"&amp;$C$80)</f>
        <v>1600</v>
      </c>
      <c r="K134" s="45">
        <f>SUMIFS('1. Output sheet'!$F$2:$F$5000,'1. Output sheet'!$D$2:$D$5000,$B134,'1. Output sheet'!$C$2:$C$5000,K$27,'1. Output sheet'!$AC$2:$AC$5000,$B$22,'1. Output sheet'!$O$2:$O$5000,"&gt;="&amp;$B$80,'1. Output sheet'!$O$2:$O$5000,"&lt;"&amp;$C$80)+SUMIFS('1. Output sheet'!$F$2:$F$5000,'1. Output sheet'!$D$2:$D$5000,$B134,'1. Output sheet'!$C$2:$C$5000,K$27,'1. Output sheet'!$AC$2:$AC$5000,$B$23,'1. Output sheet'!$O$2:$O$5000,"&gt;="&amp;$B$80,'1. Output sheet'!$O$2:$O$5000,"&lt;"&amp;$C$80)</f>
        <v>0</v>
      </c>
      <c r="L134" s="45">
        <f>SUMIFS('1. Output sheet'!$F$2:$F$5000,'1. Output sheet'!$D$2:$D$5000,$B134,'1. Output sheet'!$C$2:$C$5000,L$27,'1. Output sheet'!$AC$2:$AC$5000,$B$22,'1. Output sheet'!$O$2:$O$5000,"&gt;="&amp;$B$80,'1. Output sheet'!$O$2:$O$5000,"&lt;"&amp;$C$80)+SUMIFS('1. Output sheet'!$F$2:$F$5000,'1. Output sheet'!$D$2:$D$5000,$B134,'1. Output sheet'!$C$2:$C$5000,L$27,'1. Output sheet'!$AC$2:$AC$5000,$B$23,'1. Output sheet'!$O$2:$O$5000,"&gt;="&amp;$B$80,'1. Output sheet'!$O$2:$O$5000,"&lt;"&amp;$C$80)</f>
        <v>400</v>
      </c>
      <c r="M134" s="45">
        <f>SUMIFS('1. Output sheet'!$F$2:$F$5000,'1. Output sheet'!$D$2:$D$5000,$B134,'1. Output sheet'!$C$2:$C$5000,M$27,'1. Output sheet'!$AC$2:$AC$5000,$B$22,'1. Output sheet'!$O$2:$O$5000,"&gt;="&amp;$B$80,'1. Output sheet'!$O$2:$O$5000,"&lt;"&amp;$C$80)+SUMIFS('1. Output sheet'!$F$2:$F$5000,'1. Output sheet'!$D$2:$D$5000,$B134,'1. Output sheet'!$C$2:$C$5000,M$27,'1. Output sheet'!$AC$2:$AC$5000,$B$23,'1. Output sheet'!$O$2:$O$5000,"&gt;="&amp;$B$80,'1. Output sheet'!$O$2:$O$5000,"&lt;"&amp;$C$80)</f>
        <v>0</v>
      </c>
      <c r="N134" s="45">
        <f>SUMIFS('1. Output sheet'!$F$2:$F$5000,'1. Output sheet'!$D$2:$D$5000,$B134,'1. Output sheet'!$C$2:$C$5000,N$27,'1. Output sheet'!$AC$2:$AC$5000,$B$22,'1. Output sheet'!$O$2:$O$5000,"&gt;="&amp;$B$80,'1. Output sheet'!$O$2:$O$5000,"&lt;"&amp;$C$80)+SUMIFS('1. Output sheet'!$F$2:$F$5000,'1. Output sheet'!$D$2:$D$5000,$B134,'1. Output sheet'!$C$2:$C$5000,N$27,'1. Output sheet'!$AC$2:$AC$5000,$B$23,'1. Output sheet'!$O$2:$O$5000,"&gt;="&amp;$B$80,'1. Output sheet'!$O$2:$O$5000,"&lt;"&amp;$C$80)</f>
        <v>0</v>
      </c>
      <c r="O134" s="45">
        <f>SUMIFS('1. Output sheet'!$F$2:$F$5000,'1. Output sheet'!$D$2:$D$5000,$B134,'1. Output sheet'!$C$2:$C$5000,O$27,'1. Output sheet'!$AC$2:$AC$5000,$B$22,'1. Output sheet'!$O$2:$O$5000,"&gt;="&amp;$B$80,'1. Output sheet'!$O$2:$O$5000,"&lt;"&amp;$C$80)+SUMIFS('1. Output sheet'!$F$2:$F$5000,'1. Output sheet'!$D$2:$D$5000,$B134,'1. Output sheet'!$C$2:$C$5000,O$27,'1. Output sheet'!$AC$2:$AC$5000,$B$23,'1. Output sheet'!$O$2:$O$5000,"&gt;="&amp;$B$80,'1. Output sheet'!$O$2:$O$5000,"&lt;"&amp;$C$80)</f>
        <v>0</v>
      </c>
      <c r="P134" s="14">
        <f t="shared" si="45"/>
        <v>27606.05</v>
      </c>
      <c r="Q134" s="14">
        <f>SUMIFS('1. Output sheet'!$F$2:$F$5000,'1. Output sheet'!$D$2:$D$5000,$B134,'1. Output sheet'!$AC$2:$AC$5000,$B$22,'1. Output sheet'!$O$2:$O$5000,"&gt;="&amp;$B$80,'1. Output sheet'!$O$2:$O$5000,"&lt;"&amp;$C$80)+SUMIFS('1. Output sheet'!$F$2:$F$5000,'1. Output sheet'!$D$2:$D$5000,$B134,'1. Output sheet'!$AC$2:$AC$5000,$B$23,'1. Output sheet'!$O$2:$O$5000,"&gt;="&amp;$B$80,'1. Output sheet'!$O$2:$O$5000,"&lt;"&amp;$C$80)</f>
        <v>27606.05</v>
      </c>
      <c r="R134" s="14"/>
      <c r="T134" s="21" t="s">
        <v>432</v>
      </c>
      <c r="U134" s="20"/>
      <c r="V134" s="45">
        <f t="shared" si="46"/>
        <v>0</v>
      </c>
      <c r="W134" s="45">
        <f t="shared" si="47"/>
        <v>0</v>
      </c>
      <c r="X134" s="45">
        <f t="shared" si="48"/>
        <v>795.89182521486123</v>
      </c>
      <c r="Y134" s="45">
        <f t="shared" si="49"/>
        <v>340.56018127455314</v>
      </c>
      <c r="Z134" s="45">
        <f t="shared" si="50"/>
        <v>0</v>
      </c>
      <c r="AA134" s="45">
        <f t="shared" si="51"/>
        <v>2296.7767453709284</v>
      </c>
      <c r="AB134" s="45">
        <f t="shared" si="52"/>
        <v>214.52609844066339</v>
      </c>
      <c r="AC134" s="45">
        <f t="shared" si="53"/>
        <v>0</v>
      </c>
      <c r="AD134" s="45">
        <f t="shared" si="54"/>
        <v>53.631524610165847</v>
      </c>
      <c r="AE134" s="45">
        <f t="shared" si="55"/>
        <v>0</v>
      </c>
      <c r="AF134" s="45">
        <f t="shared" si="56"/>
        <v>0</v>
      </c>
      <c r="AG134" s="45">
        <f t="shared" si="57"/>
        <v>0</v>
      </c>
      <c r="AH134" s="45">
        <f t="shared" si="58"/>
        <v>3701.386374911172</v>
      </c>
      <c r="AI134" s="45">
        <f t="shared" si="59"/>
        <v>3701.386374911172</v>
      </c>
      <c r="AJ134" s="14"/>
    </row>
    <row r="135" spans="1:36" ht="15" x14ac:dyDescent="0.25">
      <c r="A135" s="34"/>
      <c r="B135" s="21" t="s">
        <v>29</v>
      </c>
      <c r="C135" s="20"/>
      <c r="D135" s="45">
        <f>SUMIFS('1. Output sheet'!$F$2:$F$5000,'1. Output sheet'!$D$2:$D$5000,$B135,'1. Output sheet'!$C$2:$C$5000,D$27,'1. Output sheet'!$AC$2:$AC$5000,$B$22,'1. Output sheet'!$O$2:$O$5000,"&gt;="&amp;$B$80,'1. Output sheet'!$O$2:$O$5000,"&lt;"&amp;$C$80)+SUMIFS('1. Output sheet'!$F$2:$F$5000,'1. Output sheet'!$D$2:$D$5000,$B135,'1. Output sheet'!$C$2:$C$5000,D$27,'1. Output sheet'!$AC$2:$AC$5000,$B$23,'1. Output sheet'!$O$2:$O$5000,"&gt;="&amp;$B$80,'1. Output sheet'!$O$2:$O$5000,"&lt;"&amp;$C$80)</f>
        <v>0</v>
      </c>
      <c r="E135" s="45">
        <f>SUMIFS('1. Output sheet'!$F$2:$F$5000,'1. Output sheet'!$D$2:$D$5000,$B135,'1. Output sheet'!$C$2:$C$5000,E$27,'1. Output sheet'!$AC$2:$AC$5000,$B$22,'1. Output sheet'!$O$2:$O$5000,"&gt;="&amp;$B$80,'1. Output sheet'!$O$2:$O$5000,"&lt;"&amp;$C$80)+SUMIFS('1. Output sheet'!$F$2:$F$5000,'1. Output sheet'!$D$2:$D$5000,$B135,'1. Output sheet'!$C$2:$C$5000,E$27,'1. Output sheet'!$AC$2:$AC$5000,$B$23,'1. Output sheet'!$O$2:$O$5000,"&gt;="&amp;$B$80,'1. Output sheet'!$O$2:$O$5000,"&lt;"&amp;$C$80)</f>
        <v>0</v>
      </c>
      <c r="F135" s="45">
        <f>SUMIFS('1. Output sheet'!$F$2:$F$5000,'1. Output sheet'!$D$2:$D$5000,$B135,'1. Output sheet'!$C$2:$C$5000,F$27,'1. Output sheet'!$AC$2:$AC$5000,$B$22,'1. Output sheet'!$O$2:$O$5000,"&gt;="&amp;$B$80,'1. Output sheet'!$O$2:$O$5000,"&lt;"&amp;$C$80)+SUMIFS('1. Output sheet'!$F$2:$F$5000,'1. Output sheet'!$D$2:$D$5000,$B135,'1. Output sheet'!$C$2:$C$5000,F$27,'1. Output sheet'!$AC$2:$AC$5000,$B$23,'1. Output sheet'!$O$2:$O$5000,"&gt;="&amp;$B$80,'1. Output sheet'!$O$2:$O$5000,"&lt;"&amp;$C$80)</f>
        <v>0</v>
      </c>
      <c r="G135" s="45">
        <f>SUMIFS('1. Output sheet'!$F$2:$F$5000,'1. Output sheet'!$D$2:$D$5000,$B135,'1. Output sheet'!$C$2:$C$5000,G$27,'1. Output sheet'!$AC$2:$AC$5000,$B$22,'1. Output sheet'!$O$2:$O$5000,"&gt;="&amp;$B$80,'1. Output sheet'!$O$2:$O$5000,"&lt;"&amp;$C$80)+SUMIFS('1. Output sheet'!$F$2:$F$5000,'1. Output sheet'!$D$2:$D$5000,$B135,'1. Output sheet'!$C$2:$C$5000,G$27,'1. Output sheet'!$AC$2:$AC$5000,$B$23,'1. Output sheet'!$O$2:$O$5000,"&gt;="&amp;$B$80,'1. Output sheet'!$O$2:$O$5000,"&lt;"&amp;$C$80)</f>
        <v>0</v>
      </c>
      <c r="H135" s="45">
        <f>SUMIFS('1. Output sheet'!$F$2:$F$5000,'1. Output sheet'!$D$2:$D$5000,$B135,'1. Output sheet'!$C$2:$C$5000,H$27,'1. Output sheet'!$AC$2:$AC$5000,$B$22,'1. Output sheet'!$O$2:$O$5000,"&gt;="&amp;$B$80,'1. Output sheet'!$O$2:$O$5000,"&lt;"&amp;$C$80)+SUMIFS('1. Output sheet'!$F$2:$F$5000,'1. Output sheet'!$D$2:$D$5000,$B135,'1. Output sheet'!$C$2:$C$5000,H$27,'1. Output sheet'!$AC$2:$AC$5000,$B$23,'1. Output sheet'!$O$2:$O$5000,"&gt;="&amp;$B$80,'1. Output sheet'!$O$2:$O$5000,"&lt;"&amp;$C$80)</f>
        <v>0</v>
      </c>
      <c r="I135" s="45">
        <f>SUMIFS('1. Output sheet'!$F$2:$F$5000,'1. Output sheet'!$D$2:$D$5000,$B135,'1. Output sheet'!$C$2:$C$5000,I$27,'1. Output sheet'!$AC$2:$AC$5000,$B$22,'1. Output sheet'!$O$2:$O$5000,"&gt;="&amp;$B$80,'1. Output sheet'!$O$2:$O$5000,"&lt;"&amp;$C$80)+SUMIFS('1. Output sheet'!$F$2:$F$5000,'1. Output sheet'!$D$2:$D$5000,$B135,'1. Output sheet'!$C$2:$C$5000,I$27,'1. Output sheet'!$AC$2:$AC$5000,$B$23,'1. Output sheet'!$O$2:$O$5000,"&gt;="&amp;$B$80,'1. Output sheet'!$O$2:$O$5000,"&lt;"&amp;$C$80)</f>
        <v>0</v>
      </c>
      <c r="J135" s="45">
        <f>SUMIFS('1. Output sheet'!$F$2:$F$5000,'1. Output sheet'!$D$2:$D$5000,$B135,'1. Output sheet'!$C$2:$C$5000,J$27,'1. Output sheet'!$AC$2:$AC$5000,$B$22,'1. Output sheet'!$O$2:$O$5000,"&gt;="&amp;$B$80,'1. Output sheet'!$O$2:$O$5000,"&lt;"&amp;$C$80)+SUMIFS('1. Output sheet'!$F$2:$F$5000,'1. Output sheet'!$D$2:$D$5000,$B135,'1. Output sheet'!$C$2:$C$5000,J$27,'1. Output sheet'!$AC$2:$AC$5000,$B$23,'1. Output sheet'!$O$2:$O$5000,"&gt;="&amp;$B$80,'1. Output sheet'!$O$2:$O$5000,"&lt;"&amp;$C$80)</f>
        <v>0</v>
      </c>
      <c r="K135" s="45">
        <f>SUMIFS('1. Output sheet'!$F$2:$F$5000,'1. Output sheet'!$D$2:$D$5000,$B135,'1. Output sheet'!$C$2:$C$5000,K$27,'1. Output sheet'!$AC$2:$AC$5000,$B$22,'1. Output sheet'!$O$2:$O$5000,"&gt;="&amp;$B$80,'1. Output sheet'!$O$2:$O$5000,"&lt;"&amp;$C$80)+SUMIFS('1. Output sheet'!$F$2:$F$5000,'1. Output sheet'!$D$2:$D$5000,$B135,'1. Output sheet'!$C$2:$C$5000,K$27,'1. Output sheet'!$AC$2:$AC$5000,$B$23,'1. Output sheet'!$O$2:$O$5000,"&gt;="&amp;$B$80,'1. Output sheet'!$O$2:$O$5000,"&lt;"&amp;$C$80)</f>
        <v>1495</v>
      </c>
      <c r="L135" s="45">
        <f>SUMIFS('1. Output sheet'!$F$2:$F$5000,'1. Output sheet'!$D$2:$D$5000,$B135,'1. Output sheet'!$C$2:$C$5000,L$27,'1. Output sheet'!$AC$2:$AC$5000,$B$22,'1. Output sheet'!$O$2:$O$5000,"&gt;="&amp;$B$80,'1. Output sheet'!$O$2:$O$5000,"&lt;"&amp;$C$80)+SUMIFS('1. Output sheet'!$F$2:$F$5000,'1. Output sheet'!$D$2:$D$5000,$B135,'1. Output sheet'!$C$2:$C$5000,L$27,'1. Output sheet'!$AC$2:$AC$5000,$B$23,'1. Output sheet'!$O$2:$O$5000,"&gt;="&amp;$B$80,'1. Output sheet'!$O$2:$O$5000,"&lt;"&amp;$C$80)</f>
        <v>3245</v>
      </c>
      <c r="M135" s="45">
        <f>SUMIFS('1. Output sheet'!$F$2:$F$5000,'1. Output sheet'!$D$2:$D$5000,$B135,'1. Output sheet'!$C$2:$C$5000,M$27,'1. Output sheet'!$AC$2:$AC$5000,$B$22,'1. Output sheet'!$O$2:$O$5000,"&gt;="&amp;$B$80,'1. Output sheet'!$O$2:$O$5000,"&lt;"&amp;$C$80)+SUMIFS('1. Output sheet'!$F$2:$F$5000,'1. Output sheet'!$D$2:$D$5000,$B135,'1. Output sheet'!$C$2:$C$5000,M$27,'1. Output sheet'!$AC$2:$AC$5000,$B$23,'1. Output sheet'!$O$2:$O$5000,"&gt;="&amp;$B$80,'1. Output sheet'!$O$2:$O$5000,"&lt;"&amp;$C$80)</f>
        <v>0</v>
      </c>
      <c r="N135" s="45">
        <f>SUMIFS('1. Output sheet'!$F$2:$F$5000,'1. Output sheet'!$D$2:$D$5000,$B135,'1. Output sheet'!$C$2:$C$5000,N$27,'1. Output sheet'!$AC$2:$AC$5000,$B$22,'1. Output sheet'!$O$2:$O$5000,"&gt;="&amp;$B$80,'1. Output sheet'!$O$2:$O$5000,"&lt;"&amp;$C$80)+SUMIFS('1. Output sheet'!$F$2:$F$5000,'1. Output sheet'!$D$2:$D$5000,$B135,'1. Output sheet'!$C$2:$C$5000,N$27,'1. Output sheet'!$AC$2:$AC$5000,$B$23,'1. Output sheet'!$O$2:$O$5000,"&gt;="&amp;$B$80,'1. Output sheet'!$O$2:$O$5000,"&lt;"&amp;$C$80)</f>
        <v>56925.400000000009</v>
      </c>
      <c r="O135" s="45">
        <f>SUMIFS('1. Output sheet'!$F$2:$F$5000,'1. Output sheet'!$D$2:$D$5000,$B135,'1. Output sheet'!$C$2:$C$5000,O$27,'1. Output sheet'!$AC$2:$AC$5000,$B$22,'1. Output sheet'!$O$2:$O$5000,"&gt;="&amp;$B$80,'1. Output sheet'!$O$2:$O$5000,"&lt;"&amp;$C$80)+SUMIFS('1. Output sheet'!$F$2:$F$5000,'1. Output sheet'!$D$2:$D$5000,$B135,'1. Output sheet'!$C$2:$C$5000,O$27,'1. Output sheet'!$AC$2:$AC$5000,$B$23,'1. Output sheet'!$O$2:$O$5000,"&gt;="&amp;$B$80,'1. Output sheet'!$O$2:$O$5000,"&lt;"&amp;$C$80)</f>
        <v>0</v>
      </c>
      <c r="P135" s="14">
        <f t="shared" si="45"/>
        <v>61665.400000000009</v>
      </c>
      <c r="Q135" s="14">
        <f>SUMIFS('1. Output sheet'!$F$2:$F$5000,'1. Output sheet'!$D$2:$D$5000,$B135,'1. Output sheet'!$AC$2:$AC$5000,$B$22,'1. Output sheet'!$O$2:$O$5000,"&gt;="&amp;$B$80,'1. Output sheet'!$O$2:$O$5000,"&lt;"&amp;$C$80)+SUMIFS('1. Output sheet'!$F$2:$F$5000,'1. Output sheet'!$D$2:$D$5000,$B135,'1. Output sheet'!$AC$2:$AC$5000,$B$23,'1. Output sheet'!$O$2:$O$5000,"&gt;="&amp;$B$80,'1. Output sheet'!$O$2:$O$5000,"&lt;"&amp;$C$80)</f>
        <v>61665.399999999994</v>
      </c>
      <c r="R135" s="14"/>
      <c r="T135" s="21" t="s">
        <v>29</v>
      </c>
      <c r="U135" s="20"/>
      <c r="V135" s="45">
        <f t="shared" si="46"/>
        <v>0</v>
      </c>
      <c r="W135" s="45">
        <f t="shared" si="47"/>
        <v>0</v>
      </c>
      <c r="X135" s="45">
        <f t="shared" si="48"/>
        <v>0</v>
      </c>
      <c r="Y135" s="45">
        <f t="shared" si="49"/>
        <v>0</v>
      </c>
      <c r="Z135" s="45">
        <f t="shared" si="50"/>
        <v>0</v>
      </c>
      <c r="AA135" s="45">
        <f t="shared" si="51"/>
        <v>0</v>
      </c>
      <c r="AB135" s="45">
        <f t="shared" si="52"/>
        <v>0</v>
      </c>
      <c r="AC135" s="45">
        <f t="shared" si="53"/>
        <v>200.44782323049486</v>
      </c>
      <c r="AD135" s="45">
        <f t="shared" si="54"/>
        <v>435.08574339997045</v>
      </c>
      <c r="AE135" s="45">
        <f t="shared" si="55"/>
        <v>0</v>
      </c>
      <c r="AF135" s="45">
        <f t="shared" si="56"/>
        <v>7632.4899776088387</v>
      </c>
      <c r="AG135" s="45">
        <f t="shared" si="57"/>
        <v>0</v>
      </c>
      <c r="AH135" s="45">
        <f t="shared" si="58"/>
        <v>8268.0235442393041</v>
      </c>
      <c r="AI135" s="45">
        <f t="shared" si="59"/>
        <v>8268.0235442393023</v>
      </c>
      <c r="AJ135" s="14"/>
    </row>
    <row r="136" spans="1:36" ht="15" x14ac:dyDescent="0.25">
      <c r="A136" s="34"/>
      <c r="B136" s="21" t="s">
        <v>70</v>
      </c>
      <c r="C136" s="20"/>
      <c r="D136" s="45">
        <f>SUMIFS('1. Output sheet'!$F$2:$F$5000,'1. Output sheet'!$D$2:$D$5000,$B136,'1. Output sheet'!$C$2:$C$5000,D$27,'1. Output sheet'!$AC$2:$AC$5000,$B$22,'1. Output sheet'!$O$2:$O$5000,"&gt;="&amp;$B$80,'1. Output sheet'!$O$2:$O$5000,"&lt;"&amp;$C$80)+SUMIFS('1. Output sheet'!$F$2:$F$5000,'1. Output sheet'!$D$2:$D$5000,$B136,'1. Output sheet'!$C$2:$C$5000,D$27,'1. Output sheet'!$AC$2:$AC$5000,$B$23,'1. Output sheet'!$O$2:$O$5000,"&gt;="&amp;$B$80,'1. Output sheet'!$O$2:$O$5000,"&lt;"&amp;$C$80)</f>
        <v>0</v>
      </c>
      <c r="E136" s="45">
        <f>SUMIFS('1. Output sheet'!$F$2:$F$5000,'1. Output sheet'!$D$2:$D$5000,$B136,'1. Output sheet'!$C$2:$C$5000,E$27,'1. Output sheet'!$AC$2:$AC$5000,$B$22,'1. Output sheet'!$O$2:$O$5000,"&gt;="&amp;$B$80,'1. Output sheet'!$O$2:$O$5000,"&lt;"&amp;$C$80)+SUMIFS('1. Output sheet'!$F$2:$F$5000,'1. Output sheet'!$D$2:$D$5000,$B136,'1. Output sheet'!$C$2:$C$5000,E$27,'1. Output sheet'!$AC$2:$AC$5000,$B$23,'1. Output sheet'!$O$2:$O$5000,"&gt;="&amp;$B$80,'1. Output sheet'!$O$2:$O$5000,"&lt;"&amp;$C$80)</f>
        <v>42350</v>
      </c>
      <c r="F136" s="45">
        <f>SUMIFS('1. Output sheet'!$F$2:$F$5000,'1. Output sheet'!$D$2:$D$5000,$B136,'1. Output sheet'!$C$2:$C$5000,F$27,'1. Output sheet'!$AC$2:$AC$5000,$B$22,'1. Output sheet'!$O$2:$O$5000,"&gt;="&amp;$B$80,'1. Output sheet'!$O$2:$O$5000,"&lt;"&amp;$C$80)+SUMIFS('1. Output sheet'!$F$2:$F$5000,'1. Output sheet'!$D$2:$D$5000,$B136,'1. Output sheet'!$C$2:$C$5000,F$27,'1. Output sheet'!$AC$2:$AC$5000,$B$23,'1. Output sheet'!$O$2:$O$5000,"&gt;="&amp;$B$80,'1. Output sheet'!$O$2:$O$5000,"&lt;"&amp;$C$80)</f>
        <v>1080</v>
      </c>
      <c r="G136" s="45">
        <f>SUMIFS('1. Output sheet'!$F$2:$F$5000,'1. Output sheet'!$D$2:$D$5000,$B136,'1. Output sheet'!$C$2:$C$5000,G$27,'1. Output sheet'!$AC$2:$AC$5000,$B$22,'1. Output sheet'!$O$2:$O$5000,"&gt;="&amp;$B$80,'1. Output sheet'!$O$2:$O$5000,"&lt;"&amp;$C$80)+SUMIFS('1. Output sheet'!$F$2:$F$5000,'1. Output sheet'!$D$2:$D$5000,$B136,'1. Output sheet'!$C$2:$C$5000,G$27,'1. Output sheet'!$AC$2:$AC$5000,$B$23,'1. Output sheet'!$O$2:$O$5000,"&gt;="&amp;$B$80,'1. Output sheet'!$O$2:$O$5000,"&lt;"&amp;$C$80)</f>
        <v>0</v>
      </c>
      <c r="H136" s="45">
        <f>SUMIFS('1. Output sheet'!$F$2:$F$5000,'1. Output sheet'!$D$2:$D$5000,$B136,'1. Output sheet'!$C$2:$C$5000,H$27,'1. Output sheet'!$AC$2:$AC$5000,$B$22,'1. Output sheet'!$O$2:$O$5000,"&gt;="&amp;$B$80,'1. Output sheet'!$O$2:$O$5000,"&lt;"&amp;$C$80)+SUMIFS('1. Output sheet'!$F$2:$F$5000,'1. Output sheet'!$D$2:$D$5000,$B136,'1. Output sheet'!$C$2:$C$5000,H$27,'1. Output sheet'!$AC$2:$AC$5000,$B$23,'1. Output sheet'!$O$2:$O$5000,"&gt;="&amp;$B$80,'1. Output sheet'!$O$2:$O$5000,"&lt;"&amp;$C$80)</f>
        <v>0</v>
      </c>
      <c r="I136" s="45">
        <f>SUMIFS('1. Output sheet'!$F$2:$F$5000,'1. Output sheet'!$D$2:$D$5000,$B136,'1. Output sheet'!$C$2:$C$5000,I$27,'1. Output sheet'!$AC$2:$AC$5000,$B$22,'1. Output sheet'!$O$2:$O$5000,"&gt;="&amp;$B$80,'1. Output sheet'!$O$2:$O$5000,"&lt;"&amp;$C$80)+SUMIFS('1. Output sheet'!$F$2:$F$5000,'1. Output sheet'!$D$2:$D$5000,$B136,'1. Output sheet'!$C$2:$C$5000,I$27,'1. Output sheet'!$AC$2:$AC$5000,$B$23,'1. Output sheet'!$O$2:$O$5000,"&gt;="&amp;$B$80,'1. Output sheet'!$O$2:$O$5000,"&lt;"&amp;$C$80)</f>
        <v>0</v>
      </c>
      <c r="J136" s="45">
        <f>SUMIFS('1. Output sheet'!$F$2:$F$5000,'1. Output sheet'!$D$2:$D$5000,$B136,'1. Output sheet'!$C$2:$C$5000,J$27,'1. Output sheet'!$AC$2:$AC$5000,$B$22,'1. Output sheet'!$O$2:$O$5000,"&gt;="&amp;$B$80,'1. Output sheet'!$O$2:$O$5000,"&lt;"&amp;$C$80)+SUMIFS('1. Output sheet'!$F$2:$F$5000,'1. Output sheet'!$D$2:$D$5000,$B136,'1. Output sheet'!$C$2:$C$5000,J$27,'1. Output sheet'!$AC$2:$AC$5000,$B$23,'1. Output sheet'!$O$2:$O$5000,"&gt;="&amp;$B$80,'1. Output sheet'!$O$2:$O$5000,"&lt;"&amp;$C$80)</f>
        <v>0</v>
      </c>
      <c r="K136" s="45">
        <f>SUMIFS('1. Output sheet'!$F$2:$F$5000,'1. Output sheet'!$D$2:$D$5000,$B136,'1. Output sheet'!$C$2:$C$5000,K$27,'1. Output sheet'!$AC$2:$AC$5000,$B$22,'1. Output sheet'!$O$2:$O$5000,"&gt;="&amp;$B$80,'1. Output sheet'!$O$2:$O$5000,"&lt;"&amp;$C$80)+SUMIFS('1. Output sheet'!$F$2:$F$5000,'1. Output sheet'!$D$2:$D$5000,$B136,'1. Output sheet'!$C$2:$C$5000,K$27,'1. Output sheet'!$AC$2:$AC$5000,$B$23,'1. Output sheet'!$O$2:$O$5000,"&gt;="&amp;$B$80,'1. Output sheet'!$O$2:$O$5000,"&lt;"&amp;$C$80)</f>
        <v>0</v>
      </c>
      <c r="L136" s="45">
        <f>SUMIFS('1. Output sheet'!$F$2:$F$5000,'1. Output sheet'!$D$2:$D$5000,$B136,'1. Output sheet'!$C$2:$C$5000,L$27,'1. Output sheet'!$AC$2:$AC$5000,$B$22,'1. Output sheet'!$O$2:$O$5000,"&gt;="&amp;$B$80,'1. Output sheet'!$O$2:$O$5000,"&lt;"&amp;$C$80)+SUMIFS('1. Output sheet'!$F$2:$F$5000,'1. Output sheet'!$D$2:$D$5000,$B136,'1. Output sheet'!$C$2:$C$5000,L$27,'1. Output sheet'!$AC$2:$AC$5000,$B$23,'1. Output sheet'!$O$2:$O$5000,"&gt;="&amp;$B$80,'1. Output sheet'!$O$2:$O$5000,"&lt;"&amp;$C$80)</f>
        <v>0</v>
      </c>
      <c r="M136" s="45">
        <f>SUMIFS('1. Output sheet'!$F$2:$F$5000,'1. Output sheet'!$D$2:$D$5000,$B136,'1. Output sheet'!$C$2:$C$5000,M$27,'1. Output sheet'!$AC$2:$AC$5000,$B$22,'1. Output sheet'!$O$2:$O$5000,"&gt;="&amp;$B$80,'1. Output sheet'!$O$2:$O$5000,"&lt;"&amp;$C$80)+SUMIFS('1. Output sheet'!$F$2:$F$5000,'1. Output sheet'!$D$2:$D$5000,$B136,'1. Output sheet'!$C$2:$C$5000,M$27,'1. Output sheet'!$AC$2:$AC$5000,$B$23,'1. Output sheet'!$O$2:$O$5000,"&gt;="&amp;$B$80,'1. Output sheet'!$O$2:$O$5000,"&lt;"&amp;$C$80)</f>
        <v>0</v>
      </c>
      <c r="N136" s="45">
        <f>SUMIFS('1. Output sheet'!$F$2:$F$5000,'1. Output sheet'!$D$2:$D$5000,$B136,'1. Output sheet'!$C$2:$C$5000,N$27,'1. Output sheet'!$AC$2:$AC$5000,$B$22,'1. Output sheet'!$O$2:$O$5000,"&gt;="&amp;$B$80,'1. Output sheet'!$O$2:$O$5000,"&lt;"&amp;$C$80)+SUMIFS('1. Output sheet'!$F$2:$F$5000,'1. Output sheet'!$D$2:$D$5000,$B136,'1. Output sheet'!$C$2:$C$5000,N$27,'1. Output sheet'!$AC$2:$AC$5000,$B$23,'1. Output sheet'!$O$2:$O$5000,"&gt;="&amp;$B$80,'1. Output sheet'!$O$2:$O$5000,"&lt;"&amp;$C$80)</f>
        <v>0</v>
      </c>
      <c r="O136" s="45">
        <f>SUMIFS('1. Output sheet'!$F$2:$F$5000,'1. Output sheet'!$D$2:$D$5000,$B136,'1. Output sheet'!$C$2:$C$5000,O$27,'1. Output sheet'!$AC$2:$AC$5000,$B$22,'1. Output sheet'!$O$2:$O$5000,"&gt;="&amp;$B$80,'1. Output sheet'!$O$2:$O$5000,"&lt;"&amp;$C$80)+SUMIFS('1. Output sheet'!$F$2:$F$5000,'1. Output sheet'!$D$2:$D$5000,$B136,'1. Output sheet'!$C$2:$C$5000,O$27,'1. Output sheet'!$AC$2:$AC$5000,$B$23,'1. Output sheet'!$O$2:$O$5000,"&gt;="&amp;$B$80,'1. Output sheet'!$O$2:$O$5000,"&lt;"&amp;$C$80)</f>
        <v>0</v>
      </c>
      <c r="P136" s="14">
        <f t="shared" si="45"/>
        <v>43430</v>
      </c>
      <c r="Q136" s="14">
        <f>SUMIFS('1. Output sheet'!$F$2:$F$5000,'1. Output sheet'!$D$2:$D$5000,$B136,'1. Output sheet'!$AC$2:$AC$5000,$B$22,'1. Output sheet'!$O$2:$O$5000,"&gt;="&amp;$B$80,'1. Output sheet'!$O$2:$O$5000,"&lt;"&amp;$C$80)+SUMIFS('1. Output sheet'!$F$2:$F$5000,'1. Output sheet'!$D$2:$D$5000,$B136,'1. Output sheet'!$AC$2:$AC$5000,$B$23,'1. Output sheet'!$O$2:$O$5000,"&gt;="&amp;$B$80,'1. Output sheet'!$O$2:$O$5000,"&lt;"&amp;$C$80)</f>
        <v>43430</v>
      </c>
      <c r="R136" s="14"/>
      <c r="T136" s="21" t="s">
        <v>70</v>
      </c>
      <c r="U136" s="20"/>
      <c r="V136" s="45">
        <f t="shared" si="46"/>
        <v>0</v>
      </c>
      <c r="W136" s="45">
        <f t="shared" si="47"/>
        <v>5678.2376681013093</v>
      </c>
      <c r="X136" s="45">
        <f t="shared" si="48"/>
        <v>144.8051164474478</v>
      </c>
      <c r="Y136" s="45">
        <f t="shared" si="49"/>
        <v>0</v>
      </c>
      <c r="Z136" s="45">
        <f t="shared" si="50"/>
        <v>0</v>
      </c>
      <c r="AA136" s="45">
        <f t="shared" si="51"/>
        <v>0</v>
      </c>
      <c r="AB136" s="45">
        <f t="shared" si="52"/>
        <v>0</v>
      </c>
      <c r="AC136" s="45">
        <f t="shared" si="53"/>
        <v>0</v>
      </c>
      <c r="AD136" s="45">
        <f t="shared" si="54"/>
        <v>0</v>
      </c>
      <c r="AE136" s="45">
        <f t="shared" si="55"/>
        <v>0</v>
      </c>
      <c r="AF136" s="45">
        <f t="shared" si="56"/>
        <v>0</v>
      </c>
      <c r="AG136" s="45">
        <f t="shared" si="57"/>
        <v>0</v>
      </c>
      <c r="AH136" s="45">
        <f t="shared" si="58"/>
        <v>5823.0427845487566</v>
      </c>
      <c r="AI136" s="45">
        <f t="shared" si="59"/>
        <v>5823.0427845487566</v>
      </c>
      <c r="AJ136" s="14"/>
    </row>
    <row r="137" spans="1:36" ht="15" x14ac:dyDescent="0.25">
      <c r="A137" s="34"/>
      <c r="B137" s="21" t="s">
        <v>4774</v>
      </c>
      <c r="C137" s="20"/>
      <c r="D137" s="45">
        <f t="shared" ref="D137:O137" si="60">D113-SUM(D120:D136)</f>
        <v>0</v>
      </c>
      <c r="E137" s="45">
        <f t="shared" si="60"/>
        <v>0</v>
      </c>
      <c r="F137" s="45">
        <f t="shared" si="60"/>
        <v>0</v>
      </c>
      <c r="G137" s="45">
        <f t="shared" si="60"/>
        <v>400</v>
      </c>
      <c r="H137" s="45">
        <f t="shared" si="60"/>
        <v>0</v>
      </c>
      <c r="I137" s="45">
        <f t="shared" si="60"/>
        <v>860</v>
      </c>
      <c r="J137" s="45">
        <f t="shared" si="60"/>
        <v>0</v>
      </c>
      <c r="K137" s="45">
        <f t="shared" si="60"/>
        <v>0</v>
      </c>
      <c r="L137" s="45">
        <f t="shared" si="60"/>
        <v>0</v>
      </c>
      <c r="M137" s="45">
        <f t="shared" si="60"/>
        <v>0</v>
      </c>
      <c r="N137" s="45">
        <f t="shared" si="60"/>
        <v>0</v>
      </c>
      <c r="O137" s="45">
        <f t="shared" si="60"/>
        <v>0</v>
      </c>
      <c r="P137" s="14">
        <f t="shared" si="45"/>
        <v>1260</v>
      </c>
      <c r="Q137" s="14">
        <f>SUM(D137:O137)</f>
        <v>1260</v>
      </c>
      <c r="R137" s="14"/>
      <c r="T137" s="21" t="s">
        <v>4774</v>
      </c>
      <c r="U137" s="20"/>
      <c r="V137" s="45">
        <f t="shared" si="46"/>
        <v>0</v>
      </c>
      <c r="W137" s="45">
        <f t="shared" si="47"/>
        <v>0</v>
      </c>
      <c r="X137" s="45">
        <f t="shared" si="48"/>
        <v>0</v>
      </c>
      <c r="Y137" s="45">
        <f t="shared" si="49"/>
        <v>53.631524610165847</v>
      </c>
      <c r="Z137" s="45">
        <f t="shared" si="50"/>
        <v>0</v>
      </c>
      <c r="AA137" s="45">
        <f t="shared" si="51"/>
        <v>115.30777791185658</v>
      </c>
      <c r="AB137" s="45">
        <f t="shared" si="52"/>
        <v>0</v>
      </c>
      <c r="AC137" s="45">
        <f t="shared" si="53"/>
        <v>0</v>
      </c>
      <c r="AD137" s="45">
        <f t="shared" si="54"/>
        <v>0</v>
      </c>
      <c r="AE137" s="45">
        <f t="shared" si="55"/>
        <v>0</v>
      </c>
      <c r="AF137" s="45">
        <f t="shared" si="56"/>
        <v>0</v>
      </c>
      <c r="AG137" s="45">
        <f t="shared" si="57"/>
        <v>0</v>
      </c>
      <c r="AH137" s="45">
        <f t="shared" si="58"/>
        <v>168.93930252202242</v>
      </c>
      <c r="AI137" s="45">
        <f t="shared" si="59"/>
        <v>168.93930252202242</v>
      </c>
      <c r="AJ137" s="14"/>
    </row>
    <row r="138" spans="1:36" ht="15" x14ac:dyDescent="0.25">
      <c r="A138" s="34"/>
      <c r="B138" s="19" t="s">
        <v>4759</v>
      </c>
      <c r="C138" s="20"/>
      <c r="D138" s="45">
        <f t="shared" ref="D138:Q138" si="61">SUM(D120:D137)</f>
        <v>979</v>
      </c>
      <c r="E138" s="45">
        <f t="shared" si="61"/>
        <v>51856.12</v>
      </c>
      <c r="F138" s="45">
        <f t="shared" si="61"/>
        <v>49417.429999999993</v>
      </c>
      <c r="G138" s="45">
        <f t="shared" si="61"/>
        <v>39055.83</v>
      </c>
      <c r="H138" s="45">
        <f t="shared" si="61"/>
        <v>0</v>
      </c>
      <c r="I138" s="45">
        <f t="shared" si="61"/>
        <v>46473.67</v>
      </c>
      <c r="J138" s="45">
        <f t="shared" si="61"/>
        <v>104785.37999999999</v>
      </c>
      <c r="K138" s="45">
        <f t="shared" si="61"/>
        <v>39057.71</v>
      </c>
      <c r="L138" s="45">
        <f t="shared" si="61"/>
        <v>3685</v>
      </c>
      <c r="M138" s="45">
        <f t="shared" si="61"/>
        <v>0</v>
      </c>
      <c r="N138" s="45">
        <f t="shared" si="61"/>
        <v>56925.400000000009</v>
      </c>
      <c r="O138" s="45">
        <f t="shared" si="61"/>
        <v>487.03000000000043</v>
      </c>
      <c r="P138" s="14">
        <f t="shared" si="61"/>
        <v>392722.57</v>
      </c>
      <c r="Q138" s="14">
        <f t="shared" si="61"/>
        <v>392722.56999999995</v>
      </c>
      <c r="R138" s="14"/>
      <c r="T138" s="19" t="s">
        <v>4759</v>
      </c>
      <c r="U138" s="20"/>
      <c r="V138" s="45">
        <f t="shared" si="46"/>
        <v>131.26315648338093</v>
      </c>
      <c r="W138" s="45">
        <f t="shared" si="47"/>
        <v>6952.8069399192836</v>
      </c>
      <c r="X138" s="45">
        <f t="shared" si="48"/>
        <v>6625.8302830403691</v>
      </c>
      <c r="Y138" s="45">
        <f t="shared" si="49"/>
        <v>5236.559269538634</v>
      </c>
      <c r="Z138" s="45">
        <f t="shared" si="50"/>
        <v>0</v>
      </c>
      <c r="AA138" s="45">
        <f t="shared" si="51"/>
        <v>6231.1344408243158</v>
      </c>
      <c r="AB138" s="45">
        <f t="shared" si="52"/>
        <v>14049.499215638949</v>
      </c>
      <c r="AC138" s="45">
        <f t="shared" si="53"/>
        <v>5236.8113377043019</v>
      </c>
      <c r="AD138" s="45">
        <f t="shared" si="54"/>
        <v>494.08042047115288</v>
      </c>
      <c r="AE138" s="45">
        <f t="shared" si="55"/>
        <v>0</v>
      </c>
      <c r="AF138" s="45">
        <f t="shared" si="56"/>
        <v>7632.4899776088387</v>
      </c>
      <c r="AG138" s="45">
        <f t="shared" si="57"/>
        <v>65.300403577222738</v>
      </c>
      <c r="AH138" s="45">
        <f t="shared" si="58"/>
        <v>52655.775444806452</v>
      </c>
      <c r="AI138" s="45">
        <f t="shared" si="59"/>
        <v>52655.775444806444</v>
      </c>
      <c r="AJ138" s="14"/>
    </row>
    <row r="139" spans="1:36" x14ac:dyDescent="0.2">
      <c r="A139" s="34"/>
    </row>
    <row r="140" spans="1:36" x14ac:dyDescent="0.2">
      <c r="A140" s="34"/>
    </row>
    <row r="141" spans="1:36" x14ac:dyDescent="0.2">
      <c r="A141" s="36" t="s">
        <v>4781</v>
      </c>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row>
    <row r="142" spans="1:36" x14ac:dyDescent="0.2">
      <c r="A142" s="34" t="s">
        <v>13</v>
      </c>
      <c r="B142" s="8">
        <v>45809</v>
      </c>
      <c r="C142" s="8">
        <v>45839</v>
      </c>
    </row>
    <row r="143" spans="1:36" ht="15" x14ac:dyDescent="0.25">
      <c r="A143" s="34"/>
      <c r="B143" s="5" t="s">
        <v>4765</v>
      </c>
      <c r="C143" s="5"/>
      <c r="D143" s="5"/>
      <c r="E143" s="5"/>
      <c r="F143" s="5"/>
      <c r="G143" s="5"/>
      <c r="H143" s="5"/>
      <c r="I143" s="5"/>
      <c r="J143" s="5"/>
      <c r="K143" s="5"/>
      <c r="L143" s="5"/>
      <c r="M143" s="5"/>
      <c r="N143" s="5"/>
      <c r="O143" s="5"/>
      <c r="P143" s="5"/>
      <c r="Q143" s="5"/>
      <c r="R143" s="5"/>
    </row>
    <row r="144" spans="1:36" ht="45" outlineLevel="1" x14ac:dyDescent="0.25">
      <c r="A144" s="34"/>
      <c r="B144" s="6" t="s">
        <v>4764</v>
      </c>
      <c r="C144" s="6"/>
      <c r="D144" s="10" t="s">
        <v>136</v>
      </c>
      <c r="E144" s="10" t="s">
        <v>41</v>
      </c>
      <c r="F144" s="10" t="s">
        <v>79</v>
      </c>
      <c r="G144" s="11" t="s">
        <v>50</v>
      </c>
      <c r="H144" s="11" t="s">
        <v>555</v>
      </c>
      <c r="I144" s="11" t="s">
        <v>145</v>
      </c>
      <c r="J144" s="11" t="s">
        <v>126</v>
      </c>
      <c r="K144" s="11" t="s">
        <v>238</v>
      </c>
      <c r="L144" s="11" t="s">
        <v>312</v>
      </c>
      <c r="M144" s="11" t="s">
        <v>4766</v>
      </c>
      <c r="N144" s="11" t="s">
        <v>29</v>
      </c>
      <c r="O144" s="11" t="s">
        <v>69</v>
      </c>
      <c r="P144" s="29" t="s">
        <v>4767</v>
      </c>
      <c r="Q144" s="29" t="s">
        <v>4768</v>
      </c>
      <c r="R144" s="29" t="s">
        <v>4769</v>
      </c>
    </row>
    <row r="145" spans="1:18" ht="15" outlineLevel="1" x14ac:dyDescent="0.25">
      <c r="A145" s="34"/>
      <c r="B145" s="37" t="s">
        <v>4770</v>
      </c>
      <c r="C145" s="37" t="s">
        <v>4761</v>
      </c>
      <c r="D145" s="13">
        <f>SUM(D146:D147)</f>
        <v>3</v>
      </c>
      <c r="E145" s="13">
        <f t="shared" ref="E145:O145" si="62">SUM(E146:E147)</f>
        <v>79</v>
      </c>
      <c r="F145" s="13">
        <f t="shared" si="62"/>
        <v>48</v>
      </c>
      <c r="G145" s="13">
        <f t="shared" si="62"/>
        <v>62</v>
      </c>
      <c r="H145" s="13">
        <f t="shared" si="62"/>
        <v>24</v>
      </c>
      <c r="I145" s="13">
        <f t="shared" si="62"/>
        <v>119</v>
      </c>
      <c r="J145" s="13">
        <f t="shared" si="62"/>
        <v>144</v>
      </c>
      <c r="K145" s="13">
        <f t="shared" si="62"/>
        <v>17</v>
      </c>
      <c r="L145" s="13">
        <f t="shared" si="62"/>
        <v>8</v>
      </c>
      <c r="M145" s="13">
        <f t="shared" si="62"/>
        <v>0</v>
      </c>
      <c r="N145" s="13">
        <f t="shared" si="62"/>
        <v>67</v>
      </c>
      <c r="O145" s="13">
        <f t="shared" si="62"/>
        <v>1</v>
      </c>
      <c r="P145" s="14">
        <f>SUM(D145:O145)</f>
        <v>572</v>
      </c>
      <c r="Q145" s="13">
        <f>SUM(Q146:Q147)</f>
        <v>589</v>
      </c>
      <c r="R145" s="14">
        <f>Q145-P145</f>
        <v>17</v>
      </c>
    </row>
    <row r="146" spans="1:18" ht="15" x14ac:dyDescent="0.25">
      <c r="B146" s="7" t="s">
        <v>39</v>
      </c>
      <c r="C146" s="12"/>
      <c r="D146" s="13">
        <f>COUNTIFS('1. Output sheet'!$AC$2:$AC$5000,$B146,'1. Output sheet'!$C$2:$C$5000,D$20,'1. Output sheet'!$O$2:$O$5000,"&gt;="&amp;$B$142,'1. Output sheet'!$O$2:$O$5000,"&lt;"&amp;$C$142)</f>
        <v>3</v>
      </c>
      <c r="E146" s="13">
        <f>COUNTIFS('1. Output sheet'!$AC$2:$AC$5000,$B146,'1. Output sheet'!$C$2:$C$5000,E$20,'1. Output sheet'!$O$2:$O$5000,"&gt;="&amp;$B$142,'1. Output sheet'!$O$2:$O$5000,"&lt;"&amp;$C$142)</f>
        <v>79</v>
      </c>
      <c r="F146" s="13">
        <f>COUNTIFS('1. Output sheet'!$AC$2:$AC$5000,$B146,'1. Output sheet'!$C$2:$C$5000,F$20,'1. Output sheet'!$O$2:$O$5000,"&gt;="&amp;$B$142,'1. Output sheet'!$O$2:$O$5000,"&lt;"&amp;$C$142)</f>
        <v>28</v>
      </c>
      <c r="G146" s="13">
        <f>COUNTIFS('1. Output sheet'!$AC$2:$AC$5000,$B146,'1. Output sheet'!$C$2:$C$5000,G$20,'1. Output sheet'!$O$2:$O$5000,"&gt;="&amp;$B$142,'1. Output sheet'!$O$2:$O$5000,"&lt;"&amp;$C$142)</f>
        <v>57</v>
      </c>
      <c r="H146" s="13">
        <f>COUNTIFS('1. Output sheet'!$AC$2:$AC$5000,$B146,'1. Output sheet'!$C$2:$C$5000,H$20,'1. Output sheet'!$O$2:$O$5000,"&gt;="&amp;$B$142,'1. Output sheet'!$O$2:$O$5000,"&lt;"&amp;$C$142)</f>
        <v>24</v>
      </c>
      <c r="I146" s="13">
        <f>COUNTIFS('1. Output sheet'!$AC$2:$AC$5000,$B146,'1. Output sheet'!$C$2:$C$5000,I$20,'1. Output sheet'!$O$2:$O$5000,"&gt;="&amp;$B$142,'1. Output sheet'!$O$2:$O$5000,"&lt;"&amp;$C$142)</f>
        <v>82</v>
      </c>
      <c r="J146" s="13">
        <f>COUNTIFS('1. Output sheet'!$AC$2:$AC$5000,$B146,'1. Output sheet'!$C$2:$C$5000,J$20,'1. Output sheet'!$O$2:$O$5000,"&gt;="&amp;$B$142,'1. Output sheet'!$O$2:$O$5000,"&lt;"&amp;$C$142)</f>
        <v>136</v>
      </c>
      <c r="K146" s="13">
        <f>COUNTIFS('1. Output sheet'!$AC$2:$AC$5000,$B146,'1. Output sheet'!$C$2:$C$5000,K$20,'1. Output sheet'!$O$2:$O$5000,"&gt;="&amp;$B$142,'1. Output sheet'!$O$2:$O$5000,"&lt;"&amp;$C$142)</f>
        <v>11</v>
      </c>
      <c r="L146" s="13">
        <f>COUNTIFS('1. Output sheet'!$AC$2:$AC$5000,$B146,'1. Output sheet'!$C$2:$C$5000,L$20,'1. Output sheet'!$O$2:$O$5000,"&gt;="&amp;$B$142,'1. Output sheet'!$O$2:$O$5000,"&lt;"&amp;$C$142)</f>
        <v>6</v>
      </c>
      <c r="M146" s="13">
        <f>COUNTIFS('1. Output sheet'!$AC$2:$AC$5000,$B146,'1. Output sheet'!$C$2:$C$5000,M$20,'1. Output sheet'!$O$2:$O$5000,"&gt;="&amp;$B$142,'1. Output sheet'!$O$2:$O$5000,"&lt;"&amp;$C$142)</f>
        <v>0</v>
      </c>
      <c r="N146" s="13">
        <f>COUNTIFS('1. Output sheet'!$AC$2:$AC$5000,$B146,'1. Output sheet'!$C$2:$C$5000,N$20,'1. Output sheet'!$O$2:$O$5000,"&gt;="&amp;$B$142,'1. Output sheet'!$O$2:$O$5000,"&lt;"&amp;$C$142)</f>
        <v>2</v>
      </c>
      <c r="O146" s="13">
        <f>COUNTIFS('1. Output sheet'!$AC$2:$AC$5000,$B146,'1. Output sheet'!$C$2:$C$5000,O$20,'1. Output sheet'!$O$2:$O$5000,"&gt;="&amp;$B$142,'1. Output sheet'!$O$2:$O$5000,"&lt;"&amp;$C$142)</f>
        <v>0</v>
      </c>
      <c r="P146" s="14">
        <f t="shared" ref="P146:P147" si="63">SUM(D146:O146)</f>
        <v>428</v>
      </c>
      <c r="Q146" s="13">
        <f>COUNTIFS('1. Output sheet'!$AC$2:$AC$5000,$B146,'1. Output sheet'!$O$2:$O$5000,"&gt;="&amp;$B$142,'1. Output sheet'!$O$2:$O$5000,"&lt;"&amp;$C$142)</f>
        <v>445</v>
      </c>
      <c r="R146" s="14">
        <f>Q146-P146</f>
        <v>17</v>
      </c>
    </row>
    <row r="147" spans="1:18" ht="15" x14ac:dyDescent="0.25">
      <c r="B147" s="7" t="s">
        <v>67</v>
      </c>
      <c r="C147" s="12"/>
      <c r="D147" s="13">
        <f>COUNTIFS('1. Output sheet'!$AC$2:$AC$5000,$B147,'1. Output sheet'!$C$2:$C$5000,D$20,'1. Output sheet'!$O$2:$O$5000,"&gt;="&amp;$B$142,'1. Output sheet'!$O$2:$O$5000,"&lt;"&amp;$C$142)</f>
        <v>0</v>
      </c>
      <c r="E147" s="13">
        <f>COUNTIFS('1. Output sheet'!$AC$2:$AC$5000,$B147,'1. Output sheet'!$C$2:$C$5000,E$20,'1. Output sheet'!$O$2:$O$5000,"&gt;="&amp;$B$142,'1. Output sheet'!$O$2:$O$5000,"&lt;"&amp;$C$142)</f>
        <v>0</v>
      </c>
      <c r="F147" s="13">
        <f>COUNTIFS('1. Output sheet'!$AC$2:$AC$5000,$B147,'1. Output sheet'!$C$2:$C$5000,F$20,'1. Output sheet'!$O$2:$O$5000,"&gt;="&amp;$B$142,'1. Output sheet'!$O$2:$O$5000,"&lt;"&amp;$C$142)</f>
        <v>20</v>
      </c>
      <c r="G147" s="13">
        <f>COUNTIFS('1. Output sheet'!$AC$2:$AC$5000,$B147,'1. Output sheet'!$C$2:$C$5000,G$20,'1. Output sheet'!$O$2:$O$5000,"&gt;="&amp;$B$142,'1. Output sheet'!$O$2:$O$5000,"&lt;"&amp;$C$142)</f>
        <v>5</v>
      </c>
      <c r="H147" s="13">
        <f>COUNTIFS('1. Output sheet'!$AC$2:$AC$5000,$B147,'1. Output sheet'!$C$2:$C$5000,H$20,'1. Output sheet'!$O$2:$O$5000,"&gt;="&amp;$B$142,'1. Output sheet'!$O$2:$O$5000,"&lt;"&amp;$C$142)</f>
        <v>0</v>
      </c>
      <c r="I147" s="13">
        <f>COUNTIFS('1. Output sheet'!$AC$2:$AC$5000,$B147,'1. Output sheet'!$C$2:$C$5000,I$20,'1. Output sheet'!$O$2:$O$5000,"&gt;="&amp;$B$142,'1. Output sheet'!$O$2:$O$5000,"&lt;"&amp;$C$142)</f>
        <v>37</v>
      </c>
      <c r="J147" s="13">
        <f>COUNTIFS('1. Output sheet'!$AC$2:$AC$5000,$B147,'1. Output sheet'!$C$2:$C$5000,J$20,'1. Output sheet'!$O$2:$O$5000,"&gt;="&amp;$B$142,'1. Output sheet'!$O$2:$O$5000,"&lt;"&amp;$C$142)</f>
        <v>8</v>
      </c>
      <c r="K147" s="13">
        <f>COUNTIFS('1. Output sheet'!$AC$2:$AC$5000,$B147,'1. Output sheet'!$C$2:$C$5000,K$20,'1. Output sheet'!$O$2:$O$5000,"&gt;="&amp;$B$142,'1. Output sheet'!$O$2:$O$5000,"&lt;"&amp;$C$142)</f>
        <v>6</v>
      </c>
      <c r="L147" s="13">
        <f>COUNTIFS('1. Output sheet'!$AC$2:$AC$5000,$B147,'1. Output sheet'!$C$2:$C$5000,L$20,'1. Output sheet'!$O$2:$O$5000,"&gt;="&amp;$B$142,'1. Output sheet'!$O$2:$O$5000,"&lt;"&amp;$C$142)</f>
        <v>2</v>
      </c>
      <c r="M147" s="13">
        <f>COUNTIFS('1. Output sheet'!$AC$2:$AC$5000,$B147,'1. Output sheet'!$C$2:$C$5000,M$20,'1. Output sheet'!$O$2:$O$5000,"&gt;="&amp;$B$142,'1. Output sheet'!$O$2:$O$5000,"&lt;"&amp;$C$142)</f>
        <v>0</v>
      </c>
      <c r="N147" s="13">
        <f>COUNTIFS('1. Output sheet'!$AC$2:$AC$5000,$B147,'1. Output sheet'!$C$2:$C$5000,N$20,'1. Output sheet'!$O$2:$O$5000,"&gt;="&amp;$B$142,'1. Output sheet'!$O$2:$O$5000,"&lt;"&amp;$C$142)</f>
        <v>65</v>
      </c>
      <c r="O147" s="13">
        <f>COUNTIFS('1. Output sheet'!$AC$2:$AC$5000,$B147,'1. Output sheet'!$C$2:$C$5000,O$20,'1. Output sheet'!$O$2:$O$5000,"&gt;="&amp;$B$142,'1. Output sheet'!$O$2:$O$5000,"&lt;"&amp;$C$142)</f>
        <v>1</v>
      </c>
      <c r="P147" s="14">
        <f t="shared" si="63"/>
        <v>144</v>
      </c>
      <c r="Q147" s="13">
        <f>COUNTIFS('1. Output sheet'!$AC$2:$AC$5000,$B147,'1. Output sheet'!$O$2:$O$5000,"&gt;="&amp;$B$142,'1. Output sheet'!$O$2:$O$5000,"&lt;"&amp;$C$142)</f>
        <v>144</v>
      </c>
      <c r="R147" s="14">
        <f>Q147-P147</f>
        <v>0</v>
      </c>
    </row>
    <row r="150" spans="1:18" ht="15" x14ac:dyDescent="0.25">
      <c r="B150" s="5" t="s">
        <v>4765</v>
      </c>
      <c r="C150" s="5"/>
      <c r="D150" s="5"/>
      <c r="E150" s="5"/>
      <c r="F150" s="5"/>
      <c r="G150" s="5"/>
      <c r="H150" s="5"/>
      <c r="I150" s="5"/>
      <c r="J150" s="5"/>
      <c r="K150" s="5"/>
      <c r="L150" s="5"/>
      <c r="M150" s="5"/>
      <c r="N150" s="5"/>
      <c r="O150" s="5"/>
      <c r="P150" s="5"/>
      <c r="Q150" s="5"/>
      <c r="R150" s="5"/>
    </row>
    <row r="151" spans="1:18" ht="45" x14ac:dyDescent="0.25">
      <c r="B151" s="19" t="s">
        <v>4771</v>
      </c>
      <c r="C151" s="20"/>
      <c r="D151" s="10" t="s">
        <v>136</v>
      </c>
      <c r="E151" s="10" t="s">
        <v>41</v>
      </c>
      <c r="F151" s="10" t="s">
        <v>79</v>
      </c>
      <c r="G151" s="11" t="s">
        <v>50</v>
      </c>
      <c r="H151" s="11" t="s">
        <v>555</v>
      </c>
      <c r="I151" s="11" t="s">
        <v>145</v>
      </c>
      <c r="J151" s="11" t="s">
        <v>126</v>
      </c>
      <c r="K151" s="11" t="s">
        <v>238</v>
      </c>
      <c r="L151" s="11" t="s">
        <v>312</v>
      </c>
      <c r="M151" s="11" t="s">
        <v>4766</v>
      </c>
      <c r="N151" s="11" t="s">
        <v>29</v>
      </c>
      <c r="O151" s="11" t="s">
        <v>69</v>
      </c>
      <c r="P151" s="29" t="s">
        <v>4772</v>
      </c>
      <c r="Q151" s="29" t="s">
        <v>4768</v>
      </c>
      <c r="R151" s="29" t="s">
        <v>4769</v>
      </c>
    </row>
    <row r="152" spans="1:18" ht="15" x14ac:dyDescent="0.25">
      <c r="B152" s="21" t="s">
        <v>80</v>
      </c>
      <c r="C152" s="20"/>
      <c r="D152" s="13">
        <f>COUNTIFS('1. Output sheet'!$D$2:$D$5000,$B152,'1. Output sheet'!$C$2:$C$5000,D$27,'1. Output sheet'!$AC$2:$AC$5000,$B$22,'1. Output sheet'!$O$2:$O$5000,"&gt;="&amp;$B$142,'1. Output sheet'!$O$2:$O$5000,"&lt;"&amp;$C$142)+COUNTIFS('1. Output sheet'!$D$2:$D$5000,$B152,'1. Output sheet'!$C$2:$C$5000,D$27,'1. Output sheet'!$AC$2:$AC$5000,$B$23,'1. Output sheet'!$O$2:$O$5000,"&gt;="&amp;$B$142,'1. Output sheet'!$O$2:$O$5000,"&lt;"&amp;$C$142)</f>
        <v>1</v>
      </c>
      <c r="E152" s="13">
        <f>COUNTIFS('1. Output sheet'!$D$2:$D$5000,$B152,'1. Output sheet'!$C$2:$C$5000,E$27,'1. Output sheet'!$AC$2:$AC$5000,$B$22,'1. Output sheet'!$O$2:$O$5000,"&gt;="&amp;$B$142,'1. Output sheet'!$O$2:$O$5000,"&lt;"&amp;$C$142)+COUNTIFS('1. Output sheet'!$D$2:$D$5000,$B152,'1. Output sheet'!$C$2:$C$5000,E$27,'1. Output sheet'!$AC$2:$AC$5000,$B$23,'1. Output sheet'!$O$2:$O$5000,"&gt;="&amp;$B$142,'1. Output sheet'!$O$2:$O$5000,"&lt;"&amp;$C$142)</f>
        <v>0</v>
      </c>
      <c r="F152" s="13">
        <f>COUNTIFS('1. Output sheet'!$D$2:$D$5000,$B152,'1. Output sheet'!$C$2:$C$5000,F$27,'1. Output sheet'!$AC$2:$AC$5000,$B$22,'1. Output sheet'!$O$2:$O$5000,"&gt;="&amp;$B$142,'1. Output sheet'!$O$2:$O$5000,"&lt;"&amp;$C$142)+COUNTIFS('1. Output sheet'!$D$2:$D$5000,$B152,'1. Output sheet'!$C$2:$C$5000,F$27,'1. Output sheet'!$AC$2:$AC$5000,$B$23,'1. Output sheet'!$O$2:$O$5000,"&gt;="&amp;$B$142,'1. Output sheet'!$O$2:$O$5000,"&lt;"&amp;$C$142)</f>
        <v>9</v>
      </c>
      <c r="G152" s="13">
        <f>COUNTIFS('1. Output sheet'!$D$2:$D$5000,$B152,'1. Output sheet'!$C$2:$C$5000,G$27,'1. Output sheet'!$AC$2:$AC$5000,$B$22,'1. Output sheet'!$O$2:$O$5000,"&gt;="&amp;$B$142,'1. Output sheet'!$O$2:$O$5000,"&lt;"&amp;$C$142)+COUNTIFS('1. Output sheet'!$D$2:$D$5000,$B152,'1. Output sheet'!$C$2:$C$5000,G$27,'1. Output sheet'!$AC$2:$AC$5000,$B$23,'1. Output sheet'!$O$2:$O$5000,"&gt;="&amp;$B$142,'1. Output sheet'!$O$2:$O$5000,"&lt;"&amp;$C$142)</f>
        <v>0</v>
      </c>
      <c r="H152" s="13">
        <f>COUNTIFS('1. Output sheet'!$D$2:$D$5000,$B152,'1. Output sheet'!$C$2:$C$5000,H$27,'1. Output sheet'!$AC$2:$AC$5000,$B$22,'1. Output sheet'!$O$2:$O$5000,"&gt;="&amp;$B$142,'1. Output sheet'!$O$2:$O$5000,"&lt;"&amp;$C$142)+COUNTIFS('1. Output sheet'!$D$2:$D$5000,$B152,'1. Output sheet'!$C$2:$C$5000,H$27,'1. Output sheet'!$AC$2:$AC$5000,$B$23,'1. Output sheet'!$O$2:$O$5000,"&gt;="&amp;$B$142,'1. Output sheet'!$O$2:$O$5000,"&lt;"&amp;$C$142)</f>
        <v>0</v>
      </c>
      <c r="I152" s="13">
        <f>COUNTIFS('1. Output sheet'!$D$2:$D$5000,$B152,'1. Output sheet'!$C$2:$C$5000,I$27,'1. Output sheet'!$AC$2:$AC$5000,$B$22,'1. Output sheet'!$O$2:$O$5000,"&gt;="&amp;$B$142,'1. Output sheet'!$O$2:$O$5000,"&lt;"&amp;$C$142)+COUNTIFS('1. Output sheet'!$D$2:$D$5000,$B152,'1. Output sheet'!$C$2:$C$5000,I$27,'1. Output sheet'!$AC$2:$AC$5000,$B$23,'1. Output sheet'!$O$2:$O$5000,"&gt;="&amp;$B$142,'1. Output sheet'!$O$2:$O$5000,"&lt;"&amp;$C$142)</f>
        <v>2</v>
      </c>
      <c r="J152" s="13">
        <f>COUNTIFS('1. Output sheet'!$D$2:$D$5000,$B152,'1. Output sheet'!$C$2:$C$5000,J$27,'1. Output sheet'!$AC$2:$AC$5000,$B$22,'1. Output sheet'!$O$2:$O$5000,"&gt;="&amp;$B$142,'1. Output sheet'!$O$2:$O$5000,"&lt;"&amp;$C$142)+COUNTIFS('1. Output sheet'!$D$2:$D$5000,$B152,'1. Output sheet'!$C$2:$C$5000,J$27,'1. Output sheet'!$AC$2:$AC$5000,$B$23,'1. Output sheet'!$O$2:$O$5000,"&gt;="&amp;$B$142,'1. Output sheet'!$O$2:$O$5000,"&lt;"&amp;$C$142)</f>
        <v>3</v>
      </c>
      <c r="K152" s="13">
        <f>COUNTIFS('1. Output sheet'!$D$2:$D$5000,$B152,'1. Output sheet'!$C$2:$C$5000,K$27,'1. Output sheet'!$AC$2:$AC$5000,$B$22,'1. Output sheet'!$O$2:$O$5000,"&gt;="&amp;$B$142,'1. Output sheet'!$O$2:$O$5000,"&lt;"&amp;$C$142)+COUNTIFS('1. Output sheet'!$D$2:$D$5000,$B152,'1. Output sheet'!$C$2:$C$5000,K$27,'1. Output sheet'!$AC$2:$AC$5000,$B$23,'1. Output sheet'!$O$2:$O$5000,"&gt;="&amp;$B$142,'1. Output sheet'!$O$2:$O$5000,"&lt;"&amp;$C$142)</f>
        <v>0</v>
      </c>
      <c r="L152" s="13">
        <f>COUNTIFS('1. Output sheet'!$D$2:$D$5000,$B152,'1. Output sheet'!$C$2:$C$5000,L$27,'1. Output sheet'!$AC$2:$AC$5000,$B$22,'1. Output sheet'!$O$2:$O$5000,"&gt;="&amp;$B$142,'1. Output sheet'!$O$2:$O$5000,"&lt;"&amp;$C$142)+COUNTIFS('1. Output sheet'!$D$2:$D$5000,$B152,'1. Output sheet'!$C$2:$C$5000,L$27,'1. Output sheet'!$AC$2:$AC$5000,$B$23,'1. Output sheet'!$O$2:$O$5000,"&gt;="&amp;$B$142,'1. Output sheet'!$O$2:$O$5000,"&lt;"&amp;$C$142)</f>
        <v>2</v>
      </c>
      <c r="M152" s="13">
        <f>COUNTIFS('1. Output sheet'!$D$2:$D$5000,$B152,'1. Output sheet'!$C$2:$C$5000,M$27,'1. Output sheet'!$AC$2:$AC$5000,$B$22,'1. Output sheet'!$O$2:$O$5000,"&gt;="&amp;$B$142,'1. Output sheet'!$O$2:$O$5000,"&lt;"&amp;$C$142)+COUNTIFS('1. Output sheet'!$D$2:$D$5000,$B152,'1. Output sheet'!$C$2:$C$5000,M$27,'1. Output sheet'!$AC$2:$AC$5000,$B$23,'1. Output sheet'!$O$2:$O$5000,"&gt;="&amp;$B$142,'1. Output sheet'!$O$2:$O$5000,"&lt;"&amp;$C$142)</f>
        <v>0</v>
      </c>
      <c r="N152" s="13">
        <f>COUNTIFS('1. Output sheet'!$D$2:$D$5000,$B152,'1. Output sheet'!$C$2:$C$5000,N$27,'1. Output sheet'!$AC$2:$AC$5000,$B$22,'1. Output sheet'!$O$2:$O$5000,"&gt;="&amp;$B$142,'1. Output sheet'!$O$2:$O$5000,"&lt;"&amp;$C$142)+COUNTIFS('1. Output sheet'!$D$2:$D$5000,$B152,'1. Output sheet'!$C$2:$C$5000,N$27,'1. Output sheet'!$AC$2:$AC$5000,$B$23,'1. Output sheet'!$O$2:$O$5000,"&gt;="&amp;$B$142,'1. Output sheet'!$O$2:$O$5000,"&lt;"&amp;$C$142)</f>
        <v>0</v>
      </c>
      <c r="O152" s="13">
        <f>COUNTIFS('1. Output sheet'!$D$2:$D$5000,$B152,'1. Output sheet'!$C$2:$C$5000,O$27,'1. Output sheet'!$AC$2:$AC$5000,$B$22,'1. Output sheet'!$O$2:$O$5000,"&gt;="&amp;$B$142,'1. Output sheet'!$O$2:$O$5000,"&lt;"&amp;$C$142)+COUNTIFS('1. Output sheet'!$D$2:$D$5000,$B152,'1. Output sheet'!$C$2:$C$5000,O$27,'1. Output sheet'!$AC$2:$AC$5000,$B$23,'1. Output sheet'!$O$2:$O$5000,"&gt;="&amp;$B$142,'1. Output sheet'!$O$2:$O$5000,"&lt;"&amp;$C$142)</f>
        <v>0</v>
      </c>
      <c r="P152" s="14">
        <f>SUM(D152:O152)</f>
        <v>17</v>
      </c>
      <c r="Q152" s="14">
        <f>COUNTIFS('1. Output sheet'!$D$2:$D$5000,$B152,'1. Output sheet'!$AC$2:$AC$5000,$B$22,'1. Output sheet'!$O$2:$O$5000,"&gt;="&amp;$B$142,'1. Output sheet'!$O$2:$O$5000,"&lt;"&amp;$C$142)+COUNTIFS('1. Output sheet'!$D$2:$D$5000,$B152,'1. Output sheet'!$AC$2:$AC$5000,$B$23,'1. Output sheet'!$O$2:$O$5000,"&gt;="&amp;$B$142,'1. Output sheet'!$O$2:$O$5000,"&lt;"&amp;$C$142)</f>
        <v>17</v>
      </c>
      <c r="R152" s="14">
        <f>Q152-P152</f>
        <v>0</v>
      </c>
    </row>
    <row r="153" spans="1:18" ht="15" x14ac:dyDescent="0.25">
      <c r="B153" s="21" t="s">
        <v>257</v>
      </c>
      <c r="C153" s="20"/>
      <c r="D153" s="13">
        <f>COUNTIFS('1. Output sheet'!$D$2:$D$5000,$B153,'1. Output sheet'!$C$2:$C$5000,D$27,'1. Output sheet'!$AC$2:$AC$5000,$B$22,'1. Output sheet'!$O$2:$O$5000,"&gt;="&amp;$B$142,'1. Output sheet'!$O$2:$O$5000,"&lt;"&amp;$C$142)+COUNTIFS('1. Output sheet'!$D$2:$D$5000,$B153,'1. Output sheet'!$C$2:$C$5000,D$27,'1. Output sheet'!$AC$2:$AC$5000,$B$23,'1. Output sheet'!$O$2:$O$5000,"&gt;="&amp;$B$142,'1. Output sheet'!$O$2:$O$5000,"&lt;"&amp;$C$142)</f>
        <v>0</v>
      </c>
      <c r="E153" s="13">
        <f>COUNTIFS('1. Output sheet'!$D$2:$D$5000,$B153,'1. Output sheet'!$C$2:$C$5000,E$27,'1. Output sheet'!$AC$2:$AC$5000,$B$22,'1. Output sheet'!$O$2:$O$5000,"&gt;="&amp;$B$142,'1. Output sheet'!$O$2:$O$5000,"&lt;"&amp;$C$142)+COUNTIFS('1. Output sheet'!$D$2:$D$5000,$B153,'1. Output sheet'!$C$2:$C$5000,E$27,'1. Output sheet'!$AC$2:$AC$5000,$B$23,'1. Output sheet'!$O$2:$O$5000,"&gt;="&amp;$B$142,'1. Output sheet'!$O$2:$O$5000,"&lt;"&amp;$C$142)</f>
        <v>0</v>
      </c>
      <c r="F153" s="13">
        <f>COUNTIFS('1. Output sheet'!$D$2:$D$5000,$B153,'1. Output sheet'!$C$2:$C$5000,F$27,'1. Output sheet'!$AC$2:$AC$5000,$B$22,'1. Output sheet'!$O$2:$O$5000,"&gt;="&amp;$B$142,'1. Output sheet'!$O$2:$O$5000,"&lt;"&amp;$C$142)+COUNTIFS('1. Output sheet'!$D$2:$D$5000,$B153,'1. Output sheet'!$C$2:$C$5000,F$27,'1. Output sheet'!$AC$2:$AC$5000,$B$23,'1. Output sheet'!$O$2:$O$5000,"&gt;="&amp;$B$142,'1. Output sheet'!$O$2:$O$5000,"&lt;"&amp;$C$142)</f>
        <v>1</v>
      </c>
      <c r="G153" s="13">
        <f>COUNTIFS('1. Output sheet'!$D$2:$D$5000,$B153,'1. Output sheet'!$C$2:$C$5000,G$27,'1. Output sheet'!$AC$2:$AC$5000,$B$22,'1. Output sheet'!$O$2:$O$5000,"&gt;="&amp;$B$142,'1. Output sheet'!$O$2:$O$5000,"&lt;"&amp;$C$142)+COUNTIFS('1. Output sheet'!$D$2:$D$5000,$B153,'1. Output sheet'!$C$2:$C$5000,G$27,'1. Output sheet'!$AC$2:$AC$5000,$B$23,'1. Output sheet'!$O$2:$O$5000,"&gt;="&amp;$B$142,'1. Output sheet'!$O$2:$O$5000,"&lt;"&amp;$C$142)</f>
        <v>1</v>
      </c>
      <c r="H153" s="13">
        <f>COUNTIFS('1. Output sheet'!$D$2:$D$5000,$B153,'1. Output sheet'!$C$2:$C$5000,H$27,'1. Output sheet'!$AC$2:$AC$5000,$B$22,'1. Output sheet'!$O$2:$O$5000,"&gt;="&amp;$B$142,'1. Output sheet'!$O$2:$O$5000,"&lt;"&amp;$C$142)+COUNTIFS('1. Output sheet'!$D$2:$D$5000,$B153,'1. Output sheet'!$C$2:$C$5000,H$27,'1. Output sheet'!$AC$2:$AC$5000,$B$23,'1. Output sheet'!$O$2:$O$5000,"&gt;="&amp;$B$142,'1. Output sheet'!$O$2:$O$5000,"&lt;"&amp;$C$142)</f>
        <v>0</v>
      </c>
      <c r="I153" s="13">
        <f>COUNTIFS('1. Output sheet'!$D$2:$D$5000,$B153,'1. Output sheet'!$C$2:$C$5000,I$27,'1. Output sheet'!$AC$2:$AC$5000,$B$22,'1. Output sheet'!$O$2:$O$5000,"&gt;="&amp;$B$142,'1. Output sheet'!$O$2:$O$5000,"&lt;"&amp;$C$142)+COUNTIFS('1. Output sheet'!$D$2:$D$5000,$B153,'1. Output sheet'!$C$2:$C$5000,I$27,'1. Output sheet'!$AC$2:$AC$5000,$B$23,'1. Output sheet'!$O$2:$O$5000,"&gt;="&amp;$B$142,'1. Output sheet'!$O$2:$O$5000,"&lt;"&amp;$C$142)</f>
        <v>0</v>
      </c>
      <c r="J153" s="13">
        <f>COUNTIFS('1. Output sheet'!$D$2:$D$5000,$B153,'1. Output sheet'!$C$2:$C$5000,J$27,'1. Output sheet'!$AC$2:$AC$5000,$B$22,'1. Output sheet'!$O$2:$O$5000,"&gt;="&amp;$B$142,'1. Output sheet'!$O$2:$O$5000,"&lt;"&amp;$C$142)+COUNTIFS('1. Output sheet'!$D$2:$D$5000,$B153,'1. Output sheet'!$C$2:$C$5000,J$27,'1. Output sheet'!$AC$2:$AC$5000,$B$23,'1. Output sheet'!$O$2:$O$5000,"&gt;="&amp;$B$142,'1. Output sheet'!$O$2:$O$5000,"&lt;"&amp;$C$142)</f>
        <v>13</v>
      </c>
      <c r="K153" s="13">
        <f>COUNTIFS('1. Output sheet'!$D$2:$D$5000,$B153,'1. Output sheet'!$C$2:$C$5000,K$27,'1. Output sheet'!$AC$2:$AC$5000,$B$22,'1. Output sheet'!$O$2:$O$5000,"&gt;="&amp;$B$142,'1. Output sheet'!$O$2:$O$5000,"&lt;"&amp;$C$142)+COUNTIFS('1. Output sheet'!$D$2:$D$5000,$B153,'1. Output sheet'!$C$2:$C$5000,K$27,'1. Output sheet'!$AC$2:$AC$5000,$B$23,'1. Output sheet'!$O$2:$O$5000,"&gt;="&amp;$B$142,'1. Output sheet'!$O$2:$O$5000,"&lt;"&amp;$C$142)</f>
        <v>0</v>
      </c>
      <c r="L153" s="13">
        <f>COUNTIFS('1. Output sheet'!$D$2:$D$5000,$B153,'1. Output sheet'!$C$2:$C$5000,L$27,'1. Output sheet'!$AC$2:$AC$5000,$B$22,'1. Output sheet'!$O$2:$O$5000,"&gt;="&amp;$B$142,'1. Output sheet'!$O$2:$O$5000,"&lt;"&amp;$C$142)+COUNTIFS('1. Output sheet'!$D$2:$D$5000,$B153,'1. Output sheet'!$C$2:$C$5000,L$27,'1. Output sheet'!$AC$2:$AC$5000,$B$23,'1. Output sheet'!$O$2:$O$5000,"&gt;="&amp;$B$142,'1. Output sheet'!$O$2:$O$5000,"&lt;"&amp;$C$142)</f>
        <v>0</v>
      </c>
      <c r="M153" s="13">
        <f>COUNTIFS('1. Output sheet'!$D$2:$D$5000,$B153,'1. Output sheet'!$C$2:$C$5000,M$27,'1. Output sheet'!$AC$2:$AC$5000,$B$22,'1. Output sheet'!$O$2:$O$5000,"&gt;="&amp;$B$142,'1. Output sheet'!$O$2:$O$5000,"&lt;"&amp;$C$142)+COUNTIFS('1. Output sheet'!$D$2:$D$5000,$B153,'1. Output sheet'!$C$2:$C$5000,M$27,'1. Output sheet'!$AC$2:$AC$5000,$B$23,'1. Output sheet'!$O$2:$O$5000,"&gt;="&amp;$B$142,'1. Output sheet'!$O$2:$O$5000,"&lt;"&amp;$C$142)</f>
        <v>0</v>
      </c>
      <c r="N153" s="13">
        <f>COUNTIFS('1. Output sheet'!$D$2:$D$5000,$B153,'1. Output sheet'!$C$2:$C$5000,N$27,'1. Output sheet'!$AC$2:$AC$5000,$B$22,'1. Output sheet'!$O$2:$O$5000,"&gt;="&amp;$B$142,'1. Output sheet'!$O$2:$O$5000,"&lt;"&amp;$C$142)+COUNTIFS('1. Output sheet'!$D$2:$D$5000,$B153,'1. Output sheet'!$C$2:$C$5000,N$27,'1. Output sheet'!$AC$2:$AC$5000,$B$23,'1. Output sheet'!$O$2:$O$5000,"&gt;="&amp;$B$142,'1. Output sheet'!$O$2:$O$5000,"&lt;"&amp;$C$142)</f>
        <v>0</v>
      </c>
      <c r="O153" s="13">
        <f>COUNTIFS('1. Output sheet'!$D$2:$D$5000,$B153,'1. Output sheet'!$C$2:$C$5000,O$27,'1. Output sheet'!$AC$2:$AC$5000,$B$22,'1. Output sheet'!$O$2:$O$5000,"&gt;="&amp;$B$142,'1. Output sheet'!$O$2:$O$5000,"&lt;"&amp;$C$142)+COUNTIFS('1. Output sheet'!$D$2:$D$5000,$B153,'1. Output sheet'!$C$2:$C$5000,O$27,'1. Output sheet'!$AC$2:$AC$5000,$B$23,'1. Output sheet'!$O$2:$O$5000,"&gt;="&amp;$B$142,'1. Output sheet'!$O$2:$O$5000,"&lt;"&amp;$C$142)</f>
        <v>0</v>
      </c>
      <c r="P153" s="14">
        <f t="shared" ref="P153:P169" si="64">SUM(D153:O153)</f>
        <v>15</v>
      </c>
      <c r="Q153" s="14">
        <f>COUNTIFS('1. Output sheet'!$D$2:$D$5000,$B153,'1. Output sheet'!$AC$2:$AC$5000,$B$22,'1. Output sheet'!$O$2:$O$5000,"&gt;="&amp;$B$142,'1. Output sheet'!$O$2:$O$5000,"&lt;"&amp;$C$142)+COUNTIFS('1. Output sheet'!$D$2:$D$5000,$B153,'1. Output sheet'!$AC$2:$AC$5000,$B$23,'1. Output sheet'!$O$2:$O$5000,"&gt;="&amp;$B$142,'1. Output sheet'!$O$2:$O$5000,"&lt;"&amp;$C$142)</f>
        <v>15</v>
      </c>
      <c r="R153" s="14">
        <f t="shared" ref="R153:R169" si="65">Q153-P153</f>
        <v>0</v>
      </c>
    </row>
    <row r="154" spans="1:18" ht="30" x14ac:dyDescent="0.25">
      <c r="B154" s="21" t="s">
        <v>118</v>
      </c>
      <c r="C154" s="20"/>
      <c r="D154" s="13">
        <f>COUNTIFS('1. Output sheet'!$D$2:$D$5000,$B154,'1. Output sheet'!$C$2:$C$5000,D$27,'1. Output sheet'!$AC$2:$AC$5000,$B$22,'1. Output sheet'!$O$2:$O$5000,"&gt;="&amp;$B$142,'1. Output sheet'!$O$2:$O$5000,"&lt;"&amp;$C$142)+COUNTIFS('1. Output sheet'!$D$2:$D$5000,$B154,'1. Output sheet'!$C$2:$C$5000,D$27,'1. Output sheet'!$AC$2:$AC$5000,$B$23,'1. Output sheet'!$O$2:$O$5000,"&gt;="&amp;$B$142,'1. Output sheet'!$O$2:$O$5000,"&lt;"&amp;$C$142)</f>
        <v>0</v>
      </c>
      <c r="E154" s="13">
        <f>COUNTIFS('1. Output sheet'!$D$2:$D$5000,$B154,'1. Output sheet'!$C$2:$C$5000,E$27,'1. Output sheet'!$AC$2:$AC$5000,$B$22,'1. Output sheet'!$O$2:$O$5000,"&gt;="&amp;$B$142,'1. Output sheet'!$O$2:$O$5000,"&lt;"&amp;$C$142)+COUNTIFS('1. Output sheet'!$D$2:$D$5000,$B154,'1. Output sheet'!$C$2:$C$5000,E$27,'1. Output sheet'!$AC$2:$AC$5000,$B$23,'1. Output sheet'!$O$2:$O$5000,"&gt;="&amp;$B$142,'1. Output sheet'!$O$2:$O$5000,"&lt;"&amp;$C$142)</f>
        <v>0</v>
      </c>
      <c r="F154" s="13">
        <f>COUNTIFS('1. Output sheet'!$D$2:$D$5000,$B154,'1. Output sheet'!$C$2:$C$5000,F$27,'1. Output sheet'!$AC$2:$AC$5000,$B$22,'1. Output sheet'!$O$2:$O$5000,"&gt;="&amp;$B$142,'1. Output sheet'!$O$2:$O$5000,"&lt;"&amp;$C$142)+COUNTIFS('1. Output sheet'!$D$2:$D$5000,$B154,'1. Output sheet'!$C$2:$C$5000,F$27,'1. Output sheet'!$AC$2:$AC$5000,$B$23,'1. Output sheet'!$O$2:$O$5000,"&gt;="&amp;$B$142,'1. Output sheet'!$O$2:$O$5000,"&lt;"&amp;$C$142)</f>
        <v>1</v>
      </c>
      <c r="G154" s="13">
        <f>COUNTIFS('1. Output sheet'!$D$2:$D$5000,$B154,'1. Output sheet'!$C$2:$C$5000,G$27,'1. Output sheet'!$AC$2:$AC$5000,$B$22,'1. Output sheet'!$O$2:$O$5000,"&gt;="&amp;$B$142,'1. Output sheet'!$O$2:$O$5000,"&lt;"&amp;$C$142)+COUNTIFS('1. Output sheet'!$D$2:$D$5000,$B154,'1. Output sheet'!$C$2:$C$5000,G$27,'1. Output sheet'!$AC$2:$AC$5000,$B$23,'1. Output sheet'!$O$2:$O$5000,"&gt;="&amp;$B$142,'1. Output sheet'!$O$2:$O$5000,"&lt;"&amp;$C$142)</f>
        <v>0</v>
      </c>
      <c r="H154" s="13">
        <f>COUNTIFS('1. Output sheet'!$D$2:$D$5000,$B154,'1. Output sheet'!$C$2:$C$5000,H$27,'1. Output sheet'!$AC$2:$AC$5000,$B$22,'1. Output sheet'!$O$2:$O$5000,"&gt;="&amp;$B$142,'1. Output sheet'!$O$2:$O$5000,"&lt;"&amp;$C$142)+COUNTIFS('1. Output sheet'!$D$2:$D$5000,$B154,'1. Output sheet'!$C$2:$C$5000,H$27,'1. Output sheet'!$AC$2:$AC$5000,$B$23,'1. Output sheet'!$O$2:$O$5000,"&gt;="&amp;$B$142,'1. Output sheet'!$O$2:$O$5000,"&lt;"&amp;$C$142)</f>
        <v>0</v>
      </c>
      <c r="I154" s="13">
        <f>COUNTIFS('1. Output sheet'!$D$2:$D$5000,$B154,'1. Output sheet'!$C$2:$C$5000,I$27,'1. Output sheet'!$AC$2:$AC$5000,$B$22,'1. Output sheet'!$O$2:$O$5000,"&gt;="&amp;$B$142,'1. Output sheet'!$O$2:$O$5000,"&lt;"&amp;$C$142)+COUNTIFS('1. Output sheet'!$D$2:$D$5000,$B154,'1. Output sheet'!$C$2:$C$5000,I$27,'1. Output sheet'!$AC$2:$AC$5000,$B$23,'1. Output sheet'!$O$2:$O$5000,"&gt;="&amp;$B$142,'1. Output sheet'!$O$2:$O$5000,"&lt;"&amp;$C$142)</f>
        <v>36</v>
      </c>
      <c r="J154" s="13">
        <f>COUNTIFS('1. Output sheet'!$D$2:$D$5000,$B154,'1. Output sheet'!$C$2:$C$5000,J$27,'1. Output sheet'!$AC$2:$AC$5000,$B$22,'1. Output sheet'!$O$2:$O$5000,"&gt;="&amp;$B$142,'1. Output sheet'!$O$2:$O$5000,"&lt;"&amp;$C$142)+COUNTIFS('1. Output sheet'!$D$2:$D$5000,$B154,'1. Output sheet'!$C$2:$C$5000,J$27,'1. Output sheet'!$AC$2:$AC$5000,$B$23,'1. Output sheet'!$O$2:$O$5000,"&gt;="&amp;$B$142,'1. Output sheet'!$O$2:$O$5000,"&lt;"&amp;$C$142)</f>
        <v>4</v>
      </c>
      <c r="K154" s="13">
        <f>COUNTIFS('1. Output sheet'!$D$2:$D$5000,$B154,'1. Output sheet'!$C$2:$C$5000,K$27,'1. Output sheet'!$AC$2:$AC$5000,$B$22,'1. Output sheet'!$O$2:$O$5000,"&gt;="&amp;$B$142,'1. Output sheet'!$O$2:$O$5000,"&lt;"&amp;$C$142)+COUNTIFS('1. Output sheet'!$D$2:$D$5000,$B154,'1. Output sheet'!$C$2:$C$5000,K$27,'1. Output sheet'!$AC$2:$AC$5000,$B$23,'1. Output sheet'!$O$2:$O$5000,"&gt;="&amp;$B$142,'1. Output sheet'!$O$2:$O$5000,"&lt;"&amp;$C$142)</f>
        <v>0</v>
      </c>
      <c r="L154" s="13">
        <f>COUNTIFS('1. Output sheet'!$D$2:$D$5000,$B154,'1. Output sheet'!$C$2:$C$5000,L$27,'1. Output sheet'!$AC$2:$AC$5000,$B$22,'1. Output sheet'!$O$2:$O$5000,"&gt;="&amp;$B$142,'1. Output sheet'!$O$2:$O$5000,"&lt;"&amp;$C$142)+COUNTIFS('1. Output sheet'!$D$2:$D$5000,$B154,'1. Output sheet'!$C$2:$C$5000,L$27,'1. Output sheet'!$AC$2:$AC$5000,$B$23,'1. Output sheet'!$O$2:$O$5000,"&gt;="&amp;$B$142,'1. Output sheet'!$O$2:$O$5000,"&lt;"&amp;$C$142)</f>
        <v>0</v>
      </c>
      <c r="M154" s="13">
        <f>COUNTIFS('1. Output sheet'!$D$2:$D$5000,$B154,'1. Output sheet'!$C$2:$C$5000,M$27,'1. Output sheet'!$AC$2:$AC$5000,$B$22,'1. Output sheet'!$O$2:$O$5000,"&gt;="&amp;$B$142,'1. Output sheet'!$O$2:$O$5000,"&lt;"&amp;$C$142)+COUNTIFS('1. Output sheet'!$D$2:$D$5000,$B154,'1. Output sheet'!$C$2:$C$5000,M$27,'1. Output sheet'!$AC$2:$AC$5000,$B$23,'1. Output sheet'!$O$2:$O$5000,"&gt;="&amp;$B$142,'1. Output sheet'!$O$2:$O$5000,"&lt;"&amp;$C$142)</f>
        <v>0</v>
      </c>
      <c r="N154" s="13">
        <f>COUNTIFS('1. Output sheet'!$D$2:$D$5000,$B154,'1. Output sheet'!$C$2:$C$5000,N$27,'1. Output sheet'!$AC$2:$AC$5000,$B$22,'1. Output sheet'!$O$2:$O$5000,"&gt;="&amp;$B$142,'1. Output sheet'!$O$2:$O$5000,"&lt;"&amp;$C$142)+COUNTIFS('1. Output sheet'!$D$2:$D$5000,$B154,'1. Output sheet'!$C$2:$C$5000,N$27,'1. Output sheet'!$AC$2:$AC$5000,$B$23,'1. Output sheet'!$O$2:$O$5000,"&gt;="&amp;$B$142,'1. Output sheet'!$O$2:$O$5000,"&lt;"&amp;$C$142)</f>
        <v>0</v>
      </c>
      <c r="O154" s="13">
        <f>COUNTIFS('1. Output sheet'!$D$2:$D$5000,$B154,'1. Output sheet'!$C$2:$C$5000,O$27,'1. Output sheet'!$AC$2:$AC$5000,$B$22,'1. Output sheet'!$O$2:$O$5000,"&gt;="&amp;$B$142,'1. Output sheet'!$O$2:$O$5000,"&lt;"&amp;$C$142)+COUNTIFS('1. Output sheet'!$D$2:$D$5000,$B154,'1. Output sheet'!$C$2:$C$5000,O$27,'1. Output sheet'!$AC$2:$AC$5000,$B$23,'1. Output sheet'!$O$2:$O$5000,"&gt;="&amp;$B$142,'1. Output sheet'!$O$2:$O$5000,"&lt;"&amp;$C$142)</f>
        <v>0</v>
      </c>
      <c r="P154" s="14">
        <f t="shared" si="64"/>
        <v>41</v>
      </c>
      <c r="Q154" s="14">
        <f>COUNTIFS('1. Output sheet'!$D$2:$D$5000,$B154,'1. Output sheet'!$AC$2:$AC$5000,$B$22,'1. Output sheet'!$O$2:$O$5000,"&gt;="&amp;$B$142,'1. Output sheet'!$O$2:$O$5000,"&lt;"&amp;$C$142)+COUNTIFS('1. Output sheet'!$D$2:$D$5000,$B154,'1. Output sheet'!$AC$2:$AC$5000,$B$23,'1. Output sheet'!$O$2:$O$5000,"&gt;="&amp;$B$142,'1. Output sheet'!$O$2:$O$5000,"&lt;"&amp;$C$142)</f>
        <v>41</v>
      </c>
      <c r="R154" s="14">
        <f t="shared" si="65"/>
        <v>0</v>
      </c>
    </row>
    <row r="155" spans="1:18" ht="15" x14ac:dyDescent="0.25">
      <c r="B155" s="21" t="s">
        <v>1398</v>
      </c>
      <c r="C155" s="20"/>
      <c r="D155" s="13">
        <f>COUNTIFS('1. Output sheet'!$D$2:$D$5000,$B155,'1. Output sheet'!$C$2:$C$5000,D$27,'1. Output sheet'!$AC$2:$AC$5000,$B$22,'1. Output sheet'!$O$2:$O$5000,"&gt;="&amp;$B$142,'1. Output sheet'!$O$2:$O$5000,"&lt;"&amp;$C$142)+COUNTIFS('1. Output sheet'!$D$2:$D$5000,$B155,'1. Output sheet'!$C$2:$C$5000,D$27,'1. Output sheet'!$AC$2:$AC$5000,$B$23,'1. Output sheet'!$O$2:$O$5000,"&gt;="&amp;$B$142,'1. Output sheet'!$O$2:$O$5000,"&lt;"&amp;$C$142)</f>
        <v>0</v>
      </c>
      <c r="E155" s="13">
        <f>COUNTIFS('1. Output sheet'!$D$2:$D$5000,$B155,'1. Output sheet'!$C$2:$C$5000,E$27,'1. Output sheet'!$AC$2:$AC$5000,$B$22,'1. Output sheet'!$O$2:$O$5000,"&gt;="&amp;$B$142,'1. Output sheet'!$O$2:$O$5000,"&lt;"&amp;$C$142)+COUNTIFS('1. Output sheet'!$D$2:$D$5000,$B155,'1. Output sheet'!$C$2:$C$5000,E$27,'1. Output sheet'!$AC$2:$AC$5000,$B$23,'1. Output sheet'!$O$2:$O$5000,"&gt;="&amp;$B$142,'1. Output sheet'!$O$2:$O$5000,"&lt;"&amp;$C$142)</f>
        <v>0</v>
      </c>
      <c r="F155" s="13">
        <f>COUNTIFS('1. Output sheet'!$D$2:$D$5000,$B155,'1. Output sheet'!$C$2:$C$5000,F$27,'1. Output sheet'!$AC$2:$AC$5000,$B$22,'1. Output sheet'!$O$2:$O$5000,"&gt;="&amp;$B$142,'1. Output sheet'!$O$2:$O$5000,"&lt;"&amp;$C$142)+COUNTIFS('1. Output sheet'!$D$2:$D$5000,$B155,'1. Output sheet'!$C$2:$C$5000,F$27,'1. Output sheet'!$AC$2:$AC$5000,$B$23,'1. Output sheet'!$O$2:$O$5000,"&gt;="&amp;$B$142,'1. Output sheet'!$O$2:$O$5000,"&lt;"&amp;$C$142)</f>
        <v>3</v>
      </c>
      <c r="G155" s="13">
        <f>COUNTIFS('1. Output sheet'!$D$2:$D$5000,$B155,'1. Output sheet'!$C$2:$C$5000,G$27,'1. Output sheet'!$AC$2:$AC$5000,$B$22,'1. Output sheet'!$O$2:$O$5000,"&gt;="&amp;$B$142,'1. Output sheet'!$O$2:$O$5000,"&lt;"&amp;$C$142)+COUNTIFS('1. Output sheet'!$D$2:$D$5000,$B155,'1. Output sheet'!$C$2:$C$5000,G$27,'1. Output sheet'!$AC$2:$AC$5000,$B$23,'1. Output sheet'!$O$2:$O$5000,"&gt;="&amp;$B$142,'1. Output sheet'!$O$2:$O$5000,"&lt;"&amp;$C$142)</f>
        <v>1</v>
      </c>
      <c r="H155" s="13">
        <f>COUNTIFS('1. Output sheet'!$D$2:$D$5000,$B155,'1. Output sheet'!$C$2:$C$5000,H$27,'1. Output sheet'!$AC$2:$AC$5000,$B$22,'1. Output sheet'!$O$2:$O$5000,"&gt;="&amp;$B$142,'1. Output sheet'!$O$2:$O$5000,"&lt;"&amp;$C$142)+COUNTIFS('1. Output sheet'!$D$2:$D$5000,$B155,'1. Output sheet'!$C$2:$C$5000,H$27,'1. Output sheet'!$AC$2:$AC$5000,$B$23,'1. Output sheet'!$O$2:$O$5000,"&gt;="&amp;$B$142,'1. Output sheet'!$O$2:$O$5000,"&lt;"&amp;$C$142)</f>
        <v>0</v>
      </c>
      <c r="I155" s="13">
        <f>COUNTIFS('1. Output sheet'!$D$2:$D$5000,$B155,'1. Output sheet'!$C$2:$C$5000,I$27,'1. Output sheet'!$AC$2:$AC$5000,$B$22,'1. Output sheet'!$O$2:$O$5000,"&gt;="&amp;$B$142,'1. Output sheet'!$O$2:$O$5000,"&lt;"&amp;$C$142)+COUNTIFS('1. Output sheet'!$D$2:$D$5000,$B155,'1. Output sheet'!$C$2:$C$5000,I$27,'1. Output sheet'!$AC$2:$AC$5000,$B$23,'1. Output sheet'!$O$2:$O$5000,"&gt;="&amp;$B$142,'1. Output sheet'!$O$2:$O$5000,"&lt;"&amp;$C$142)</f>
        <v>1</v>
      </c>
      <c r="J155" s="13">
        <f>COUNTIFS('1. Output sheet'!$D$2:$D$5000,$B155,'1. Output sheet'!$C$2:$C$5000,J$27,'1. Output sheet'!$AC$2:$AC$5000,$B$22,'1. Output sheet'!$O$2:$O$5000,"&gt;="&amp;$B$142,'1. Output sheet'!$O$2:$O$5000,"&lt;"&amp;$C$142)+COUNTIFS('1. Output sheet'!$D$2:$D$5000,$B155,'1. Output sheet'!$C$2:$C$5000,J$27,'1. Output sheet'!$AC$2:$AC$5000,$B$23,'1. Output sheet'!$O$2:$O$5000,"&gt;="&amp;$B$142,'1. Output sheet'!$O$2:$O$5000,"&lt;"&amp;$C$142)</f>
        <v>0</v>
      </c>
      <c r="K155" s="13">
        <f>COUNTIFS('1. Output sheet'!$D$2:$D$5000,$B155,'1. Output sheet'!$C$2:$C$5000,K$27,'1. Output sheet'!$AC$2:$AC$5000,$B$22,'1. Output sheet'!$O$2:$O$5000,"&gt;="&amp;$B$142,'1. Output sheet'!$O$2:$O$5000,"&lt;"&amp;$C$142)+COUNTIFS('1. Output sheet'!$D$2:$D$5000,$B155,'1. Output sheet'!$C$2:$C$5000,K$27,'1. Output sheet'!$AC$2:$AC$5000,$B$23,'1. Output sheet'!$O$2:$O$5000,"&gt;="&amp;$B$142,'1. Output sheet'!$O$2:$O$5000,"&lt;"&amp;$C$142)</f>
        <v>0</v>
      </c>
      <c r="L155" s="13">
        <f>COUNTIFS('1. Output sheet'!$D$2:$D$5000,$B155,'1. Output sheet'!$C$2:$C$5000,L$27,'1. Output sheet'!$AC$2:$AC$5000,$B$22,'1. Output sheet'!$O$2:$O$5000,"&gt;="&amp;$B$142,'1. Output sheet'!$O$2:$O$5000,"&lt;"&amp;$C$142)+COUNTIFS('1. Output sheet'!$D$2:$D$5000,$B155,'1. Output sheet'!$C$2:$C$5000,L$27,'1. Output sheet'!$AC$2:$AC$5000,$B$23,'1. Output sheet'!$O$2:$O$5000,"&gt;="&amp;$B$142,'1. Output sheet'!$O$2:$O$5000,"&lt;"&amp;$C$142)</f>
        <v>0</v>
      </c>
      <c r="M155" s="13">
        <f>COUNTIFS('1. Output sheet'!$D$2:$D$5000,$B155,'1. Output sheet'!$C$2:$C$5000,M$27,'1. Output sheet'!$AC$2:$AC$5000,$B$22,'1. Output sheet'!$O$2:$O$5000,"&gt;="&amp;$B$142,'1. Output sheet'!$O$2:$O$5000,"&lt;"&amp;$C$142)+COUNTIFS('1. Output sheet'!$D$2:$D$5000,$B155,'1. Output sheet'!$C$2:$C$5000,M$27,'1. Output sheet'!$AC$2:$AC$5000,$B$23,'1. Output sheet'!$O$2:$O$5000,"&gt;="&amp;$B$142,'1. Output sheet'!$O$2:$O$5000,"&lt;"&amp;$C$142)</f>
        <v>0</v>
      </c>
      <c r="N155" s="13">
        <f>COUNTIFS('1. Output sheet'!$D$2:$D$5000,$B155,'1. Output sheet'!$C$2:$C$5000,N$27,'1. Output sheet'!$AC$2:$AC$5000,$B$22,'1. Output sheet'!$O$2:$O$5000,"&gt;="&amp;$B$142,'1. Output sheet'!$O$2:$O$5000,"&lt;"&amp;$C$142)+COUNTIFS('1. Output sheet'!$D$2:$D$5000,$B155,'1. Output sheet'!$C$2:$C$5000,N$27,'1. Output sheet'!$AC$2:$AC$5000,$B$23,'1. Output sheet'!$O$2:$O$5000,"&gt;="&amp;$B$142,'1. Output sheet'!$O$2:$O$5000,"&lt;"&amp;$C$142)</f>
        <v>0</v>
      </c>
      <c r="O155" s="13">
        <f>COUNTIFS('1. Output sheet'!$D$2:$D$5000,$B155,'1. Output sheet'!$C$2:$C$5000,O$27,'1. Output sheet'!$AC$2:$AC$5000,$B$22,'1. Output sheet'!$O$2:$O$5000,"&gt;="&amp;$B$142,'1. Output sheet'!$O$2:$O$5000,"&lt;"&amp;$C$142)+COUNTIFS('1. Output sheet'!$D$2:$D$5000,$B155,'1. Output sheet'!$C$2:$C$5000,O$27,'1. Output sheet'!$AC$2:$AC$5000,$B$23,'1. Output sheet'!$O$2:$O$5000,"&gt;="&amp;$B$142,'1. Output sheet'!$O$2:$O$5000,"&lt;"&amp;$C$142)</f>
        <v>0</v>
      </c>
      <c r="P155" s="14">
        <f t="shared" si="64"/>
        <v>5</v>
      </c>
      <c r="Q155" s="14">
        <f>COUNTIFS('1. Output sheet'!$D$2:$D$5000,$B155,'1. Output sheet'!$AC$2:$AC$5000,$B$22,'1. Output sheet'!$O$2:$O$5000,"&gt;="&amp;$B$142,'1. Output sheet'!$O$2:$O$5000,"&lt;"&amp;$C$142)+COUNTIFS('1. Output sheet'!$D$2:$D$5000,$B155,'1. Output sheet'!$AC$2:$AC$5000,$B$23,'1. Output sheet'!$O$2:$O$5000,"&gt;="&amp;$B$142,'1. Output sheet'!$O$2:$O$5000,"&lt;"&amp;$C$142)</f>
        <v>5</v>
      </c>
      <c r="R155" s="14">
        <f t="shared" si="65"/>
        <v>0</v>
      </c>
    </row>
    <row r="156" spans="1:18" ht="30" x14ac:dyDescent="0.25">
      <c r="B156" s="21" t="s">
        <v>221</v>
      </c>
      <c r="C156" s="20"/>
      <c r="D156" s="13">
        <f>COUNTIFS('1. Output sheet'!$D$2:$D$5000,$B156,'1. Output sheet'!$C$2:$C$5000,D$27,'1. Output sheet'!$AC$2:$AC$5000,$B$22,'1. Output sheet'!$O$2:$O$5000,"&gt;="&amp;$B$142,'1. Output sheet'!$O$2:$O$5000,"&lt;"&amp;$C$142)+COUNTIFS('1. Output sheet'!$D$2:$D$5000,$B156,'1. Output sheet'!$C$2:$C$5000,D$27,'1. Output sheet'!$AC$2:$AC$5000,$B$23,'1. Output sheet'!$O$2:$O$5000,"&gt;="&amp;$B$142,'1. Output sheet'!$O$2:$O$5000,"&lt;"&amp;$C$142)</f>
        <v>0</v>
      </c>
      <c r="E156" s="13">
        <f>COUNTIFS('1. Output sheet'!$D$2:$D$5000,$B156,'1. Output sheet'!$C$2:$C$5000,E$27,'1. Output sheet'!$AC$2:$AC$5000,$B$22,'1. Output sheet'!$O$2:$O$5000,"&gt;="&amp;$B$142,'1. Output sheet'!$O$2:$O$5000,"&lt;"&amp;$C$142)+COUNTIFS('1. Output sheet'!$D$2:$D$5000,$B156,'1. Output sheet'!$C$2:$C$5000,E$27,'1. Output sheet'!$AC$2:$AC$5000,$B$23,'1. Output sheet'!$O$2:$O$5000,"&gt;="&amp;$B$142,'1. Output sheet'!$O$2:$O$5000,"&lt;"&amp;$C$142)</f>
        <v>0</v>
      </c>
      <c r="F156" s="13">
        <f>COUNTIFS('1. Output sheet'!$D$2:$D$5000,$B156,'1. Output sheet'!$C$2:$C$5000,F$27,'1. Output sheet'!$AC$2:$AC$5000,$B$22,'1. Output sheet'!$O$2:$O$5000,"&gt;="&amp;$B$142,'1. Output sheet'!$O$2:$O$5000,"&lt;"&amp;$C$142)+COUNTIFS('1. Output sheet'!$D$2:$D$5000,$B156,'1. Output sheet'!$C$2:$C$5000,F$27,'1. Output sheet'!$AC$2:$AC$5000,$B$23,'1. Output sheet'!$O$2:$O$5000,"&gt;="&amp;$B$142,'1. Output sheet'!$O$2:$O$5000,"&lt;"&amp;$C$142)</f>
        <v>1</v>
      </c>
      <c r="G156" s="13">
        <f>COUNTIFS('1. Output sheet'!$D$2:$D$5000,$B156,'1. Output sheet'!$C$2:$C$5000,G$27,'1. Output sheet'!$AC$2:$AC$5000,$B$22,'1. Output sheet'!$O$2:$O$5000,"&gt;="&amp;$B$142,'1. Output sheet'!$O$2:$O$5000,"&lt;"&amp;$C$142)+COUNTIFS('1. Output sheet'!$D$2:$D$5000,$B156,'1. Output sheet'!$C$2:$C$5000,G$27,'1. Output sheet'!$AC$2:$AC$5000,$B$23,'1. Output sheet'!$O$2:$O$5000,"&gt;="&amp;$B$142,'1. Output sheet'!$O$2:$O$5000,"&lt;"&amp;$C$142)</f>
        <v>0</v>
      </c>
      <c r="H156" s="13">
        <f>COUNTIFS('1. Output sheet'!$D$2:$D$5000,$B156,'1. Output sheet'!$C$2:$C$5000,H$27,'1. Output sheet'!$AC$2:$AC$5000,$B$22,'1. Output sheet'!$O$2:$O$5000,"&gt;="&amp;$B$142,'1. Output sheet'!$O$2:$O$5000,"&lt;"&amp;$C$142)+COUNTIFS('1. Output sheet'!$D$2:$D$5000,$B156,'1. Output sheet'!$C$2:$C$5000,H$27,'1. Output sheet'!$AC$2:$AC$5000,$B$23,'1. Output sheet'!$O$2:$O$5000,"&gt;="&amp;$B$142,'1. Output sheet'!$O$2:$O$5000,"&lt;"&amp;$C$142)</f>
        <v>0</v>
      </c>
      <c r="I156" s="13">
        <f>COUNTIFS('1. Output sheet'!$D$2:$D$5000,$B156,'1. Output sheet'!$C$2:$C$5000,I$27,'1. Output sheet'!$AC$2:$AC$5000,$B$22,'1. Output sheet'!$O$2:$O$5000,"&gt;="&amp;$B$142,'1. Output sheet'!$O$2:$O$5000,"&lt;"&amp;$C$142)+COUNTIFS('1. Output sheet'!$D$2:$D$5000,$B156,'1. Output sheet'!$C$2:$C$5000,I$27,'1. Output sheet'!$AC$2:$AC$5000,$B$23,'1. Output sheet'!$O$2:$O$5000,"&gt;="&amp;$B$142,'1. Output sheet'!$O$2:$O$5000,"&lt;"&amp;$C$142)</f>
        <v>0</v>
      </c>
      <c r="J156" s="13">
        <f>COUNTIFS('1. Output sheet'!$D$2:$D$5000,$B156,'1. Output sheet'!$C$2:$C$5000,J$27,'1. Output sheet'!$AC$2:$AC$5000,$B$22,'1. Output sheet'!$O$2:$O$5000,"&gt;="&amp;$B$142,'1. Output sheet'!$O$2:$O$5000,"&lt;"&amp;$C$142)+COUNTIFS('1. Output sheet'!$D$2:$D$5000,$B156,'1. Output sheet'!$C$2:$C$5000,J$27,'1. Output sheet'!$AC$2:$AC$5000,$B$23,'1. Output sheet'!$O$2:$O$5000,"&gt;="&amp;$B$142,'1. Output sheet'!$O$2:$O$5000,"&lt;"&amp;$C$142)</f>
        <v>0</v>
      </c>
      <c r="K156" s="13">
        <f>COUNTIFS('1. Output sheet'!$D$2:$D$5000,$B156,'1. Output sheet'!$C$2:$C$5000,K$27,'1. Output sheet'!$AC$2:$AC$5000,$B$22,'1. Output sheet'!$O$2:$O$5000,"&gt;="&amp;$B$142,'1. Output sheet'!$O$2:$O$5000,"&lt;"&amp;$C$142)+COUNTIFS('1. Output sheet'!$D$2:$D$5000,$B156,'1. Output sheet'!$C$2:$C$5000,K$27,'1. Output sheet'!$AC$2:$AC$5000,$B$23,'1. Output sheet'!$O$2:$O$5000,"&gt;="&amp;$B$142,'1. Output sheet'!$O$2:$O$5000,"&lt;"&amp;$C$142)</f>
        <v>0</v>
      </c>
      <c r="L156" s="13">
        <f>COUNTIFS('1. Output sheet'!$D$2:$D$5000,$B156,'1. Output sheet'!$C$2:$C$5000,L$27,'1. Output sheet'!$AC$2:$AC$5000,$B$22,'1. Output sheet'!$O$2:$O$5000,"&gt;="&amp;$B$142,'1. Output sheet'!$O$2:$O$5000,"&lt;"&amp;$C$142)+COUNTIFS('1. Output sheet'!$D$2:$D$5000,$B156,'1. Output sheet'!$C$2:$C$5000,L$27,'1. Output sheet'!$AC$2:$AC$5000,$B$23,'1. Output sheet'!$O$2:$O$5000,"&gt;="&amp;$B$142,'1. Output sheet'!$O$2:$O$5000,"&lt;"&amp;$C$142)</f>
        <v>0</v>
      </c>
      <c r="M156" s="13">
        <f>COUNTIFS('1. Output sheet'!$D$2:$D$5000,$B156,'1. Output sheet'!$C$2:$C$5000,M$27,'1. Output sheet'!$AC$2:$AC$5000,$B$22,'1. Output sheet'!$O$2:$O$5000,"&gt;="&amp;$B$142,'1. Output sheet'!$O$2:$O$5000,"&lt;"&amp;$C$142)+COUNTIFS('1. Output sheet'!$D$2:$D$5000,$B156,'1. Output sheet'!$C$2:$C$5000,M$27,'1. Output sheet'!$AC$2:$AC$5000,$B$23,'1. Output sheet'!$O$2:$O$5000,"&gt;="&amp;$B$142,'1. Output sheet'!$O$2:$O$5000,"&lt;"&amp;$C$142)</f>
        <v>0</v>
      </c>
      <c r="N156" s="13">
        <f>COUNTIFS('1. Output sheet'!$D$2:$D$5000,$B156,'1. Output sheet'!$C$2:$C$5000,N$27,'1. Output sheet'!$AC$2:$AC$5000,$B$22,'1. Output sheet'!$O$2:$O$5000,"&gt;="&amp;$B$142,'1. Output sheet'!$O$2:$O$5000,"&lt;"&amp;$C$142)+COUNTIFS('1. Output sheet'!$D$2:$D$5000,$B156,'1. Output sheet'!$C$2:$C$5000,N$27,'1. Output sheet'!$AC$2:$AC$5000,$B$23,'1. Output sheet'!$O$2:$O$5000,"&gt;="&amp;$B$142,'1. Output sheet'!$O$2:$O$5000,"&lt;"&amp;$C$142)</f>
        <v>0</v>
      </c>
      <c r="O156" s="13">
        <f>COUNTIFS('1. Output sheet'!$D$2:$D$5000,$B156,'1. Output sheet'!$C$2:$C$5000,O$27,'1. Output sheet'!$AC$2:$AC$5000,$B$22,'1. Output sheet'!$O$2:$O$5000,"&gt;="&amp;$B$142,'1. Output sheet'!$O$2:$O$5000,"&lt;"&amp;$C$142)+COUNTIFS('1. Output sheet'!$D$2:$D$5000,$B156,'1. Output sheet'!$C$2:$C$5000,O$27,'1. Output sheet'!$AC$2:$AC$5000,$B$23,'1. Output sheet'!$O$2:$O$5000,"&gt;="&amp;$B$142,'1. Output sheet'!$O$2:$O$5000,"&lt;"&amp;$C$142)</f>
        <v>0</v>
      </c>
      <c r="P156" s="14">
        <f t="shared" si="64"/>
        <v>1</v>
      </c>
      <c r="Q156" s="14">
        <f>COUNTIFS('1. Output sheet'!$D$2:$D$5000,$B156,'1. Output sheet'!$AC$2:$AC$5000,$B$22,'1. Output sheet'!$O$2:$O$5000,"&gt;="&amp;$B$142,'1. Output sheet'!$O$2:$O$5000,"&lt;"&amp;$C$142)+COUNTIFS('1. Output sheet'!$D$2:$D$5000,$B156,'1. Output sheet'!$AC$2:$AC$5000,$B$23,'1. Output sheet'!$O$2:$O$5000,"&gt;="&amp;$B$142,'1. Output sheet'!$O$2:$O$5000,"&lt;"&amp;$C$142)</f>
        <v>1</v>
      </c>
      <c r="R156" s="14">
        <f t="shared" si="65"/>
        <v>0</v>
      </c>
    </row>
    <row r="157" spans="1:18" ht="30" x14ac:dyDescent="0.25">
      <c r="B157" s="21" t="s">
        <v>378</v>
      </c>
      <c r="C157" s="20"/>
      <c r="D157" s="13">
        <f>COUNTIFS('1. Output sheet'!$D$2:$D$5000,$B157,'1. Output sheet'!$C$2:$C$5000,D$27,'1. Output sheet'!$AC$2:$AC$5000,$B$22,'1. Output sheet'!$O$2:$O$5000,"&gt;="&amp;$B$142,'1. Output sheet'!$O$2:$O$5000,"&lt;"&amp;$C$142)+COUNTIFS('1. Output sheet'!$D$2:$D$5000,$B157,'1. Output sheet'!$C$2:$C$5000,D$27,'1. Output sheet'!$AC$2:$AC$5000,$B$23,'1. Output sheet'!$O$2:$O$5000,"&gt;="&amp;$B$142,'1. Output sheet'!$O$2:$O$5000,"&lt;"&amp;$C$142)</f>
        <v>0</v>
      </c>
      <c r="E157" s="13">
        <f>COUNTIFS('1. Output sheet'!$D$2:$D$5000,$B157,'1. Output sheet'!$C$2:$C$5000,E$27,'1. Output sheet'!$AC$2:$AC$5000,$B$22,'1. Output sheet'!$O$2:$O$5000,"&gt;="&amp;$B$142,'1. Output sheet'!$O$2:$O$5000,"&lt;"&amp;$C$142)+COUNTIFS('1. Output sheet'!$D$2:$D$5000,$B157,'1. Output sheet'!$C$2:$C$5000,E$27,'1. Output sheet'!$AC$2:$AC$5000,$B$23,'1. Output sheet'!$O$2:$O$5000,"&gt;="&amp;$B$142,'1. Output sheet'!$O$2:$O$5000,"&lt;"&amp;$C$142)</f>
        <v>0</v>
      </c>
      <c r="F157" s="13">
        <f>COUNTIFS('1. Output sheet'!$D$2:$D$5000,$B157,'1. Output sheet'!$C$2:$C$5000,F$27,'1. Output sheet'!$AC$2:$AC$5000,$B$22,'1. Output sheet'!$O$2:$O$5000,"&gt;="&amp;$B$142,'1. Output sheet'!$O$2:$O$5000,"&lt;"&amp;$C$142)+COUNTIFS('1. Output sheet'!$D$2:$D$5000,$B157,'1. Output sheet'!$C$2:$C$5000,F$27,'1. Output sheet'!$AC$2:$AC$5000,$B$23,'1. Output sheet'!$O$2:$O$5000,"&gt;="&amp;$B$142,'1. Output sheet'!$O$2:$O$5000,"&lt;"&amp;$C$142)</f>
        <v>7</v>
      </c>
      <c r="G157" s="13">
        <f>COUNTIFS('1. Output sheet'!$D$2:$D$5000,$B157,'1. Output sheet'!$C$2:$C$5000,G$27,'1. Output sheet'!$AC$2:$AC$5000,$B$22,'1. Output sheet'!$O$2:$O$5000,"&gt;="&amp;$B$142,'1. Output sheet'!$O$2:$O$5000,"&lt;"&amp;$C$142)+COUNTIFS('1. Output sheet'!$D$2:$D$5000,$B157,'1. Output sheet'!$C$2:$C$5000,G$27,'1. Output sheet'!$AC$2:$AC$5000,$B$23,'1. Output sheet'!$O$2:$O$5000,"&gt;="&amp;$B$142,'1. Output sheet'!$O$2:$O$5000,"&lt;"&amp;$C$142)</f>
        <v>4</v>
      </c>
      <c r="H157" s="13">
        <f>COUNTIFS('1. Output sheet'!$D$2:$D$5000,$B157,'1. Output sheet'!$C$2:$C$5000,H$27,'1. Output sheet'!$AC$2:$AC$5000,$B$22,'1. Output sheet'!$O$2:$O$5000,"&gt;="&amp;$B$142,'1. Output sheet'!$O$2:$O$5000,"&lt;"&amp;$C$142)+COUNTIFS('1. Output sheet'!$D$2:$D$5000,$B157,'1. Output sheet'!$C$2:$C$5000,H$27,'1. Output sheet'!$AC$2:$AC$5000,$B$23,'1. Output sheet'!$O$2:$O$5000,"&gt;="&amp;$B$142,'1. Output sheet'!$O$2:$O$5000,"&lt;"&amp;$C$142)</f>
        <v>3</v>
      </c>
      <c r="I157" s="13">
        <f>COUNTIFS('1. Output sheet'!$D$2:$D$5000,$B157,'1. Output sheet'!$C$2:$C$5000,I$27,'1. Output sheet'!$AC$2:$AC$5000,$B$22,'1. Output sheet'!$O$2:$O$5000,"&gt;="&amp;$B$142,'1. Output sheet'!$O$2:$O$5000,"&lt;"&amp;$C$142)+COUNTIFS('1. Output sheet'!$D$2:$D$5000,$B157,'1. Output sheet'!$C$2:$C$5000,I$27,'1. Output sheet'!$AC$2:$AC$5000,$B$23,'1. Output sheet'!$O$2:$O$5000,"&gt;="&amp;$B$142,'1. Output sheet'!$O$2:$O$5000,"&lt;"&amp;$C$142)</f>
        <v>17</v>
      </c>
      <c r="J157" s="13">
        <f>COUNTIFS('1. Output sheet'!$D$2:$D$5000,$B157,'1. Output sheet'!$C$2:$C$5000,J$27,'1. Output sheet'!$AC$2:$AC$5000,$B$22,'1. Output sheet'!$O$2:$O$5000,"&gt;="&amp;$B$142,'1. Output sheet'!$O$2:$O$5000,"&lt;"&amp;$C$142)+COUNTIFS('1. Output sheet'!$D$2:$D$5000,$B157,'1. Output sheet'!$C$2:$C$5000,J$27,'1. Output sheet'!$AC$2:$AC$5000,$B$23,'1. Output sheet'!$O$2:$O$5000,"&gt;="&amp;$B$142,'1. Output sheet'!$O$2:$O$5000,"&lt;"&amp;$C$142)</f>
        <v>3</v>
      </c>
      <c r="K157" s="13">
        <f>COUNTIFS('1. Output sheet'!$D$2:$D$5000,$B157,'1. Output sheet'!$C$2:$C$5000,K$27,'1. Output sheet'!$AC$2:$AC$5000,$B$22,'1. Output sheet'!$O$2:$O$5000,"&gt;="&amp;$B$142,'1. Output sheet'!$O$2:$O$5000,"&lt;"&amp;$C$142)+COUNTIFS('1. Output sheet'!$D$2:$D$5000,$B157,'1. Output sheet'!$C$2:$C$5000,K$27,'1. Output sheet'!$AC$2:$AC$5000,$B$23,'1. Output sheet'!$O$2:$O$5000,"&gt;="&amp;$B$142,'1. Output sheet'!$O$2:$O$5000,"&lt;"&amp;$C$142)</f>
        <v>3</v>
      </c>
      <c r="L157" s="13">
        <f>COUNTIFS('1. Output sheet'!$D$2:$D$5000,$B157,'1. Output sheet'!$C$2:$C$5000,L$27,'1. Output sheet'!$AC$2:$AC$5000,$B$22,'1. Output sheet'!$O$2:$O$5000,"&gt;="&amp;$B$142,'1. Output sheet'!$O$2:$O$5000,"&lt;"&amp;$C$142)+COUNTIFS('1. Output sheet'!$D$2:$D$5000,$B157,'1. Output sheet'!$C$2:$C$5000,L$27,'1. Output sheet'!$AC$2:$AC$5000,$B$23,'1. Output sheet'!$O$2:$O$5000,"&gt;="&amp;$B$142,'1. Output sheet'!$O$2:$O$5000,"&lt;"&amp;$C$142)</f>
        <v>0</v>
      </c>
      <c r="M157" s="13">
        <f>COUNTIFS('1. Output sheet'!$D$2:$D$5000,$B157,'1. Output sheet'!$C$2:$C$5000,M$27,'1. Output sheet'!$AC$2:$AC$5000,$B$22,'1. Output sheet'!$O$2:$O$5000,"&gt;="&amp;$B$142,'1. Output sheet'!$O$2:$O$5000,"&lt;"&amp;$C$142)+COUNTIFS('1. Output sheet'!$D$2:$D$5000,$B157,'1. Output sheet'!$C$2:$C$5000,M$27,'1. Output sheet'!$AC$2:$AC$5000,$B$23,'1. Output sheet'!$O$2:$O$5000,"&gt;="&amp;$B$142,'1. Output sheet'!$O$2:$O$5000,"&lt;"&amp;$C$142)</f>
        <v>0</v>
      </c>
      <c r="N157" s="13">
        <f>COUNTIFS('1. Output sheet'!$D$2:$D$5000,$B157,'1. Output sheet'!$C$2:$C$5000,N$27,'1. Output sheet'!$AC$2:$AC$5000,$B$22,'1. Output sheet'!$O$2:$O$5000,"&gt;="&amp;$B$142,'1. Output sheet'!$O$2:$O$5000,"&lt;"&amp;$C$142)+COUNTIFS('1. Output sheet'!$D$2:$D$5000,$B157,'1. Output sheet'!$C$2:$C$5000,N$27,'1. Output sheet'!$AC$2:$AC$5000,$B$23,'1. Output sheet'!$O$2:$O$5000,"&gt;="&amp;$B$142,'1. Output sheet'!$O$2:$O$5000,"&lt;"&amp;$C$142)</f>
        <v>0</v>
      </c>
      <c r="O157" s="13">
        <f>COUNTIFS('1. Output sheet'!$D$2:$D$5000,$B157,'1. Output sheet'!$C$2:$C$5000,O$27,'1. Output sheet'!$AC$2:$AC$5000,$B$22,'1. Output sheet'!$O$2:$O$5000,"&gt;="&amp;$B$142,'1. Output sheet'!$O$2:$O$5000,"&lt;"&amp;$C$142)+COUNTIFS('1. Output sheet'!$D$2:$D$5000,$B157,'1. Output sheet'!$C$2:$C$5000,O$27,'1. Output sheet'!$AC$2:$AC$5000,$B$23,'1. Output sheet'!$O$2:$O$5000,"&gt;="&amp;$B$142,'1. Output sheet'!$O$2:$O$5000,"&lt;"&amp;$C$142)</f>
        <v>0</v>
      </c>
      <c r="P157" s="14">
        <f t="shared" si="64"/>
        <v>37</v>
      </c>
      <c r="Q157" s="14">
        <f>COUNTIFS('1. Output sheet'!$D$2:$D$5000,$B157,'1. Output sheet'!$AC$2:$AC$5000,$B$22,'1. Output sheet'!$O$2:$O$5000,"&gt;="&amp;$B$142,'1. Output sheet'!$O$2:$O$5000,"&lt;"&amp;$C$142)+COUNTIFS('1. Output sheet'!$D$2:$D$5000,$B157,'1. Output sheet'!$AC$2:$AC$5000,$B$23,'1. Output sheet'!$O$2:$O$5000,"&gt;="&amp;$B$142,'1. Output sheet'!$O$2:$O$5000,"&lt;"&amp;$C$142)</f>
        <v>37</v>
      </c>
      <c r="R157" s="14">
        <f t="shared" si="65"/>
        <v>0</v>
      </c>
    </row>
    <row r="158" spans="1:18" ht="30" x14ac:dyDescent="0.25">
      <c r="B158" s="21" t="s">
        <v>146</v>
      </c>
      <c r="C158" s="20"/>
      <c r="D158" s="13">
        <f>COUNTIFS('1. Output sheet'!$D$2:$D$5000,$B158,'1. Output sheet'!$C$2:$C$5000,D$27,'1. Output sheet'!$AC$2:$AC$5000,$B$22,'1. Output sheet'!$O$2:$O$5000,"&gt;="&amp;$B$142,'1. Output sheet'!$O$2:$O$5000,"&lt;"&amp;$C$142)+COUNTIFS('1. Output sheet'!$D$2:$D$5000,$B158,'1. Output sheet'!$C$2:$C$5000,D$27,'1. Output sheet'!$AC$2:$AC$5000,$B$23,'1. Output sheet'!$O$2:$O$5000,"&gt;="&amp;$B$142,'1. Output sheet'!$O$2:$O$5000,"&lt;"&amp;$C$142)</f>
        <v>0</v>
      </c>
      <c r="E158" s="13">
        <f>COUNTIFS('1. Output sheet'!$D$2:$D$5000,$B158,'1. Output sheet'!$C$2:$C$5000,E$27,'1. Output sheet'!$AC$2:$AC$5000,$B$22,'1. Output sheet'!$O$2:$O$5000,"&gt;="&amp;$B$142,'1. Output sheet'!$O$2:$O$5000,"&lt;"&amp;$C$142)+COUNTIFS('1. Output sheet'!$D$2:$D$5000,$B158,'1. Output sheet'!$C$2:$C$5000,E$27,'1. Output sheet'!$AC$2:$AC$5000,$B$23,'1. Output sheet'!$O$2:$O$5000,"&gt;="&amp;$B$142,'1. Output sheet'!$O$2:$O$5000,"&lt;"&amp;$C$142)</f>
        <v>0</v>
      </c>
      <c r="F158" s="13">
        <f>COUNTIFS('1. Output sheet'!$D$2:$D$5000,$B158,'1. Output sheet'!$C$2:$C$5000,F$27,'1. Output sheet'!$AC$2:$AC$5000,$B$22,'1. Output sheet'!$O$2:$O$5000,"&gt;="&amp;$B$142,'1. Output sheet'!$O$2:$O$5000,"&lt;"&amp;$C$142)+COUNTIFS('1. Output sheet'!$D$2:$D$5000,$B158,'1. Output sheet'!$C$2:$C$5000,F$27,'1. Output sheet'!$AC$2:$AC$5000,$B$23,'1. Output sheet'!$O$2:$O$5000,"&gt;="&amp;$B$142,'1. Output sheet'!$O$2:$O$5000,"&lt;"&amp;$C$142)</f>
        <v>0</v>
      </c>
      <c r="G158" s="13">
        <f>COUNTIFS('1. Output sheet'!$D$2:$D$5000,$B158,'1. Output sheet'!$C$2:$C$5000,G$27,'1. Output sheet'!$AC$2:$AC$5000,$B$22,'1. Output sheet'!$O$2:$O$5000,"&gt;="&amp;$B$142,'1. Output sheet'!$O$2:$O$5000,"&lt;"&amp;$C$142)+COUNTIFS('1. Output sheet'!$D$2:$D$5000,$B158,'1. Output sheet'!$C$2:$C$5000,G$27,'1. Output sheet'!$AC$2:$AC$5000,$B$23,'1. Output sheet'!$O$2:$O$5000,"&gt;="&amp;$B$142,'1. Output sheet'!$O$2:$O$5000,"&lt;"&amp;$C$142)</f>
        <v>10</v>
      </c>
      <c r="H158" s="13">
        <f>COUNTIFS('1. Output sheet'!$D$2:$D$5000,$B158,'1. Output sheet'!$C$2:$C$5000,H$27,'1. Output sheet'!$AC$2:$AC$5000,$B$22,'1. Output sheet'!$O$2:$O$5000,"&gt;="&amp;$B$142,'1. Output sheet'!$O$2:$O$5000,"&lt;"&amp;$C$142)+COUNTIFS('1. Output sheet'!$D$2:$D$5000,$B158,'1. Output sheet'!$C$2:$C$5000,H$27,'1. Output sheet'!$AC$2:$AC$5000,$B$23,'1. Output sheet'!$O$2:$O$5000,"&gt;="&amp;$B$142,'1. Output sheet'!$O$2:$O$5000,"&lt;"&amp;$C$142)</f>
        <v>1</v>
      </c>
      <c r="I158" s="13">
        <f>COUNTIFS('1. Output sheet'!$D$2:$D$5000,$B158,'1. Output sheet'!$C$2:$C$5000,I$27,'1. Output sheet'!$AC$2:$AC$5000,$B$22,'1. Output sheet'!$O$2:$O$5000,"&gt;="&amp;$B$142,'1. Output sheet'!$O$2:$O$5000,"&lt;"&amp;$C$142)+COUNTIFS('1. Output sheet'!$D$2:$D$5000,$B158,'1. Output sheet'!$C$2:$C$5000,I$27,'1. Output sheet'!$AC$2:$AC$5000,$B$23,'1. Output sheet'!$O$2:$O$5000,"&gt;="&amp;$B$142,'1. Output sheet'!$O$2:$O$5000,"&lt;"&amp;$C$142)</f>
        <v>3</v>
      </c>
      <c r="J158" s="13">
        <f>COUNTIFS('1. Output sheet'!$D$2:$D$5000,$B158,'1. Output sheet'!$C$2:$C$5000,J$27,'1. Output sheet'!$AC$2:$AC$5000,$B$22,'1. Output sheet'!$O$2:$O$5000,"&gt;="&amp;$B$142,'1. Output sheet'!$O$2:$O$5000,"&lt;"&amp;$C$142)+COUNTIFS('1. Output sheet'!$D$2:$D$5000,$B158,'1. Output sheet'!$C$2:$C$5000,J$27,'1. Output sheet'!$AC$2:$AC$5000,$B$23,'1. Output sheet'!$O$2:$O$5000,"&gt;="&amp;$B$142,'1. Output sheet'!$O$2:$O$5000,"&lt;"&amp;$C$142)</f>
        <v>4</v>
      </c>
      <c r="K158" s="13">
        <f>COUNTIFS('1. Output sheet'!$D$2:$D$5000,$B158,'1. Output sheet'!$C$2:$C$5000,K$27,'1. Output sheet'!$AC$2:$AC$5000,$B$22,'1. Output sheet'!$O$2:$O$5000,"&gt;="&amp;$B$142,'1. Output sheet'!$O$2:$O$5000,"&lt;"&amp;$C$142)+COUNTIFS('1. Output sheet'!$D$2:$D$5000,$B158,'1. Output sheet'!$C$2:$C$5000,K$27,'1. Output sheet'!$AC$2:$AC$5000,$B$23,'1. Output sheet'!$O$2:$O$5000,"&gt;="&amp;$B$142,'1. Output sheet'!$O$2:$O$5000,"&lt;"&amp;$C$142)</f>
        <v>8</v>
      </c>
      <c r="L158" s="13">
        <f>COUNTIFS('1. Output sheet'!$D$2:$D$5000,$B158,'1. Output sheet'!$C$2:$C$5000,L$27,'1. Output sheet'!$AC$2:$AC$5000,$B$22,'1. Output sheet'!$O$2:$O$5000,"&gt;="&amp;$B$142,'1. Output sheet'!$O$2:$O$5000,"&lt;"&amp;$C$142)+COUNTIFS('1. Output sheet'!$D$2:$D$5000,$B158,'1. Output sheet'!$C$2:$C$5000,L$27,'1. Output sheet'!$AC$2:$AC$5000,$B$23,'1. Output sheet'!$O$2:$O$5000,"&gt;="&amp;$B$142,'1. Output sheet'!$O$2:$O$5000,"&lt;"&amp;$C$142)</f>
        <v>0</v>
      </c>
      <c r="M158" s="13">
        <f>COUNTIFS('1. Output sheet'!$D$2:$D$5000,$B158,'1. Output sheet'!$C$2:$C$5000,M$27,'1. Output sheet'!$AC$2:$AC$5000,$B$22,'1. Output sheet'!$O$2:$O$5000,"&gt;="&amp;$B$142,'1. Output sheet'!$O$2:$O$5000,"&lt;"&amp;$C$142)+COUNTIFS('1. Output sheet'!$D$2:$D$5000,$B158,'1. Output sheet'!$C$2:$C$5000,M$27,'1. Output sheet'!$AC$2:$AC$5000,$B$23,'1. Output sheet'!$O$2:$O$5000,"&gt;="&amp;$B$142,'1. Output sheet'!$O$2:$O$5000,"&lt;"&amp;$C$142)</f>
        <v>0</v>
      </c>
      <c r="N158" s="13">
        <f>COUNTIFS('1. Output sheet'!$D$2:$D$5000,$B158,'1. Output sheet'!$C$2:$C$5000,N$27,'1. Output sheet'!$AC$2:$AC$5000,$B$22,'1. Output sheet'!$O$2:$O$5000,"&gt;="&amp;$B$142,'1. Output sheet'!$O$2:$O$5000,"&lt;"&amp;$C$142)+COUNTIFS('1. Output sheet'!$D$2:$D$5000,$B158,'1. Output sheet'!$C$2:$C$5000,N$27,'1. Output sheet'!$AC$2:$AC$5000,$B$23,'1. Output sheet'!$O$2:$O$5000,"&gt;="&amp;$B$142,'1. Output sheet'!$O$2:$O$5000,"&lt;"&amp;$C$142)</f>
        <v>0</v>
      </c>
      <c r="O158" s="13">
        <f>COUNTIFS('1. Output sheet'!$D$2:$D$5000,$B158,'1. Output sheet'!$C$2:$C$5000,O$27,'1. Output sheet'!$AC$2:$AC$5000,$B$22,'1. Output sheet'!$O$2:$O$5000,"&gt;="&amp;$B$142,'1. Output sheet'!$O$2:$O$5000,"&lt;"&amp;$C$142)+COUNTIFS('1. Output sheet'!$D$2:$D$5000,$B158,'1. Output sheet'!$C$2:$C$5000,O$27,'1. Output sheet'!$AC$2:$AC$5000,$B$23,'1. Output sheet'!$O$2:$O$5000,"&gt;="&amp;$B$142,'1. Output sheet'!$O$2:$O$5000,"&lt;"&amp;$C$142)</f>
        <v>1</v>
      </c>
      <c r="P158" s="14">
        <f t="shared" si="64"/>
        <v>27</v>
      </c>
      <c r="Q158" s="14">
        <f>COUNTIFS('1. Output sheet'!$D$2:$D$5000,$B158,'1. Output sheet'!$AC$2:$AC$5000,$B$22,'1. Output sheet'!$O$2:$O$5000,"&gt;="&amp;$B$142,'1. Output sheet'!$O$2:$O$5000,"&lt;"&amp;$C$142)+COUNTIFS('1. Output sheet'!$D$2:$D$5000,$B158,'1. Output sheet'!$AC$2:$AC$5000,$B$23,'1. Output sheet'!$O$2:$O$5000,"&gt;="&amp;$B$142,'1. Output sheet'!$O$2:$O$5000,"&lt;"&amp;$C$142)</f>
        <v>27</v>
      </c>
      <c r="R158" s="14">
        <f t="shared" si="65"/>
        <v>0</v>
      </c>
    </row>
    <row r="159" spans="1:18" ht="30" x14ac:dyDescent="0.25">
      <c r="B159" s="21" t="s">
        <v>822</v>
      </c>
      <c r="C159" s="20"/>
      <c r="D159" s="13">
        <f>COUNTIFS('1. Output sheet'!$D$2:$D$5000,$B159,'1. Output sheet'!$C$2:$C$5000,D$27,'1. Output sheet'!$AC$2:$AC$5000,$B$22,'1. Output sheet'!$O$2:$O$5000,"&gt;="&amp;$B$142,'1. Output sheet'!$O$2:$O$5000,"&lt;"&amp;$C$142)+COUNTIFS('1. Output sheet'!$D$2:$D$5000,$B159,'1. Output sheet'!$C$2:$C$5000,D$27,'1. Output sheet'!$AC$2:$AC$5000,$B$23,'1. Output sheet'!$O$2:$O$5000,"&gt;="&amp;$B$142,'1. Output sheet'!$O$2:$O$5000,"&lt;"&amp;$C$142)</f>
        <v>0</v>
      </c>
      <c r="E159" s="13">
        <f>COUNTIFS('1. Output sheet'!$D$2:$D$5000,$B159,'1. Output sheet'!$C$2:$C$5000,E$27,'1. Output sheet'!$AC$2:$AC$5000,$B$22,'1. Output sheet'!$O$2:$O$5000,"&gt;="&amp;$B$142,'1. Output sheet'!$O$2:$O$5000,"&lt;"&amp;$C$142)+COUNTIFS('1. Output sheet'!$D$2:$D$5000,$B159,'1. Output sheet'!$C$2:$C$5000,E$27,'1. Output sheet'!$AC$2:$AC$5000,$B$23,'1. Output sheet'!$O$2:$O$5000,"&gt;="&amp;$B$142,'1. Output sheet'!$O$2:$O$5000,"&lt;"&amp;$C$142)</f>
        <v>0</v>
      </c>
      <c r="F159" s="13">
        <f>COUNTIFS('1. Output sheet'!$D$2:$D$5000,$B159,'1. Output sheet'!$C$2:$C$5000,F$27,'1. Output sheet'!$AC$2:$AC$5000,$B$22,'1. Output sheet'!$O$2:$O$5000,"&gt;="&amp;$B$142,'1. Output sheet'!$O$2:$O$5000,"&lt;"&amp;$C$142)+COUNTIFS('1. Output sheet'!$D$2:$D$5000,$B159,'1. Output sheet'!$C$2:$C$5000,F$27,'1. Output sheet'!$AC$2:$AC$5000,$B$23,'1. Output sheet'!$O$2:$O$5000,"&gt;="&amp;$B$142,'1. Output sheet'!$O$2:$O$5000,"&lt;"&amp;$C$142)</f>
        <v>0</v>
      </c>
      <c r="G159" s="13">
        <f>COUNTIFS('1. Output sheet'!$D$2:$D$5000,$B159,'1. Output sheet'!$C$2:$C$5000,G$27,'1. Output sheet'!$AC$2:$AC$5000,$B$22,'1. Output sheet'!$O$2:$O$5000,"&gt;="&amp;$B$142,'1. Output sheet'!$O$2:$O$5000,"&lt;"&amp;$C$142)+COUNTIFS('1. Output sheet'!$D$2:$D$5000,$B159,'1. Output sheet'!$C$2:$C$5000,G$27,'1. Output sheet'!$AC$2:$AC$5000,$B$23,'1. Output sheet'!$O$2:$O$5000,"&gt;="&amp;$B$142,'1. Output sheet'!$O$2:$O$5000,"&lt;"&amp;$C$142)</f>
        <v>6</v>
      </c>
      <c r="H159" s="13">
        <f>COUNTIFS('1. Output sheet'!$D$2:$D$5000,$B159,'1. Output sheet'!$C$2:$C$5000,H$27,'1. Output sheet'!$AC$2:$AC$5000,$B$22,'1. Output sheet'!$O$2:$O$5000,"&gt;="&amp;$B$142,'1. Output sheet'!$O$2:$O$5000,"&lt;"&amp;$C$142)+COUNTIFS('1. Output sheet'!$D$2:$D$5000,$B159,'1. Output sheet'!$C$2:$C$5000,H$27,'1. Output sheet'!$AC$2:$AC$5000,$B$23,'1. Output sheet'!$O$2:$O$5000,"&gt;="&amp;$B$142,'1. Output sheet'!$O$2:$O$5000,"&lt;"&amp;$C$142)</f>
        <v>3</v>
      </c>
      <c r="I159" s="13">
        <f>COUNTIFS('1. Output sheet'!$D$2:$D$5000,$B159,'1. Output sheet'!$C$2:$C$5000,I$27,'1. Output sheet'!$AC$2:$AC$5000,$B$22,'1. Output sheet'!$O$2:$O$5000,"&gt;="&amp;$B$142,'1. Output sheet'!$O$2:$O$5000,"&lt;"&amp;$C$142)+COUNTIFS('1. Output sheet'!$D$2:$D$5000,$B159,'1. Output sheet'!$C$2:$C$5000,I$27,'1. Output sheet'!$AC$2:$AC$5000,$B$23,'1. Output sheet'!$O$2:$O$5000,"&gt;="&amp;$B$142,'1. Output sheet'!$O$2:$O$5000,"&lt;"&amp;$C$142)</f>
        <v>4</v>
      </c>
      <c r="J159" s="13">
        <f>COUNTIFS('1. Output sheet'!$D$2:$D$5000,$B159,'1. Output sheet'!$C$2:$C$5000,J$27,'1. Output sheet'!$AC$2:$AC$5000,$B$22,'1. Output sheet'!$O$2:$O$5000,"&gt;="&amp;$B$142,'1. Output sheet'!$O$2:$O$5000,"&lt;"&amp;$C$142)+COUNTIFS('1. Output sheet'!$D$2:$D$5000,$B159,'1. Output sheet'!$C$2:$C$5000,J$27,'1. Output sheet'!$AC$2:$AC$5000,$B$23,'1. Output sheet'!$O$2:$O$5000,"&gt;="&amp;$B$142,'1. Output sheet'!$O$2:$O$5000,"&lt;"&amp;$C$142)</f>
        <v>0</v>
      </c>
      <c r="K159" s="13">
        <f>COUNTIFS('1. Output sheet'!$D$2:$D$5000,$B159,'1. Output sheet'!$C$2:$C$5000,K$27,'1. Output sheet'!$AC$2:$AC$5000,$B$22,'1. Output sheet'!$O$2:$O$5000,"&gt;="&amp;$B$142,'1. Output sheet'!$O$2:$O$5000,"&lt;"&amp;$C$142)+COUNTIFS('1. Output sheet'!$D$2:$D$5000,$B159,'1. Output sheet'!$C$2:$C$5000,K$27,'1. Output sheet'!$AC$2:$AC$5000,$B$23,'1. Output sheet'!$O$2:$O$5000,"&gt;="&amp;$B$142,'1. Output sheet'!$O$2:$O$5000,"&lt;"&amp;$C$142)</f>
        <v>0</v>
      </c>
      <c r="L159" s="13">
        <f>COUNTIFS('1. Output sheet'!$D$2:$D$5000,$B159,'1. Output sheet'!$C$2:$C$5000,L$27,'1. Output sheet'!$AC$2:$AC$5000,$B$22,'1. Output sheet'!$O$2:$O$5000,"&gt;="&amp;$B$142,'1. Output sheet'!$O$2:$O$5000,"&lt;"&amp;$C$142)+COUNTIFS('1. Output sheet'!$D$2:$D$5000,$B159,'1. Output sheet'!$C$2:$C$5000,L$27,'1. Output sheet'!$AC$2:$AC$5000,$B$23,'1. Output sheet'!$O$2:$O$5000,"&gt;="&amp;$B$142,'1. Output sheet'!$O$2:$O$5000,"&lt;"&amp;$C$142)</f>
        <v>0</v>
      </c>
      <c r="M159" s="13">
        <f>COUNTIFS('1. Output sheet'!$D$2:$D$5000,$B159,'1. Output sheet'!$C$2:$C$5000,M$27,'1. Output sheet'!$AC$2:$AC$5000,$B$22,'1. Output sheet'!$O$2:$O$5000,"&gt;="&amp;$B$142,'1. Output sheet'!$O$2:$O$5000,"&lt;"&amp;$C$142)+COUNTIFS('1. Output sheet'!$D$2:$D$5000,$B159,'1. Output sheet'!$C$2:$C$5000,M$27,'1. Output sheet'!$AC$2:$AC$5000,$B$23,'1. Output sheet'!$O$2:$O$5000,"&gt;="&amp;$B$142,'1. Output sheet'!$O$2:$O$5000,"&lt;"&amp;$C$142)</f>
        <v>0</v>
      </c>
      <c r="N159" s="13">
        <f>COUNTIFS('1. Output sheet'!$D$2:$D$5000,$B159,'1. Output sheet'!$C$2:$C$5000,N$27,'1. Output sheet'!$AC$2:$AC$5000,$B$22,'1. Output sheet'!$O$2:$O$5000,"&gt;="&amp;$B$142,'1. Output sheet'!$O$2:$O$5000,"&lt;"&amp;$C$142)+COUNTIFS('1. Output sheet'!$D$2:$D$5000,$B159,'1. Output sheet'!$C$2:$C$5000,N$27,'1. Output sheet'!$AC$2:$AC$5000,$B$23,'1. Output sheet'!$O$2:$O$5000,"&gt;="&amp;$B$142,'1. Output sheet'!$O$2:$O$5000,"&lt;"&amp;$C$142)</f>
        <v>0</v>
      </c>
      <c r="O159" s="13">
        <f>COUNTIFS('1. Output sheet'!$D$2:$D$5000,$B159,'1. Output sheet'!$C$2:$C$5000,O$27,'1. Output sheet'!$AC$2:$AC$5000,$B$22,'1. Output sheet'!$O$2:$O$5000,"&gt;="&amp;$B$142,'1. Output sheet'!$O$2:$O$5000,"&lt;"&amp;$C$142)+COUNTIFS('1. Output sheet'!$D$2:$D$5000,$B159,'1. Output sheet'!$C$2:$C$5000,O$27,'1. Output sheet'!$AC$2:$AC$5000,$B$23,'1. Output sheet'!$O$2:$O$5000,"&gt;="&amp;$B$142,'1. Output sheet'!$O$2:$O$5000,"&lt;"&amp;$C$142)</f>
        <v>0</v>
      </c>
      <c r="P159" s="14">
        <f t="shared" si="64"/>
        <v>13</v>
      </c>
      <c r="Q159" s="14">
        <f>COUNTIFS('1. Output sheet'!$D$2:$D$5000,$B159,'1. Output sheet'!$AC$2:$AC$5000,$B$22,'1. Output sheet'!$O$2:$O$5000,"&gt;="&amp;$B$142,'1. Output sheet'!$O$2:$O$5000,"&lt;"&amp;$C$142)+COUNTIFS('1. Output sheet'!$D$2:$D$5000,$B159,'1. Output sheet'!$AC$2:$AC$5000,$B$23,'1. Output sheet'!$O$2:$O$5000,"&gt;="&amp;$B$142,'1. Output sheet'!$O$2:$O$5000,"&lt;"&amp;$C$142)</f>
        <v>13</v>
      </c>
      <c r="R159" s="14">
        <f t="shared" si="65"/>
        <v>0</v>
      </c>
    </row>
    <row r="160" spans="1:18" ht="15" x14ac:dyDescent="0.25">
      <c r="B160" s="21" t="s">
        <v>42</v>
      </c>
      <c r="C160" s="20"/>
      <c r="D160" s="13">
        <f>COUNTIFS('1. Output sheet'!$D$2:$D$5000,$B160,'1. Output sheet'!$C$2:$C$5000,D$27,'1. Output sheet'!$AC$2:$AC$5000,$B$22,'1. Output sheet'!$O$2:$O$5000,"&gt;="&amp;$B$142,'1. Output sheet'!$O$2:$O$5000,"&lt;"&amp;$C$142)+COUNTIFS('1. Output sheet'!$D$2:$D$5000,$B160,'1. Output sheet'!$C$2:$C$5000,D$27,'1. Output sheet'!$AC$2:$AC$5000,$B$23,'1. Output sheet'!$O$2:$O$5000,"&gt;="&amp;$B$142,'1. Output sheet'!$O$2:$O$5000,"&lt;"&amp;$C$142)</f>
        <v>2</v>
      </c>
      <c r="E160" s="13">
        <f>COUNTIFS('1. Output sheet'!$D$2:$D$5000,$B160,'1. Output sheet'!$C$2:$C$5000,E$27,'1. Output sheet'!$AC$2:$AC$5000,$B$22,'1. Output sheet'!$O$2:$O$5000,"&gt;="&amp;$B$142,'1. Output sheet'!$O$2:$O$5000,"&lt;"&amp;$C$142)+COUNTIFS('1. Output sheet'!$D$2:$D$5000,$B160,'1. Output sheet'!$C$2:$C$5000,E$27,'1. Output sheet'!$AC$2:$AC$5000,$B$23,'1. Output sheet'!$O$2:$O$5000,"&gt;="&amp;$B$142,'1. Output sheet'!$O$2:$O$5000,"&lt;"&amp;$C$142)</f>
        <v>0</v>
      </c>
      <c r="F160" s="13">
        <f>COUNTIFS('1. Output sheet'!$D$2:$D$5000,$B160,'1. Output sheet'!$C$2:$C$5000,F$27,'1. Output sheet'!$AC$2:$AC$5000,$B$22,'1. Output sheet'!$O$2:$O$5000,"&gt;="&amp;$B$142,'1. Output sheet'!$O$2:$O$5000,"&lt;"&amp;$C$142)+COUNTIFS('1. Output sheet'!$D$2:$D$5000,$B160,'1. Output sheet'!$C$2:$C$5000,F$27,'1. Output sheet'!$AC$2:$AC$5000,$B$23,'1. Output sheet'!$O$2:$O$5000,"&gt;="&amp;$B$142,'1. Output sheet'!$O$2:$O$5000,"&lt;"&amp;$C$142)</f>
        <v>18</v>
      </c>
      <c r="G160" s="13">
        <f>COUNTIFS('1. Output sheet'!$D$2:$D$5000,$B160,'1. Output sheet'!$C$2:$C$5000,G$27,'1. Output sheet'!$AC$2:$AC$5000,$B$22,'1. Output sheet'!$O$2:$O$5000,"&gt;="&amp;$B$142,'1. Output sheet'!$O$2:$O$5000,"&lt;"&amp;$C$142)+COUNTIFS('1. Output sheet'!$D$2:$D$5000,$B160,'1. Output sheet'!$C$2:$C$5000,G$27,'1. Output sheet'!$AC$2:$AC$5000,$B$23,'1. Output sheet'!$O$2:$O$5000,"&gt;="&amp;$B$142,'1. Output sheet'!$O$2:$O$5000,"&lt;"&amp;$C$142)</f>
        <v>15</v>
      </c>
      <c r="H160" s="13">
        <f>COUNTIFS('1. Output sheet'!$D$2:$D$5000,$B160,'1. Output sheet'!$C$2:$C$5000,H$27,'1. Output sheet'!$AC$2:$AC$5000,$B$22,'1. Output sheet'!$O$2:$O$5000,"&gt;="&amp;$B$142,'1. Output sheet'!$O$2:$O$5000,"&lt;"&amp;$C$142)+COUNTIFS('1. Output sheet'!$D$2:$D$5000,$B160,'1. Output sheet'!$C$2:$C$5000,H$27,'1. Output sheet'!$AC$2:$AC$5000,$B$23,'1. Output sheet'!$O$2:$O$5000,"&gt;="&amp;$B$142,'1. Output sheet'!$O$2:$O$5000,"&lt;"&amp;$C$142)</f>
        <v>12</v>
      </c>
      <c r="I160" s="13">
        <f>COUNTIFS('1. Output sheet'!$D$2:$D$5000,$B160,'1. Output sheet'!$C$2:$C$5000,I$27,'1. Output sheet'!$AC$2:$AC$5000,$B$22,'1. Output sheet'!$O$2:$O$5000,"&gt;="&amp;$B$142,'1. Output sheet'!$O$2:$O$5000,"&lt;"&amp;$C$142)+COUNTIFS('1. Output sheet'!$D$2:$D$5000,$B160,'1. Output sheet'!$C$2:$C$5000,I$27,'1. Output sheet'!$AC$2:$AC$5000,$B$23,'1. Output sheet'!$O$2:$O$5000,"&gt;="&amp;$B$142,'1. Output sheet'!$O$2:$O$5000,"&lt;"&amp;$C$142)</f>
        <v>48</v>
      </c>
      <c r="J160" s="13">
        <f>COUNTIFS('1. Output sheet'!$D$2:$D$5000,$B160,'1. Output sheet'!$C$2:$C$5000,J$27,'1. Output sheet'!$AC$2:$AC$5000,$B$22,'1. Output sheet'!$O$2:$O$5000,"&gt;="&amp;$B$142,'1. Output sheet'!$O$2:$O$5000,"&lt;"&amp;$C$142)+COUNTIFS('1. Output sheet'!$D$2:$D$5000,$B160,'1. Output sheet'!$C$2:$C$5000,J$27,'1. Output sheet'!$AC$2:$AC$5000,$B$23,'1. Output sheet'!$O$2:$O$5000,"&gt;="&amp;$B$142,'1. Output sheet'!$O$2:$O$5000,"&lt;"&amp;$C$142)</f>
        <v>95</v>
      </c>
      <c r="K160" s="13">
        <f>COUNTIFS('1. Output sheet'!$D$2:$D$5000,$B160,'1. Output sheet'!$C$2:$C$5000,K$27,'1. Output sheet'!$AC$2:$AC$5000,$B$22,'1. Output sheet'!$O$2:$O$5000,"&gt;="&amp;$B$142,'1. Output sheet'!$O$2:$O$5000,"&lt;"&amp;$C$142)+COUNTIFS('1. Output sheet'!$D$2:$D$5000,$B160,'1. Output sheet'!$C$2:$C$5000,K$27,'1. Output sheet'!$AC$2:$AC$5000,$B$23,'1. Output sheet'!$O$2:$O$5000,"&gt;="&amp;$B$142,'1. Output sheet'!$O$2:$O$5000,"&lt;"&amp;$C$142)</f>
        <v>4</v>
      </c>
      <c r="L160" s="13">
        <f>COUNTIFS('1. Output sheet'!$D$2:$D$5000,$B160,'1. Output sheet'!$C$2:$C$5000,L$27,'1. Output sheet'!$AC$2:$AC$5000,$B$22,'1. Output sheet'!$O$2:$O$5000,"&gt;="&amp;$B$142,'1. Output sheet'!$O$2:$O$5000,"&lt;"&amp;$C$142)+COUNTIFS('1. Output sheet'!$D$2:$D$5000,$B160,'1. Output sheet'!$C$2:$C$5000,L$27,'1. Output sheet'!$AC$2:$AC$5000,$B$23,'1. Output sheet'!$O$2:$O$5000,"&gt;="&amp;$B$142,'1. Output sheet'!$O$2:$O$5000,"&lt;"&amp;$C$142)</f>
        <v>0</v>
      </c>
      <c r="M160" s="13">
        <f>COUNTIFS('1. Output sheet'!$D$2:$D$5000,$B160,'1. Output sheet'!$C$2:$C$5000,M$27,'1. Output sheet'!$AC$2:$AC$5000,$B$22,'1. Output sheet'!$O$2:$O$5000,"&gt;="&amp;$B$142,'1. Output sheet'!$O$2:$O$5000,"&lt;"&amp;$C$142)+COUNTIFS('1. Output sheet'!$D$2:$D$5000,$B160,'1. Output sheet'!$C$2:$C$5000,M$27,'1. Output sheet'!$AC$2:$AC$5000,$B$23,'1. Output sheet'!$O$2:$O$5000,"&gt;="&amp;$B$142,'1. Output sheet'!$O$2:$O$5000,"&lt;"&amp;$C$142)</f>
        <v>0</v>
      </c>
      <c r="N160" s="13">
        <f>COUNTIFS('1. Output sheet'!$D$2:$D$5000,$B160,'1. Output sheet'!$C$2:$C$5000,N$27,'1. Output sheet'!$AC$2:$AC$5000,$B$22,'1. Output sheet'!$O$2:$O$5000,"&gt;="&amp;$B$142,'1. Output sheet'!$O$2:$O$5000,"&lt;"&amp;$C$142)+COUNTIFS('1. Output sheet'!$D$2:$D$5000,$B160,'1. Output sheet'!$C$2:$C$5000,N$27,'1. Output sheet'!$AC$2:$AC$5000,$B$23,'1. Output sheet'!$O$2:$O$5000,"&gt;="&amp;$B$142,'1. Output sheet'!$O$2:$O$5000,"&lt;"&amp;$C$142)</f>
        <v>0</v>
      </c>
      <c r="O160" s="13">
        <f>COUNTIFS('1. Output sheet'!$D$2:$D$5000,$B160,'1. Output sheet'!$C$2:$C$5000,O$27,'1. Output sheet'!$AC$2:$AC$5000,$B$22,'1. Output sheet'!$O$2:$O$5000,"&gt;="&amp;$B$142,'1. Output sheet'!$O$2:$O$5000,"&lt;"&amp;$C$142)+COUNTIFS('1. Output sheet'!$D$2:$D$5000,$B160,'1. Output sheet'!$C$2:$C$5000,O$27,'1. Output sheet'!$AC$2:$AC$5000,$B$23,'1. Output sheet'!$O$2:$O$5000,"&gt;="&amp;$B$142,'1. Output sheet'!$O$2:$O$5000,"&lt;"&amp;$C$142)</f>
        <v>0</v>
      </c>
      <c r="P160" s="14">
        <f t="shared" si="64"/>
        <v>194</v>
      </c>
      <c r="Q160" s="14">
        <f>COUNTIFS('1. Output sheet'!$D$2:$D$5000,$B160,'1. Output sheet'!$AC$2:$AC$5000,$B$22,'1. Output sheet'!$O$2:$O$5000,"&gt;="&amp;$B$142,'1. Output sheet'!$O$2:$O$5000,"&lt;"&amp;$C$142)+COUNTIFS('1. Output sheet'!$D$2:$D$5000,$B160,'1. Output sheet'!$AC$2:$AC$5000,$B$23,'1. Output sheet'!$O$2:$O$5000,"&gt;="&amp;$B$142,'1. Output sheet'!$O$2:$O$5000,"&lt;"&amp;$C$142)</f>
        <v>194</v>
      </c>
      <c r="R160" s="14">
        <f t="shared" si="65"/>
        <v>0</v>
      </c>
    </row>
    <row r="161" spans="2:36" ht="15" x14ac:dyDescent="0.25">
      <c r="B161" s="21" t="s">
        <v>92</v>
      </c>
      <c r="C161" s="20"/>
      <c r="D161" s="13">
        <f>COUNTIFS('1. Output sheet'!$D$2:$D$5000,$B161,'1. Output sheet'!$C$2:$C$5000,D$27,'1. Output sheet'!$AC$2:$AC$5000,$B$22,'1. Output sheet'!$O$2:$O$5000,"&gt;="&amp;$B$142,'1. Output sheet'!$O$2:$O$5000,"&lt;"&amp;$C$142)+COUNTIFS('1. Output sheet'!$D$2:$D$5000,$B161,'1. Output sheet'!$C$2:$C$5000,D$27,'1. Output sheet'!$AC$2:$AC$5000,$B$23,'1. Output sheet'!$O$2:$O$5000,"&gt;="&amp;$B$142,'1. Output sheet'!$O$2:$O$5000,"&lt;"&amp;$C$142)</f>
        <v>0</v>
      </c>
      <c r="E161" s="13">
        <f>COUNTIFS('1. Output sheet'!$D$2:$D$5000,$B161,'1. Output sheet'!$C$2:$C$5000,E$27,'1. Output sheet'!$AC$2:$AC$5000,$B$22,'1. Output sheet'!$O$2:$O$5000,"&gt;="&amp;$B$142,'1. Output sheet'!$O$2:$O$5000,"&lt;"&amp;$C$142)+COUNTIFS('1. Output sheet'!$D$2:$D$5000,$B161,'1. Output sheet'!$C$2:$C$5000,E$27,'1. Output sheet'!$AC$2:$AC$5000,$B$23,'1. Output sheet'!$O$2:$O$5000,"&gt;="&amp;$B$142,'1. Output sheet'!$O$2:$O$5000,"&lt;"&amp;$C$142)</f>
        <v>0</v>
      </c>
      <c r="F161" s="13">
        <f>COUNTIFS('1. Output sheet'!$D$2:$D$5000,$B161,'1. Output sheet'!$C$2:$C$5000,F$27,'1. Output sheet'!$AC$2:$AC$5000,$B$22,'1. Output sheet'!$O$2:$O$5000,"&gt;="&amp;$B$142,'1. Output sheet'!$O$2:$O$5000,"&lt;"&amp;$C$142)+COUNTIFS('1. Output sheet'!$D$2:$D$5000,$B161,'1. Output sheet'!$C$2:$C$5000,F$27,'1. Output sheet'!$AC$2:$AC$5000,$B$23,'1. Output sheet'!$O$2:$O$5000,"&gt;="&amp;$B$142,'1. Output sheet'!$O$2:$O$5000,"&lt;"&amp;$C$142)</f>
        <v>4</v>
      </c>
      <c r="G161" s="13">
        <f>COUNTIFS('1. Output sheet'!$D$2:$D$5000,$B161,'1. Output sheet'!$C$2:$C$5000,G$27,'1. Output sheet'!$AC$2:$AC$5000,$B$22,'1. Output sheet'!$O$2:$O$5000,"&gt;="&amp;$B$142,'1. Output sheet'!$O$2:$O$5000,"&lt;"&amp;$C$142)+COUNTIFS('1. Output sheet'!$D$2:$D$5000,$B161,'1. Output sheet'!$C$2:$C$5000,G$27,'1. Output sheet'!$AC$2:$AC$5000,$B$23,'1. Output sheet'!$O$2:$O$5000,"&gt;="&amp;$B$142,'1. Output sheet'!$O$2:$O$5000,"&lt;"&amp;$C$142)</f>
        <v>19</v>
      </c>
      <c r="H161" s="13">
        <f>COUNTIFS('1. Output sheet'!$D$2:$D$5000,$B161,'1. Output sheet'!$C$2:$C$5000,H$27,'1. Output sheet'!$AC$2:$AC$5000,$B$22,'1. Output sheet'!$O$2:$O$5000,"&gt;="&amp;$B$142,'1. Output sheet'!$O$2:$O$5000,"&lt;"&amp;$C$142)+COUNTIFS('1. Output sheet'!$D$2:$D$5000,$B161,'1. Output sheet'!$C$2:$C$5000,H$27,'1. Output sheet'!$AC$2:$AC$5000,$B$23,'1. Output sheet'!$O$2:$O$5000,"&gt;="&amp;$B$142,'1. Output sheet'!$O$2:$O$5000,"&lt;"&amp;$C$142)</f>
        <v>2</v>
      </c>
      <c r="I161" s="13">
        <f>COUNTIFS('1. Output sheet'!$D$2:$D$5000,$B161,'1. Output sheet'!$C$2:$C$5000,I$27,'1. Output sheet'!$AC$2:$AC$5000,$B$22,'1. Output sheet'!$O$2:$O$5000,"&gt;="&amp;$B$142,'1. Output sheet'!$O$2:$O$5000,"&lt;"&amp;$C$142)+COUNTIFS('1. Output sheet'!$D$2:$D$5000,$B161,'1. Output sheet'!$C$2:$C$5000,I$27,'1. Output sheet'!$AC$2:$AC$5000,$B$23,'1. Output sheet'!$O$2:$O$5000,"&gt;="&amp;$B$142,'1. Output sheet'!$O$2:$O$5000,"&lt;"&amp;$C$142)</f>
        <v>0</v>
      </c>
      <c r="J161" s="13">
        <f>COUNTIFS('1. Output sheet'!$D$2:$D$5000,$B161,'1. Output sheet'!$C$2:$C$5000,J$27,'1. Output sheet'!$AC$2:$AC$5000,$B$22,'1. Output sheet'!$O$2:$O$5000,"&gt;="&amp;$B$142,'1. Output sheet'!$O$2:$O$5000,"&lt;"&amp;$C$142)+COUNTIFS('1. Output sheet'!$D$2:$D$5000,$B161,'1. Output sheet'!$C$2:$C$5000,J$27,'1. Output sheet'!$AC$2:$AC$5000,$B$23,'1. Output sheet'!$O$2:$O$5000,"&gt;="&amp;$B$142,'1. Output sheet'!$O$2:$O$5000,"&lt;"&amp;$C$142)</f>
        <v>11</v>
      </c>
      <c r="K161" s="13">
        <f>COUNTIFS('1. Output sheet'!$D$2:$D$5000,$B161,'1. Output sheet'!$C$2:$C$5000,K$27,'1. Output sheet'!$AC$2:$AC$5000,$B$22,'1. Output sheet'!$O$2:$O$5000,"&gt;="&amp;$B$142,'1. Output sheet'!$O$2:$O$5000,"&lt;"&amp;$C$142)+COUNTIFS('1. Output sheet'!$D$2:$D$5000,$B161,'1. Output sheet'!$C$2:$C$5000,K$27,'1. Output sheet'!$AC$2:$AC$5000,$B$23,'1. Output sheet'!$O$2:$O$5000,"&gt;="&amp;$B$142,'1. Output sheet'!$O$2:$O$5000,"&lt;"&amp;$C$142)</f>
        <v>0</v>
      </c>
      <c r="L161" s="13">
        <f>COUNTIFS('1. Output sheet'!$D$2:$D$5000,$B161,'1. Output sheet'!$C$2:$C$5000,L$27,'1. Output sheet'!$AC$2:$AC$5000,$B$22,'1. Output sheet'!$O$2:$O$5000,"&gt;="&amp;$B$142,'1. Output sheet'!$O$2:$O$5000,"&lt;"&amp;$C$142)+COUNTIFS('1. Output sheet'!$D$2:$D$5000,$B161,'1. Output sheet'!$C$2:$C$5000,L$27,'1. Output sheet'!$AC$2:$AC$5000,$B$23,'1. Output sheet'!$O$2:$O$5000,"&gt;="&amp;$B$142,'1. Output sheet'!$O$2:$O$5000,"&lt;"&amp;$C$142)</f>
        <v>0</v>
      </c>
      <c r="M161" s="13">
        <f>COUNTIFS('1. Output sheet'!$D$2:$D$5000,$B161,'1. Output sheet'!$C$2:$C$5000,M$27,'1. Output sheet'!$AC$2:$AC$5000,$B$22,'1. Output sheet'!$O$2:$O$5000,"&gt;="&amp;$B$142,'1. Output sheet'!$O$2:$O$5000,"&lt;"&amp;$C$142)+COUNTIFS('1. Output sheet'!$D$2:$D$5000,$B161,'1. Output sheet'!$C$2:$C$5000,M$27,'1. Output sheet'!$AC$2:$AC$5000,$B$23,'1. Output sheet'!$O$2:$O$5000,"&gt;="&amp;$B$142,'1. Output sheet'!$O$2:$O$5000,"&lt;"&amp;$C$142)</f>
        <v>0</v>
      </c>
      <c r="N161" s="13">
        <f>COUNTIFS('1. Output sheet'!$D$2:$D$5000,$B161,'1. Output sheet'!$C$2:$C$5000,N$27,'1. Output sheet'!$AC$2:$AC$5000,$B$22,'1. Output sheet'!$O$2:$O$5000,"&gt;="&amp;$B$142,'1. Output sheet'!$O$2:$O$5000,"&lt;"&amp;$C$142)+COUNTIFS('1. Output sheet'!$D$2:$D$5000,$B161,'1. Output sheet'!$C$2:$C$5000,N$27,'1. Output sheet'!$AC$2:$AC$5000,$B$23,'1. Output sheet'!$O$2:$O$5000,"&gt;="&amp;$B$142,'1. Output sheet'!$O$2:$O$5000,"&lt;"&amp;$C$142)</f>
        <v>0</v>
      </c>
      <c r="O161" s="13">
        <f>COUNTIFS('1. Output sheet'!$D$2:$D$5000,$B161,'1. Output sheet'!$C$2:$C$5000,O$27,'1. Output sheet'!$AC$2:$AC$5000,$B$22,'1. Output sheet'!$O$2:$O$5000,"&gt;="&amp;$B$142,'1. Output sheet'!$O$2:$O$5000,"&lt;"&amp;$C$142)+COUNTIFS('1. Output sheet'!$D$2:$D$5000,$B161,'1. Output sheet'!$C$2:$C$5000,O$27,'1. Output sheet'!$AC$2:$AC$5000,$B$23,'1. Output sheet'!$O$2:$O$5000,"&gt;="&amp;$B$142,'1. Output sheet'!$O$2:$O$5000,"&lt;"&amp;$C$142)</f>
        <v>0</v>
      </c>
      <c r="P161" s="14">
        <f t="shared" si="64"/>
        <v>36</v>
      </c>
      <c r="Q161" s="14">
        <f>COUNTIFS('1. Output sheet'!$D$2:$D$5000,$B161,'1. Output sheet'!$AC$2:$AC$5000,$B$22,'1. Output sheet'!$O$2:$O$5000,"&gt;="&amp;$B$142,'1. Output sheet'!$O$2:$O$5000,"&lt;"&amp;$C$142)+COUNTIFS('1. Output sheet'!$D$2:$D$5000,$B161,'1. Output sheet'!$AC$2:$AC$5000,$B$23,'1. Output sheet'!$O$2:$O$5000,"&gt;="&amp;$B$142,'1. Output sheet'!$O$2:$O$5000,"&lt;"&amp;$C$142)</f>
        <v>36</v>
      </c>
      <c r="R161" s="14">
        <f t="shared" si="65"/>
        <v>0</v>
      </c>
    </row>
    <row r="162" spans="2:36" ht="15" x14ac:dyDescent="0.25">
      <c r="B162" s="21" t="s">
        <v>51</v>
      </c>
      <c r="C162" s="20"/>
      <c r="D162" s="13">
        <f>COUNTIFS('1. Output sheet'!$D$2:$D$5000,$B162,'1. Output sheet'!$C$2:$C$5000,D$27,'1. Output sheet'!$AC$2:$AC$5000,$B$22,'1. Output sheet'!$O$2:$O$5000,"&gt;="&amp;$B$142,'1. Output sheet'!$O$2:$O$5000,"&lt;"&amp;$C$142)+COUNTIFS('1. Output sheet'!$D$2:$D$5000,$B162,'1. Output sheet'!$C$2:$C$5000,D$27,'1. Output sheet'!$AC$2:$AC$5000,$B$23,'1. Output sheet'!$O$2:$O$5000,"&gt;="&amp;$B$142,'1. Output sheet'!$O$2:$O$5000,"&lt;"&amp;$C$142)</f>
        <v>0</v>
      </c>
      <c r="E162" s="13">
        <f>COUNTIFS('1. Output sheet'!$D$2:$D$5000,$B162,'1. Output sheet'!$C$2:$C$5000,E$27,'1. Output sheet'!$AC$2:$AC$5000,$B$22,'1. Output sheet'!$O$2:$O$5000,"&gt;="&amp;$B$142,'1. Output sheet'!$O$2:$O$5000,"&lt;"&amp;$C$142)+COUNTIFS('1. Output sheet'!$D$2:$D$5000,$B162,'1. Output sheet'!$C$2:$C$5000,E$27,'1. Output sheet'!$AC$2:$AC$5000,$B$23,'1. Output sheet'!$O$2:$O$5000,"&gt;="&amp;$B$142,'1. Output sheet'!$O$2:$O$5000,"&lt;"&amp;$C$142)</f>
        <v>0</v>
      </c>
      <c r="F162" s="13">
        <f>COUNTIFS('1. Output sheet'!$D$2:$D$5000,$B162,'1. Output sheet'!$C$2:$C$5000,F$27,'1. Output sheet'!$AC$2:$AC$5000,$B$22,'1. Output sheet'!$O$2:$O$5000,"&gt;="&amp;$B$142,'1. Output sheet'!$O$2:$O$5000,"&lt;"&amp;$C$142)+COUNTIFS('1. Output sheet'!$D$2:$D$5000,$B162,'1. Output sheet'!$C$2:$C$5000,F$27,'1. Output sheet'!$AC$2:$AC$5000,$B$23,'1. Output sheet'!$O$2:$O$5000,"&gt;="&amp;$B$142,'1. Output sheet'!$O$2:$O$5000,"&lt;"&amp;$C$142)</f>
        <v>0</v>
      </c>
      <c r="G162" s="13">
        <f>COUNTIFS('1. Output sheet'!$D$2:$D$5000,$B162,'1. Output sheet'!$C$2:$C$5000,G$27,'1. Output sheet'!$AC$2:$AC$5000,$B$22,'1. Output sheet'!$O$2:$O$5000,"&gt;="&amp;$B$142,'1. Output sheet'!$O$2:$O$5000,"&lt;"&amp;$C$142)+COUNTIFS('1. Output sheet'!$D$2:$D$5000,$B162,'1. Output sheet'!$C$2:$C$5000,G$27,'1. Output sheet'!$AC$2:$AC$5000,$B$23,'1. Output sheet'!$O$2:$O$5000,"&gt;="&amp;$B$142,'1. Output sheet'!$O$2:$O$5000,"&lt;"&amp;$C$142)</f>
        <v>5</v>
      </c>
      <c r="H162" s="13">
        <f>COUNTIFS('1. Output sheet'!$D$2:$D$5000,$B162,'1. Output sheet'!$C$2:$C$5000,H$27,'1. Output sheet'!$AC$2:$AC$5000,$B$22,'1. Output sheet'!$O$2:$O$5000,"&gt;="&amp;$B$142,'1. Output sheet'!$O$2:$O$5000,"&lt;"&amp;$C$142)+COUNTIFS('1. Output sheet'!$D$2:$D$5000,$B162,'1. Output sheet'!$C$2:$C$5000,H$27,'1. Output sheet'!$AC$2:$AC$5000,$B$23,'1. Output sheet'!$O$2:$O$5000,"&gt;="&amp;$B$142,'1. Output sheet'!$O$2:$O$5000,"&lt;"&amp;$C$142)</f>
        <v>0</v>
      </c>
      <c r="I162" s="13">
        <f>COUNTIFS('1. Output sheet'!$D$2:$D$5000,$B162,'1. Output sheet'!$C$2:$C$5000,I$27,'1. Output sheet'!$AC$2:$AC$5000,$B$22,'1. Output sheet'!$O$2:$O$5000,"&gt;="&amp;$B$142,'1. Output sheet'!$O$2:$O$5000,"&lt;"&amp;$C$142)+COUNTIFS('1. Output sheet'!$D$2:$D$5000,$B162,'1. Output sheet'!$C$2:$C$5000,I$27,'1. Output sheet'!$AC$2:$AC$5000,$B$23,'1. Output sheet'!$O$2:$O$5000,"&gt;="&amp;$B$142,'1. Output sheet'!$O$2:$O$5000,"&lt;"&amp;$C$142)</f>
        <v>0</v>
      </c>
      <c r="J162" s="13">
        <f>COUNTIFS('1. Output sheet'!$D$2:$D$5000,$B162,'1. Output sheet'!$C$2:$C$5000,J$27,'1. Output sheet'!$AC$2:$AC$5000,$B$22,'1. Output sheet'!$O$2:$O$5000,"&gt;="&amp;$B$142,'1. Output sheet'!$O$2:$O$5000,"&lt;"&amp;$C$142)+COUNTIFS('1. Output sheet'!$D$2:$D$5000,$B162,'1. Output sheet'!$C$2:$C$5000,J$27,'1. Output sheet'!$AC$2:$AC$5000,$B$23,'1. Output sheet'!$O$2:$O$5000,"&gt;="&amp;$B$142,'1. Output sheet'!$O$2:$O$5000,"&lt;"&amp;$C$142)</f>
        <v>0</v>
      </c>
      <c r="K162" s="13">
        <f>COUNTIFS('1. Output sheet'!$D$2:$D$5000,$B162,'1. Output sheet'!$C$2:$C$5000,K$27,'1. Output sheet'!$AC$2:$AC$5000,$B$22,'1. Output sheet'!$O$2:$O$5000,"&gt;="&amp;$B$142,'1. Output sheet'!$O$2:$O$5000,"&lt;"&amp;$C$142)+COUNTIFS('1. Output sheet'!$D$2:$D$5000,$B162,'1. Output sheet'!$C$2:$C$5000,K$27,'1. Output sheet'!$AC$2:$AC$5000,$B$23,'1. Output sheet'!$O$2:$O$5000,"&gt;="&amp;$B$142,'1. Output sheet'!$O$2:$O$5000,"&lt;"&amp;$C$142)</f>
        <v>0</v>
      </c>
      <c r="L162" s="13">
        <f>COUNTIFS('1. Output sheet'!$D$2:$D$5000,$B162,'1. Output sheet'!$C$2:$C$5000,L$27,'1. Output sheet'!$AC$2:$AC$5000,$B$22,'1. Output sheet'!$O$2:$O$5000,"&gt;="&amp;$B$142,'1. Output sheet'!$O$2:$O$5000,"&lt;"&amp;$C$142)+COUNTIFS('1. Output sheet'!$D$2:$D$5000,$B162,'1. Output sheet'!$C$2:$C$5000,L$27,'1. Output sheet'!$AC$2:$AC$5000,$B$23,'1. Output sheet'!$O$2:$O$5000,"&gt;="&amp;$B$142,'1. Output sheet'!$O$2:$O$5000,"&lt;"&amp;$C$142)</f>
        <v>0</v>
      </c>
      <c r="M162" s="13">
        <f>COUNTIFS('1. Output sheet'!$D$2:$D$5000,$B162,'1. Output sheet'!$C$2:$C$5000,M$27,'1. Output sheet'!$AC$2:$AC$5000,$B$22,'1. Output sheet'!$O$2:$O$5000,"&gt;="&amp;$B$142,'1. Output sheet'!$O$2:$O$5000,"&lt;"&amp;$C$142)+COUNTIFS('1. Output sheet'!$D$2:$D$5000,$B162,'1. Output sheet'!$C$2:$C$5000,M$27,'1. Output sheet'!$AC$2:$AC$5000,$B$23,'1. Output sheet'!$O$2:$O$5000,"&gt;="&amp;$B$142,'1. Output sheet'!$O$2:$O$5000,"&lt;"&amp;$C$142)</f>
        <v>0</v>
      </c>
      <c r="N162" s="13">
        <f>COUNTIFS('1. Output sheet'!$D$2:$D$5000,$B162,'1. Output sheet'!$C$2:$C$5000,N$27,'1. Output sheet'!$AC$2:$AC$5000,$B$22,'1. Output sheet'!$O$2:$O$5000,"&gt;="&amp;$B$142,'1. Output sheet'!$O$2:$O$5000,"&lt;"&amp;$C$142)+COUNTIFS('1. Output sheet'!$D$2:$D$5000,$B162,'1. Output sheet'!$C$2:$C$5000,N$27,'1. Output sheet'!$AC$2:$AC$5000,$B$23,'1. Output sheet'!$O$2:$O$5000,"&gt;="&amp;$B$142,'1. Output sheet'!$O$2:$O$5000,"&lt;"&amp;$C$142)</f>
        <v>0</v>
      </c>
      <c r="O162" s="13">
        <f>COUNTIFS('1. Output sheet'!$D$2:$D$5000,$B162,'1. Output sheet'!$C$2:$C$5000,O$27,'1. Output sheet'!$AC$2:$AC$5000,$B$22,'1. Output sheet'!$O$2:$O$5000,"&gt;="&amp;$B$142,'1. Output sheet'!$O$2:$O$5000,"&lt;"&amp;$C$142)+COUNTIFS('1. Output sheet'!$D$2:$D$5000,$B162,'1. Output sheet'!$C$2:$C$5000,O$27,'1. Output sheet'!$AC$2:$AC$5000,$B$23,'1. Output sheet'!$O$2:$O$5000,"&gt;="&amp;$B$142,'1. Output sheet'!$O$2:$O$5000,"&lt;"&amp;$C$142)</f>
        <v>0</v>
      </c>
      <c r="P162" s="14">
        <f t="shared" si="64"/>
        <v>5</v>
      </c>
      <c r="Q162" s="14">
        <f>COUNTIFS('1. Output sheet'!$D$2:$D$5000,$B162,'1. Output sheet'!$AC$2:$AC$5000,$B$22,'1. Output sheet'!$O$2:$O$5000,"&gt;="&amp;$B$142,'1. Output sheet'!$O$2:$O$5000,"&lt;"&amp;$C$142)+COUNTIFS('1. Output sheet'!$D$2:$D$5000,$B162,'1. Output sheet'!$AC$2:$AC$5000,$B$23,'1. Output sheet'!$O$2:$O$5000,"&gt;="&amp;$B$142,'1. Output sheet'!$O$2:$O$5000,"&lt;"&amp;$C$142)</f>
        <v>5</v>
      </c>
      <c r="R162" s="14">
        <f t="shared" si="65"/>
        <v>0</v>
      </c>
    </row>
    <row r="163" spans="2:36" ht="15" x14ac:dyDescent="0.25">
      <c r="B163" s="21" t="s">
        <v>697</v>
      </c>
      <c r="C163" s="20"/>
      <c r="D163" s="13">
        <f>COUNTIFS('1. Output sheet'!$D$2:$D$5000,$B163,'1. Output sheet'!$C$2:$C$5000,D$27,'1. Output sheet'!$AC$2:$AC$5000,$B$22,'1. Output sheet'!$O$2:$O$5000,"&gt;="&amp;$B$142,'1. Output sheet'!$O$2:$O$5000,"&lt;"&amp;$C$142)+COUNTIFS('1. Output sheet'!$D$2:$D$5000,$B163,'1. Output sheet'!$C$2:$C$5000,D$27,'1. Output sheet'!$AC$2:$AC$5000,$B$23,'1. Output sheet'!$O$2:$O$5000,"&gt;="&amp;$B$142,'1. Output sheet'!$O$2:$O$5000,"&lt;"&amp;$C$142)</f>
        <v>0</v>
      </c>
      <c r="E163" s="13">
        <f>COUNTIFS('1. Output sheet'!$D$2:$D$5000,$B163,'1. Output sheet'!$C$2:$C$5000,E$27,'1. Output sheet'!$AC$2:$AC$5000,$B$22,'1. Output sheet'!$O$2:$O$5000,"&gt;="&amp;$B$142,'1. Output sheet'!$O$2:$O$5000,"&lt;"&amp;$C$142)+COUNTIFS('1. Output sheet'!$D$2:$D$5000,$B163,'1. Output sheet'!$C$2:$C$5000,E$27,'1. Output sheet'!$AC$2:$AC$5000,$B$23,'1. Output sheet'!$O$2:$O$5000,"&gt;="&amp;$B$142,'1. Output sheet'!$O$2:$O$5000,"&lt;"&amp;$C$142)</f>
        <v>0</v>
      </c>
      <c r="F163" s="13">
        <f>COUNTIFS('1. Output sheet'!$D$2:$D$5000,$B163,'1. Output sheet'!$C$2:$C$5000,F$27,'1. Output sheet'!$AC$2:$AC$5000,$B$22,'1. Output sheet'!$O$2:$O$5000,"&gt;="&amp;$B$142,'1. Output sheet'!$O$2:$O$5000,"&lt;"&amp;$C$142)+COUNTIFS('1. Output sheet'!$D$2:$D$5000,$B163,'1. Output sheet'!$C$2:$C$5000,F$27,'1. Output sheet'!$AC$2:$AC$5000,$B$23,'1. Output sheet'!$O$2:$O$5000,"&gt;="&amp;$B$142,'1. Output sheet'!$O$2:$O$5000,"&lt;"&amp;$C$142)</f>
        <v>3</v>
      </c>
      <c r="G163" s="13">
        <f>COUNTIFS('1. Output sheet'!$D$2:$D$5000,$B163,'1. Output sheet'!$C$2:$C$5000,G$27,'1. Output sheet'!$AC$2:$AC$5000,$B$22,'1. Output sheet'!$O$2:$O$5000,"&gt;="&amp;$B$142,'1. Output sheet'!$O$2:$O$5000,"&lt;"&amp;$C$142)+COUNTIFS('1. Output sheet'!$D$2:$D$5000,$B163,'1. Output sheet'!$C$2:$C$5000,G$27,'1. Output sheet'!$AC$2:$AC$5000,$B$23,'1. Output sheet'!$O$2:$O$5000,"&gt;="&amp;$B$142,'1. Output sheet'!$O$2:$O$5000,"&lt;"&amp;$C$142)</f>
        <v>0</v>
      </c>
      <c r="H163" s="13">
        <f>COUNTIFS('1. Output sheet'!$D$2:$D$5000,$B163,'1. Output sheet'!$C$2:$C$5000,H$27,'1. Output sheet'!$AC$2:$AC$5000,$B$22,'1. Output sheet'!$O$2:$O$5000,"&gt;="&amp;$B$142,'1. Output sheet'!$O$2:$O$5000,"&lt;"&amp;$C$142)+COUNTIFS('1. Output sheet'!$D$2:$D$5000,$B163,'1. Output sheet'!$C$2:$C$5000,H$27,'1. Output sheet'!$AC$2:$AC$5000,$B$23,'1. Output sheet'!$O$2:$O$5000,"&gt;="&amp;$B$142,'1. Output sheet'!$O$2:$O$5000,"&lt;"&amp;$C$142)</f>
        <v>0</v>
      </c>
      <c r="I163" s="13">
        <f>COUNTIFS('1. Output sheet'!$D$2:$D$5000,$B163,'1. Output sheet'!$C$2:$C$5000,I$27,'1. Output sheet'!$AC$2:$AC$5000,$B$22,'1. Output sheet'!$O$2:$O$5000,"&gt;="&amp;$B$142,'1. Output sheet'!$O$2:$O$5000,"&lt;"&amp;$C$142)+COUNTIFS('1. Output sheet'!$D$2:$D$5000,$B163,'1. Output sheet'!$C$2:$C$5000,I$27,'1. Output sheet'!$AC$2:$AC$5000,$B$23,'1. Output sheet'!$O$2:$O$5000,"&gt;="&amp;$B$142,'1. Output sheet'!$O$2:$O$5000,"&lt;"&amp;$C$142)</f>
        <v>0</v>
      </c>
      <c r="J163" s="13">
        <f>COUNTIFS('1. Output sheet'!$D$2:$D$5000,$B163,'1. Output sheet'!$C$2:$C$5000,J$27,'1. Output sheet'!$AC$2:$AC$5000,$B$22,'1. Output sheet'!$O$2:$O$5000,"&gt;="&amp;$B$142,'1. Output sheet'!$O$2:$O$5000,"&lt;"&amp;$C$142)+COUNTIFS('1. Output sheet'!$D$2:$D$5000,$B163,'1. Output sheet'!$C$2:$C$5000,J$27,'1. Output sheet'!$AC$2:$AC$5000,$B$23,'1. Output sheet'!$O$2:$O$5000,"&gt;="&amp;$B$142,'1. Output sheet'!$O$2:$O$5000,"&lt;"&amp;$C$142)</f>
        <v>0</v>
      </c>
      <c r="K163" s="13">
        <f>COUNTIFS('1. Output sheet'!$D$2:$D$5000,$B163,'1. Output sheet'!$C$2:$C$5000,K$27,'1. Output sheet'!$AC$2:$AC$5000,$B$22,'1. Output sheet'!$O$2:$O$5000,"&gt;="&amp;$B$142,'1. Output sheet'!$O$2:$O$5000,"&lt;"&amp;$C$142)+COUNTIFS('1. Output sheet'!$D$2:$D$5000,$B163,'1. Output sheet'!$C$2:$C$5000,K$27,'1. Output sheet'!$AC$2:$AC$5000,$B$23,'1. Output sheet'!$O$2:$O$5000,"&gt;="&amp;$B$142,'1. Output sheet'!$O$2:$O$5000,"&lt;"&amp;$C$142)</f>
        <v>2</v>
      </c>
      <c r="L163" s="13">
        <f>COUNTIFS('1. Output sheet'!$D$2:$D$5000,$B163,'1. Output sheet'!$C$2:$C$5000,L$27,'1. Output sheet'!$AC$2:$AC$5000,$B$22,'1. Output sheet'!$O$2:$O$5000,"&gt;="&amp;$B$142,'1. Output sheet'!$O$2:$O$5000,"&lt;"&amp;$C$142)+COUNTIFS('1. Output sheet'!$D$2:$D$5000,$B163,'1. Output sheet'!$C$2:$C$5000,L$27,'1. Output sheet'!$AC$2:$AC$5000,$B$23,'1. Output sheet'!$O$2:$O$5000,"&gt;="&amp;$B$142,'1. Output sheet'!$O$2:$O$5000,"&lt;"&amp;$C$142)</f>
        <v>0</v>
      </c>
      <c r="M163" s="13">
        <f>COUNTIFS('1. Output sheet'!$D$2:$D$5000,$B163,'1. Output sheet'!$C$2:$C$5000,M$27,'1. Output sheet'!$AC$2:$AC$5000,$B$22,'1. Output sheet'!$O$2:$O$5000,"&gt;="&amp;$B$142,'1. Output sheet'!$O$2:$O$5000,"&lt;"&amp;$C$142)+COUNTIFS('1. Output sheet'!$D$2:$D$5000,$B163,'1. Output sheet'!$C$2:$C$5000,M$27,'1. Output sheet'!$AC$2:$AC$5000,$B$23,'1. Output sheet'!$O$2:$O$5000,"&gt;="&amp;$B$142,'1. Output sheet'!$O$2:$O$5000,"&lt;"&amp;$C$142)</f>
        <v>0</v>
      </c>
      <c r="N163" s="13">
        <f>COUNTIFS('1. Output sheet'!$D$2:$D$5000,$B163,'1. Output sheet'!$C$2:$C$5000,N$27,'1. Output sheet'!$AC$2:$AC$5000,$B$22,'1. Output sheet'!$O$2:$O$5000,"&gt;="&amp;$B$142,'1. Output sheet'!$O$2:$O$5000,"&lt;"&amp;$C$142)+COUNTIFS('1. Output sheet'!$D$2:$D$5000,$B163,'1. Output sheet'!$C$2:$C$5000,N$27,'1. Output sheet'!$AC$2:$AC$5000,$B$23,'1. Output sheet'!$O$2:$O$5000,"&gt;="&amp;$B$142,'1. Output sheet'!$O$2:$O$5000,"&lt;"&amp;$C$142)</f>
        <v>0</v>
      </c>
      <c r="O163" s="13">
        <f>COUNTIFS('1. Output sheet'!$D$2:$D$5000,$B163,'1. Output sheet'!$C$2:$C$5000,O$27,'1. Output sheet'!$AC$2:$AC$5000,$B$22,'1. Output sheet'!$O$2:$O$5000,"&gt;="&amp;$B$142,'1. Output sheet'!$O$2:$O$5000,"&lt;"&amp;$C$142)+COUNTIFS('1. Output sheet'!$D$2:$D$5000,$B163,'1. Output sheet'!$C$2:$C$5000,O$27,'1. Output sheet'!$AC$2:$AC$5000,$B$23,'1. Output sheet'!$O$2:$O$5000,"&gt;="&amp;$B$142,'1. Output sheet'!$O$2:$O$5000,"&lt;"&amp;$C$142)</f>
        <v>0</v>
      </c>
      <c r="P163" s="14">
        <f t="shared" si="64"/>
        <v>5</v>
      </c>
      <c r="Q163" s="14">
        <f>COUNTIFS('1. Output sheet'!$D$2:$D$5000,$B163,'1. Output sheet'!$AC$2:$AC$5000,$B$22,'1. Output sheet'!$O$2:$O$5000,"&gt;="&amp;$B$142,'1. Output sheet'!$O$2:$O$5000,"&lt;"&amp;$C$142)+COUNTIFS('1. Output sheet'!$D$2:$D$5000,$B163,'1. Output sheet'!$AC$2:$AC$5000,$B$23,'1. Output sheet'!$O$2:$O$5000,"&gt;="&amp;$B$142,'1. Output sheet'!$O$2:$O$5000,"&lt;"&amp;$C$142)</f>
        <v>5</v>
      </c>
      <c r="R163" s="14">
        <f t="shared" si="65"/>
        <v>0</v>
      </c>
    </row>
    <row r="164" spans="2:36" ht="15" x14ac:dyDescent="0.25">
      <c r="B164" s="21" t="s">
        <v>2940</v>
      </c>
      <c r="C164" s="20"/>
      <c r="D164" s="13">
        <f>COUNTIFS('1. Output sheet'!$D$2:$D$5000,$B164,'1. Output sheet'!$C$2:$C$5000,D$27,'1. Output sheet'!$AC$2:$AC$5000,$B$22,'1. Output sheet'!$O$2:$O$5000,"&gt;="&amp;$B$142,'1. Output sheet'!$O$2:$O$5000,"&lt;"&amp;$C$142)+COUNTIFS('1. Output sheet'!$D$2:$D$5000,$B164,'1. Output sheet'!$C$2:$C$5000,D$27,'1. Output sheet'!$AC$2:$AC$5000,$B$23,'1. Output sheet'!$O$2:$O$5000,"&gt;="&amp;$B$142,'1. Output sheet'!$O$2:$O$5000,"&lt;"&amp;$C$142)</f>
        <v>0</v>
      </c>
      <c r="E164" s="13">
        <f>COUNTIFS('1. Output sheet'!$D$2:$D$5000,$B164,'1. Output sheet'!$C$2:$C$5000,E$27,'1. Output sheet'!$AC$2:$AC$5000,$B$22,'1. Output sheet'!$O$2:$O$5000,"&gt;="&amp;$B$142,'1. Output sheet'!$O$2:$O$5000,"&lt;"&amp;$C$142)+COUNTIFS('1. Output sheet'!$D$2:$D$5000,$B164,'1. Output sheet'!$C$2:$C$5000,E$27,'1. Output sheet'!$AC$2:$AC$5000,$B$23,'1. Output sheet'!$O$2:$O$5000,"&gt;="&amp;$B$142,'1. Output sheet'!$O$2:$O$5000,"&lt;"&amp;$C$142)</f>
        <v>0</v>
      </c>
      <c r="F164" s="13">
        <f>COUNTIFS('1. Output sheet'!$D$2:$D$5000,$B164,'1. Output sheet'!$C$2:$C$5000,F$27,'1. Output sheet'!$AC$2:$AC$5000,$B$22,'1. Output sheet'!$O$2:$O$5000,"&gt;="&amp;$B$142,'1. Output sheet'!$O$2:$O$5000,"&lt;"&amp;$C$142)+COUNTIFS('1. Output sheet'!$D$2:$D$5000,$B164,'1. Output sheet'!$C$2:$C$5000,F$27,'1. Output sheet'!$AC$2:$AC$5000,$B$23,'1. Output sheet'!$O$2:$O$5000,"&gt;="&amp;$B$142,'1. Output sheet'!$O$2:$O$5000,"&lt;"&amp;$C$142)</f>
        <v>0</v>
      </c>
      <c r="G164" s="13">
        <f>COUNTIFS('1. Output sheet'!$D$2:$D$5000,$B164,'1. Output sheet'!$C$2:$C$5000,G$27,'1. Output sheet'!$AC$2:$AC$5000,$B$22,'1. Output sheet'!$O$2:$O$5000,"&gt;="&amp;$B$142,'1. Output sheet'!$O$2:$O$5000,"&lt;"&amp;$C$142)+COUNTIFS('1. Output sheet'!$D$2:$D$5000,$B164,'1. Output sheet'!$C$2:$C$5000,G$27,'1. Output sheet'!$AC$2:$AC$5000,$B$23,'1. Output sheet'!$O$2:$O$5000,"&gt;="&amp;$B$142,'1. Output sheet'!$O$2:$O$5000,"&lt;"&amp;$C$142)</f>
        <v>0</v>
      </c>
      <c r="H164" s="13">
        <f>COUNTIFS('1. Output sheet'!$D$2:$D$5000,$B164,'1. Output sheet'!$C$2:$C$5000,H$27,'1. Output sheet'!$AC$2:$AC$5000,$B$22,'1. Output sheet'!$O$2:$O$5000,"&gt;="&amp;$B$142,'1. Output sheet'!$O$2:$O$5000,"&lt;"&amp;$C$142)+COUNTIFS('1. Output sheet'!$D$2:$D$5000,$B164,'1. Output sheet'!$C$2:$C$5000,H$27,'1. Output sheet'!$AC$2:$AC$5000,$B$23,'1. Output sheet'!$O$2:$O$5000,"&gt;="&amp;$B$142,'1. Output sheet'!$O$2:$O$5000,"&lt;"&amp;$C$142)</f>
        <v>0</v>
      </c>
      <c r="I164" s="13">
        <f>COUNTIFS('1. Output sheet'!$D$2:$D$5000,$B164,'1. Output sheet'!$C$2:$C$5000,I$27,'1. Output sheet'!$AC$2:$AC$5000,$B$22,'1. Output sheet'!$O$2:$O$5000,"&gt;="&amp;$B$142,'1. Output sheet'!$O$2:$O$5000,"&lt;"&amp;$C$142)+COUNTIFS('1. Output sheet'!$D$2:$D$5000,$B164,'1. Output sheet'!$C$2:$C$5000,I$27,'1. Output sheet'!$AC$2:$AC$5000,$B$23,'1. Output sheet'!$O$2:$O$5000,"&gt;="&amp;$B$142,'1. Output sheet'!$O$2:$O$5000,"&lt;"&amp;$C$142)</f>
        <v>0</v>
      </c>
      <c r="J164" s="13">
        <f>COUNTIFS('1. Output sheet'!$D$2:$D$5000,$B164,'1. Output sheet'!$C$2:$C$5000,J$27,'1. Output sheet'!$AC$2:$AC$5000,$B$22,'1. Output sheet'!$O$2:$O$5000,"&gt;="&amp;$B$142,'1. Output sheet'!$O$2:$O$5000,"&lt;"&amp;$C$142)+COUNTIFS('1. Output sheet'!$D$2:$D$5000,$B164,'1. Output sheet'!$C$2:$C$5000,J$27,'1. Output sheet'!$AC$2:$AC$5000,$B$23,'1. Output sheet'!$O$2:$O$5000,"&gt;="&amp;$B$142,'1. Output sheet'!$O$2:$O$5000,"&lt;"&amp;$C$142)</f>
        <v>0</v>
      </c>
      <c r="K164" s="13">
        <f>COUNTIFS('1. Output sheet'!$D$2:$D$5000,$B164,'1. Output sheet'!$C$2:$C$5000,K$27,'1. Output sheet'!$AC$2:$AC$5000,$B$22,'1. Output sheet'!$O$2:$O$5000,"&gt;="&amp;$B$142,'1. Output sheet'!$O$2:$O$5000,"&lt;"&amp;$C$142)+COUNTIFS('1. Output sheet'!$D$2:$D$5000,$B164,'1. Output sheet'!$C$2:$C$5000,K$27,'1. Output sheet'!$AC$2:$AC$5000,$B$23,'1. Output sheet'!$O$2:$O$5000,"&gt;="&amp;$B$142,'1. Output sheet'!$O$2:$O$5000,"&lt;"&amp;$C$142)</f>
        <v>0</v>
      </c>
      <c r="L164" s="13">
        <f>COUNTIFS('1. Output sheet'!$D$2:$D$5000,$B164,'1. Output sheet'!$C$2:$C$5000,L$27,'1. Output sheet'!$AC$2:$AC$5000,$B$22,'1. Output sheet'!$O$2:$O$5000,"&gt;="&amp;$B$142,'1. Output sheet'!$O$2:$O$5000,"&lt;"&amp;$C$142)+COUNTIFS('1. Output sheet'!$D$2:$D$5000,$B164,'1. Output sheet'!$C$2:$C$5000,L$27,'1. Output sheet'!$AC$2:$AC$5000,$B$23,'1. Output sheet'!$O$2:$O$5000,"&gt;="&amp;$B$142,'1. Output sheet'!$O$2:$O$5000,"&lt;"&amp;$C$142)</f>
        <v>0</v>
      </c>
      <c r="M164" s="13">
        <f>COUNTIFS('1. Output sheet'!$D$2:$D$5000,$B164,'1. Output sheet'!$C$2:$C$5000,M$27,'1. Output sheet'!$AC$2:$AC$5000,$B$22,'1. Output sheet'!$O$2:$O$5000,"&gt;="&amp;$B$142,'1. Output sheet'!$O$2:$O$5000,"&lt;"&amp;$C$142)+COUNTIFS('1. Output sheet'!$D$2:$D$5000,$B164,'1. Output sheet'!$C$2:$C$5000,M$27,'1. Output sheet'!$AC$2:$AC$5000,$B$23,'1. Output sheet'!$O$2:$O$5000,"&gt;="&amp;$B$142,'1. Output sheet'!$O$2:$O$5000,"&lt;"&amp;$C$142)</f>
        <v>0</v>
      </c>
      <c r="N164" s="13">
        <f>COUNTIFS('1. Output sheet'!$D$2:$D$5000,$B164,'1. Output sheet'!$C$2:$C$5000,N$27,'1. Output sheet'!$AC$2:$AC$5000,$B$22,'1. Output sheet'!$O$2:$O$5000,"&gt;="&amp;$B$142,'1. Output sheet'!$O$2:$O$5000,"&lt;"&amp;$C$142)+COUNTIFS('1. Output sheet'!$D$2:$D$5000,$B164,'1. Output sheet'!$C$2:$C$5000,N$27,'1. Output sheet'!$AC$2:$AC$5000,$B$23,'1. Output sheet'!$O$2:$O$5000,"&gt;="&amp;$B$142,'1. Output sheet'!$O$2:$O$5000,"&lt;"&amp;$C$142)</f>
        <v>0</v>
      </c>
      <c r="O164" s="13">
        <f>COUNTIFS('1. Output sheet'!$D$2:$D$5000,$B164,'1. Output sheet'!$C$2:$C$5000,O$27,'1. Output sheet'!$AC$2:$AC$5000,$B$22,'1. Output sheet'!$O$2:$O$5000,"&gt;="&amp;$B$142,'1. Output sheet'!$O$2:$O$5000,"&lt;"&amp;$C$142)+COUNTIFS('1. Output sheet'!$D$2:$D$5000,$B164,'1. Output sheet'!$C$2:$C$5000,O$27,'1. Output sheet'!$AC$2:$AC$5000,$B$23,'1. Output sheet'!$O$2:$O$5000,"&gt;="&amp;$B$142,'1. Output sheet'!$O$2:$O$5000,"&lt;"&amp;$C$142)</f>
        <v>0</v>
      </c>
      <c r="P164" s="14">
        <f t="shared" si="64"/>
        <v>0</v>
      </c>
      <c r="Q164" s="14">
        <f>COUNTIFS('1. Output sheet'!$D$2:$D$5000,$B164,'1. Output sheet'!$AC$2:$AC$5000,$B$22,'1. Output sheet'!$O$2:$O$5000,"&gt;="&amp;$B$142,'1. Output sheet'!$O$2:$O$5000,"&lt;"&amp;$C$142)+COUNTIFS('1. Output sheet'!$D$2:$D$5000,$B164,'1. Output sheet'!$AC$2:$AC$5000,$B$23,'1. Output sheet'!$O$2:$O$5000,"&gt;="&amp;$B$142,'1. Output sheet'!$O$2:$O$5000,"&lt;"&amp;$C$142)</f>
        <v>0</v>
      </c>
      <c r="R164" s="14">
        <f t="shared" si="65"/>
        <v>0</v>
      </c>
    </row>
    <row r="165" spans="2:36" ht="15" x14ac:dyDescent="0.25">
      <c r="B165" s="21" t="s">
        <v>741</v>
      </c>
      <c r="C165" s="20"/>
      <c r="D165" s="13">
        <f>COUNTIFS('1. Output sheet'!$D$2:$D$5000,$B165,'1. Output sheet'!$C$2:$C$5000,D$27,'1. Output sheet'!$AC$2:$AC$5000,$B$22,'1. Output sheet'!$O$2:$O$5000,"&gt;="&amp;$B$142,'1. Output sheet'!$O$2:$O$5000,"&lt;"&amp;$C$142)+COUNTIFS('1. Output sheet'!$D$2:$D$5000,$B165,'1. Output sheet'!$C$2:$C$5000,D$27,'1. Output sheet'!$AC$2:$AC$5000,$B$23,'1. Output sheet'!$O$2:$O$5000,"&gt;="&amp;$B$142,'1. Output sheet'!$O$2:$O$5000,"&lt;"&amp;$C$142)</f>
        <v>0</v>
      </c>
      <c r="E165" s="13">
        <f>COUNTIFS('1. Output sheet'!$D$2:$D$5000,$B165,'1. Output sheet'!$C$2:$C$5000,E$27,'1. Output sheet'!$AC$2:$AC$5000,$B$22,'1. Output sheet'!$O$2:$O$5000,"&gt;="&amp;$B$142,'1. Output sheet'!$O$2:$O$5000,"&lt;"&amp;$C$142)+COUNTIFS('1. Output sheet'!$D$2:$D$5000,$B165,'1. Output sheet'!$C$2:$C$5000,E$27,'1. Output sheet'!$AC$2:$AC$5000,$B$23,'1. Output sheet'!$O$2:$O$5000,"&gt;="&amp;$B$142,'1. Output sheet'!$O$2:$O$5000,"&lt;"&amp;$C$142)</f>
        <v>0</v>
      </c>
      <c r="F165" s="13">
        <f>COUNTIFS('1. Output sheet'!$D$2:$D$5000,$B165,'1. Output sheet'!$C$2:$C$5000,F$27,'1. Output sheet'!$AC$2:$AC$5000,$B$22,'1. Output sheet'!$O$2:$O$5000,"&gt;="&amp;$B$142,'1. Output sheet'!$O$2:$O$5000,"&lt;"&amp;$C$142)+COUNTIFS('1. Output sheet'!$D$2:$D$5000,$B165,'1. Output sheet'!$C$2:$C$5000,F$27,'1. Output sheet'!$AC$2:$AC$5000,$B$23,'1. Output sheet'!$O$2:$O$5000,"&gt;="&amp;$B$142,'1. Output sheet'!$O$2:$O$5000,"&lt;"&amp;$C$142)</f>
        <v>0</v>
      </c>
      <c r="G165" s="13">
        <f>COUNTIFS('1. Output sheet'!$D$2:$D$5000,$B165,'1. Output sheet'!$C$2:$C$5000,G$27,'1. Output sheet'!$AC$2:$AC$5000,$B$22,'1. Output sheet'!$O$2:$O$5000,"&gt;="&amp;$B$142,'1. Output sheet'!$O$2:$O$5000,"&lt;"&amp;$C$142)+COUNTIFS('1. Output sheet'!$D$2:$D$5000,$B165,'1. Output sheet'!$C$2:$C$5000,G$27,'1. Output sheet'!$AC$2:$AC$5000,$B$23,'1. Output sheet'!$O$2:$O$5000,"&gt;="&amp;$B$142,'1. Output sheet'!$O$2:$O$5000,"&lt;"&amp;$C$142)</f>
        <v>1</v>
      </c>
      <c r="H165" s="13">
        <f>COUNTIFS('1. Output sheet'!$D$2:$D$5000,$B165,'1. Output sheet'!$C$2:$C$5000,H$27,'1. Output sheet'!$AC$2:$AC$5000,$B$22,'1. Output sheet'!$O$2:$O$5000,"&gt;="&amp;$B$142,'1. Output sheet'!$O$2:$O$5000,"&lt;"&amp;$C$142)+COUNTIFS('1. Output sheet'!$D$2:$D$5000,$B165,'1. Output sheet'!$C$2:$C$5000,H$27,'1. Output sheet'!$AC$2:$AC$5000,$B$23,'1. Output sheet'!$O$2:$O$5000,"&gt;="&amp;$B$142,'1. Output sheet'!$O$2:$O$5000,"&lt;"&amp;$C$142)</f>
        <v>0</v>
      </c>
      <c r="I165" s="13">
        <f>COUNTIFS('1. Output sheet'!$D$2:$D$5000,$B165,'1. Output sheet'!$C$2:$C$5000,I$27,'1. Output sheet'!$AC$2:$AC$5000,$B$22,'1. Output sheet'!$O$2:$O$5000,"&gt;="&amp;$B$142,'1. Output sheet'!$O$2:$O$5000,"&lt;"&amp;$C$142)+COUNTIFS('1. Output sheet'!$D$2:$D$5000,$B165,'1. Output sheet'!$C$2:$C$5000,I$27,'1. Output sheet'!$AC$2:$AC$5000,$B$23,'1. Output sheet'!$O$2:$O$5000,"&gt;="&amp;$B$142,'1. Output sheet'!$O$2:$O$5000,"&lt;"&amp;$C$142)</f>
        <v>0</v>
      </c>
      <c r="J165" s="13">
        <f>COUNTIFS('1. Output sheet'!$D$2:$D$5000,$B165,'1. Output sheet'!$C$2:$C$5000,J$27,'1. Output sheet'!$AC$2:$AC$5000,$B$22,'1. Output sheet'!$O$2:$O$5000,"&gt;="&amp;$B$142,'1. Output sheet'!$O$2:$O$5000,"&lt;"&amp;$C$142)+COUNTIFS('1. Output sheet'!$D$2:$D$5000,$B165,'1. Output sheet'!$C$2:$C$5000,J$27,'1. Output sheet'!$AC$2:$AC$5000,$B$23,'1. Output sheet'!$O$2:$O$5000,"&gt;="&amp;$B$142,'1. Output sheet'!$O$2:$O$5000,"&lt;"&amp;$C$142)</f>
        <v>1</v>
      </c>
      <c r="K165" s="13">
        <f>COUNTIFS('1. Output sheet'!$D$2:$D$5000,$B165,'1. Output sheet'!$C$2:$C$5000,K$27,'1. Output sheet'!$AC$2:$AC$5000,$B$22,'1. Output sheet'!$O$2:$O$5000,"&gt;="&amp;$B$142,'1. Output sheet'!$O$2:$O$5000,"&lt;"&amp;$C$142)+COUNTIFS('1. Output sheet'!$D$2:$D$5000,$B165,'1. Output sheet'!$C$2:$C$5000,K$27,'1. Output sheet'!$AC$2:$AC$5000,$B$23,'1. Output sheet'!$O$2:$O$5000,"&gt;="&amp;$B$142,'1. Output sheet'!$O$2:$O$5000,"&lt;"&amp;$C$142)</f>
        <v>0</v>
      </c>
      <c r="L165" s="13">
        <f>COUNTIFS('1. Output sheet'!$D$2:$D$5000,$B165,'1. Output sheet'!$C$2:$C$5000,L$27,'1. Output sheet'!$AC$2:$AC$5000,$B$22,'1. Output sheet'!$O$2:$O$5000,"&gt;="&amp;$B$142,'1. Output sheet'!$O$2:$O$5000,"&lt;"&amp;$C$142)+COUNTIFS('1. Output sheet'!$D$2:$D$5000,$B165,'1. Output sheet'!$C$2:$C$5000,L$27,'1. Output sheet'!$AC$2:$AC$5000,$B$23,'1. Output sheet'!$O$2:$O$5000,"&gt;="&amp;$B$142,'1. Output sheet'!$O$2:$O$5000,"&lt;"&amp;$C$142)</f>
        <v>0</v>
      </c>
      <c r="M165" s="13">
        <f>COUNTIFS('1. Output sheet'!$D$2:$D$5000,$B165,'1. Output sheet'!$C$2:$C$5000,M$27,'1. Output sheet'!$AC$2:$AC$5000,$B$22,'1. Output sheet'!$O$2:$O$5000,"&gt;="&amp;$B$142,'1. Output sheet'!$O$2:$O$5000,"&lt;"&amp;$C$142)+COUNTIFS('1. Output sheet'!$D$2:$D$5000,$B165,'1. Output sheet'!$C$2:$C$5000,M$27,'1. Output sheet'!$AC$2:$AC$5000,$B$23,'1. Output sheet'!$O$2:$O$5000,"&gt;="&amp;$B$142,'1. Output sheet'!$O$2:$O$5000,"&lt;"&amp;$C$142)</f>
        <v>0</v>
      </c>
      <c r="N165" s="13">
        <f>COUNTIFS('1. Output sheet'!$D$2:$D$5000,$B165,'1. Output sheet'!$C$2:$C$5000,N$27,'1. Output sheet'!$AC$2:$AC$5000,$B$22,'1. Output sheet'!$O$2:$O$5000,"&gt;="&amp;$B$142,'1. Output sheet'!$O$2:$O$5000,"&lt;"&amp;$C$142)+COUNTIFS('1. Output sheet'!$D$2:$D$5000,$B165,'1. Output sheet'!$C$2:$C$5000,N$27,'1. Output sheet'!$AC$2:$AC$5000,$B$23,'1. Output sheet'!$O$2:$O$5000,"&gt;="&amp;$B$142,'1. Output sheet'!$O$2:$O$5000,"&lt;"&amp;$C$142)</f>
        <v>0</v>
      </c>
      <c r="O165" s="13">
        <f>COUNTIFS('1. Output sheet'!$D$2:$D$5000,$B165,'1. Output sheet'!$C$2:$C$5000,O$27,'1. Output sheet'!$AC$2:$AC$5000,$B$22,'1. Output sheet'!$O$2:$O$5000,"&gt;="&amp;$B$142,'1. Output sheet'!$O$2:$O$5000,"&lt;"&amp;$C$142)+COUNTIFS('1. Output sheet'!$D$2:$D$5000,$B165,'1. Output sheet'!$C$2:$C$5000,O$27,'1. Output sheet'!$AC$2:$AC$5000,$B$23,'1. Output sheet'!$O$2:$O$5000,"&gt;="&amp;$B$142,'1. Output sheet'!$O$2:$O$5000,"&lt;"&amp;$C$142)</f>
        <v>0</v>
      </c>
      <c r="P165" s="14">
        <f t="shared" si="64"/>
        <v>2</v>
      </c>
      <c r="Q165" s="14">
        <f>COUNTIFS('1. Output sheet'!$D$2:$D$5000,$B165,'1. Output sheet'!$AC$2:$AC$5000,$B$22,'1. Output sheet'!$O$2:$O$5000,"&gt;="&amp;$B$142,'1. Output sheet'!$O$2:$O$5000,"&lt;"&amp;$C$142)+COUNTIFS('1. Output sheet'!$D$2:$D$5000,$B165,'1. Output sheet'!$AC$2:$AC$5000,$B$23,'1. Output sheet'!$O$2:$O$5000,"&gt;="&amp;$B$142,'1. Output sheet'!$O$2:$O$5000,"&lt;"&amp;$C$142)</f>
        <v>2</v>
      </c>
      <c r="R165" s="14">
        <f t="shared" si="65"/>
        <v>0</v>
      </c>
    </row>
    <row r="166" spans="2:36" ht="15" x14ac:dyDescent="0.25">
      <c r="B166" s="21" t="s">
        <v>432</v>
      </c>
      <c r="C166" s="20"/>
      <c r="D166" s="13">
        <f>COUNTIFS('1. Output sheet'!$D$2:$D$5000,$B166,'1. Output sheet'!$C$2:$C$5000,D$27,'1. Output sheet'!$AC$2:$AC$5000,$B$22,'1. Output sheet'!$O$2:$O$5000,"&gt;="&amp;$B$142,'1. Output sheet'!$O$2:$O$5000,"&lt;"&amp;$C$142)+COUNTIFS('1. Output sheet'!$D$2:$D$5000,$B166,'1. Output sheet'!$C$2:$C$5000,D$27,'1. Output sheet'!$AC$2:$AC$5000,$B$23,'1. Output sheet'!$O$2:$O$5000,"&gt;="&amp;$B$142,'1. Output sheet'!$O$2:$O$5000,"&lt;"&amp;$C$142)</f>
        <v>0</v>
      </c>
      <c r="E166" s="13">
        <f>COUNTIFS('1. Output sheet'!$D$2:$D$5000,$B166,'1. Output sheet'!$C$2:$C$5000,E$27,'1. Output sheet'!$AC$2:$AC$5000,$B$22,'1. Output sheet'!$O$2:$O$5000,"&gt;="&amp;$B$142,'1. Output sheet'!$O$2:$O$5000,"&lt;"&amp;$C$142)+COUNTIFS('1. Output sheet'!$D$2:$D$5000,$B166,'1. Output sheet'!$C$2:$C$5000,E$27,'1. Output sheet'!$AC$2:$AC$5000,$B$23,'1. Output sheet'!$O$2:$O$5000,"&gt;="&amp;$B$142,'1. Output sheet'!$O$2:$O$5000,"&lt;"&amp;$C$142)</f>
        <v>0</v>
      </c>
      <c r="F166" s="13">
        <f>COUNTIFS('1. Output sheet'!$D$2:$D$5000,$B166,'1. Output sheet'!$C$2:$C$5000,F$27,'1. Output sheet'!$AC$2:$AC$5000,$B$22,'1. Output sheet'!$O$2:$O$5000,"&gt;="&amp;$B$142,'1. Output sheet'!$O$2:$O$5000,"&lt;"&amp;$C$142)+COUNTIFS('1. Output sheet'!$D$2:$D$5000,$B166,'1. Output sheet'!$C$2:$C$5000,F$27,'1. Output sheet'!$AC$2:$AC$5000,$B$23,'1. Output sheet'!$O$2:$O$5000,"&gt;="&amp;$B$142,'1. Output sheet'!$O$2:$O$5000,"&lt;"&amp;$C$142)</f>
        <v>0</v>
      </c>
      <c r="G166" s="13">
        <f>COUNTIFS('1. Output sheet'!$D$2:$D$5000,$B166,'1. Output sheet'!$C$2:$C$5000,G$27,'1. Output sheet'!$AC$2:$AC$5000,$B$22,'1. Output sheet'!$O$2:$O$5000,"&gt;="&amp;$B$142,'1. Output sheet'!$O$2:$O$5000,"&lt;"&amp;$C$142)+COUNTIFS('1. Output sheet'!$D$2:$D$5000,$B166,'1. Output sheet'!$C$2:$C$5000,G$27,'1. Output sheet'!$AC$2:$AC$5000,$B$23,'1. Output sheet'!$O$2:$O$5000,"&gt;="&amp;$B$142,'1. Output sheet'!$O$2:$O$5000,"&lt;"&amp;$C$142)</f>
        <v>0</v>
      </c>
      <c r="H166" s="13">
        <f>COUNTIFS('1. Output sheet'!$D$2:$D$5000,$B166,'1. Output sheet'!$C$2:$C$5000,H$27,'1. Output sheet'!$AC$2:$AC$5000,$B$22,'1. Output sheet'!$O$2:$O$5000,"&gt;="&amp;$B$142,'1. Output sheet'!$O$2:$O$5000,"&lt;"&amp;$C$142)+COUNTIFS('1. Output sheet'!$D$2:$D$5000,$B166,'1. Output sheet'!$C$2:$C$5000,H$27,'1. Output sheet'!$AC$2:$AC$5000,$B$23,'1. Output sheet'!$O$2:$O$5000,"&gt;="&amp;$B$142,'1. Output sheet'!$O$2:$O$5000,"&lt;"&amp;$C$142)</f>
        <v>0</v>
      </c>
      <c r="I166" s="13">
        <f>COUNTIFS('1. Output sheet'!$D$2:$D$5000,$B166,'1. Output sheet'!$C$2:$C$5000,I$27,'1. Output sheet'!$AC$2:$AC$5000,$B$22,'1. Output sheet'!$O$2:$O$5000,"&gt;="&amp;$B$142,'1. Output sheet'!$O$2:$O$5000,"&lt;"&amp;$C$142)+COUNTIFS('1. Output sheet'!$D$2:$D$5000,$B166,'1. Output sheet'!$C$2:$C$5000,I$27,'1. Output sheet'!$AC$2:$AC$5000,$B$23,'1. Output sheet'!$O$2:$O$5000,"&gt;="&amp;$B$142,'1. Output sheet'!$O$2:$O$5000,"&lt;"&amp;$C$142)</f>
        <v>5</v>
      </c>
      <c r="J166" s="13">
        <f>COUNTIFS('1. Output sheet'!$D$2:$D$5000,$B166,'1. Output sheet'!$C$2:$C$5000,J$27,'1. Output sheet'!$AC$2:$AC$5000,$B$22,'1. Output sheet'!$O$2:$O$5000,"&gt;="&amp;$B$142,'1. Output sheet'!$O$2:$O$5000,"&lt;"&amp;$C$142)+COUNTIFS('1. Output sheet'!$D$2:$D$5000,$B166,'1. Output sheet'!$C$2:$C$5000,J$27,'1. Output sheet'!$AC$2:$AC$5000,$B$23,'1. Output sheet'!$O$2:$O$5000,"&gt;="&amp;$B$142,'1. Output sheet'!$O$2:$O$5000,"&lt;"&amp;$C$142)</f>
        <v>8</v>
      </c>
      <c r="K166" s="13">
        <f>COUNTIFS('1. Output sheet'!$D$2:$D$5000,$B166,'1. Output sheet'!$C$2:$C$5000,K$27,'1. Output sheet'!$AC$2:$AC$5000,$B$22,'1. Output sheet'!$O$2:$O$5000,"&gt;="&amp;$B$142,'1. Output sheet'!$O$2:$O$5000,"&lt;"&amp;$C$142)+COUNTIFS('1. Output sheet'!$D$2:$D$5000,$B166,'1. Output sheet'!$C$2:$C$5000,K$27,'1. Output sheet'!$AC$2:$AC$5000,$B$23,'1. Output sheet'!$O$2:$O$5000,"&gt;="&amp;$B$142,'1. Output sheet'!$O$2:$O$5000,"&lt;"&amp;$C$142)</f>
        <v>0</v>
      </c>
      <c r="L166" s="13">
        <f>COUNTIFS('1. Output sheet'!$D$2:$D$5000,$B166,'1. Output sheet'!$C$2:$C$5000,L$27,'1. Output sheet'!$AC$2:$AC$5000,$B$22,'1. Output sheet'!$O$2:$O$5000,"&gt;="&amp;$B$142,'1. Output sheet'!$O$2:$O$5000,"&lt;"&amp;$C$142)+COUNTIFS('1. Output sheet'!$D$2:$D$5000,$B166,'1. Output sheet'!$C$2:$C$5000,L$27,'1. Output sheet'!$AC$2:$AC$5000,$B$23,'1. Output sheet'!$O$2:$O$5000,"&gt;="&amp;$B$142,'1. Output sheet'!$O$2:$O$5000,"&lt;"&amp;$C$142)</f>
        <v>2</v>
      </c>
      <c r="M166" s="13">
        <f>COUNTIFS('1. Output sheet'!$D$2:$D$5000,$B166,'1. Output sheet'!$C$2:$C$5000,M$27,'1. Output sheet'!$AC$2:$AC$5000,$B$22,'1. Output sheet'!$O$2:$O$5000,"&gt;="&amp;$B$142,'1. Output sheet'!$O$2:$O$5000,"&lt;"&amp;$C$142)+COUNTIFS('1. Output sheet'!$D$2:$D$5000,$B166,'1. Output sheet'!$C$2:$C$5000,M$27,'1. Output sheet'!$AC$2:$AC$5000,$B$23,'1. Output sheet'!$O$2:$O$5000,"&gt;="&amp;$B$142,'1. Output sheet'!$O$2:$O$5000,"&lt;"&amp;$C$142)</f>
        <v>0</v>
      </c>
      <c r="N166" s="13">
        <f>COUNTIFS('1. Output sheet'!$D$2:$D$5000,$B166,'1. Output sheet'!$C$2:$C$5000,N$27,'1. Output sheet'!$AC$2:$AC$5000,$B$22,'1. Output sheet'!$O$2:$O$5000,"&gt;="&amp;$B$142,'1. Output sheet'!$O$2:$O$5000,"&lt;"&amp;$C$142)+COUNTIFS('1. Output sheet'!$D$2:$D$5000,$B166,'1. Output sheet'!$C$2:$C$5000,N$27,'1. Output sheet'!$AC$2:$AC$5000,$B$23,'1. Output sheet'!$O$2:$O$5000,"&gt;="&amp;$B$142,'1. Output sheet'!$O$2:$O$5000,"&lt;"&amp;$C$142)</f>
        <v>0</v>
      </c>
      <c r="O166" s="13">
        <f>COUNTIFS('1. Output sheet'!$D$2:$D$5000,$B166,'1. Output sheet'!$C$2:$C$5000,O$27,'1. Output sheet'!$AC$2:$AC$5000,$B$22,'1. Output sheet'!$O$2:$O$5000,"&gt;="&amp;$B$142,'1. Output sheet'!$O$2:$O$5000,"&lt;"&amp;$C$142)+COUNTIFS('1. Output sheet'!$D$2:$D$5000,$B166,'1. Output sheet'!$C$2:$C$5000,O$27,'1. Output sheet'!$AC$2:$AC$5000,$B$23,'1. Output sheet'!$O$2:$O$5000,"&gt;="&amp;$B$142,'1. Output sheet'!$O$2:$O$5000,"&lt;"&amp;$C$142)</f>
        <v>0</v>
      </c>
      <c r="P166" s="14">
        <f t="shared" si="64"/>
        <v>15</v>
      </c>
      <c r="Q166" s="14">
        <f>COUNTIFS('1. Output sheet'!$D$2:$D$5000,$B166,'1. Output sheet'!$AC$2:$AC$5000,$B$22,'1. Output sheet'!$O$2:$O$5000,"&gt;="&amp;$B$142,'1. Output sheet'!$O$2:$O$5000,"&lt;"&amp;$C$142)+COUNTIFS('1. Output sheet'!$D$2:$D$5000,$B166,'1. Output sheet'!$AC$2:$AC$5000,$B$23,'1. Output sheet'!$O$2:$O$5000,"&gt;="&amp;$B$142,'1. Output sheet'!$O$2:$O$5000,"&lt;"&amp;$C$142)</f>
        <v>15</v>
      </c>
      <c r="R166" s="14">
        <f t="shared" si="65"/>
        <v>0</v>
      </c>
    </row>
    <row r="167" spans="2:36" ht="15" x14ac:dyDescent="0.25">
      <c r="B167" s="21" t="s">
        <v>29</v>
      </c>
      <c r="C167" s="20"/>
      <c r="D167" s="13">
        <f>COUNTIFS('1. Output sheet'!$D$2:$D$5000,$B167,'1. Output sheet'!$C$2:$C$5000,D$27,'1. Output sheet'!$AC$2:$AC$5000,$B$22,'1. Output sheet'!$O$2:$O$5000,"&gt;="&amp;$B$142,'1. Output sheet'!$O$2:$O$5000,"&lt;"&amp;$C$142)+COUNTIFS('1. Output sheet'!$D$2:$D$5000,$B167,'1. Output sheet'!$C$2:$C$5000,D$27,'1. Output sheet'!$AC$2:$AC$5000,$B$23,'1. Output sheet'!$O$2:$O$5000,"&gt;="&amp;$B$142,'1. Output sheet'!$O$2:$O$5000,"&lt;"&amp;$C$142)</f>
        <v>0</v>
      </c>
      <c r="E167" s="13">
        <f>COUNTIFS('1. Output sheet'!$D$2:$D$5000,$B167,'1. Output sheet'!$C$2:$C$5000,E$27,'1. Output sheet'!$AC$2:$AC$5000,$B$22,'1. Output sheet'!$O$2:$O$5000,"&gt;="&amp;$B$142,'1. Output sheet'!$O$2:$O$5000,"&lt;"&amp;$C$142)+COUNTIFS('1. Output sheet'!$D$2:$D$5000,$B167,'1. Output sheet'!$C$2:$C$5000,E$27,'1. Output sheet'!$AC$2:$AC$5000,$B$23,'1. Output sheet'!$O$2:$O$5000,"&gt;="&amp;$B$142,'1. Output sheet'!$O$2:$O$5000,"&lt;"&amp;$C$142)</f>
        <v>0</v>
      </c>
      <c r="F167" s="13">
        <f>COUNTIFS('1. Output sheet'!$D$2:$D$5000,$B167,'1. Output sheet'!$C$2:$C$5000,F$27,'1. Output sheet'!$AC$2:$AC$5000,$B$22,'1. Output sheet'!$O$2:$O$5000,"&gt;="&amp;$B$142,'1. Output sheet'!$O$2:$O$5000,"&lt;"&amp;$C$142)+COUNTIFS('1. Output sheet'!$D$2:$D$5000,$B167,'1. Output sheet'!$C$2:$C$5000,F$27,'1. Output sheet'!$AC$2:$AC$5000,$B$23,'1. Output sheet'!$O$2:$O$5000,"&gt;="&amp;$B$142,'1. Output sheet'!$O$2:$O$5000,"&lt;"&amp;$C$142)</f>
        <v>0</v>
      </c>
      <c r="G167" s="13">
        <f>COUNTIFS('1. Output sheet'!$D$2:$D$5000,$B167,'1. Output sheet'!$C$2:$C$5000,G$27,'1. Output sheet'!$AC$2:$AC$5000,$B$22,'1. Output sheet'!$O$2:$O$5000,"&gt;="&amp;$B$142,'1. Output sheet'!$O$2:$O$5000,"&lt;"&amp;$C$142)+COUNTIFS('1. Output sheet'!$D$2:$D$5000,$B167,'1. Output sheet'!$C$2:$C$5000,G$27,'1. Output sheet'!$AC$2:$AC$5000,$B$23,'1. Output sheet'!$O$2:$O$5000,"&gt;="&amp;$B$142,'1. Output sheet'!$O$2:$O$5000,"&lt;"&amp;$C$142)</f>
        <v>0</v>
      </c>
      <c r="H167" s="13">
        <f>COUNTIFS('1. Output sheet'!$D$2:$D$5000,$B167,'1. Output sheet'!$C$2:$C$5000,H$27,'1. Output sheet'!$AC$2:$AC$5000,$B$22,'1. Output sheet'!$O$2:$O$5000,"&gt;="&amp;$B$142,'1. Output sheet'!$O$2:$O$5000,"&lt;"&amp;$C$142)+COUNTIFS('1. Output sheet'!$D$2:$D$5000,$B167,'1. Output sheet'!$C$2:$C$5000,H$27,'1. Output sheet'!$AC$2:$AC$5000,$B$23,'1. Output sheet'!$O$2:$O$5000,"&gt;="&amp;$B$142,'1. Output sheet'!$O$2:$O$5000,"&lt;"&amp;$C$142)</f>
        <v>0</v>
      </c>
      <c r="I167" s="13">
        <f>COUNTIFS('1. Output sheet'!$D$2:$D$5000,$B167,'1. Output sheet'!$C$2:$C$5000,I$27,'1. Output sheet'!$AC$2:$AC$5000,$B$22,'1. Output sheet'!$O$2:$O$5000,"&gt;="&amp;$B$142,'1. Output sheet'!$O$2:$O$5000,"&lt;"&amp;$C$142)+COUNTIFS('1. Output sheet'!$D$2:$D$5000,$B167,'1. Output sheet'!$C$2:$C$5000,I$27,'1. Output sheet'!$AC$2:$AC$5000,$B$23,'1. Output sheet'!$O$2:$O$5000,"&gt;="&amp;$B$142,'1. Output sheet'!$O$2:$O$5000,"&lt;"&amp;$C$142)</f>
        <v>0</v>
      </c>
      <c r="J167" s="13">
        <f>COUNTIFS('1. Output sheet'!$D$2:$D$5000,$B167,'1. Output sheet'!$C$2:$C$5000,J$27,'1. Output sheet'!$AC$2:$AC$5000,$B$22,'1. Output sheet'!$O$2:$O$5000,"&gt;="&amp;$B$142,'1. Output sheet'!$O$2:$O$5000,"&lt;"&amp;$C$142)+COUNTIFS('1. Output sheet'!$D$2:$D$5000,$B167,'1. Output sheet'!$C$2:$C$5000,J$27,'1. Output sheet'!$AC$2:$AC$5000,$B$23,'1. Output sheet'!$O$2:$O$5000,"&gt;="&amp;$B$142,'1. Output sheet'!$O$2:$O$5000,"&lt;"&amp;$C$142)</f>
        <v>0</v>
      </c>
      <c r="K167" s="13">
        <f>COUNTIFS('1. Output sheet'!$D$2:$D$5000,$B167,'1. Output sheet'!$C$2:$C$5000,K$27,'1. Output sheet'!$AC$2:$AC$5000,$B$22,'1. Output sheet'!$O$2:$O$5000,"&gt;="&amp;$B$142,'1. Output sheet'!$O$2:$O$5000,"&lt;"&amp;$C$142)+COUNTIFS('1. Output sheet'!$D$2:$D$5000,$B167,'1. Output sheet'!$C$2:$C$5000,K$27,'1. Output sheet'!$AC$2:$AC$5000,$B$23,'1. Output sheet'!$O$2:$O$5000,"&gt;="&amp;$B$142,'1. Output sheet'!$O$2:$O$5000,"&lt;"&amp;$C$142)</f>
        <v>0</v>
      </c>
      <c r="L167" s="13">
        <f>COUNTIFS('1. Output sheet'!$D$2:$D$5000,$B167,'1. Output sheet'!$C$2:$C$5000,L$27,'1. Output sheet'!$AC$2:$AC$5000,$B$22,'1. Output sheet'!$O$2:$O$5000,"&gt;="&amp;$B$142,'1. Output sheet'!$O$2:$O$5000,"&lt;"&amp;$C$142)+COUNTIFS('1. Output sheet'!$D$2:$D$5000,$B167,'1. Output sheet'!$C$2:$C$5000,L$27,'1. Output sheet'!$AC$2:$AC$5000,$B$23,'1. Output sheet'!$O$2:$O$5000,"&gt;="&amp;$B$142,'1. Output sheet'!$O$2:$O$5000,"&lt;"&amp;$C$142)</f>
        <v>4</v>
      </c>
      <c r="M167" s="13">
        <f>COUNTIFS('1. Output sheet'!$D$2:$D$5000,$B167,'1. Output sheet'!$C$2:$C$5000,M$27,'1. Output sheet'!$AC$2:$AC$5000,$B$22,'1. Output sheet'!$O$2:$O$5000,"&gt;="&amp;$B$142,'1. Output sheet'!$O$2:$O$5000,"&lt;"&amp;$C$142)+COUNTIFS('1. Output sheet'!$D$2:$D$5000,$B167,'1. Output sheet'!$C$2:$C$5000,M$27,'1. Output sheet'!$AC$2:$AC$5000,$B$23,'1. Output sheet'!$O$2:$O$5000,"&gt;="&amp;$B$142,'1. Output sheet'!$O$2:$O$5000,"&lt;"&amp;$C$142)</f>
        <v>0</v>
      </c>
      <c r="N167" s="13">
        <f>COUNTIFS('1. Output sheet'!$D$2:$D$5000,$B167,'1. Output sheet'!$C$2:$C$5000,N$27,'1. Output sheet'!$AC$2:$AC$5000,$B$22,'1. Output sheet'!$O$2:$O$5000,"&gt;="&amp;$B$142,'1. Output sheet'!$O$2:$O$5000,"&lt;"&amp;$C$142)+COUNTIFS('1. Output sheet'!$D$2:$D$5000,$B167,'1. Output sheet'!$C$2:$C$5000,N$27,'1. Output sheet'!$AC$2:$AC$5000,$B$23,'1. Output sheet'!$O$2:$O$5000,"&gt;="&amp;$B$142,'1. Output sheet'!$O$2:$O$5000,"&lt;"&amp;$C$142)</f>
        <v>67</v>
      </c>
      <c r="O167" s="13">
        <f>COUNTIFS('1. Output sheet'!$D$2:$D$5000,$B167,'1. Output sheet'!$C$2:$C$5000,O$27,'1. Output sheet'!$AC$2:$AC$5000,$B$22,'1. Output sheet'!$O$2:$O$5000,"&gt;="&amp;$B$142,'1. Output sheet'!$O$2:$O$5000,"&lt;"&amp;$C$142)+COUNTIFS('1. Output sheet'!$D$2:$D$5000,$B167,'1. Output sheet'!$C$2:$C$5000,O$27,'1. Output sheet'!$AC$2:$AC$5000,$B$23,'1. Output sheet'!$O$2:$O$5000,"&gt;="&amp;$B$142,'1. Output sheet'!$O$2:$O$5000,"&lt;"&amp;$C$142)</f>
        <v>0</v>
      </c>
      <c r="P167" s="14">
        <f t="shared" si="64"/>
        <v>71</v>
      </c>
      <c r="Q167" s="14">
        <f>COUNTIFS('1. Output sheet'!$D$2:$D$5000,$B167,'1. Output sheet'!$AC$2:$AC$5000,$B$22,'1. Output sheet'!$O$2:$O$5000,"&gt;="&amp;$B$142,'1. Output sheet'!$O$2:$O$5000,"&lt;"&amp;$C$142)+COUNTIFS('1. Output sheet'!$D$2:$D$5000,$B167,'1. Output sheet'!$AC$2:$AC$5000,$B$23,'1. Output sheet'!$O$2:$O$5000,"&gt;="&amp;$B$142,'1. Output sheet'!$O$2:$O$5000,"&lt;"&amp;$C$142)</f>
        <v>71</v>
      </c>
      <c r="R167" s="14">
        <f t="shared" si="65"/>
        <v>0</v>
      </c>
    </row>
    <row r="168" spans="2:36" ht="15" x14ac:dyDescent="0.25">
      <c r="B168" s="21" t="s">
        <v>70</v>
      </c>
      <c r="C168" s="20"/>
      <c r="D168" s="13">
        <f>COUNTIFS('1. Output sheet'!$D$2:$D$5000,$B168,'1. Output sheet'!$C$2:$C$5000,D$27,'1. Output sheet'!$AC$2:$AC$5000,$B$22,'1. Output sheet'!$O$2:$O$5000,"&gt;="&amp;$B$142,'1. Output sheet'!$O$2:$O$5000,"&lt;"&amp;$C$142)+COUNTIFS('1. Output sheet'!$D$2:$D$5000,$B168,'1. Output sheet'!$C$2:$C$5000,D$27,'1. Output sheet'!$AC$2:$AC$5000,$B$23,'1. Output sheet'!$O$2:$O$5000,"&gt;="&amp;$B$142,'1. Output sheet'!$O$2:$O$5000,"&lt;"&amp;$C$142)</f>
        <v>0</v>
      </c>
      <c r="E168" s="13">
        <f>COUNTIFS('1. Output sheet'!$D$2:$D$5000,$B168,'1. Output sheet'!$C$2:$C$5000,E$27,'1. Output sheet'!$AC$2:$AC$5000,$B$22,'1. Output sheet'!$O$2:$O$5000,"&gt;="&amp;$B$142,'1. Output sheet'!$O$2:$O$5000,"&lt;"&amp;$C$142)+COUNTIFS('1. Output sheet'!$D$2:$D$5000,$B168,'1. Output sheet'!$C$2:$C$5000,E$27,'1. Output sheet'!$AC$2:$AC$5000,$B$23,'1. Output sheet'!$O$2:$O$5000,"&gt;="&amp;$B$142,'1. Output sheet'!$O$2:$O$5000,"&lt;"&amp;$C$142)</f>
        <v>79</v>
      </c>
      <c r="F168" s="13">
        <f>COUNTIFS('1. Output sheet'!$D$2:$D$5000,$B168,'1. Output sheet'!$C$2:$C$5000,F$27,'1. Output sheet'!$AC$2:$AC$5000,$B$22,'1. Output sheet'!$O$2:$O$5000,"&gt;="&amp;$B$142,'1. Output sheet'!$O$2:$O$5000,"&lt;"&amp;$C$142)+COUNTIFS('1. Output sheet'!$D$2:$D$5000,$B168,'1. Output sheet'!$C$2:$C$5000,F$27,'1. Output sheet'!$AC$2:$AC$5000,$B$23,'1. Output sheet'!$O$2:$O$5000,"&gt;="&amp;$B$142,'1. Output sheet'!$O$2:$O$5000,"&lt;"&amp;$C$142)</f>
        <v>1</v>
      </c>
      <c r="G168" s="13">
        <f>COUNTIFS('1. Output sheet'!$D$2:$D$5000,$B168,'1. Output sheet'!$C$2:$C$5000,G$27,'1. Output sheet'!$AC$2:$AC$5000,$B$22,'1. Output sheet'!$O$2:$O$5000,"&gt;="&amp;$B$142,'1. Output sheet'!$O$2:$O$5000,"&lt;"&amp;$C$142)+COUNTIFS('1. Output sheet'!$D$2:$D$5000,$B168,'1. Output sheet'!$C$2:$C$5000,G$27,'1. Output sheet'!$AC$2:$AC$5000,$B$23,'1. Output sheet'!$O$2:$O$5000,"&gt;="&amp;$B$142,'1. Output sheet'!$O$2:$O$5000,"&lt;"&amp;$C$142)</f>
        <v>0</v>
      </c>
      <c r="H168" s="13">
        <f>COUNTIFS('1. Output sheet'!$D$2:$D$5000,$B168,'1. Output sheet'!$C$2:$C$5000,H$27,'1. Output sheet'!$AC$2:$AC$5000,$B$22,'1. Output sheet'!$O$2:$O$5000,"&gt;="&amp;$B$142,'1. Output sheet'!$O$2:$O$5000,"&lt;"&amp;$C$142)+COUNTIFS('1. Output sheet'!$D$2:$D$5000,$B168,'1. Output sheet'!$C$2:$C$5000,H$27,'1. Output sheet'!$AC$2:$AC$5000,$B$23,'1. Output sheet'!$O$2:$O$5000,"&gt;="&amp;$B$142,'1. Output sheet'!$O$2:$O$5000,"&lt;"&amp;$C$142)</f>
        <v>0</v>
      </c>
      <c r="I168" s="13">
        <f>COUNTIFS('1. Output sheet'!$D$2:$D$5000,$B168,'1. Output sheet'!$C$2:$C$5000,I$27,'1. Output sheet'!$AC$2:$AC$5000,$B$22,'1. Output sheet'!$O$2:$O$5000,"&gt;="&amp;$B$142,'1. Output sheet'!$O$2:$O$5000,"&lt;"&amp;$C$142)+COUNTIFS('1. Output sheet'!$D$2:$D$5000,$B168,'1. Output sheet'!$C$2:$C$5000,I$27,'1. Output sheet'!$AC$2:$AC$5000,$B$23,'1. Output sheet'!$O$2:$O$5000,"&gt;="&amp;$B$142,'1. Output sheet'!$O$2:$O$5000,"&lt;"&amp;$C$142)</f>
        <v>3</v>
      </c>
      <c r="J168" s="13">
        <f>COUNTIFS('1. Output sheet'!$D$2:$D$5000,$B168,'1. Output sheet'!$C$2:$C$5000,J$27,'1. Output sheet'!$AC$2:$AC$5000,$B$22,'1. Output sheet'!$O$2:$O$5000,"&gt;="&amp;$B$142,'1. Output sheet'!$O$2:$O$5000,"&lt;"&amp;$C$142)+COUNTIFS('1. Output sheet'!$D$2:$D$5000,$B168,'1. Output sheet'!$C$2:$C$5000,J$27,'1. Output sheet'!$AC$2:$AC$5000,$B$23,'1. Output sheet'!$O$2:$O$5000,"&gt;="&amp;$B$142,'1. Output sheet'!$O$2:$O$5000,"&lt;"&amp;$C$142)</f>
        <v>1</v>
      </c>
      <c r="K168" s="13">
        <f>COUNTIFS('1. Output sheet'!$D$2:$D$5000,$B168,'1. Output sheet'!$C$2:$C$5000,K$27,'1. Output sheet'!$AC$2:$AC$5000,$B$22,'1. Output sheet'!$O$2:$O$5000,"&gt;="&amp;$B$142,'1. Output sheet'!$O$2:$O$5000,"&lt;"&amp;$C$142)+COUNTIFS('1. Output sheet'!$D$2:$D$5000,$B168,'1. Output sheet'!$C$2:$C$5000,K$27,'1. Output sheet'!$AC$2:$AC$5000,$B$23,'1. Output sheet'!$O$2:$O$5000,"&gt;="&amp;$B$142,'1. Output sheet'!$O$2:$O$5000,"&lt;"&amp;$C$142)</f>
        <v>0</v>
      </c>
      <c r="L168" s="13">
        <f>COUNTIFS('1. Output sheet'!$D$2:$D$5000,$B168,'1. Output sheet'!$C$2:$C$5000,L$27,'1. Output sheet'!$AC$2:$AC$5000,$B$22,'1. Output sheet'!$O$2:$O$5000,"&gt;="&amp;$B$142,'1. Output sheet'!$O$2:$O$5000,"&lt;"&amp;$C$142)+COUNTIFS('1. Output sheet'!$D$2:$D$5000,$B168,'1. Output sheet'!$C$2:$C$5000,L$27,'1. Output sheet'!$AC$2:$AC$5000,$B$23,'1. Output sheet'!$O$2:$O$5000,"&gt;="&amp;$B$142,'1. Output sheet'!$O$2:$O$5000,"&lt;"&amp;$C$142)</f>
        <v>0</v>
      </c>
      <c r="M168" s="13">
        <f>COUNTIFS('1. Output sheet'!$D$2:$D$5000,$B168,'1. Output sheet'!$C$2:$C$5000,M$27,'1. Output sheet'!$AC$2:$AC$5000,$B$22,'1. Output sheet'!$O$2:$O$5000,"&gt;="&amp;$B$142,'1. Output sheet'!$O$2:$O$5000,"&lt;"&amp;$C$142)+COUNTIFS('1. Output sheet'!$D$2:$D$5000,$B168,'1. Output sheet'!$C$2:$C$5000,M$27,'1. Output sheet'!$AC$2:$AC$5000,$B$23,'1. Output sheet'!$O$2:$O$5000,"&gt;="&amp;$B$142,'1. Output sheet'!$O$2:$O$5000,"&lt;"&amp;$C$142)</f>
        <v>0</v>
      </c>
      <c r="N168" s="13">
        <f>COUNTIFS('1. Output sheet'!$D$2:$D$5000,$B168,'1. Output sheet'!$C$2:$C$5000,N$27,'1. Output sheet'!$AC$2:$AC$5000,$B$22,'1. Output sheet'!$O$2:$O$5000,"&gt;="&amp;$B$142,'1. Output sheet'!$O$2:$O$5000,"&lt;"&amp;$C$142)+COUNTIFS('1. Output sheet'!$D$2:$D$5000,$B168,'1. Output sheet'!$C$2:$C$5000,N$27,'1. Output sheet'!$AC$2:$AC$5000,$B$23,'1. Output sheet'!$O$2:$O$5000,"&gt;="&amp;$B$142,'1. Output sheet'!$O$2:$O$5000,"&lt;"&amp;$C$142)</f>
        <v>0</v>
      </c>
      <c r="O168" s="13">
        <f>COUNTIFS('1. Output sheet'!$D$2:$D$5000,$B168,'1. Output sheet'!$C$2:$C$5000,O$27,'1. Output sheet'!$AC$2:$AC$5000,$B$22,'1. Output sheet'!$O$2:$O$5000,"&gt;="&amp;$B$142,'1. Output sheet'!$O$2:$O$5000,"&lt;"&amp;$C$142)+COUNTIFS('1. Output sheet'!$D$2:$D$5000,$B168,'1. Output sheet'!$C$2:$C$5000,O$27,'1. Output sheet'!$AC$2:$AC$5000,$B$23,'1. Output sheet'!$O$2:$O$5000,"&gt;="&amp;$B$142,'1. Output sheet'!$O$2:$O$5000,"&lt;"&amp;$C$142)</f>
        <v>0</v>
      </c>
      <c r="P168" s="14">
        <f t="shared" si="64"/>
        <v>84</v>
      </c>
      <c r="Q168" s="14">
        <f>COUNTIFS('1. Output sheet'!$D$2:$D$5000,$B168,'1. Output sheet'!$AC$2:$AC$5000,$B$22,'1. Output sheet'!$O$2:$O$5000,"&gt;="&amp;$B$142,'1. Output sheet'!$O$2:$O$5000,"&lt;"&amp;$C$142)+COUNTIFS('1. Output sheet'!$D$2:$D$5000,$B168,'1. Output sheet'!$AC$2:$AC$5000,$B$23,'1. Output sheet'!$O$2:$O$5000,"&gt;="&amp;$B$142,'1. Output sheet'!$O$2:$O$5000,"&lt;"&amp;$C$142)</f>
        <v>84</v>
      </c>
      <c r="R168" s="14">
        <f t="shared" si="65"/>
        <v>0</v>
      </c>
    </row>
    <row r="169" spans="2:36" ht="15" x14ac:dyDescent="0.25">
      <c r="B169" s="21" t="s">
        <v>4774</v>
      </c>
      <c r="C169" s="20"/>
      <c r="D169" s="13">
        <f t="shared" ref="D169:O169" si="66">D145-SUM(D152:D168)</f>
        <v>0</v>
      </c>
      <c r="E169" s="13">
        <f t="shared" si="66"/>
        <v>0</v>
      </c>
      <c r="F169" s="13">
        <f t="shared" si="66"/>
        <v>0</v>
      </c>
      <c r="G169" s="13">
        <f t="shared" si="66"/>
        <v>0</v>
      </c>
      <c r="H169" s="13">
        <f t="shared" si="66"/>
        <v>3</v>
      </c>
      <c r="I169" s="13">
        <f t="shared" si="66"/>
        <v>0</v>
      </c>
      <c r="J169" s="13">
        <f t="shared" si="66"/>
        <v>1</v>
      </c>
      <c r="K169" s="13">
        <f t="shared" si="66"/>
        <v>0</v>
      </c>
      <c r="L169" s="13">
        <f t="shared" si="66"/>
        <v>0</v>
      </c>
      <c r="M169" s="13">
        <f t="shared" si="66"/>
        <v>0</v>
      </c>
      <c r="N169" s="13">
        <f t="shared" si="66"/>
        <v>0</v>
      </c>
      <c r="O169" s="13">
        <f t="shared" si="66"/>
        <v>0</v>
      </c>
      <c r="P169" s="14">
        <f t="shared" si="64"/>
        <v>4</v>
      </c>
      <c r="Q169" s="14">
        <f>P169</f>
        <v>4</v>
      </c>
      <c r="R169" s="14">
        <f t="shared" si="65"/>
        <v>0</v>
      </c>
    </row>
    <row r="170" spans="2:36" ht="15" x14ac:dyDescent="0.25">
      <c r="B170" s="19" t="s">
        <v>4759</v>
      </c>
      <c r="C170" s="20"/>
      <c r="D170" s="13">
        <f>SUM(D152:D169)</f>
        <v>3</v>
      </c>
      <c r="E170" s="13">
        <f t="shared" ref="E170:O170" si="67">SUM(E152:E169)</f>
        <v>79</v>
      </c>
      <c r="F170" s="13">
        <f t="shared" si="67"/>
        <v>48</v>
      </c>
      <c r="G170" s="13">
        <f t="shared" si="67"/>
        <v>62</v>
      </c>
      <c r="H170" s="13">
        <f t="shared" si="67"/>
        <v>24</v>
      </c>
      <c r="I170" s="13">
        <f t="shared" si="67"/>
        <v>119</v>
      </c>
      <c r="J170" s="13">
        <f t="shared" si="67"/>
        <v>144</v>
      </c>
      <c r="K170" s="13">
        <f t="shared" si="67"/>
        <v>17</v>
      </c>
      <c r="L170" s="13">
        <f t="shared" si="67"/>
        <v>8</v>
      </c>
      <c r="M170" s="13">
        <f t="shared" si="67"/>
        <v>0</v>
      </c>
      <c r="N170" s="13">
        <f t="shared" si="67"/>
        <v>67</v>
      </c>
      <c r="O170" s="13">
        <f t="shared" si="67"/>
        <v>1</v>
      </c>
      <c r="P170" s="14">
        <f>SUM(P152:P169)</f>
        <v>572</v>
      </c>
      <c r="Q170" s="14">
        <f t="shared" ref="Q170:R170" si="68">SUM(Q152:Q169)</f>
        <v>572</v>
      </c>
      <c r="R170" s="14">
        <f t="shared" si="68"/>
        <v>0</v>
      </c>
    </row>
    <row r="172" spans="2:36" x14ac:dyDescent="0.2">
      <c r="T172">
        <v>0.13407881152541462</v>
      </c>
    </row>
    <row r="173" spans="2:36" ht="15" x14ac:dyDescent="0.25">
      <c r="B173" s="5" t="s">
        <v>4775</v>
      </c>
      <c r="C173" s="5"/>
      <c r="D173" s="5"/>
      <c r="E173" s="5"/>
      <c r="F173" s="5"/>
      <c r="G173" s="5"/>
      <c r="H173" s="5"/>
      <c r="I173" s="5"/>
      <c r="J173" s="5"/>
      <c r="K173" s="5"/>
      <c r="L173" s="5"/>
      <c r="M173" s="5"/>
      <c r="N173" s="5"/>
      <c r="O173" s="5"/>
      <c r="P173" s="5"/>
      <c r="Q173" s="5"/>
      <c r="R173" s="5"/>
      <c r="T173" s="5" t="s">
        <v>4775</v>
      </c>
      <c r="U173" s="5"/>
      <c r="V173" s="5"/>
      <c r="W173" s="5"/>
      <c r="X173" s="5"/>
      <c r="Y173" s="5"/>
      <c r="Z173" s="5"/>
      <c r="AA173" s="5"/>
      <c r="AB173" s="5"/>
      <c r="AC173" s="5"/>
      <c r="AD173" s="5"/>
      <c r="AE173" s="5"/>
      <c r="AF173" s="5"/>
      <c r="AG173" s="5"/>
      <c r="AH173" s="5"/>
      <c r="AI173" s="5"/>
      <c r="AJ173" s="5"/>
    </row>
    <row r="174" spans="2:36" ht="45" outlineLevel="1" x14ac:dyDescent="0.25">
      <c r="B174" s="6" t="s">
        <v>4776</v>
      </c>
      <c r="C174" s="6"/>
      <c r="D174" s="10" t="s">
        <v>136</v>
      </c>
      <c r="E174" s="10" t="s">
        <v>41</v>
      </c>
      <c r="F174" s="10" t="s">
        <v>79</v>
      </c>
      <c r="G174" s="11" t="s">
        <v>50</v>
      </c>
      <c r="H174" s="11" t="s">
        <v>555</v>
      </c>
      <c r="I174" s="11" t="s">
        <v>145</v>
      </c>
      <c r="J174" s="11" t="s">
        <v>126</v>
      </c>
      <c r="K174" s="11" t="s">
        <v>238</v>
      </c>
      <c r="L174" s="11" t="s">
        <v>312</v>
      </c>
      <c r="M174" s="11" t="s">
        <v>4766</v>
      </c>
      <c r="N174" s="11" t="s">
        <v>29</v>
      </c>
      <c r="O174" s="11" t="s">
        <v>69</v>
      </c>
      <c r="P174" s="29" t="s">
        <v>4767</v>
      </c>
      <c r="Q174" s="29" t="s">
        <v>4768</v>
      </c>
      <c r="R174" s="29" t="s">
        <v>4769</v>
      </c>
      <c r="T174" s="6" t="s">
        <v>4777</v>
      </c>
      <c r="U174" s="6"/>
      <c r="V174" s="10" t="s">
        <v>136</v>
      </c>
      <c r="W174" s="10" t="s">
        <v>41</v>
      </c>
      <c r="X174" s="10" t="s">
        <v>79</v>
      </c>
      <c r="Y174" s="11" t="s">
        <v>50</v>
      </c>
      <c r="Z174" s="11" t="s">
        <v>555</v>
      </c>
      <c r="AA174" s="11" t="s">
        <v>145</v>
      </c>
      <c r="AB174" s="11" t="s">
        <v>126</v>
      </c>
      <c r="AC174" s="11" t="s">
        <v>238</v>
      </c>
      <c r="AD174" s="11" t="s">
        <v>312</v>
      </c>
      <c r="AE174" s="11" t="s">
        <v>4766</v>
      </c>
      <c r="AF174" s="11" t="s">
        <v>29</v>
      </c>
      <c r="AG174" s="11" t="s">
        <v>69</v>
      </c>
      <c r="AH174" s="29" t="s">
        <v>4767</v>
      </c>
      <c r="AI174" s="29"/>
      <c r="AJ174" s="29"/>
    </row>
    <row r="175" spans="2:36" ht="15" outlineLevel="1" x14ac:dyDescent="0.25">
      <c r="B175" s="37" t="s">
        <v>4764</v>
      </c>
      <c r="C175" s="37" t="s">
        <v>4761</v>
      </c>
      <c r="D175" s="13">
        <f>SUM(D176:D177)</f>
        <v>2095</v>
      </c>
      <c r="E175" s="13">
        <f t="shared" ref="E175:O175" si="69">SUM(E176:E177)</f>
        <v>65200</v>
      </c>
      <c r="F175" s="13">
        <f t="shared" si="69"/>
        <v>33968.066666666666</v>
      </c>
      <c r="G175" s="13">
        <f t="shared" si="69"/>
        <v>57038.43</v>
      </c>
      <c r="H175" s="13">
        <f t="shared" si="69"/>
        <v>19699</v>
      </c>
      <c r="I175" s="13">
        <f t="shared" si="69"/>
        <v>51421.666666666664</v>
      </c>
      <c r="J175" s="13">
        <f t="shared" si="69"/>
        <v>152612.9133333333</v>
      </c>
      <c r="K175" s="13">
        <f t="shared" si="69"/>
        <v>24227.260000000002</v>
      </c>
      <c r="L175" s="13">
        <f t="shared" si="69"/>
        <v>35580</v>
      </c>
      <c r="M175" s="13">
        <f t="shared" si="69"/>
        <v>0</v>
      </c>
      <c r="N175" s="13">
        <f t="shared" si="69"/>
        <v>3390</v>
      </c>
      <c r="O175" s="13">
        <f t="shared" si="69"/>
        <v>-528</v>
      </c>
      <c r="P175" s="14">
        <f t="shared" ref="P175:P177" si="70">SUM(D175:O175)</f>
        <v>444704.33666666667</v>
      </c>
      <c r="Q175" s="13">
        <f>SUM(Q176:Q177)</f>
        <v>488845.83666666667</v>
      </c>
      <c r="R175" s="14">
        <f>Q175-P175</f>
        <v>44141.5</v>
      </c>
      <c r="T175" s="12" t="s">
        <v>4764</v>
      </c>
      <c r="U175" s="12"/>
      <c r="V175" s="13">
        <f t="shared" ref="V175:AH177" si="71">D175*$T$48</f>
        <v>280.89511014574362</v>
      </c>
      <c r="W175" s="13">
        <f t="shared" si="71"/>
        <v>8741.9385114570341</v>
      </c>
      <c r="X175" s="13">
        <f t="shared" si="71"/>
        <v>4554.398008482719</v>
      </c>
      <c r="Y175" s="13">
        <f t="shared" si="71"/>
        <v>7647.6449056755555</v>
      </c>
      <c r="Z175" s="13">
        <f t="shared" si="71"/>
        <v>2641.2185082391425</v>
      </c>
      <c r="AA175" s="13">
        <f t="shared" si="71"/>
        <v>6894.5559533226951</v>
      </c>
      <c r="AB175" s="13">
        <f t="shared" si="71"/>
        <v>20462.158043164432</v>
      </c>
      <c r="AC175" s="13">
        <f t="shared" si="71"/>
        <v>3248.3622273172168</v>
      </c>
      <c r="AD175" s="13">
        <f t="shared" si="71"/>
        <v>4770.5241140742519</v>
      </c>
      <c r="AE175" s="13">
        <f t="shared" si="71"/>
        <v>0</v>
      </c>
      <c r="AF175" s="13">
        <f t="shared" si="71"/>
        <v>454.52717107115558</v>
      </c>
      <c r="AG175" s="13">
        <f t="shared" si="71"/>
        <v>-70.793612485418919</v>
      </c>
      <c r="AH175" s="14">
        <f t="shared" si="71"/>
        <v>59625.428940464531</v>
      </c>
      <c r="AI175" s="14"/>
      <c r="AJ175" s="14"/>
    </row>
    <row r="176" spans="2:36" ht="15" x14ac:dyDescent="0.25">
      <c r="B176" s="7" t="s">
        <v>39</v>
      </c>
      <c r="C176" s="12"/>
      <c r="D176" s="13">
        <f>SUMIFS('1. Output sheet'!$F$2:$F$5000,'1. Output sheet'!$AC$2:$AC$5000,$B176,'1. Output sheet'!$C$2:$C$5000,D$20,'1. Output sheet'!$O$2:$O$5000,"&gt;="&amp;$B$142,'1. Output sheet'!$O$2:$O$5000,"&lt;"&amp;$C$142)</f>
        <v>2095</v>
      </c>
      <c r="E176" s="13">
        <f>SUMIFS('1. Output sheet'!$F$2:$F$5000,'1. Output sheet'!$AC$2:$AC$5000,$B176,'1. Output sheet'!$C$2:$C$5000,E$20,'1. Output sheet'!$O$2:$O$5000,"&gt;="&amp;$B$142,'1. Output sheet'!$O$2:$O$5000,"&lt;"&amp;$C$142)</f>
        <v>65200</v>
      </c>
      <c r="F176" s="13">
        <f>SUMIFS('1. Output sheet'!$F$2:$F$5000,'1. Output sheet'!$AC$2:$AC$5000,$B176,'1. Output sheet'!$C$2:$C$5000,F$20,'1. Output sheet'!$O$2:$O$5000,"&gt;="&amp;$B$142,'1. Output sheet'!$O$2:$O$5000,"&lt;"&amp;$C$142)</f>
        <v>38919.25</v>
      </c>
      <c r="G176" s="13">
        <f>SUMIFS('1. Output sheet'!$F$2:$F$5000,'1. Output sheet'!$AC$2:$AC$5000,$B176,'1. Output sheet'!$C$2:$C$5000,G$20,'1. Output sheet'!$O$2:$O$5000,"&gt;="&amp;$B$142,'1. Output sheet'!$O$2:$O$5000,"&lt;"&amp;$C$142)</f>
        <v>61232.5</v>
      </c>
      <c r="H176" s="13">
        <f>SUMIFS('1. Output sheet'!$F$2:$F$5000,'1. Output sheet'!$AC$2:$AC$5000,$B176,'1. Output sheet'!$C$2:$C$5000,H$20,'1. Output sheet'!$O$2:$O$5000,"&gt;="&amp;$B$142,'1. Output sheet'!$O$2:$O$5000,"&lt;"&amp;$C$142)</f>
        <v>19699</v>
      </c>
      <c r="I176" s="13">
        <f>SUMIFS('1. Output sheet'!$F$2:$F$5000,'1. Output sheet'!$AC$2:$AC$5000,$B176,'1. Output sheet'!$C$2:$C$5000,I$20,'1. Output sheet'!$O$2:$O$5000,"&gt;="&amp;$B$142,'1. Output sheet'!$O$2:$O$5000,"&lt;"&amp;$C$142)</f>
        <v>51740.5</v>
      </c>
      <c r="J176" s="13">
        <f>SUMIFS('1. Output sheet'!$F$2:$F$5000,'1. Output sheet'!$AC$2:$AC$5000,$B176,'1. Output sheet'!$C$2:$C$5000,J$20,'1. Output sheet'!$O$2:$O$5000,"&gt;="&amp;$B$142,'1. Output sheet'!$O$2:$O$5000,"&lt;"&amp;$C$142)</f>
        <v>156004.97999999998</v>
      </c>
      <c r="K176" s="13">
        <f>SUMIFS('1. Output sheet'!$F$2:$F$5000,'1. Output sheet'!$AC$2:$AC$5000,$B176,'1. Output sheet'!$C$2:$C$5000,K$20,'1. Output sheet'!$O$2:$O$5000,"&gt;="&amp;$B$142,'1. Output sheet'!$O$2:$O$5000,"&lt;"&amp;$C$142)</f>
        <v>8181</v>
      </c>
      <c r="L176" s="13">
        <f>SUMIFS('1. Output sheet'!$F$2:$F$5000,'1. Output sheet'!$AC$2:$AC$5000,$B176,'1. Output sheet'!$C$2:$C$5000,L$20,'1. Output sheet'!$O$2:$O$5000,"&gt;="&amp;$B$142,'1. Output sheet'!$O$2:$O$5000,"&lt;"&amp;$C$142)</f>
        <v>8580</v>
      </c>
      <c r="M176" s="13">
        <f>SUMIFS('1. Output sheet'!$F$2:$F$5000,'1. Output sheet'!$AC$2:$AC$5000,$B176,'1. Output sheet'!$C$2:$C$5000,M$20,'1. Output sheet'!$O$2:$O$5000,"&gt;="&amp;$B$142,'1. Output sheet'!$O$2:$O$5000,"&lt;"&amp;$C$142)</f>
        <v>0</v>
      </c>
      <c r="N176" s="13">
        <f>SUMIFS('1. Output sheet'!$F$2:$F$5000,'1. Output sheet'!$AC$2:$AC$5000,$B176,'1. Output sheet'!$C$2:$C$5000,N$20,'1. Output sheet'!$O$2:$O$5000,"&gt;="&amp;$B$142,'1. Output sheet'!$O$2:$O$5000,"&lt;"&amp;$C$142)</f>
        <v>3390</v>
      </c>
      <c r="O176" s="13">
        <f>SUMIFS('1. Output sheet'!$F$2:$F$5000,'1. Output sheet'!$AC$2:$AC$5000,$B176,'1. Output sheet'!$C$2:$C$5000,O$20,'1. Output sheet'!$O$2:$O$5000,"&gt;="&amp;$B$142,'1. Output sheet'!$O$2:$O$5000,"&lt;"&amp;$C$142)</f>
        <v>0</v>
      </c>
      <c r="P176" s="14">
        <f t="shared" si="70"/>
        <v>415042.23</v>
      </c>
      <c r="Q176" s="13">
        <f>SUMIFS('1. Output sheet'!$F$2:$F$5000,'1. Output sheet'!$AC$2:$AC$5000,$B176,'1. Output sheet'!$O$2:$O$5000,"&gt;="&amp;$B$142,'1. Output sheet'!$O$2:$O$5000,"&lt;"&amp;$C$142)</f>
        <v>459183.73</v>
      </c>
      <c r="R176" s="14">
        <f t="shared" ref="R176:R177" si="72">Q176-P176</f>
        <v>44141.5</v>
      </c>
      <c r="T176" s="7" t="s">
        <v>39</v>
      </c>
      <c r="U176" s="12"/>
      <c r="V176" s="13">
        <f t="shared" si="71"/>
        <v>280.89511014574362</v>
      </c>
      <c r="W176" s="13">
        <f t="shared" si="71"/>
        <v>8741.9385114570341</v>
      </c>
      <c r="X176" s="13">
        <f t="shared" si="71"/>
        <v>5218.2467854604929</v>
      </c>
      <c r="Y176" s="13">
        <f t="shared" si="71"/>
        <v>8209.9808267299504</v>
      </c>
      <c r="Z176" s="13">
        <f t="shared" si="71"/>
        <v>2641.2185082391425</v>
      </c>
      <c r="AA176" s="13">
        <f t="shared" si="71"/>
        <v>6937.3047477307155</v>
      </c>
      <c r="AB176" s="13">
        <f t="shared" si="71"/>
        <v>20916.962310446073</v>
      </c>
      <c r="AC176" s="13">
        <f t="shared" si="71"/>
        <v>1096.8987570894169</v>
      </c>
      <c r="AD176" s="13">
        <f t="shared" si="71"/>
        <v>1150.3962028880574</v>
      </c>
      <c r="AE176" s="13">
        <f t="shared" si="71"/>
        <v>0</v>
      </c>
      <c r="AF176" s="13">
        <f t="shared" si="71"/>
        <v>454.52717107115558</v>
      </c>
      <c r="AG176" s="13">
        <f t="shared" si="71"/>
        <v>0</v>
      </c>
      <c r="AH176" s="14">
        <f t="shared" si="71"/>
        <v>55648.368931257784</v>
      </c>
      <c r="AI176" s="14"/>
      <c r="AJ176" s="14"/>
    </row>
    <row r="177" spans="2:36" ht="15" x14ac:dyDescent="0.25">
      <c r="B177" s="7" t="s">
        <v>67</v>
      </c>
      <c r="C177" s="12"/>
      <c r="D177" s="13">
        <f>SUMIFS('1. Output sheet'!$F$2:$F$5000,'1. Output sheet'!$AC$2:$AC$5000,$B177,'1. Output sheet'!$C$2:$C$5000,D$20,'1. Output sheet'!$O$2:$O$5000,"&gt;="&amp;$B$142,'1. Output sheet'!$O$2:$O$5000,"&lt;"&amp;$C$142)</f>
        <v>0</v>
      </c>
      <c r="E177" s="13">
        <f>SUMIFS('1. Output sheet'!$F$2:$F$5000,'1. Output sheet'!$AC$2:$AC$5000,$B177,'1. Output sheet'!$C$2:$C$5000,E$20,'1. Output sheet'!$O$2:$O$5000,"&gt;="&amp;$B$142,'1. Output sheet'!$O$2:$O$5000,"&lt;"&amp;$C$142)</f>
        <v>0</v>
      </c>
      <c r="F177" s="13">
        <f>SUMIFS('1. Output sheet'!$F$2:$F$5000,'1. Output sheet'!$AC$2:$AC$5000,$B177,'1. Output sheet'!$C$2:$C$5000,F$20,'1. Output sheet'!$O$2:$O$5000,"&gt;="&amp;$B$142,'1. Output sheet'!$O$2:$O$5000,"&lt;"&amp;$C$142)</f>
        <v>-4951.1833333333325</v>
      </c>
      <c r="G177" s="13">
        <f>SUMIFS('1. Output sheet'!$F$2:$F$5000,'1. Output sheet'!$AC$2:$AC$5000,$B177,'1. Output sheet'!$C$2:$C$5000,G$20,'1. Output sheet'!$O$2:$O$5000,"&gt;="&amp;$B$142,'1. Output sheet'!$O$2:$O$5000,"&lt;"&amp;$C$142)</f>
        <v>-4194.0700000000015</v>
      </c>
      <c r="H177" s="13">
        <f>SUMIFS('1. Output sheet'!$F$2:$F$5000,'1. Output sheet'!$AC$2:$AC$5000,$B177,'1. Output sheet'!$C$2:$C$5000,H$20,'1. Output sheet'!$O$2:$O$5000,"&gt;="&amp;$B$142,'1. Output sheet'!$O$2:$O$5000,"&lt;"&amp;$C$142)</f>
        <v>0</v>
      </c>
      <c r="I177" s="13">
        <f>SUMIFS('1. Output sheet'!$F$2:$F$5000,'1. Output sheet'!$AC$2:$AC$5000,$B177,'1. Output sheet'!$C$2:$C$5000,I$20,'1. Output sheet'!$O$2:$O$5000,"&gt;="&amp;$B$142,'1. Output sheet'!$O$2:$O$5000,"&lt;"&amp;$C$142)</f>
        <v>-318.83333333333309</v>
      </c>
      <c r="J177" s="13">
        <f>SUMIFS('1. Output sheet'!$F$2:$F$5000,'1. Output sheet'!$AC$2:$AC$5000,$B177,'1. Output sheet'!$C$2:$C$5000,J$20,'1. Output sheet'!$O$2:$O$5000,"&gt;="&amp;$B$142,'1. Output sheet'!$O$2:$O$5000,"&lt;"&amp;$C$142)</f>
        <v>-3392.0666666666675</v>
      </c>
      <c r="K177" s="13">
        <f>SUMIFS('1. Output sheet'!$F$2:$F$5000,'1. Output sheet'!$AC$2:$AC$5000,$B177,'1. Output sheet'!$C$2:$C$5000,K$20,'1. Output sheet'!$O$2:$O$5000,"&gt;="&amp;$B$142,'1. Output sheet'!$O$2:$O$5000,"&lt;"&amp;$C$142)</f>
        <v>16046.26</v>
      </c>
      <c r="L177" s="13">
        <f>SUMIFS('1. Output sheet'!$F$2:$F$5000,'1. Output sheet'!$AC$2:$AC$5000,$B177,'1. Output sheet'!$C$2:$C$5000,L$20,'1. Output sheet'!$O$2:$O$5000,"&gt;="&amp;$B$142,'1. Output sheet'!$O$2:$O$5000,"&lt;"&amp;$C$142)</f>
        <v>27000</v>
      </c>
      <c r="M177" s="13">
        <f>SUMIFS('1. Output sheet'!$F$2:$F$5000,'1. Output sheet'!$AC$2:$AC$5000,$B177,'1. Output sheet'!$C$2:$C$5000,M$20,'1. Output sheet'!$O$2:$O$5000,"&gt;="&amp;$B$142,'1. Output sheet'!$O$2:$O$5000,"&lt;"&amp;$C$142)</f>
        <v>0</v>
      </c>
      <c r="N177" s="13">
        <f>SUMIFS('1. Output sheet'!$F$2:$F$5000,'1. Output sheet'!$AC$2:$AC$5000,$B177,'1. Output sheet'!$C$2:$C$5000,N$20,'1. Output sheet'!$O$2:$O$5000,"&gt;="&amp;$B$142,'1. Output sheet'!$O$2:$O$5000,"&lt;"&amp;$C$142)</f>
        <v>0</v>
      </c>
      <c r="O177" s="13">
        <f>SUMIFS('1. Output sheet'!$F$2:$F$5000,'1. Output sheet'!$AC$2:$AC$5000,$B177,'1. Output sheet'!$C$2:$C$5000,O$20,'1. Output sheet'!$O$2:$O$5000,"&gt;="&amp;$B$142,'1. Output sheet'!$O$2:$O$5000,"&lt;"&amp;$C$142)</f>
        <v>-528</v>
      </c>
      <c r="P177" s="14">
        <f t="shared" si="70"/>
        <v>29662.106666666667</v>
      </c>
      <c r="Q177" s="13">
        <f>SUMIFS('1. Output sheet'!$F$2:$F$5000,'1. Output sheet'!$AC$2:$AC$5000,$B177,'1. Output sheet'!$O$2:$O$5000,"&gt;="&amp;$B$142,'1. Output sheet'!$O$2:$O$5000,"&lt;"&amp;$C$142)</f>
        <v>29662.106666666667</v>
      </c>
      <c r="R177" s="14">
        <f t="shared" si="72"/>
        <v>0</v>
      </c>
      <c r="T177" s="7" t="s">
        <v>67</v>
      </c>
      <c r="U177" s="12"/>
      <c r="V177" s="13">
        <f t="shared" si="71"/>
        <v>0</v>
      </c>
      <c r="W177" s="13">
        <f t="shared" si="71"/>
        <v>0</v>
      </c>
      <c r="X177" s="13">
        <f t="shared" si="71"/>
        <v>-663.84877697777404</v>
      </c>
      <c r="Y177" s="13">
        <f t="shared" si="71"/>
        <v>-562.33592105439595</v>
      </c>
      <c r="Z177" s="13">
        <f t="shared" si="71"/>
        <v>0</v>
      </c>
      <c r="AA177" s="13">
        <f t="shared" si="71"/>
        <v>-42.748794408019663</v>
      </c>
      <c r="AB177" s="13">
        <f t="shared" si="71"/>
        <v>-454.80426728164156</v>
      </c>
      <c r="AC177" s="13">
        <f t="shared" si="71"/>
        <v>2151.4634702277995</v>
      </c>
      <c r="AD177" s="13">
        <f t="shared" si="71"/>
        <v>3620.127911186195</v>
      </c>
      <c r="AE177" s="13">
        <f t="shared" si="71"/>
        <v>0</v>
      </c>
      <c r="AF177" s="13">
        <f t="shared" si="71"/>
        <v>0</v>
      </c>
      <c r="AG177" s="13">
        <f t="shared" si="71"/>
        <v>-70.793612485418919</v>
      </c>
      <c r="AH177" s="14">
        <f t="shared" si="71"/>
        <v>3977.0600092067443</v>
      </c>
      <c r="AI177" s="14"/>
      <c r="AJ177" s="14"/>
    </row>
    <row r="180" spans="2:36" ht="15" x14ac:dyDescent="0.25">
      <c r="B180" s="5" t="s">
        <v>4778</v>
      </c>
      <c r="C180" s="5"/>
      <c r="D180" s="5"/>
      <c r="E180" s="5"/>
      <c r="F180" s="5"/>
      <c r="G180" s="5"/>
      <c r="H180" s="5"/>
      <c r="I180" s="5"/>
      <c r="J180" s="5"/>
      <c r="K180" s="5"/>
      <c r="L180" s="5"/>
      <c r="M180" s="5"/>
      <c r="N180" s="5"/>
      <c r="O180" s="5"/>
      <c r="P180" s="5"/>
      <c r="Q180" s="5"/>
      <c r="R180" s="5"/>
      <c r="T180" s="5" t="s">
        <v>4778</v>
      </c>
      <c r="U180" s="5" t="s">
        <v>4777</v>
      </c>
      <c r="V180" s="5"/>
      <c r="W180" s="5"/>
      <c r="X180" s="5"/>
      <c r="Y180" s="5"/>
      <c r="Z180" s="5"/>
      <c r="AA180" s="5"/>
      <c r="AB180" s="5"/>
      <c r="AC180" s="5"/>
      <c r="AD180" s="5"/>
      <c r="AE180" s="5"/>
      <c r="AF180" s="5"/>
      <c r="AG180" s="5"/>
      <c r="AH180" s="5"/>
      <c r="AI180" s="5"/>
      <c r="AJ180" s="5"/>
    </row>
    <row r="181" spans="2:36" ht="45" x14ac:dyDescent="0.25">
      <c r="B181" s="19" t="s">
        <v>4771</v>
      </c>
      <c r="C181" s="20"/>
      <c r="D181" s="10" t="s">
        <v>136</v>
      </c>
      <c r="E181" s="10" t="s">
        <v>41</v>
      </c>
      <c r="F181" s="10" t="s">
        <v>79</v>
      </c>
      <c r="G181" s="11" t="s">
        <v>50</v>
      </c>
      <c r="H181" s="11" t="s">
        <v>555</v>
      </c>
      <c r="I181" s="11" t="s">
        <v>145</v>
      </c>
      <c r="J181" s="11" t="s">
        <v>126</v>
      </c>
      <c r="K181" s="11" t="s">
        <v>238</v>
      </c>
      <c r="L181" s="11" t="s">
        <v>312</v>
      </c>
      <c r="M181" s="11" t="s">
        <v>4766</v>
      </c>
      <c r="N181" s="11" t="s">
        <v>29</v>
      </c>
      <c r="O181" s="11" t="s">
        <v>69</v>
      </c>
      <c r="P181" s="29" t="s">
        <v>4772</v>
      </c>
      <c r="Q181" s="29" t="s">
        <v>4773</v>
      </c>
      <c r="R181" s="29"/>
      <c r="T181" s="19" t="s">
        <v>4771</v>
      </c>
      <c r="U181" s="20"/>
      <c r="V181" s="10" t="s">
        <v>136</v>
      </c>
      <c r="W181" s="10" t="s">
        <v>41</v>
      </c>
      <c r="X181" s="10" t="s">
        <v>79</v>
      </c>
      <c r="Y181" s="11" t="s">
        <v>50</v>
      </c>
      <c r="Z181" s="11" t="s">
        <v>555</v>
      </c>
      <c r="AA181" s="11" t="s">
        <v>145</v>
      </c>
      <c r="AB181" s="11" t="s">
        <v>126</v>
      </c>
      <c r="AC181" s="11" t="s">
        <v>238</v>
      </c>
      <c r="AD181" s="11" t="s">
        <v>312</v>
      </c>
      <c r="AE181" s="11" t="s">
        <v>4766</v>
      </c>
      <c r="AF181" s="11" t="s">
        <v>29</v>
      </c>
      <c r="AG181" s="11" t="s">
        <v>69</v>
      </c>
      <c r="AH181" s="29" t="s">
        <v>4772</v>
      </c>
      <c r="AI181" s="29" t="s">
        <v>4773</v>
      </c>
      <c r="AJ181" s="29"/>
    </row>
    <row r="182" spans="2:36" ht="15" x14ac:dyDescent="0.25">
      <c r="B182" s="21" t="s">
        <v>80</v>
      </c>
      <c r="C182" s="20"/>
      <c r="D182" s="45">
        <f>SUMIFS('1. Output sheet'!$F$2:$F$5000,'1. Output sheet'!$D$2:$D$5000,$B182,'1. Output sheet'!$C$2:$C$5000,D$27,'1. Output sheet'!$AC$2:$AC$5000,$B$22,'1. Output sheet'!$O$2:$O$5000,"&gt;="&amp;$B$142,'1. Output sheet'!$O$2:$O$5000,"&lt;"&amp;$C$142)+SUMIFS('1. Output sheet'!$F$2:$F$5000,'1. Output sheet'!$D$2:$D$5000,$B182,'1. Output sheet'!$C$2:$C$5000,D$27,'1. Output sheet'!$AC$2:$AC$5000,$B$23,'1. Output sheet'!$O$2:$O$5000,"&gt;="&amp;$B$142,'1. Output sheet'!$O$2:$O$5000,"&lt;"&amp;$C$142)</f>
        <v>1320</v>
      </c>
      <c r="E182" s="45">
        <f>SUMIFS('1. Output sheet'!$F$2:$F$5000,'1. Output sheet'!$D$2:$D$5000,$B182,'1. Output sheet'!$C$2:$C$5000,E$27,'1. Output sheet'!$AC$2:$AC$5000,$B$22,'1. Output sheet'!$O$2:$O$5000,"&gt;="&amp;$B$142,'1. Output sheet'!$O$2:$O$5000,"&lt;"&amp;$C$142)+SUMIFS('1. Output sheet'!$F$2:$F$5000,'1. Output sheet'!$D$2:$D$5000,$B182,'1. Output sheet'!$C$2:$C$5000,E$27,'1. Output sheet'!$AC$2:$AC$5000,$B$23,'1. Output sheet'!$O$2:$O$5000,"&gt;="&amp;$B$142,'1. Output sheet'!$O$2:$O$5000,"&lt;"&amp;$C$142)</f>
        <v>0</v>
      </c>
      <c r="F182" s="45">
        <f>SUMIFS('1. Output sheet'!$F$2:$F$5000,'1. Output sheet'!$D$2:$D$5000,$B182,'1. Output sheet'!$C$2:$C$5000,F$27,'1. Output sheet'!$AC$2:$AC$5000,$B$22,'1. Output sheet'!$O$2:$O$5000,"&gt;="&amp;$B$142,'1. Output sheet'!$O$2:$O$5000,"&lt;"&amp;$C$142)+SUMIFS('1. Output sheet'!$F$2:$F$5000,'1. Output sheet'!$D$2:$D$5000,$B182,'1. Output sheet'!$C$2:$C$5000,F$27,'1. Output sheet'!$AC$2:$AC$5000,$B$23,'1. Output sheet'!$O$2:$O$5000,"&gt;="&amp;$B$142,'1. Output sheet'!$O$2:$O$5000,"&lt;"&amp;$C$142)</f>
        <v>18044.53</v>
      </c>
      <c r="G182" s="45">
        <f>SUMIFS('1. Output sheet'!$F$2:$F$5000,'1. Output sheet'!$D$2:$D$5000,$B182,'1. Output sheet'!$C$2:$C$5000,G$27,'1. Output sheet'!$AC$2:$AC$5000,$B$22,'1. Output sheet'!$O$2:$O$5000,"&gt;="&amp;$B$142,'1. Output sheet'!$O$2:$O$5000,"&lt;"&amp;$C$142)+SUMIFS('1. Output sheet'!$F$2:$F$5000,'1. Output sheet'!$D$2:$D$5000,$B182,'1. Output sheet'!$C$2:$C$5000,G$27,'1. Output sheet'!$AC$2:$AC$5000,$B$23,'1. Output sheet'!$O$2:$O$5000,"&gt;="&amp;$B$142,'1. Output sheet'!$O$2:$O$5000,"&lt;"&amp;$C$142)</f>
        <v>0</v>
      </c>
      <c r="H182" s="45">
        <f>SUMIFS('1. Output sheet'!$F$2:$F$5000,'1. Output sheet'!$D$2:$D$5000,$B182,'1. Output sheet'!$C$2:$C$5000,H$27,'1. Output sheet'!$AC$2:$AC$5000,$B$22,'1. Output sheet'!$O$2:$O$5000,"&gt;="&amp;$B$142,'1. Output sheet'!$O$2:$O$5000,"&lt;"&amp;$C$142)+SUMIFS('1. Output sheet'!$F$2:$F$5000,'1. Output sheet'!$D$2:$D$5000,$B182,'1. Output sheet'!$C$2:$C$5000,H$27,'1. Output sheet'!$AC$2:$AC$5000,$B$23,'1. Output sheet'!$O$2:$O$5000,"&gt;="&amp;$B$142,'1. Output sheet'!$O$2:$O$5000,"&lt;"&amp;$C$142)</f>
        <v>0</v>
      </c>
      <c r="I182" s="45">
        <f>SUMIFS('1. Output sheet'!$F$2:$F$5000,'1. Output sheet'!$D$2:$D$5000,$B182,'1. Output sheet'!$C$2:$C$5000,I$27,'1. Output sheet'!$AC$2:$AC$5000,$B$22,'1. Output sheet'!$O$2:$O$5000,"&gt;="&amp;$B$142,'1. Output sheet'!$O$2:$O$5000,"&lt;"&amp;$C$142)+SUMIFS('1. Output sheet'!$F$2:$F$5000,'1. Output sheet'!$D$2:$D$5000,$B182,'1. Output sheet'!$C$2:$C$5000,I$27,'1. Output sheet'!$AC$2:$AC$5000,$B$23,'1. Output sheet'!$O$2:$O$5000,"&gt;="&amp;$B$142,'1. Output sheet'!$O$2:$O$5000,"&lt;"&amp;$C$142)</f>
        <v>3300</v>
      </c>
      <c r="J182" s="45">
        <f>SUMIFS('1. Output sheet'!$F$2:$F$5000,'1. Output sheet'!$D$2:$D$5000,$B182,'1. Output sheet'!$C$2:$C$5000,J$27,'1. Output sheet'!$AC$2:$AC$5000,$B$22,'1. Output sheet'!$O$2:$O$5000,"&gt;="&amp;$B$142,'1. Output sheet'!$O$2:$O$5000,"&lt;"&amp;$C$142)+SUMIFS('1. Output sheet'!$F$2:$F$5000,'1. Output sheet'!$D$2:$D$5000,$B182,'1. Output sheet'!$C$2:$C$5000,J$27,'1. Output sheet'!$AC$2:$AC$5000,$B$23,'1. Output sheet'!$O$2:$O$5000,"&gt;="&amp;$B$142,'1. Output sheet'!$O$2:$O$5000,"&lt;"&amp;$C$142)</f>
        <v>-690.20666666666716</v>
      </c>
      <c r="K182" s="45">
        <f>SUMIFS('1. Output sheet'!$F$2:$F$5000,'1. Output sheet'!$D$2:$D$5000,$B182,'1. Output sheet'!$C$2:$C$5000,K$27,'1. Output sheet'!$AC$2:$AC$5000,$B$22,'1. Output sheet'!$O$2:$O$5000,"&gt;="&amp;$B$142,'1. Output sheet'!$O$2:$O$5000,"&lt;"&amp;$C$142)+SUMIFS('1. Output sheet'!$F$2:$F$5000,'1. Output sheet'!$D$2:$D$5000,$B182,'1. Output sheet'!$C$2:$C$5000,K$27,'1. Output sheet'!$AC$2:$AC$5000,$B$23,'1. Output sheet'!$O$2:$O$5000,"&gt;="&amp;$B$142,'1. Output sheet'!$O$2:$O$5000,"&lt;"&amp;$C$142)</f>
        <v>0</v>
      </c>
      <c r="L182" s="45">
        <f>SUMIFS('1. Output sheet'!$F$2:$F$5000,'1. Output sheet'!$D$2:$D$5000,$B182,'1. Output sheet'!$C$2:$C$5000,L$27,'1. Output sheet'!$AC$2:$AC$5000,$B$22,'1. Output sheet'!$O$2:$O$5000,"&gt;="&amp;$B$142,'1. Output sheet'!$O$2:$O$5000,"&lt;"&amp;$C$142)+SUMIFS('1. Output sheet'!$F$2:$F$5000,'1. Output sheet'!$D$2:$D$5000,$B182,'1. Output sheet'!$C$2:$C$5000,L$27,'1. Output sheet'!$AC$2:$AC$5000,$B$23,'1. Output sheet'!$O$2:$O$5000,"&gt;="&amp;$B$142,'1. Output sheet'!$O$2:$O$5000,"&lt;"&amp;$C$142)</f>
        <v>3510</v>
      </c>
      <c r="M182" s="45">
        <f>SUMIFS('1. Output sheet'!$F$2:$F$5000,'1. Output sheet'!$D$2:$D$5000,$B182,'1. Output sheet'!$C$2:$C$5000,M$27,'1. Output sheet'!$AC$2:$AC$5000,$B$22,'1. Output sheet'!$O$2:$O$5000,"&gt;="&amp;$B$142,'1. Output sheet'!$O$2:$O$5000,"&lt;"&amp;$C$142)+SUMIFS('1. Output sheet'!$F$2:$F$5000,'1. Output sheet'!$D$2:$D$5000,$B182,'1. Output sheet'!$C$2:$C$5000,M$27,'1. Output sheet'!$AC$2:$AC$5000,$B$23,'1. Output sheet'!$O$2:$O$5000,"&gt;="&amp;$B$142,'1. Output sheet'!$O$2:$O$5000,"&lt;"&amp;$C$142)</f>
        <v>0</v>
      </c>
      <c r="N182" s="45">
        <f>SUMIFS('1. Output sheet'!$F$2:$F$5000,'1. Output sheet'!$D$2:$D$5000,$B182,'1. Output sheet'!$C$2:$C$5000,N$27,'1. Output sheet'!$AC$2:$AC$5000,$B$22,'1. Output sheet'!$O$2:$O$5000,"&gt;="&amp;$B$142,'1. Output sheet'!$O$2:$O$5000,"&lt;"&amp;$C$142)+SUMIFS('1. Output sheet'!$F$2:$F$5000,'1. Output sheet'!$D$2:$D$5000,$B182,'1. Output sheet'!$C$2:$C$5000,N$27,'1. Output sheet'!$AC$2:$AC$5000,$B$23,'1. Output sheet'!$O$2:$O$5000,"&gt;="&amp;$B$142,'1. Output sheet'!$O$2:$O$5000,"&lt;"&amp;$C$142)</f>
        <v>0</v>
      </c>
      <c r="O182" s="45">
        <f>SUMIFS('1. Output sheet'!$F$2:$F$5000,'1. Output sheet'!$D$2:$D$5000,$B182,'1. Output sheet'!$C$2:$C$5000,O$27,'1. Output sheet'!$AC$2:$AC$5000,$B$22,'1. Output sheet'!$O$2:$O$5000,"&gt;="&amp;$B$142,'1. Output sheet'!$O$2:$O$5000,"&lt;"&amp;$C$142)+SUMIFS('1. Output sheet'!$F$2:$F$5000,'1. Output sheet'!$D$2:$D$5000,$B182,'1. Output sheet'!$C$2:$C$5000,O$27,'1. Output sheet'!$AC$2:$AC$5000,$B$23,'1. Output sheet'!$O$2:$O$5000,"&gt;="&amp;$B$142,'1. Output sheet'!$O$2:$O$5000,"&lt;"&amp;$C$142)</f>
        <v>0</v>
      </c>
      <c r="P182" s="14">
        <f t="shared" ref="P182:P199" si="73">SUM(D182:O182)</f>
        <v>25484.32333333333</v>
      </c>
      <c r="Q182" s="14">
        <f>SUMIFS('1. Output sheet'!$F$2:$F$5000,'1. Output sheet'!$D$2:$D$5000,$B182,'1. Output sheet'!$AC$2:$AC$5000,$B$22,'1. Output sheet'!$O$2:$O$5000,"&gt;="&amp;$B$142,'1. Output sheet'!$O$2:$O$5000,"&lt;"&amp;$C$142)+SUMIFS('1. Output sheet'!$F$2:$F$5000,'1. Output sheet'!$D$2:$D$5000,$B182,'1. Output sheet'!$AC$2:$AC$5000,$B$23,'1. Output sheet'!$O$2:$O$5000,"&gt;="&amp;$B$142,'1. Output sheet'!$O$2:$O$5000,"&lt;"&amp;$C$142)</f>
        <v>25484.323333333334</v>
      </c>
      <c r="R182" s="14"/>
      <c r="T182" s="21" t="s">
        <v>80</v>
      </c>
      <c r="U182" s="20"/>
      <c r="V182" s="45">
        <f t="shared" ref="V182:V200" si="74">D182*$T$55</f>
        <v>176.9840312135473</v>
      </c>
      <c r="W182" s="45">
        <f t="shared" ref="W182:W200" si="75">E182*$T$55</f>
        <v>0</v>
      </c>
      <c r="X182" s="45">
        <f t="shared" ref="X182:X200" si="76">F182*$T$55</f>
        <v>2419.3891369346898</v>
      </c>
      <c r="Y182" s="45">
        <f t="shared" ref="Y182:Y200" si="77">G182*$T$55</f>
        <v>0</v>
      </c>
      <c r="Z182" s="45">
        <f t="shared" ref="Z182:Z200" si="78">H182*$T$55</f>
        <v>0</v>
      </c>
      <c r="AA182" s="45">
        <f t="shared" ref="AA182:AA200" si="79">I182*$T$55</f>
        <v>442.46007803386823</v>
      </c>
      <c r="AB182" s="45">
        <f t="shared" ref="AB182:AB200" si="80">J182*$T$55</f>
        <v>-92.542089573584747</v>
      </c>
      <c r="AC182" s="45">
        <f t="shared" ref="AC182:AC200" si="81">K182*$T$55</f>
        <v>0</v>
      </c>
      <c r="AD182" s="45">
        <f t="shared" ref="AD182:AD200" si="82">L182*$T$55</f>
        <v>470.61662845420534</v>
      </c>
      <c r="AE182" s="45">
        <f t="shared" ref="AE182:AE200" si="83">M182*$T$55</f>
        <v>0</v>
      </c>
      <c r="AF182" s="45">
        <f t="shared" ref="AF182:AF200" si="84">N182*$T$55</f>
        <v>0</v>
      </c>
      <c r="AG182" s="45">
        <f t="shared" ref="AG182:AG200" si="85">O182*$T$55</f>
        <v>0</v>
      </c>
      <c r="AH182" s="45">
        <f t="shared" ref="AH182:AH200" si="86">P182*$T$55</f>
        <v>3416.9077850627255</v>
      </c>
      <c r="AI182" s="45">
        <f t="shared" ref="AI182:AI200" si="87">Q182*$T$55</f>
        <v>3416.9077850627259</v>
      </c>
      <c r="AJ182" s="14"/>
    </row>
    <row r="183" spans="2:36" ht="15" x14ac:dyDescent="0.25">
      <c r="B183" s="21" t="s">
        <v>257</v>
      </c>
      <c r="C183" s="20"/>
      <c r="D183" s="45">
        <f>SUMIFS('1. Output sheet'!$F$2:$F$5000,'1. Output sheet'!$D$2:$D$5000,$B183,'1. Output sheet'!$C$2:$C$5000,D$27,'1. Output sheet'!$AC$2:$AC$5000,$B$22,'1. Output sheet'!$O$2:$O$5000,"&gt;="&amp;$B$142,'1. Output sheet'!$O$2:$O$5000,"&lt;"&amp;$C$142)+SUMIFS('1. Output sheet'!$F$2:$F$5000,'1. Output sheet'!$D$2:$D$5000,$B183,'1. Output sheet'!$C$2:$C$5000,D$27,'1. Output sheet'!$AC$2:$AC$5000,$B$23,'1. Output sheet'!$O$2:$O$5000,"&gt;="&amp;$B$142,'1. Output sheet'!$O$2:$O$5000,"&lt;"&amp;$C$142)</f>
        <v>0</v>
      </c>
      <c r="E183" s="45">
        <f>SUMIFS('1. Output sheet'!$F$2:$F$5000,'1. Output sheet'!$D$2:$D$5000,$B183,'1. Output sheet'!$C$2:$C$5000,E$27,'1. Output sheet'!$AC$2:$AC$5000,$B$22,'1. Output sheet'!$O$2:$O$5000,"&gt;="&amp;$B$142,'1. Output sheet'!$O$2:$O$5000,"&lt;"&amp;$C$142)+SUMIFS('1. Output sheet'!$F$2:$F$5000,'1. Output sheet'!$D$2:$D$5000,$B183,'1. Output sheet'!$C$2:$C$5000,E$27,'1. Output sheet'!$AC$2:$AC$5000,$B$23,'1. Output sheet'!$O$2:$O$5000,"&gt;="&amp;$B$142,'1. Output sheet'!$O$2:$O$5000,"&lt;"&amp;$C$142)</f>
        <v>0</v>
      </c>
      <c r="F183" s="45">
        <f>SUMIFS('1. Output sheet'!$F$2:$F$5000,'1. Output sheet'!$D$2:$D$5000,$B183,'1. Output sheet'!$C$2:$C$5000,F$27,'1. Output sheet'!$AC$2:$AC$5000,$B$22,'1. Output sheet'!$O$2:$O$5000,"&gt;="&amp;$B$142,'1. Output sheet'!$O$2:$O$5000,"&lt;"&amp;$C$142)+SUMIFS('1. Output sheet'!$F$2:$F$5000,'1. Output sheet'!$D$2:$D$5000,$B183,'1. Output sheet'!$C$2:$C$5000,F$27,'1. Output sheet'!$AC$2:$AC$5000,$B$23,'1. Output sheet'!$O$2:$O$5000,"&gt;="&amp;$B$142,'1. Output sheet'!$O$2:$O$5000,"&lt;"&amp;$C$142)</f>
        <v>0</v>
      </c>
      <c r="G183" s="45">
        <f>SUMIFS('1. Output sheet'!$F$2:$F$5000,'1. Output sheet'!$D$2:$D$5000,$B183,'1. Output sheet'!$C$2:$C$5000,G$27,'1. Output sheet'!$AC$2:$AC$5000,$B$22,'1. Output sheet'!$O$2:$O$5000,"&gt;="&amp;$B$142,'1. Output sheet'!$O$2:$O$5000,"&lt;"&amp;$C$142)+SUMIFS('1. Output sheet'!$F$2:$F$5000,'1. Output sheet'!$D$2:$D$5000,$B183,'1. Output sheet'!$C$2:$C$5000,G$27,'1. Output sheet'!$AC$2:$AC$5000,$B$23,'1. Output sheet'!$O$2:$O$5000,"&gt;="&amp;$B$142,'1. Output sheet'!$O$2:$O$5000,"&lt;"&amp;$C$142)</f>
        <v>1220</v>
      </c>
      <c r="H183" s="45">
        <f>SUMIFS('1. Output sheet'!$F$2:$F$5000,'1. Output sheet'!$D$2:$D$5000,$B183,'1. Output sheet'!$C$2:$C$5000,H$27,'1. Output sheet'!$AC$2:$AC$5000,$B$22,'1. Output sheet'!$O$2:$O$5000,"&gt;="&amp;$B$142,'1. Output sheet'!$O$2:$O$5000,"&lt;"&amp;$C$142)+SUMIFS('1. Output sheet'!$F$2:$F$5000,'1. Output sheet'!$D$2:$D$5000,$B183,'1. Output sheet'!$C$2:$C$5000,H$27,'1. Output sheet'!$AC$2:$AC$5000,$B$23,'1. Output sheet'!$O$2:$O$5000,"&gt;="&amp;$B$142,'1. Output sheet'!$O$2:$O$5000,"&lt;"&amp;$C$142)</f>
        <v>0</v>
      </c>
      <c r="I183" s="45">
        <f>SUMIFS('1. Output sheet'!$F$2:$F$5000,'1. Output sheet'!$D$2:$D$5000,$B183,'1. Output sheet'!$C$2:$C$5000,I$27,'1. Output sheet'!$AC$2:$AC$5000,$B$22,'1. Output sheet'!$O$2:$O$5000,"&gt;="&amp;$B$142,'1. Output sheet'!$O$2:$O$5000,"&lt;"&amp;$C$142)+SUMIFS('1. Output sheet'!$F$2:$F$5000,'1. Output sheet'!$D$2:$D$5000,$B183,'1. Output sheet'!$C$2:$C$5000,I$27,'1. Output sheet'!$AC$2:$AC$5000,$B$23,'1. Output sheet'!$O$2:$O$5000,"&gt;="&amp;$B$142,'1. Output sheet'!$O$2:$O$5000,"&lt;"&amp;$C$142)</f>
        <v>0</v>
      </c>
      <c r="J183" s="45">
        <f>SUMIFS('1. Output sheet'!$F$2:$F$5000,'1. Output sheet'!$D$2:$D$5000,$B183,'1. Output sheet'!$C$2:$C$5000,J$27,'1. Output sheet'!$AC$2:$AC$5000,$B$22,'1. Output sheet'!$O$2:$O$5000,"&gt;="&amp;$B$142,'1. Output sheet'!$O$2:$O$5000,"&lt;"&amp;$C$142)+SUMIFS('1. Output sheet'!$F$2:$F$5000,'1. Output sheet'!$D$2:$D$5000,$B183,'1. Output sheet'!$C$2:$C$5000,J$27,'1. Output sheet'!$AC$2:$AC$5000,$B$23,'1. Output sheet'!$O$2:$O$5000,"&gt;="&amp;$B$142,'1. Output sheet'!$O$2:$O$5000,"&lt;"&amp;$C$142)</f>
        <v>3334</v>
      </c>
      <c r="K183" s="45">
        <f>SUMIFS('1. Output sheet'!$F$2:$F$5000,'1. Output sheet'!$D$2:$D$5000,$B183,'1. Output sheet'!$C$2:$C$5000,K$27,'1. Output sheet'!$AC$2:$AC$5000,$B$22,'1. Output sheet'!$O$2:$O$5000,"&gt;="&amp;$B$142,'1. Output sheet'!$O$2:$O$5000,"&lt;"&amp;$C$142)+SUMIFS('1. Output sheet'!$F$2:$F$5000,'1. Output sheet'!$D$2:$D$5000,$B183,'1. Output sheet'!$C$2:$C$5000,K$27,'1. Output sheet'!$AC$2:$AC$5000,$B$23,'1. Output sheet'!$O$2:$O$5000,"&gt;="&amp;$B$142,'1. Output sheet'!$O$2:$O$5000,"&lt;"&amp;$C$142)</f>
        <v>0</v>
      </c>
      <c r="L183" s="45">
        <f>SUMIFS('1. Output sheet'!$F$2:$F$5000,'1. Output sheet'!$D$2:$D$5000,$B183,'1. Output sheet'!$C$2:$C$5000,L$27,'1. Output sheet'!$AC$2:$AC$5000,$B$22,'1. Output sheet'!$O$2:$O$5000,"&gt;="&amp;$B$142,'1. Output sheet'!$O$2:$O$5000,"&lt;"&amp;$C$142)+SUMIFS('1. Output sheet'!$F$2:$F$5000,'1. Output sheet'!$D$2:$D$5000,$B183,'1. Output sheet'!$C$2:$C$5000,L$27,'1. Output sheet'!$AC$2:$AC$5000,$B$23,'1. Output sheet'!$O$2:$O$5000,"&gt;="&amp;$B$142,'1. Output sheet'!$O$2:$O$5000,"&lt;"&amp;$C$142)</f>
        <v>0</v>
      </c>
      <c r="M183" s="45">
        <f>SUMIFS('1. Output sheet'!$F$2:$F$5000,'1. Output sheet'!$D$2:$D$5000,$B183,'1. Output sheet'!$C$2:$C$5000,M$27,'1. Output sheet'!$AC$2:$AC$5000,$B$22,'1. Output sheet'!$O$2:$O$5000,"&gt;="&amp;$B$142,'1. Output sheet'!$O$2:$O$5000,"&lt;"&amp;$C$142)+SUMIFS('1. Output sheet'!$F$2:$F$5000,'1. Output sheet'!$D$2:$D$5000,$B183,'1. Output sheet'!$C$2:$C$5000,M$27,'1. Output sheet'!$AC$2:$AC$5000,$B$23,'1. Output sheet'!$O$2:$O$5000,"&gt;="&amp;$B$142,'1. Output sheet'!$O$2:$O$5000,"&lt;"&amp;$C$142)</f>
        <v>0</v>
      </c>
      <c r="N183" s="45">
        <f>SUMIFS('1. Output sheet'!$F$2:$F$5000,'1. Output sheet'!$D$2:$D$5000,$B183,'1. Output sheet'!$C$2:$C$5000,N$27,'1. Output sheet'!$AC$2:$AC$5000,$B$22,'1. Output sheet'!$O$2:$O$5000,"&gt;="&amp;$B$142,'1. Output sheet'!$O$2:$O$5000,"&lt;"&amp;$C$142)+SUMIFS('1. Output sheet'!$F$2:$F$5000,'1. Output sheet'!$D$2:$D$5000,$B183,'1. Output sheet'!$C$2:$C$5000,N$27,'1. Output sheet'!$AC$2:$AC$5000,$B$23,'1. Output sheet'!$O$2:$O$5000,"&gt;="&amp;$B$142,'1. Output sheet'!$O$2:$O$5000,"&lt;"&amp;$C$142)</f>
        <v>0</v>
      </c>
      <c r="O183" s="45">
        <f>SUMIFS('1. Output sheet'!$F$2:$F$5000,'1. Output sheet'!$D$2:$D$5000,$B183,'1. Output sheet'!$C$2:$C$5000,O$27,'1. Output sheet'!$AC$2:$AC$5000,$B$22,'1. Output sheet'!$O$2:$O$5000,"&gt;="&amp;$B$142,'1. Output sheet'!$O$2:$O$5000,"&lt;"&amp;$C$142)+SUMIFS('1. Output sheet'!$F$2:$F$5000,'1. Output sheet'!$D$2:$D$5000,$B183,'1. Output sheet'!$C$2:$C$5000,O$27,'1. Output sheet'!$AC$2:$AC$5000,$B$23,'1. Output sheet'!$O$2:$O$5000,"&gt;="&amp;$B$142,'1. Output sheet'!$O$2:$O$5000,"&lt;"&amp;$C$142)</f>
        <v>0</v>
      </c>
      <c r="P183" s="14">
        <f t="shared" si="73"/>
        <v>4554</v>
      </c>
      <c r="Q183" s="14">
        <f>SUMIFS('1. Output sheet'!$F$2:$F$5000,'1. Output sheet'!$D$2:$D$5000,$B183,'1. Output sheet'!$AC$2:$AC$5000,$B$22,'1. Output sheet'!$O$2:$O$5000,"&gt;="&amp;$B$80,'1. Output sheet'!$O$2:$O$5000,"&lt;"&amp;$C$80)+SUMIFS('1. Output sheet'!$F$2:$F$5000,'1. Output sheet'!$D$2:$D$5000,$B183,'1. Output sheet'!$AC$2:$AC$5000,$B$23,'1. Output sheet'!$O$2:$O$5000,"&gt;="&amp;$B$80,'1. Output sheet'!$O$2:$O$5000,"&lt;"&amp;$C$80)</f>
        <v>5123</v>
      </c>
      <c r="R183" s="14"/>
      <c r="T183" s="21" t="s">
        <v>257</v>
      </c>
      <c r="U183" s="20"/>
      <c r="V183" s="45">
        <f t="shared" si="74"/>
        <v>0</v>
      </c>
      <c r="W183" s="45">
        <f t="shared" si="75"/>
        <v>0</v>
      </c>
      <c r="X183" s="45">
        <f t="shared" si="76"/>
        <v>0</v>
      </c>
      <c r="Y183" s="45">
        <f t="shared" si="77"/>
        <v>163.57615006100585</v>
      </c>
      <c r="Z183" s="45">
        <f t="shared" si="78"/>
        <v>0</v>
      </c>
      <c r="AA183" s="45">
        <f t="shared" si="79"/>
        <v>0</v>
      </c>
      <c r="AB183" s="45">
        <f t="shared" si="80"/>
        <v>447.01875762573235</v>
      </c>
      <c r="AC183" s="45">
        <f t="shared" si="81"/>
        <v>0</v>
      </c>
      <c r="AD183" s="45">
        <f t="shared" si="82"/>
        <v>0</v>
      </c>
      <c r="AE183" s="45">
        <f t="shared" si="83"/>
        <v>0</v>
      </c>
      <c r="AF183" s="45">
        <f t="shared" si="84"/>
        <v>0</v>
      </c>
      <c r="AG183" s="45">
        <f t="shared" si="85"/>
        <v>0</v>
      </c>
      <c r="AH183" s="45">
        <f t="shared" si="86"/>
        <v>610.59490768673822</v>
      </c>
      <c r="AI183" s="45">
        <f t="shared" si="87"/>
        <v>686.88575144469905</v>
      </c>
      <c r="AJ183" s="14"/>
    </row>
    <row r="184" spans="2:36" ht="30" x14ac:dyDescent="0.25">
      <c r="B184" s="21" t="s">
        <v>118</v>
      </c>
      <c r="C184" s="20"/>
      <c r="D184" s="45">
        <f>SUMIFS('1. Output sheet'!$F$2:$F$5000,'1. Output sheet'!$D$2:$D$5000,$B184,'1. Output sheet'!$C$2:$C$5000,D$27,'1. Output sheet'!$AC$2:$AC$5000,$B$22,'1. Output sheet'!$O$2:$O$5000,"&gt;="&amp;$B$142,'1. Output sheet'!$O$2:$O$5000,"&lt;"&amp;$C$142)+SUMIFS('1. Output sheet'!$F$2:$F$5000,'1. Output sheet'!$D$2:$D$5000,$B184,'1. Output sheet'!$C$2:$C$5000,D$27,'1. Output sheet'!$AC$2:$AC$5000,$B$23,'1. Output sheet'!$O$2:$O$5000,"&gt;="&amp;$B$142,'1. Output sheet'!$O$2:$O$5000,"&lt;"&amp;$C$142)</f>
        <v>0</v>
      </c>
      <c r="E184" s="45">
        <f>SUMIFS('1. Output sheet'!$F$2:$F$5000,'1. Output sheet'!$D$2:$D$5000,$B184,'1. Output sheet'!$C$2:$C$5000,E$27,'1. Output sheet'!$AC$2:$AC$5000,$B$22,'1. Output sheet'!$O$2:$O$5000,"&gt;="&amp;$B$142,'1. Output sheet'!$O$2:$O$5000,"&lt;"&amp;$C$142)+SUMIFS('1. Output sheet'!$F$2:$F$5000,'1. Output sheet'!$D$2:$D$5000,$B184,'1. Output sheet'!$C$2:$C$5000,E$27,'1. Output sheet'!$AC$2:$AC$5000,$B$23,'1. Output sheet'!$O$2:$O$5000,"&gt;="&amp;$B$142,'1. Output sheet'!$O$2:$O$5000,"&lt;"&amp;$C$142)</f>
        <v>0</v>
      </c>
      <c r="F184" s="45">
        <f>SUMIFS('1. Output sheet'!$F$2:$F$5000,'1. Output sheet'!$D$2:$D$5000,$B184,'1. Output sheet'!$C$2:$C$5000,F$27,'1. Output sheet'!$AC$2:$AC$5000,$B$22,'1. Output sheet'!$O$2:$O$5000,"&gt;="&amp;$B$142,'1. Output sheet'!$O$2:$O$5000,"&lt;"&amp;$C$142)+SUMIFS('1. Output sheet'!$F$2:$F$5000,'1. Output sheet'!$D$2:$D$5000,$B184,'1. Output sheet'!$C$2:$C$5000,F$27,'1. Output sheet'!$AC$2:$AC$5000,$B$23,'1. Output sheet'!$O$2:$O$5000,"&gt;="&amp;$B$142,'1. Output sheet'!$O$2:$O$5000,"&lt;"&amp;$C$142)</f>
        <v>4900</v>
      </c>
      <c r="G184" s="45">
        <f>SUMIFS('1. Output sheet'!$F$2:$F$5000,'1. Output sheet'!$D$2:$D$5000,$B184,'1. Output sheet'!$C$2:$C$5000,G$27,'1. Output sheet'!$AC$2:$AC$5000,$B$22,'1. Output sheet'!$O$2:$O$5000,"&gt;="&amp;$B$142,'1. Output sheet'!$O$2:$O$5000,"&lt;"&amp;$C$142)+SUMIFS('1. Output sheet'!$F$2:$F$5000,'1. Output sheet'!$D$2:$D$5000,$B184,'1. Output sheet'!$C$2:$C$5000,G$27,'1. Output sheet'!$AC$2:$AC$5000,$B$23,'1. Output sheet'!$O$2:$O$5000,"&gt;="&amp;$B$142,'1. Output sheet'!$O$2:$O$5000,"&lt;"&amp;$C$142)</f>
        <v>0</v>
      </c>
      <c r="H184" s="45">
        <f>SUMIFS('1. Output sheet'!$F$2:$F$5000,'1. Output sheet'!$D$2:$D$5000,$B184,'1. Output sheet'!$C$2:$C$5000,H$27,'1. Output sheet'!$AC$2:$AC$5000,$B$22,'1. Output sheet'!$O$2:$O$5000,"&gt;="&amp;$B$142,'1. Output sheet'!$O$2:$O$5000,"&lt;"&amp;$C$142)+SUMIFS('1. Output sheet'!$F$2:$F$5000,'1. Output sheet'!$D$2:$D$5000,$B184,'1. Output sheet'!$C$2:$C$5000,H$27,'1. Output sheet'!$AC$2:$AC$5000,$B$23,'1. Output sheet'!$O$2:$O$5000,"&gt;="&amp;$B$142,'1. Output sheet'!$O$2:$O$5000,"&lt;"&amp;$C$142)</f>
        <v>0</v>
      </c>
      <c r="I184" s="45">
        <f>SUMIFS('1. Output sheet'!$F$2:$F$5000,'1. Output sheet'!$D$2:$D$5000,$B184,'1. Output sheet'!$C$2:$C$5000,I$27,'1. Output sheet'!$AC$2:$AC$5000,$B$22,'1. Output sheet'!$O$2:$O$5000,"&gt;="&amp;$B$142,'1. Output sheet'!$O$2:$O$5000,"&lt;"&amp;$C$142)+SUMIFS('1. Output sheet'!$F$2:$F$5000,'1. Output sheet'!$D$2:$D$5000,$B184,'1. Output sheet'!$C$2:$C$5000,I$27,'1. Output sheet'!$AC$2:$AC$5000,$B$23,'1. Output sheet'!$O$2:$O$5000,"&gt;="&amp;$B$142,'1. Output sheet'!$O$2:$O$5000,"&lt;"&amp;$C$142)</f>
        <v>16200</v>
      </c>
      <c r="J184" s="45">
        <f>SUMIFS('1. Output sheet'!$F$2:$F$5000,'1. Output sheet'!$D$2:$D$5000,$B184,'1. Output sheet'!$C$2:$C$5000,J$27,'1. Output sheet'!$AC$2:$AC$5000,$B$22,'1. Output sheet'!$O$2:$O$5000,"&gt;="&amp;$B$142,'1. Output sheet'!$O$2:$O$5000,"&lt;"&amp;$C$142)+SUMIFS('1. Output sheet'!$F$2:$F$5000,'1. Output sheet'!$D$2:$D$5000,$B184,'1. Output sheet'!$C$2:$C$5000,J$27,'1. Output sheet'!$AC$2:$AC$5000,$B$23,'1. Output sheet'!$O$2:$O$5000,"&gt;="&amp;$B$142,'1. Output sheet'!$O$2:$O$5000,"&lt;"&amp;$C$142)</f>
        <v>17000</v>
      </c>
      <c r="K184" s="45">
        <f>SUMIFS('1. Output sheet'!$F$2:$F$5000,'1. Output sheet'!$D$2:$D$5000,$B184,'1. Output sheet'!$C$2:$C$5000,K$27,'1. Output sheet'!$AC$2:$AC$5000,$B$22,'1. Output sheet'!$O$2:$O$5000,"&gt;="&amp;$B$142,'1. Output sheet'!$O$2:$O$5000,"&lt;"&amp;$C$142)+SUMIFS('1. Output sheet'!$F$2:$F$5000,'1. Output sheet'!$D$2:$D$5000,$B184,'1. Output sheet'!$C$2:$C$5000,K$27,'1. Output sheet'!$AC$2:$AC$5000,$B$23,'1. Output sheet'!$O$2:$O$5000,"&gt;="&amp;$B$142,'1. Output sheet'!$O$2:$O$5000,"&lt;"&amp;$C$142)</f>
        <v>0</v>
      </c>
      <c r="L184" s="45">
        <f>SUMIFS('1. Output sheet'!$F$2:$F$5000,'1. Output sheet'!$D$2:$D$5000,$B184,'1. Output sheet'!$C$2:$C$5000,L$27,'1. Output sheet'!$AC$2:$AC$5000,$B$22,'1. Output sheet'!$O$2:$O$5000,"&gt;="&amp;$B$142,'1. Output sheet'!$O$2:$O$5000,"&lt;"&amp;$C$142)+SUMIFS('1. Output sheet'!$F$2:$F$5000,'1. Output sheet'!$D$2:$D$5000,$B184,'1. Output sheet'!$C$2:$C$5000,L$27,'1. Output sheet'!$AC$2:$AC$5000,$B$23,'1. Output sheet'!$O$2:$O$5000,"&gt;="&amp;$B$142,'1. Output sheet'!$O$2:$O$5000,"&lt;"&amp;$C$142)</f>
        <v>0</v>
      </c>
      <c r="M184" s="45">
        <f>SUMIFS('1. Output sheet'!$F$2:$F$5000,'1. Output sheet'!$D$2:$D$5000,$B184,'1. Output sheet'!$C$2:$C$5000,M$27,'1. Output sheet'!$AC$2:$AC$5000,$B$22,'1. Output sheet'!$O$2:$O$5000,"&gt;="&amp;$B$142,'1. Output sheet'!$O$2:$O$5000,"&lt;"&amp;$C$142)+SUMIFS('1. Output sheet'!$F$2:$F$5000,'1. Output sheet'!$D$2:$D$5000,$B184,'1. Output sheet'!$C$2:$C$5000,M$27,'1. Output sheet'!$AC$2:$AC$5000,$B$23,'1. Output sheet'!$O$2:$O$5000,"&gt;="&amp;$B$142,'1. Output sheet'!$O$2:$O$5000,"&lt;"&amp;$C$142)</f>
        <v>0</v>
      </c>
      <c r="N184" s="45">
        <f>SUMIFS('1. Output sheet'!$F$2:$F$5000,'1. Output sheet'!$D$2:$D$5000,$B184,'1. Output sheet'!$C$2:$C$5000,N$27,'1. Output sheet'!$AC$2:$AC$5000,$B$22,'1. Output sheet'!$O$2:$O$5000,"&gt;="&amp;$B$142,'1. Output sheet'!$O$2:$O$5000,"&lt;"&amp;$C$142)+SUMIFS('1. Output sheet'!$F$2:$F$5000,'1. Output sheet'!$D$2:$D$5000,$B184,'1. Output sheet'!$C$2:$C$5000,N$27,'1. Output sheet'!$AC$2:$AC$5000,$B$23,'1. Output sheet'!$O$2:$O$5000,"&gt;="&amp;$B$142,'1. Output sheet'!$O$2:$O$5000,"&lt;"&amp;$C$142)</f>
        <v>0</v>
      </c>
      <c r="O184" s="45">
        <f>SUMIFS('1. Output sheet'!$F$2:$F$5000,'1. Output sheet'!$D$2:$D$5000,$B184,'1. Output sheet'!$C$2:$C$5000,O$27,'1. Output sheet'!$AC$2:$AC$5000,$B$22,'1. Output sheet'!$O$2:$O$5000,"&gt;="&amp;$B$142,'1. Output sheet'!$O$2:$O$5000,"&lt;"&amp;$C$142)+SUMIFS('1. Output sheet'!$F$2:$F$5000,'1. Output sheet'!$D$2:$D$5000,$B184,'1. Output sheet'!$C$2:$C$5000,O$27,'1. Output sheet'!$AC$2:$AC$5000,$B$23,'1. Output sheet'!$O$2:$O$5000,"&gt;="&amp;$B$142,'1. Output sheet'!$O$2:$O$5000,"&lt;"&amp;$C$142)</f>
        <v>0</v>
      </c>
      <c r="P184" s="14">
        <f t="shared" si="73"/>
        <v>38100</v>
      </c>
      <c r="Q184" s="14">
        <f>SUMIFS('1. Output sheet'!$F$2:$F$5000,'1. Output sheet'!$D$2:$D$5000,$B184,'1. Output sheet'!$AC$2:$AC$5000,$B$22,'1. Output sheet'!$O$2:$O$5000,"&gt;="&amp;$B$80,'1. Output sheet'!$O$2:$O$5000,"&lt;"&amp;$C$80)+SUMIFS('1. Output sheet'!$F$2:$F$5000,'1. Output sheet'!$D$2:$D$5000,$B184,'1. Output sheet'!$AC$2:$AC$5000,$B$23,'1. Output sheet'!$O$2:$O$5000,"&gt;="&amp;$B$80,'1. Output sheet'!$O$2:$O$5000,"&lt;"&amp;$C$80)</f>
        <v>20185.41</v>
      </c>
      <c r="R184" s="14"/>
      <c r="T184" s="21" t="s">
        <v>118</v>
      </c>
      <c r="U184" s="20"/>
      <c r="V184" s="45">
        <f t="shared" si="74"/>
        <v>0</v>
      </c>
      <c r="W184" s="45">
        <f t="shared" si="75"/>
        <v>0</v>
      </c>
      <c r="X184" s="45">
        <f t="shared" si="76"/>
        <v>656.98617647453159</v>
      </c>
      <c r="Y184" s="45">
        <f t="shared" si="77"/>
        <v>0</v>
      </c>
      <c r="Z184" s="45">
        <f t="shared" si="78"/>
        <v>0</v>
      </c>
      <c r="AA184" s="45">
        <f t="shared" si="79"/>
        <v>2172.0767467117171</v>
      </c>
      <c r="AB184" s="45">
        <f t="shared" si="80"/>
        <v>2279.3397959320487</v>
      </c>
      <c r="AC184" s="45">
        <f t="shared" si="81"/>
        <v>0</v>
      </c>
      <c r="AD184" s="45">
        <f t="shared" si="82"/>
        <v>0</v>
      </c>
      <c r="AE184" s="45">
        <f t="shared" si="83"/>
        <v>0</v>
      </c>
      <c r="AF184" s="45">
        <f t="shared" si="84"/>
        <v>0</v>
      </c>
      <c r="AG184" s="45">
        <f t="shared" si="85"/>
        <v>0</v>
      </c>
      <c r="AH184" s="45">
        <f t="shared" si="86"/>
        <v>5108.4027191182968</v>
      </c>
      <c r="AI184" s="45">
        <f t="shared" si="87"/>
        <v>2706.4357829532196</v>
      </c>
      <c r="AJ184" s="14"/>
    </row>
    <row r="185" spans="2:36" ht="15" x14ac:dyDescent="0.25">
      <c r="B185" s="21" t="s">
        <v>1398</v>
      </c>
      <c r="C185" s="20"/>
      <c r="D185" s="45">
        <f>SUMIFS('1. Output sheet'!$F$2:$F$5000,'1. Output sheet'!$D$2:$D$5000,$B185,'1. Output sheet'!$C$2:$C$5000,D$27,'1. Output sheet'!$AC$2:$AC$5000,$B$22,'1. Output sheet'!$O$2:$O$5000,"&gt;="&amp;$B$142,'1. Output sheet'!$O$2:$O$5000,"&lt;"&amp;$C$142)+SUMIFS('1. Output sheet'!$F$2:$F$5000,'1. Output sheet'!$D$2:$D$5000,$B185,'1. Output sheet'!$C$2:$C$5000,D$27,'1. Output sheet'!$AC$2:$AC$5000,$B$23,'1. Output sheet'!$O$2:$O$5000,"&gt;="&amp;$B$142,'1. Output sheet'!$O$2:$O$5000,"&lt;"&amp;$C$142)</f>
        <v>0</v>
      </c>
      <c r="E185" s="45">
        <f>SUMIFS('1. Output sheet'!$F$2:$F$5000,'1. Output sheet'!$D$2:$D$5000,$B185,'1. Output sheet'!$C$2:$C$5000,E$27,'1. Output sheet'!$AC$2:$AC$5000,$B$22,'1. Output sheet'!$O$2:$O$5000,"&gt;="&amp;$B$142,'1. Output sheet'!$O$2:$O$5000,"&lt;"&amp;$C$142)+SUMIFS('1. Output sheet'!$F$2:$F$5000,'1. Output sheet'!$D$2:$D$5000,$B185,'1. Output sheet'!$C$2:$C$5000,E$27,'1. Output sheet'!$AC$2:$AC$5000,$B$23,'1. Output sheet'!$O$2:$O$5000,"&gt;="&amp;$B$142,'1. Output sheet'!$O$2:$O$5000,"&lt;"&amp;$C$142)</f>
        <v>0</v>
      </c>
      <c r="F185" s="45">
        <f>SUMIFS('1. Output sheet'!$F$2:$F$5000,'1. Output sheet'!$D$2:$D$5000,$B185,'1. Output sheet'!$C$2:$C$5000,F$27,'1. Output sheet'!$AC$2:$AC$5000,$B$22,'1. Output sheet'!$O$2:$O$5000,"&gt;="&amp;$B$142,'1. Output sheet'!$O$2:$O$5000,"&lt;"&amp;$C$142)+SUMIFS('1. Output sheet'!$F$2:$F$5000,'1. Output sheet'!$D$2:$D$5000,$B185,'1. Output sheet'!$C$2:$C$5000,F$27,'1. Output sheet'!$AC$2:$AC$5000,$B$23,'1. Output sheet'!$O$2:$O$5000,"&gt;="&amp;$B$142,'1. Output sheet'!$O$2:$O$5000,"&lt;"&amp;$C$142)</f>
        <v>975.75</v>
      </c>
      <c r="G185" s="45">
        <f>SUMIFS('1. Output sheet'!$F$2:$F$5000,'1. Output sheet'!$D$2:$D$5000,$B185,'1. Output sheet'!$C$2:$C$5000,G$27,'1. Output sheet'!$AC$2:$AC$5000,$B$22,'1. Output sheet'!$O$2:$O$5000,"&gt;="&amp;$B$142,'1. Output sheet'!$O$2:$O$5000,"&lt;"&amp;$C$142)+SUMIFS('1. Output sheet'!$F$2:$F$5000,'1. Output sheet'!$D$2:$D$5000,$B185,'1. Output sheet'!$C$2:$C$5000,G$27,'1. Output sheet'!$AC$2:$AC$5000,$B$23,'1. Output sheet'!$O$2:$O$5000,"&gt;="&amp;$B$142,'1. Output sheet'!$O$2:$O$5000,"&lt;"&amp;$C$142)</f>
        <v>895</v>
      </c>
      <c r="H185" s="45">
        <f>SUMIFS('1. Output sheet'!$F$2:$F$5000,'1. Output sheet'!$D$2:$D$5000,$B185,'1. Output sheet'!$C$2:$C$5000,H$27,'1. Output sheet'!$AC$2:$AC$5000,$B$22,'1. Output sheet'!$O$2:$O$5000,"&gt;="&amp;$B$142,'1. Output sheet'!$O$2:$O$5000,"&lt;"&amp;$C$142)+SUMIFS('1. Output sheet'!$F$2:$F$5000,'1. Output sheet'!$D$2:$D$5000,$B185,'1. Output sheet'!$C$2:$C$5000,H$27,'1. Output sheet'!$AC$2:$AC$5000,$B$23,'1. Output sheet'!$O$2:$O$5000,"&gt;="&amp;$B$142,'1. Output sheet'!$O$2:$O$5000,"&lt;"&amp;$C$142)</f>
        <v>0</v>
      </c>
      <c r="I185" s="45">
        <f>SUMIFS('1. Output sheet'!$F$2:$F$5000,'1. Output sheet'!$D$2:$D$5000,$B185,'1. Output sheet'!$C$2:$C$5000,I$27,'1. Output sheet'!$AC$2:$AC$5000,$B$22,'1. Output sheet'!$O$2:$O$5000,"&gt;="&amp;$B$142,'1. Output sheet'!$O$2:$O$5000,"&lt;"&amp;$C$142)+SUMIFS('1. Output sheet'!$F$2:$F$5000,'1. Output sheet'!$D$2:$D$5000,$B185,'1. Output sheet'!$C$2:$C$5000,I$27,'1. Output sheet'!$AC$2:$AC$5000,$B$23,'1. Output sheet'!$O$2:$O$5000,"&gt;="&amp;$B$142,'1. Output sheet'!$O$2:$O$5000,"&lt;"&amp;$C$142)</f>
        <v>1308</v>
      </c>
      <c r="J185" s="45">
        <f>SUMIFS('1. Output sheet'!$F$2:$F$5000,'1. Output sheet'!$D$2:$D$5000,$B185,'1. Output sheet'!$C$2:$C$5000,J$27,'1. Output sheet'!$AC$2:$AC$5000,$B$22,'1. Output sheet'!$O$2:$O$5000,"&gt;="&amp;$B$142,'1. Output sheet'!$O$2:$O$5000,"&lt;"&amp;$C$142)+SUMIFS('1. Output sheet'!$F$2:$F$5000,'1. Output sheet'!$D$2:$D$5000,$B185,'1. Output sheet'!$C$2:$C$5000,J$27,'1. Output sheet'!$AC$2:$AC$5000,$B$23,'1. Output sheet'!$O$2:$O$5000,"&gt;="&amp;$B$142,'1. Output sheet'!$O$2:$O$5000,"&lt;"&amp;$C$142)</f>
        <v>0</v>
      </c>
      <c r="K185" s="45">
        <f>SUMIFS('1. Output sheet'!$F$2:$F$5000,'1. Output sheet'!$D$2:$D$5000,$B185,'1. Output sheet'!$C$2:$C$5000,K$27,'1. Output sheet'!$AC$2:$AC$5000,$B$22,'1. Output sheet'!$O$2:$O$5000,"&gt;="&amp;$B$142,'1. Output sheet'!$O$2:$O$5000,"&lt;"&amp;$C$142)+SUMIFS('1. Output sheet'!$F$2:$F$5000,'1. Output sheet'!$D$2:$D$5000,$B185,'1. Output sheet'!$C$2:$C$5000,K$27,'1. Output sheet'!$AC$2:$AC$5000,$B$23,'1. Output sheet'!$O$2:$O$5000,"&gt;="&amp;$B$142,'1. Output sheet'!$O$2:$O$5000,"&lt;"&amp;$C$142)</f>
        <v>0</v>
      </c>
      <c r="L185" s="45">
        <f>SUMIFS('1. Output sheet'!$F$2:$F$5000,'1. Output sheet'!$D$2:$D$5000,$B185,'1. Output sheet'!$C$2:$C$5000,L$27,'1. Output sheet'!$AC$2:$AC$5000,$B$22,'1. Output sheet'!$O$2:$O$5000,"&gt;="&amp;$B$142,'1. Output sheet'!$O$2:$O$5000,"&lt;"&amp;$C$142)+SUMIFS('1. Output sheet'!$F$2:$F$5000,'1. Output sheet'!$D$2:$D$5000,$B185,'1. Output sheet'!$C$2:$C$5000,L$27,'1. Output sheet'!$AC$2:$AC$5000,$B$23,'1. Output sheet'!$O$2:$O$5000,"&gt;="&amp;$B$142,'1. Output sheet'!$O$2:$O$5000,"&lt;"&amp;$C$142)</f>
        <v>0</v>
      </c>
      <c r="M185" s="45">
        <f>SUMIFS('1. Output sheet'!$F$2:$F$5000,'1. Output sheet'!$D$2:$D$5000,$B185,'1. Output sheet'!$C$2:$C$5000,M$27,'1. Output sheet'!$AC$2:$AC$5000,$B$22,'1. Output sheet'!$O$2:$O$5000,"&gt;="&amp;$B$142,'1. Output sheet'!$O$2:$O$5000,"&lt;"&amp;$C$142)+SUMIFS('1. Output sheet'!$F$2:$F$5000,'1. Output sheet'!$D$2:$D$5000,$B185,'1. Output sheet'!$C$2:$C$5000,M$27,'1. Output sheet'!$AC$2:$AC$5000,$B$23,'1. Output sheet'!$O$2:$O$5000,"&gt;="&amp;$B$142,'1. Output sheet'!$O$2:$O$5000,"&lt;"&amp;$C$142)</f>
        <v>0</v>
      </c>
      <c r="N185" s="45">
        <f>SUMIFS('1. Output sheet'!$F$2:$F$5000,'1. Output sheet'!$D$2:$D$5000,$B185,'1. Output sheet'!$C$2:$C$5000,N$27,'1. Output sheet'!$AC$2:$AC$5000,$B$22,'1. Output sheet'!$O$2:$O$5000,"&gt;="&amp;$B$142,'1. Output sheet'!$O$2:$O$5000,"&lt;"&amp;$C$142)+SUMIFS('1. Output sheet'!$F$2:$F$5000,'1. Output sheet'!$D$2:$D$5000,$B185,'1. Output sheet'!$C$2:$C$5000,N$27,'1. Output sheet'!$AC$2:$AC$5000,$B$23,'1. Output sheet'!$O$2:$O$5000,"&gt;="&amp;$B$142,'1. Output sheet'!$O$2:$O$5000,"&lt;"&amp;$C$142)</f>
        <v>0</v>
      </c>
      <c r="O185" s="45">
        <f>SUMIFS('1. Output sheet'!$F$2:$F$5000,'1. Output sheet'!$D$2:$D$5000,$B185,'1. Output sheet'!$C$2:$C$5000,O$27,'1. Output sheet'!$AC$2:$AC$5000,$B$22,'1. Output sheet'!$O$2:$O$5000,"&gt;="&amp;$B$142,'1. Output sheet'!$O$2:$O$5000,"&lt;"&amp;$C$142)+SUMIFS('1. Output sheet'!$F$2:$F$5000,'1. Output sheet'!$D$2:$D$5000,$B185,'1. Output sheet'!$C$2:$C$5000,O$27,'1. Output sheet'!$AC$2:$AC$5000,$B$23,'1. Output sheet'!$O$2:$O$5000,"&gt;="&amp;$B$142,'1. Output sheet'!$O$2:$O$5000,"&lt;"&amp;$C$142)</f>
        <v>0</v>
      </c>
      <c r="P185" s="14">
        <f t="shared" si="73"/>
        <v>3178.75</v>
      </c>
      <c r="Q185" s="14">
        <f>SUMIFS('1. Output sheet'!$F$2:$F$5000,'1. Output sheet'!$D$2:$D$5000,$B185,'1. Output sheet'!$AC$2:$AC$5000,$B$22,'1. Output sheet'!$O$2:$O$5000,"&gt;="&amp;$B$80,'1. Output sheet'!$O$2:$O$5000,"&lt;"&amp;$C$80)+SUMIFS('1. Output sheet'!$F$2:$F$5000,'1. Output sheet'!$D$2:$D$5000,$B185,'1. Output sheet'!$AC$2:$AC$5000,$B$23,'1. Output sheet'!$O$2:$O$5000,"&gt;="&amp;$B$80,'1. Output sheet'!$O$2:$O$5000,"&lt;"&amp;$C$80)</f>
        <v>0</v>
      </c>
      <c r="R185" s="14"/>
      <c r="T185" s="21" t="s">
        <v>1398</v>
      </c>
      <c r="U185" s="20"/>
      <c r="V185" s="45">
        <f t="shared" si="74"/>
        <v>0</v>
      </c>
      <c r="W185" s="45">
        <f t="shared" si="75"/>
        <v>0</v>
      </c>
      <c r="X185" s="45">
        <f t="shared" si="76"/>
        <v>130.82740034592331</v>
      </c>
      <c r="Y185" s="45">
        <f t="shared" si="77"/>
        <v>120.00053631524608</v>
      </c>
      <c r="Z185" s="45">
        <f t="shared" si="78"/>
        <v>0</v>
      </c>
      <c r="AA185" s="45">
        <f t="shared" si="79"/>
        <v>175.37508547524232</v>
      </c>
      <c r="AB185" s="45">
        <f t="shared" si="80"/>
        <v>0</v>
      </c>
      <c r="AC185" s="45">
        <f t="shared" si="81"/>
        <v>0</v>
      </c>
      <c r="AD185" s="45">
        <f t="shared" si="82"/>
        <v>0</v>
      </c>
      <c r="AE185" s="45">
        <f t="shared" si="83"/>
        <v>0</v>
      </c>
      <c r="AF185" s="45">
        <f t="shared" si="84"/>
        <v>0</v>
      </c>
      <c r="AG185" s="45">
        <f t="shared" si="85"/>
        <v>0</v>
      </c>
      <c r="AH185" s="45">
        <f t="shared" si="86"/>
        <v>426.20302213641173</v>
      </c>
      <c r="AI185" s="45">
        <f t="shared" si="87"/>
        <v>0</v>
      </c>
      <c r="AJ185" s="14"/>
    </row>
    <row r="186" spans="2:36" ht="30" x14ac:dyDescent="0.25">
      <c r="B186" s="21" t="s">
        <v>221</v>
      </c>
      <c r="C186" s="20"/>
      <c r="D186" s="45">
        <f>SUMIFS('1. Output sheet'!$F$2:$F$5000,'1. Output sheet'!$D$2:$D$5000,$B186,'1. Output sheet'!$C$2:$C$5000,D$27,'1. Output sheet'!$AC$2:$AC$5000,$B$22,'1. Output sheet'!$O$2:$O$5000,"&gt;="&amp;$B$142,'1. Output sheet'!$O$2:$O$5000,"&lt;"&amp;$C$142)+SUMIFS('1. Output sheet'!$F$2:$F$5000,'1. Output sheet'!$D$2:$D$5000,$B186,'1. Output sheet'!$C$2:$C$5000,D$27,'1. Output sheet'!$AC$2:$AC$5000,$B$23,'1. Output sheet'!$O$2:$O$5000,"&gt;="&amp;$B$142,'1. Output sheet'!$O$2:$O$5000,"&lt;"&amp;$C$142)</f>
        <v>0</v>
      </c>
      <c r="E186" s="45">
        <f>SUMIFS('1. Output sheet'!$F$2:$F$5000,'1. Output sheet'!$D$2:$D$5000,$B186,'1. Output sheet'!$C$2:$C$5000,E$27,'1. Output sheet'!$AC$2:$AC$5000,$B$22,'1. Output sheet'!$O$2:$O$5000,"&gt;="&amp;$B$142,'1. Output sheet'!$O$2:$O$5000,"&lt;"&amp;$C$142)+SUMIFS('1. Output sheet'!$F$2:$F$5000,'1. Output sheet'!$D$2:$D$5000,$B186,'1. Output sheet'!$C$2:$C$5000,E$27,'1. Output sheet'!$AC$2:$AC$5000,$B$23,'1. Output sheet'!$O$2:$O$5000,"&gt;="&amp;$B$142,'1. Output sheet'!$O$2:$O$5000,"&lt;"&amp;$C$142)</f>
        <v>0</v>
      </c>
      <c r="F186" s="45">
        <f>SUMIFS('1. Output sheet'!$F$2:$F$5000,'1. Output sheet'!$D$2:$D$5000,$B186,'1. Output sheet'!$C$2:$C$5000,F$27,'1. Output sheet'!$AC$2:$AC$5000,$B$22,'1. Output sheet'!$O$2:$O$5000,"&gt;="&amp;$B$142,'1. Output sheet'!$O$2:$O$5000,"&lt;"&amp;$C$142)+SUMIFS('1. Output sheet'!$F$2:$F$5000,'1. Output sheet'!$D$2:$D$5000,$B186,'1. Output sheet'!$C$2:$C$5000,F$27,'1. Output sheet'!$AC$2:$AC$5000,$B$23,'1. Output sheet'!$O$2:$O$5000,"&gt;="&amp;$B$142,'1. Output sheet'!$O$2:$O$5000,"&lt;"&amp;$C$142)</f>
        <v>25</v>
      </c>
      <c r="G186" s="45">
        <f>SUMIFS('1. Output sheet'!$F$2:$F$5000,'1. Output sheet'!$D$2:$D$5000,$B186,'1. Output sheet'!$C$2:$C$5000,G$27,'1. Output sheet'!$AC$2:$AC$5000,$B$22,'1. Output sheet'!$O$2:$O$5000,"&gt;="&amp;$B$142,'1. Output sheet'!$O$2:$O$5000,"&lt;"&amp;$C$142)+SUMIFS('1. Output sheet'!$F$2:$F$5000,'1. Output sheet'!$D$2:$D$5000,$B186,'1. Output sheet'!$C$2:$C$5000,G$27,'1. Output sheet'!$AC$2:$AC$5000,$B$23,'1. Output sheet'!$O$2:$O$5000,"&gt;="&amp;$B$142,'1. Output sheet'!$O$2:$O$5000,"&lt;"&amp;$C$142)</f>
        <v>0</v>
      </c>
      <c r="H186" s="45">
        <f>SUMIFS('1. Output sheet'!$F$2:$F$5000,'1. Output sheet'!$D$2:$D$5000,$B186,'1. Output sheet'!$C$2:$C$5000,H$27,'1. Output sheet'!$AC$2:$AC$5000,$B$22,'1. Output sheet'!$O$2:$O$5000,"&gt;="&amp;$B$142,'1. Output sheet'!$O$2:$O$5000,"&lt;"&amp;$C$142)+SUMIFS('1. Output sheet'!$F$2:$F$5000,'1. Output sheet'!$D$2:$D$5000,$B186,'1. Output sheet'!$C$2:$C$5000,H$27,'1. Output sheet'!$AC$2:$AC$5000,$B$23,'1. Output sheet'!$O$2:$O$5000,"&gt;="&amp;$B$142,'1. Output sheet'!$O$2:$O$5000,"&lt;"&amp;$C$142)</f>
        <v>0</v>
      </c>
      <c r="I186" s="45">
        <f>SUMIFS('1. Output sheet'!$F$2:$F$5000,'1. Output sheet'!$D$2:$D$5000,$B186,'1. Output sheet'!$C$2:$C$5000,I$27,'1. Output sheet'!$AC$2:$AC$5000,$B$22,'1. Output sheet'!$O$2:$O$5000,"&gt;="&amp;$B$142,'1. Output sheet'!$O$2:$O$5000,"&lt;"&amp;$C$142)+SUMIFS('1. Output sheet'!$F$2:$F$5000,'1. Output sheet'!$D$2:$D$5000,$B186,'1. Output sheet'!$C$2:$C$5000,I$27,'1. Output sheet'!$AC$2:$AC$5000,$B$23,'1. Output sheet'!$O$2:$O$5000,"&gt;="&amp;$B$142,'1. Output sheet'!$O$2:$O$5000,"&lt;"&amp;$C$142)</f>
        <v>0</v>
      </c>
      <c r="J186" s="45">
        <f>SUMIFS('1. Output sheet'!$F$2:$F$5000,'1. Output sheet'!$D$2:$D$5000,$B186,'1. Output sheet'!$C$2:$C$5000,J$27,'1. Output sheet'!$AC$2:$AC$5000,$B$22,'1. Output sheet'!$O$2:$O$5000,"&gt;="&amp;$B$142,'1. Output sheet'!$O$2:$O$5000,"&lt;"&amp;$C$142)+SUMIFS('1. Output sheet'!$F$2:$F$5000,'1. Output sheet'!$D$2:$D$5000,$B186,'1. Output sheet'!$C$2:$C$5000,J$27,'1. Output sheet'!$AC$2:$AC$5000,$B$23,'1. Output sheet'!$O$2:$O$5000,"&gt;="&amp;$B$142,'1. Output sheet'!$O$2:$O$5000,"&lt;"&amp;$C$142)</f>
        <v>0</v>
      </c>
      <c r="K186" s="45">
        <f>SUMIFS('1. Output sheet'!$F$2:$F$5000,'1. Output sheet'!$D$2:$D$5000,$B186,'1. Output sheet'!$C$2:$C$5000,K$27,'1. Output sheet'!$AC$2:$AC$5000,$B$22,'1. Output sheet'!$O$2:$O$5000,"&gt;="&amp;$B$142,'1. Output sheet'!$O$2:$O$5000,"&lt;"&amp;$C$142)+SUMIFS('1. Output sheet'!$F$2:$F$5000,'1. Output sheet'!$D$2:$D$5000,$B186,'1. Output sheet'!$C$2:$C$5000,K$27,'1. Output sheet'!$AC$2:$AC$5000,$B$23,'1. Output sheet'!$O$2:$O$5000,"&gt;="&amp;$B$142,'1. Output sheet'!$O$2:$O$5000,"&lt;"&amp;$C$142)</f>
        <v>0</v>
      </c>
      <c r="L186" s="45">
        <f>SUMIFS('1. Output sheet'!$F$2:$F$5000,'1. Output sheet'!$D$2:$D$5000,$B186,'1. Output sheet'!$C$2:$C$5000,L$27,'1. Output sheet'!$AC$2:$AC$5000,$B$22,'1. Output sheet'!$O$2:$O$5000,"&gt;="&amp;$B$142,'1. Output sheet'!$O$2:$O$5000,"&lt;"&amp;$C$142)+SUMIFS('1. Output sheet'!$F$2:$F$5000,'1. Output sheet'!$D$2:$D$5000,$B186,'1. Output sheet'!$C$2:$C$5000,L$27,'1. Output sheet'!$AC$2:$AC$5000,$B$23,'1. Output sheet'!$O$2:$O$5000,"&gt;="&amp;$B$142,'1. Output sheet'!$O$2:$O$5000,"&lt;"&amp;$C$142)</f>
        <v>0</v>
      </c>
      <c r="M186" s="45">
        <f>SUMIFS('1. Output sheet'!$F$2:$F$5000,'1. Output sheet'!$D$2:$D$5000,$B186,'1. Output sheet'!$C$2:$C$5000,M$27,'1. Output sheet'!$AC$2:$AC$5000,$B$22,'1. Output sheet'!$O$2:$O$5000,"&gt;="&amp;$B$142,'1. Output sheet'!$O$2:$O$5000,"&lt;"&amp;$C$142)+SUMIFS('1. Output sheet'!$F$2:$F$5000,'1. Output sheet'!$D$2:$D$5000,$B186,'1. Output sheet'!$C$2:$C$5000,M$27,'1. Output sheet'!$AC$2:$AC$5000,$B$23,'1. Output sheet'!$O$2:$O$5000,"&gt;="&amp;$B$142,'1. Output sheet'!$O$2:$O$5000,"&lt;"&amp;$C$142)</f>
        <v>0</v>
      </c>
      <c r="N186" s="45">
        <f>SUMIFS('1. Output sheet'!$F$2:$F$5000,'1. Output sheet'!$D$2:$D$5000,$B186,'1. Output sheet'!$C$2:$C$5000,N$27,'1. Output sheet'!$AC$2:$AC$5000,$B$22,'1. Output sheet'!$O$2:$O$5000,"&gt;="&amp;$B$142,'1. Output sheet'!$O$2:$O$5000,"&lt;"&amp;$C$142)+SUMIFS('1. Output sheet'!$F$2:$F$5000,'1. Output sheet'!$D$2:$D$5000,$B186,'1. Output sheet'!$C$2:$C$5000,N$27,'1. Output sheet'!$AC$2:$AC$5000,$B$23,'1. Output sheet'!$O$2:$O$5000,"&gt;="&amp;$B$142,'1. Output sheet'!$O$2:$O$5000,"&lt;"&amp;$C$142)</f>
        <v>0</v>
      </c>
      <c r="O186" s="45">
        <f>SUMIFS('1. Output sheet'!$F$2:$F$5000,'1. Output sheet'!$D$2:$D$5000,$B186,'1. Output sheet'!$C$2:$C$5000,O$27,'1. Output sheet'!$AC$2:$AC$5000,$B$22,'1. Output sheet'!$O$2:$O$5000,"&gt;="&amp;$B$142,'1. Output sheet'!$O$2:$O$5000,"&lt;"&amp;$C$142)+SUMIFS('1. Output sheet'!$F$2:$F$5000,'1. Output sheet'!$D$2:$D$5000,$B186,'1. Output sheet'!$C$2:$C$5000,O$27,'1. Output sheet'!$AC$2:$AC$5000,$B$23,'1. Output sheet'!$O$2:$O$5000,"&gt;="&amp;$B$142,'1. Output sheet'!$O$2:$O$5000,"&lt;"&amp;$C$142)</f>
        <v>0</v>
      </c>
      <c r="P186" s="14">
        <f t="shared" si="73"/>
        <v>25</v>
      </c>
      <c r="Q186" s="14">
        <f>SUMIFS('1. Output sheet'!$F$2:$F$5000,'1. Output sheet'!$D$2:$D$5000,$B186,'1. Output sheet'!$AC$2:$AC$5000,$B$22,'1. Output sheet'!$O$2:$O$5000,"&gt;="&amp;$B$80,'1. Output sheet'!$O$2:$O$5000,"&lt;"&amp;$C$80)+SUMIFS('1. Output sheet'!$F$2:$F$5000,'1. Output sheet'!$D$2:$D$5000,$B186,'1. Output sheet'!$AC$2:$AC$5000,$B$23,'1. Output sheet'!$O$2:$O$5000,"&gt;="&amp;$B$80,'1. Output sheet'!$O$2:$O$5000,"&lt;"&amp;$C$80)</f>
        <v>0</v>
      </c>
      <c r="R186" s="14"/>
      <c r="T186" s="21" t="s">
        <v>221</v>
      </c>
      <c r="U186" s="20"/>
      <c r="V186" s="45">
        <f t="shared" si="74"/>
        <v>0</v>
      </c>
      <c r="W186" s="45">
        <f t="shared" si="75"/>
        <v>0</v>
      </c>
      <c r="X186" s="45">
        <f t="shared" si="76"/>
        <v>3.3519702881353655</v>
      </c>
      <c r="Y186" s="45">
        <f t="shared" si="77"/>
        <v>0</v>
      </c>
      <c r="Z186" s="45">
        <f t="shared" si="78"/>
        <v>0</v>
      </c>
      <c r="AA186" s="45">
        <f t="shared" si="79"/>
        <v>0</v>
      </c>
      <c r="AB186" s="45">
        <f t="shared" si="80"/>
        <v>0</v>
      </c>
      <c r="AC186" s="45">
        <f t="shared" si="81"/>
        <v>0</v>
      </c>
      <c r="AD186" s="45">
        <f t="shared" si="82"/>
        <v>0</v>
      </c>
      <c r="AE186" s="45">
        <f t="shared" si="83"/>
        <v>0</v>
      </c>
      <c r="AF186" s="45">
        <f t="shared" si="84"/>
        <v>0</v>
      </c>
      <c r="AG186" s="45">
        <f t="shared" si="85"/>
        <v>0</v>
      </c>
      <c r="AH186" s="45">
        <f t="shared" si="86"/>
        <v>3.3519702881353655</v>
      </c>
      <c r="AI186" s="45">
        <f t="shared" si="87"/>
        <v>0</v>
      </c>
      <c r="AJ186" s="14"/>
    </row>
    <row r="187" spans="2:36" ht="30" x14ac:dyDescent="0.25">
      <c r="B187" s="21" t="s">
        <v>378</v>
      </c>
      <c r="C187" s="20"/>
      <c r="D187" s="45">
        <f>SUMIFS('1. Output sheet'!$F$2:$F$5000,'1. Output sheet'!$D$2:$D$5000,$B187,'1. Output sheet'!$C$2:$C$5000,D$27,'1. Output sheet'!$AC$2:$AC$5000,$B$22,'1. Output sheet'!$O$2:$O$5000,"&gt;="&amp;$B$142,'1. Output sheet'!$O$2:$O$5000,"&lt;"&amp;$C$142)+SUMIFS('1. Output sheet'!$F$2:$F$5000,'1. Output sheet'!$D$2:$D$5000,$B187,'1. Output sheet'!$C$2:$C$5000,D$27,'1. Output sheet'!$AC$2:$AC$5000,$B$23,'1. Output sheet'!$O$2:$O$5000,"&gt;="&amp;$B$142,'1. Output sheet'!$O$2:$O$5000,"&lt;"&amp;$C$142)</f>
        <v>0</v>
      </c>
      <c r="E187" s="45">
        <f>SUMIFS('1. Output sheet'!$F$2:$F$5000,'1. Output sheet'!$D$2:$D$5000,$B187,'1. Output sheet'!$C$2:$C$5000,E$27,'1. Output sheet'!$AC$2:$AC$5000,$B$22,'1. Output sheet'!$O$2:$O$5000,"&gt;="&amp;$B$142,'1. Output sheet'!$O$2:$O$5000,"&lt;"&amp;$C$142)+SUMIFS('1. Output sheet'!$F$2:$F$5000,'1. Output sheet'!$D$2:$D$5000,$B187,'1. Output sheet'!$C$2:$C$5000,E$27,'1. Output sheet'!$AC$2:$AC$5000,$B$23,'1. Output sheet'!$O$2:$O$5000,"&gt;="&amp;$B$142,'1. Output sheet'!$O$2:$O$5000,"&lt;"&amp;$C$142)</f>
        <v>0</v>
      </c>
      <c r="F187" s="45">
        <f>SUMIFS('1. Output sheet'!$F$2:$F$5000,'1. Output sheet'!$D$2:$D$5000,$B187,'1. Output sheet'!$C$2:$C$5000,F$27,'1. Output sheet'!$AC$2:$AC$5000,$B$22,'1. Output sheet'!$O$2:$O$5000,"&gt;="&amp;$B$142,'1. Output sheet'!$O$2:$O$5000,"&lt;"&amp;$C$142)+SUMIFS('1. Output sheet'!$F$2:$F$5000,'1. Output sheet'!$D$2:$D$5000,$B187,'1. Output sheet'!$C$2:$C$5000,F$27,'1. Output sheet'!$AC$2:$AC$5000,$B$23,'1. Output sheet'!$O$2:$O$5000,"&gt;="&amp;$B$142,'1. Output sheet'!$O$2:$O$5000,"&lt;"&amp;$C$142)</f>
        <v>6396</v>
      </c>
      <c r="G187" s="45">
        <f>SUMIFS('1. Output sheet'!$F$2:$F$5000,'1. Output sheet'!$D$2:$D$5000,$B187,'1. Output sheet'!$C$2:$C$5000,G$27,'1. Output sheet'!$AC$2:$AC$5000,$B$22,'1. Output sheet'!$O$2:$O$5000,"&gt;="&amp;$B$142,'1. Output sheet'!$O$2:$O$5000,"&lt;"&amp;$C$142)+SUMIFS('1. Output sheet'!$F$2:$F$5000,'1. Output sheet'!$D$2:$D$5000,$B187,'1. Output sheet'!$C$2:$C$5000,G$27,'1. Output sheet'!$AC$2:$AC$5000,$B$23,'1. Output sheet'!$O$2:$O$5000,"&gt;="&amp;$B$142,'1. Output sheet'!$O$2:$O$5000,"&lt;"&amp;$C$142)</f>
        <v>2142.5</v>
      </c>
      <c r="H187" s="45">
        <f>SUMIFS('1. Output sheet'!$F$2:$F$5000,'1. Output sheet'!$D$2:$D$5000,$B187,'1. Output sheet'!$C$2:$C$5000,H$27,'1. Output sheet'!$AC$2:$AC$5000,$B$22,'1. Output sheet'!$O$2:$O$5000,"&gt;="&amp;$B$142,'1. Output sheet'!$O$2:$O$5000,"&lt;"&amp;$C$142)+SUMIFS('1. Output sheet'!$F$2:$F$5000,'1. Output sheet'!$D$2:$D$5000,$B187,'1. Output sheet'!$C$2:$C$5000,H$27,'1. Output sheet'!$AC$2:$AC$5000,$B$23,'1. Output sheet'!$O$2:$O$5000,"&gt;="&amp;$B$142,'1. Output sheet'!$O$2:$O$5000,"&lt;"&amp;$C$142)</f>
        <v>3402.5</v>
      </c>
      <c r="I187" s="45">
        <f>SUMIFS('1. Output sheet'!$F$2:$F$5000,'1. Output sheet'!$D$2:$D$5000,$B187,'1. Output sheet'!$C$2:$C$5000,I$27,'1. Output sheet'!$AC$2:$AC$5000,$B$22,'1. Output sheet'!$O$2:$O$5000,"&gt;="&amp;$B$142,'1. Output sheet'!$O$2:$O$5000,"&lt;"&amp;$C$142)+SUMIFS('1. Output sheet'!$F$2:$F$5000,'1. Output sheet'!$D$2:$D$5000,$B187,'1. Output sheet'!$C$2:$C$5000,I$27,'1. Output sheet'!$AC$2:$AC$5000,$B$23,'1. Output sheet'!$O$2:$O$5000,"&gt;="&amp;$B$142,'1. Output sheet'!$O$2:$O$5000,"&lt;"&amp;$C$142)</f>
        <v>982.81</v>
      </c>
      <c r="J187" s="45">
        <f>SUMIFS('1. Output sheet'!$F$2:$F$5000,'1. Output sheet'!$D$2:$D$5000,$B187,'1. Output sheet'!$C$2:$C$5000,J$27,'1. Output sheet'!$AC$2:$AC$5000,$B$22,'1. Output sheet'!$O$2:$O$5000,"&gt;="&amp;$B$142,'1. Output sheet'!$O$2:$O$5000,"&lt;"&amp;$C$142)+SUMIFS('1. Output sheet'!$F$2:$F$5000,'1. Output sheet'!$D$2:$D$5000,$B187,'1. Output sheet'!$C$2:$C$5000,J$27,'1. Output sheet'!$AC$2:$AC$5000,$B$23,'1. Output sheet'!$O$2:$O$5000,"&gt;="&amp;$B$142,'1. Output sheet'!$O$2:$O$5000,"&lt;"&amp;$C$142)</f>
        <v>4350</v>
      </c>
      <c r="K187" s="45">
        <f>SUMIFS('1. Output sheet'!$F$2:$F$5000,'1. Output sheet'!$D$2:$D$5000,$B187,'1. Output sheet'!$C$2:$C$5000,K$27,'1. Output sheet'!$AC$2:$AC$5000,$B$22,'1. Output sheet'!$O$2:$O$5000,"&gt;="&amp;$B$142,'1. Output sheet'!$O$2:$O$5000,"&lt;"&amp;$C$142)+SUMIFS('1. Output sheet'!$F$2:$F$5000,'1. Output sheet'!$D$2:$D$5000,$B187,'1. Output sheet'!$C$2:$C$5000,K$27,'1. Output sheet'!$AC$2:$AC$5000,$B$23,'1. Output sheet'!$O$2:$O$5000,"&gt;="&amp;$B$142,'1. Output sheet'!$O$2:$O$5000,"&lt;"&amp;$C$142)</f>
        <v>147.29000000000002</v>
      </c>
      <c r="L187" s="45">
        <f>SUMIFS('1. Output sheet'!$F$2:$F$5000,'1. Output sheet'!$D$2:$D$5000,$B187,'1. Output sheet'!$C$2:$C$5000,L$27,'1. Output sheet'!$AC$2:$AC$5000,$B$22,'1. Output sheet'!$O$2:$O$5000,"&gt;="&amp;$B$142,'1. Output sheet'!$O$2:$O$5000,"&lt;"&amp;$C$142)+SUMIFS('1. Output sheet'!$F$2:$F$5000,'1. Output sheet'!$D$2:$D$5000,$B187,'1. Output sheet'!$C$2:$C$5000,L$27,'1. Output sheet'!$AC$2:$AC$5000,$B$23,'1. Output sheet'!$O$2:$O$5000,"&gt;="&amp;$B$142,'1. Output sheet'!$O$2:$O$5000,"&lt;"&amp;$C$142)</f>
        <v>0</v>
      </c>
      <c r="M187" s="45">
        <f>SUMIFS('1. Output sheet'!$F$2:$F$5000,'1. Output sheet'!$D$2:$D$5000,$B187,'1. Output sheet'!$C$2:$C$5000,M$27,'1. Output sheet'!$AC$2:$AC$5000,$B$22,'1. Output sheet'!$O$2:$O$5000,"&gt;="&amp;$B$142,'1. Output sheet'!$O$2:$O$5000,"&lt;"&amp;$C$142)+SUMIFS('1. Output sheet'!$F$2:$F$5000,'1. Output sheet'!$D$2:$D$5000,$B187,'1. Output sheet'!$C$2:$C$5000,M$27,'1. Output sheet'!$AC$2:$AC$5000,$B$23,'1. Output sheet'!$O$2:$O$5000,"&gt;="&amp;$B$142,'1. Output sheet'!$O$2:$O$5000,"&lt;"&amp;$C$142)</f>
        <v>0</v>
      </c>
      <c r="N187" s="45">
        <f>SUMIFS('1. Output sheet'!$F$2:$F$5000,'1. Output sheet'!$D$2:$D$5000,$B187,'1. Output sheet'!$C$2:$C$5000,N$27,'1. Output sheet'!$AC$2:$AC$5000,$B$22,'1. Output sheet'!$O$2:$O$5000,"&gt;="&amp;$B$142,'1. Output sheet'!$O$2:$O$5000,"&lt;"&amp;$C$142)+SUMIFS('1. Output sheet'!$F$2:$F$5000,'1. Output sheet'!$D$2:$D$5000,$B187,'1. Output sheet'!$C$2:$C$5000,N$27,'1. Output sheet'!$AC$2:$AC$5000,$B$23,'1. Output sheet'!$O$2:$O$5000,"&gt;="&amp;$B$142,'1. Output sheet'!$O$2:$O$5000,"&lt;"&amp;$C$142)</f>
        <v>0</v>
      </c>
      <c r="O187" s="45">
        <f>SUMIFS('1. Output sheet'!$F$2:$F$5000,'1. Output sheet'!$D$2:$D$5000,$B187,'1. Output sheet'!$C$2:$C$5000,O$27,'1. Output sheet'!$AC$2:$AC$5000,$B$22,'1. Output sheet'!$O$2:$O$5000,"&gt;="&amp;$B$142,'1. Output sheet'!$O$2:$O$5000,"&lt;"&amp;$C$142)+SUMIFS('1. Output sheet'!$F$2:$F$5000,'1. Output sheet'!$D$2:$D$5000,$B187,'1. Output sheet'!$C$2:$C$5000,O$27,'1. Output sheet'!$AC$2:$AC$5000,$B$23,'1. Output sheet'!$O$2:$O$5000,"&gt;="&amp;$B$142,'1. Output sheet'!$O$2:$O$5000,"&lt;"&amp;$C$142)</f>
        <v>0</v>
      </c>
      <c r="P187" s="14">
        <f t="shared" si="73"/>
        <v>17421.099999999999</v>
      </c>
      <c r="Q187" s="14">
        <f>SUMIFS('1. Output sheet'!$F$2:$F$5000,'1. Output sheet'!$D$2:$D$5000,$B187,'1. Output sheet'!$AC$2:$AC$5000,$B$22,'1. Output sheet'!$O$2:$O$5000,"&gt;="&amp;$B$80,'1. Output sheet'!$O$2:$O$5000,"&lt;"&amp;$C$80)+SUMIFS('1. Output sheet'!$F$2:$F$5000,'1. Output sheet'!$D$2:$D$5000,$B187,'1. Output sheet'!$AC$2:$AC$5000,$B$23,'1. Output sheet'!$O$2:$O$5000,"&gt;="&amp;$B$80,'1. Output sheet'!$O$2:$O$5000,"&lt;"&amp;$C$80)</f>
        <v>43281.14</v>
      </c>
      <c r="R187" s="14"/>
      <c r="T187" s="21" t="s">
        <v>378</v>
      </c>
      <c r="U187" s="20"/>
      <c r="V187" s="45">
        <f t="shared" si="74"/>
        <v>0</v>
      </c>
      <c r="W187" s="45">
        <f t="shared" si="75"/>
        <v>0</v>
      </c>
      <c r="X187" s="45">
        <f t="shared" si="76"/>
        <v>857.56807851655196</v>
      </c>
      <c r="Y187" s="45">
        <f t="shared" si="77"/>
        <v>287.26385369320082</v>
      </c>
      <c r="Z187" s="45">
        <f t="shared" si="78"/>
        <v>456.20315621522326</v>
      </c>
      <c r="AA187" s="45">
        <f t="shared" si="79"/>
        <v>131.77399675529273</v>
      </c>
      <c r="AB187" s="45">
        <f t="shared" si="80"/>
        <v>583.24283013555362</v>
      </c>
      <c r="AC187" s="45">
        <f t="shared" si="81"/>
        <v>19.748468149578322</v>
      </c>
      <c r="AD187" s="45">
        <f t="shared" si="82"/>
        <v>0</v>
      </c>
      <c r="AE187" s="45">
        <f t="shared" si="83"/>
        <v>0</v>
      </c>
      <c r="AF187" s="45">
        <f t="shared" si="84"/>
        <v>0</v>
      </c>
      <c r="AG187" s="45">
        <f t="shared" si="85"/>
        <v>0</v>
      </c>
      <c r="AH187" s="45">
        <f t="shared" si="86"/>
        <v>2335.8003834654005</v>
      </c>
      <c r="AI187" s="45">
        <f t="shared" si="87"/>
        <v>5803.0838126650833</v>
      </c>
      <c r="AJ187" s="14"/>
    </row>
    <row r="188" spans="2:36" ht="30" x14ac:dyDescent="0.25">
      <c r="B188" s="21" t="s">
        <v>146</v>
      </c>
      <c r="C188" s="20"/>
      <c r="D188" s="45">
        <f>SUMIFS('1. Output sheet'!$F$2:$F$5000,'1. Output sheet'!$D$2:$D$5000,$B188,'1. Output sheet'!$C$2:$C$5000,D$27,'1. Output sheet'!$AC$2:$AC$5000,$B$22,'1. Output sheet'!$O$2:$O$5000,"&gt;="&amp;$B$142,'1. Output sheet'!$O$2:$O$5000,"&lt;"&amp;$C$142)+SUMIFS('1. Output sheet'!$F$2:$F$5000,'1. Output sheet'!$D$2:$D$5000,$B188,'1. Output sheet'!$C$2:$C$5000,D$27,'1. Output sheet'!$AC$2:$AC$5000,$B$23,'1. Output sheet'!$O$2:$O$5000,"&gt;="&amp;$B$142,'1. Output sheet'!$O$2:$O$5000,"&lt;"&amp;$C$142)</f>
        <v>0</v>
      </c>
      <c r="E188" s="45">
        <f>SUMIFS('1. Output sheet'!$F$2:$F$5000,'1. Output sheet'!$D$2:$D$5000,$B188,'1. Output sheet'!$C$2:$C$5000,E$27,'1. Output sheet'!$AC$2:$AC$5000,$B$22,'1. Output sheet'!$O$2:$O$5000,"&gt;="&amp;$B$142,'1. Output sheet'!$O$2:$O$5000,"&lt;"&amp;$C$142)+SUMIFS('1. Output sheet'!$F$2:$F$5000,'1. Output sheet'!$D$2:$D$5000,$B188,'1. Output sheet'!$C$2:$C$5000,E$27,'1. Output sheet'!$AC$2:$AC$5000,$B$23,'1. Output sheet'!$O$2:$O$5000,"&gt;="&amp;$B$142,'1. Output sheet'!$O$2:$O$5000,"&lt;"&amp;$C$142)</f>
        <v>0</v>
      </c>
      <c r="F188" s="45">
        <f>SUMIFS('1. Output sheet'!$F$2:$F$5000,'1. Output sheet'!$D$2:$D$5000,$B188,'1. Output sheet'!$C$2:$C$5000,F$27,'1. Output sheet'!$AC$2:$AC$5000,$B$22,'1. Output sheet'!$O$2:$O$5000,"&gt;="&amp;$B$142,'1. Output sheet'!$O$2:$O$5000,"&lt;"&amp;$C$142)+SUMIFS('1. Output sheet'!$F$2:$F$5000,'1. Output sheet'!$D$2:$D$5000,$B188,'1. Output sheet'!$C$2:$C$5000,F$27,'1. Output sheet'!$AC$2:$AC$5000,$B$23,'1. Output sheet'!$O$2:$O$5000,"&gt;="&amp;$B$142,'1. Output sheet'!$O$2:$O$5000,"&lt;"&amp;$C$142)</f>
        <v>0</v>
      </c>
      <c r="G188" s="45">
        <f>SUMIFS('1. Output sheet'!$F$2:$F$5000,'1. Output sheet'!$D$2:$D$5000,$B188,'1. Output sheet'!$C$2:$C$5000,G$27,'1. Output sheet'!$AC$2:$AC$5000,$B$22,'1. Output sheet'!$O$2:$O$5000,"&gt;="&amp;$B$142,'1. Output sheet'!$O$2:$O$5000,"&lt;"&amp;$C$142)+SUMIFS('1. Output sheet'!$F$2:$F$5000,'1. Output sheet'!$D$2:$D$5000,$B188,'1. Output sheet'!$C$2:$C$5000,G$27,'1. Output sheet'!$AC$2:$AC$5000,$B$23,'1. Output sheet'!$O$2:$O$5000,"&gt;="&amp;$B$142,'1. Output sheet'!$O$2:$O$5000,"&lt;"&amp;$C$142)</f>
        <v>10356.446666666667</v>
      </c>
      <c r="H188" s="45">
        <f>SUMIFS('1. Output sheet'!$F$2:$F$5000,'1. Output sheet'!$D$2:$D$5000,$B188,'1. Output sheet'!$C$2:$C$5000,H$27,'1. Output sheet'!$AC$2:$AC$5000,$B$22,'1. Output sheet'!$O$2:$O$5000,"&gt;="&amp;$B$142,'1. Output sheet'!$O$2:$O$5000,"&lt;"&amp;$C$142)+SUMIFS('1. Output sheet'!$F$2:$F$5000,'1. Output sheet'!$D$2:$D$5000,$B188,'1. Output sheet'!$C$2:$C$5000,H$27,'1. Output sheet'!$AC$2:$AC$5000,$B$23,'1. Output sheet'!$O$2:$O$5000,"&gt;="&amp;$B$142,'1. Output sheet'!$O$2:$O$5000,"&lt;"&amp;$C$142)</f>
        <v>895</v>
      </c>
      <c r="I188" s="45">
        <f>SUMIFS('1. Output sheet'!$F$2:$F$5000,'1. Output sheet'!$D$2:$D$5000,$B188,'1. Output sheet'!$C$2:$C$5000,I$27,'1. Output sheet'!$AC$2:$AC$5000,$B$22,'1. Output sheet'!$O$2:$O$5000,"&gt;="&amp;$B$142,'1. Output sheet'!$O$2:$O$5000,"&lt;"&amp;$C$142)+SUMIFS('1. Output sheet'!$F$2:$F$5000,'1. Output sheet'!$D$2:$D$5000,$B188,'1. Output sheet'!$C$2:$C$5000,I$27,'1. Output sheet'!$AC$2:$AC$5000,$B$23,'1. Output sheet'!$O$2:$O$5000,"&gt;="&amp;$B$142,'1. Output sheet'!$O$2:$O$5000,"&lt;"&amp;$C$142)</f>
        <v>3355</v>
      </c>
      <c r="J188" s="45">
        <f>SUMIFS('1. Output sheet'!$F$2:$F$5000,'1. Output sheet'!$D$2:$D$5000,$B188,'1. Output sheet'!$C$2:$C$5000,J$27,'1. Output sheet'!$AC$2:$AC$5000,$B$22,'1. Output sheet'!$O$2:$O$5000,"&gt;="&amp;$B$142,'1. Output sheet'!$O$2:$O$5000,"&lt;"&amp;$C$142)+SUMIFS('1. Output sheet'!$F$2:$F$5000,'1. Output sheet'!$D$2:$D$5000,$B188,'1. Output sheet'!$C$2:$C$5000,J$27,'1. Output sheet'!$AC$2:$AC$5000,$B$23,'1. Output sheet'!$O$2:$O$5000,"&gt;="&amp;$B$142,'1. Output sheet'!$O$2:$O$5000,"&lt;"&amp;$C$142)</f>
        <v>8376.81</v>
      </c>
      <c r="K188" s="45">
        <f>SUMIFS('1. Output sheet'!$F$2:$F$5000,'1. Output sheet'!$D$2:$D$5000,$B188,'1. Output sheet'!$C$2:$C$5000,K$27,'1. Output sheet'!$AC$2:$AC$5000,$B$22,'1. Output sheet'!$O$2:$O$5000,"&gt;="&amp;$B$142,'1. Output sheet'!$O$2:$O$5000,"&lt;"&amp;$C$142)+SUMIFS('1. Output sheet'!$F$2:$F$5000,'1. Output sheet'!$D$2:$D$5000,$B188,'1. Output sheet'!$C$2:$C$5000,K$27,'1. Output sheet'!$AC$2:$AC$5000,$B$23,'1. Output sheet'!$O$2:$O$5000,"&gt;="&amp;$B$142,'1. Output sheet'!$O$2:$O$5000,"&lt;"&amp;$C$142)</f>
        <v>18895</v>
      </c>
      <c r="L188" s="45">
        <f>SUMIFS('1. Output sheet'!$F$2:$F$5000,'1. Output sheet'!$D$2:$D$5000,$B188,'1. Output sheet'!$C$2:$C$5000,L$27,'1. Output sheet'!$AC$2:$AC$5000,$B$22,'1. Output sheet'!$O$2:$O$5000,"&gt;="&amp;$B$142,'1. Output sheet'!$O$2:$O$5000,"&lt;"&amp;$C$142)+SUMIFS('1. Output sheet'!$F$2:$F$5000,'1. Output sheet'!$D$2:$D$5000,$B188,'1. Output sheet'!$C$2:$C$5000,L$27,'1. Output sheet'!$AC$2:$AC$5000,$B$23,'1. Output sheet'!$O$2:$O$5000,"&gt;="&amp;$B$142,'1. Output sheet'!$O$2:$O$5000,"&lt;"&amp;$C$142)</f>
        <v>0</v>
      </c>
      <c r="M188" s="45">
        <f>SUMIFS('1. Output sheet'!$F$2:$F$5000,'1. Output sheet'!$D$2:$D$5000,$B188,'1. Output sheet'!$C$2:$C$5000,M$27,'1. Output sheet'!$AC$2:$AC$5000,$B$22,'1. Output sheet'!$O$2:$O$5000,"&gt;="&amp;$B$142,'1. Output sheet'!$O$2:$O$5000,"&lt;"&amp;$C$142)+SUMIFS('1. Output sheet'!$F$2:$F$5000,'1. Output sheet'!$D$2:$D$5000,$B188,'1. Output sheet'!$C$2:$C$5000,M$27,'1. Output sheet'!$AC$2:$AC$5000,$B$23,'1. Output sheet'!$O$2:$O$5000,"&gt;="&amp;$B$142,'1. Output sheet'!$O$2:$O$5000,"&lt;"&amp;$C$142)</f>
        <v>0</v>
      </c>
      <c r="N188" s="45">
        <f>SUMIFS('1. Output sheet'!$F$2:$F$5000,'1. Output sheet'!$D$2:$D$5000,$B188,'1. Output sheet'!$C$2:$C$5000,N$27,'1. Output sheet'!$AC$2:$AC$5000,$B$22,'1. Output sheet'!$O$2:$O$5000,"&gt;="&amp;$B$142,'1. Output sheet'!$O$2:$O$5000,"&lt;"&amp;$C$142)+SUMIFS('1. Output sheet'!$F$2:$F$5000,'1. Output sheet'!$D$2:$D$5000,$B188,'1. Output sheet'!$C$2:$C$5000,N$27,'1. Output sheet'!$AC$2:$AC$5000,$B$23,'1. Output sheet'!$O$2:$O$5000,"&gt;="&amp;$B$142,'1. Output sheet'!$O$2:$O$5000,"&lt;"&amp;$C$142)</f>
        <v>0</v>
      </c>
      <c r="O188" s="45">
        <f>SUMIFS('1. Output sheet'!$F$2:$F$5000,'1. Output sheet'!$D$2:$D$5000,$B188,'1. Output sheet'!$C$2:$C$5000,O$27,'1. Output sheet'!$AC$2:$AC$5000,$B$22,'1. Output sheet'!$O$2:$O$5000,"&gt;="&amp;$B$142,'1. Output sheet'!$O$2:$O$5000,"&lt;"&amp;$C$142)+SUMIFS('1. Output sheet'!$F$2:$F$5000,'1. Output sheet'!$D$2:$D$5000,$B188,'1. Output sheet'!$C$2:$C$5000,O$27,'1. Output sheet'!$AC$2:$AC$5000,$B$23,'1. Output sheet'!$O$2:$O$5000,"&gt;="&amp;$B$142,'1. Output sheet'!$O$2:$O$5000,"&lt;"&amp;$C$142)</f>
        <v>-528</v>
      </c>
      <c r="P188" s="14">
        <f t="shared" si="73"/>
        <v>41350.256666666668</v>
      </c>
      <c r="Q188" s="14">
        <f>SUMIFS('1. Output sheet'!$F$2:$F$5000,'1. Output sheet'!$D$2:$D$5000,$B188,'1. Output sheet'!$AC$2:$AC$5000,$B$22,'1. Output sheet'!$O$2:$O$5000,"&gt;="&amp;$B$80,'1. Output sheet'!$O$2:$O$5000,"&lt;"&amp;$C$80)+SUMIFS('1. Output sheet'!$F$2:$F$5000,'1. Output sheet'!$D$2:$D$5000,$B188,'1. Output sheet'!$AC$2:$AC$5000,$B$23,'1. Output sheet'!$O$2:$O$5000,"&gt;="&amp;$B$80,'1. Output sheet'!$O$2:$O$5000,"&lt;"&amp;$C$80)</f>
        <v>-4054.1399999999994</v>
      </c>
      <c r="R188" s="14"/>
      <c r="T188" s="21" t="s">
        <v>146</v>
      </c>
      <c r="U188" s="20"/>
      <c r="V188" s="45">
        <f t="shared" si="74"/>
        <v>0</v>
      </c>
      <c r="W188" s="45">
        <f t="shared" si="75"/>
        <v>0</v>
      </c>
      <c r="X188" s="45">
        <f t="shared" si="76"/>
        <v>0</v>
      </c>
      <c r="Y188" s="45">
        <f t="shared" si="77"/>
        <v>1388.5800606930086</v>
      </c>
      <c r="Z188" s="45">
        <f t="shared" si="78"/>
        <v>120.00053631524608</v>
      </c>
      <c r="AA188" s="45">
        <f t="shared" si="79"/>
        <v>449.83441266776606</v>
      </c>
      <c r="AB188" s="45">
        <f t="shared" si="80"/>
        <v>1123.1527291742084</v>
      </c>
      <c r="AC188" s="45">
        <f t="shared" si="81"/>
        <v>2533.419143772709</v>
      </c>
      <c r="AD188" s="45">
        <f t="shared" si="82"/>
        <v>0</v>
      </c>
      <c r="AE188" s="45">
        <f t="shared" si="83"/>
        <v>0</v>
      </c>
      <c r="AF188" s="45">
        <f t="shared" si="84"/>
        <v>0</v>
      </c>
      <c r="AG188" s="45">
        <f t="shared" si="85"/>
        <v>-70.793612485418919</v>
      </c>
      <c r="AH188" s="45">
        <f t="shared" si="86"/>
        <v>5544.1932701375199</v>
      </c>
      <c r="AI188" s="45">
        <f t="shared" si="87"/>
        <v>-543.57427295764433</v>
      </c>
      <c r="AJ188" s="14"/>
    </row>
    <row r="189" spans="2:36" ht="30" x14ac:dyDescent="0.25">
      <c r="B189" s="21" t="s">
        <v>822</v>
      </c>
      <c r="C189" s="20"/>
      <c r="D189" s="45">
        <f>SUMIFS('1. Output sheet'!$F$2:$F$5000,'1. Output sheet'!$D$2:$D$5000,$B189,'1. Output sheet'!$C$2:$C$5000,D$27,'1. Output sheet'!$AC$2:$AC$5000,$B$22,'1. Output sheet'!$O$2:$O$5000,"&gt;="&amp;$B$142,'1. Output sheet'!$O$2:$O$5000,"&lt;"&amp;$C$142)+SUMIFS('1. Output sheet'!$F$2:$F$5000,'1. Output sheet'!$D$2:$D$5000,$B189,'1. Output sheet'!$C$2:$C$5000,D$27,'1. Output sheet'!$AC$2:$AC$5000,$B$23,'1. Output sheet'!$O$2:$O$5000,"&gt;="&amp;$B$142,'1. Output sheet'!$O$2:$O$5000,"&lt;"&amp;$C$142)</f>
        <v>0</v>
      </c>
      <c r="E189" s="45">
        <f>SUMIFS('1. Output sheet'!$F$2:$F$5000,'1. Output sheet'!$D$2:$D$5000,$B189,'1. Output sheet'!$C$2:$C$5000,E$27,'1. Output sheet'!$AC$2:$AC$5000,$B$22,'1. Output sheet'!$O$2:$O$5000,"&gt;="&amp;$B$142,'1. Output sheet'!$O$2:$O$5000,"&lt;"&amp;$C$142)+SUMIFS('1. Output sheet'!$F$2:$F$5000,'1. Output sheet'!$D$2:$D$5000,$B189,'1. Output sheet'!$C$2:$C$5000,E$27,'1. Output sheet'!$AC$2:$AC$5000,$B$23,'1. Output sheet'!$O$2:$O$5000,"&gt;="&amp;$B$142,'1. Output sheet'!$O$2:$O$5000,"&lt;"&amp;$C$142)</f>
        <v>0</v>
      </c>
      <c r="F189" s="45">
        <f>SUMIFS('1. Output sheet'!$F$2:$F$5000,'1. Output sheet'!$D$2:$D$5000,$B189,'1. Output sheet'!$C$2:$C$5000,F$27,'1. Output sheet'!$AC$2:$AC$5000,$B$22,'1. Output sheet'!$O$2:$O$5000,"&gt;="&amp;$B$142,'1. Output sheet'!$O$2:$O$5000,"&lt;"&amp;$C$142)+SUMIFS('1. Output sheet'!$F$2:$F$5000,'1. Output sheet'!$D$2:$D$5000,$B189,'1. Output sheet'!$C$2:$C$5000,F$27,'1. Output sheet'!$AC$2:$AC$5000,$B$23,'1. Output sheet'!$O$2:$O$5000,"&gt;="&amp;$B$142,'1. Output sheet'!$O$2:$O$5000,"&lt;"&amp;$C$142)</f>
        <v>0</v>
      </c>
      <c r="G189" s="45">
        <f>SUMIFS('1. Output sheet'!$F$2:$F$5000,'1. Output sheet'!$D$2:$D$5000,$B189,'1. Output sheet'!$C$2:$C$5000,G$27,'1. Output sheet'!$AC$2:$AC$5000,$B$22,'1. Output sheet'!$O$2:$O$5000,"&gt;="&amp;$B$142,'1. Output sheet'!$O$2:$O$5000,"&lt;"&amp;$C$142)+SUMIFS('1. Output sheet'!$F$2:$F$5000,'1. Output sheet'!$D$2:$D$5000,$B189,'1. Output sheet'!$C$2:$C$5000,G$27,'1. Output sheet'!$AC$2:$AC$5000,$B$23,'1. Output sheet'!$O$2:$O$5000,"&gt;="&amp;$B$142,'1. Output sheet'!$O$2:$O$5000,"&lt;"&amp;$C$142)</f>
        <v>1210</v>
      </c>
      <c r="H189" s="45">
        <f>SUMIFS('1. Output sheet'!$F$2:$F$5000,'1. Output sheet'!$D$2:$D$5000,$B189,'1. Output sheet'!$C$2:$C$5000,H$27,'1. Output sheet'!$AC$2:$AC$5000,$B$22,'1. Output sheet'!$O$2:$O$5000,"&gt;="&amp;$B$142,'1. Output sheet'!$O$2:$O$5000,"&lt;"&amp;$C$142)+SUMIFS('1. Output sheet'!$F$2:$F$5000,'1. Output sheet'!$D$2:$D$5000,$B189,'1. Output sheet'!$C$2:$C$5000,H$27,'1. Output sheet'!$AC$2:$AC$5000,$B$23,'1. Output sheet'!$O$2:$O$5000,"&gt;="&amp;$B$142,'1. Output sheet'!$O$2:$O$5000,"&lt;"&amp;$C$142)</f>
        <v>1000</v>
      </c>
      <c r="I189" s="45">
        <f>SUMIFS('1. Output sheet'!$F$2:$F$5000,'1. Output sheet'!$D$2:$D$5000,$B189,'1. Output sheet'!$C$2:$C$5000,I$27,'1. Output sheet'!$AC$2:$AC$5000,$B$22,'1. Output sheet'!$O$2:$O$5000,"&gt;="&amp;$B$142,'1. Output sheet'!$O$2:$O$5000,"&lt;"&amp;$C$142)+SUMIFS('1. Output sheet'!$F$2:$F$5000,'1. Output sheet'!$D$2:$D$5000,$B189,'1. Output sheet'!$C$2:$C$5000,I$27,'1. Output sheet'!$AC$2:$AC$5000,$B$23,'1. Output sheet'!$O$2:$O$5000,"&gt;="&amp;$B$142,'1. Output sheet'!$O$2:$O$5000,"&lt;"&amp;$C$142)</f>
        <v>4040</v>
      </c>
      <c r="J189" s="45">
        <f>SUMIFS('1. Output sheet'!$F$2:$F$5000,'1. Output sheet'!$D$2:$D$5000,$B189,'1. Output sheet'!$C$2:$C$5000,J$27,'1. Output sheet'!$AC$2:$AC$5000,$B$22,'1. Output sheet'!$O$2:$O$5000,"&gt;="&amp;$B$142,'1. Output sheet'!$O$2:$O$5000,"&lt;"&amp;$C$142)+SUMIFS('1. Output sheet'!$F$2:$F$5000,'1. Output sheet'!$D$2:$D$5000,$B189,'1. Output sheet'!$C$2:$C$5000,J$27,'1. Output sheet'!$AC$2:$AC$5000,$B$23,'1. Output sheet'!$O$2:$O$5000,"&gt;="&amp;$B$142,'1. Output sheet'!$O$2:$O$5000,"&lt;"&amp;$C$142)</f>
        <v>0</v>
      </c>
      <c r="K189" s="45">
        <f>SUMIFS('1. Output sheet'!$F$2:$F$5000,'1. Output sheet'!$D$2:$D$5000,$B189,'1. Output sheet'!$C$2:$C$5000,K$27,'1. Output sheet'!$AC$2:$AC$5000,$B$22,'1. Output sheet'!$O$2:$O$5000,"&gt;="&amp;$B$142,'1. Output sheet'!$O$2:$O$5000,"&lt;"&amp;$C$142)+SUMIFS('1. Output sheet'!$F$2:$F$5000,'1. Output sheet'!$D$2:$D$5000,$B189,'1. Output sheet'!$C$2:$C$5000,K$27,'1. Output sheet'!$AC$2:$AC$5000,$B$23,'1. Output sheet'!$O$2:$O$5000,"&gt;="&amp;$B$142,'1. Output sheet'!$O$2:$O$5000,"&lt;"&amp;$C$142)</f>
        <v>0</v>
      </c>
      <c r="L189" s="45">
        <f>SUMIFS('1. Output sheet'!$F$2:$F$5000,'1. Output sheet'!$D$2:$D$5000,$B189,'1. Output sheet'!$C$2:$C$5000,L$27,'1. Output sheet'!$AC$2:$AC$5000,$B$22,'1. Output sheet'!$O$2:$O$5000,"&gt;="&amp;$B$142,'1. Output sheet'!$O$2:$O$5000,"&lt;"&amp;$C$142)+SUMIFS('1. Output sheet'!$F$2:$F$5000,'1. Output sheet'!$D$2:$D$5000,$B189,'1. Output sheet'!$C$2:$C$5000,L$27,'1. Output sheet'!$AC$2:$AC$5000,$B$23,'1. Output sheet'!$O$2:$O$5000,"&gt;="&amp;$B$142,'1. Output sheet'!$O$2:$O$5000,"&lt;"&amp;$C$142)</f>
        <v>0</v>
      </c>
      <c r="M189" s="45">
        <f>SUMIFS('1. Output sheet'!$F$2:$F$5000,'1. Output sheet'!$D$2:$D$5000,$B189,'1. Output sheet'!$C$2:$C$5000,M$27,'1. Output sheet'!$AC$2:$AC$5000,$B$22,'1. Output sheet'!$O$2:$O$5000,"&gt;="&amp;$B$142,'1. Output sheet'!$O$2:$O$5000,"&lt;"&amp;$C$142)+SUMIFS('1. Output sheet'!$F$2:$F$5000,'1. Output sheet'!$D$2:$D$5000,$B189,'1. Output sheet'!$C$2:$C$5000,M$27,'1. Output sheet'!$AC$2:$AC$5000,$B$23,'1. Output sheet'!$O$2:$O$5000,"&gt;="&amp;$B$142,'1. Output sheet'!$O$2:$O$5000,"&lt;"&amp;$C$142)</f>
        <v>0</v>
      </c>
      <c r="N189" s="45">
        <f>SUMIFS('1. Output sheet'!$F$2:$F$5000,'1. Output sheet'!$D$2:$D$5000,$B189,'1. Output sheet'!$C$2:$C$5000,N$27,'1. Output sheet'!$AC$2:$AC$5000,$B$22,'1. Output sheet'!$O$2:$O$5000,"&gt;="&amp;$B$142,'1. Output sheet'!$O$2:$O$5000,"&lt;"&amp;$C$142)+SUMIFS('1. Output sheet'!$F$2:$F$5000,'1. Output sheet'!$D$2:$D$5000,$B189,'1. Output sheet'!$C$2:$C$5000,N$27,'1. Output sheet'!$AC$2:$AC$5000,$B$23,'1. Output sheet'!$O$2:$O$5000,"&gt;="&amp;$B$142,'1. Output sheet'!$O$2:$O$5000,"&lt;"&amp;$C$142)</f>
        <v>0</v>
      </c>
      <c r="O189" s="45">
        <f>SUMIFS('1. Output sheet'!$F$2:$F$5000,'1. Output sheet'!$D$2:$D$5000,$B189,'1. Output sheet'!$C$2:$C$5000,O$27,'1. Output sheet'!$AC$2:$AC$5000,$B$22,'1. Output sheet'!$O$2:$O$5000,"&gt;="&amp;$B$142,'1. Output sheet'!$O$2:$O$5000,"&lt;"&amp;$C$142)+SUMIFS('1. Output sheet'!$F$2:$F$5000,'1. Output sheet'!$D$2:$D$5000,$B189,'1. Output sheet'!$C$2:$C$5000,O$27,'1. Output sheet'!$AC$2:$AC$5000,$B$23,'1. Output sheet'!$O$2:$O$5000,"&gt;="&amp;$B$142,'1. Output sheet'!$O$2:$O$5000,"&lt;"&amp;$C$142)</f>
        <v>0</v>
      </c>
      <c r="P189" s="14">
        <f t="shared" si="73"/>
        <v>6250</v>
      </c>
      <c r="Q189" s="14">
        <f>SUMIFS('1. Output sheet'!$F$2:$F$5000,'1. Output sheet'!$D$2:$D$5000,$B189,'1. Output sheet'!$AC$2:$AC$5000,$B$22,'1. Output sheet'!$O$2:$O$5000,"&gt;="&amp;$B$80,'1. Output sheet'!$O$2:$O$5000,"&lt;"&amp;$C$80)+SUMIFS('1. Output sheet'!$F$2:$F$5000,'1. Output sheet'!$D$2:$D$5000,$B189,'1. Output sheet'!$AC$2:$AC$5000,$B$23,'1. Output sheet'!$O$2:$O$5000,"&gt;="&amp;$B$80,'1. Output sheet'!$O$2:$O$5000,"&lt;"&amp;$C$80)</f>
        <v>1181.4400000000005</v>
      </c>
      <c r="R189" s="14"/>
      <c r="T189" s="21" t="s">
        <v>822</v>
      </c>
      <c r="U189" s="20"/>
      <c r="V189" s="45">
        <f t="shared" si="74"/>
        <v>0</v>
      </c>
      <c r="W189" s="45">
        <f t="shared" si="75"/>
        <v>0</v>
      </c>
      <c r="X189" s="45">
        <f t="shared" si="76"/>
        <v>0</v>
      </c>
      <c r="Y189" s="45">
        <f t="shared" si="77"/>
        <v>162.23536194575169</v>
      </c>
      <c r="Z189" s="45">
        <f t="shared" si="78"/>
        <v>134.07881152541461</v>
      </c>
      <c r="AA189" s="45">
        <f t="shared" si="79"/>
        <v>541.67839856267506</v>
      </c>
      <c r="AB189" s="45">
        <f t="shared" si="80"/>
        <v>0</v>
      </c>
      <c r="AC189" s="45">
        <f t="shared" si="81"/>
        <v>0</v>
      </c>
      <c r="AD189" s="45">
        <f t="shared" si="82"/>
        <v>0</v>
      </c>
      <c r="AE189" s="45">
        <f t="shared" si="83"/>
        <v>0</v>
      </c>
      <c r="AF189" s="45">
        <f t="shared" si="84"/>
        <v>0</v>
      </c>
      <c r="AG189" s="45">
        <f t="shared" si="85"/>
        <v>0</v>
      </c>
      <c r="AH189" s="45">
        <f t="shared" si="86"/>
        <v>837.99257203384138</v>
      </c>
      <c r="AI189" s="45">
        <f t="shared" si="87"/>
        <v>158.40607108858592</v>
      </c>
      <c r="AJ189" s="14"/>
    </row>
    <row r="190" spans="2:36" ht="15" x14ac:dyDescent="0.25">
      <c r="B190" s="21" t="s">
        <v>42</v>
      </c>
      <c r="C190" s="20"/>
      <c r="D190" s="45">
        <f>SUMIFS('1. Output sheet'!$F$2:$F$5000,'1. Output sheet'!$D$2:$D$5000,$B190,'1. Output sheet'!$C$2:$C$5000,D$27,'1. Output sheet'!$AC$2:$AC$5000,$B$22,'1. Output sheet'!$O$2:$O$5000,"&gt;="&amp;$B$142,'1. Output sheet'!$O$2:$O$5000,"&lt;"&amp;$C$142)+SUMIFS('1. Output sheet'!$F$2:$F$5000,'1. Output sheet'!$D$2:$D$5000,$B190,'1. Output sheet'!$C$2:$C$5000,D$27,'1. Output sheet'!$AC$2:$AC$5000,$B$23,'1. Output sheet'!$O$2:$O$5000,"&gt;="&amp;$B$142,'1. Output sheet'!$O$2:$O$5000,"&lt;"&amp;$C$142)</f>
        <v>775</v>
      </c>
      <c r="E190" s="45">
        <f>SUMIFS('1. Output sheet'!$F$2:$F$5000,'1. Output sheet'!$D$2:$D$5000,$B190,'1. Output sheet'!$C$2:$C$5000,E$27,'1. Output sheet'!$AC$2:$AC$5000,$B$22,'1. Output sheet'!$O$2:$O$5000,"&gt;="&amp;$B$142,'1. Output sheet'!$O$2:$O$5000,"&lt;"&amp;$C$142)+SUMIFS('1. Output sheet'!$F$2:$F$5000,'1. Output sheet'!$D$2:$D$5000,$B190,'1. Output sheet'!$C$2:$C$5000,E$27,'1. Output sheet'!$AC$2:$AC$5000,$B$23,'1. Output sheet'!$O$2:$O$5000,"&gt;="&amp;$B$142,'1. Output sheet'!$O$2:$O$5000,"&lt;"&amp;$C$142)</f>
        <v>0</v>
      </c>
      <c r="F190" s="45">
        <f>SUMIFS('1. Output sheet'!$F$2:$F$5000,'1. Output sheet'!$D$2:$D$5000,$B190,'1. Output sheet'!$C$2:$C$5000,F$27,'1. Output sheet'!$AC$2:$AC$5000,$B$22,'1. Output sheet'!$O$2:$O$5000,"&gt;="&amp;$B$142,'1. Output sheet'!$O$2:$O$5000,"&lt;"&amp;$C$142)+SUMIFS('1. Output sheet'!$F$2:$F$5000,'1. Output sheet'!$D$2:$D$5000,$B190,'1. Output sheet'!$C$2:$C$5000,F$27,'1. Output sheet'!$AC$2:$AC$5000,$B$23,'1. Output sheet'!$O$2:$O$5000,"&gt;="&amp;$B$142,'1. Output sheet'!$O$2:$O$5000,"&lt;"&amp;$C$142)</f>
        <v>1125.9266666666672</v>
      </c>
      <c r="G190" s="45">
        <f>SUMIFS('1. Output sheet'!$F$2:$F$5000,'1. Output sheet'!$D$2:$D$5000,$B190,'1. Output sheet'!$C$2:$C$5000,G$27,'1. Output sheet'!$AC$2:$AC$5000,$B$22,'1. Output sheet'!$O$2:$O$5000,"&gt;="&amp;$B$142,'1. Output sheet'!$O$2:$O$5000,"&lt;"&amp;$C$142)+SUMIFS('1. Output sheet'!$F$2:$F$5000,'1. Output sheet'!$D$2:$D$5000,$B190,'1. Output sheet'!$C$2:$C$5000,G$27,'1. Output sheet'!$AC$2:$AC$5000,$B$23,'1. Output sheet'!$O$2:$O$5000,"&gt;="&amp;$B$142,'1. Output sheet'!$O$2:$O$5000,"&lt;"&amp;$C$142)</f>
        <v>7466.4833333333318</v>
      </c>
      <c r="H190" s="45">
        <f>SUMIFS('1. Output sheet'!$F$2:$F$5000,'1. Output sheet'!$D$2:$D$5000,$B190,'1. Output sheet'!$C$2:$C$5000,H$27,'1. Output sheet'!$AC$2:$AC$5000,$B$22,'1. Output sheet'!$O$2:$O$5000,"&gt;="&amp;$B$142,'1. Output sheet'!$O$2:$O$5000,"&lt;"&amp;$C$142)+SUMIFS('1. Output sheet'!$F$2:$F$5000,'1. Output sheet'!$D$2:$D$5000,$B190,'1. Output sheet'!$C$2:$C$5000,H$27,'1. Output sheet'!$AC$2:$AC$5000,$B$23,'1. Output sheet'!$O$2:$O$5000,"&gt;="&amp;$B$142,'1. Output sheet'!$O$2:$O$5000,"&lt;"&amp;$C$142)</f>
        <v>10527.5</v>
      </c>
      <c r="I190" s="45">
        <f>SUMIFS('1. Output sheet'!$F$2:$F$5000,'1. Output sheet'!$D$2:$D$5000,$B190,'1. Output sheet'!$C$2:$C$5000,I$27,'1. Output sheet'!$AC$2:$AC$5000,$B$22,'1. Output sheet'!$O$2:$O$5000,"&gt;="&amp;$B$142,'1. Output sheet'!$O$2:$O$5000,"&lt;"&amp;$C$142)+SUMIFS('1. Output sheet'!$F$2:$F$5000,'1. Output sheet'!$D$2:$D$5000,$B190,'1. Output sheet'!$C$2:$C$5000,I$27,'1. Output sheet'!$AC$2:$AC$5000,$B$23,'1. Output sheet'!$O$2:$O$5000,"&gt;="&amp;$B$142,'1. Output sheet'!$O$2:$O$5000,"&lt;"&amp;$C$142)</f>
        <v>16360.856666666667</v>
      </c>
      <c r="J190" s="45">
        <f>SUMIFS('1. Output sheet'!$F$2:$F$5000,'1. Output sheet'!$D$2:$D$5000,$B190,'1. Output sheet'!$C$2:$C$5000,J$27,'1. Output sheet'!$AC$2:$AC$5000,$B$22,'1. Output sheet'!$O$2:$O$5000,"&gt;="&amp;$B$142,'1. Output sheet'!$O$2:$O$5000,"&lt;"&amp;$C$142)+SUMIFS('1. Output sheet'!$F$2:$F$5000,'1. Output sheet'!$D$2:$D$5000,$B190,'1. Output sheet'!$C$2:$C$5000,J$27,'1. Output sheet'!$AC$2:$AC$5000,$B$23,'1. Output sheet'!$O$2:$O$5000,"&gt;="&amp;$B$142,'1. Output sheet'!$O$2:$O$5000,"&lt;"&amp;$C$142)</f>
        <v>79979.06</v>
      </c>
      <c r="K190" s="45">
        <f>SUMIFS('1. Output sheet'!$F$2:$F$5000,'1. Output sheet'!$D$2:$D$5000,$B190,'1. Output sheet'!$C$2:$C$5000,K$27,'1. Output sheet'!$AC$2:$AC$5000,$B$22,'1. Output sheet'!$O$2:$O$5000,"&gt;="&amp;$B$142,'1. Output sheet'!$O$2:$O$5000,"&lt;"&amp;$C$142)+SUMIFS('1. Output sheet'!$F$2:$F$5000,'1. Output sheet'!$D$2:$D$5000,$B190,'1. Output sheet'!$C$2:$C$5000,K$27,'1. Output sheet'!$AC$2:$AC$5000,$B$23,'1. Output sheet'!$O$2:$O$5000,"&gt;="&amp;$B$142,'1. Output sheet'!$O$2:$O$5000,"&lt;"&amp;$C$142)</f>
        <v>2460</v>
      </c>
      <c r="L190" s="45">
        <f>SUMIFS('1. Output sheet'!$F$2:$F$5000,'1. Output sheet'!$D$2:$D$5000,$B190,'1. Output sheet'!$C$2:$C$5000,L$27,'1. Output sheet'!$AC$2:$AC$5000,$B$22,'1. Output sheet'!$O$2:$O$5000,"&gt;="&amp;$B$142,'1. Output sheet'!$O$2:$O$5000,"&lt;"&amp;$C$142)+SUMIFS('1. Output sheet'!$F$2:$F$5000,'1. Output sheet'!$D$2:$D$5000,$B190,'1. Output sheet'!$C$2:$C$5000,L$27,'1. Output sheet'!$AC$2:$AC$5000,$B$23,'1. Output sheet'!$O$2:$O$5000,"&gt;="&amp;$B$142,'1. Output sheet'!$O$2:$O$5000,"&lt;"&amp;$C$142)</f>
        <v>0</v>
      </c>
      <c r="M190" s="45">
        <f>SUMIFS('1. Output sheet'!$F$2:$F$5000,'1. Output sheet'!$D$2:$D$5000,$B190,'1. Output sheet'!$C$2:$C$5000,M$27,'1. Output sheet'!$AC$2:$AC$5000,$B$22,'1. Output sheet'!$O$2:$O$5000,"&gt;="&amp;$B$142,'1. Output sheet'!$O$2:$O$5000,"&lt;"&amp;$C$142)+SUMIFS('1. Output sheet'!$F$2:$F$5000,'1. Output sheet'!$D$2:$D$5000,$B190,'1. Output sheet'!$C$2:$C$5000,M$27,'1. Output sheet'!$AC$2:$AC$5000,$B$23,'1. Output sheet'!$O$2:$O$5000,"&gt;="&amp;$B$142,'1. Output sheet'!$O$2:$O$5000,"&lt;"&amp;$C$142)</f>
        <v>0</v>
      </c>
      <c r="N190" s="45">
        <f>SUMIFS('1. Output sheet'!$F$2:$F$5000,'1. Output sheet'!$D$2:$D$5000,$B190,'1. Output sheet'!$C$2:$C$5000,N$27,'1. Output sheet'!$AC$2:$AC$5000,$B$22,'1. Output sheet'!$O$2:$O$5000,"&gt;="&amp;$B$142,'1. Output sheet'!$O$2:$O$5000,"&lt;"&amp;$C$142)+SUMIFS('1. Output sheet'!$F$2:$F$5000,'1. Output sheet'!$D$2:$D$5000,$B190,'1. Output sheet'!$C$2:$C$5000,N$27,'1. Output sheet'!$AC$2:$AC$5000,$B$23,'1. Output sheet'!$O$2:$O$5000,"&gt;="&amp;$B$142,'1. Output sheet'!$O$2:$O$5000,"&lt;"&amp;$C$142)</f>
        <v>0</v>
      </c>
      <c r="O190" s="45">
        <f>SUMIFS('1. Output sheet'!$F$2:$F$5000,'1. Output sheet'!$D$2:$D$5000,$B190,'1. Output sheet'!$C$2:$C$5000,O$27,'1. Output sheet'!$AC$2:$AC$5000,$B$22,'1. Output sheet'!$O$2:$O$5000,"&gt;="&amp;$B$142,'1. Output sheet'!$O$2:$O$5000,"&lt;"&amp;$C$142)+SUMIFS('1. Output sheet'!$F$2:$F$5000,'1. Output sheet'!$D$2:$D$5000,$B190,'1. Output sheet'!$C$2:$C$5000,O$27,'1. Output sheet'!$AC$2:$AC$5000,$B$23,'1. Output sheet'!$O$2:$O$5000,"&gt;="&amp;$B$142,'1. Output sheet'!$O$2:$O$5000,"&lt;"&amp;$C$142)</f>
        <v>0</v>
      </c>
      <c r="P190" s="14">
        <f t="shared" si="73"/>
        <v>118694.82666666666</v>
      </c>
      <c r="Q190" s="14">
        <f>SUMIFS('1. Output sheet'!$F$2:$F$5000,'1. Output sheet'!$D$2:$D$5000,$B190,'1. Output sheet'!$AC$2:$AC$5000,$B$22,'1. Output sheet'!$O$2:$O$5000,"&gt;="&amp;$B$80,'1. Output sheet'!$O$2:$O$5000,"&lt;"&amp;$C$80)+SUMIFS('1. Output sheet'!$F$2:$F$5000,'1. Output sheet'!$D$2:$D$5000,$B190,'1. Output sheet'!$AC$2:$AC$5000,$B$23,'1. Output sheet'!$O$2:$O$5000,"&gt;="&amp;$B$80,'1. Output sheet'!$O$2:$O$5000,"&lt;"&amp;$C$80)</f>
        <v>108507.65999999999</v>
      </c>
      <c r="R190" s="14"/>
      <c r="T190" s="21" t="s">
        <v>42</v>
      </c>
      <c r="U190" s="20"/>
      <c r="V190" s="45">
        <f t="shared" si="74"/>
        <v>103.91107893219633</v>
      </c>
      <c r="W190" s="45">
        <f t="shared" si="75"/>
        <v>0</v>
      </c>
      <c r="X190" s="45">
        <f t="shared" si="76"/>
        <v>150.9629093314384</v>
      </c>
      <c r="Y190" s="45">
        <f t="shared" si="77"/>
        <v>1001.0972116076493</v>
      </c>
      <c r="Z190" s="45">
        <f t="shared" si="78"/>
        <v>1411.5146883338025</v>
      </c>
      <c r="AA190" s="45">
        <f t="shared" si="79"/>
        <v>2193.6442174043232</v>
      </c>
      <c r="AB190" s="45">
        <f t="shared" si="80"/>
        <v>10723.497311719828</v>
      </c>
      <c r="AC190" s="45">
        <f t="shared" si="81"/>
        <v>329.83387635251995</v>
      </c>
      <c r="AD190" s="45">
        <f t="shared" si="82"/>
        <v>0</v>
      </c>
      <c r="AE190" s="45">
        <f t="shared" si="83"/>
        <v>0</v>
      </c>
      <c r="AF190" s="45">
        <f t="shared" si="84"/>
        <v>0</v>
      </c>
      <c r="AG190" s="45">
        <f t="shared" si="85"/>
        <v>0</v>
      </c>
      <c r="AH190" s="45">
        <f t="shared" si="86"/>
        <v>15914.461293681756</v>
      </c>
      <c r="AI190" s="45">
        <f t="shared" si="87"/>
        <v>14548.578094203769</v>
      </c>
      <c r="AJ190" s="14"/>
    </row>
    <row r="191" spans="2:36" ht="15" x14ac:dyDescent="0.25">
      <c r="B191" s="21" t="s">
        <v>92</v>
      </c>
      <c r="C191" s="20"/>
      <c r="D191" s="45">
        <f>SUMIFS('1. Output sheet'!$F$2:$F$5000,'1. Output sheet'!$D$2:$D$5000,$B191,'1. Output sheet'!$C$2:$C$5000,D$27,'1. Output sheet'!$AC$2:$AC$5000,$B$22,'1. Output sheet'!$O$2:$O$5000,"&gt;="&amp;$B$142,'1. Output sheet'!$O$2:$O$5000,"&lt;"&amp;$C$142)+SUMIFS('1. Output sheet'!$F$2:$F$5000,'1. Output sheet'!$D$2:$D$5000,$B191,'1. Output sheet'!$C$2:$C$5000,D$27,'1. Output sheet'!$AC$2:$AC$5000,$B$23,'1. Output sheet'!$O$2:$O$5000,"&gt;="&amp;$B$142,'1. Output sheet'!$O$2:$O$5000,"&lt;"&amp;$C$142)</f>
        <v>0</v>
      </c>
      <c r="E191" s="45">
        <f>SUMIFS('1. Output sheet'!$F$2:$F$5000,'1. Output sheet'!$D$2:$D$5000,$B191,'1. Output sheet'!$C$2:$C$5000,E$27,'1. Output sheet'!$AC$2:$AC$5000,$B$22,'1. Output sheet'!$O$2:$O$5000,"&gt;="&amp;$B$142,'1. Output sheet'!$O$2:$O$5000,"&lt;"&amp;$C$142)+SUMIFS('1. Output sheet'!$F$2:$F$5000,'1. Output sheet'!$D$2:$D$5000,$B191,'1. Output sheet'!$C$2:$C$5000,E$27,'1. Output sheet'!$AC$2:$AC$5000,$B$23,'1. Output sheet'!$O$2:$O$5000,"&gt;="&amp;$B$142,'1. Output sheet'!$O$2:$O$5000,"&lt;"&amp;$C$142)</f>
        <v>0</v>
      </c>
      <c r="F191" s="45">
        <f>SUMIFS('1. Output sheet'!$F$2:$F$5000,'1. Output sheet'!$D$2:$D$5000,$B191,'1. Output sheet'!$C$2:$C$5000,F$27,'1. Output sheet'!$AC$2:$AC$5000,$B$22,'1. Output sheet'!$O$2:$O$5000,"&gt;="&amp;$B$142,'1. Output sheet'!$O$2:$O$5000,"&lt;"&amp;$C$142)+SUMIFS('1. Output sheet'!$F$2:$F$5000,'1. Output sheet'!$D$2:$D$5000,$B191,'1. Output sheet'!$C$2:$C$5000,F$27,'1. Output sheet'!$AC$2:$AC$5000,$B$23,'1. Output sheet'!$O$2:$O$5000,"&gt;="&amp;$B$142,'1. Output sheet'!$O$2:$O$5000,"&lt;"&amp;$C$142)</f>
        <v>-539.13999999999987</v>
      </c>
      <c r="G191" s="45">
        <f>SUMIFS('1. Output sheet'!$F$2:$F$5000,'1. Output sheet'!$D$2:$D$5000,$B191,'1. Output sheet'!$C$2:$C$5000,G$27,'1. Output sheet'!$AC$2:$AC$5000,$B$22,'1. Output sheet'!$O$2:$O$5000,"&gt;="&amp;$B$142,'1. Output sheet'!$O$2:$O$5000,"&lt;"&amp;$C$142)+SUMIFS('1. Output sheet'!$F$2:$F$5000,'1. Output sheet'!$D$2:$D$5000,$B191,'1. Output sheet'!$C$2:$C$5000,G$27,'1. Output sheet'!$AC$2:$AC$5000,$B$23,'1. Output sheet'!$O$2:$O$5000,"&gt;="&amp;$B$142,'1. Output sheet'!$O$2:$O$5000,"&lt;"&amp;$C$142)</f>
        <v>28623</v>
      </c>
      <c r="H191" s="45">
        <f>SUMIFS('1. Output sheet'!$F$2:$F$5000,'1. Output sheet'!$D$2:$D$5000,$B191,'1. Output sheet'!$C$2:$C$5000,H$27,'1. Output sheet'!$AC$2:$AC$5000,$B$22,'1. Output sheet'!$O$2:$O$5000,"&gt;="&amp;$B$142,'1. Output sheet'!$O$2:$O$5000,"&lt;"&amp;$C$142)+SUMIFS('1. Output sheet'!$F$2:$F$5000,'1. Output sheet'!$D$2:$D$5000,$B191,'1. Output sheet'!$C$2:$C$5000,H$27,'1. Output sheet'!$AC$2:$AC$5000,$B$23,'1. Output sheet'!$O$2:$O$5000,"&gt;="&amp;$B$142,'1. Output sheet'!$O$2:$O$5000,"&lt;"&amp;$C$142)</f>
        <v>2379</v>
      </c>
      <c r="I191" s="45">
        <f>SUMIFS('1. Output sheet'!$F$2:$F$5000,'1. Output sheet'!$D$2:$D$5000,$B191,'1. Output sheet'!$C$2:$C$5000,I$27,'1. Output sheet'!$AC$2:$AC$5000,$B$22,'1. Output sheet'!$O$2:$O$5000,"&gt;="&amp;$B$142,'1. Output sheet'!$O$2:$O$5000,"&lt;"&amp;$C$142)+SUMIFS('1. Output sheet'!$F$2:$F$5000,'1. Output sheet'!$D$2:$D$5000,$B191,'1. Output sheet'!$C$2:$C$5000,I$27,'1. Output sheet'!$AC$2:$AC$5000,$B$23,'1. Output sheet'!$O$2:$O$5000,"&gt;="&amp;$B$142,'1. Output sheet'!$O$2:$O$5000,"&lt;"&amp;$C$142)</f>
        <v>0</v>
      </c>
      <c r="J191" s="45">
        <f>SUMIFS('1. Output sheet'!$F$2:$F$5000,'1. Output sheet'!$D$2:$D$5000,$B191,'1. Output sheet'!$C$2:$C$5000,J$27,'1. Output sheet'!$AC$2:$AC$5000,$B$22,'1. Output sheet'!$O$2:$O$5000,"&gt;="&amp;$B$142,'1. Output sheet'!$O$2:$O$5000,"&lt;"&amp;$C$142)+SUMIFS('1. Output sheet'!$F$2:$F$5000,'1. Output sheet'!$D$2:$D$5000,$B191,'1. Output sheet'!$C$2:$C$5000,J$27,'1. Output sheet'!$AC$2:$AC$5000,$B$23,'1. Output sheet'!$O$2:$O$5000,"&gt;="&amp;$B$142,'1. Output sheet'!$O$2:$O$5000,"&lt;"&amp;$C$142)</f>
        <v>14298</v>
      </c>
      <c r="K191" s="45">
        <f>SUMIFS('1. Output sheet'!$F$2:$F$5000,'1. Output sheet'!$D$2:$D$5000,$B191,'1. Output sheet'!$C$2:$C$5000,K$27,'1. Output sheet'!$AC$2:$AC$5000,$B$22,'1. Output sheet'!$O$2:$O$5000,"&gt;="&amp;$B$142,'1. Output sheet'!$O$2:$O$5000,"&lt;"&amp;$C$142)+SUMIFS('1. Output sheet'!$F$2:$F$5000,'1. Output sheet'!$D$2:$D$5000,$B191,'1. Output sheet'!$C$2:$C$5000,K$27,'1. Output sheet'!$AC$2:$AC$5000,$B$23,'1. Output sheet'!$O$2:$O$5000,"&gt;="&amp;$B$142,'1. Output sheet'!$O$2:$O$5000,"&lt;"&amp;$C$142)</f>
        <v>0</v>
      </c>
      <c r="L191" s="45">
        <f>SUMIFS('1. Output sheet'!$F$2:$F$5000,'1. Output sheet'!$D$2:$D$5000,$B191,'1. Output sheet'!$C$2:$C$5000,L$27,'1. Output sheet'!$AC$2:$AC$5000,$B$22,'1. Output sheet'!$O$2:$O$5000,"&gt;="&amp;$B$142,'1. Output sheet'!$O$2:$O$5000,"&lt;"&amp;$C$142)+SUMIFS('1. Output sheet'!$F$2:$F$5000,'1. Output sheet'!$D$2:$D$5000,$B191,'1. Output sheet'!$C$2:$C$5000,L$27,'1. Output sheet'!$AC$2:$AC$5000,$B$23,'1. Output sheet'!$O$2:$O$5000,"&gt;="&amp;$B$142,'1. Output sheet'!$O$2:$O$5000,"&lt;"&amp;$C$142)</f>
        <v>0</v>
      </c>
      <c r="M191" s="45">
        <f>SUMIFS('1. Output sheet'!$F$2:$F$5000,'1. Output sheet'!$D$2:$D$5000,$B191,'1. Output sheet'!$C$2:$C$5000,M$27,'1. Output sheet'!$AC$2:$AC$5000,$B$22,'1. Output sheet'!$O$2:$O$5000,"&gt;="&amp;$B$142,'1. Output sheet'!$O$2:$O$5000,"&lt;"&amp;$C$142)+SUMIFS('1. Output sheet'!$F$2:$F$5000,'1. Output sheet'!$D$2:$D$5000,$B191,'1. Output sheet'!$C$2:$C$5000,M$27,'1. Output sheet'!$AC$2:$AC$5000,$B$23,'1. Output sheet'!$O$2:$O$5000,"&gt;="&amp;$B$142,'1. Output sheet'!$O$2:$O$5000,"&lt;"&amp;$C$142)</f>
        <v>0</v>
      </c>
      <c r="N191" s="45">
        <f>SUMIFS('1. Output sheet'!$F$2:$F$5000,'1. Output sheet'!$D$2:$D$5000,$B191,'1. Output sheet'!$C$2:$C$5000,N$27,'1. Output sheet'!$AC$2:$AC$5000,$B$22,'1. Output sheet'!$O$2:$O$5000,"&gt;="&amp;$B$142,'1. Output sheet'!$O$2:$O$5000,"&lt;"&amp;$C$142)+SUMIFS('1. Output sheet'!$F$2:$F$5000,'1. Output sheet'!$D$2:$D$5000,$B191,'1. Output sheet'!$C$2:$C$5000,N$27,'1. Output sheet'!$AC$2:$AC$5000,$B$23,'1. Output sheet'!$O$2:$O$5000,"&gt;="&amp;$B$142,'1. Output sheet'!$O$2:$O$5000,"&lt;"&amp;$C$142)</f>
        <v>0</v>
      </c>
      <c r="O191" s="45">
        <f>SUMIFS('1. Output sheet'!$F$2:$F$5000,'1. Output sheet'!$D$2:$D$5000,$B191,'1. Output sheet'!$C$2:$C$5000,O$27,'1. Output sheet'!$AC$2:$AC$5000,$B$22,'1. Output sheet'!$O$2:$O$5000,"&gt;="&amp;$B$142,'1. Output sheet'!$O$2:$O$5000,"&lt;"&amp;$C$142)+SUMIFS('1. Output sheet'!$F$2:$F$5000,'1. Output sheet'!$D$2:$D$5000,$B191,'1. Output sheet'!$C$2:$C$5000,O$27,'1. Output sheet'!$AC$2:$AC$5000,$B$23,'1. Output sheet'!$O$2:$O$5000,"&gt;="&amp;$B$142,'1. Output sheet'!$O$2:$O$5000,"&lt;"&amp;$C$142)</f>
        <v>0</v>
      </c>
      <c r="P191" s="14">
        <f t="shared" si="73"/>
        <v>44760.86</v>
      </c>
      <c r="Q191" s="14">
        <f>SUMIFS('1. Output sheet'!$F$2:$F$5000,'1. Output sheet'!$D$2:$D$5000,$B191,'1. Output sheet'!$AC$2:$AC$5000,$B$22,'1. Output sheet'!$O$2:$O$5000,"&gt;="&amp;$B$80,'1. Output sheet'!$O$2:$O$5000,"&lt;"&amp;$C$80)+SUMIFS('1. Output sheet'!$F$2:$F$5000,'1. Output sheet'!$D$2:$D$5000,$B191,'1. Output sheet'!$AC$2:$AC$5000,$B$23,'1. Output sheet'!$O$2:$O$5000,"&gt;="&amp;$B$80,'1. Output sheet'!$O$2:$O$5000,"&lt;"&amp;$C$80)</f>
        <v>46978</v>
      </c>
      <c r="R191" s="14"/>
      <c r="T191" s="21" t="s">
        <v>92</v>
      </c>
      <c r="U191" s="20"/>
      <c r="V191" s="45">
        <f t="shared" si="74"/>
        <v>0</v>
      </c>
      <c r="W191" s="45">
        <f t="shared" si="75"/>
        <v>0</v>
      </c>
      <c r="X191" s="45">
        <f t="shared" si="76"/>
        <v>-72.28725044581202</v>
      </c>
      <c r="Y191" s="45">
        <f t="shared" si="77"/>
        <v>3837.7378222919428</v>
      </c>
      <c r="Z191" s="45">
        <f t="shared" si="78"/>
        <v>318.97349261896136</v>
      </c>
      <c r="AA191" s="45">
        <f t="shared" si="79"/>
        <v>0</v>
      </c>
      <c r="AB191" s="45">
        <f t="shared" si="80"/>
        <v>1917.0588471903782</v>
      </c>
      <c r="AC191" s="45">
        <f t="shared" si="81"/>
        <v>0</v>
      </c>
      <c r="AD191" s="45">
        <f t="shared" si="82"/>
        <v>0</v>
      </c>
      <c r="AE191" s="45">
        <f t="shared" si="83"/>
        <v>0</v>
      </c>
      <c r="AF191" s="45">
        <f t="shared" si="84"/>
        <v>0</v>
      </c>
      <c r="AG191" s="45">
        <f t="shared" si="85"/>
        <v>0</v>
      </c>
      <c r="AH191" s="45">
        <f t="shared" si="86"/>
        <v>6001.4829116554702</v>
      </c>
      <c r="AI191" s="45">
        <f t="shared" si="87"/>
        <v>6298.7544078409283</v>
      </c>
      <c r="AJ191" s="14"/>
    </row>
    <row r="192" spans="2:36" ht="15" x14ac:dyDescent="0.25">
      <c r="B192" s="21" t="s">
        <v>51</v>
      </c>
      <c r="C192" s="20"/>
      <c r="D192" s="45">
        <f>SUMIFS('1. Output sheet'!$F$2:$F$5000,'1. Output sheet'!$D$2:$D$5000,$B192,'1. Output sheet'!$C$2:$C$5000,D$27,'1. Output sheet'!$AC$2:$AC$5000,$B$22,'1. Output sheet'!$O$2:$O$5000,"&gt;="&amp;$B$142,'1. Output sheet'!$O$2:$O$5000,"&lt;"&amp;$C$142)+SUMIFS('1. Output sheet'!$F$2:$F$5000,'1. Output sheet'!$D$2:$D$5000,$B192,'1. Output sheet'!$C$2:$C$5000,D$27,'1. Output sheet'!$AC$2:$AC$5000,$B$23,'1. Output sheet'!$O$2:$O$5000,"&gt;="&amp;$B$142,'1. Output sheet'!$O$2:$O$5000,"&lt;"&amp;$C$142)</f>
        <v>0</v>
      </c>
      <c r="E192" s="45">
        <f>SUMIFS('1. Output sheet'!$F$2:$F$5000,'1. Output sheet'!$D$2:$D$5000,$B192,'1. Output sheet'!$C$2:$C$5000,E$27,'1. Output sheet'!$AC$2:$AC$5000,$B$22,'1. Output sheet'!$O$2:$O$5000,"&gt;="&amp;$B$142,'1. Output sheet'!$O$2:$O$5000,"&lt;"&amp;$C$142)+SUMIFS('1. Output sheet'!$F$2:$F$5000,'1. Output sheet'!$D$2:$D$5000,$B192,'1. Output sheet'!$C$2:$C$5000,E$27,'1. Output sheet'!$AC$2:$AC$5000,$B$23,'1. Output sheet'!$O$2:$O$5000,"&gt;="&amp;$B$142,'1. Output sheet'!$O$2:$O$5000,"&lt;"&amp;$C$142)</f>
        <v>0</v>
      </c>
      <c r="F192" s="45">
        <f>SUMIFS('1. Output sheet'!$F$2:$F$5000,'1. Output sheet'!$D$2:$D$5000,$B192,'1. Output sheet'!$C$2:$C$5000,F$27,'1. Output sheet'!$AC$2:$AC$5000,$B$22,'1. Output sheet'!$O$2:$O$5000,"&gt;="&amp;$B$142,'1. Output sheet'!$O$2:$O$5000,"&lt;"&amp;$C$142)+SUMIFS('1. Output sheet'!$F$2:$F$5000,'1. Output sheet'!$D$2:$D$5000,$B192,'1. Output sheet'!$C$2:$C$5000,F$27,'1. Output sheet'!$AC$2:$AC$5000,$B$23,'1. Output sheet'!$O$2:$O$5000,"&gt;="&amp;$B$142,'1. Output sheet'!$O$2:$O$5000,"&lt;"&amp;$C$142)</f>
        <v>0</v>
      </c>
      <c r="G192" s="45">
        <f>SUMIFS('1. Output sheet'!$F$2:$F$5000,'1. Output sheet'!$D$2:$D$5000,$B192,'1. Output sheet'!$C$2:$C$5000,G$27,'1. Output sheet'!$AC$2:$AC$5000,$B$22,'1. Output sheet'!$O$2:$O$5000,"&gt;="&amp;$B$142,'1. Output sheet'!$O$2:$O$5000,"&lt;"&amp;$C$142)+SUMIFS('1. Output sheet'!$F$2:$F$5000,'1. Output sheet'!$D$2:$D$5000,$B192,'1. Output sheet'!$C$2:$C$5000,G$27,'1. Output sheet'!$AC$2:$AC$5000,$B$23,'1. Output sheet'!$O$2:$O$5000,"&gt;="&amp;$B$142,'1. Output sheet'!$O$2:$O$5000,"&lt;"&amp;$C$142)</f>
        <v>2630</v>
      </c>
      <c r="H192" s="45">
        <f>SUMIFS('1. Output sheet'!$F$2:$F$5000,'1. Output sheet'!$D$2:$D$5000,$B192,'1. Output sheet'!$C$2:$C$5000,H$27,'1. Output sheet'!$AC$2:$AC$5000,$B$22,'1. Output sheet'!$O$2:$O$5000,"&gt;="&amp;$B$142,'1. Output sheet'!$O$2:$O$5000,"&lt;"&amp;$C$142)+SUMIFS('1. Output sheet'!$F$2:$F$5000,'1. Output sheet'!$D$2:$D$5000,$B192,'1. Output sheet'!$C$2:$C$5000,H$27,'1. Output sheet'!$AC$2:$AC$5000,$B$23,'1. Output sheet'!$O$2:$O$5000,"&gt;="&amp;$B$142,'1. Output sheet'!$O$2:$O$5000,"&lt;"&amp;$C$142)</f>
        <v>0</v>
      </c>
      <c r="I192" s="45">
        <f>SUMIFS('1. Output sheet'!$F$2:$F$5000,'1. Output sheet'!$D$2:$D$5000,$B192,'1. Output sheet'!$C$2:$C$5000,I$27,'1. Output sheet'!$AC$2:$AC$5000,$B$22,'1. Output sheet'!$O$2:$O$5000,"&gt;="&amp;$B$142,'1. Output sheet'!$O$2:$O$5000,"&lt;"&amp;$C$142)+SUMIFS('1. Output sheet'!$F$2:$F$5000,'1. Output sheet'!$D$2:$D$5000,$B192,'1. Output sheet'!$C$2:$C$5000,I$27,'1. Output sheet'!$AC$2:$AC$5000,$B$23,'1. Output sheet'!$O$2:$O$5000,"&gt;="&amp;$B$142,'1. Output sheet'!$O$2:$O$5000,"&lt;"&amp;$C$142)</f>
        <v>0</v>
      </c>
      <c r="J192" s="45">
        <f>SUMIFS('1. Output sheet'!$F$2:$F$5000,'1. Output sheet'!$D$2:$D$5000,$B192,'1. Output sheet'!$C$2:$C$5000,J$27,'1. Output sheet'!$AC$2:$AC$5000,$B$22,'1. Output sheet'!$O$2:$O$5000,"&gt;="&amp;$B$142,'1. Output sheet'!$O$2:$O$5000,"&lt;"&amp;$C$142)+SUMIFS('1. Output sheet'!$F$2:$F$5000,'1. Output sheet'!$D$2:$D$5000,$B192,'1. Output sheet'!$C$2:$C$5000,J$27,'1. Output sheet'!$AC$2:$AC$5000,$B$23,'1. Output sheet'!$O$2:$O$5000,"&gt;="&amp;$B$142,'1. Output sheet'!$O$2:$O$5000,"&lt;"&amp;$C$142)</f>
        <v>0</v>
      </c>
      <c r="K192" s="45">
        <f>SUMIFS('1. Output sheet'!$F$2:$F$5000,'1. Output sheet'!$D$2:$D$5000,$B192,'1. Output sheet'!$C$2:$C$5000,K$27,'1. Output sheet'!$AC$2:$AC$5000,$B$22,'1. Output sheet'!$O$2:$O$5000,"&gt;="&amp;$B$142,'1. Output sheet'!$O$2:$O$5000,"&lt;"&amp;$C$142)+SUMIFS('1. Output sheet'!$F$2:$F$5000,'1. Output sheet'!$D$2:$D$5000,$B192,'1. Output sheet'!$C$2:$C$5000,K$27,'1. Output sheet'!$AC$2:$AC$5000,$B$23,'1. Output sheet'!$O$2:$O$5000,"&gt;="&amp;$B$142,'1. Output sheet'!$O$2:$O$5000,"&lt;"&amp;$C$142)</f>
        <v>0</v>
      </c>
      <c r="L192" s="45">
        <f>SUMIFS('1. Output sheet'!$F$2:$F$5000,'1. Output sheet'!$D$2:$D$5000,$B192,'1. Output sheet'!$C$2:$C$5000,L$27,'1. Output sheet'!$AC$2:$AC$5000,$B$22,'1. Output sheet'!$O$2:$O$5000,"&gt;="&amp;$B$142,'1. Output sheet'!$O$2:$O$5000,"&lt;"&amp;$C$142)+SUMIFS('1. Output sheet'!$F$2:$F$5000,'1. Output sheet'!$D$2:$D$5000,$B192,'1. Output sheet'!$C$2:$C$5000,L$27,'1. Output sheet'!$AC$2:$AC$5000,$B$23,'1. Output sheet'!$O$2:$O$5000,"&gt;="&amp;$B$142,'1. Output sheet'!$O$2:$O$5000,"&lt;"&amp;$C$142)</f>
        <v>0</v>
      </c>
      <c r="M192" s="45">
        <f>SUMIFS('1. Output sheet'!$F$2:$F$5000,'1. Output sheet'!$D$2:$D$5000,$B192,'1. Output sheet'!$C$2:$C$5000,M$27,'1. Output sheet'!$AC$2:$AC$5000,$B$22,'1. Output sheet'!$O$2:$O$5000,"&gt;="&amp;$B$142,'1. Output sheet'!$O$2:$O$5000,"&lt;"&amp;$C$142)+SUMIFS('1. Output sheet'!$F$2:$F$5000,'1. Output sheet'!$D$2:$D$5000,$B192,'1. Output sheet'!$C$2:$C$5000,M$27,'1. Output sheet'!$AC$2:$AC$5000,$B$23,'1. Output sheet'!$O$2:$O$5000,"&gt;="&amp;$B$142,'1. Output sheet'!$O$2:$O$5000,"&lt;"&amp;$C$142)</f>
        <v>0</v>
      </c>
      <c r="N192" s="45">
        <f>SUMIFS('1. Output sheet'!$F$2:$F$5000,'1. Output sheet'!$D$2:$D$5000,$B192,'1. Output sheet'!$C$2:$C$5000,N$27,'1. Output sheet'!$AC$2:$AC$5000,$B$22,'1. Output sheet'!$O$2:$O$5000,"&gt;="&amp;$B$142,'1. Output sheet'!$O$2:$O$5000,"&lt;"&amp;$C$142)+SUMIFS('1. Output sheet'!$F$2:$F$5000,'1. Output sheet'!$D$2:$D$5000,$B192,'1. Output sheet'!$C$2:$C$5000,N$27,'1. Output sheet'!$AC$2:$AC$5000,$B$23,'1. Output sheet'!$O$2:$O$5000,"&gt;="&amp;$B$142,'1. Output sheet'!$O$2:$O$5000,"&lt;"&amp;$C$142)</f>
        <v>0</v>
      </c>
      <c r="O192" s="45">
        <f>SUMIFS('1. Output sheet'!$F$2:$F$5000,'1. Output sheet'!$D$2:$D$5000,$B192,'1. Output sheet'!$C$2:$C$5000,O$27,'1. Output sheet'!$AC$2:$AC$5000,$B$22,'1. Output sheet'!$O$2:$O$5000,"&gt;="&amp;$B$142,'1. Output sheet'!$O$2:$O$5000,"&lt;"&amp;$C$142)+SUMIFS('1. Output sheet'!$F$2:$F$5000,'1. Output sheet'!$D$2:$D$5000,$B192,'1. Output sheet'!$C$2:$C$5000,O$27,'1. Output sheet'!$AC$2:$AC$5000,$B$23,'1. Output sheet'!$O$2:$O$5000,"&gt;="&amp;$B$142,'1. Output sheet'!$O$2:$O$5000,"&lt;"&amp;$C$142)</f>
        <v>0</v>
      </c>
      <c r="P192" s="14">
        <f t="shared" si="73"/>
        <v>2630</v>
      </c>
      <c r="Q192" s="14">
        <f>SUMIFS('1. Output sheet'!$F$2:$F$5000,'1. Output sheet'!$D$2:$D$5000,$B192,'1. Output sheet'!$AC$2:$AC$5000,$B$22,'1. Output sheet'!$O$2:$O$5000,"&gt;="&amp;$B$80,'1. Output sheet'!$O$2:$O$5000,"&lt;"&amp;$C$80)+SUMIFS('1. Output sheet'!$F$2:$F$5000,'1. Output sheet'!$D$2:$D$5000,$B192,'1. Output sheet'!$AC$2:$AC$5000,$B$23,'1. Output sheet'!$O$2:$O$5000,"&gt;="&amp;$B$80,'1. Output sheet'!$O$2:$O$5000,"&lt;"&amp;$C$80)</f>
        <v>-563.44000000000005</v>
      </c>
      <c r="R192" s="14"/>
      <c r="T192" s="21" t="s">
        <v>51</v>
      </c>
      <c r="U192" s="20"/>
      <c r="V192" s="45">
        <f t="shared" si="74"/>
        <v>0</v>
      </c>
      <c r="W192" s="45">
        <f t="shared" si="75"/>
        <v>0</v>
      </c>
      <c r="X192" s="45">
        <f t="shared" si="76"/>
        <v>0</v>
      </c>
      <c r="Y192" s="45">
        <f t="shared" si="77"/>
        <v>352.62727431184044</v>
      </c>
      <c r="Z192" s="45">
        <f t="shared" si="78"/>
        <v>0</v>
      </c>
      <c r="AA192" s="45">
        <f t="shared" si="79"/>
        <v>0</v>
      </c>
      <c r="AB192" s="45">
        <f t="shared" si="80"/>
        <v>0</v>
      </c>
      <c r="AC192" s="45">
        <f t="shared" si="81"/>
        <v>0</v>
      </c>
      <c r="AD192" s="45">
        <f t="shared" si="82"/>
        <v>0</v>
      </c>
      <c r="AE192" s="45">
        <f t="shared" si="83"/>
        <v>0</v>
      </c>
      <c r="AF192" s="45">
        <f t="shared" si="84"/>
        <v>0</v>
      </c>
      <c r="AG192" s="45">
        <f t="shared" si="85"/>
        <v>0</v>
      </c>
      <c r="AH192" s="45">
        <f t="shared" si="86"/>
        <v>352.62727431184044</v>
      </c>
      <c r="AI192" s="45">
        <f t="shared" si="87"/>
        <v>-75.545365565879621</v>
      </c>
      <c r="AJ192" s="14"/>
    </row>
    <row r="193" spans="1:36" ht="15" x14ac:dyDescent="0.25">
      <c r="B193" s="21" t="s">
        <v>697</v>
      </c>
      <c r="C193" s="20"/>
      <c r="D193" s="45">
        <f>SUMIFS('1. Output sheet'!$F$2:$F$5000,'1. Output sheet'!$D$2:$D$5000,$B193,'1. Output sheet'!$C$2:$C$5000,D$27,'1. Output sheet'!$AC$2:$AC$5000,$B$22,'1. Output sheet'!$O$2:$O$5000,"&gt;="&amp;$B$142,'1. Output sheet'!$O$2:$O$5000,"&lt;"&amp;$C$142)+SUMIFS('1. Output sheet'!$F$2:$F$5000,'1. Output sheet'!$D$2:$D$5000,$B193,'1. Output sheet'!$C$2:$C$5000,D$27,'1. Output sheet'!$AC$2:$AC$5000,$B$23,'1. Output sheet'!$O$2:$O$5000,"&gt;="&amp;$B$142,'1. Output sheet'!$O$2:$O$5000,"&lt;"&amp;$C$142)</f>
        <v>0</v>
      </c>
      <c r="E193" s="45">
        <f>SUMIFS('1. Output sheet'!$F$2:$F$5000,'1. Output sheet'!$D$2:$D$5000,$B193,'1. Output sheet'!$C$2:$C$5000,E$27,'1. Output sheet'!$AC$2:$AC$5000,$B$22,'1. Output sheet'!$O$2:$O$5000,"&gt;="&amp;$B$142,'1. Output sheet'!$O$2:$O$5000,"&lt;"&amp;$C$142)+SUMIFS('1. Output sheet'!$F$2:$F$5000,'1. Output sheet'!$D$2:$D$5000,$B193,'1. Output sheet'!$C$2:$C$5000,E$27,'1. Output sheet'!$AC$2:$AC$5000,$B$23,'1. Output sheet'!$O$2:$O$5000,"&gt;="&amp;$B$142,'1. Output sheet'!$O$2:$O$5000,"&lt;"&amp;$C$142)</f>
        <v>0</v>
      </c>
      <c r="F193" s="45">
        <f>SUMIFS('1. Output sheet'!$F$2:$F$5000,'1. Output sheet'!$D$2:$D$5000,$B193,'1. Output sheet'!$C$2:$C$5000,F$27,'1. Output sheet'!$AC$2:$AC$5000,$B$22,'1. Output sheet'!$O$2:$O$5000,"&gt;="&amp;$B$142,'1. Output sheet'!$O$2:$O$5000,"&lt;"&amp;$C$142)+SUMIFS('1. Output sheet'!$F$2:$F$5000,'1. Output sheet'!$D$2:$D$5000,$B193,'1. Output sheet'!$C$2:$C$5000,F$27,'1. Output sheet'!$AC$2:$AC$5000,$B$23,'1. Output sheet'!$O$2:$O$5000,"&gt;="&amp;$B$142,'1. Output sheet'!$O$2:$O$5000,"&lt;"&amp;$C$142)</f>
        <v>2390</v>
      </c>
      <c r="G193" s="45">
        <f>SUMIFS('1. Output sheet'!$F$2:$F$5000,'1. Output sheet'!$D$2:$D$5000,$B193,'1. Output sheet'!$C$2:$C$5000,G$27,'1. Output sheet'!$AC$2:$AC$5000,$B$22,'1. Output sheet'!$O$2:$O$5000,"&gt;="&amp;$B$142,'1. Output sheet'!$O$2:$O$5000,"&lt;"&amp;$C$142)+SUMIFS('1. Output sheet'!$F$2:$F$5000,'1. Output sheet'!$D$2:$D$5000,$B193,'1. Output sheet'!$C$2:$C$5000,G$27,'1. Output sheet'!$AC$2:$AC$5000,$B$23,'1. Output sheet'!$O$2:$O$5000,"&gt;="&amp;$B$142,'1. Output sheet'!$O$2:$O$5000,"&lt;"&amp;$C$142)</f>
        <v>0</v>
      </c>
      <c r="H193" s="45">
        <f>SUMIFS('1. Output sheet'!$F$2:$F$5000,'1. Output sheet'!$D$2:$D$5000,$B193,'1. Output sheet'!$C$2:$C$5000,H$27,'1. Output sheet'!$AC$2:$AC$5000,$B$22,'1. Output sheet'!$O$2:$O$5000,"&gt;="&amp;$B$142,'1. Output sheet'!$O$2:$O$5000,"&lt;"&amp;$C$142)+SUMIFS('1. Output sheet'!$F$2:$F$5000,'1. Output sheet'!$D$2:$D$5000,$B193,'1. Output sheet'!$C$2:$C$5000,H$27,'1. Output sheet'!$AC$2:$AC$5000,$B$23,'1. Output sheet'!$O$2:$O$5000,"&gt;="&amp;$B$142,'1. Output sheet'!$O$2:$O$5000,"&lt;"&amp;$C$142)</f>
        <v>0</v>
      </c>
      <c r="I193" s="45">
        <f>SUMIFS('1. Output sheet'!$F$2:$F$5000,'1. Output sheet'!$D$2:$D$5000,$B193,'1. Output sheet'!$C$2:$C$5000,I$27,'1. Output sheet'!$AC$2:$AC$5000,$B$22,'1. Output sheet'!$O$2:$O$5000,"&gt;="&amp;$B$142,'1. Output sheet'!$O$2:$O$5000,"&lt;"&amp;$C$142)+SUMIFS('1. Output sheet'!$F$2:$F$5000,'1. Output sheet'!$D$2:$D$5000,$B193,'1. Output sheet'!$C$2:$C$5000,I$27,'1. Output sheet'!$AC$2:$AC$5000,$B$23,'1. Output sheet'!$O$2:$O$5000,"&gt;="&amp;$B$142,'1. Output sheet'!$O$2:$O$5000,"&lt;"&amp;$C$142)</f>
        <v>0</v>
      </c>
      <c r="J193" s="45">
        <f>SUMIFS('1. Output sheet'!$F$2:$F$5000,'1. Output sheet'!$D$2:$D$5000,$B193,'1. Output sheet'!$C$2:$C$5000,J$27,'1. Output sheet'!$AC$2:$AC$5000,$B$22,'1. Output sheet'!$O$2:$O$5000,"&gt;="&amp;$B$142,'1. Output sheet'!$O$2:$O$5000,"&lt;"&amp;$C$142)+SUMIFS('1. Output sheet'!$F$2:$F$5000,'1. Output sheet'!$D$2:$D$5000,$B193,'1. Output sheet'!$C$2:$C$5000,J$27,'1. Output sheet'!$AC$2:$AC$5000,$B$23,'1. Output sheet'!$O$2:$O$5000,"&gt;="&amp;$B$142,'1. Output sheet'!$O$2:$O$5000,"&lt;"&amp;$C$142)</f>
        <v>0</v>
      </c>
      <c r="K193" s="45">
        <f>SUMIFS('1. Output sheet'!$F$2:$F$5000,'1. Output sheet'!$D$2:$D$5000,$B193,'1. Output sheet'!$C$2:$C$5000,K$27,'1. Output sheet'!$AC$2:$AC$5000,$B$22,'1. Output sheet'!$O$2:$O$5000,"&gt;="&amp;$B$142,'1. Output sheet'!$O$2:$O$5000,"&lt;"&amp;$C$142)+SUMIFS('1. Output sheet'!$F$2:$F$5000,'1. Output sheet'!$D$2:$D$5000,$B193,'1. Output sheet'!$C$2:$C$5000,K$27,'1. Output sheet'!$AC$2:$AC$5000,$B$23,'1. Output sheet'!$O$2:$O$5000,"&gt;="&amp;$B$142,'1. Output sheet'!$O$2:$O$5000,"&lt;"&amp;$C$142)</f>
        <v>2724.97</v>
      </c>
      <c r="L193" s="45">
        <f>SUMIFS('1. Output sheet'!$F$2:$F$5000,'1. Output sheet'!$D$2:$D$5000,$B193,'1. Output sheet'!$C$2:$C$5000,L$27,'1. Output sheet'!$AC$2:$AC$5000,$B$22,'1. Output sheet'!$O$2:$O$5000,"&gt;="&amp;$B$142,'1. Output sheet'!$O$2:$O$5000,"&lt;"&amp;$C$142)+SUMIFS('1. Output sheet'!$F$2:$F$5000,'1. Output sheet'!$D$2:$D$5000,$B193,'1. Output sheet'!$C$2:$C$5000,L$27,'1. Output sheet'!$AC$2:$AC$5000,$B$23,'1. Output sheet'!$O$2:$O$5000,"&gt;="&amp;$B$142,'1. Output sheet'!$O$2:$O$5000,"&lt;"&amp;$C$142)</f>
        <v>0</v>
      </c>
      <c r="M193" s="45">
        <f>SUMIFS('1. Output sheet'!$F$2:$F$5000,'1. Output sheet'!$D$2:$D$5000,$B193,'1. Output sheet'!$C$2:$C$5000,M$27,'1. Output sheet'!$AC$2:$AC$5000,$B$22,'1. Output sheet'!$O$2:$O$5000,"&gt;="&amp;$B$142,'1. Output sheet'!$O$2:$O$5000,"&lt;"&amp;$C$142)+SUMIFS('1. Output sheet'!$F$2:$F$5000,'1. Output sheet'!$D$2:$D$5000,$B193,'1. Output sheet'!$C$2:$C$5000,M$27,'1. Output sheet'!$AC$2:$AC$5000,$B$23,'1. Output sheet'!$O$2:$O$5000,"&gt;="&amp;$B$142,'1. Output sheet'!$O$2:$O$5000,"&lt;"&amp;$C$142)</f>
        <v>0</v>
      </c>
      <c r="N193" s="45">
        <f>SUMIFS('1. Output sheet'!$F$2:$F$5000,'1. Output sheet'!$D$2:$D$5000,$B193,'1. Output sheet'!$C$2:$C$5000,N$27,'1. Output sheet'!$AC$2:$AC$5000,$B$22,'1. Output sheet'!$O$2:$O$5000,"&gt;="&amp;$B$142,'1. Output sheet'!$O$2:$O$5000,"&lt;"&amp;$C$142)+SUMIFS('1. Output sheet'!$F$2:$F$5000,'1. Output sheet'!$D$2:$D$5000,$B193,'1. Output sheet'!$C$2:$C$5000,N$27,'1. Output sheet'!$AC$2:$AC$5000,$B$23,'1. Output sheet'!$O$2:$O$5000,"&gt;="&amp;$B$142,'1. Output sheet'!$O$2:$O$5000,"&lt;"&amp;$C$142)</f>
        <v>0</v>
      </c>
      <c r="O193" s="45">
        <f>SUMIFS('1. Output sheet'!$F$2:$F$5000,'1. Output sheet'!$D$2:$D$5000,$B193,'1. Output sheet'!$C$2:$C$5000,O$27,'1. Output sheet'!$AC$2:$AC$5000,$B$22,'1. Output sheet'!$O$2:$O$5000,"&gt;="&amp;$B$142,'1. Output sheet'!$O$2:$O$5000,"&lt;"&amp;$C$142)+SUMIFS('1. Output sheet'!$F$2:$F$5000,'1. Output sheet'!$D$2:$D$5000,$B193,'1. Output sheet'!$C$2:$C$5000,O$27,'1. Output sheet'!$AC$2:$AC$5000,$B$23,'1. Output sheet'!$O$2:$O$5000,"&gt;="&amp;$B$142,'1. Output sheet'!$O$2:$O$5000,"&lt;"&amp;$C$142)</f>
        <v>0</v>
      </c>
      <c r="P193" s="14">
        <f t="shared" si="73"/>
        <v>5114.9699999999993</v>
      </c>
      <c r="Q193" s="14">
        <f>SUMIFS('1. Output sheet'!$F$2:$F$5000,'1. Output sheet'!$D$2:$D$5000,$B193,'1. Output sheet'!$AC$2:$AC$5000,$B$22,'1. Output sheet'!$O$2:$O$5000,"&gt;="&amp;$B$80,'1. Output sheet'!$O$2:$O$5000,"&lt;"&amp;$C$80)+SUMIFS('1. Output sheet'!$F$2:$F$5000,'1. Output sheet'!$D$2:$D$5000,$B193,'1. Output sheet'!$AC$2:$AC$5000,$B$23,'1. Output sheet'!$O$2:$O$5000,"&gt;="&amp;$B$80,'1. Output sheet'!$O$2:$O$5000,"&lt;"&amp;$C$80)</f>
        <v>2938</v>
      </c>
      <c r="R193" s="14"/>
      <c r="T193" s="21" t="s">
        <v>697</v>
      </c>
      <c r="U193" s="20"/>
      <c r="V193" s="45">
        <f t="shared" si="74"/>
        <v>0</v>
      </c>
      <c r="W193" s="45">
        <f t="shared" si="75"/>
        <v>0</v>
      </c>
      <c r="X193" s="45">
        <f t="shared" si="76"/>
        <v>320.44835954574097</v>
      </c>
      <c r="Y193" s="45">
        <f t="shared" si="77"/>
        <v>0</v>
      </c>
      <c r="Z193" s="45">
        <f t="shared" si="78"/>
        <v>0</v>
      </c>
      <c r="AA193" s="45">
        <f t="shared" si="79"/>
        <v>0</v>
      </c>
      <c r="AB193" s="45">
        <f t="shared" si="80"/>
        <v>0</v>
      </c>
      <c r="AC193" s="45">
        <f t="shared" si="81"/>
        <v>365.36073904240908</v>
      </c>
      <c r="AD193" s="45">
        <f t="shared" si="82"/>
        <v>0</v>
      </c>
      <c r="AE193" s="45">
        <f t="shared" si="83"/>
        <v>0</v>
      </c>
      <c r="AF193" s="45">
        <f t="shared" si="84"/>
        <v>0</v>
      </c>
      <c r="AG193" s="45">
        <f t="shared" si="85"/>
        <v>0</v>
      </c>
      <c r="AH193" s="45">
        <f t="shared" si="86"/>
        <v>685.80909858814994</v>
      </c>
      <c r="AI193" s="45">
        <f t="shared" si="87"/>
        <v>393.92354826166815</v>
      </c>
      <c r="AJ193" s="14"/>
    </row>
    <row r="194" spans="1:36" ht="15" x14ac:dyDescent="0.25">
      <c r="B194" s="21" t="s">
        <v>2940</v>
      </c>
      <c r="C194" s="20"/>
      <c r="D194" s="45">
        <f>SUMIFS('1. Output sheet'!$F$2:$F$5000,'1. Output sheet'!$D$2:$D$5000,$B194,'1. Output sheet'!$C$2:$C$5000,D$27,'1. Output sheet'!$AC$2:$AC$5000,$B$22,'1. Output sheet'!$O$2:$O$5000,"&gt;="&amp;$B$142,'1. Output sheet'!$O$2:$O$5000,"&lt;"&amp;$C$142)+SUMIFS('1. Output sheet'!$F$2:$F$5000,'1. Output sheet'!$D$2:$D$5000,$B194,'1. Output sheet'!$C$2:$C$5000,D$27,'1. Output sheet'!$AC$2:$AC$5000,$B$23,'1. Output sheet'!$O$2:$O$5000,"&gt;="&amp;$B$142,'1. Output sheet'!$O$2:$O$5000,"&lt;"&amp;$C$142)</f>
        <v>0</v>
      </c>
      <c r="E194" s="45">
        <f>SUMIFS('1. Output sheet'!$F$2:$F$5000,'1. Output sheet'!$D$2:$D$5000,$B194,'1. Output sheet'!$C$2:$C$5000,E$27,'1. Output sheet'!$AC$2:$AC$5000,$B$22,'1. Output sheet'!$O$2:$O$5000,"&gt;="&amp;$B$142,'1. Output sheet'!$O$2:$O$5000,"&lt;"&amp;$C$142)+SUMIFS('1. Output sheet'!$F$2:$F$5000,'1. Output sheet'!$D$2:$D$5000,$B194,'1. Output sheet'!$C$2:$C$5000,E$27,'1. Output sheet'!$AC$2:$AC$5000,$B$23,'1. Output sheet'!$O$2:$O$5000,"&gt;="&amp;$B$142,'1. Output sheet'!$O$2:$O$5000,"&lt;"&amp;$C$142)</f>
        <v>0</v>
      </c>
      <c r="F194" s="45">
        <f>SUMIFS('1. Output sheet'!$F$2:$F$5000,'1. Output sheet'!$D$2:$D$5000,$B194,'1. Output sheet'!$C$2:$C$5000,F$27,'1. Output sheet'!$AC$2:$AC$5000,$B$22,'1. Output sheet'!$O$2:$O$5000,"&gt;="&amp;$B$142,'1. Output sheet'!$O$2:$O$5000,"&lt;"&amp;$C$142)+SUMIFS('1. Output sheet'!$F$2:$F$5000,'1. Output sheet'!$D$2:$D$5000,$B194,'1. Output sheet'!$C$2:$C$5000,F$27,'1. Output sheet'!$AC$2:$AC$5000,$B$23,'1. Output sheet'!$O$2:$O$5000,"&gt;="&amp;$B$142,'1. Output sheet'!$O$2:$O$5000,"&lt;"&amp;$C$142)</f>
        <v>0</v>
      </c>
      <c r="G194" s="45">
        <f>SUMIFS('1. Output sheet'!$F$2:$F$5000,'1. Output sheet'!$D$2:$D$5000,$B194,'1. Output sheet'!$C$2:$C$5000,G$27,'1. Output sheet'!$AC$2:$AC$5000,$B$22,'1. Output sheet'!$O$2:$O$5000,"&gt;="&amp;$B$142,'1. Output sheet'!$O$2:$O$5000,"&lt;"&amp;$C$142)+SUMIFS('1. Output sheet'!$F$2:$F$5000,'1. Output sheet'!$D$2:$D$5000,$B194,'1. Output sheet'!$C$2:$C$5000,G$27,'1. Output sheet'!$AC$2:$AC$5000,$B$23,'1. Output sheet'!$O$2:$O$5000,"&gt;="&amp;$B$142,'1. Output sheet'!$O$2:$O$5000,"&lt;"&amp;$C$142)</f>
        <v>0</v>
      </c>
      <c r="H194" s="45">
        <f>SUMIFS('1. Output sheet'!$F$2:$F$5000,'1. Output sheet'!$D$2:$D$5000,$B194,'1. Output sheet'!$C$2:$C$5000,H$27,'1. Output sheet'!$AC$2:$AC$5000,$B$22,'1. Output sheet'!$O$2:$O$5000,"&gt;="&amp;$B$142,'1. Output sheet'!$O$2:$O$5000,"&lt;"&amp;$C$142)+SUMIFS('1. Output sheet'!$F$2:$F$5000,'1. Output sheet'!$D$2:$D$5000,$B194,'1. Output sheet'!$C$2:$C$5000,H$27,'1. Output sheet'!$AC$2:$AC$5000,$B$23,'1. Output sheet'!$O$2:$O$5000,"&gt;="&amp;$B$142,'1. Output sheet'!$O$2:$O$5000,"&lt;"&amp;$C$142)</f>
        <v>0</v>
      </c>
      <c r="I194" s="45">
        <f>SUMIFS('1. Output sheet'!$F$2:$F$5000,'1. Output sheet'!$D$2:$D$5000,$B194,'1. Output sheet'!$C$2:$C$5000,I$27,'1. Output sheet'!$AC$2:$AC$5000,$B$22,'1. Output sheet'!$O$2:$O$5000,"&gt;="&amp;$B$142,'1. Output sheet'!$O$2:$O$5000,"&lt;"&amp;$C$142)+SUMIFS('1. Output sheet'!$F$2:$F$5000,'1. Output sheet'!$D$2:$D$5000,$B194,'1. Output sheet'!$C$2:$C$5000,I$27,'1. Output sheet'!$AC$2:$AC$5000,$B$23,'1. Output sheet'!$O$2:$O$5000,"&gt;="&amp;$B$142,'1. Output sheet'!$O$2:$O$5000,"&lt;"&amp;$C$142)</f>
        <v>0</v>
      </c>
      <c r="J194" s="45">
        <f>SUMIFS('1. Output sheet'!$F$2:$F$5000,'1. Output sheet'!$D$2:$D$5000,$B194,'1. Output sheet'!$C$2:$C$5000,J$27,'1. Output sheet'!$AC$2:$AC$5000,$B$22,'1. Output sheet'!$O$2:$O$5000,"&gt;="&amp;$B$142,'1. Output sheet'!$O$2:$O$5000,"&lt;"&amp;$C$142)+SUMIFS('1. Output sheet'!$F$2:$F$5000,'1. Output sheet'!$D$2:$D$5000,$B194,'1. Output sheet'!$C$2:$C$5000,J$27,'1. Output sheet'!$AC$2:$AC$5000,$B$23,'1. Output sheet'!$O$2:$O$5000,"&gt;="&amp;$B$142,'1. Output sheet'!$O$2:$O$5000,"&lt;"&amp;$C$142)</f>
        <v>0</v>
      </c>
      <c r="K194" s="45">
        <f>SUMIFS('1. Output sheet'!$F$2:$F$5000,'1. Output sheet'!$D$2:$D$5000,$B194,'1. Output sheet'!$C$2:$C$5000,K$27,'1. Output sheet'!$AC$2:$AC$5000,$B$22,'1. Output sheet'!$O$2:$O$5000,"&gt;="&amp;$B$142,'1. Output sheet'!$O$2:$O$5000,"&lt;"&amp;$C$142)+SUMIFS('1. Output sheet'!$F$2:$F$5000,'1. Output sheet'!$D$2:$D$5000,$B194,'1. Output sheet'!$C$2:$C$5000,K$27,'1. Output sheet'!$AC$2:$AC$5000,$B$23,'1. Output sheet'!$O$2:$O$5000,"&gt;="&amp;$B$142,'1. Output sheet'!$O$2:$O$5000,"&lt;"&amp;$C$142)</f>
        <v>0</v>
      </c>
      <c r="L194" s="45">
        <f>SUMIFS('1. Output sheet'!$F$2:$F$5000,'1. Output sheet'!$D$2:$D$5000,$B194,'1. Output sheet'!$C$2:$C$5000,L$27,'1. Output sheet'!$AC$2:$AC$5000,$B$22,'1. Output sheet'!$O$2:$O$5000,"&gt;="&amp;$B$142,'1. Output sheet'!$O$2:$O$5000,"&lt;"&amp;$C$142)+SUMIFS('1. Output sheet'!$F$2:$F$5000,'1. Output sheet'!$D$2:$D$5000,$B194,'1. Output sheet'!$C$2:$C$5000,L$27,'1. Output sheet'!$AC$2:$AC$5000,$B$23,'1. Output sheet'!$O$2:$O$5000,"&gt;="&amp;$B$142,'1. Output sheet'!$O$2:$O$5000,"&lt;"&amp;$C$142)</f>
        <v>0</v>
      </c>
      <c r="M194" s="45">
        <f>SUMIFS('1. Output sheet'!$F$2:$F$5000,'1. Output sheet'!$D$2:$D$5000,$B194,'1. Output sheet'!$C$2:$C$5000,M$27,'1. Output sheet'!$AC$2:$AC$5000,$B$22,'1. Output sheet'!$O$2:$O$5000,"&gt;="&amp;$B$142,'1. Output sheet'!$O$2:$O$5000,"&lt;"&amp;$C$142)+SUMIFS('1. Output sheet'!$F$2:$F$5000,'1. Output sheet'!$D$2:$D$5000,$B194,'1. Output sheet'!$C$2:$C$5000,M$27,'1. Output sheet'!$AC$2:$AC$5000,$B$23,'1. Output sheet'!$O$2:$O$5000,"&gt;="&amp;$B$142,'1. Output sheet'!$O$2:$O$5000,"&lt;"&amp;$C$142)</f>
        <v>0</v>
      </c>
      <c r="N194" s="45">
        <f>SUMIFS('1. Output sheet'!$F$2:$F$5000,'1. Output sheet'!$D$2:$D$5000,$B194,'1. Output sheet'!$C$2:$C$5000,N$27,'1. Output sheet'!$AC$2:$AC$5000,$B$22,'1. Output sheet'!$O$2:$O$5000,"&gt;="&amp;$B$142,'1. Output sheet'!$O$2:$O$5000,"&lt;"&amp;$C$142)+SUMIFS('1. Output sheet'!$F$2:$F$5000,'1. Output sheet'!$D$2:$D$5000,$B194,'1. Output sheet'!$C$2:$C$5000,N$27,'1. Output sheet'!$AC$2:$AC$5000,$B$23,'1. Output sheet'!$O$2:$O$5000,"&gt;="&amp;$B$142,'1. Output sheet'!$O$2:$O$5000,"&lt;"&amp;$C$142)</f>
        <v>0</v>
      </c>
      <c r="O194" s="45">
        <f>SUMIFS('1. Output sheet'!$F$2:$F$5000,'1. Output sheet'!$D$2:$D$5000,$B194,'1. Output sheet'!$C$2:$C$5000,O$27,'1. Output sheet'!$AC$2:$AC$5000,$B$22,'1. Output sheet'!$O$2:$O$5000,"&gt;="&amp;$B$142,'1. Output sheet'!$O$2:$O$5000,"&lt;"&amp;$C$142)+SUMIFS('1. Output sheet'!$F$2:$F$5000,'1. Output sheet'!$D$2:$D$5000,$B194,'1. Output sheet'!$C$2:$C$5000,O$27,'1. Output sheet'!$AC$2:$AC$5000,$B$23,'1. Output sheet'!$O$2:$O$5000,"&gt;="&amp;$B$142,'1. Output sheet'!$O$2:$O$5000,"&lt;"&amp;$C$142)</f>
        <v>0</v>
      </c>
      <c r="P194" s="14">
        <f t="shared" si="73"/>
        <v>0</v>
      </c>
      <c r="Q194" s="14">
        <f>SUMIFS('1. Output sheet'!$F$2:$F$5000,'1. Output sheet'!$D$2:$D$5000,$B194,'1. Output sheet'!$AC$2:$AC$5000,$B$22,'1. Output sheet'!$O$2:$O$5000,"&gt;="&amp;$B$80,'1. Output sheet'!$O$2:$O$5000,"&lt;"&amp;$C$80)+SUMIFS('1. Output sheet'!$F$2:$F$5000,'1. Output sheet'!$D$2:$D$5000,$B194,'1. Output sheet'!$AC$2:$AC$5000,$B$23,'1. Output sheet'!$O$2:$O$5000,"&gt;="&amp;$B$80,'1. Output sheet'!$O$2:$O$5000,"&lt;"&amp;$C$80)</f>
        <v>0</v>
      </c>
      <c r="R194" s="14"/>
      <c r="T194" s="21" t="s">
        <v>2940</v>
      </c>
      <c r="U194" s="20"/>
      <c r="V194" s="45">
        <f t="shared" si="74"/>
        <v>0</v>
      </c>
      <c r="W194" s="45">
        <f t="shared" si="75"/>
        <v>0</v>
      </c>
      <c r="X194" s="45">
        <f t="shared" si="76"/>
        <v>0</v>
      </c>
      <c r="Y194" s="45">
        <f t="shared" si="77"/>
        <v>0</v>
      </c>
      <c r="Z194" s="45">
        <f t="shared" si="78"/>
        <v>0</v>
      </c>
      <c r="AA194" s="45">
        <f t="shared" si="79"/>
        <v>0</v>
      </c>
      <c r="AB194" s="45">
        <f t="shared" si="80"/>
        <v>0</v>
      </c>
      <c r="AC194" s="45">
        <f t="shared" si="81"/>
        <v>0</v>
      </c>
      <c r="AD194" s="45">
        <f t="shared" si="82"/>
        <v>0</v>
      </c>
      <c r="AE194" s="45">
        <f t="shared" si="83"/>
        <v>0</v>
      </c>
      <c r="AF194" s="45">
        <f t="shared" si="84"/>
        <v>0</v>
      </c>
      <c r="AG194" s="45">
        <f t="shared" si="85"/>
        <v>0</v>
      </c>
      <c r="AH194" s="45">
        <f t="shared" si="86"/>
        <v>0</v>
      </c>
      <c r="AI194" s="45">
        <f t="shared" si="87"/>
        <v>0</v>
      </c>
      <c r="AJ194" s="14"/>
    </row>
    <row r="195" spans="1:36" ht="15" x14ac:dyDescent="0.25">
      <c r="B195" s="21" t="s">
        <v>741</v>
      </c>
      <c r="C195" s="20"/>
      <c r="D195" s="45">
        <f>SUMIFS('1. Output sheet'!$F$2:$F$5000,'1. Output sheet'!$D$2:$D$5000,$B195,'1. Output sheet'!$C$2:$C$5000,D$27,'1. Output sheet'!$AC$2:$AC$5000,$B$22,'1. Output sheet'!$O$2:$O$5000,"&gt;="&amp;$B$142,'1. Output sheet'!$O$2:$O$5000,"&lt;"&amp;$C$142)+SUMIFS('1. Output sheet'!$F$2:$F$5000,'1. Output sheet'!$D$2:$D$5000,$B195,'1. Output sheet'!$C$2:$C$5000,D$27,'1. Output sheet'!$AC$2:$AC$5000,$B$23,'1. Output sheet'!$O$2:$O$5000,"&gt;="&amp;$B$142,'1. Output sheet'!$O$2:$O$5000,"&lt;"&amp;$C$142)</f>
        <v>0</v>
      </c>
      <c r="E195" s="45">
        <f>SUMIFS('1. Output sheet'!$F$2:$F$5000,'1. Output sheet'!$D$2:$D$5000,$B195,'1. Output sheet'!$C$2:$C$5000,E$27,'1. Output sheet'!$AC$2:$AC$5000,$B$22,'1. Output sheet'!$O$2:$O$5000,"&gt;="&amp;$B$142,'1. Output sheet'!$O$2:$O$5000,"&lt;"&amp;$C$142)+SUMIFS('1. Output sheet'!$F$2:$F$5000,'1. Output sheet'!$D$2:$D$5000,$B195,'1. Output sheet'!$C$2:$C$5000,E$27,'1. Output sheet'!$AC$2:$AC$5000,$B$23,'1. Output sheet'!$O$2:$O$5000,"&gt;="&amp;$B$142,'1. Output sheet'!$O$2:$O$5000,"&lt;"&amp;$C$142)</f>
        <v>0</v>
      </c>
      <c r="F195" s="45">
        <f>SUMIFS('1. Output sheet'!$F$2:$F$5000,'1. Output sheet'!$D$2:$D$5000,$B195,'1. Output sheet'!$C$2:$C$5000,F$27,'1. Output sheet'!$AC$2:$AC$5000,$B$22,'1. Output sheet'!$O$2:$O$5000,"&gt;="&amp;$B$142,'1. Output sheet'!$O$2:$O$5000,"&lt;"&amp;$C$142)+SUMIFS('1. Output sheet'!$F$2:$F$5000,'1. Output sheet'!$D$2:$D$5000,$B195,'1. Output sheet'!$C$2:$C$5000,F$27,'1. Output sheet'!$AC$2:$AC$5000,$B$23,'1. Output sheet'!$O$2:$O$5000,"&gt;="&amp;$B$142,'1. Output sheet'!$O$2:$O$5000,"&lt;"&amp;$C$142)</f>
        <v>0</v>
      </c>
      <c r="G195" s="45">
        <f>SUMIFS('1. Output sheet'!$F$2:$F$5000,'1. Output sheet'!$D$2:$D$5000,$B195,'1. Output sheet'!$C$2:$C$5000,G$27,'1. Output sheet'!$AC$2:$AC$5000,$B$22,'1. Output sheet'!$O$2:$O$5000,"&gt;="&amp;$B$142,'1. Output sheet'!$O$2:$O$5000,"&lt;"&amp;$C$142)+SUMIFS('1. Output sheet'!$F$2:$F$5000,'1. Output sheet'!$D$2:$D$5000,$B195,'1. Output sheet'!$C$2:$C$5000,G$27,'1. Output sheet'!$AC$2:$AC$5000,$B$23,'1. Output sheet'!$O$2:$O$5000,"&gt;="&amp;$B$142,'1. Output sheet'!$O$2:$O$5000,"&lt;"&amp;$C$142)</f>
        <v>2495</v>
      </c>
      <c r="H195" s="45">
        <f>SUMIFS('1. Output sheet'!$F$2:$F$5000,'1. Output sheet'!$D$2:$D$5000,$B195,'1. Output sheet'!$C$2:$C$5000,H$27,'1. Output sheet'!$AC$2:$AC$5000,$B$22,'1. Output sheet'!$O$2:$O$5000,"&gt;="&amp;$B$142,'1. Output sheet'!$O$2:$O$5000,"&lt;"&amp;$C$142)+SUMIFS('1. Output sheet'!$F$2:$F$5000,'1. Output sheet'!$D$2:$D$5000,$B195,'1. Output sheet'!$C$2:$C$5000,H$27,'1. Output sheet'!$AC$2:$AC$5000,$B$23,'1. Output sheet'!$O$2:$O$5000,"&gt;="&amp;$B$142,'1. Output sheet'!$O$2:$O$5000,"&lt;"&amp;$C$142)</f>
        <v>0</v>
      </c>
      <c r="I195" s="45">
        <f>SUMIFS('1. Output sheet'!$F$2:$F$5000,'1. Output sheet'!$D$2:$D$5000,$B195,'1. Output sheet'!$C$2:$C$5000,I$27,'1. Output sheet'!$AC$2:$AC$5000,$B$22,'1. Output sheet'!$O$2:$O$5000,"&gt;="&amp;$B$142,'1. Output sheet'!$O$2:$O$5000,"&lt;"&amp;$C$142)+SUMIFS('1. Output sheet'!$F$2:$F$5000,'1. Output sheet'!$D$2:$D$5000,$B195,'1. Output sheet'!$C$2:$C$5000,I$27,'1. Output sheet'!$AC$2:$AC$5000,$B$23,'1. Output sheet'!$O$2:$O$5000,"&gt;="&amp;$B$142,'1. Output sheet'!$O$2:$O$5000,"&lt;"&amp;$C$142)</f>
        <v>0</v>
      </c>
      <c r="J195" s="45">
        <f>SUMIFS('1. Output sheet'!$F$2:$F$5000,'1. Output sheet'!$D$2:$D$5000,$B195,'1. Output sheet'!$C$2:$C$5000,J$27,'1. Output sheet'!$AC$2:$AC$5000,$B$22,'1. Output sheet'!$O$2:$O$5000,"&gt;="&amp;$B$142,'1. Output sheet'!$O$2:$O$5000,"&lt;"&amp;$C$142)+SUMIFS('1. Output sheet'!$F$2:$F$5000,'1. Output sheet'!$D$2:$D$5000,$B195,'1. Output sheet'!$C$2:$C$5000,J$27,'1. Output sheet'!$AC$2:$AC$5000,$B$23,'1. Output sheet'!$O$2:$O$5000,"&gt;="&amp;$B$142,'1. Output sheet'!$O$2:$O$5000,"&lt;"&amp;$C$142)</f>
        <v>1220</v>
      </c>
      <c r="K195" s="45">
        <f>SUMIFS('1. Output sheet'!$F$2:$F$5000,'1. Output sheet'!$D$2:$D$5000,$B195,'1. Output sheet'!$C$2:$C$5000,K$27,'1. Output sheet'!$AC$2:$AC$5000,$B$22,'1. Output sheet'!$O$2:$O$5000,"&gt;="&amp;$B$142,'1. Output sheet'!$O$2:$O$5000,"&lt;"&amp;$C$142)+SUMIFS('1. Output sheet'!$F$2:$F$5000,'1. Output sheet'!$D$2:$D$5000,$B195,'1. Output sheet'!$C$2:$C$5000,K$27,'1. Output sheet'!$AC$2:$AC$5000,$B$23,'1. Output sheet'!$O$2:$O$5000,"&gt;="&amp;$B$142,'1. Output sheet'!$O$2:$O$5000,"&lt;"&amp;$C$142)</f>
        <v>0</v>
      </c>
      <c r="L195" s="45">
        <f>SUMIFS('1. Output sheet'!$F$2:$F$5000,'1. Output sheet'!$D$2:$D$5000,$B195,'1. Output sheet'!$C$2:$C$5000,L$27,'1. Output sheet'!$AC$2:$AC$5000,$B$22,'1. Output sheet'!$O$2:$O$5000,"&gt;="&amp;$B$142,'1. Output sheet'!$O$2:$O$5000,"&lt;"&amp;$C$142)+SUMIFS('1. Output sheet'!$F$2:$F$5000,'1. Output sheet'!$D$2:$D$5000,$B195,'1. Output sheet'!$C$2:$C$5000,L$27,'1. Output sheet'!$AC$2:$AC$5000,$B$23,'1. Output sheet'!$O$2:$O$5000,"&gt;="&amp;$B$142,'1. Output sheet'!$O$2:$O$5000,"&lt;"&amp;$C$142)</f>
        <v>0</v>
      </c>
      <c r="M195" s="45">
        <f>SUMIFS('1. Output sheet'!$F$2:$F$5000,'1. Output sheet'!$D$2:$D$5000,$B195,'1. Output sheet'!$C$2:$C$5000,M$27,'1. Output sheet'!$AC$2:$AC$5000,$B$22,'1. Output sheet'!$O$2:$O$5000,"&gt;="&amp;$B$142,'1. Output sheet'!$O$2:$O$5000,"&lt;"&amp;$C$142)+SUMIFS('1. Output sheet'!$F$2:$F$5000,'1. Output sheet'!$D$2:$D$5000,$B195,'1. Output sheet'!$C$2:$C$5000,M$27,'1. Output sheet'!$AC$2:$AC$5000,$B$23,'1. Output sheet'!$O$2:$O$5000,"&gt;="&amp;$B$142,'1. Output sheet'!$O$2:$O$5000,"&lt;"&amp;$C$142)</f>
        <v>0</v>
      </c>
      <c r="N195" s="45">
        <f>SUMIFS('1. Output sheet'!$F$2:$F$5000,'1. Output sheet'!$D$2:$D$5000,$B195,'1. Output sheet'!$C$2:$C$5000,N$27,'1. Output sheet'!$AC$2:$AC$5000,$B$22,'1. Output sheet'!$O$2:$O$5000,"&gt;="&amp;$B$142,'1. Output sheet'!$O$2:$O$5000,"&lt;"&amp;$C$142)+SUMIFS('1. Output sheet'!$F$2:$F$5000,'1. Output sheet'!$D$2:$D$5000,$B195,'1. Output sheet'!$C$2:$C$5000,N$27,'1. Output sheet'!$AC$2:$AC$5000,$B$23,'1. Output sheet'!$O$2:$O$5000,"&gt;="&amp;$B$142,'1. Output sheet'!$O$2:$O$5000,"&lt;"&amp;$C$142)</f>
        <v>0</v>
      </c>
      <c r="O195" s="45">
        <f>SUMIFS('1. Output sheet'!$F$2:$F$5000,'1. Output sheet'!$D$2:$D$5000,$B195,'1. Output sheet'!$C$2:$C$5000,O$27,'1. Output sheet'!$AC$2:$AC$5000,$B$22,'1. Output sheet'!$O$2:$O$5000,"&gt;="&amp;$B$142,'1. Output sheet'!$O$2:$O$5000,"&lt;"&amp;$C$142)+SUMIFS('1. Output sheet'!$F$2:$F$5000,'1. Output sheet'!$D$2:$D$5000,$B195,'1. Output sheet'!$C$2:$C$5000,O$27,'1. Output sheet'!$AC$2:$AC$5000,$B$23,'1. Output sheet'!$O$2:$O$5000,"&gt;="&amp;$B$142,'1. Output sheet'!$O$2:$O$5000,"&lt;"&amp;$C$142)</f>
        <v>0</v>
      </c>
      <c r="P195" s="14">
        <f t="shared" si="73"/>
        <v>3715</v>
      </c>
      <c r="Q195" s="14">
        <f>SUMIFS('1. Output sheet'!$F$2:$F$5000,'1. Output sheet'!$D$2:$D$5000,$B195,'1. Output sheet'!$AC$2:$AC$5000,$B$22,'1. Output sheet'!$O$2:$O$5000,"&gt;="&amp;$B$80,'1. Output sheet'!$O$2:$O$5000,"&lt;"&amp;$C$80)+SUMIFS('1. Output sheet'!$F$2:$F$5000,'1. Output sheet'!$D$2:$D$5000,$B195,'1. Output sheet'!$AC$2:$AC$5000,$B$23,'1. Output sheet'!$O$2:$O$5000,"&gt;="&amp;$B$80,'1. Output sheet'!$O$2:$O$5000,"&lt;"&amp;$C$80)</f>
        <v>-1308.436666666667</v>
      </c>
      <c r="R195" s="14"/>
      <c r="T195" s="21" t="s">
        <v>741</v>
      </c>
      <c r="U195" s="20"/>
      <c r="V195" s="45">
        <f t="shared" si="74"/>
        <v>0</v>
      </c>
      <c r="W195" s="45">
        <f t="shared" si="75"/>
        <v>0</v>
      </c>
      <c r="X195" s="45">
        <f t="shared" si="76"/>
        <v>0</v>
      </c>
      <c r="Y195" s="45">
        <f t="shared" si="77"/>
        <v>334.52663475590947</v>
      </c>
      <c r="Z195" s="45">
        <f t="shared" si="78"/>
        <v>0</v>
      </c>
      <c r="AA195" s="45">
        <f t="shared" si="79"/>
        <v>0</v>
      </c>
      <c r="AB195" s="45">
        <f t="shared" si="80"/>
        <v>163.57615006100585</v>
      </c>
      <c r="AC195" s="45">
        <f t="shared" si="81"/>
        <v>0</v>
      </c>
      <c r="AD195" s="45">
        <f t="shared" si="82"/>
        <v>0</v>
      </c>
      <c r="AE195" s="45">
        <f t="shared" si="83"/>
        <v>0</v>
      </c>
      <c r="AF195" s="45">
        <f t="shared" si="84"/>
        <v>0</v>
      </c>
      <c r="AG195" s="45">
        <f t="shared" si="85"/>
        <v>0</v>
      </c>
      <c r="AH195" s="45">
        <f t="shared" si="86"/>
        <v>498.10278481691529</v>
      </c>
      <c r="AI195" s="45">
        <f t="shared" si="87"/>
        <v>-175.43363322294178</v>
      </c>
      <c r="AJ195" s="14"/>
    </row>
    <row r="196" spans="1:36" ht="15" x14ac:dyDescent="0.25">
      <c r="B196" s="21" t="s">
        <v>432</v>
      </c>
      <c r="C196" s="20"/>
      <c r="D196" s="45">
        <f>SUMIFS('1. Output sheet'!$F$2:$F$5000,'1. Output sheet'!$D$2:$D$5000,$B196,'1. Output sheet'!$C$2:$C$5000,D$27,'1. Output sheet'!$AC$2:$AC$5000,$B$22,'1. Output sheet'!$O$2:$O$5000,"&gt;="&amp;$B$142,'1. Output sheet'!$O$2:$O$5000,"&lt;"&amp;$C$142)+SUMIFS('1. Output sheet'!$F$2:$F$5000,'1. Output sheet'!$D$2:$D$5000,$B196,'1. Output sheet'!$C$2:$C$5000,D$27,'1. Output sheet'!$AC$2:$AC$5000,$B$23,'1. Output sheet'!$O$2:$O$5000,"&gt;="&amp;$B$142,'1. Output sheet'!$O$2:$O$5000,"&lt;"&amp;$C$142)</f>
        <v>0</v>
      </c>
      <c r="E196" s="45">
        <f>SUMIFS('1. Output sheet'!$F$2:$F$5000,'1. Output sheet'!$D$2:$D$5000,$B196,'1. Output sheet'!$C$2:$C$5000,E$27,'1. Output sheet'!$AC$2:$AC$5000,$B$22,'1. Output sheet'!$O$2:$O$5000,"&gt;="&amp;$B$142,'1. Output sheet'!$O$2:$O$5000,"&lt;"&amp;$C$142)+SUMIFS('1. Output sheet'!$F$2:$F$5000,'1. Output sheet'!$D$2:$D$5000,$B196,'1. Output sheet'!$C$2:$C$5000,E$27,'1. Output sheet'!$AC$2:$AC$5000,$B$23,'1. Output sheet'!$O$2:$O$5000,"&gt;="&amp;$B$142,'1. Output sheet'!$O$2:$O$5000,"&lt;"&amp;$C$142)</f>
        <v>0</v>
      </c>
      <c r="F196" s="45">
        <f>SUMIFS('1. Output sheet'!$F$2:$F$5000,'1. Output sheet'!$D$2:$D$5000,$B196,'1. Output sheet'!$C$2:$C$5000,F$27,'1. Output sheet'!$AC$2:$AC$5000,$B$22,'1. Output sheet'!$O$2:$O$5000,"&gt;="&amp;$B$142,'1. Output sheet'!$O$2:$O$5000,"&lt;"&amp;$C$142)+SUMIFS('1. Output sheet'!$F$2:$F$5000,'1. Output sheet'!$D$2:$D$5000,$B196,'1. Output sheet'!$C$2:$C$5000,F$27,'1. Output sheet'!$AC$2:$AC$5000,$B$23,'1. Output sheet'!$O$2:$O$5000,"&gt;="&amp;$B$142,'1. Output sheet'!$O$2:$O$5000,"&lt;"&amp;$C$142)</f>
        <v>0</v>
      </c>
      <c r="G196" s="45">
        <f>SUMIFS('1. Output sheet'!$F$2:$F$5000,'1. Output sheet'!$D$2:$D$5000,$B196,'1. Output sheet'!$C$2:$C$5000,G$27,'1. Output sheet'!$AC$2:$AC$5000,$B$22,'1. Output sheet'!$O$2:$O$5000,"&gt;="&amp;$B$142,'1. Output sheet'!$O$2:$O$5000,"&lt;"&amp;$C$142)+SUMIFS('1. Output sheet'!$F$2:$F$5000,'1. Output sheet'!$D$2:$D$5000,$B196,'1. Output sheet'!$C$2:$C$5000,G$27,'1. Output sheet'!$AC$2:$AC$5000,$B$23,'1. Output sheet'!$O$2:$O$5000,"&gt;="&amp;$B$142,'1. Output sheet'!$O$2:$O$5000,"&lt;"&amp;$C$142)</f>
        <v>0</v>
      </c>
      <c r="H196" s="45">
        <f>SUMIFS('1. Output sheet'!$F$2:$F$5000,'1. Output sheet'!$D$2:$D$5000,$B196,'1. Output sheet'!$C$2:$C$5000,H$27,'1. Output sheet'!$AC$2:$AC$5000,$B$22,'1. Output sheet'!$O$2:$O$5000,"&gt;="&amp;$B$142,'1. Output sheet'!$O$2:$O$5000,"&lt;"&amp;$C$142)+SUMIFS('1. Output sheet'!$F$2:$F$5000,'1. Output sheet'!$D$2:$D$5000,$B196,'1. Output sheet'!$C$2:$C$5000,H$27,'1. Output sheet'!$AC$2:$AC$5000,$B$23,'1. Output sheet'!$O$2:$O$5000,"&gt;="&amp;$B$142,'1. Output sheet'!$O$2:$O$5000,"&lt;"&amp;$C$142)</f>
        <v>0</v>
      </c>
      <c r="I196" s="45">
        <f>SUMIFS('1. Output sheet'!$F$2:$F$5000,'1. Output sheet'!$D$2:$D$5000,$B196,'1. Output sheet'!$C$2:$C$5000,I$27,'1. Output sheet'!$AC$2:$AC$5000,$B$22,'1. Output sheet'!$O$2:$O$5000,"&gt;="&amp;$B$142,'1. Output sheet'!$O$2:$O$5000,"&lt;"&amp;$C$142)+SUMIFS('1. Output sheet'!$F$2:$F$5000,'1. Output sheet'!$D$2:$D$5000,$B196,'1. Output sheet'!$C$2:$C$5000,I$27,'1. Output sheet'!$AC$2:$AC$5000,$B$23,'1. Output sheet'!$O$2:$O$5000,"&gt;="&amp;$B$142,'1. Output sheet'!$O$2:$O$5000,"&lt;"&amp;$C$142)</f>
        <v>5025</v>
      </c>
      <c r="J196" s="45">
        <f>SUMIFS('1. Output sheet'!$F$2:$F$5000,'1. Output sheet'!$D$2:$D$5000,$B196,'1. Output sheet'!$C$2:$C$5000,J$27,'1. Output sheet'!$AC$2:$AC$5000,$B$22,'1. Output sheet'!$O$2:$O$5000,"&gt;="&amp;$B$142,'1. Output sheet'!$O$2:$O$5000,"&lt;"&amp;$C$142)+SUMIFS('1. Output sheet'!$F$2:$F$5000,'1. Output sheet'!$D$2:$D$5000,$B196,'1. Output sheet'!$C$2:$C$5000,J$27,'1. Output sheet'!$AC$2:$AC$5000,$B$23,'1. Output sheet'!$O$2:$O$5000,"&gt;="&amp;$B$142,'1. Output sheet'!$O$2:$O$5000,"&lt;"&amp;$C$142)</f>
        <v>19962.249999999996</v>
      </c>
      <c r="K196" s="45">
        <f>SUMIFS('1. Output sheet'!$F$2:$F$5000,'1. Output sheet'!$D$2:$D$5000,$B196,'1. Output sheet'!$C$2:$C$5000,K$27,'1. Output sheet'!$AC$2:$AC$5000,$B$22,'1. Output sheet'!$O$2:$O$5000,"&gt;="&amp;$B$142,'1. Output sheet'!$O$2:$O$5000,"&lt;"&amp;$C$142)+SUMIFS('1. Output sheet'!$F$2:$F$5000,'1. Output sheet'!$D$2:$D$5000,$B196,'1. Output sheet'!$C$2:$C$5000,K$27,'1. Output sheet'!$AC$2:$AC$5000,$B$23,'1. Output sheet'!$O$2:$O$5000,"&gt;="&amp;$B$142,'1. Output sheet'!$O$2:$O$5000,"&lt;"&amp;$C$142)</f>
        <v>0</v>
      </c>
      <c r="L196" s="45">
        <f>SUMIFS('1. Output sheet'!$F$2:$F$5000,'1. Output sheet'!$D$2:$D$5000,$B196,'1. Output sheet'!$C$2:$C$5000,L$27,'1. Output sheet'!$AC$2:$AC$5000,$B$22,'1. Output sheet'!$O$2:$O$5000,"&gt;="&amp;$B$142,'1. Output sheet'!$O$2:$O$5000,"&lt;"&amp;$C$142)+SUMIFS('1. Output sheet'!$F$2:$F$5000,'1. Output sheet'!$D$2:$D$5000,$B196,'1. Output sheet'!$C$2:$C$5000,L$27,'1. Output sheet'!$AC$2:$AC$5000,$B$23,'1. Output sheet'!$O$2:$O$5000,"&gt;="&amp;$B$142,'1. Output sheet'!$O$2:$O$5000,"&lt;"&amp;$C$142)</f>
        <v>27000</v>
      </c>
      <c r="M196" s="45">
        <f>SUMIFS('1. Output sheet'!$F$2:$F$5000,'1. Output sheet'!$D$2:$D$5000,$B196,'1. Output sheet'!$C$2:$C$5000,M$27,'1. Output sheet'!$AC$2:$AC$5000,$B$22,'1. Output sheet'!$O$2:$O$5000,"&gt;="&amp;$B$142,'1. Output sheet'!$O$2:$O$5000,"&lt;"&amp;$C$142)+SUMIFS('1. Output sheet'!$F$2:$F$5000,'1. Output sheet'!$D$2:$D$5000,$B196,'1. Output sheet'!$C$2:$C$5000,M$27,'1. Output sheet'!$AC$2:$AC$5000,$B$23,'1. Output sheet'!$O$2:$O$5000,"&gt;="&amp;$B$142,'1. Output sheet'!$O$2:$O$5000,"&lt;"&amp;$C$142)</f>
        <v>0</v>
      </c>
      <c r="N196" s="45">
        <f>SUMIFS('1. Output sheet'!$F$2:$F$5000,'1. Output sheet'!$D$2:$D$5000,$B196,'1. Output sheet'!$C$2:$C$5000,N$27,'1. Output sheet'!$AC$2:$AC$5000,$B$22,'1. Output sheet'!$O$2:$O$5000,"&gt;="&amp;$B$142,'1. Output sheet'!$O$2:$O$5000,"&lt;"&amp;$C$142)+SUMIFS('1. Output sheet'!$F$2:$F$5000,'1. Output sheet'!$D$2:$D$5000,$B196,'1. Output sheet'!$C$2:$C$5000,N$27,'1. Output sheet'!$AC$2:$AC$5000,$B$23,'1. Output sheet'!$O$2:$O$5000,"&gt;="&amp;$B$142,'1. Output sheet'!$O$2:$O$5000,"&lt;"&amp;$C$142)</f>
        <v>0</v>
      </c>
      <c r="O196" s="45">
        <f>SUMIFS('1. Output sheet'!$F$2:$F$5000,'1. Output sheet'!$D$2:$D$5000,$B196,'1. Output sheet'!$C$2:$C$5000,O$27,'1. Output sheet'!$AC$2:$AC$5000,$B$22,'1. Output sheet'!$O$2:$O$5000,"&gt;="&amp;$B$142,'1. Output sheet'!$O$2:$O$5000,"&lt;"&amp;$C$142)+SUMIFS('1. Output sheet'!$F$2:$F$5000,'1. Output sheet'!$D$2:$D$5000,$B196,'1. Output sheet'!$C$2:$C$5000,O$27,'1. Output sheet'!$AC$2:$AC$5000,$B$23,'1. Output sheet'!$O$2:$O$5000,"&gt;="&amp;$B$142,'1. Output sheet'!$O$2:$O$5000,"&lt;"&amp;$C$142)</f>
        <v>0</v>
      </c>
      <c r="P196" s="14">
        <f t="shared" si="73"/>
        <v>51987.25</v>
      </c>
      <c r="Q196" s="14">
        <f>SUMIFS('1. Output sheet'!$F$2:$F$5000,'1. Output sheet'!$D$2:$D$5000,$B196,'1. Output sheet'!$AC$2:$AC$5000,$B$22,'1. Output sheet'!$O$2:$O$5000,"&gt;="&amp;$B$80,'1. Output sheet'!$O$2:$O$5000,"&lt;"&amp;$C$80)+SUMIFS('1. Output sheet'!$F$2:$F$5000,'1. Output sheet'!$D$2:$D$5000,$B196,'1. Output sheet'!$AC$2:$AC$5000,$B$23,'1. Output sheet'!$O$2:$O$5000,"&gt;="&amp;$B$80,'1. Output sheet'!$O$2:$O$5000,"&lt;"&amp;$C$80)</f>
        <v>27606.05</v>
      </c>
      <c r="R196" s="14"/>
      <c r="T196" s="21" t="s">
        <v>432</v>
      </c>
      <c r="U196" s="20"/>
      <c r="V196" s="45">
        <f t="shared" si="74"/>
        <v>0</v>
      </c>
      <c r="W196" s="45">
        <f t="shared" si="75"/>
        <v>0</v>
      </c>
      <c r="X196" s="45">
        <f t="shared" si="76"/>
        <v>0</v>
      </c>
      <c r="Y196" s="45">
        <f t="shared" si="77"/>
        <v>0</v>
      </c>
      <c r="Z196" s="45">
        <f t="shared" si="78"/>
        <v>0</v>
      </c>
      <c r="AA196" s="45">
        <f t="shared" si="79"/>
        <v>673.74602791520851</v>
      </c>
      <c r="AB196" s="45">
        <f t="shared" si="80"/>
        <v>2676.5147553732077</v>
      </c>
      <c r="AC196" s="45">
        <f t="shared" si="81"/>
        <v>0</v>
      </c>
      <c r="AD196" s="45">
        <f t="shared" si="82"/>
        <v>3620.127911186195</v>
      </c>
      <c r="AE196" s="45">
        <f t="shared" si="83"/>
        <v>0</v>
      </c>
      <c r="AF196" s="45">
        <f t="shared" si="84"/>
        <v>0</v>
      </c>
      <c r="AG196" s="45">
        <f t="shared" si="85"/>
        <v>0</v>
      </c>
      <c r="AH196" s="45">
        <f t="shared" si="86"/>
        <v>6970.3886944746109</v>
      </c>
      <c r="AI196" s="45">
        <f t="shared" si="87"/>
        <v>3701.386374911172</v>
      </c>
      <c r="AJ196" s="14"/>
    </row>
    <row r="197" spans="1:36" ht="15" x14ac:dyDescent="0.25">
      <c r="B197" s="21" t="s">
        <v>29</v>
      </c>
      <c r="C197" s="20"/>
      <c r="D197" s="45">
        <f>SUMIFS('1. Output sheet'!$F$2:$F$5000,'1. Output sheet'!$D$2:$D$5000,$B197,'1. Output sheet'!$C$2:$C$5000,D$27,'1. Output sheet'!$AC$2:$AC$5000,$B$22,'1. Output sheet'!$O$2:$O$5000,"&gt;="&amp;$B$142,'1. Output sheet'!$O$2:$O$5000,"&lt;"&amp;$C$142)+SUMIFS('1. Output sheet'!$F$2:$F$5000,'1. Output sheet'!$D$2:$D$5000,$B197,'1. Output sheet'!$C$2:$C$5000,D$27,'1. Output sheet'!$AC$2:$AC$5000,$B$23,'1. Output sheet'!$O$2:$O$5000,"&gt;="&amp;$B$142,'1. Output sheet'!$O$2:$O$5000,"&lt;"&amp;$C$142)</f>
        <v>0</v>
      </c>
      <c r="E197" s="45">
        <f>SUMIFS('1. Output sheet'!$F$2:$F$5000,'1. Output sheet'!$D$2:$D$5000,$B197,'1. Output sheet'!$C$2:$C$5000,E$27,'1. Output sheet'!$AC$2:$AC$5000,$B$22,'1. Output sheet'!$O$2:$O$5000,"&gt;="&amp;$B$142,'1. Output sheet'!$O$2:$O$5000,"&lt;"&amp;$C$142)+SUMIFS('1. Output sheet'!$F$2:$F$5000,'1. Output sheet'!$D$2:$D$5000,$B197,'1. Output sheet'!$C$2:$C$5000,E$27,'1. Output sheet'!$AC$2:$AC$5000,$B$23,'1. Output sheet'!$O$2:$O$5000,"&gt;="&amp;$B$142,'1. Output sheet'!$O$2:$O$5000,"&lt;"&amp;$C$142)</f>
        <v>0</v>
      </c>
      <c r="F197" s="45">
        <f>SUMIFS('1. Output sheet'!$F$2:$F$5000,'1. Output sheet'!$D$2:$D$5000,$B197,'1. Output sheet'!$C$2:$C$5000,F$27,'1. Output sheet'!$AC$2:$AC$5000,$B$22,'1. Output sheet'!$O$2:$O$5000,"&gt;="&amp;$B$142,'1. Output sheet'!$O$2:$O$5000,"&lt;"&amp;$C$142)+SUMIFS('1. Output sheet'!$F$2:$F$5000,'1. Output sheet'!$D$2:$D$5000,$B197,'1. Output sheet'!$C$2:$C$5000,F$27,'1. Output sheet'!$AC$2:$AC$5000,$B$23,'1. Output sheet'!$O$2:$O$5000,"&gt;="&amp;$B$142,'1. Output sheet'!$O$2:$O$5000,"&lt;"&amp;$C$142)</f>
        <v>0</v>
      </c>
      <c r="G197" s="45">
        <f>SUMIFS('1. Output sheet'!$F$2:$F$5000,'1. Output sheet'!$D$2:$D$5000,$B197,'1. Output sheet'!$C$2:$C$5000,G$27,'1. Output sheet'!$AC$2:$AC$5000,$B$22,'1. Output sheet'!$O$2:$O$5000,"&gt;="&amp;$B$142,'1. Output sheet'!$O$2:$O$5000,"&lt;"&amp;$C$142)+SUMIFS('1. Output sheet'!$F$2:$F$5000,'1. Output sheet'!$D$2:$D$5000,$B197,'1. Output sheet'!$C$2:$C$5000,G$27,'1. Output sheet'!$AC$2:$AC$5000,$B$23,'1. Output sheet'!$O$2:$O$5000,"&gt;="&amp;$B$142,'1. Output sheet'!$O$2:$O$5000,"&lt;"&amp;$C$142)</f>
        <v>0</v>
      </c>
      <c r="H197" s="45">
        <f>SUMIFS('1. Output sheet'!$F$2:$F$5000,'1. Output sheet'!$D$2:$D$5000,$B197,'1. Output sheet'!$C$2:$C$5000,H$27,'1. Output sheet'!$AC$2:$AC$5000,$B$22,'1. Output sheet'!$O$2:$O$5000,"&gt;="&amp;$B$142,'1. Output sheet'!$O$2:$O$5000,"&lt;"&amp;$C$142)+SUMIFS('1. Output sheet'!$F$2:$F$5000,'1. Output sheet'!$D$2:$D$5000,$B197,'1. Output sheet'!$C$2:$C$5000,H$27,'1. Output sheet'!$AC$2:$AC$5000,$B$23,'1. Output sheet'!$O$2:$O$5000,"&gt;="&amp;$B$142,'1. Output sheet'!$O$2:$O$5000,"&lt;"&amp;$C$142)</f>
        <v>0</v>
      </c>
      <c r="I197" s="45">
        <f>SUMIFS('1. Output sheet'!$F$2:$F$5000,'1. Output sheet'!$D$2:$D$5000,$B197,'1. Output sheet'!$C$2:$C$5000,I$27,'1. Output sheet'!$AC$2:$AC$5000,$B$22,'1. Output sheet'!$O$2:$O$5000,"&gt;="&amp;$B$142,'1. Output sheet'!$O$2:$O$5000,"&lt;"&amp;$C$142)+SUMIFS('1. Output sheet'!$F$2:$F$5000,'1. Output sheet'!$D$2:$D$5000,$B197,'1. Output sheet'!$C$2:$C$5000,I$27,'1. Output sheet'!$AC$2:$AC$5000,$B$23,'1. Output sheet'!$O$2:$O$5000,"&gt;="&amp;$B$142,'1. Output sheet'!$O$2:$O$5000,"&lt;"&amp;$C$142)</f>
        <v>0</v>
      </c>
      <c r="J197" s="45">
        <f>SUMIFS('1. Output sheet'!$F$2:$F$5000,'1. Output sheet'!$D$2:$D$5000,$B197,'1. Output sheet'!$C$2:$C$5000,J$27,'1. Output sheet'!$AC$2:$AC$5000,$B$22,'1. Output sheet'!$O$2:$O$5000,"&gt;="&amp;$B$142,'1. Output sheet'!$O$2:$O$5000,"&lt;"&amp;$C$142)+SUMIFS('1. Output sheet'!$F$2:$F$5000,'1. Output sheet'!$D$2:$D$5000,$B197,'1. Output sheet'!$C$2:$C$5000,J$27,'1. Output sheet'!$AC$2:$AC$5000,$B$23,'1. Output sheet'!$O$2:$O$5000,"&gt;="&amp;$B$142,'1. Output sheet'!$O$2:$O$5000,"&lt;"&amp;$C$142)</f>
        <v>0</v>
      </c>
      <c r="K197" s="45">
        <f>SUMIFS('1. Output sheet'!$F$2:$F$5000,'1. Output sheet'!$D$2:$D$5000,$B197,'1. Output sheet'!$C$2:$C$5000,K$27,'1. Output sheet'!$AC$2:$AC$5000,$B$22,'1. Output sheet'!$O$2:$O$5000,"&gt;="&amp;$B$142,'1. Output sheet'!$O$2:$O$5000,"&lt;"&amp;$C$142)+SUMIFS('1. Output sheet'!$F$2:$F$5000,'1. Output sheet'!$D$2:$D$5000,$B197,'1. Output sheet'!$C$2:$C$5000,K$27,'1. Output sheet'!$AC$2:$AC$5000,$B$23,'1. Output sheet'!$O$2:$O$5000,"&gt;="&amp;$B$142,'1. Output sheet'!$O$2:$O$5000,"&lt;"&amp;$C$142)</f>
        <v>0</v>
      </c>
      <c r="L197" s="45">
        <f>SUMIFS('1. Output sheet'!$F$2:$F$5000,'1. Output sheet'!$D$2:$D$5000,$B197,'1. Output sheet'!$C$2:$C$5000,L$27,'1. Output sheet'!$AC$2:$AC$5000,$B$22,'1. Output sheet'!$O$2:$O$5000,"&gt;="&amp;$B$142,'1. Output sheet'!$O$2:$O$5000,"&lt;"&amp;$C$142)+SUMIFS('1. Output sheet'!$F$2:$F$5000,'1. Output sheet'!$D$2:$D$5000,$B197,'1. Output sheet'!$C$2:$C$5000,L$27,'1. Output sheet'!$AC$2:$AC$5000,$B$23,'1. Output sheet'!$O$2:$O$5000,"&gt;="&amp;$B$142,'1. Output sheet'!$O$2:$O$5000,"&lt;"&amp;$C$142)</f>
        <v>5070</v>
      </c>
      <c r="M197" s="45">
        <f>SUMIFS('1. Output sheet'!$F$2:$F$5000,'1. Output sheet'!$D$2:$D$5000,$B197,'1. Output sheet'!$C$2:$C$5000,M$27,'1. Output sheet'!$AC$2:$AC$5000,$B$22,'1. Output sheet'!$O$2:$O$5000,"&gt;="&amp;$B$142,'1. Output sheet'!$O$2:$O$5000,"&lt;"&amp;$C$142)+SUMIFS('1. Output sheet'!$F$2:$F$5000,'1. Output sheet'!$D$2:$D$5000,$B197,'1. Output sheet'!$C$2:$C$5000,M$27,'1. Output sheet'!$AC$2:$AC$5000,$B$23,'1. Output sheet'!$O$2:$O$5000,"&gt;="&amp;$B$142,'1. Output sheet'!$O$2:$O$5000,"&lt;"&amp;$C$142)</f>
        <v>0</v>
      </c>
      <c r="N197" s="45">
        <f>SUMIFS('1. Output sheet'!$F$2:$F$5000,'1. Output sheet'!$D$2:$D$5000,$B197,'1. Output sheet'!$C$2:$C$5000,N$27,'1. Output sheet'!$AC$2:$AC$5000,$B$22,'1. Output sheet'!$O$2:$O$5000,"&gt;="&amp;$B$142,'1. Output sheet'!$O$2:$O$5000,"&lt;"&amp;$C$142)+SUMIFS('1. Output sheet'!$F$2:$F$5000,'1. Output sheet'!$D$2:$D$5000,$B197,'1. Output sheet'!$C$2:$C$5000,N$27,'1. Output sheet'!$AC$2:$AC$5000,$B$23,'1. Output sheet'!$O$2:$O$5000,"&gt;="&amp;$B$142,'1. Output sheet'!$O$2:$O$5000,"&lt;"&amp;$C$142)</f>
        <v>3390</v>
      </c>
      <c r="O197" s="45">
        <f>SUMIFS('1. Output sheet'!$F$2:$F$5000,'1. Output sheet'!$D$2:$D$5000,$B197,'1. Output sheet'!$C$2:$C$5000,O$27,'1. Output sheet'!$AC$2:$AC$5000,$B$22,'1. Output sheet'!$O$2:$O$5000,"&gt;="&amp;$B$142,'1. Output sheet'!$O$2:$O$5000,"&lt;"&amp;$C$142)+SUMIFS('1. Output sheet'!$F$2:$F$5000,'1. Output sheet'!$D$2:$D$5000,$B197,'1. Output sheet'!$C$2:$C$5000,O$27,'1. Output sheet'!$AC$2:$AC$5000,$B$23,'1. Output sheet'!$O$2:$O$5000,"&gt;="&amp;$B$142,'1. Output sheet'!$O$2:$O$5000,"&lt;"&amp;$C$142)</f>
        <v>0</v>
      </c>
      <c r="P197" s="14">
        <f t="shared" si="73"/>
        <v>8460</v>
      </c>
      <c r="Q197" s="14">
        <f>SUMIFS('1. Output sheet'!$F$2:$F$5000,'1. Output sheet'!$D$2:$D$5000,$B197,'1. Output sheet'!$AC$2:$AC$5000,$B$22,'1. Output sheet'!$O$2:$O$5000,"&gt;="&amp;$B$80,'1. Output sheet'!$O$2:$O$5000,"&lt;"&amp;$C$80)+SUMIFS('1. Output sheet'!$F$2:$F$5000,'1. Output sheet'!$D$2:$D$5000,$B197,'1. Output sheet'!$AC$2:$AC$5000,$B$23,'1. Output sheet'!$O$2:$O$5000,"&gt;="&amp;$B$80,'1. Output sheet'!$O$2:$O$5000,"&lt;"&amp;$C$80)</f>
        <v>61665.399999999994</v>
      </c>
      <c r="R197" s="14"/>
      <c r="T197" s="21" t="s">
        <v>29</v>
      </c>
      <c r="U197" s="20"/>
      <c r="V197" s="45">
        <f t="shared" si="74"/>
        <v>0</v>
      </c>
      <c r="W197" s="45">
        <f t="shared" si="75"/>
        <v>0</v>
      </c>
      <c r="X197" s="45">
        <f t="shared" si="76"/>
        <v>0</v>
      </c>
      <c r="Y197" s="45">
        <f t="shared" si="77"/>
        <v>0</v>
      </c>
      <c r="Z197" s="45">
        <f t="shared" si="78"/>
        <v>0</v>
      </c>
      <c r="AA197" s="45">
        <f t="shared" si="79"/>
        <v>0</v>
      </c>
      <c r="AB197" s="45">
        <f t="shared" si="80"/>
        <v>0</v>
      </c>
      <c r="AC197" s="45">
        <f t="shared" si="81"/>
        <v>0</v>
      </c>
      <c r="AD197" s="45">
        <f t="shared" si="82"/>
        <v>679.77957443385208</v>
      </c>
      <c r="AE197" s="45">
        <f t="shared" si="83"/>
        <v>0</v>
      </c>
      <c r="AF197" s="45">
        <f t="shared" si="84"/>
        <v>454.52717107115558</v>
      </c>
      <c r="AG197" s="45">
        <f t="shared" si="85"/>
        <v>0</v>
      </c>
      <c r="AH197" s="45">
        <f t="shared" si="86"/>
        <v>1134.3067455050077</v>
      </c>
      <c r="AI197" s="45">
        <f t="shared" si="87"/>
        <v>8268.0235442393023</v>
      </c>
      <c r="AJ197" s="14"/>
    </row>
    <row r="198" spans="1:36" ht="15" x14ac:dyDescent="0.25">
      <c r="B198" s="21" t="s">
        <v>70</v>
      </c>
      <c r="C198" s="20"/>
      <c r="D198" s="45">
        <f>SUMIFS('1. Output sheet'!$F$2:$F$5000,'1. Output sheet'!$D$2:$D$5000,$B198,'1. Output sheet'!$C$2:$C$5000,D$27,'1. Output sheet'!$AC$2:$AC$5000,$B$22,'1. Output sheet'!$O$2:$O$5000,"&gt;="&amp;$B$142,'1. Output sheet'!$O$2:$O$5000,"&lt;"&amp;$C$142)+SUMIFS('1. Output sheet'!$F$2:$F$5000,'1. Output sheet'!$D$2:$D$5000,$B198,'1. Output sheet'!$C$2:$C$5000,D$27,'1. Output sheet'!$AC$2:$AC$5000,$B$23,'1. Output sheet'!$O$2:$O$5000,"&gt;="&amp;$B$142,'1. Output sheet'!$O$2:$O$5000,"&lt;"&amp;$C$142)</f>
        <v>0</v>
      </c>
      <c r="E198" s="45">
        <f>SUMIFS('1. Output sheet'!$F$2:$F$5000,'1. Output sheet'!$D$2:$D$5000,$B198,'1. Output sheet'!$C$2:$C$5000,E$27,'1. Output sheet'!$AC$2:$AC$5000,$B$22,'1. Output sheet'!$O$2:$O$5000,"&gt;="&amp;$B$142,'1. Output sheet'!$O$2:$O$5000,"&lt;"&amp;$C$142)+SUMIFS('1. Output sheet'!$F$2:$F$5000,'1. Output sheet'!$D$2:$D$5000,$B198,'1. Output sheet'!$C$2:$C$5000,E$27,'1. Output sheet'!$AC$2:$AC$5000,$B$23,'1. Output sheet'!$O$2:$O$5000,"&gt;="&amp;$B$142,'1. Output sheet'!$O$2:$O$5000,"&lt;"&amp;$C$142)</f>
        <v>65200</v>
      </c>
      <c r="F198" s="45">
        <f>SUMIFS('1. Output sheet'!$F$2:$F$5000,'1. Output sheet'!$D$2:$D$5000,$B198,'1. Output sheet'!$C$2:$C$5000,F$27,'1. Output sheet'!$AC$2:$AC$5000,$B$22,'1. Output sheet'!$O$2:$O$5000,"&gt;="&amp;$B$142,'1. Output sheet'!$O$2:$O$5000,"&lt;"&amp;$C$142)+SUMIFS('1. Output sheet'!$F$2:$F$5000,'1. Output sheet'!$D$2:$D$5000,$B198,'1. Output sheet'!$C$2:$C$5000,F$27,'1. Output sheet'!$AC$2:$AC$5000,$B$23,'1. Output sheet'!$O$2:$O$5000,"&gt;="&amp;$B$142,'1. Output sheet'!$O$2:$O$5000,"&lt;"&amp;$C$142)</f>
        <v>650</v>
      </c>
      <c r="G198" s="45">
        <f>SUMIFS('1. Output sheet'!$F$2:$F$5000,'1. Output sheet'!$D$2:$D$5000,$B198,'1. Output sheet'!$C$2:$C$5000,G$27,'1. Output sheet'!$AC$2:$AC$5000,$B$22,'1. Output sheet'!$O$2:$O$5000,"&gt;="&amp;$B$142,'1. Output sheet'!$O$2:$O$5000,"&lt;"&amp;$C$142)+SUMIFS('1. Output sheet'!$F$2:$F$5000,'1. Output sheet'!$D$2:$D$5000,$B198,'1. Output sheet'!$C$2:$C$5000,G$27,'1. Output sheet'!$AC$2:$AC$5000,$B$23,'1. Output sheet'!$O$2:$O$5000,"&gt;="&amp;$B$142,'1. Output sheet'!$O$2:$O$5000,"&lt;"&amp;$C$142)</f>
        <v>0</v>
      </c>
      <c r="H198" s="45">
        <f>SUMIFS('1. Output sheet'!$F$2:$F$5000,'1. Output sheet'!$D$2:$D$5000,$B198,'1. Output sheet'!$C$2:$C$5000,H$27,'1. Output sheet'!$AC$2:$AC$5000,$B$22,'1. Output sheet'!$O$2:$O$5000,"&gt;="&amp;$B$142,'1. Output sheet'!$O$2:$O$5000,"&lt;"&amp;$C$142)+SUMIFS('1. Output sheet'!$F$2:$F$5000,'1. Output sheet'!$D$2:$D$5000,$B198,'1. Output sheet'!$C$2:$C$5000,H$27,'1. Output sheet'!$AC$2:$AC$5000,$B$23,'1. Output sheet'!$O$2:$O$5000,"&gt;="&amp;$B$142,'1. Output sheet'!$O$2:$O$5000,"&lt;"&amp;$C$142)</f>
        <v>0</v>
      </c>
      <c r="I198" s="45">
        <f>SUMIFS('1. Output sheet'!$F$2:$F$5000,'1. Output sheet'!$D$2:$D$5000,$B198,'1. Output sheet'!$C$2:$C$5000,I$27,'1. Output sheet'!$AC$2:$AC$5000,$B$22,'1. Output sheet'!$O$2:$O$5000,"&gt;="&amp;$B$142,'1. Output sheet'!$O$2:$O$5000,"&lt;"&amp;$C$142)+SUMIFS('1. Output sheet'!$F$2:$F$5000,'1. Output sheet'!$D$2:$D$5000,$B198,'1. Output sheet'!$C$2:$C$5000,I$27,'1. Output sheet'!$AC$2:$AC$5000,$B$23,'1. Output sheet'!$O$2:$O$5000,"&gt;="&amp;$B$142,'1. Output sheet'!$O$2:$O$5000,"&lt;"&amp;$C$142)</f>
        <v>850</v>
      </c>
      <c r="J198" s="45">
        <f>SUMIFS('1. Output sheet'!$F$2:$F$5000,'1. Output sheet'!$D$2:$D$5000,$B198,'1. Output sheet'!$C$2:$C$5000,J$27,'1. Output sheet'!$AC$2:$AC$5000,$B$22,'1. Output sheet'!$O$2:$O$5000,"&gt;="&amp;$B$142,'1. Output sheet'!$O$2:$O$5000,"&lt;"&amp;$C$142)+SUMIFS('1. Output sheet'!$F$2:$F$5000,'1. Output sheet'!$D$2:$D$5000,$B198,'1. Output sheet'!$C$2:$C$5000,J$27,'1. Output sheet'!$AC$2:$AC$5000,$B$23,'1. Output sheet'!$O$2:$O$5000,"&gt;="&amp;$B$142,'1. Output sheet'!$O$2:$O$5000,"&lt;"&amp;$C$142)</f>
        <v>4308</v>
      </c>
      <c r="K198" s="45">
        <f>SUMIFS('1. Output sheet'!$F$2:$F$5000,'1. Output sheet'!$D$2:$D$5000,$B198,'1. Output sheet'!$C$2:$C$5000,K$27,'1. Output sheet'!$AC$2:$AC$5000,$B$22,'1. Output sheet'!$O$2:$O$5000,"&gt;="&amp;$B$142,'1. Output sheet'!$O$2:$O$5000,"&lt;"&amp;$C$142)+SUMIFS('1. Output sheet'!$F$2:$F$5000,'1. Output sheet'!$D$2:$D$5000,$B198,'1. Output sheet'!$C$2:$C$5000,K$27,'1. Output sheet'!$AC$2:$AC$5000,$B$23,'1. Output sheet'!$O$2:$O$5000,"&gt;="&amp;$B$142,'1. Output sheet'!$O$2:$O$5000,"&lt;"&amp;$C$142)</f>
        <v>0</v>
      </c>
      <c r="L198" s="45">
        <f>SUMIFS('1. Output sheet'!$F$2:$F$5000,'1. Output sheet'!$D$2:$D$5000,$B198,'1. Output sheet'!$C$2:$C$5000,L$27,'1. Output sheet'!$AC$2:$AC$5000,$B$22,'1. Output sheet'!$O$2:$O$5000,"&gt;="&amp;$B$142,'1. Output sheet'!$O$2:$O$5000,"&lt;"&amp;$C$142)+SUMIFS('1. Output sheet'!$F$2:$F$5000,'1. Output sheet'!$D$2:$D$5000,$B198,'1. Output sheet'!$C$2:$C$5000,L$27,'1. Output sheet'!$AC$2:$AC$5000,$B$23,'1. Output sheet'!$O$2:$O$5000,"&gt;="&amp;$B$142,'1. Output sheet'!$O$2:$O$5000,"&lt;"&amp;$C$142)</f>
        <v>0</v>
      </c>
      <c r="M198" s="45">
        <f>SUMIFS('1. Output sheet'!$F$2:$F$5000,'1. Output sheet'!$D$2:$D$5000,$B198,'1. Output sheet'!$C$2:$C$5000,M$27,'1. Output sheet'!$AC$2:$AC$5000,$B$22,'1. Output sheet'!$O$2:$O$5000,"&gt;="&amp;$B$142,'1. Output sheet'!$O$2:$O$5000,"&lt;"&amp;$C$142)+SUMIFS('1. Output sheet'!$F$2:$F$5000,'1. Output sheet'!$D$2:$D$5000,$B198,'1. Output sheet'!$C$2:$C$5000,M$27,'1. Output sheet'!$AC$2:$AC$5000,$B$23,'1. Output sheet'!$O$2:$O$5000,"&gt;="&amp;$B$142,'1. Output sheet'!$O$2:$O$5000,"&lt;"&amp;$C$142)</f>
        <v>0</v>
      </c>
      <c r="N198" s="45">
        <f>SUMIFS('1. Output sheet'!$F$2:$F$5000,'1. Output sheet'!$D$2:$D$5000,$B198,'1. Output sheet'!$C$2:$C$5000,N$27,'1. Output sheet'!$AC$2:$AC$5000,$B$22,'1. Output sheet'!$O$2:$O$5000,"&gt;="&amp;$B$142,'1. Output sheet'!$O$2:$O$5000,"&lt;"&amp;$C$142)+SUMIFS('1. Output sheet'!$F$2:$F$5000,'1. Output sheet'!$D$2:$D$5000,$B198,'1. Output sheet'!$C$2:$C$5000,N$27,'1. Output sheet'!$AC$2:$AC$5000,$B$23,'1. Output sheet'!$O$2:$O$5000,"&gt;="&amp;$B$142,'1. Output sheet'!$O$2:$O$5000,"&lt;"&amp;$C$142)</f>
        <v>0</v>
      </c>
      <c r="O198" s="45">
        <f>SUMIFS('1. Output sheet'!$F$2:$F$5000,'1. Output sheet'!$D$2:$D$5000,$B198,'1. Output sheet'!$C$2:$C$5000,O$27,'1. Output sheet'!$AC$2:$AC$5000,$B$22,'1. Output sheet'!$O$2:$O$5000,"&gt;="&amp;$B$142,'1. Output sheet'!$O$2:$O$5000,"&lt;"&amp;$C$142)+SUMIFS('1. Output sheet'!$F$2:$F$5000,'1. Output sheet'!$D$2:$D$5000,$B198,'1. Output sheet'!$C$2:$C$5000,O$27,'1. Output sheet'!$AC$2:$AC$5000,$B$23,'1. Output sheet'!$O$2:$O$5000,"&gt;="&amp;$B$142,'1. Output sheet'!$O$2:$O$5000,"&lt;"&amp;$C$142)</f>
        <v>0</v>
      </c>
      <c r="P198" s="14">
        <f t="shared" si="73"/>
        <v>71008</v>
      </c>
      <c r="Q198" s="14">
        <f>SUMIFS('1. Output sheet'!$F$2:$F$5000,'1. Output sheet'!$D$2:$D$5000,$B198,'1. Output sheet'!$AC$2:$AC$5000,$B$22,'1. Output sheet'!$O$2:$O$5000,"&gt;="&amp;$B$80,'1. Output sheet'!$O$2:$O$5000,"&lt;"&amp;$C$80)+SUMIFS('1. Output sheet'!$F$2:$F$5000,'1. Output sheet'!$D$2:$D$5000,$B198,'1. Output sheet'!$AC$2:$AC$5000,$B$23,'1. Output sheet'!$O$2:$O$5000,"&gt;="&amp;$B$80,'1. Output sheet'!$O$2:$O$5000,"&lt;"&amp;$C$80)</f>
        <v>43430</v>
      </c>
      <c r="R198" s="14"/>
      <c r="T198" s="21" t="s">
        <v>70</v>
      </c>
      <c r="U198" s="20"/>
      <c r="V198" s="45">
        <f t="shared" si="74"/>
        <v>0</v>
      </c>
      <c r="W198" s="45">
        <f t="shared" si="75"/>
        <v>8741.9385114570341</v>
      </c>
      <c r="X198" s="45">
        <f t="shared" si="76"/>
        <v>87.151227491519506</v>
      </c>
      <c r="Y198" s="45">
        <f t="shared" si="77"/>
        <v>0</v>
      </c>
      <c r="Z198" s="45">
        <f t="shared" si="78"/>
        <v>0</v>
      </c>
      <c r="AA198" s="45">
        <f t="shared" si="79"/>
        <v>113.96698979660243</v>
      </c>
      <c r="AB198" s="45">
        <f t="shared" si="80"/>
        <v>577.6115200514862</v>
      </c>
      <c r="AC198" s="45">
        <f t="shared" si="81"/>
        <v>0</v>
      </c>
      <c r="AD198" s="45">
        <f t="shared" si="82"/>
        <v>0</v>
      </c>
      <c r="AE198" s="45">
        <f t="shared" si="83"/>
        <v>0</v>
      </c>
      <c r="AF198" s="45">
        <f t="shared" si="84"/>
        <v>0</v>
      </c>
      <c r="AG198" s="45">
        <f t="shared" si="85"/>
        <v>0</v>
      </c>
      <c r="AH198" s="45">
        <f t="shared" si="86"/>
        <v>9520.6682487966409</v>
      </c>
      <c r="AI198" s="45">
        <f t="shared" si="87"/>
        <v>5823.0427845487566</v>
      </c>
      <c r="AJ198" s="14"/>
    </row>
    <row r="199" spans="1:36" ht="15" x14ac:dyDescent="0.25">
      <c r="B199" s="21" t="s">
        <v>4774</v>
      </c>
      <c r="C199" s="20"/>
      <c r="D199" s="45">
        <f t="shared" ref="D199:O199" si="88">D175-SUM(D182:D198)</f>
        <v>0</v>
      </c>
      <c r="E199" s="45">
        <f t="shared" si="88"/>
        <v>0</v>
      </c>
      <c r="F199" s="45">
        <f t="shared" si="88"/>
        <v>0</v>
      </c>
      <c r="G199" s="45">
        <f t="shared" si="88"/>
        <v>0</v>
      </c>
      <c r="H199" s="45">
        <f t="shared" si="88"/>
        <v>1495</v>
      </c>
      <c r="I199" s="45">
        <f t="shared" si="88"/>
        <v>0</v>
      </c>
      <c r="J199" s="45">
        <f t="shared" si="88"/>
        <v>474.9999999999709</v>
      </c>
      <c r="K199" s="45">
        <f t="shared" si="88"/>
        <v>0</v>
      </c>
      <c r="L199" s="45">
        <f t="shared" si="88"/>
        <v>0</v>
      </c>
      <c r="M199" s="45">
        <f t="shared" si="88"/>
        <v>0</v>
      </c>
      <c r="N199" s="45">
        <f t="shared" si="88"/>
        <v>0</v>
      </c>
      <c r="O199" s="45">
        <f t="shared" si="88"/>
        <v>0</v>
      </c>
      <c r="P199" s="14">
        <f t="shared" si="73"/>
        <v>1969.9999999999709</v>
      </c>
      <c r="Q199" s="14">
        <f>SUM(D199:O199)</f>
        <v>1969.9999999999709</v>
      </c>
      <c r="R199" s="14"/>
      <c r="T199" s="21" t="s">
        <v>4774</v>
      </c>
      <c r="U199" s="20"/>
      <c r="V199" s="45">
        <f t="shared" si="74"/>
        <v>0</v>
      </c>
      <c r="W199" s="45">
        <f t="shared" si="75"/>
        <v>0</v>
      </c>
      <c r="X199" s="45">
        <f t="shared" si="76"/>
        <v>0</v>
      </c>
      <c r="Y199" s="45">
        <f t="shared" si="77"/>
        <v>0</v>
      </c>
      <c r="Z199" s="45">
        <f t="shared" si="78"/>
        <v>200.44782323049486</v>
      </c>
      <c r="AA199" s="45">
        <f t="shared" si="79"/>
        <v>0</v>
      </c>
      <c r="AB199" s="45">
        <f t="shared" si="80"/>
        <v>63.687435474568041</v>
      </c>
      <c r="AC199" s="45">
        <f t="shared" si="81"/>
        <v>0</v>
      </c>
      <c r="AD199" s="45">
        <f t="shared" si="82"/>
        <v>0</v>
      </c>
      <c r="AE199" s="45">
        <f t="shared" si="83"/>
        <v>0</v>
      </c>
      <c r="AF199" s="45">
        <f t="shared" si="84"/>
        <v>0</v>
      </c>
      <c r="AG199" s="45">
        <f t="shared" si="85"/>
        <v>0</v>
      </c>
      <c r="AH199" s="45">
        <f t="shared" si="86"/>
        <v>264.13525870506288</v>
      </c>
      <c r="AI199" s="45">
        <f t="shared" si="87"/>
        <v>264.13525870506288</v>
      </c>
      <c r="AJ199" s="14"/>
    </row>
    <row r="200" spans="1:36" ht="15" x14ac:dyDescent="0.25">
      <c r="B200" s="19" t="s">
        <v>4759</v>
      </c>
      <c r="C200" s="20"/>
      <c r="D200" s="45">
        <f t="shared" ref="D200:Q200" si="89">SUM(D182:D199)</f>
        <v>2095</v>
      </c>
      <c r="E200" s="45">
        <f t="shared" si="89"/>
        <v>65200</v>
      </c>
      <c r="F200" s="45">
        <f t="shared" si="89"/>
        <v>33968.066666666666</v>
      </c>
      <c r="G200" s="45">
        <f t="shared" si="89"/>
        <v>57038.43</v>
      </c>
      <c r="H200" s="45">
        <f t="shared" si="89"/>
        <v>19699</v>
      </c>
      <c r="I200" s="45">
        <f t="shared" si="89"/>
        <v>51421.666666666672</v>
      </c>
      <c r="J200" s="45">
        <f t="shared" si="89"/>
        <v>152612.9133333333</v>
      </c>
      <c r="K200" s="45">
        <f t="shared" si="89"/>
        <v>24227.260000000002</v>
      </c>
      <c r="L200" s="45">
        <f t="shared" si="89"/>
        <v>35580</v>
      </c>
      <c r="M200" s="45">
        <f t="shared" si="89"/>
        <v>0</v>
      </c>
      <c r="N200" s="45">
        <f t="shared" si="89"/>
        <v>3390</v>
      </c>
      <c r="O200" s="45">
        <f t="shared" si="89"/>
        <v>-528</v>
      </c>
      <c r="P200" s="14">
        <f t="shared" si="89"/>
        <v>444704.33666666655</v>
      </c>
      <c r="Q200" s="14">
        <f t="shared" si="89"/>
        <v>382424.40666666662</v>
      </c>
      <c r="R200" s="14"/>
      <c r="T200" s="19" t="s">
        <v>4759</v>
      </c>
      <c r="U200" s="20"/>
      <c r="V200" s="45">
        <f t="shared" si="74"/>
        <v>280.89511014574362</v>
      </c>
      <c r="W200" s="45">
        <f t="shared" si="75"/>
        <v>8741.9385114570341</v>
      </c>
      <c r="X200" s="45">
        <f t="shared" si="76"/>
        <v>4554.398008482719</v>
      </c>
      <c r="Y200" s="45">
        <f t="shared" si="77"/>
        <v>7647.6449056755555</v>
      </c>
      <c r="Z200" s="45">
        <f t="shared" si="78"/>
        <v>2641.2185082391425</v>
      </c>
      <c r="AA200" s="45">
        <f t="shared" si="79"/>
        <v>6894.555953322696</v>
      </c>
      <c r="AB200" s="45">
        <f t="shared" si="80"/>
        <v>20462.158043164432</v>
      </c>
      <c r="AC200" s="45">
        <f t="shared" si="81"/>
        <v>3248.3622273172168</v>
      </c>
      <c r="AD200" s="45">
        <f t="shared" si="82"/>
        <v>4770.5241140742519</v>
      </c>
      <c r="AE200" s="45">
        <f t="shared" si="83"/>
        <v>0</v>
      </c>
      <c r="AF200" s="45">
        <f t="shared" si="84"/>
        <v>454.52717107115558</v>
      </c>
      <c r="AG200" s="45">
        <f t="shared" si="85"/>
        <v>-70.793612485418919</v>
      </c>
      <c r="AH200" s="45">
        <f t="shared" si="86"/>
        <v>59625.428940464517</v>
      </c>
      <c r="AI200" s="45">
        <f t="shared" si="87"/>
        <v>51275.009944178506</v>
      </c>
      <c r="AJ200" s="14"/>
    </row>
    <row r="203" spans="1:36" x14ac:dyDescent="0.2">
      <c r="A203" s="36" t="s">
        <v>4782</v>
      </c>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row>
    <row r="204" spans="1:36" x14ac:dyDescent="0.2">
      <c r="A204" s="34" t="s">
        <v>13</v>
      </c>
      <c r="B204" s="8">
        <v>45839</v>
      </c>
      <c r="C204" s="8">
        <v>45870</v>
      </c>
    </row>
    <row r="205" spans="1:36" ht="15" x14ac:dyDescent="0.25">
      <c r="A205" s="34"/>
      <c r="B205" s="5" t="s">
        <v>4765</v>
      </c>
      <c r="C205" s="5"/>
      <c r="D205" s="5"/>
      <c r="E205" s="5"/>
      <c r="F205" s="5"/>
      <c r="G205" s="5"/>
      <c r="H205" s="5"/>
      <c r="I205" s="5"/>
      <c r="J205" s="5"/>
      <c r="K205" s="5"/>
      <c r="L205" s="5"/>
      <c r="M205" s="5"/>
      <c r="N205" s="5"/>
      <c r="O205" s="5"/>
      <c r="P205" s="5"/>
      <c r="Q205" s="5"/>
      <c r="R205" s="5"/>
    </row>
    <row r="206" spans="1:36" ht="45" x14ac:dyDescent="0.25">
      <c r="A206" s="34"/>
      <c r="B206" s="6" t="s">
        <v>4764</v>
      </c>
      <c r="C206" s="6"/>
      <c r="D206" s="10" t="s">
        <v>136</v>
      </c>
      <c r="E206" s="10" t="s">
        <v>41</v>
      </c>
      <c r="F206" s="10" t="s">
        <v>79</v>
      </c>
      <c r="G206" s="11" t="s">
        <v>50</v>
      </c>
      <c r="H206" s="11" t="s">
        <v>555</v>
      </c>
      <c r="I206" s="11" t="s">
        <v>145</v>
      </c>
      <c r="J206" s="11" t="s">
        <v>126</v>
      </c>
      <c r="K206" s="11" t="s">
        <v>238</v>
      </c>
      <c r="L206" s="11" t="s">
        <v>312</v>
      </c>
      <c r="M206" s="11" t="s">
        <v>4766</v>
      </c>
      <c r="N206" s="11" t="s">
        <v>29</v>
      </c>
      <c r="O206" s="11" t="s">
        <v>69</v>
      </c>
      <c r="P206" s="29" t="s">
        <v>4767</v>
      </c>
      <c r="Q206" s="29" t="s">
        <v>4768</v>
      </c>
      <c r="R206" s="29" t="s">
        <v>4769</v>
      </c>
    </row>
    <row r="207" spans="1:36" ht="15" x14ac:dyDescent="0.25">
      <c r="A207" s="34"/>
      <c r="B207" s="37" t="s">
        <v>4770</v>
      </c>
      <c r="C207" s="37" t="s">
        <v>4761</v>
      </c>
      <c r="D207" s="13">
        <f>SUM(D208:D209)</f>
        <v>1</v>
      </c>
      <c r="E207" s="13">
        <f t="shared" ref="E207:O207" si="90">SUM(E208:E209)</f>
        <v>101</v>
      </c>
      <c r="F207" s="13">
        <f t="shared" si="90"/>
        <v>19</v>
      </c>
      <c r="G207" s="13">
        <f t="shared" si="90"/>
        <v>38</v>
      </c>
      <c r="H207" s="13">
        <f t="shared" si="90"/>
        <v>19</v>
      </c>
      <c r="I207" s="13">
        <f t="shared" si="90"/>
        <v>11</v>
      </c>
      <c r="J207" s="13">
        <f t="shared" si="90"/>
        <v>40</v>
      </c>
      <c r="K207" s="13">
        <f t="shared" si="90"/>
        <v>0</v>
      </c>
      <c r="L207" s="13">
        <f t="shared" si="90"/>
        <v>0</v>
      </c>
      <c r="M207" s="13">
        <f t="shared" si="90"/>
        <v>0</v>
      </c>
      <c r="N207" s="13">
        <f t="shared" si="90"/>
        <v>2</v>
      </c>
      <c r="O207" s="13">
        <f t="shared" si="90"/>
        <v>4</v>
      </c>
      <c r="P207" s="14">
        <f>SUM(D207:O207)</f>
        <v>235</v>
      </c>
      <c r="Q207" s="13">
        <f>SUM(Q208:Q209)</f>
        <v>277</v>
      </c>
      <c r="R207" s="14">
        <f>Q207-P207</f>
        <v>42</v>
      </c>
    </row>
    <row r="208" spans="1:36" ht="15" x14ac:dyDescent="0.25">
      <c r="B208" s="7" t="s">
        <v>39</v>
      </c>
      <c r="C208" s="12"/>
      <c r="D208" s="13">
        <f>COUNTIFS('1. Output sheet'!$AC$2:$AC$5000,$B208,'1. Output sheet'!$C$2:$C$5000,D$20,'1. Output sheet'!$O$2:$O$5000,"&gt;="&amp;$B$204,'1. Output sheet'!$O$2:$O$5000,"&lt;"&amp;$C$204)</f>
        <v>1</v>
      </c>
      <c r="E208" s="13">
        <f>COUNTIFS('1. Output sheet'!$AC$2:$AC$5000,$B208,'1. Output sheet'!$C$2:$C$5000,E$20,'1. Output sheet'!$O$2:$O$5000,"&gt;="&amp;$B$204,'1. Output sheet'!$O$2:$O$5000,"&lt;"&amp;$C$204)</f>
        <v>101</v>
      </c>
      <c r="F208" s="13">
        <f>COUNTIFS('1. Output sheet'!$AC$2:$AC$5000,$B208,'1. Output sheet'!$C$2:$C$5000,F$20,'1. Output sheet'!$O$2:$O$5000,"&gt;="&amp;$B$204,'1. Output sheet'!$O$2:$O$5000,"&lt;"&amp;$C$204)</f>
        <v>13</v>
      </c>
      <c r="G208" s="13">
        <f>COUNTIFS('1. Output sheet'!$AC$2:$AC$5000,$B208,'1. Output sheet'!$C$2:$C$5000,G$20,'1. Output sheet'!$O$2:$O$5000,"&gt;="&amp;$B$204,'1. Output sheet'!$O$2:$O$5000,"&lt;"&amp;$C$204)</f>
        <v>36</v>
      </c>
      <c r="H208" s="13">
        <f>COUNTIFS('1. Output sheet'!$AC$2:$AC$5000,$B208,'1. Output sheet'!$C$2:$C$5000,H$20,'1. Output sheet'!$O$2:$O$5000,"&gt;="&amp;$B$204,'1. Output sheet'!$O$2:$O$5000,"&lt;"&amp;$C$204)</f>
        <v>17</v>
      </c>
      <c r="I208" s="13">
        <f>COUNTIFS('1. Output sheet'!$AC$2:$AC$5000,$B208,'1. Output sheet'!$C$2:$C$5000,I$20,'1. Output sheet'!$O$2:$O$5000,"&gt;="&amp;$B$204,'1. Output sheet'!$O$2:$O$5000,"&lt;"&amp;$C$204)</f>
        <v>11</v>
      </c>
      <c r="J208" s="13">
        <f>COUNTIFS('1. Output sheet'!$AC$2:$AC$5000,$B208,'1. Output sheet'!$C$2:$C$5000,J$20,'1. Output sheet'!$O$2:$O$5000,"&gt;="&amp;$B$204,'1. Output sheet'!$O$2:$O$5000,"&lt;"&amp;$C$204)</f>
        <v>34</v>
      </c>
      <c r="K208" s="13">
        <f>COUNTIFS('1. Output sheet'!$AC$2:$AC$5000,$B208,'1. Output sheet'!$C$2:$C$5000,K$20,'1. Output sheet'!$O$2:$O$5000,"&gt;="&amp;$B$204,'1. Output sheet'!$O$2:$O$5000,"&lt;"&amp;$C$204)</f>
        <v>0</v>
      </c>
      <c r="L208" s="13">
        <f>COUNTIFS('1. Output sheet'!$AC$2:$AC$5000,$B208,'1. Output sheet'!$C$2:$C$5000,L$20,'1. Output sheet'!$O$2:$O$5000,"&gt;="&amp;$B$204,'1. Output sheet'!$O$2:$O$5000,"&lt;"&amp;$C$204)</f>
        <v>0</v>
      </c>
      <c r="M208" s="13">
        <f>COUNTIFS('1. Output sheet'!$AC$2:$AC$5000,$B208,'1. Output sheet'!$C$2:$C$5000,M$20,'1. Output sheet'!$O$2:$O$5000,"&gt;="&amp;$B$204,'1. Output sheet'!$O$2:$O$5000,"&lt;"&amp;$C$204)</f>
        <v>0</v>
      </c>
      <c r="N208" s="13">
        <f>COUNTIFS('1. Output sheet'!$AC$2:$AC$5000,$B208,'1. Output sheet'!$C$2:$C$5000,N$20,'1. Output sheet'!$O$2:$O$5000,"&gt;="&amp;$B$204,'1. Output sheet'!$O$2:$O$5000,"&lt;"&amp;$C$204)</f>
        <v>1</v>
      </c>
      <c r="O208" s="13">
        <f>COUNTIFS('1. Output sheet'!$AC$2:$AC$5000,$B208,'1. Output sheet'!$C$2:$C$5000,O$20,'1. Output sheet'!$O$2:$O$5000,"&gt;="&amp;$B$204,'1. Output sheet'!$O$2:$O$5000,"&lt;"&amp;$C$204)</f>
        <v>4</v>
      </c>
      <c r="P208" s="14">
        <f t="shared" ref="P208:P209" si="91">SUM(D208:O208)</f>
        <v>218</v>
      </c>
      <c r="Q208" s="13">
        <f>COUNTIFS('1. Output sheet'!$AC$2:$AC$5000,$B208,'1. Output sheet'!$O$2:$O$5000,"&gt;="&amp;$B$204,'1. Output sheet'!$O$2:$O$5000,"&lt;"&amp;$C$204)</f>
        <v>259</v>
      </c>
      <c r="R208" s="14">
        <f>Q208-P208</f>
        <v>41</v>
      </c>
    </row>
    <row r="209" spans="2:18" ht="15" x14ac:dyDescent="0.25">
      <c r="B209" s="7" t="s">
        <v>67</v>
      </c>
      <c r="C209" s="12"/>
      <c r="D209" s="13">
        <f>COUNTIFS('1. Output sheet'!$AC$2:$AC$5000,$B209,'1. Output sheet'!$C$2:$C$5000,D$20,'1. Output sheet'!$O$2:$O$5000,"&gt;="&amp;$B$204,'1. Output sheet'!$O$2:$O$5000,"&lt;"&amp;$C$204)</f>
        <v>0</v>
      </c>
      <c r="E209" s="13">
        <f>COUNTIFS('1. Output sheet'!$AC$2:$AC$5000,$B209,'1. Output sheet'!$C$2:$C$5000,E$20,'1. Output sheet'!$O$2:$O$5000,"&gt;="&amp;$B$204,'1. Output sheet'!$O$2:$O$5000,"&lt;"&amp;$C$204)</f>
        <v>0</v>
      </c>
      <c r="F209" s="13">
        <f>COUNTIFS('1. Output sheet'!$AC$2:$AC$5000,$B209,'1. Output sheet'!$C$2:$C$5000,F$20,'1. Output sheet'!$O$2:$O$5000,"&gt;="&amp;$B$204,'1. Output sheet'!$O$2:$O$5000,"&lt;"&amp;$C$204)</f>
        <v>6</v>
      </c>
      <c r="G209" s="13">
        <f>COUNTIFS('1. Output sheet'!$AC$2:$AC$5000,$B209,'1. Output sheet'!$C$2:$C$5000,G$20,'1. Output sheet'!$O$2:$O$5000,"&gt;="&amp;$B$204,'1. Output sheet'!$O$2:$O$5000,"&lt;"&amp;$C$204)</f>
        <v>2</v>
      </c>
      <c r="H209" s="13">
        <f>COUNTIFS('1. Output sheet'!$AC$2:$AC$5000,$B209,'1. Output sheet'!$C$2:$C$5000,H$20,'1. Output sheet'!$O$2:$O$5000,"&gt;="&amp;$B$204,'1. Output sheet'!$O$2:$O$5000,"&lt;"&amp;$C$204)</f>
        <v>2</v>
      </c>
      <c r="I209" s="13">
        <f>COUNTIFS('1. Output sheet'!$AC$2:$AC$5000,$B209,'1. Output sheet'!$C$2:$C$5000,I$20,'1. Output sheet'!$O$2:$O$5000,"&gt;="&amp;$B$204,'1. Output sheet'!$O$2:$O$5000,"&lt;"&amp;$C$204)</f>
        <v>0</v>
      </c>
      <c r="J209" s="13">
        <f>COUNTIFS('1. Output sheet'!$AC$2:$AC$5000,$B209,'1. Output sheet'!$C$2:$C$5000,J$20,'1. Output sheet'!$O$2:$O$5000,"&gt;="&amp;$B$204,'1. Output sheet'!$O$2:$O$5000,"&lt;"&amp;$C$204)</f>
        <v>6</v>
      </c>
      <c r="K209" s="13">
        <f>COUNTIFS('1. Output sheet'!$AC$2:$AC$5000,$B209,'1. Output sheet'!$C$2:$C$5000,K$20,'1. Output sheet'!$O$2:$O$5000,"&gt;="&amp;$B$204,'1. Output sheet'!$O$2:$O$5000,"&lt;"&amp;$C$204)</f>
        <v>0</v>
      </c>
      <c r="L209" s="13">
        <f>COUNTIFS('1. Output sheet'!$AC$2:$AC$5000,$B209,'1. Output sheet'!$C$2:$C$5000,L$20,'1. Output sheet'!$O$2:$O$5000,"&gt;="&amp;$B$204,'1. Output sheet'!$O$2:$O$5000,"&lt;"&amp;$C$204)</f>
        <v>0</v>
      </c>
      <c r="M209" s="13">
        <f>COUNTIFS('1. Output sheet'!$AC$2:$AC$5000,$B209,'1. Output sheet'!$C$2:$C$5000,M$20,'1. Output sheet'!$O$2:$O$5000,"&gt;="&amp;$B$204,'1. Output sheet'!$O$2:$O$5000,"&lt;"&amp;$C$204)</f>
        <v>0</v>
      </c>
      <c r="N209" s="13">
        <f>COUNTIFS('1. Output sheet'!$AC$2:$AC$5000,$B209,'1. Output sheet'!$C$2:$C$5000,N$20,'1. Output sheet'!$O$2:$O$5000,"&gt;="&amp;$B$204,'1. Output sheet'!$O$2:$O$5000,"&lt;"&amp;$C$204)</f>
        <v>1</v>
      </c>
      <c r="O209" s="13">
        <f>COUNTIFS('1. Output sheet'!$AC$2:$AC$5000,$B209,'1. Output sheet'!$C$2:$C$5000,O$20,'1. Output sheet'!$O$2:$O$5000,"&gt;="&amp;$B$204,'1. Output sheet'!$O$2:$O$5000,"&lt;"&amp;$C$204)</f>
        <v>0</v>
      </c>
      <c r="P209" s="14">
        <f t="shared" si="91"/>
        <v>17</v>
      </c>
      <c r="Q209" s="13">
        <f>COUNTIFS('1. Output sheet'!$AC$2:$AC$5000,$B209,'1. Output sheet'!$O$2:$O$5000,"&gt;="&amp;$B$204,'1. Output sheet'!$O$2:$O$5000,"&lt;"&amp;$C$204)</f>
        <v>18</v>
      </c>
      <c r="R209" s="14">
        <f>Q209-P209</f>
        <v>1</v>
      </c>
    </row>
    <row r="212" spans="2:18" ht="15" x14ac:dyDescent="0.25">
      <c r="B212" s="5" t="s">
        <v>4765</v>
      </c>
      <c r="C212" s="5"/>
      <c r="D212" s="5"/>
      <c r="E212" s="5"/>
      <c r="F212" s="5"/>
      <c r="G212" s="5"/>
      <c r="H212" s="5"/>
      <c r="I212" s="5"/>
      <c r="J212" s="5"/>
      <c r="K212" s="5"/>
      <c r="L212" s="5"/>
      <c r="M212" s="5"/>
      <c r="N212" s="5"/>
      <c r="O212" s="5"/>
      <c r="P212" s="5"/>
      <c r="Q212" s="5"/>
      <c r="R212" s="5"/>
    </row>
    <row r="213" spans="2:18" ht="45" x14ac:dyDescent="0.25">
      <c r="B213" s="19" t="s">
        <v>4771</v>
      </c>
      <c r="C213" s="20"/>
      <c r="D213" s="10" t="s">
        <v>136</v>
      </c>
      <c r="E213" s="10" t="s">
        <v>41</v>
      </c>
      <c r="F213" s="10" t="s">
        <v>79</v>
      </c>
      <c r="G213" s="11" t="s">
        <v>50</v>
      </c>
      <c r="H213" s="11" t="s">
        <v>555</v>
      </c>
      <c r="I213" s="11" t="s">
        <v>145</v>
      </c>
      <c r="J213" s="11" t="s">
        <v>126</v>
      </c>
      <c r="K213" s="11" t="s">
        <v>238</v>
      </c>
      <c r="L213" s="11" t="s">
        <v>312</v>
      </c>
      <c r="M213" s="11" t="s">
        <v>4766</v>
      </c>
      <c r="N213" s="11" t="s">
        <v>29</v>
      </c>
      <c r="O213" s="11" t="s">
        <v>69</v>
      </c>
      <c r="P213" s="29" t="s">
        <v>4772</v>
      </c>
      <c r="Q213" s="29" t="s">
        <v>4768</v>
      </c>
      <c r="R213" s="29" t="s">
        <v>4769</v>
      </c>
    </row>
    <row r="214" spans="2:18" ht="15" x14ac:dyDescent="0.25">
      <c r="B214" s="21" t="s">
        <v>80</v>
      </c>
      <c r="C214" s="20"/>
      <c r="D214" s="13">
        <f>COUNTIFS('1. Output sheet'!$D$2:$D$5000,$B214,'1. Output sheet'!$C$2:$C$5000,D$27,'1. Output sheet'!$AC$2:$AC$5000,$B$22,'1. Output sheet'!$O$2:$O$5000,"&gt;="&amp;$B$204,'1. Output sheet'!$O$2:$O$5000,"&lt;"&amp;$C$204)+COUNTIFS('1. Output sheet'!$D$2:$D$5000,$B214,'1. Output sheet'!$C$2:$C$5000,D$27,'1. Output sheet'!$AC$2:$AC$5000,$B$23,'1. Output sheet'!$O$2:$O$5000,"&gt;="&amp;$B$204,'1. Output sheet'!$O$2:$O$5000,"&lt;"&amp;$C$204)</f>
        <v>0</v>
      </c>
      <c r="E214" s="13">
        <f>COUNTIFS('1. Output sheet'!$D$2:$D$5000,$B214,'1. Output sheet'!$C$2:$C$5000,E$27,'1. Output sheet'!$AC$2:$AC$5000,$B$22,'1. Output sheet'!$O$2:$O$5000,"&gt;="&amp;$B$204,'1. Output sheet'!$O$2:$O$5000,"&lt;"&amp;$C$204)+COUNTIFS('1. Output sheet'!$D$2:$D$5000,$B214,'1. Output sheet'!$C$2:$C$5000,E$27,'1. Output sheet'!$AC$2:$AC$5000,$B$23,'1. Output sheet'!$O$2:$O$5000,"&gt;="&amp;$B$204,'1. Output sheet'!$O$2:$O$5000,"&lt;"&amp;$C$204)</f>
        <v>0</v>
      </c>
      <c r="F214" s="13">
        <f>COUNTIFS('1. Output sheet'!$D$2:$D$5000,$B214,'1. Output sheet'!$C$2:$C$5000,F$27,'1. Output sheet'!$AC$2:$AC$5000,$B$22,'1. Output sheet'!$O$2:$O$5000,"&gt;="&amp;$B$204,'1. Output sheet'!$O$2:$O$5000,"&lt;"&amp;$C$204)+COUNTIFS('1. Output sheet'!$D$2:$D$5000,$B214,'1. Output sheet'!$C$2:$C$5000,F$27,'1. Output sheet'!$AC$2:$AC$5000,$B$23,'1. Output sheet'!$O$2:$O$5000,"&gt;="&amp;$B$204,'1. Output sheet'!$O$2:$O$5000,"&lt;"&amp;$C$204)</f>
        <v>6</v>
      </c>
      <c r="G214" s="13">
        <f>COUNTIFS('1. Output sheet'!$D$2:$D$5000,$B214,'1. Output sheet'!$C$2:$C$5000,G$27,'1. Output sheet'!$AC$2:$AC$5000,$B$22,'1. Output sheet'!$O$2:$O$5000,"&gt;="&amp;$B$204,'1. Output sheet'!$O$2:$O$5000,"&lt;"&amp;$C$204)+COUNTIFS('1. Output sheet'!$D$2:$D$5000,$B214,'1. Output sheet'!$C$2:$C$5000,G$27,'1. Output sheet'!$AC$2:$AC$5000,$B$23,'1. Output sheet'!$O$2:$O$5000,"&gt;="&amp;$B$204,'1. Output sheet'!$O$2:$O$5000,"&lt;"&amp;$C$204)</f>
        <v>1</v>
      </c>
      <c r="H214" s="13">
        <f>COUNTIFS('1. Output sheet'!$D$2:$D$5000,$B214,'1. Output sheet'!$C$2:$C$5000,H$27,'1. Output sheet'!$AC$2:$AC$5000,$B$22,'1. Output sheet'!$O$2:$O$5000,"&gt;="&amp;$B$204,'1. Output sheet'!$O$2:$O$5000,"&lt;"&amp;$C$204)+COUNTIFS('1. Output sheet'!$D$2:$D$5000,$B214,'1. Output sheet'!$C$2:$C$5000,H$27,'1. Output sheet'!$AC$2:$AC$5000,$B$23,'1. Output sheet'!$O$2:$O$5000,"&gt;="&amp;$B$204,'1. Output sheet'!$O$2:$O$5000,"&lt;"&amp;$C$204)</f>
        <v>0</v>
      </c>
      <c r="I214" s="13">
        <f>COUNTIFS('1. Output sheet'!$D$2:$D$5000,$B214,'1. Output sheet'!$C$2:$C$5000,I$27,'1. Output sheet'!$AC$2:$AC$5000,$B$22,'1. Output sheet'!$O$2:$O$5000,"&gt;="&amp;$B$204,'1. Output sheet'!$O$2:$O$5000,"&lt;"&amp;$C$204)+COUNTIFS('1. Output sheet'!$D$2:$D$5000,$B214,'1. Output sheet'!$C$2:$C$5000,I$27,'1. Output sheet'!$AC$2:$AC$5000,$B$23,'1. Output sheet'!$O$2:$O$5000,"&gt;="&amp;$B$204,'1. Output sheet'!$O$2:$O$5000,"&lt;"&amp;$C$204)</f>
        <v>0</v>
      </c>
      <c r="J214" s="13">
        <f>COUNTIFS('1. Output sheet'!$D$2:$D$5000,$B214,'1. Output sheet'!$C$2:$C$5000,J$27,'1. Output sheet'!$AC$2:$AC$5000,$B$22,'1. Output sheet'!$O$2:$O$5000,"&gt;="&amp;$B$204,'1. Output sheet'!$O$2:$O$5000,"&lt;"&amp;$C$204)+COUNTIFS('1. Output sheet'!$D$2:$D$5000,$B214,'1. Output sheet'!$C$2:$C$5000,J$27,'1. Output sheet'!$AC$2:$AC$5000,$B$23,'1. Output sheet'!$O$2:$O$5000,"&gt;="&amp;$B$204,'1. Output sheet'!$O$2:$O$5000,"&lt;"&amp;$C$204)</f>
        <v>0</v>
      </c>
      <c r="K214" s="13">
        <f>COUNTIFS('1. Output sheet'!$D$2:$D$5000,$B214,'1. Output sheet'!$C$2:$C$5000,K$27,'1. Output sheet'!$AC$2:$AC$5000,$B$22,'1. Output sheet'!$O$2:$O$5000,"&gt;="&amp;$B$204,'1. Output sheet'!$O$2:$O$5000,"&lt;"&amp;$C$204)+COUNTIFS('1. Output sheet'!$D$2:$D$5000,$B214,'1. Output sheet'!$C$2:$C$5000,K$27,'1. Output sheet'!$AC$2:$AC$5000,$B$23,'1. Output sheet'!$O$2:$O$5000,"&gt;="&amp;$B$204,'1. Output sheet'!$O$2:$O$5000,"&lt;"&amp;$C$204)</f>
        <v>0</v>
      </c>
      <c r="L214" s="13">
        <f>COUNTIFS('1. Output sheet'!$D$2:$D$5000,$B214,'1. Output sheet'!$C$2:$C$5000,L$27,'1. Output sheet'!$AC$2:$AC$5000,$B$22,'1. Output sheet'!$O$2:$O$5000,"&gt;="&amp;$B$204,'1. Output sheet'!$O$2:$O$5000,"&lt;"&amp;$C$204)+COUNTIFS('1. Output sheet'!$D$2:$D$5000,$B214,'1. Output sheet'!$C$2:$C$5000,L$27,'1. Output sheet'!$AC$2:$AC$5000,$B$23,'1. Output sheet'!$O$2:$O$5000,"&gt;="&amp;$B$204,'1. Output sheet'!$O$2:$O$5000,"&lt;"&amp;$C$204)</f>
        <v>0</v>
      </c>
      <c r="M214" s="13">
        <f>COUNTIFS('1. Output sheet'!$D$2:$D$5000,$B214,'1. Output sheet'!$C$2:$C$5000,M$27,'1. Output sheet'!$AC$2:$AC$5000,$B$22,'1. Output sheet'!$O$2:$O$5000,"&gt;="&amp;$B$204,'1. Output sheet'!$O$2:$O$5000,"&lt;"&amp;$C$204)+COUNTIFS('1. Output sheet'!$D$2:$D$5000,$B214,'1. Output sheet'!$C$2:$C$5000,M$27,'1. Output sheet'!$AC$2:$AC$5000,$B$23,'1. Output sheet'!$O$2:$O$5000,"&gt;="&amp;$B$204,'1. Output sheet'!$O$2:$O$5000,"&lt;"&amp;$C$204)</f>
        <v>0</v>
      </c>
      <c r="N214" s="13">
        <f>COUNTIFS('1. Output sheet'!$D$2:$D$5000,$B214,'1. Output sheet'!$C$2:$C$5000,N$27,'1. Output sheet'!$AC$2:$AC$5000,$B$22,'1. Output sheet'!$O$2:$O$5000,"&gt;="&amp;$B$204,'1. Output sheet'!$O$2:$O$5000,"&lt;"&amp;$C$204)+COUNTIFS('1. Output sheet'!$D$2:$D$5000,$B214,'1. Output sheet'!$C$2:$C$5000,N$27,'1. Output sheet'!$AC$2:$AC$5000,$B$23,'1. Output sheet'!$O$2:$O$5000,"&gt;="&amp;$B$204,'1. Output sheet'!$O$2:$O$5000,"&lt;"&amp;$C$204)</f>
        <v>0</v>
      </c>
      <c r="O214" s="13">
        <f>COUNTIFS('1. Output sheet'!$D$2:$D$5000,$B214,'1. Output sheet'!$C$2:$C$5000,O$27,'1. Output sheet'!$AC$2:$AC$5000,$B$22,'1. Output sheet'!$O$2:$O$5000,"&gt;="&amp;$B$204,'1. Output sheet'!$O$2:$O$5000,"&lt;"&amp;$C$204)+COUNTIFS('1. Output sheet'!$D$2:$D$5000,$B214,'1. Output sheet'!$C$2:$C$5000,O$27,'1. Output sheet'!$AC$2:$AC$5000,$B$23,'1. Output sheet'!$O$2:$O$5000,"&gt;="&amp;$B$204,'1. Output sheet'!$O$2:$O$5000,"&lt;"&amp;$C$204)</f>
        <v>4</v>
      </c>
      <c r="P214" s="14">
        <f>SUM(D214:O214)</f>
        <v>11</v>
      </c>
      <c r="Q214" s="14">
        <f>COUNTIFS('1. Output sheet'!$D$2:$D$5000,$B214,'1. Output sheet'!$AC$2:$AC$5000,$B$22,'1. Output sheet'!$O$2:$O$5000,"&gt;="&amp;$B$142,'1. Output sheet'!$O$2:$O$5000,"&lt;"&amp;$C$142)+COUNTIFS('1. Output sheet'!$D$2:$D$5000,$B214,'1. Output sheet'!$AC$2:$AC$5000,$B$23,'1. Output sheet'!$O$2:$O$5000,"&gt;="&amp;$B$142,'1. Output sheet'!$O$2:$O$5000,"&lt;"&amp;$C$142)</f>
        <v>17</v>
      </c>
      <c r="R214" s="14">
        <f>Q214-P214</f>
        <v>6</v>
      </c>
    </row>
    <row r="215" spans="2:18" ht="15" x14ac:dyDescent="0.25">
      <c r="B215" s="21" t="s">
        <v>257</v>
      </c>
      <c r="C215" s="20"/>
      <c r="D215" s="13">
        <f>COUNTIFS('1. Output sheet'!$D$2:$D$5000,$B215,'1. Output sheet'!$C$2:$C$5000,D$27,'1. Output sheet'!$AC$2:$AC$5000,$B$22,'1. Output sheet'!$O$2:$O$5000,"&gt;="&amp;$B$204,'1. Output sheet'!$O$2:$O$5000,"&lt;"&amp;$C$204)+COUNTIFS('1. Output sheet'!$D$2:$D$5000,$B215,'1. Output sheet'!$C$2:$C$5000,D$27,'1. Output sheet'!$AC$2:$AC$5000,$B$23,'1. Output sheet'!$O$2:$O$5000,"&gt;="&amp;$B$204,'1. Output sheet'!$O$2:$O$5000,"&lt;"&amp;$C$204)</f>
        <v>0</v>
      </c>
      <c r="E215" s="13">
        <f>COUNTIFS('1. Output sheet'!$D$2:$D$5000,$B215,'1. Output sheet'!$C$2:$C$5000,E$27,'1. Output sheet'!$AC$2:$AC$5000,$B$22,'1. Output sheet'!$O$2:$O$5000,"&gt;="&amp;$B$204,'1. Output sheet'!$O$2:$O$5000,"&lt;"&amp;$C$204)+COUNTIFS('1. Output sheet'!$D$2:$D$5000,$B215,'1. Output sheet'!$C$2:$C$5000,E$27,'1. Output sheet'!$AC$2:$AC$5000,$B$23,'1. Output sheet'!$O$2:$O$5000,"&gt;="&amp;$B$204,'1. Output sheet'!$O$2:$O$5000,"&lt;"&amp;$C$204)</f>
        <v>0</v>
      </c>
      <c r="F215" s="13">
        <f>COUNTIFS('1. Output sheet'!$D$2:$D$5000,$B215,'1. Output sheet'!$C$2:$C$5000,F$27,'1. Output sheet'!$AC$2:$AC$5000,$B$22,'1. Output sheet'!$O$2:$O$5000,"&gt;="&amp;$B$204,'1. Output sheet'!$O$2:$O$5000,"&lt;"&amp;$C$204)+COUNTIFS('1. Output sheet'!$D$2:$D$5000,$B215,'1. Output sheet'!$C$2:$C$5000,F$27,'1. Output sheet'!$AC$2:$AC$5000,$B$23,'1. Output sheet'!$O$2:$O$5000,"&gt;="&amp;$B$204,'1. Output sheet'!$O$2:$O$5000,"&lt;"&amp;$C$204)</f>
        <v>0</v>
      </c>
      <c r="G215" s="13">
        <f>COUNTIFS('1. Output sheet'!$D$2:$D$5000,$B215,'1. Output sheet'!$C$2:$C$5000,G$27,'1. Output sheet'!$AC$2:$AC$5000,$B$22,'1. Output sheet'!$O$2:$O$5000,"&gt;="&amp;$B$204,'1. Output sheet'!$O$2:$O$5000,"&lt;"&amp;$C$204)+COUNTIFS('1. Output sheet'!$D$2:$D$5000,$B215,'1. Output sheet'!$C$2:$C$5000,G$27,'1. Output sheet'!$AC$2:$AC$5000,$B$23,'1. Output sheet'!$O$2:$O$5000,"&gt;="&amp;$B$204,'1. Output sheet'!$O$2:$O$5000,"&lt;"&amp;$C$204)</f>
        <v>0</v>
      </c>
      <c r="H215" s="13">
        <f>COUNTIFS('1. Output sheet'!$D$2:$D$5000,$B215,'1. Output sheet'!$C$2:$C$5000,H$27,'1. Output sheet'!$AC$2:$AC$5000,$B$22,'1. Output sheet'!$O$2:$O$5000,"&gt;="&amp;$B$204,'1. Output sheet'!$O$2:$O$5000,"&lt;"&amp;$C$204)+COUNTIFS('1. Output sheet'!$D$2:$D$5000,$B215,'1. Output sheet'!$C$2:$C$5000,H$27,'1. Output sheet'!$AC$2:$AC$5000,$B$23,'1. Output sheet'!$O$2:$O$5000,"&gt;="&amp;$B$204,'1. Output sheet'!$O$2:$O$5000,"&lt;"&amp;$C$204)</f>
        <v>0</v>
      </c>
      <c r="I215" s="13">
        <f>COUNTIFS('1. Output sheet'!$D$2:$D$5000,$B215,'1. Output sheet'!$C$2:$C$5000,I$27,'1. Output sheet'!$AC$2:$AC$5000,$B$22,'1. Output sheet'!$O$2:$O$5000,"&gt;="&amp;$B$204,'1. Output sheet'!$O$2:$O$5000,"&lt;"&amp;$C$204)+COUNTIFS('1. Output sheet'!$D$2:$D$5000,$B215,'1. Output sheet'!$C$2:$C$5000,I$27,'1. Output sheet'!$AC$2:$AC$5000,$B$23,'1. Output sheet'!$O$2:$O$5000,"&gt;="&amp;$B$204,'1. Output sheet'!$O$2:$O$5000,"&lt;"&amp;$C$204)</f>
        <v>0</v>
      </c>
      <c r="J215" s="13">
        <f>COUNTIFS('1. Output sheet'!$D$2:$D$5000,$B215,'1. Output sheet'!$C$2:$C$5000,J$27,'1. Output sheet'!$AC$2:$AC$5000,$B$22,'1. Output sheet'!$O$2:$O$5000,"&gt;="&amp;$B$204,'1. Output sheet'!$O$2:$O$5000,"&lt;"&amp;$C$204)+COUNTIFS('1. Output sheet'!$D$2:$D$5000,$B215,'1. Output sheet'!$C$2:$C$5000,J$27,'1. Output sheet'!$AC$2:$AC$5000,$B$23,'1. Output sheet'!$O$2:$O$5000,"&gt;="&amp;$B$204,'1. Output sheet'!$O$2:$O$5000,"&lt;"&amp;$C$204)</f>
        <v>0</v>
      </c>
      <c r="K215" s="13">
        <f>COUNTIFS('1. Output sheet'!$D$2:$D$5000,$B215,'1. Output sheet'!$C$2:$C$5000,K$27,'1. Output sheet'!$AC$2:$AC$5000,$B$22,'1. Output sheet'!$O$2:$O$5000,"&gt;="&amp;$B$204,'1. Output sheet'!$O$2:$O$5000,"&lt;"&amp;$C$204)+COUNTIFS('1. Output sheet'!$D$2:$D$5000,$B215,'1. Output sheet'!$C$2:$C$5000,K$27,'1. Output sheet'!$AC$2:$AC$5000,$B$23,'1. Output sheet'!$O$2:$O$5000,"&gt;="&amp;$B$204,'1. Output sheet'!$O$2:$O$5000,"&lt;"&amp;$C$204)</f>
        <v>0</v>
      </c>
      <c r="L215" s="13">
        <f>COUNTIFS('1. Output sheet'!$D$2:$D$5000,$B215,'1. Output sheet'!$C$2:$C$5000,L$27,'1. Output sheet'!$AC$2:$AC$5000,$B$22,'1. Output sheet'!$O$2:$O$5000,"&gt;="&amp;$B$204,'1. Output sheet'!$O$2:$O$5000,"&lt;"&amp;$C$204)+COUNTIFS('1. Output sheet'!$D$2:$D$5000,$B215,'1. Output sheet'!$C$2:$C$5000,L$27,'1. Output sheet'!$AC$2:$AC$5000,$B$23,'1. Output sheet'!$O$2:$O$5000,"&gt;="&amp;$B$204,'1. Output sheet'!$O$2:$O$5000,"&lt;"&amp;$C$204)</f>
        <v>0</v>
      </c>
      <c r="M215" s="13">
        <f>COUNTIFS('1. Output sheet'!$D$2:$D$5000,$B215,'1. Output sheet'!$C$2:$C$5000,M$27,'1. Output sheet'!$AC$2:$AC$5000,$B$22,'1. Output sheet'!$O$2:$O$5000,"&gt;="&amp;$B$204,'1. Output sheet'!$O$2:$O$5000,"&lt;"&amp;$C$204)+COUNTIFS('1. Output sheet'!$D$2:$D$5000,$B215,'1. Output sheet'!$C$2:$C$5000,M$27,'1. Output sheet'!$AC$2:$AC$5000,$B$23,'1. Output sheet'!$O$2:$O$5000,"&gt;="&amp;$B$204,'1. Output sheet'!$O$2:$O$5000,"&lt;"&amp;$C$204)</f>
        <v>0</v>
      </c>
      <c r="N215" s="13">
        <f>COUNTIFS('1. Output sheet'!$D$2:$D$5000,$B215,'1. Output sheet'!$C$2:$C$5000,N$27,'1. Output sheet'!$AC$2:$AC$5000,$B$22,'1. Output sheet'!$O$2:$O$5000,"&gt;="&amp;$B$204,'1. Output sheet'!$O$2:$O$5000,"&lt;"&amp;$C$204)+COUNTIFS('1. Output sheet'!$D$2:$D$5000,$B215,'1. Output sheet'!$C$2:$C$5000,N$27,'1. Output sheet'!$AC$2:$AC$5000,$B$23,'1. Output sheet'!$O$2:$O$5000,"&gt;="&amp;$B$204,'1. Output sheet'!$O$2:$O$5000,"&lt;"&amp;$C$204)</f>
        <v>0</v>
      </c>
      <c r="O215" s="13">
        <f>COUNTIFS('1. Output sheet'!$D$2:$D$5000,$B215,'1. Output sheet'!$C$2:$C$5000,O$27,'1. Output sheet'!$AC$2:$AC$5000,$B$22,'1. Output sheet'!$O$2:$O$5000,"&gt;="&amp;$B$204,'1. Output sheet'!$O$2:$O$5000,"&lt;"&amp;$C$204)+COUNTIFS('1. Output sheet'!$D$2:$D$5000,$B215,'1. Output sheet'!$C$2:$C$5000,O$27,'1. Output sheet'!$AC$2:$AC$5000,$B$23,'1. Output sheet'!$O$2:$O$5000,"&gt;="&amp;$B$204,'1. Output sheet'!$O$2:$O$5000,"&lt;"&amp;$C$204)</f>
        <v>0</v>
      </c>
      <c r="P215" s="14">
        <f t="shared" ref="P215:P231" si="92">SUM(D215:O215)</f>
        <v>0</v>
      </c>
      <c r="Q215" s="14">
        <f>COUNTIFS('1. Output sheet'!$D$2:$D$5000,$B215,'1. Output sheet'!$AC$2:$AC$5000,$B$22,'1. Output sheet'!$O$2:$O$5000,"&gt;="&amp;$B$142,'1. Output sheet'!$O$2:$O$5000,"&lt;"&amp;$C$142)+COUNTIFS('1. Output sheet'!$D$2:$D$5000,$B215,'1. Output sheet'!$AC$2:$AC$5000,$B$23,'1. Output sheet'!$O$2:$O$5000,"&gt;="&amp;$B$142,'1. Output sheet'!$O$2:$O$5000,"&lt;"&amp;$C$142)</f>
        <v>15</v>
      </c>
      <c r="R215" s="14">
        <f t="shared" ref="R215:R231" si="93">Q215-P215</f>
        <v>15</v>
      </c>
    </row>
    <row r="216" spans="2:18" ht="30" x14ac:dyDescent="0.25">
      <c r="B216" s="21" t="s">
        <v>118</v>
      </c>
      <c r="C216" s="20"/>
      <c r="D216" s="13">
        <f>COUNTIFS('1. Output sheet'!$D$2:$D$5000,$B216,'1. Output sheet'!$C$2:$C$5000,D$27,'1. Output sheet'!$AC$2:$AC$5000,$B$22,'1. Output sheet'!$O$2:$O$5000,"&gt;="&amp;$B$204,'1. Output sheet'!$O$2:$O$5000,"&lt;"&amp;$C$204)+COUNTIFS('1. Output sheet'!$D$2:$D$5000,$B216,'1. Output sheet'!$C$2:$C$5000,D$27,'1. Output sheet'!$AC$2:$AC$5000,$B$23,'1. Output sheet'!$O$2:$O$5000,"&gt;="&amp;$B$204,'1. Output sheet'!$O$2:$O$5000,"&lt;"&amp;$C$204)</f>
        <v>0</v>
      </c>
      <c r="E216" s="13">
        <f>COUNTIFS('1. Output sheet'!$D$2:$D$5000,$B216,'1. Output sheet'!$C$2:$C$5000,E$27,'1. Output sheet'!$AC$2:$AC$5000,$B$22,'1. Output sheet'!$O$2:$O$5000,"&gt;="&amp;$B$204,'1. Output sheet'!$O$2:$O$5000,"&lt;"&amp;$C$204)+COUNTIFS('1. Output sheet'!$D$2:$D$5000,$B216,'1. Output sheet'!$C$2:$C$5000,E$27,'1. Output sheet'!$AC$2:$AC$5000,$B$23,'1. Output sheet'!$O$2:$O$5000,"&gt;="&amp;$B$204,'1. Output sheet'!$O$2:$O$5000,"&lt;"&amp;$C$204)</f>
        <v>0</v>
      </c>
      <c r="F216" s="13">
        <f>COUNTIFS('1. Output sheet'!$D$2:$D$5000,$B216,'1. Output sheet'!$C$2:$C$5000,F$27,'1. Output sheet'!$AC$2:$AC$5000,$B$22,'1. Output sheet'!$O$2:$O$5000,"&gt;="&amp;$B$204,'1. Output sheet'!$O$2:$O$5000,"&lt;"&amp;$C$204)+COUNTIFS('1. Output sheet'!$D$2:$D$5000,$B216,'1. Output sheet'!$C$2:$C$5000,F$27,'1. Output sheet'!$AC$2:$AC$5000,$B$23,'1. Output sheet'!$O$2:$O$5000,"&gt;="&amp;$B$204,'1. Output sheet'!$O$2:$O$5000,"&lt;"&amp;$C$204)</f>
        <v>1</v>
      </c>
      <c r="G216" s="13">
        <f>COUNTIFS('1. Output sheet'!$D$2:$D$5000,$B216,'1. Output sheet'!$C$2:$C$5000,G$27,'1. Output sheet'!$AC$2:$AC$5000,$B$22,'1. Output sheet'!$O$2:$O$5000,"&gt;="&amp;$B$204,'1. Output sheet'!$O$2:$O$5000,"&lt;"&amp;$C$204)+COUNTIFS('1. Output sheet'!$D$2:$D$5000,$B216,'1. Output sheet'!$C$2:$C$5000,G$27,'1. Output sheet'!$AC$2:$AC$5000,$B$23,'1. Output sheet'!$O$2:$O$5000,"&gt;="&amp;$B$204,'1. Output sheet'!$O$2:$O$5000,"&lt;"&amp;$C$204)</f>
        <v>8</v>
      </c>
      <c r="H216" s="13">
        <f>COUNTIFS('1. Output sheet'!$D$2:$D$5000,$B216,'1. Output sheet'!$C$2:$C$5000,H$27,'1. Output sheet'!$AC$2:$AC$5000,$B$22,'1. Output sheet'!$O$2:$O$5000,"&gt;="&amp;$B$204,'1. Output sheet'!$O$2:$O$5000,"&lt;"&amp;$C$204)+COUNTIFS('1. Output sheet'!$D$2:$D$5000,$B216,'1. Output sheet'!$C$2:$C$5000,H$27,'1. Output sheet'!$AC$2:$AC$5000,$B$23,'1. Output sheet'!$O$2:$O$5000,"&gt;="&amp;$B$204,'1. Output sheet'!$O$2:$O$5000,"&lt;"&amp;$C$204)</f>
        <v>0</v>
      </c>
      <c r="I216" s="13">
        <f>COUNTIFS('1. Output sheet'!$D$2:$D$5000,$B216,'1. Output sheet'!$C$2:$C$5000,I$27,'1. Output sheet'!$AC$2:$AC$5000,$B$22,'1. Output sheet'!$O$2:$O$5000,"&gt;="&amp;$B$204,'1. Output sheet'!$O$2:$O$5000,"&lt;"&amp;$C$204)+COUNTIFS('1. Output sheet'!$D$2:$D$5000,$B216,'1. Output sheet'!$C$2:$C$5000,I$27,'1. Output sheet'!$AC$2:$AC$5000,$B$23,'1. Output sheet'!$O$2:$O$5000,"&gt;="&amp;$B$204,'1. Output sheet'!$O$2:$O$5000,"&lt;"&amp;$C$204)</f>
        <v>1</v>
      </c>
      <c r="J216" s="13">
        <f>COUNTIFS('1. Output sheet'!$D$2:$D$5000,$B216,'1. Output sheet'!$C$2:$C$5000,J$27,'1. Output sheet'!$AC$2:$AC$5000,$B$22,'1. Output sheet'!$O$2:$O$5000,"&gt;="&amp;$B$204,'1. Output sheet'!$O$2:$O$5000,"&lt;"&amp;$C$204)+COUNTIFS('1. Output sheet'!$D$2:$D$5000,$B216,'1. Output sheet'!$C$2:$C$5000,J$27,'1. Output sheet'!$AC$2:$AC$5000,$B$23,'1. Output sheet'!$O$2:$O$5000,"&gt;="&amp;$B$204,'1. Output sheet'!$O$2:$O$5000,"&lt;"&amp;$C$204)</f>
        <v>0</v>
      </c>
      <c r="K216" s="13">
        <f>COUNTIFS('1. Output sheet'!$D$2:$D$5000,$B216,'1. Output sheet'!$C$2:$C$5000,K$27,'1. Output sheet'!$AC$2:$AC$5000,$B$22,'1. Output sheet'!$O$2:$O$5000,"&gt;="&amp;$B$204,'1. Output sheet'!$O$2:$O$5000,"&lt;"&amp;$C$204)+COUNTIFS('1. Output sheet'!$D$2:$D$5000,$B216,'1. Output sheet'!$C$2:$C$5000,K$27,'1. Output sheet'!$AC$2:$AC$5000,$B$23,'1. Output sheet'!$O$2:$O$5000,"&gt;="&amp;$B$204,'1. Output sheet'!$O$2:$O$5000,"&lt;"&amp;$C$204)</f>
        <v>0</v>
      </c>
      <c r="L216" s="13">
        <f>COUNTIFS('1. Output sheet'!$D$2:$D$5000,$B216,'1. Output sheet'!$C$2:$C$5000,L$27,'1. Output sheet'!$AC$2:$AC$5000,$B$22,'1. Output sheet'!$O$2:$O$5000,"&gt;="&amp;$B$204,'1. Output sheet'!$O$2:$O$5000,"&lt;"&amp;$C$204)+COUNTIFS('1. Output sheet'!$D$2:$D$5000,$B216,'1. Output sheet'!$C$2:$C$5000,L$27,'1. Output sheet'!$AC$2:$AC$5000,$B$23,'1. Output sheet'!$O$2:$O$5000,"&gt;="&amp;$B$204,'1. Output sheet'!$O$2:$O$5000,"&lt;"&amp;$C$204)</f>
        <v>0</v>
      </c>
      <c r="M216" s="13">
        <f>COUNTIFS('1. Output sheet'!$D$2:$D$5000,$B216,'1. Output sheet'!$C$2:$C$5000,M$27,'1. Output sheet'!$AC$2:$AC$5000,$B$22,'1. Output sheet'!$O$2:$O$5000,"&gt;="&amp;$B$204,'1. Output sheet'!$O$2:$O$5000,"&lt;"&amp;$C$204)+COUNTIFS('1. Output sheet'!$D$2:$D$5000,$B216,'1. Output sheet'!$C$2:$C$5000,M$27,'1. Output sheet'!$AC$2:$AC$5000,$B$23,'1. Output sheet'!$O$2:$O$5000,"&gt;="&amp;$B$204,'1. Output sheet'!$O$2:$O$5000,"&lt;"&amp;$C$204)</f>
        <v>0</v>
      </c>
      <c r="N216" s="13">
        <f>COUNTIFS('1. Output sheet'!$D$2:$D$5000,$B216,'1. Output sheet'!$C$2:$C$5000,N$27,'1. Output sheet'!$AC$2:$AC$5000,$B$22,'1. Output sheet'!$O$2:$O$5000,"&gt;="&amp;$B$204,'1. Output sheet'!$O$2:$O$5000,"&lt;"&amp;$C$204)+COUNTIFS('1. Output sheet'!$D$2:$D$5000,$B216,'1. Output sheet'!$C$2:$C$5000,N$27,'1. Output sheet'!$AC$2:$AC$5000,$B$23,'1. Output sheet'!$O$2:$O$5000,"&gt;="&amp;$B$204,'1. Output sheet'!$O$2:$O$5000,"&lt;"&amp;$C$204)</f>
        <v>0</v>
      </c>
      <c r="O216" s="13">
        <f>COUNTIFS('1. Output sheet'!$D$2:$D$5000,$B216,'1. Output sheet'!$C$2:$C$5000,O$27,'1. Output sheet'!$AC$2:$AC$5000,$B$22,'1. Output sheet'!$O$2:$O$5000,"&gt;="&amp;$B$204,'1. Output sheet'!$O$2:$O$5000,"&lt;"&amp;$C$204)+COUNTIFS('1. Output sheet'!$D$2:$D$5000,$B216,'1. Output sheet'!$C$2:$C$5000,O$27,'1. Output sheet'!$AC$2:$AC$5000,$B$23,'1. Output sheet'!$O$2:$O$5000,"&gt;="&amp;$B$204,'1. Output sheet'!$O$2:$O$5000,"&lt;"&amp;$C$204)</f>
        <v>0</v>
      </c>
      <c r="P216" s="14">
        <f t="shared" si="92"/>
        <v>10</v>
      </c>
      <c r="Q216" s="14">
        <f>COUNTIFS('1. Output sheet'!$D$2:$D$5000,$B216,'1. Output sheet'!$AC$2:$AC$5000,$B$22,'1. Output sheet'!$O$2:$O$5000,"&gt;="&amp;$B$142,'1. Output sheet'!$O$2:$O$5000,"&lt;"&amp;$C$142)+COUNTIFS('1. Output sheet'!$D$2:$D$5000,$B216,'1. Output sheet'!$AC$2:$AC$5000,$B$23,'1. Output sheet'!$O$2:$O$5000,"&gt;="&amp;$B$142,'1. Output sheet'!$O$2:$O$5000,"&lt;"&amp;$C$142)</f>
        <v>41</v>
      </c>
      <c r="R216" s="14">
        <f t="shared" si="93"/>
        <v>31</v>
      </c>
    </row>
    <row r="217" spans="2:18" ht="15" x14ac:dyDescent="0.25">
      <c r="B217" s="21" t="s">
        <v>1398</v>
      </c>
      <c r="C217" s="20"/>
      <c r="D217" s="13">
        <f>COUNTIFS('1. Output sheet'!$D$2:$D$5000,$B217,'1. Output sheet'!$C$2:$C$5000,D$27,'1. Output sheet'!$AC$2:$AC$5000,$B$22,'1. Output sheet'!$O$2:$O$5000,"&gt;="&amp;$B$204,'1. Output sheet'!$O$2:$O$5000,"&lt;"&amp;$C$204)+COUNTIFS('1. Output sheet'!$D$2:$D$5000,$B217,'1. Output sheet'!$C$2:$C$5000,D$27,'1. Output sheet'!$AC$2:$AC$5000,$B$23,'1. Output sheet'!$O$2:$O$5000,"&gt;="&amp;$B$204,'1. Output sheet'!$O$2:$O$5000,"&lt;"&amp;$C$204)</f>
        <v>0</v>
      </c>
      <c r="E217" s="13">
        <f>COUNTIFS('1. Output sheet'!$D$2:$D$5000,$B217,'1. Output sheet'!$C$2:$C$5000,E$27,'1. Output sheet'!$AC$2:$AC$5000,$B$22,'1. Output sheet'!$O$2:$O$5000,"&gt;="&amp;$B$204,'1. Output sheet'!$O$2:$O$5000,"&lt;"&amp;$C$204)+COUNTIFS('1. Output sheet'!$D$2:$D$5000,$B217,'1. Output sheet'!$C$2:$C$5000,E$27,'1. Output sheet'!$AC$2:$AC$5000,$B$23,'1. Output sheet'!$O$2:$O$5000,"&gt;="&amp;$B$204,'1. Output sheet'!$O$2:$O$5000,"&lt;"&amp;$C$204)</f>
        <v>0</v>
      </c>
      <c r="F217" s="13">
        <f>COUNTIFS('1. Output sheet'!$D$2:$D$5000,$B217,'1. Output sheet'!$C$2:$C$5000,F$27,'1. Output sheet'!$AC$2:$AC$5000,$B$22,'1. Output sheet'!$O$2:$O$5000,"&gt;="&amp;$B$204,'1. Output sheet'!$O$2:$O$5000,"&lt;"&amp;$C$204)+COUNTIFS('1. Output sheet'!$D$2:$D$5000,$B217,'1. Output sheet'!$C$2:$C$5000,F$27,'1. Output sheet'!$AC$2:$AC$5000,$B$23,'1. Output sheet'!$O$2:$O$5000,"&gt;="&amp;$B$204,'1. Output sheet'!$O$2:$O$5000,"&lt;"&amp;$C$204)</f>
        <v>0</v>
      </c>
      <c r="G217" s="13">
        <f>COUNTIFS('1. Output sheet'!$D$2:$D$5000,$B217,'1. Output sheet'!$C$2:$C$5000,G$27,'1. Output sheet'!$AC$2:$AC$5000,$B$22,'1. Output sheet'!$O$2:$O$5000,"&gt;="&amp;$B$204,'1. Output sheet'!$O$2:$O$5000,"&lt;"&amp;$C$204)+COUNTIFS('1. Output sheet'!$D$2:$D$5000,$B217,'1. Output sheet'!$C$2:$C$5000,G$27,'1. Output sheet'!$AC$2:$AC$5000,$B$23,'1. Output sheet'!$O$2:$O$5000,"&gt;="&amp;$B$204,'1. Output sheet'!$O$2:$O$5000,"&lt;"&amp;$C$204)</f>
        <v>0</v>
      </c>
      <c r="H217" s="13">
        <f>COUNTIFS('1. Output sheet'!$D$2:$D$5000,$B217,'1. Output sheet'!$C$2:$C$5000,H$27,'1. Output sheet'!$AC$2:$AC$5000,$B$22,'1. Output sheet'!$O$2:$O$5000,"&gt;="&amp;$B$204,'1. Output sheet'!$O$2:$O$5000,"&lt;"&amp;$C$204)+COUNTIFS('1. Output sheet'!$D$2:$D$5000,$B217,'1. Output sheet'!$C$2:$C$5000,H$27,'1. Output sheet'!$AC$2:$AC$5000,$B$23,'1. Output sheet'!$O$2:$O$5000,"&gt;="&amp;$B$204,'1. Output sheet'!$O$2:$O$5000,"&lt;"&amp;$C$204)</f>
        <v>0</v>
      </c>
      <c r="I217" s="13">
        <f>COUNTIFS('1. Output sheet'!$D$2:$D$5000,$B217,'1. Output sheet'!$C$2:$C$5000,I$27,'1. Output sheet'!$AC$2:$AC$5000,$B$22,'1. Output sheet'!$O$2:$O$5000,"&gt;="&amp;$B$204,'1. Output sheet'!$O$2:$O$5000,"&lt;"&amp;$C$204)+COUNTIFS('1. Output sheet'!$D$2:$D$5000,$B217,'1. Output sheet'!$C$2:$C$5000,I$27,'1. Output sheet'!$AC$2:$AC$5000,$B$23,'1. Output sheet'!$O$2:$O$5000,"&gt;="&amp;$B$204,'1. Output sheet'!$O$2:$O$5000,"&lt;"&amp;$C$204)</f>
        <v>0</v>
      </c>
      <c r="J217" s="13">
        <f>COUNTIFS('1. Output sheet'!$D$2:$D$5000,$B217,'1. Output sheet'!$C$2:$C$5000,J$27,'1. Output sheet'!$AC$2:$AC$5000,$B$22,'1. Output sheet'!$O$2:$O$5000,"&gt;="&amp;$B$204,'1. Output sheet'!$O$2:$O$5000,"&lt;"&amp;$C$204)+COUNTIFS('1. Output sheet'!$D$2:$D$5000,$B217,'1. Output sheet'!$C$2:$C$5000,J$27,'1. Output sheet'!$AC$2:$AC$5000,$B$23,'1. Output sheet'!$O$2:$O$5000,"&gt;="&amp;$B$204,'1. Output sheet'!$O$2:$O$5000,"&lt;"&amp;$C$204)</f>
        <v>0</v>
      </c>
      <c r="K217" s="13">
        <f>COUNTIFS('1. Output sheet'!$D$2:$D$5000,$B217,'1. Output sheet'!$C$2:$C$5000,K$27,'1. Output sheet'!$AC$2:$AC$5000,$B$22,'1. Output sheet'!$O$2:$O$5000,"&gt;="&amp;$B$204,'1. Output sheet'!$O$2:$O$5000,"&lt;"&amp;$C$204)+COUNTIFS('1. Output sheet'!$D$2:$D$5000,$B217,'1. Output sheet'!$C$2:$C$5000,K$27,'1. Output sheet'!$AC$2:$AC$5000,$B$23,'1. Output sheet'!$O$2:$O$5000,"&gt;="&amp;$B$204,'1. Output sheet'!$O$2:$O$5000,"&lt;"&amp;$C$204)</f>
        <v>0</v>
      </c>
      <c r="L217" s="13">
        <f>COUNTIFS('1. Output sheet'!$D$2:$D$5000,$B217,'1. Output sheet'!$C$2:$C$5000,L$27,'1. Output sheet'!$AC$2:$AC$5000,$B$22,'1. Output sheet'!$O$2:$O$5000,"&gt;="&amp;$B$204,'1. Output sheet'!$O$2:$O$5000,"&lt;"&amp;$C$204)+COUNTIFS('1. Output sheet'!$D$2:$D$5000,$B217,'1. Output sheet'!$C$2:$C$5000,L$27,'1. Output sheet'!$AC$2:$AC$5000,$B$23,'1. Output sheet'!$O$2:$O$5000,"&gt;="&amp;$B$204,'1. Output sheet'!$O$2:$O$5000,"&lt;"&amp;$C$204)</f>
        <v>0</v>
      </c>
      <c r="M217" s="13">
        <f>COUNTIFS('1. Output sheet'!$D$2:$D$5000,$B217,'1. Output sheet'!$C$2:$C$5000,M$27,'1. Output sheet'!$AC$2:$AC$5000,$B$22,'1. Output sheet'!$O$2:$O$5000,"&gt;="&amp;$B$204,'1. Output sheet'!$O$2:$O$5000,"&lt;"&amp;$C$204)+COUNTIFS('1. Output sheet'!$D$2:$D$5000,$B217,'1. Output sheet'!$C$2:$C$5000,M$27,'1. Output sheet'!$AC$2:$AC$5000,$B$23,'1. Output sheet'!$O$2:$O$5000,"&gt;="&amp;$B$204,'1. Output sheet'!$O$2:$O$5000,"&lt;"&amp;$C$204)</f>
        <v>0</v>
      </c>
      <c r="N217" s="13">
        <f>COUNTIFS('1. Output sheet'!$D$2:$D$5000,$B217,'1. Output sheet'!$C$2:$C$5000,N$27,'1. Output sheet'!$AC$2:$AC$5000,$B$22,'1. Output sheet'!$O$2:$O$5000,"&gt;="&amp;$B$204,'1. Output sheet'!$O$2:$O$5000,"&lt;"&amp;$C$204)+COUNTIFS('1. Output sheet'!$D$2:$D$5000,$B217,'1. Output sheet'!$C$2:$C$5000,N$27,'1. Output sheet'!$AC$2:$AC$5000,$B$23,'1. Output sheet'!$O$2:$O$5000,"&gt;="&amp;$B$204,'1. Output sheet'!$O$2:$O$5000,"&lt;"&amp;$C$204)</f>
        <v>0</v>
      </c>
      <c r="O217" s="13">
        <f>COUNTIFS('1. Output sheet'!$D$2:$D$5000,$B217,'1. Output sheet'!$C$2:$C$5000,O$27,'1. Output sheet'!$AC$2:$AC$5000,$B$22,'1. Output sheet'!$O$2:$O$5000,"&gt;="&amp;$B$204,'1. Output sheet'!$O$2:$O$5000,"&lt;"&amp;$C$204)+COUNTIFS('1. Output sheet'!$D$2:$D$5000,$B217,'1. Output sheet'!$C$2:$C$5000,O$27,'1. Output sheet'!$AC$2:$AC$5000,$B$23,'1. Output sheet'!$O$2:$O$5000,"&gt;="&amp;$B$204,'1. Output sheet'!$O$2:$O$5000,"&lt;"&amp;$C$204)</f>
        <v>0</v>
      </c>
      <c r="P217" s="14">
        <f t="shared" si="92"/>
        <v>0</v>
      </c>
      <c r="Q217" s="14">
        <f>COUNTIFS('1. Output sheet'!$D$2:$D$5000,$B217,'1. Output sheet'!$AC$2:$AC$5000,$B$22,'1. Output sheet'!$O$2:$O$5000,"&gt;="&amp;$B$142,'1. Output sheet'!$O$2:$O$5000,"&lt;"&amp;$C$142)+COUNTIFS('1. Output sheet'!$D$2:$D$5000,$B217,'1. Output sheet'!$AC$2:$AC$5000,$B$23,'1. Output sheet'!$O$2:$O$5000,"&gt;="&amp;$B$142,'1. Output sheet'!$O$2:$O$5000,"&lt;"&amp;$C$142)</f>
        <v>5</v>
      </c>
      <c r="R217" s="14">
        <f t="shared" si="93"/>
        <v>5</v>
      </c>
    </row>
    <row r="218" spans="2:18" ht="30" x14ac:dyDescent="0.25">
      <c r="B218" s="21" t="s">
        <v>221</v>
      </c>
      <c r="C218" s="20"/>
      <c r="D218" s="13">
        <f>COUNTIFS('1. Output sheet'!$D$2:$D$5000,$B218,'1. Output sheet'!$C$2:$C$5000,D$27,'1. Output sheet'!$AC$2:$AC$5000,$B$22,'1. Output sheet'!$O$2:$O$5000,"&gt;="&amp;$B$204,'1. Output sheet'!$O$2:$O$5000,"&lt;"&amp;$C$204)+COUNTIFS('1. Output sheet'!$D$2:$D$5000,$B218,'1. Output sheet'!$C$2:$C$5000,D$27,'1. Output sheet'!$AC$2:$AC$5000,$B$23,'1. Output sheet'!$O$2:$O$5000,"&gt;="&amp;$B$204,'1. Output sheet'!$O$2:$O$5000,"&lt;"&amp;$C$204)</f>
        <v>0</v>
      </c>
      <c r="E218" s="13">
        <f>COUNTIFS('1. Output sheet'!$D$2:$D$5000,$B218,'1. Output sheet'!$C$2:$C$5000,E$27,'1. Output sheet'!$AC$2:$AC$5000,$B$22,'1. Output sheet'!$O$2:$O$5000,"&gt;="&amp;$B$204,'1. Output sheet'!$O$2:$O$5000,"&lt;"&amp;$C$204)+COUNTIFS('1. Output sheet'!$D$2:$D$5000,$B218,'1. Output sheet'!$C$2:$C$5000,E$27,'1. Output sheet'!$AC$2:$AC$5000,$B$23,'1. Output sheet'!$O$2:$O$5000,"&gt;="&amp;$B$204,'1. Output sheet'!$O$2:$O$5000,"&lt;"&amp;$C$204)</f>
        <v>0</v>
      </c>
      <c r="F218" s="13">
        <f>COUNTIFS('1. Output sheet'!$D$2:$D$5000,$B218,'1. Output sheet'!$C$2:$C$5000,F$27,'1. Output sheet'!$AC$2:$AC$5000,$B$22,'1. Output sheet'!$O$2:$O$5000,"&gt;="&amp;$B$204,'1. Output sheet'!$O$2:$O$5000,"&lt;"&amp;$C$204)+COUNTIFS('1. Output sheet'!$D$2:$D$5000,$B218,'1. Output sheet'!$C$2:$C$5000,F$27,'1. Output sheet'!$AC$2:$AC$5000,$B$23,'1. Output sheet'!$O$2:$O$5000,"&gt;="&amp;$B$204,'1. Output sheet'!$O$2:$O$5000,"&lt;"&amp;$C$204)</f>
        <v>0</v>
      </c>
      <c r="G218" s="13">
        <f>COUNTIFS('1. Output sheet'!$D$2:$D$5000,$B218,'1. Output sheet'!$C$2:$C$5000,G$27,'1. Output sheet'!$AC$2:$AC$5000,$B$22,'1. Output sheet'!$O$2:$O$5000,"&gt;="&amp;$B$204,'1. Output sheet'!$O$2:$O$5000,"&lt;"&amp;$C$204)+COUNTIFS('1. Output sheet'!$D$2:$D$5000,$B218,'1. Output sheet'!$C$2:$C$5000,G$27,'1. Output sheet'!$AC$2:$AC$5000,$B$23,'1. Output sheet'!$O$2:$O$5000,"&gt;="&amp;$B$204,'1. Output sheet'!$O$2:$O$5000,"&lt;"&amp;$C$204)</f>
        <v>0</v>
      </c>
      <c r="H218" s="13">
        <f>COUNTIFS('1. Output sheet'!$D$2:$D$5000,$B218,'1. Output sheet'!$C$2:$C$5000,H$27,'1. Output sheet'!$AC$2:$AC$5000,$B$22,'1. Output sheet'!$O$2:$O$5000,"&gt;="&amp;$B$204,'1. Output sheet'!$O$2:$O$5000,"&lt;"&amp;$C$204)+COUNTIFS('1. Output sheet'!$D$2:$D$5000,$B218,'1. Output sheet'!$C$2:$C$5000,H$27,'1. Output sheet'!$AC$2:$AC$5000,$B$23,'1. Output sheet'!$O$2:$O$5000,"&gt;="&amp;$B$204,'1. Output sheet'!$O$2:$O$5000,"&lt;"&amp;$C$204)</f>
        <v>0</v>
      </c>
      <c r="I218" s="13">
        <f>COUNTIFS('1. Output sheet'!$D$2:$D$5000,$B218,'1. Output sheet'!$C$2:$C$5000,I$27,'1. Output sheet'!$AC$2:$AC$5000,$B$22,'1. Output sheet'!$O$2:$O$5000,"&gt;="&amp;$B$204,'1. Output sheet'!$O$2:$O$5000,"&lt;"&amp;$C$204)+COUNTIFS('1. Output sheet'!$D$2:$D$5000,$B218,'1. Output sheet'!$C$2:$C$5000,I$27,'1. Output sheet'!$AC$2:$AC$5000,$B$23,'1. Output sheet'!$O$2:$O$5000,"&gt;="&amp;$B$204,'1. Output sheet'!$O$2:$O$5000,"&lt;"&amp;$C$204)</f>
        <v>0</v>
      </c>
      <c r="J218" s="13">
        <f>COUNTIFS('1. Output sheet'!$D$2:$D$5000,$B218,'1. Output sheet'!$C$2:$C$5000,J$27,'1. Output sheet'!$AC$2:$AC$5000,$B$22,'1. Output sheet'!$O$2:$O$5000,"&gt;="&amp;$B$204,'1. Output sheet'!$O$2:$O$5000,"&lt;"&amp;$C$204)+COUNTIFS('1. Output sheet'!$D$2:$D$5000,$B218,'1. Output sheet'!$C$2:$C$5000,J$27,'1. Output sheet'!$AC$2:$AC$5000,$B$23,'1. Output sheet'!$O$2:$O$5000,"&gt;="&amp;$B$204,'1. Output sheet'!$O$2:$O$5000,"&lt;"&amp;$C$204)</f>
        <v>0</v>
      </c>
      <c r="K218" s="13">
        <f>COUNTIFS('1. Output sheet'!$D$2:$D$5000,$B218,'1. Output sheet'!$C$2:$C$5000,K$27,'1. Output sheet'!$AC$2:$AC$5000,$B$22,'1. Output sheet'!$O$2:$O$5000,"&gt;="&amp;$B$204,'1. Output sheet'!$O$2:$O$5000,"&lt;"&amp;$C$204)+COUNTIFS('1. Output sheet'!$D$2:$D$5000,$B218,'1. Output sheet'!$C$2:$C$5000,K$27,'1. Output sheet'!$AC$2:$AC$5000,$B$23,'1. Output sheet'!$O$2:$O$5000,"&gt;="&amp;$B$204,'1. Output sheet'!$O$2:$O$5000,"&lt;"&amp;$C$204)</f>
        <v>0</v>
      </c>
      <c r="L218" s="13">
        <f>COUNTIFS('1. Output sheet'!$D$2:$D$5000,$B218,'1. Output sheet'!$C$2:$C$5000,L$27,'1. Output sheet'!$AC$2:$AC$5000,$B$22,'1. Output sheet'!$O$2:$O$5000,"&gt;="&amp;$B$204,'1. Output sheet'!$O$2:$O$5000,"&lt;"&amp;$C$204)+COUNTIFS('1. Output sheet'!$D$2:$D$5000,$B218,'1. Output sheet'!$C$2:$C$5000,L$27,'1. Output sheet'!$AC$2:$AC$5000,$B$23,'1. Output sheet'!$O$2:$O$5000,"&gt;="&amp;$B$204,'1. Output sheet'!$O$2:$O$5000,"&lt;"&amp;$C$204)</f>
        <v>0</v>
      </c>
      <c r="M218" s="13">
        <f>COUNTIFS('1. Output sheet'!$D$2:$D$5000,$B218,'1. Output sheet'!$C$2:$C$5000,M$27,'1. Output sheet'!$AC$2:$AC$5000,$B$22,'1. Output sheet'!$O$2:$O$5000,"&gt;="&amp;$B$204,'1. Output sheet'!$O$2:$O$5000,"&lt;"&amp;$C$204)+COUNTIFS('1. Output sheet'!$D$2:$D$5000,$B218,'1. Output sheet'!$C$2:$C$5000,M$27,'1. Output sheet'!$AC$2:$AC$5000,$B$23,'1. Output sheet'!$O$2:$O$5000,"&gt;="&amp;$B$204,'1. Output sheet'!$O$2:$O$5000,"&lt;"&amp;$C$204)</f>
        <v>0</v>
      </c>
      <c r="N218" s="13">
        <f>COUNTIFS('1. Output sheet'!$D$2:$D$5000,$B218,'1. Output sheet'!$C$2:$C$5000,N$27,'1. Output sheet'!$AC$2:$AC$5000,$B$22,'1. Output sheet'!$O$2:$O$5000,"&gt;="&amp;$B$204,'1. Output sheet'!$O$2:$O$5000,"&lt;"&amp;$C$204)+COUNTIFS('1. Output sheet'!$D$2:$D$5000,$B218,'1. Output sheet'!$C$2:$C$5000,N$27,'1. Output sheet'!$AC$2:$AC$5000,$B$23,'1. Output sheet'!$O$2:$O$5000,"&gt;="&amp;$B$204,'1. Output sheet'!$O$2:$O$5000,"&lt;"&amp;$C$204)</f>
        <v>0</v>
      </c>
      <c r="O218" s="13">
        <f>COUNTIFS('1. Output sheet'!$D$2:$D$5000,$B218,'1. Output sheet'!$C$2:$C$5000,O$27,'1. Output sheet'!$AC$2:$AC$5000,$B$22,'1. Output sheet'!$O$2:$O$5000,"&gt;="&amp;$B$204,'1. Output sheet'!$O$2:$O$5000,"&lt;"&amp;$C$204)+COUNTIFS('1. Output sheet'!$D$2:$D$5000,$B218,'1. Output sheet'!$C$2:$C$5000,O$27,'1. Output sheet'!$AC$2:$AC$5000,$B$23,'1. Output sheet'!$O$2:$O$5000,"&gt;="&amp;$B$204,'1. Output sheet'!$O$2:$O$5000,"&lt;"&amp;$C$204)</f>
        <v>0</v>
      </c>
      <c r="P218" s="14">
        <f t="shared" si="92"/>
        <v>0</v>
      </c>
      <c r="Q218" s="14">
        <f>COUNTIFS('1. Output sheet'!$D$2:$D$5000,$B218,'1. Output sheet'!$AC$2:$AC$5000,$B$22,'1. Output sheet'!$O$2:$O$5000,"&gt;="&amp;$B$142,'1. Output sheet'!$O$2:$O$5000,"&lt;"&amp;$C$142)+COUNTIFS('1. Output sheet'!$D$2:$D$5000,$B218,'1. Output sheet'!$AC$2:$AC$5000,$B$23,'1. Output sheet'!$O$2:$O$5000,"&gt;="&amp;$B$142,'1. Output sheet'!$O$2:$O$5000,"&lt;"&amp;$C$142)</f>
        <v>1</v>
      </c>
      <c r="R218" s="14">
        <f t="shared" si="93"/>
        <v>1</v>
      </c>
    </row>
    <row r="219" spans="2:18" ht="30" x14ac:dyDescent="0.25">
      <c r="B219" s="21" t="s">
        <v>378</v>
      </c>
      <c r="C219" s="20"/>
      <c r="D219" s="13">
        <f>COUNTIFS('1. Output sheet'!$D$2:$D$5000,$B219,'1. Output sheet'!$C$2:$C$5000,D$27,'1. Output sheet'!$AC$2:$AC$5000,$B$22,'1. Output sheet'!$O$2:$O$5000,"&gt;="&amp;$B$204,'1. Output sheet'!$O$2:$O$5000,"&lt;"&amp;$C$204)+COUNTIFS('1. Output sheet'!$D$2:$D$5000,$B219,'1. Output sheet'!$C$2:$C$5000,D$27,'1. Output sheet'!$AC$2:$AC$5000,$B$23,'1. Output sheet'!$O$2:$O$5000,"&gt;="&amp;$B$204,'1. Output sheet'!$O$2:$O$5000,"&lt;"&amp;$C$204)</f>
        <v>0</v>
      </c>
      <c r="E219" s="13">
        <f>COUNTIFS('1. Output sheet'!$D$2:$D$5000,$B219,'1. Output sheet'!$C$2:$C$5000,E$27,'1. Output sheet'!$AC$2:$AC$5000,$B$22,'1. Output sheet'!$O$2:$O$5000,"&gt;="&amp;$B$204,'1. Output sheet'!$O$2:$O$5000,"&lt;"&amp;$C$204)+COUNTIFS('1. Output sheet'!$D$2:$D$5000,$B219,'1. Output sheet'!$C$2:$C$5000,E$27,'1. Output sheet'!$AC$2:$AC$5000,$B$23,'1. Output sheet'!$O$2:$O$5000,"&gt;="&amp;$B$204,'1. Output sheet'!$O$2:$O$5000,"&lt;"&amp;$C$204)</f>
        <v>0</v>
      </c>
      <c r="F219" s="13">
        <f>COUNTIFS('1. Output sheet'!$D$2:$D$5000,$B219,'1. Output sheet'!$C$2:$C$5000,F$27,'1. Output sheet'!$AC$2:$AC$5000,$B$22,'1. Output sheet'!$O$2:$O$5000,"&gt;="&amp;$B$204,'1. Output sheet'!$O$2:$O$5000,"&lt;"&amp;$C$204)+COUNTIFS('1. Output sheet'!$D$2:$D$5000,$B219,'1. Output sheet'!$C$2:$C$5000,F$27,'1. Output sheet'!$AC$2:$AC$5000,$B$23,'1. Output sheet'!$O$2:$O$5000,"&gt;="&amp;$B$204,'1. Output sheet'!$O$2:$O$5000,"&lt;"&amp;$C$204)</f>
        <v>0</v>
      </c>
      <c r="G219" s="13">
        <f>COUNTIFS('1. Output sheet'!$D$2:$D$5000,$B219,'1. Output sheet'!$C$2:$C$5000,G$27,'1. Output sheet'!$AC$2:$AC$5000,$B$22,'1. Output sheet'!$O$2:$O$5000,"&gt;="&amp;$B$204,'1. Output sheet'!$O$2:$O$5000,"&lt;"&amp;$C$204)+COUNTIFS('1. Output sheet'!$D$2:$D$5000,$B219,'1. Output sheet'!$C$2:$C$5000,G$27,'1. Output sheet'!$AC$2:$AC$5000,$B$23,'1. Output sheet'!$O$2:$O$5000,"&gt;="&amp;$B$204,'1. Output sheet'!$O$2:$O$5000,"&lt;"&amp;$C$204)</f>
        <v>2</v>
      </c>
      <c r="H219" s="13">
        <f>COUNTIFS('1. Output sheet'!$D$2:$D$5000,$B219,'1. Output sheet'!$C$2:$C$5000,H$27,'1. Output sheet'!$AC$2:$AC$5000,$B$22,'1. Output sheet'!$O$2:$O$5000,"&gt;="&amp;$B$204,'1. Output sheet'!$O$2:$O$5000,"&lt;"&amp;$C$204)+COUNTIFS('1. Output sheet'!$D$2:$D$5000,$B219,'1. Output sheet'!$C$2:$C$5000,H$27,'1. Output sheet'!$AC$2:$AC$5000,$B$23,'1. Output sheet'!$O$2:$O$5000,"&gt;="&amp;$B$204,'1. Output sheet'!$O$2:$O$5000,"&lt;"&amp;$C$204)</f>
        <v>1</v>
      </c>
      <c r="I219" s="13">
        <f>COUNTIFS('1. Output sheet'!$D$2:$D$5000,$B219,'1. Output sheet'!$C$2:$C$5000,I$27,'1. Output sheet'!$AC$2:$AC$5000,$B$22,'1. Output sheet'!$O$2:$O$5000,"&gt;="&amp;$B$204,'1. Output sheet'!$O$2:$O$5000,"&lt;"&amp;$C$204)+COUNTIFS('1. Output sheet'!$D$2:$D$5000,$B219,'1. Output sheet'!$C$2:$C$5000,I$27,'1. Output sheet'!$AC$2:$AC$5000,$B$23,'1. Output sheet'!$O$2:$O$5000,"&gt;="&amp;$B$204,'1. Output sheet'!$O$2:$O$5000,"&lt;"&amp;$C$204)</f>
        <v>0</v>
      </c>
      <c r="J219" s="13">
        <f>COUNTIFS('1. Output sheet'!$D$2:$D$5000,$B219,'1. Output sheet'!$C$2:$C$5000,J$27,'1. Output sheet'!$AC$2:$AC$5000,$B$22,'1. Output sheet'!$O$2:$O$5000,"&gt;="&amp;$B$204,'1. Output sheet'!$O$2:$O$5000,"&lt;"&amp;$C$204)+COUNTIFS('1. Output sheet'!$D$2:$D$5000,$B219,'1. Output sheet'!$C$2:$C$5000,J$27,'1. Output sheet'!$AC$2:$AC$5000,$B$23,'1. Output sheet'!$O$2:$O$5000,"&gt;="&amp;$B$204,'1. Output sheet'!$O$2:$O$5000,"&lt;"&amp;$C$204)</f>
        <v>2</v>
      </c>
      <c r="K219" s="13">
        <f>COUNTIFS('1. Output sheet'!$D$2:$D$5000,$B219,'1. Output sheet'!$C$2:$C$5000,K$27,'1. Output sheet'!$AC$2:$AC$5000,$B$22,'1. Output sheet'!$O$2:$O$5000,"&gt;="&amp;$B$204,'1. Output sheet'!$O$2:$O$5000,"&lt;"&amp;$C$204)+COUNTIFS('1. Output sheet'!$D$2:$D$5000,$B219,'1. Output sheet'!$C$2:$C$5000,K$27,'1. Output sheet'!$AC$2:$AC$5000,$B$23,'1. Output sheet'!$O$2:$O$5000,"&gt;="&amp;$B$204,'1. Output sheet'!$O$2:$O$5000,"&lt;"&amp;$C$204)</f>
        <v>0</v>
      </c>
      <c r="L219" s="13">
        <f>COUNTIFS('1. Output sheet'!$D$2:$D$5000,$B219,'1. Output sheet'!$C$2:$C$5000,L$27,'1. Output sheet'!$AC$2:$AC$5000,$B$22,'1. Output sheet'!$O$2:$O$5000,"&gt;="&amp;$B$204,'1. Output sheet'!$O$2:$O$5000,"&lt;"&amp;$C$204)+COUNTIFS('1. Output sheet'!$D$2:$D$5000,$B219,'1. Output sheet'!$C$2:$C$5000,L$27,'1. Output sheet'!$AC$2:$AC$5000,$B$23,'1. Output sheet'!$O$2:$O$5000,"&gt;="&amp;$B$204,'1. Output sheet'!$O$2:$O$5000,"&lt;"&amp;$C$204)</f>
        <v>0</v>
      </c>
      <c r="M219" s="13">
        <f>COUNTIFS('1. Output sheet'!$D$2:$D$5000,$B219,'1. Output sheet'!$C$2:$C$5000,M$27,'1. Output sheet'!$AC$2:$AC$5000,$B$22,'1. Output sheet'!$O$2:$O$5000,"&gt;="&amp;$B$204,'1. Output sheet'!$O$2:$O$5000,"&lt;"&amp;$C$204)+COUNTIFS('1. Output sheet'!$D$2:$D$5000,$B219,'1. Output sheet'!$C$2:$C$5000,M$27,'1. Output sheet'!$AC$2:$AC$5000,$B$23,'1. Output sheet'!$O$2:$O$5000,"&gt;="&amp;$B$204,'1. Output sheet'!$O$2:$O$5000,"&lt;"&amp;$C$204)</f>
        <v>0</v>
      </c>
      <c r="N219" s="13">
        <f>COUNTIFS('1. Output sheet'!$D$2:$D$5000,$B219,'1. Output sheet'!$C$2:$C$5000,N$27,'1. Output sheet'!$AC$2:$AC$5000,$B$22,'1. Output sheet'!$O$2:$O$5000,"&gt;="&amp;$B$204,'1. Output sheet'!$O$2:$O$5000,"&lt;"&amp;$C$204)+COUNTIFS('1. Output sheet'!$D$2:$D$5000,$B219,'1. Output sheet'!$C$2:$C$5000,N$27,'1. Output sheet'!$AC$2:$AC$5000,$B$23,'1. Output sheet'!$O$2:$O$5000,"&gt;="&amp;$B$204,'1. Output sheet'!$O$2:$O$5000,"&lt;"&amp;$C$204)</f>
        <v>0</v>
      </c>
      <c r="O219" s="13">
        <f>COUNTIFS('1. Output sheet'!$D$2:$D$5000,$B219,'1. Output sheet'!$C$2:$C$5000,O$27,'1. Output sheet'!$AC$2:$AC$5000,$B$22,'1. Output sheet'!$O$2:$O$5000,"&gt;="&amp;$B$204,'1. Output sheet'!$O$2:$O$5000,"&lt;"&amp;$C$204)+COUNTIFS('1. Output sheet'!$D$2:$D$5000,$B219,'1. Output sheet'!$C$2:$C$5000,O$27,'1. Output sheet'!$AC$2:$AC$5000,$B$23,'1. Output sheet'!$O$2:$O$5000,"&gt;="&amp;$B$204,'1. Output sheet'!$O$2:$O$5000,"&lt;"&amp;$C$204)</f>
        <v>0</v>
      </c>
      <c r="P219" s="14">
        <f t="shared" si="92"/>
        <v>5</v>
      </c>
      <c r="Q219" s="14">
        <f>COUNTIFS('1. Output sheet'!$D$2:$D$5000,$B219,'1. Output sheet'!$AC$2:$AC$5000,$B$22,'1. Output sheet'!$O$2:$O$5000,"&gt;="&amp;$B$142,'1. Output sheet'!$O$2:$O$5000,"&lt;"&amp;$C$142)+COUNTIFS('1. Output sheet'!$D$2:$D$5000,$B219,'1. Output sheet'!$AC$2:$AC$5000,$B$23,'1. Output sheet'!$O$2:$O$5000,"&gt;="&amp;$B$142,'1. Output sheet'!$O$2:$O$5000,"&lt;"&amp;$C$142)</f>
        <v>37</v>
      </c>
      <c r="R219" s="14">
        <f t="shared" si="93"/>
        <v>32</v>
      </c>
    </row>
    <row r="220" spans="2:18" ht="30" x14ac:dyDescent="0.25">
      <c r="B220" s="21" t="s">
        <v>146</v>
      </c>
      <c r="C220" s="20"/>
      <c r="D220" s="13">
        <f>COUNTIFS('1. Output sheet'!$D$2:$D$5000,$B220,'1. Output sheet'!$C$2:$C$5000,D$27,'1. Output sheet'!$AC$2:$AC$5000,$B$22,'1. Output sheet'!$O$2:$O$5000,"&gt;="&amp;$B$204,'1. Output sheet'!$O$2:$O$5000,"&lt;"&amp;$C$204)+COUNTIFS('1. Output sheet'!$D$2:$D$5000,$B220,'1. Output sheet'!$C$2:$C$5000,D$27,'1. Output sheet'!$AC$2:$AC$5000,$B$23,'1. Output sheet'!$O$2:$O$5000,"&gt;="&amp;$B$204,'1. Output sheet'!$O$2:$O$5000,"&lt;"&amp;$C$204)</f>
        <v>0</v>
      </c>
      <c r="E220" s="13">
        <f>COUNTIFS('1. Output sheet'!$D$2:$D$5000,$B220,'1. Output sheet'!$C$2:$C$5000,E$27,'1. Output sheet'!$AC$2:$AC$5000,$B$22,'1. Output sheet'!$O$2:$O$5000,"&gt;="&amp;$B$204,'1. Output sheet'!$O$2:$O$5000,"&lt;"&amp;$C$204)+COUNTIFS('1. Output sheet'!$D$2:$D$5000,$B220,'1. Output sheet'!$C$2:$C$5000,E$27,'1. Output sheet'!$AC$2:$AC$5000,$B$23,'1. Output sheet'!$O$2:$O$5000,"&gt;="&amp;$B$204,'1. Output sheet'!$O$2:$O$5000,"&lt;"&amp;$C$204)</f>
        <v>0</v>
      </c>
      <c r="F220" s="13">
        <f>COUNTIFS('1. Output sheet'!$D$2:$D$5000,$B220,'1. Output sheet'!$C$2:$C$5000,F$27,'1. Output sheet'!$AC$2:$AC$5000,$B$22,'1. Output sheet'!$O$2:$O$5000,"&gt;="&amp;$B$204,'1. Output sheet'!$O$2:$O$5000,"&lt;"&amp;$C$204)+COUNTIFS('1. Output sheet'!$D$2:$D$5000,$B220,'1. Output sheet'!$C$2:$C$5000,F$27,'1. Output sheet'!$AC$2:$AC$5000,$B$23,'1. Output sheet'!$O$2:$O$5000,"&gt;="&amp;$B$204,'1. Output sheet'!$O$2:$O$5000,"&lt;"&amp;$C$204)</f>
        <v>0</v>
      </c>
      <c r="G220" s="13">
        <f>COUNTIFS('1. Output sheet'!$D$2:$D$5000,$B220,'1. Output sheet'!$C$2:$C$5000,G$27,'1. Output sheet'!$AC$2:$AC$5000,$B$22,'1. Output sheet'!$O$2:$O$5000,"&gt;="&amp;$B$204,'1. Output sheet'!$O$2:$O$5000,"&lt;"&amp;$C$204)+COUNTIFS('1. Output sheet'!$D$2:$D$5000,$B220,'1. Output sheet'!$C$2:$C$5000,G$27,'1. Output sheet'!$AC$2:$AC$5000,$B$23,'1. Output sheet'!$O$2:$O$5000,"&gt;="&amp;$B$204,'1. Output sheet'!$O$2:$O$5000,"&lt;"&amp;$C$204)</f>
        <v>2</v>
      </c>
      <c r="H220" s="13">
        <f>COUNTIFS('1. Output sheet'!$D$2:$D$5000,$B220,'1. Output sheet'!$C$2:$C$5000,H$27,'1. Output sheet'!$AC$2:$AC$5000,$B$22,'1. Output sheet'!$O$2:$O$5000,"&gt;="&amp;$B$204,'1. Output sheet'!$O$2:$O$5000,"&lt;"&amp;$C$204)+COUNTIFS('1. Output sheet'!$D$2:$D$5000,$B220,'1. Output sheet'!$C$2:$C$5000,H$27,'1. Output sheet'!$AC$2:$AC$5000,$B$23,'1. Output sheet'!$O$2:$O$5000,"&gt;="&amp;$B$204,'1. Output sheet'!$O$2:$O$5000,"&lt;"&amp;$C$204)</f>
        <v>0</v>
      </c>
      <c r="I220" s="13">
        <f>COUNTIFS('1. Output sheet'!$D$2:$D$5000,$B220,'1. Output sheet'!$C$2:$C$5000,I$27,'1. Output sheet'!$AC$2:$AC$5000,$B$22,'1. Output sheet'!$O$2:$O$5000,"&gt;="&amp;$B$204,'1. Output sheet'!$O$2:$O$5000,"&lt;"&amp;$C$204)+COUNTIFS('1. Output sheet'!$D$2:$D$5000,$B220,'1. Output sheet'!$C$2:$C$5000,I$27,'1. Output sheet'!$AC$2:$AC$5000,$B$23,'1. Output sheet'!$O$2:$O$5000,"&gt;="&amp;$B$204,'1. Output sheet'!$O$2:$O$5000,"&lt;"&amp;$C$204)</f>
        <v>0</v>
      </c>
      <c r="J220" s="13">
        <f>COUNTIFS('1. Output sheet'!$D$2:$D$5000,$B220,'1. Output sheet'!$C$2:$C$5000,J$27,'1. Output sheet'!$AC$2:$AC$5000,$B$22,'1. Output sheet'!$O$2:$O$5000,"&gt;="&amp;$B$204,'1. Output sheet'!$O$2:$O$5000,"&lt;"&amp;$C$204)+COUNTIFS('1. Output sheet'!$D$2:$D$5000,$B220,'1. Output sheet'!$C$2:$C$5000,J$27,'1. Output sheet'!$AC$2:$AC$5000,$B$23,'1. Output sheet'!$O$2:$O$5000,"&gt;="&amp;$B$204,'1. Output sheet'!$O$2:$O$5000,"&lt;"&amp;$C$204)</f>
        <v>0</v>
      </c>
      <c r="K220" s="13">
        <f>COUNTIFS('1. Output sheet'!$D$2:$D$5000,$B220,'1. Output sheet'!$C$2:$C$5000,K$27,'1. Output sheet'!$AC$2:$AC$5000,$B$22,'1. Output sheet'!$O$2:$O$5000,"&gt;="&amp;$B$204,'1. Output sheet'!$O$2:$O$5000,"&lt;"&amp;$C$204)+COUNTIFS('1. Output sheet'!$D$2:$D$5000,$B220,'1. Output sheet'!$C$2:$C$5000,K$27,'1. Output sheet'!$AC$2:$AC$5000,$B$23,'1. Output sheet'!$O$2:$O$5000,"&gt;="&amp;$B$204,'1. Output sheet'!$O$2:$O$5000,"&lt;"&amp;$C$204)</f>
        <v>0</v>
      </c>
      <c r="L220" s="13">
        <f>COUNTIFS('1. Output sheet'!$D$2:$D$5000,$B220,'1. Output sheet'!$C$2:$C$5000,L$27,'1. Output sheet'!$AC$2:$AC$5000,$B$22,'1. Output sheet'!$O$2:$O$5000,"&gt;="&amp;$B$204,'1. Output sheet'!$O$2:$O$5000,"&lt;"&amp;$C$204)+COUNTIFS('1. Output sheet'!$D$2:$D$5000,$B220,'1. Output sheet'!$C$2:$C$5000,L$27,'1. Output sheet'!$AC$2:$AC$5000,$B$23,'1. Output sheet'!$O$2:$O$5000,"&gt;="&amp;$B$204,'1. Output sheet'!$O$2:$O$5000,"&lt;"&amp;$C$204)</f>
        <v>0</v>
      </c>
      <c r="M220" s="13">
        <f>COUNTIFS('1. Output sheet'!$D$2:$D$5000,$B220,'1. Output sheet'!$C$2:$C$5000,M$27,'1. Output sheet'!$AC$2:$AC$5000,$B$22,'1. Output sheet'!$O$2:$O$5000,"&gt;="&amp;$B$204,'1. Output sheet'!$O$2:$O$5000,"&lt;"&amp;$C$204)+COUNTIFS('1. Output sheet'!$D$2:$D$5000,$B220,'1. Output sheet'!$C$2:$C$5000,M$27,'1. Output sheet'!$AC$2:$AC$5000,$B$23,'1. Output sheet'!$O$2:$O$5000,"&gt;="&amp;$B$204,'1. Output sheet'!$O$2:$O$5000,"&lt;"&amp;$C$204)</f>
        <v>0</v>
      </c>
      <c r="N220" s="13">
        <f>COUNTIFS('1. Output sheet'!$D$2:$D$5000,$B220,'1. Output sheet'!$C$2:$C$5000,N$27,'1. Output sheet'!$AC$2:$AC$5000,$B$22,'1. Output sheet'!$O$2:$O$5000,"&gt;="&amp;$B$204,'1. Output sheet'!$O$2:$O$5000,"&lt;"&amp;$C$204)+COUNTIFS('1. Output sheet'!$D$2:$D$5000,$B220,'1. Output sheet'!$C$2:$C$5000,N$27,'1. Output sheet'!$AC$2:$AC$5000,$B$23,'1. Output sheet'!$O$2:$O$5000,"&gt;="&amp;$B$204,'1. Output sheet'!$O$2:$O$5000,"&lt;"&amp;$C$204)</f>
        <v>0</v>
      </c>
      <c r="O220" s="13">
        <f>COUNTIFS('1. Output sheet'!$D$2:$D$5000,$B220,'1. Output sheet'!$C$2:$C$5000,O$27,'1. Output sheet'!$AC$2:$AC$5000,$B$22,'1. Output sheet'!$O$2:$O$5000,"&gt;="&amp;$B$204,'1. Output sheet'!$O$2:$O$5000,"&lt;"&amp;$C$204)+COUNTIFS('1. Output sheet'!$D$2:$D$5000,$B220,'1. Output sheet'!$C$2:$C$5000,O$27,'1. Output sheet'!$AC$2:$AC$5000,$B$23,'1. Output sheet'!$O$2:$O$5000,"&gt;="&amp;$B$204,'1. Output sheet'!$O$2:$O$5000,"&lt;"&amp;$C$204)</f>
        <v>0</v>
      </c>
      <c r="P220" s="14">
        <f t="shared" si="92"/>
        <v>2</v>
      </c>
      <c r="Q220" s="14">
        <f>COUNTIFS('1. Output sheet'!$D$2:$D$5000,$B220,'1. Output sheet'!$AC$2:$AC$5000,$B$22,'1. Output sheet'!$O$2:$O$5000,"&gt;="&amp;$B$142,'1. Output sheet'!$O$2:$O$5000,"&lt;"&amp;$C$142)+COUNTIFS('1. Output sheet'!$D$2:$D$5000,$B220,'1. Output sheet'!$AC$2:$AC$5000,$B$23,'1. Output sheet'!$O$2:$O$5000,"&gt;="&amp;$B$142,'1. Output sheet'!$O$2:$O$5000,"&lt;"&amp;$C$142)</f>
        <v>27</v>
      </c>
      <c r="R220" s="14">
        <f t="shared" si="93"/>
        <v>25</v>
      </c>
    </row>
    <row r="221" spans="2:18" ht="30" x14ac:dyDescent="0.25">
      <c r="B221" s="21" t="s">
        <v>822</v>
      </c>
      <c r="C221" s="20"/>
      <c r="D221" s="13">
        <f>COUNTIFS('1. Output sheet'!$D$2:$D$5000,$B221,'1. Output sheet'!$C$2:$C$5000,D$27,'1. Output sheet'!$AC$2:$AC$5000,$B$22,'1. Output sheet'!$O$2:$O$5000,"&gt;="&amp;$B$204,'1. Output sheet'!$O$2:$O$5000,"&lt;"&amp;$C$204)+COUNTIFS('1. Output sheet'!$D$2:$D$5000,$B221,'1. Output sheet'!$C$2:$C$5000,D$27,'1. Output sheet'!$AC$2:$AC$5000,$B$23,'1. Output sheet'!$O$2:$O$5000,"&gt;="&amp;$B$204,'1. Output sheet'!$O$2:$O$5000,"&lt;"&amp;$C$204)</f>
        <v>0</v>
      </c>
      <c r="E221" s="13">
        <f>COUNTIFS('1. Output sheet'!$D$2:$D$5000,$B221,'1. Output sheet'!$C$2:$C$5000,E$27,'1. Output sheet'!$AC$2:$AC$5000,$B$22,'1. Output sheet'!$O$2:$O$5000,"&gt;="&amp;$B$204,'1. Output sheet'!$O$2:$O$5000,"&lt;"&amp;$C$204)+COUNTIFS('1. Output sheet'!$D$2:$D$5000,$B221,'1. Output sheet'!$C$2:$C$5000,E$27,'1. Output sheet'!$AC$2:$AC$5000,$B$23,'1. Output sheet'!$O$2:$O$5000,"&gt;="&amp;$B$204,'1. Output sheet'!$O$2:$O$5000,"&lt;"&amp;$C$204)</f>
        <v>0</v>
      </c>
      <c r="F221" s="13">
        <f>COUNTIFS('1. Output sheet'!$D$2:$D$5000,$B221,'1. Output sheet'!$C$2:$C$5000,F$27,'1. Output sheet'!$AC$2:$AC$5000,$B$22,'1. Output sheet'!$O$2:$O$5000,"&gt;="&amp;$B$204,'1. Output sheet'!$O$2:$O$5000,"&lt;"&amp;$C$204)+COUNTIFS('1. Output sheet'!$D$2:$D$5000,$B221,'1. Output sheet'!$C$2:$C$5000,F$27,'1. Output sheet'!$AC$2:$AC$5000,$B$23,'1. Output sheet'!$O$2:$O$5000,"&gt;="&amp;$B$204,'1. Output sheet'!$O$2:$O$5000,"&lt;"&amp;$C$204)</f>
        <v>0</v>
      </c>
      <c r="G221" s="13">
        <f>COUNTIFS('1. Output sheet'!$D$2:$D$5000,$B221,'1. Output sheet'!$C$2:$C$5000,G$27,'1. Output sheet'!$AC$2:$AC$5000,$B$22,'1. Output sheet'!$O$2:$O$5000,"&gt;="&amp;$B$204,'1. Output sheet'!$O$2:$O$5000,"&lt;"&amp;$C$204)+COUNTIFS('1. Output sheet'!$D$2:$D$5000,$B221,'1. Output sheet'!$C$2:$C$5000,G$27,'1. Output sheet'!$AC$2:$AC$5000,$B$23,'1. Output sheet'!$O$2:$O$5000,"&gt;="&amp;$B$204,'1. Output sheet'!$O$2:$O$5000,"&lt;"&amp;$C$204)</f>
        <v>0</v>
      </c>
      <c r="H221" s="13">
        <f>COUNTIFS('1. Output sheet'!$D$2:$D$5000,$B221,'1. Output sheet'!$C$2:$C$5000,H$27,'1. Output sheet'!$AC$2:$AC$5000,$B$22,'1. Output sheet'!$O$2:$O$5000,"&gt;="&amp;$B$204,'1. Output sheet'!$O$2:$O$5000,"&lt;"&amp;$C$204)+COUNTIFS('1. Output sheet'!$D$2:$D$5000,$B221,'1. Output sheet'!$C$2:$C$5000,H$27,'1. Output sheet'!$AC$2:$AC$5000,$B$23,'1. Output sheet'!$O$2:$O$5000,"&gt;="&amp;$B$204,'1. Output sheet'!$O$2:$O$5000,"&lt;"&amp;$C$204)</f>
        <v>0</v>
      </c>
      <c r="I221" s="13">
        <f>COUNTIFS('1. Output sheet'!$D$2:$D$5000,$B221,'1. Output sheet'!$C$2:$C$5000,I$27,'1. Output sheet'!$AC$2:$AC$5000,$B$22,'1. Output sheet'!$O$2:$O$5000,"&gt;="&amp;$B$204,'1. Output sheet'!$O$2:$O$5000,"&lt;"&amp;$C$204)+COUNTIFS('1. Output sheet'!$D$2:$D$5000,$B221,'1. Output sheet'!$C$2:$C$5000,I$27,'1. Output sheet'!$AC$2:$AC$5000,$B$23,'1. Output sheet'!$O$2:$O$5000,"&gt;="&amp;$B$204,'1. Output sheet'!$O$2:$O$5000,"&lt;"&amp;$C$204)</f>
        <v>0</v>
      </c>
      <c r="J221" s="13">
        <f>COUNTIFS('1. Output sheet'!$D$2:$D$5000,$B221,'1. Output sheet'!$C$2:$C$5000,J$27,'1. Output sheet'!$AC$2:$AC$5000,$B$22,'1. Output sheet'!$O$2:$O$5000,"&gt;="&amp;$B$204,'1. Output sheet'!$O$2:$O$5000,"&lt;"&amp;$C$204)+COUNTIFS('1. Output sheet'!$D$2:$D$5000,$B221,'1. Output sheet'!$C$2:$C$5000,J$27,'1. Output sheet'!$AC$2:$AC$5000,$B$23,'1. Output sheet'!$O$2:$O$5000,"&gt;="&amp;$B$204,'1. Output sheet'!$O$2:$O$5000,"&lt;"&amp;$C$204)</f>
        <v>0</v>
      </c>
      <c r="K221" s="13">
        <f>COUNTIFS('1. Output sheet'!$D$2:$D$5000,$B221,'1. Output sheet'!$C$2:$C$5000,K$27,'1. Output sheet'!$AC$2:$AC$5000,$B$22,'1. Output sheet'!$O$2:$O$5000,"&gt;="&amp;$B$204,'1. Output sheet'!$O$2:$O$5000,"&lt;"&amp;$C$204)+COUNTIFS('1. Output sheet'!$D$2:$D$5000,$B221,'1. Output sheet'!$C$2:$C$5000,K$27,'1. Output sheet'!$AC$2:$AC$5000,$B$23,'1. Output sheet'!$O$2:$O$5000,"&gt;="&amp;$B$204,'1. Output sheet'!$O$2:$O$5000,"&lt;"&amp;$C$204)</f>
        <v>0</v>
      </c>
      <c r="L221" s="13">
        <f>COUNTIFS('1. Output sheet'!$D$2:$D$5000,$B221,'1. Output sheet'!$C$2:$C$5000,L$27,'1. Output sheet'!$AC$2:$AC$5000,$B$22,'1. Output sheet'!$O$2:$O$5000,"&gt;="&amp;$B$204,'1. Output sheet'!$O$2:$O$5000,"&lt;"&amp;$C$204)+COUNTIFS('1. Output sheet'!$D$2:$D$5000,$B221,'1. Output sheet'!$C$2:$C$5000,L$27,'1. Output sheet'!$AC$2:$AC$5000,$B$23,'1. Output sheet'!$O$2:$O$5000,"&gt;="&amp;$B$204,'1. Output sheet'!$O$2:$O$5000,"&lt;"&amp;$C$204)</f>
        <v>0</v>
      </c>
      <c r="M221" s="13">
        <f>COUNTIFS('1. Output sheet'!$D$2:$D$5000,$B221,'1. Output sheet'!$C$2:$C$5000,M$27,'1. Output sheet'!$AC$2:$AC$5000,$B$22,'1. Output sheet'!$O$2:$O$5000,"&gt;="&amp;$B$204,'1. Output sheet'!$O$2:$O$5000,"&lt;"&amp;$C$204)+COUNTIFS('1. Output sheet'!$D$2:$D$5000,$B221,'1. Output sheet'!$C$2:$C$5000,M$27,'1. Output sheet'!$AC$2:$AC$5000,$B$23,'1. Output sheet'!$O$2:$O$5000,"&gt;="&amp;$B$204,'1. Output sheet'!$O$2:$O$5000,"&lt;"&amp;$C$204)</f>
        <v>0</v>
      </c>
      <c r="N221" s="13">
        <f>COUNTIFS('1. Output sheet'!$D$2:$D$5000,$B221,'1. Output sheet'!$C$2:$C$5000,N$27,'1. Output sheet'!$AC$2:$AC$5000,$B$22,'1. Output sheet'!$O$2:$O$5000,"&gt;="&amp;$B$204,'1. Output sheet'!$O$2:$O$5000,"&lt;"&amp;$C$204)+COUNTIFS('1. Output sheet'!$D$2:$D$5000,$B221,'1. Output sheet'!$C$2:$C$5000,N$27,'1. Output sheet'!$AC$2:$AC$5000,$B$23,'1. Output sheet'!$O$2:$O$5000,"&gt;="&amp;$B$204,'1. Output sheet'!$O$2:$O$5000,"&lt;"&amp;$C$204)</f>
        <v>0</v>
      </c>
      <c r="O221" s="13">
        <f>COUNTIFS('1. Output sheet'!$D$2:$D$5000,$B221,'1. Output sheet'!$C$2:$C$5000,O$27,'1. Output sheet'!$AC$2:$AC$5000,$B$22,'1. Output sheet'!$O$2:$O$5000,"&gt;="&amp;$B$204,'1. Output sheet'!$O$2:$O$5000,"&lt;"&amp;$C$204)+COUNTIFS('1. Output sheet'!$D$2:$D$5000,$B221,'1. Output sheet'!$C$2:$C$5000,O$27,'1. Output sheet'!$AC$2:$AC$5000,$B$23,'1. Output sheet'!$O$2:$O$5000,"&gt;="&amp;$B$204,'1. Output sheet'!$O$2:$O$5000,"&lt;"&amp;$C$204)</f>
        <v>0</v>
      </c>
      <c r="P221" s="14">
        <f t="shared" si="92"/>
        <v>0</v>
      </c>
      <c r="Q221" s="14">
        <f>COUNTIFS('1. Output sheet'!$D$2:$D$5000,$B221,'1. Output sheet'!$AC$2:$AC$5000,$B$22,'1. Output sheet'!$O$2:$O$5000,"&gt;="&amp;$B$142,'1. Output sheet'!$O$2:$O$5000,"&lt;"&amp;$C$142)+COUNTIFS('1. Output sheet'!$D$2:$D$5000,$B221,'1. Output sheet'!$AC$2:$AC$5000,$B$23,'1. Output sheet'!$O$2:$O$5000,"&gt;="&amp;$B$142,'1. Output sheet'!$O$2:$O$5000,"&lt;"&amp;$C$142)</f>
        <v>13</v>
      </c>
      <c r="R221" s="14">
        <f t="shared" si="93"/>
        <v>13</v>
      </c>
    </row>
    <row r="222" spans="2:18" ht="15" x14ac:dyDescent="0.25">
      <c r="B222" s="21" t="s">
        <v>42</v>
      </c>
      <c r="C222" s="20"/>
      <c r="D222" s="13">
        <f>COUNTIFS('1. Output sheet'!$D$2:$D$5000,$B222,'1. Output sheet'!$C$2:$C$5000,D$27,'1. Output sheet'!$AC$2:$AC$5000,$B$22,'1. Output sheet'!$O$2:$O$5000,"&gt;="&amp;$B$204,'1. Output sheet'!$O$2:$O$5000,"&lt;"&amp;$C$204)+COUNTIFS('1. Output sheet'!$D$2:$D$5000,$B222,'1. Output sheet'!$C$2:$C$5000,D$27,'1. Output sheet'!$AC$2:$AC$5000,$B$23,'1. Output sheet'!$O$2:$O$5000,"&gt;="&amp;$B$204,'1. Output sheet'!$O$2:$O$5000,"&lt;"&amp;$C$204)</f>
        <v>0</v>
      </c>
      <c r="E222" s="13">
        <f>COUNTIFS('1. Output sheet'!$D$2:$D$5000,$B222,'1. Output sheet'!$C$2:$C$5000,E$27,'1. Output sheet'!$AC$2:$AC$5000,$B$22,'1. Output sheet'!$O$2:$O$5000,"&gt;="&amp;$B$204,'1. Output sheet'!$O$2:$O$5000,"&lt;"&amp;$C$204)+COUNTIFS('1. Output sheet'!$D$2:$D$5000,$B222,'1. Output sheet'!$C$2:$C$5000,E$27,'1. Output sheet'!$AC$2:$AC$5000,$B$23,'1. Output sheet'!$O$2:$O$5000,"&gt;="&amp;$B$204,'1. Output sheet'!$O$2:$O$5000,"&lt;"&amp;$C$204)</f>
        <v>0</v>
      </c>
      <c r="F222" s="13">
        <f>COUNTIFS('1. Output sheet'!$D$2:$D$5000,$B222,'1. Output sheet'!$C$2:$C$5000,F$27,'1. Output sheet'!$AC$2:$AC$5000,$B$22,'1. Output sheet'!$O$2:$O$5000,"&gt;="&amp;$B$204,'1. Output sheet'!$O$2:$O$5000,"&lt;"&amp;$C$204)+COUNTIFS('1. Output sheet'!$D$2:$D$5000,$B222,'1. Output sheet'!$C$2:$C$5000,F$27,'1. Output sheet'!$AC$2:$AC$5000,$B$23,'1. Output sheet'!$O$2:$O$5000,"&gt;="&amp;$B$204,'1. Output sheet'!$O$2:$O$5000,"&lt;"&amp;$C$204)</f>
        <v>7</v>
      </c>
      <c r="G222" s="13">
        <f>COUNTIFS('1. Output sheet'!$D$2:$D$5000,$B222,'1. Output sheet'!$C$2:$C$5000,G$27,'1. Output sheet'!$AC$2:$AC$5000,$B$22,'1. Output sheet'!$O$2:$O$5000,"&gt;="&amp;$B$204,'1. Output sheet'!$O$2:$O$5000,"&lt;"&amp;$C$204)+COUNTIFS('1. Output sheet'!$D$2:$D$5000,$B222,'1. Output sheet'!$C$2:$C$5000,G$27,'1. Output sheet'!$AC$2:$AC$5000,$B$23,'1. Output sheet'!$O$2:$O$5000,"&gt;="&amp;$B$204,'1. Output sheet'!$O$2:$O$5000,"&lt;"&amp;$C$204)</f>
        <v>5</v>
      </c>
      <c r="H222" s="13">
        <f>COUNTIFS('1. Output sheet'!$D$2:$D$5000,$B222,'1. Output sheet'!$C$2:$C$5000,H$27,'1. Output sheet'!$AC$2:$AC$5000,$B$22,'1. Output sheet'!$O$2:$O$5000,"&gt;="&amp;$B$204,'1. Output sheet'!$O$2:$O$5000,"&lt;"&amp;$C$204)+COUNTIFS('1. Output sheet'!$D$2:$D$5000,$B222,'1. Output sheet'!$C$2:$C$5000,H$27,'1. Output sheet'!$AC$2:$AC$5000,$B$23,'1. Output sheet'!$O$2:$O$5000,"&gt;="&amp;$B$204,'1. Output sheet'!$O$2:$O$5000,"&lt;"&amp;$C$204)</f>
        <v>17</v>
      </c>
      <c r="I222" s="13">
        <f>COUNTIFS('1. Output sheet'!$D$2:$D$5000,$B222,'1. Output sheet'!$C$2:$C$5000,I$27,'1. Output sheet'!$AC$2:$AC$5000,$B$22,'1. Output sheet'!$O$2:$O$5000,"&gt;="&amp;$B$204,'1. Output sheet'!$O$2:$O$5000,"&lt;"&amp;$C$204)+COUNTIFS('1. Output sheet'!$D$2:$D$5000,$B222,'1. Output sheet'!$C$2:$C$5000,I$27,'1. Output sheet'!$AC$2:$AC$5000,$B$23,'1. Output sheet'!$O$2:$O$5000,"&gt;="&amp;$B$204,'1. Output sheet'!$O$2:$O$5000,"&lt;"&amp;$C$204)</f>
        <v>10</v>
      </c>
      <c r="J222" s="13">
        <f>COUNTIFS('1. Output sheet'!$D$2:$D$5000,$B222,'1. Output sheet'!$C$2:$C$5000,J$27,'1. Output sheet'!$AC$2:$AC$5000,$B$22,'1. Output sheet'!$O$2:$O$5000,"&gt;="&amp;$B$204,'1. Output sheet'!$O$2:$O$5000,"&lt;"&amp;$C$204)+COUNTIFS('1. Output sheet'!$D$2:$D$5000,$B222,'1. Output sheet'!$C$2:$C$5000,J$27,'1. Output sheet'!$AC$2:$AC$5000,$B$23,'1. Output sheet'!$O$2:$O$5000,"&gt;="&amp;$B$204,'1. Output sheet'!$O$2:$O$5000,"&lt;"&amp;$C$204)</f>
        <v>29</v>
      </c>
      <c r="K222" s="13">
        <f>COUNTIFS('1. Output sheet'!$D$2:$D$5000,$B222,'1. Output sheet'!$C$2:$C$5000,K$27,'1. Output sheet'!$AC$2:$AC$5000,$B$22,'1. Output sheet'!$O$2:$O$5000,"&gt;="&amp;$B$204,'1. Output sheet'!$O$2:$O$5000,"&lt;"&amp;$C$204)+COUNTIFS('1. Output sheet'!$D$2:$D$5000,$B222,'1. Output sheet'!$C$2:$C$5000,K$27,'1. Output sheet'!$AC$2:$AC$5000,$B$23,'1. Output sheet'!$O$2:$O$5000,"&gt;="&amp;$B$204,'1. Output sheet'!$O$2:$O$5000,"&lt;"&amp;$C$204)</f>
        <v>0</v>
      </c>
      <c r="L222" s="13">
        <f>COUNTIFS('1. Output sheet'!$D$2:$D$5000,$B222,'1. Output sheet'!$C$2:$C$5000,L$27,'1. Output sheet'!$AC$2:$AC$5000,$B$22,'1. Output sheet'!$O$2:$O$5000,"&gt;="&amp;$B$204,'1. Output sheet'!$O$2:$O$5000,"&lt;"&amp;$C$204)+COUNTIFS('1. Output sheet'!$D$2:$D$5000,$B222,'1. Output sheet'!$C$2:$C$5000,L$27,'1. Output sheet'!$AC$2:$AC$5000,$B$23,'1. Output sheet'!$O$2:$O$5000,"&gt;="&amp;$B$204,'1. Output sheet'!$O$2:$O$5000,"&lt;"&amp;$C$204)</f>
        <v>0</v>
      </c>
      <c r="M222" s="13">
        <f>COUNTIFS('1. Output sheet'!$D$2:$D$5000,$B222,'1. Output sheet'!$C$2:$C$5000,M$27,'1. Output sheet'!$AC$2:$AC$5000,$B$22,'1. Output sheet'!$O$2:$O$5000,"&gt;="&amp;$B$204,'1. Output sheet'!$O$2:$O$5000,"&lt;"&amp;$C$204)+COUNTIFS('1. Output sheet'!$D$2:$D$5000,$B222,'1. Output sheet'!$C$2:$C$5000,M$27,'1. Output sheet'!$AC$2:$AC$5000,$B$23,'1. Output sheet'!$O$2:$O$5000,"&gt;="&amp;$B$204,'1. Output sheet'!$O$2:$O$5000,"&lt;"&amp;$C$204)</f>
        <v>0</v>
      </c>
      <c r="N222" s="13">
        <f>COUNTIFS('1. Output sheet'!$D$2:$D$5000,$B222,'1. Output sheet'!$C$2:$C$5000,N$27,'1. Output sheet'!$AC$2:$AC$5000,$B$22,'1. Output sheet'!$O$2:$O$5000,"&gt;="&amp;$B$204,'1. Output sheet'!$O$2:$O$5000,"&lt;"&amp;$C$204)+COUNTIFS('1. Output sheet'!$D$2:$D$5000,$B222,'1. Output sheet'!$C$2:$C$5000,N$27,'1. Output sheet'!$AC$2:$AC$5000,$B$23,'1. Output sheet'!$O$2:$O$5000,"&gt;="&amp;$B$204,'1. Output sheet'!$O$2:$O$5000,"&lt;"&amp;$C$204)</f>
        <v>0</v>
      </c>
      <c r="O222" s="13">
        <f>COUNTIFS('1. Output sheet'!$D$2:$D$5000,$B222,'1. Output sheet'!$C$2:$C$5000,O$27,'1. Output sheet'!$AC$2:$AC$5000,$B$22,'1. Output sheet'!$O$2:$O$5000,"&gt;="&amp;$B$204,'1. Output sheet'!$O$2:$O$5000,"&lt;"&amp;$C$204)+COUNTIFS('1. Output sheet'!$D$2:$D$5000,$B222,'1. Output sheet'!$C$2:$C$5000,O$27,'1. Output sheet'!$AC$2:$AC$5000,$B$23,'1. Output sheet'!$O$2:$O$5000,"&gt;="&amp;$B$204,'1. Output sheet'!$O$2:$O$5000,"&lt;"&amp;$C$204)</f>
        <v>0</v>
      </c>
      <c r="P222" s="14">
        <f t="shared" si="92"/>
        <v>68</v>
      </c>
      <c r="Q222" s="14">
        <f>COUNTIFS('1. Output sheet'!$D$2:$D$5000,$B222,'1. Output sheet'!$AC$2:$AC$5000,$B$22,'1. Output sheet'!$O$2:$O$5000,"&gt;="&amp;$B$142,'1. Output sheet'!$O$2:$O$5000,"&lt;"&amp;$C$142)+COUNTIFS('1. Output sheet'!$D$2:$D$5000,$B222,'1. Output sheet'!$AC$2:$AC$5000,$B$23,'1. Output sheet'!$O$2:$O$5000,"&gt;="&amp;$B$142,'1. Output sheet'!$O$2:$O$5000,"&lt;"&amp;$C$142)</f>
        <v>194</v>
      </c>
      <c r="R222" s="14">
        <f t="shared" si="93"/>
        <v>126</v>
      </c>
    </row>
    <row r="223" spans="2:18" ht="15" x14ac:dyDescent="0.25">
      <c r="B223" s="21" t="s">
        <v>92</v>
      </c>
      <c r="C223" s="20"/>
      <c r="D223" s="13">
        <f>COUNTIFS('1. Output sheet'!$D$2:$D$5000,$B223,'1. Output sheet'!$C$2:$C$5000,D$27,'1. Output sheet'!$AC$2:$AC$5000,$B$22,'1. Output sheet'!$O$2:$O$5000,"&gt;="&amp;$B$204,'1. Output sheet'!$O$2:$O$5000,"&lt;"&amp;$C$204)+COUNTIFS('1. Output sheet'!$D$2:$D$5000,$B223,'1. Output sheet'!$C$2:$C$5000,D$27,'1. Output sheet'!$AC$2:$AC$5000,$B$23,'1. Output sheet'!$O$2:$O$5000,"&gt;="&amp;$B$204,'1. Output sheet'!$O$2:$O$5000,"&lt;"&amp;$C$204)</f>
        <v>1</v>
      </c>
      <c r="E223" s="13">
        <f>COUNTIFS('1. Output sheet'!$D$2:$D$5000,$B223,'1. Output sheet'!$C$2:$C$5000,E$27,'1. Output sheet'!$AC$2:$AC$5000,$B$22,'1. Output sheet'!$O$2:$O$5000,"&gt;="&amp;$B$204,'1. Output sheet'!$O$2:$O$5000,"&lt;"&amp;$C$204)+COUNTIFS('1. Output sheet'!$D$2:$D$5000,$B223,'1. Output sheet'!$C$2:$C$5000,E$27,'1. Output sheet'!$AC$2:$AC$5000,$B$23,'1. Output sheet'!$O$2:$O$5000,"&gt;="&amp;$B$204,'1. Output sheet'!$O$2:$O$5000,"&lt;"&amp;$C$204)</f>
        <v>0</v>
      </c>
      <c r="F223" s="13">
        <f>COUNTIFS('1. Output sheet'!$D$2:$D$5000,$B223,'1. Output sheet'!$C$2:$C$5000,F$27,'1. Output sheet'!$AC$2:$AC$5000,$B$22,'1. Output sheet'!$O$2:$O$5000,"&gt;="&amp;$B$204,'1. Output sheet'!$O$2:$O$5000,"&lt;"&amp;$C$204)+COUNTIFS('1. Output sheet'!$D$2:$D$5000,$B223,'1. Output sheet'!$C$2:$C$5000,F$27,'1. Output sheet'!$AC$2:$AC$5000,$B$23,'1. Output sheet'!$O$2:$O$5000,"&gt;="&amp;$B$204,'1. Output sheet'!$O$2:$O$5000,"&lt;"&amp;$C$204)</f>
        <v>2</v>
      </c>
      <c r="G223" s="13">
        <f>COUNTIFS('1. Output sheet'!$D$2:$D$5000,$B223,'1. Output sheet'!$C$2:$C$5000,G$27,'1. Output sheet'!$AC$2:$AC$5000,$B$22,'1. Output sheet'!$O$2:$O$5000,"&gt;="&amp;$B$204,'1. Output sheet'!$O$2:$O$5000,"&lt;"&amp;$C$204)+COUNTIFS('1. Output sheet'!$D$2:$D$5000,$B223,'1. Output sheet'!$C$2:$C$5000,G$27,'1. Output sheet'!$AC$2:$AC$5000,$B$23,'1. Output sheet'!$O$2:$O$5000,"&gt;="&amp;$B$204,'1. Output sheet'!$O$2:$O$5000,"&lt;"&amp;$C$204)</f>
        <v>16</v>
      </c>
      <c r="H223" s="13">
        <f>COUNTIFS('1. Output sheet'!$D$2:$D$5000,$B223,'1. Output sheet'!$C$2:$C$5000,H$27,'1. Output sheet'!$AC$2:$AC$5000,$B$22,'1. Output sheet'!$O$2:$O$5000,"&gt;="&amp;$B$204,'1. Output sheet'!$O$2:$O$5000,"&lt;"&amp;$C$204)+COUNTIFS('1. Output sheet'!$D$2:$D$5000,$B223,'1. Output sheet'!$C$2:$C$5000,H$27,'1. Output sheet'!$AC$2:$AC$5000,$B$23,'1. Output sheet'!$O$2:$O$5000,"&gt;="&amp;$B$204,'1. Output sheet'!$O$2:$O$5000,"&lt;"&amp;$C$204)</f>
        <v>0</v>
      </c>
      <c r="I223" s="13">
        <f>COUNTIFS('1. Output sheet'!$D$2:$D$5000,$B223,'1. Output sheet'!$C$2:$C$5000,I$27,'1. Output sheet'!$AC$2:$AC$5000,$B$22,'1. Output sheet'!$O$2:$O$5000,"&gt;="&amp;$B$204,'1. Output sheet'!$O$2:$O$5000,"&lt;"&amp;$C$204)+COUNTIFS('1. Output sheet'!$D$2:$D$5000,$B223,'1. Output sheet'!$C$2:$C$5000,I$27,'1. Output sheet'!$AC$2:$AC$5000,$B$23,'1. Output sheet'!$O$2:$O$5000,"&gt;="&amp;$B$204,'1. Output sheet'!$O$2:$O$5000,"&lt;"&amp;$C$204)</f>
        <v>0</v>
      </c>
      <c r="J223" s="13">
        <f>COUNTIFS('1. Output sheet'!$D$2:$D$5000,$B223,'1. Output sheet'!$C$2:$C$5000,J$27,'1. Output sheet'!$AC$2:$AC$5000,$B$22,'1. Output sheet'!$O$2:$O$5000,"&gt;="&amp;$B$204,'1. Output sheet'!$O$2:$O$5000,"&lt;"&amp;$C$204)+COUNTIFS('1. Output sheet'!$D$2:$D$5000,$B223,'1. Output sheet'!$C$2:$C$5000,J$27,'1. Output sheet'!$AC$2:$AC$5000,$B$23,'1. Output sheet'!$O$2:$O$5000,"&gt;="&amp;$B$204,'1. Output sheet'!$O$2:$O$5000,"&lt;"&amp;$C$204)</f>
        <v>6</v>
      </c>
      <c r="K223" s="13">
        <f>COUNTIFS('1. Output sheet'!$D$2:$D$5000,$B223,'1. Output sheet'!$C$2:$C$5000,K$27,'1. Output sheet'!$AC$2:$AC$5000,$B$22,'1. Output sheet'!$O$2:$O$5000,"&gt;="&amp;$B$204,'1. Output sheet'!$O$2:$O$5000,"&lt;"&amp;$C$204)+COUNTIFS('1. Output sheet'!$D$2:$D$5000,$B223,'1. Output sheet'!$C$2:$C$5000,K$27,'1. Output sheet'!$AC$2:$AC$5000,$B$23,'1. Output sheet'!$O$2:$O$5000,"&gt;="&amp;$B$204,'1. Output sheet'!$O$2:$O$5000,"&lt;"&amp;$C$204)</f>
        <v>0</v>
      </c>
      <c r="L223" s="13">
        <f>COUNTIFS('1. Output sheet'!$D$2:$D$5000,$B223,'1. Output sheet'!$C$2:$C$5000,L$27,'1. Output sheet'!$AC$2:$AC$5000,$B$22,'1. Output sheet'!$O$2:$O$5000,"&gt;="&amp;$B$204,'1. Output sheet'!$O$2:$O$5000,"&lt;"&amp;$C$204)+COUNTIFS('1. Output sheet'!$D$2:$D$5000,$B223,'1. Output sheet'!$C$2:$C$5000,L$27,'1. Output sheet'!$AC$2:$AC$5000,$B$23,'1. Output sheet'!$O$2:$O$5000,"&gt;="&amp;$B$204,'1. Output sheet'!$O$2:$O$5000,"&lt;"&amp;$C$204)</f>
        <v>0</v>
      </c>
      <c r="M223" s="13">
        <f>COUNTIFS('1. Output sheet'!$D$2:$D$5000,$B223,'1. Output sheet'!$C$2:$C$5000,M$27,'1. Output sheet'!$AC$2:$AC$5000,$B$22,'1. Output sheet'!$O$2:$O$5000,"&gt;="&amp;$B$204,'1. Output sheet'!$O$2:$O$5000,"&lt;"&amp;$C$204)+COUNTIFS('1. Output sheet'!$D$2:$D$5000,$B223,'1. Output sheet'!$C$2:$C$5000,M$27,'1. Output sheet'!$AC$2:$AC$5000,$B$23,'1. Output sheet'!$O$2:$O$5000,"&gt;="&amp;$B$204,'1. Output sheet'!$O$2:$O$5000,"&lt;"&amp;$C$204)</f>
        <v>0</v>
      </c>
      <c r="N223" s="13">
        <f>COUNTIFS('1. Output sheet'!$D$2:$D$5000,$B223,'1. Output sheet'!$C$2:$C$5000,N$27,'1. Output sheet'!$AC$2:$AC$5000,$B$22,'1. Output sheet'!$O$2:$O$5000,"&gt;="&amp;$B$204,'1. Output sheet'!$O$2:$O$5000,"&lt;"&amp;$C$204)+COUNTIFS('1. Output sheet'!$D$2:$D$5000,$B223,'1. Output sheet'!$C$2:$C$5000,N$27,'1. Output sheet'!$AC$2:$AC$5000,$B$23,'1. Output sheet'!$O$2:$O$5000,"&gt;="&amp;$B$204,'1. Output sheet'!$O$2:$O$5000,"&lt;"&amp;$C$204)</f>
        <v>0</v>
      </c>
      <c r="O223" s="13">
        <f>COUNTIFS('1. Output sheet'!$D$2:$D$5000,$B223,'1. Output sheet'!$C$2:$C$5000,O$27,'1. Output sheet'!$AC$2:$AC$5000,$B$22,'1. Output sheet'!$O$2:$O$5000,"&gt;="&amp;$B$204,'1. Output sheet'!$O$2:$O$5000,"&lt;"&amp;$C$204)+COUNTIFS('1. Output sheet'!$D$2:$D$5000,$B223,'1. Output sheet'!$C$2:$C$5000,O$27,'1. Output sheet'!$AC$2:$AC$5000,$B$23,'1. Output sheet'!$O$2:$O$5000,"&gt;="&amp;$B$204,'1. Output sheet'!$O$2:$O$5000,"&lt;"&amp;$C$204)</f>
        <v>0</v>
      </c>
      <c r="P223" s="14">
        <f t="shared" si="92"/>
        <v>25</v>
      </c>
      <c r="Q223" s="14">
        <f>COUNTIFS('1. Output sheet'!$D$2:$D$5000,$B223,'1. Output sheet'!$AC$2:$AC$5000,$B$22,'1. Output sheet'!$O$2:$O$5000,"&gt;="&amp;$B$142,'1. Output sheet'!$O$2:$O$5000,"&lt;"&amp;$C$142)+COUNTIFS('1. Output sheet'!$D$2:$D$5000,$B223,'1. Output sheet'!$AC$2:$AC$5000,$B$23,'1. Output sheet'!$O$2:$O$5000,"&gt;="&amp;$B$142,'1. Output sheet'!$O$2:$O$5000,"&lt;"&amp;$C$142)</f>
        <v>36</v>
      </c>
      <c r="R223" s="14">
        <f t="shared" si="93"/>
        <v>11</v>
      </c>
    </row>
    <row r="224" spans="2:18" ht="15" x14ac:dyDescent="0.25">
      <c r="B224" s="21" t="s">
        <v>51</v>
      </c>
      <c r="C224" s="20"/>
      <c r="D224" s="13">
        <f>COUNTIFS('1. Output sheet'!$D$2:$D$5000,$B224,'1. Output sheet'!$C$2:$C$5000,D$27,'1. Output sheet'!$AC$2:$AC$5000,$B$22,'1. Output sheet'!$O$2:$O$5000,"&gt;="&amp;$B$204,'1. Output sheet'!$O$2:$O$5000,"&lt;"&amp;$C$204)+COUNTIFS('1. Output sheet'!$D$2:$D$5000,$B224,'1. Output sheet'!$C$2:$C$5000,D$27,'1. Output sheet'!$AC$2:$AC$5000,$B$23,'1. Output sheet'!$O$2:$O$5000,"&gt;="&amp;$B$204,'1. Output sheet'!$O$2:$O$5000,"&lt;"&amp;$C$204)</f>
        <v>0</v>
      </c>
      <c r="E224" s="13">
        <f>COUNTIFS('1. Output sheet'!$D$2:$D$5000,$B224,'1. Output sheet'!$C$2:$C$5000,E$27,'1. Output sheet'!$AC$2:$AC$5000,$B$22,'1. Output sheet'!$O$2:$O$5000,"&gt;="&amp;$B$204,'1. Output sheet'!$O$2:$O$5000,"&lt;"&amp;$C$204)+COUNTIFS('1. Output sheet'!$D$2:$D$5000,$B224,'1. Output sheet'!$C$2:$C$5000,E$27,'1. Output sheet'!$AC$2:$AC$5000,$B$23,'1. Output sheet'!$O$2:$O$5000,"&gt;="&amp;$B$204,'1. Output sheet'!$O$2:$O$5000,"&lt;"&amp;$C$204)</f>
        <v>0</v>
      </c>
      <c r="F224" s="13">
        <f>COUNTIFS('1. Output sheet'!$D$2:$D$5000,$B224,'1. Output sheet'!$C$2:$C$5000,F$27,'1. Output sheet'!$AC$2:$AC$5000,$B$22,'1. Output sheet'!$O$2:$O$5000,"&gt;="&amp;$B$204,'1. Output sheet'!$O$2:$O$5000,"&lt;"&amp;$C$204)+COUNTIFS('1. Output sheet'!$D$2:$D$5000,$B224,'1. Output sheet'!$C$2:$C$5000,F$27,'1. Output sheet'!$AC$2:$AC$5000,$B$23,'1. Output sheet'!$O$2:$O$5000,"&gt;="&amp;$B$204,'1. Output sheet'!$O$2:$O$5000,"&lt;"&amp;$C$204)</f>
        <v>2</v>
      </c>
      <c r="G224" s="13">
        <f>COUNTIFS('1. Output sheet'!$D$2:$D$5000,$B224,'1. Output sheet'!$C$2:$C$5000,G$27,'1. Output sheet'!$AC$2:$AC$5000,$B$22,'1. Output sheet'!$O$2:$O$5000,"&gt;="&amp;$B$204,'1. Output sheet'!$O$2:$O$5000,"&lt;"&amp;$C$204)+COUNTIFS('1. Output sheet'!$D$2:$D$5000,$B224,'1. Output sheet'!$C$2:$C$5000,G$27,'1. Output sheet'!$AC$2:$AC$5000,$B$23,'1. Output sheet'!$O$2:$O$5000,"&gt;="&amp;$B$204,'1. Output sheet'!$O$2:$O$5000,"&lt;"&amp;$C$204)</f>
        <v>1</v>
      </c>
      <c r="H224" s="13">
        <f>COUNTIFS('1. Output sheet'!$D$2:$D$5000,$B224,'1. Output sheet'!$C$2:$C$5000,H$27,'1. Output sheet'!$AC$2:$AC$5000,$B$22,'1. Output sheet'!$O$2:$O$5000,"&gt;="&amp;$B$204,'1. Output sheet'!$O$2:$O$5000,"&lt;"&amp;$C$204)+COUNTIFS('1. Output sheet'!$D$2:$D$5000,$B224,'1. Output sheet'!$C$2:$C$5000,H$27,'1. Output sheet'!$AC$2:$AC$5000,$B$23,'1. Output sheet'!$O$2:$O$5000,"&gt;="&amp;$B$204,'1. Output sheet'!$O$2:$O$5000,"&lt;"&amp;$C$204)</f>
        <v>0</v>
      </c>
      <c r="I224" s="13">
        <f>COUNTIFS('1. Output sheet'!$D$2:$D$5000,$B224,'1. Output sheet'!$C$2:$C$5000,I$27,'1. Output sheet'!$AC$2:$AC$5000,$B$22,'1. Output sheet'!$O$2:$O$5000,"&gt;="&amp;$B$204,'1. Output sheet'!$O$2:$O$5000,"&lt;"&amp;$C$204)+COUNTIFS('1. Output sheet'!$D$2:$D$5000,$B224,'1. Output sheet'!$C$2:$C$5000,I$27,'1. Output sheet'!$AC$2:$AC$5000,$B$23,'1. Output sheet'!$O$2:$O$5000,"&gt;="&amp;$B$204,'1. Output sheet'!$O$2:$O$5000,"&lt;"&amp;$C$204)</f>
        <v>0</v>
      </c>
      <c r="J224" s="13">
        <f>COUNTIFS('1. Output sheet'!$D$2:$D$5000,$B224,'1. Output sheet'!$C$2:$C$5000,J$27,'1. Output sheet'!$AC$2:$AC$5000,$B$22,'1. Output sheet'!$O$2:$O$5000,"&gt;="&amp;$B$204,'1. Output sheet'!$O$2:$O$5000,"&lt;"&amp;$C$204)+COUNTIFS('1. Output sheet'!$D$2:$D$5000,$B224,'1. Output sheet'!$C$2:$C$5000,J$27,'1. Output sheet'!$AC$2:$AC$5000,$B$23,'1. Output sheet'!$O$2:$O$5000,"&gt;="&amp;$B$204,'1. Output sheet'!$O$2:$O$5000,"&lt;"&amp;$C$204)</f>
        <v>0</v>
      </c>
      <c r="K224" s="13">
        <f>COUNTIFS('1. Output sheet'!$D$2:$D$5000,$B224,'1. Output sheet'!$C$2:$C$5000,K$27,'1. Output sheet'!$AC$2:$AC$5000,$B$22,'1. Output sheet'!$O$2:$O$5000,"&gt;="&amp;$B$204,'1. Output sheet'!$O$2:$O$5000,"&lt;"&amp;$C$204)+COUNTIFS('1. Output sheet'!$D$2:$D$5000,$B224,'1. Output sheet'!$C$2:$C$5000,K$27,'1. Output sheet'!$AC$2:$AC$5000,$B$23,'1. Output sheet'!$O$2:$O$5000,"&gt;="&amp;$B$204,'1. Output sheet'!$O$2:$O$5000,"&lt;"&amp;$C$204)</f>
        <v>0</v>
      </c>
      <c r="L224" s="13">
        <f>COUNTIFS('1. Output sheet'!$D$2:$D$5000,$B224,'1. Output sheet'!$C$2:$C$5000,L$27,'1. Output sheet'!$AC$2:$AC$5000,$B$22,'1. Output sheet'!$O$2:$O$5000,"&gt;="&amp;$B$204,'1. Output sheet'!$O$2:$O$5000,"&lt;"&amp;$C$204)+COUNTIFS('1. Output sheet'!$D$2:$D$5000,$B224,'1. Output sheet'!$C$2:$C$5000,L$27,'1. Output sheet'!$AC$2:$AC$5000,$B$23,'1. Output sheet'!$O$2:$O$5000,"&gt;="&amp;$B$204,'1. Output sheet'!$O$2:$O$5000,"&lt;"&amp;$C$204)</f>
        <v>0</v>
      </c>
      <c r="M224" s="13">
        <f>COUNTIFS('1. Output sheet'!$D$2:$D$5000,$B224,'1. Output sheet'!$C$2:$C$5000,M$27,'1. Output sheet'!$AC$2:$AC$5000,$B$22,'1. Output sheet'!$O$2:$O$5000,"&gt;="&amp;$B$204,'1. Output sheet'!$O$2:$O$5000,"&lt;"&amp;$C$204)+COUNTIFS('1. Output sheet'!$D$2:$D$5000,$B224,'1. Output sheet'!$C$2:$C$5000,M$27,'1. Output sheet'!$AC$2:$AC$5000,$B$23,'1. Output sheet'!$O$2:$O$5000,"&gt;="&amp;$B$204,'1. Output sheet'!$O$2:$O$5000,"&lt;"&amp;$C$204)</f>
        <v>0</v>
      </c>
      <c r="N224" s="13">
        <f>COUNTIFS('1. Output sheet'!$D$2:$D$5000,$B224,'1. Output sheet'!$C$2:$C$5000,N$27,'1. Output sheet'!$AC$2:$AC$5000,$B$22,'1. Output sheet'!$O$2:$O$5000,"&gt;="&amp;$B$204,'1. Output sheet'!$O$2:$O$5000,"&lt;"&amp;$C$204)+COUNTIFS('1. Output sheet'!$D$2:$D$5000,$B224,'1. Output sheet'!$C$2:$C$5000,N$27,'1. Output sheet'!$AC$2:$AC$5000,$B$23,'1. Output sheet'!$O$2:$O$5000,"&gt;="&amp;$B$204,'1. Output sheet'!$O$2:$O$5000,"&lt;"&amp;$C$204)</f>
        <v>0</v>
      </c>
      <c r="O224" s="13">
        <f>COUNTIFS('1. Output sheet'!$D$2:$D$5000,$B224,'1. Output sheet'!$C$2:$C$5000,O$27,'1. Output sheet'!$AC$2:$AC$5000,$B$22,'1. Output sheet'!$O$2:$O$5000,"&gt;="&amp;$B$204,'1. Output sheet'!$O$2:$O$5000,"&lt;"&amp;$C$204)+COUNTIFS('1. Output sheet'!$D$2:$D$5000,$B224,'1. Output sheet'!$C$2:$C$5000,O$27,'1. Output sheet'!$AC$2:$AC$5000,$B$23,'1. Output sheet'!$O$2:$O$5000,"&gt;="&amp;$B$204,'1. Output sheet'!$O$2:$O$5000,"&lt;"&amp;$C$204)</f>
        <v>0</v>
      </c>
      <c r="P224" s="14">
        <f t="shared" si="92"/>
        <v>3</v>
      </c>
      <c r="Q224" s="14">
        <f>COUNTIFS('1. Output sheet'!$D$2:$D$5000,$B224,'1. Output sheet'!$AC$2:$AC$5000,$B$22,'1. Output sheet'!$O$2:$O$5000,"&gt;="&amp;$B$142,'1. Output sheet'!$O$2:$O$5000,"&lt;"&amp;$C$142)+COUNTIFS('1. Output sheet'!$D$2:$D$5000,$B224,'1. Output sheet'!$AC$2:$AC$5000,$B$23,'1. Output sheet'!$O$2:$O$5000,"&gt;="&amp;$B$142,'1. Output sheet'!$O$2:$O$5000,"&lt;"&amp;$C$142)</f>
        <v>5</v>
      </c>
      <c r="R224" s="14">
        <f t="shared" si="93"/>
        <v>2</v>
      </c>
    </row>
    <row r="225" spans="2:36" ht="15" x14ac:dyDescent="0.25">
      <c r="B225" s="21" t="s">
        <v>697</v>
      </c>
      <c r="C225" s="20"/>
      <c r="D225" s="13">
        <f>COUNTIFS('1. Output sheet'!$D$2:$D$5000,$B225,'1. Output sheet'!$C$2:$C$5000,D$27,'1. Output sheet'!$AC$2:$AC$5000,$B$22,'1. Output sheet'!$O$2:$O$5000,"&gt;="&amp;$B$204,'1. Output sheet'!$O$2:$O$5000,"&lt;"&amp;$C$204)+COUNTIFS('1. Output sheet'!$D$2:$D$5000,$B225,'1. Output sheet'!$C$2:$C$5000,D$27,'1. Output sheet'!$AC$2:$AC$5000,$B$23,'1. Output sheet'!$O$2:$O$5000,"&gt;="&amp;$B$204,'1. Output sheet'!$O$2:$O$5000,"&lt;"&amp;$C$204)</f>
        <v>0</v>
      </c>
      <c r="E225" s="13">
        <f>COUNTIFS('1. Output sheet'!$D$2:$D$5000,$B225,'1. Output sheet'!$C$2:$C$5000,E$27,'1. Output sheet'!$AC$2:$AC$5000,$B$22,'1. Output sheet'!$O$2:$O$5000,"&gt;="&amp;$B$204,'1. Output sheet'!$O$2:$O$5000,"&lt;"&amp;$C$204)+COUNTIFS('1. Output sheet'!$D$2:$D$5000,$B225,'1. Output sheet'!$C$2:$C$5000,E$27,'1. Output sheet'!$AC$2:$AC$5000,$B$23,'1. Output sheet'!$O$2:$O$5000,"&gt;="&amp;$B$204,'1. Output sheet'!$O$2:$O$5000,"&lt;"&amp;$C$204)</f>
        <v>0</v>
      </c>
      <c r="F225" s="13">
        <f>COUNTIFS('1. Output sheet'!$D$2:$D$5000,$B225,'1. Output sheet'!$C$2:$C$5000,F$27,'1. Output sheet'!$AC$2:$AC$5000,$B$22,'1. Output sheet'!$O$2:$O$5000,"&gt;="&amp;$B$204,'1. Output sheet'!$O$2:$O$5000,"&lt;"&amp;$C$204)+COUNTIFS('1. Output sheet'!$D$2:$D$5000,$B225,'1. Output sheet'!$C$2:$C$5000,F$27,'1. Output sheet'!$AC$2:$AC$5000,$B$23,'1. Output sheet'!$O$2:$O$5000,"&gt;="&amp;$B$204,'1. Output sheet'!$O$2:$O$5000,"&lt;"&amp;$C$204)</f>
        <v>0</v>
      </c>
      <c r="G225" s="13">
        <f>COUNTIFS('1. Output sheet'!$D$2:$D$5000,$B225,'1. Output sheet'!$C$2:$C$5000,G$27,'1. Output sheet'!$AC$2:$AC$5000,$B$22,'1. Output sheet'!$O$2:$O$5000,"&gt;="&amp;$B$204,'1. Output sheet'!$O$2:$O$5000,"&lt;"&amp;$C$204)+COUNTIFS('1. Output sheet'!$D$2:$D$5000,$B225,'1. Output sheet'!$C$2:$C$5000,G$27,'1. Output sheet'!$AC$2:$AC$5000,$B$23,'1. Output sheet'!$O$2:$O$5000,"&gt;="&amp;$B$204,'1. Output sheet'!$O$2:$O$5000,"&lt;"&amp;$C$204)</f>
        <v>0</v>
      </c>
      <c r="H225" s="13">
        <f>COUNTIFS('1. Output sheet'!$D$2:$D$5000,$B225,'1. Output sheet'!$C$2:$C$5000,H$27,'1. Output sheet'!$AC$2:$AC$5000,$B$22,'1. Output sheet'!$O$2:$O$5000,"&gt;="&amp;$B$204,'1. Output sheet'!$O$2:$O$5000,"&lt;"&amp;$C$204)+COUNTIFS('1. Output sheet'!$D$2:$D$5000,$B225,'1. Output sheet'!$C$2:$C$5000,H$27,'1. Output sheet'!$AC$2:$AC$5000,$B$23,'1. Output sheet'!$O$2:$O$5000,"&gt;="&amp;$B$204,'1. Output sheet'!$O$2:$O$5000,"&lt;"&amp;$C$204)</f>
        <v>0</v>
      </c>
      <c r="I225" s="13">
        <f>COUNTIFS('1. Output sheet'!$D$2:$D$5000,$B225,'1. Output sheet'!$C$2:$C$5000,I$27,'1. Output sheet'!$AC$2:$AC$5000,$B$22,'1. Output sheet'!$O$2:$O$5000,"&gt;="&amp;$B$204,'1. Output sheet'!$O$2:$O$5000,"&lt;"&amp;$C$204)+COUNTIFS('1. Output sheet'!$D$2:$D$5000,$B225,'1. Output sheet'!$C$2:$C$5000,I$27,'1. Output sheet'!$AC$2:$AC$5000,$B$23,'1. Output sheet'!$O$2:$O$5000,"&gt;="&amp;$B$204,'1. Output sheet'!$O$2:$O$5000,"&lt;"&amp;$C$204)</f>
        <v>0</v>
      </c>
      <c r="J225" s="13">
        <f>COUNTIFS('1. Output sheet'!$D$2:$D$5000,$B225,'1. Output sheet'!$C$2:$C$5000,J$27,'1. Output sheet'!$AC$2:$AC$5000,$B$22,'1. Output sheet'!$O$2:$O$5000,"&gt;="&amp;$B$204,'1. Output sheet'!$O$2:$O$5000,"&lt;"&amp;$C$204)+COUNTIFS('1. Output sheet'!$D$2:$D$5000,$B225,'1. Output sheet'!$C$2:$C$5000,J$27,'1. Output sheet'!$AC$2:$AC$5000,$B$23,'1. Output sheet'!$O$2:$O$5000,"&gt;="&amp;$B$204,'1. Output sheet'!$O$2:$O$5000,"&lt;"&amp;$C$204)</f>
        <v>0</v>
      </c>
      <c r="K225" s="13">
        <f>COUNTIFS('1. Output sheet'!$D$2:$D$5000,$B225,'1. Output sheet'!$C$2:$C$5000,K$27,'1. Output sheet'!$AC$2:$AC$5000,$B$22,'1. Output sheet'!$O$2:$O$5000,"&gt;="&amp;$B$204,'1. Output sheet'!$O$2:$O$5000,"&lt;"&amp;$C$204)+COUNTIFS('1. Output sheet'!$D$2:$D$5000,$B225,'1. Output sheet'!$C$2:$C$5000,K$27,'1. Output sheet'!$AC$2:$AC$5000,$B$23,'1. Output sheet'!$O$2:$O$5000,"&gt;="&amp;$B$204,'1. Output sheet'!$O$2:$O$5000,"&lt;"&amp;$C$204)</f>
        <v>0</v>
      </c>
      <c r="L225" s="13">
        <f>COUNTIFS('1. Output sheet'!$D$2:$D$5000,$B225,'1. Output sheet'!$C$2:$C$5000,L$27,'1. Output sheet'!$AC$2:$AC$5000,$B$22,'1. Output sheet'!$O$2:$O$5000,"&gt;="&amp;$B$204,'1. Output sheet'!$O$2:$O$5000,"&lt;"&amp;$C$204)+COUNTIFS('1. Output sheet'!$D$2:$D$5000,$B225,'1. Output sheet'!$C$2:$C$5000,L$27,'1. Output sheet'!$AC$2:$AC$5000,$B$23,'1. Output sheet'!$O$2:$O$5000,"&gt;="&amp;$B$204,'1. Output sheet'!$O$2:$O$5000,"&lt;"&amp;$C$204)</f>
        <v>0</v>
      </c>
      <c r="M225" s="13">
        <f>COUNTIFS('1. Output sheet'!$D$2:$D$5000,$B225,'1. Output sheet'!$C$2:$C$5000,M$27,'1. Output sheet'!$AC$2:$AC$5000,$B$22,'1. Output sheet'!$O$2:$O$5000,"&gt;="&amp;$B$204,'1. Output sheet'!$O$2:$O$5000,"&lt;"&amp;$C$204)+COUNTIFS('1. Output sheet'!$D$2:$D$5000,$B225,'1. Output sheet'!$C$2:$C$5000,M$27,'1. Output sheet'!$AC$2:$AC$5000,$B$23,'1. Output sheet'!$O$2:$O$5000,"&gt;="&amp;$B$204,'1. Output sheet'!$O$2:$O$5000,"&lt;"&amp;$C$204)</f>
        <v>0</v>
      </c>
      <c r="N225" s="13">
        <f>COUNTIFS('1. Output sheet'!$D$2:$D$5000,$B225,'1. Output sheet'!$C$2:$C$5000,N$27,'1. Output sheet'!$AC$2:$AC$5000,$B$22,'1. Output sheet'!$O$2:$O$5000,"&gt;="&amp;$B$204,'1. Output sheet'!$O$2:$O$5000,"&lt;"&amp;$C$204)+COUNTIFS('1. Output sheet'!$D$2:$D$5000,$B225,'1. Output sheet'!$C$2:$C$5000,N$27,'1. Output sheet'!$AC$2:$AC$5000,$B$23,'1. Output sheet'!$O$2:$O$5000,"&gt;="&amp;$B$204,'1. Output sheet'!$O$2:$O$5000,"&lt;"&amp;$C$204)</f>
        <v>0</v>
      </c>
      <c r="O225" s="13">
        <f>COUNTIFS('1. Output sheet'!$D$2:$D$5000,$B225,'1. Output sheet'!$C$2:$C$5000,O$27,'1. Output sheet'!$AC$2:$AC$5000,$B$22,'1. Output sheet'!$O$2:$O$5000,"&gt;="&amp;$B$204,'1. Output sheet'!$O$2:$O$5000,"&lt;"&amp;$C$204)+COUNTIFS('1. Output sheet'!$D$2:$D$5000,$B225,'1. Output sheet'!$C$2:$C$5000,O$27,'1. Output sheet'!$AC$2:$AC$5000,$B$23,'1. Output sheet'!$O$2:$O$5000,"&gt;="&amp;$B$204,'1. Output sheet'!$O$2:$O$5000,"&lt;"&amp;$C$204)</f>
        <v>0</v>
      </c>
      <c r="P225" s="14">
        <f t="shared" si="92"/>
        <v>0</v>
      </c>
      <c r="Q225" s="14">
        <f>COUNTIFS('1. Output sheet'!$D$2:$D$5000,$B225,'1. Output sheet'!$AC$2:$AC$5000,$B$22,'1. Output sheet'!$O$2:$O$5000,"&gt;="&amp;$B$142,'1. Output sheet'!$O$2:$O$5000,"&lt;"&amp;$C$142)+COUNTIFS('1. Output sheet'!$D$2:$D$5000,$B225,'1. Output sheet'!$AC$2:$AC$5000,$B$23,'1. Output sheet'!$O$2:$O$5000,"&gt;="&amp;$B$142,'1. Output sheet'!$O$2:$O$5000,"&lt;"&amp;$C$142)</f>
        <v>5</v>
      </c>
      <c r="R225" s="14">
        <f t="shared" si="93"/>
        <v>5</v>
      </c>
    </row>
    <row r="226" spans="2:36" ht="15" x14ac:dyDescent="0.25">
      <c r="B226" s="21" t="s">
        <v>2940</v>
      </c>
      <c r="C226" s="20"/>
      <c r="D226" s="13">
        <f>COUNTIFS('1. Output sheet'!$D$2:$D$5000,$B226,'1. Output sheet'!$C$2:$C$5000,D$27,'1. Output sheet'!$AC$2:$AC$5000,$B$22,'1. Output sheet'!$O$2:$O$5000,"&gt;="&amp;$B$204,'1. Output sheet'!$O$2:$O$5000,"&lt;"&amp;$C$204)+COUNTIFS('1. Output sheet'!$D$2:$D$5000,$B226,'1. Output sheet'!$C$2:$C$5000,D$27,'1. Output sheet'!$AC$2:$AC$5000,$B$23,'1. Output sheet'!$O$2:$O$5000,"&gt;="&amp;$B$204,'1. Output sheet'!$O$2:$O$5000,"&lt;"&amp;$C$204)</f>
        <v>0</v>
      </c>
      <c r="E226" s="13">
        <f>COUNTIFS('1. Output sheet'!$D$2:$D$5000,$B226,'1. Output sheet'!$C$2:$C$5000,E$27,'1. Output sheet'!$AC$2:$AC$5000,$B$22,'1. Output sheet'!$O$2:$O$5000,"&gt;="&amp;$B$204,'1. Output sheet'!$O$2:$O$5000,"&lt;"&amp;$C$204)+COUNTIFS('1. Output sheet'!$D$2:$D$5000,$B226,'1. Output sheet'!$C$2:$C$5000,E$27,'1. Output sheet'!$AC$2:$AC$5000,$B$23,'1. Output sheet'!$O$2:$O$5000,"&gt;="&amp;$B$204,'1. Output sheet'!$O$2:$O$5000,"&lt;"&amp;$C$204)</f>
        <v>0</v>
      </c>
      <c r="F226" s="13">
        <f>COUNTIFS('1. Output sheet'!$D$2:$D$5000,$B226,'1. Output sheet'!$C$2:$C$5000,F$27,'1. Output sheet'!$AC$2:$AC$5000,$B$22,'1. Output sheet'!$O$2:$O$5000,"&gt;="&amp;$B$204,'1. Output sheet'!$O$2:$O$5000,"&lt;"&amp;$C$204)+COUNTIFS('1. Output sheet'!$D$2:$D$5000,$B226,'1. Output sheet'!$C$2:$C$5000,F$27,'1. Output sheet'!$AC$2:$AC$5000,$B$23,'1. Output sheet'!$O$2:$O$5000,"&gt;="&amp;$B$204,'1. Output sheet'!$O$2:$O$5000,"&lt;"&amp;$C$204)</f>
        <v>0</v>
      </c>
      <c r="G226" s="13">
        <f>COUNTIFS('1. Output sheet'!$D$2:$D$5000,$B226,'1. Output sheet'!$C$2:$C$5000,G$27,'1. Output sheet'!$AC$2:$AC$5000,$B$22,'1. Output sheet'!$O$2:$O$5000,"&gt;="&amp;$B$204,'1. Output sheet'!$O$2:$O$5000,"&lt;"&amp;$C$204)+COUNTIFS('1. Output sheet'!$D$2:$D$5000,$B226,'1. Output sheet'!$C$2:$C$5000,G$27,'1. Output sheet'!$AC$2:$AC$5000,$B$23,'1. Output sheet'!$O$2:$O$5000,"&gt;="&amp;$B$204,'1. Output sheet'!$O$2:$O$5000,"&lt;"&amp;$C$204)</f>
        <v>0</v>
      </c>
      <c r="H226" s="13">
        <f>COUNTIFS('1. Output sheet'!$D$2:$D$5000,$B226,'1. Output sheet'!$C$2:$C$5000,H$27,'1. Output sheet'!$AC$2:$AC$5000,$B$22,'1. Output sheet'!$O$2:$O$5000,"&gt;="&amp;$B$204,'1. Output sheet'!$O$2:$O$5000,"&lt;"&amp;$C$204)+COUNTIFS('1. Output sheet'!$D$2:$D$5000,$B226,'1. Output sheet'!$C$2:$C$5000,H$27,'1. Output sheet'!$AC$2:$AC$5000,$B$23,'1. Output sheet'!$O$2:$O$5000,"&gt;="&amp;$B$204,'1. Output sheet'!$O$2:$O$5000,"&lt;"&amp;$C$204)</f>
        <v>0</v>
      </c>
      <c r="I226" s="13">
        <f>COUNTIFS('1. Output sheet'!$D$2:$D$5000,$B226,'1. Output sheet'!$C$2:$C$5000,I$27,'1. Output sheet'!$AC$2:$AC$5000,$B$22,'1. Output sheet'!$O$2:$O$5000,"&gt;="&amp;$B$204,'1. Output sheet'!$O$2:$O$5000,"&lt;"&amp;$C$204)+COUNTIFS('1. Output sheet'!$D$2:$D$5000,$B226,'1. Output sheet'!$C$2:$C$5000,I$27,'1. Output sheet'!$AC$2:$AC$5000,$B$23,'1. Output sheet'!$O$2:$O$5000,"&gt;="&amp;$B$204,'1. Output sheet'!$O$2:$O$5000,"&lt;"&amp;$C$204)</f>
        <v>0</v>
      </c>
      <c r="J226" s="13">
        <f>COUNTIFS('1. Output sheet'!$D$2:$D$5000,$B226,'1. Output sheet'!$C$2:$C$5000,J$27,'1. Output sheet'!$AC$2:$AC$5000,$B$22,'1. Output sheet'!$O$2:$O$5000,"&gt;="&amp;$B$204,'1. Output sheet'!$O$2:$O$5000,"&lt;"&amp;$C$204)+COUNTIFS('1. Output sheet'!$D$2:$D$5000,$B226,'1. Output sheet'!$C$2:$C$5000,J$27,'1. Output sheet'!$AC$2:$AC$5000,$B$23,'1. Output sheet'!$O$2:$O$5000,"&gt;="&amp;$B$204,'1. Output sheet'!$O$2:$O$5000,"&lt;"&amp;$C$204)</f>
        <v>0</v>
      </c>
      <c r="K226" s="13">
        <f>COUNTIFS('1. Output sheet'!$D$2:$D$5000,$B226,'1. Output sheet'!$C$2:$C$5000,K$27,'1. Output sheet'!$AC$2:$AC$5000,$B$22,'1. Output sheet'!$O$2:$O$5000,"&gt;="&amp;$B$204,'1. Output sheet'!$O$2:$O$5000,"&lt;"&amp;$C$204)+COUNTIFS('1. Output sheet'!$D$2:$D$5000,$B226,'1. Output sheet'!$C$2:$C$5000,K$27,'1. Output sheet'!$AC$2:$AC$5000,$B$23,'1. Output sheet'!$O$2:$O$5000,"&gt;="&amp;$B$204,'1. Output sheet'!$O$2:$O$5000,"&lt;"&amp;$C$204)</f>
        <v>0</v>
      </c>
      <c r="L226" s="13">
        <f>COUNTIFS('1. Output sheet'!$D$2:$D$5000,$B226,'1. Output sheet'!$C$2:$C$5000,L$27,'1. Output sheet'!$AC$2:$AC$5000,$B$22,'1. Output sheet'!$O$2:$O$5000,"&gt;="&amp;$B$204,'1. Output sheet'!$O$2:$O$5000,"&lt;"&amp;$C$204)+COUNTIFS('1. Output sheet'!$D$2:$D$5000,$B226,'1. Output sheet'!$C$2:$C$5000,L$27,'1. Output sheet'!$AC$2:$AC$5000,$B$23,'1. Output sheet'!$O$2:$O$5000,"&gt;="&amp;$B$204,'1. Output sheet'!$O$2:$O$5000,"&lt;"&amp;$C$204)</f>
        <v>0</v>
      </c>
      <c r="M226" s="13">
        <f>COUNTIFS('1. Output sheet'!$D$2:$D$5000,$B226,'1. Output sheet'!$C$2:$C$5000,M$27,'1. Output sheet'!$AC$2:$AC$5000,$B$22,'1. Output sheet'!$O$2:$O$5000,"&gt;="&amp;$B$204,'1. Output sheet'!$O$2:$O$5000,"&lt;"&amp;$C$204)+COUNTIFS('1. Output sheet'!$D$2:$D$5000,$B226,'1. Output sheet'!$C$2:$C$5000,M$27,'1. Output sheet'!$AC$2:$AC$5000,$B$23,'1. Output sheet'!$O$2:$O$5000,"&gt;="&amp;$B$204,'1. Output sheet'!$O$2:$O$5000,"&lt;"&amp;$C$204)</f>
        <v>0</v>
      </c>
      <c r="N226" s="13">
        <f>COUNTIFS('1. Output sheet'!$D$2:$D$5000,$B226,'1. Output sheet'!$C$2:$C$5000,N$27,'1. Output sheet'!$AC$2:$AC$5000,$B$22,'1. Output sheet'!$O$2:$O$5000,"&gt;="&amp;$B$204,'1. Output sheet'!$O$2:$O$5000,"&lt;"&amp;$C$204)+COUNTIFS('1. Output sheet'!$D$2:$D$5000,$B226,'1. Output sheet'!$C$2:$C$5000,N$27,'1. Output sheet'!$AC$2:$AC$5000,$B$23,'1. Output sheet'!$O$2:$O$5000,"&gt;="&amp;$B$204,'1. Output sheet'!$O$2:$O$5000,"&lt;"&amp;$C$204)</f>
        <v>0</v>
      </c>
      <c r="O226" s="13">
        <f>COUNTIFS('1. Output sheet'!$D$2:$D$5000,$B226,'1. Output sheet'!$C$2:$C$5000,O$27,'1. Output sheet'!$AC$2:$AC$5000,$B$22,'1. Output sheet'!$O$2:$O$5000,"&gt;="&amp;$B$204,'1. Output sheet'!$O$2:$O$5000,"&lt;"&amp;$C$204)+COUNTIFS('1. Output sheet'!$D$2:$D$5000,$B226,'1. Output sheet'!$C$2:$C$5000,O$27,'1. Output sheet'!$AC$2:$AC$5000,$B$23,'1. Output sheet'!$O$2:$O$5000,"&gt;="&amp;$B$204,'1. Output sheet'!$O$2:$O$5000,"&lt;"&amp;$C$204)</f>
        <v>0</v>
      </c>
      <c r="P226" s="14">
        <f t="shared" si="92"/>
        <v>0</v>
      </c>
      <c r="Q226" s="14">
        <f>COUNTIFS('1. Output sheet'!$D$2:$D$5000,$B226,'1. Output sheet'!$AC$2:$AC$5000,$B$22,'1. Output sheet'!$O$2:$O$5000,"&gt;="&amp;$B$142,'1. Output sheet'!$O$2:$O$5000,"&lt;"&amp;$C$142)+COUNTIFS('1. Output sheet'!$D$2:$D$5000,$B226,'1. Output sheet'!$AC$2:$AC$5000,$B$23,'1. Output sheet'!$O$2:$O$5000,"&gt;="&amp;$B$142,'1. Output sheet'!$O$2:$O$5000,"&lt;"&amp;$C$142)</f>
        <v>0</v>
      </c>
      <c r="R226" s="14">
        <f t="shared" si="93"/>
        <v>0</v>
      </c>
    </row>
    <row r="227" spans="2:36" ht="15" x14ac:dyDescent="0.25">
      <c r="B227" s="21" t="s">
        <v>741</v>
      </c>
      <c r="C227" s="20"/>
      <c r="D227" s="13">
        <f>COUNTIFS('1. Output sheet'!$D$2:$D$5000,$B227,'1. Output sheet'!$C$2:$C$5000,D$27,'1. Output sheet'!$AC$2:$AC$5000,$B$22,'1. Output sheet'!$O$2:$O$5000,"&gt;="&amp;$B$204,'1. Output sheet'!$O$2:$O$5000,"&lt;"&amp;$C$204)+COUNTIFS('1. Output sheet'!$D$2:$D$5000,$B227,'1. Output sheet'!$C$2:$C$5000,D$27,'1. Output sheet'!$AC$2:$AC$5000,$B$23,'1. Output sheet'!$O$2:$O$5000,"&gt;="&amp;$B$204,'1. Output sheet'!$O$2:$O$5000,"&lt;"&amp;$C$204)</f>
        <v>0</v>
      </c>
      <c r="E227" s="13">
        <f>COUNTIFS('1. Output sheet'!$D$2:$D$5000,$B227,'1. Output sheet'!$C$2:$C$5000,E$27,'1. Output sheet'!$AC$2:$AC$5000,$B$22,'1. Output sheet'!$O$2:$O$5000,"&gt;="&amp;$B$204,'1. Output sheet'!$O$2:$O$5000,"&lt;"&amp;$C$204)+COUNTIFS('1. Output sheet'!$D$2:$D$5000,$B227,'1. Output sheet'!$C$2:$C$5000,E$27,'1. Output sheet'!$AC$2:$AC$5000,$B$23,'1. Output sheet'!$O$2:$O$5000,"&gt;="&amp;$B$204,'1. Output sheet'!$O$2:$O$5000,"&lt;"&amp;$C$204)</f>
        <v>0</v>
      </c>
      <c r="F227" s="13">
        <f>COUNTIFS('1. Output sheet'!$D$2:$D$5000,$B227,'1. Output sheet'!$C$2:$C$5000,F$27,'1. Output sheet'!$AC$2:$AC$5000,$B$22,'1. Output sheet'!$O$2:$O$5000,"&gt;="&amp;$B$204,'1. Output sheet'!$O$2:$O$5000,"&lt;"&amp;$C$204)+COUNTIFS('1. Output sheet'!$D$2:$D$5000,$B227,'1. Output sheet'!$C$2:$C$5000,F$27,'1. Output sheet'!$AC$2:$AC$5000,$B$23,'1. Output sheet'!$O$2:$O$5000,"&gt;="&amp;$B$204,'1. Output sheet'!$O$2:$O$5000,"&lt;"&amp;$C$204)</f>
        <v>0</v>
      </c>
      <c r="G227" s="13">
        <f>COUNTIFS('1. Output sheet'!$D$2:$D$5000,$B227,'1. Output sheet'!$C$2:$C$5000,G$27,'1. Output sheet'!$AC$2:$AC$5000,$B$22,'1. Output sheet'!$O$2:$O$5000,"&gt;="&amp;$B$204,'1. Output sheet'!$O$2:$O$5000,"&lt;"&amp;$C$204)+COUNTIFS('1. Output sheet'!$D$2:$D$5000,$B227,'1. Output sheet'!$C$2:$C$5000,G$27,'1. Output sheet'!$AC$2:$AC$5000,$B$23,'1. Output sheet'!$O$2:$O$5000,"&gt;="&amp;$B$204,'1. Output sheet'!$O$2:$O$5000,"&lt;"&amp;$C$204)</f>
        <v>2</v>
      </c>
      <c r="H227" s="13">
        <f>COUNTIFS('1. Output sheet'!$D$2:$D$5000,$B227,'1. Output sheet'!$C$2:$C$5000,H$27,'1. Output sheet'!$AC$2:$AC$5000,$B$22,'1. Output sheet'!$O$2:$O$5000,"&gt;="&amp;$B$204,'1. Output sheet'!$O$2:$O$5000,"&lt;"&amp;$C$204)+COUNTIFS('1. Output sheet'!$D$2:$D$5000,$B227,'1. Output sheet'!$C$2:$C$5000,H$27,'1. Output sheet'!$AC$2:$AC$5000,$B$23,'1. Output sheet'!$O$2:$O$5000,"&gt;="&amp;$B$204,'1. Output sheet'!$O$2:$O$5000,"&lt;"&amp;$C$204)</f>
        <v>0</v>
      </c>
      <c r="I227" s="13">
        <f>COUNTIFS('1. Output sheet'!$D$2:$D$5000,$B227,'1. Output sheet'!$C$2:$C$5000,I$27,'1. Output sheet'!$AC$2:$AC$5000,$B$22,'1. Output sheet'!$O$2:$O$5000,"&gt;="&amp;$B$204,'1. Output sheet'!$O$2:$O$5000,"&lt;"&amp;$C$204)+COUNTIFS('1. Output sheet'!$D$2:$D$5000,$B227,'1. Output sheet'!$C$2:$C$5000,I$27,'1. Output sheet'!$AC$2:$AC$5000,$B$23,'1. Output sheet'!$O$2:$O$5000,"&gt;="&amp;$B$204,'1. Output sheet'!$O$2:$O$5000,"&lt;"&amp;$C$204)</f>
        <v>0</v>
      </c>
      <c r="J227" s="13">
        <f>COUNTIFS('1. Output sheet'!$D$2:$D$5000,$B227,'1. Output sheet'!$C$2:$C$5000,J$27,'1. Output sheet'!$AC$2:$AC$5000,$B$22,'1. Output sheet'!$O$2:$O$5000,"&gt;="&amp;$B$204,'1. Output sheet'!$O$2:$O$5000,"&lt;"&amp;$C$204)+COUNTIFS('1. Output sheet'!$D$2:$D$5000,$B227,'1. Output sheet'!$C$2:$C$5000,J$27,'1. Output sheet'!$AC$2:$AC$5000,$B$23,'1. Output sheet'!$O$2:$O$5000,"&gt;="&amp;$B$204,'1. Output sheet'!$O$2:$O$5000,"&lt;"&amp;$C$204)</f>
        <v>0</v>
      </c>
      <c r="K227" s="13">
        <f>COUNTIFS('1. Output sheet'!$D$2:$D$5000,$B227,'1. Output sheet'!$C$2:$C$5000,K$27,'1. Output sheet'!$AC$2:$AC$5000,$B$22,'1. Output sheet'!$O$2:$O$5000,"&gt;="&amp;$B$204,'1. Output sheet'!$O$2:$O$5000,"&lt;"&amp;$C$204)+COUNTIFS('1. Output sheet'!$D$2:$D$5000,$B227,'1. Output sheet'!$C$2:$C$5000,K$27,'1. Output sheet'!$AC$2:$AC$5000,$B$23,'1. Output sheet'!$O$2:$O$5000,"&gt;="&amp;$B$204,'1. Output sheet'!$O$2:$O$5000,"&lt;"&amp;$C$204)</f>
        <v>0</v>
      </c>
      <c r="L227" s="13">
        <f>COUNTIFS('1. Output sheet'!$D$2:$D$5000,$B227,'1. Output sheet'!$C$2:$C$5000,L$27,'1. Output sheet'!$AC$2:$AC$5000,$B$22,'1. Output sheet'!$O$2:$O$5000,"&gt;="&amp;$B$204,'1. Output sheet'!$O$2:$O$5000,"&lt;"&amp;$C$204)+COUNTIFS('1. Output sheet'!$D$2:$D$5000,$B227,'1. Output sheet'!$C$2:$C$5000,L$27,'1. Output sheet'!$AC$2:$AC$5000,$B$23,'1. Output sheet'!$O$2:$O$5000,"&gt;="&amp;$B$204,'1. Output sheet'!$O$2:$O$5000,"&lt;"&amp;$C$204)</f>
        <v>0</v>
      </c>
      <c r="M227" s="13">
        <f>COUNTIFS('1. Output sheet'!$D$2:$D$5000,$B227,'1. Output sheet'!$C$2:$C$5000,M$27,'1. Output sheet'!$AC$2:$AC$5000,$B$22,'1. Output sheet'!$O$2:$O$5000,"&gt;="&amp;$B$204,'1. Output sheet'!$O$2:$O$5000,"&lt;"&amp;$C$204)+COUNTIFS('1. Output sheet'!$D$2:$D$5000,$B227,'1. Output sheet'!$C$2:$C$5000,M$27,'1. Output sheet'!$AC$2:$AC$5000,$B$23,'1. Output sheet'!$O$2:$O$5000,"&gt;="&amp;$B$204,'1. Output sheet'!$O$2:$O$5000,"&lt;"&amp;$C$204)</f>
        <v>0</v>
      </c>
      <c r="N227" s="13">
        <f>COUNTIFS('1. Output sheet'!$D$2:$D$5000,$B227,'1. Output sheet'!$C$2:$C$5000,N$27,'1. Output sheet'!$AC$2:$AC$5000,$B$22,'1. Output sheet'!$O$2:$O$5000,"&gt;="&amp;$B$204,'1. Output sheet'!$O$2:$O$5000,"&lt;"&amp;$C$204)+COUNTIFS('1. Output sheet'!$D$2:$D$5000,$B227,'1. Output sheet'!$C$2:$C$5000,N$27,'1. Output sheet'!$AC$2:$AC$5000,$B$23,'1. Output sheet'!$O$2:$O$5000,"&gt;="&amp;$B$204,'1. Output sheet'!$O$2:$O$5000,"&lt;"&amp;$C$204)</f>
        <v>0</v>
      </c>
      <c r="O227" s="13">
        <f>COUNTIFS('1. Output sheet'!$D$2:$D$5000,$B227,'1. Output sheet'!$C$2:$C$5000,O$27,'1. Output sheet'!$AC$2:$AC$5000,$B$22,'1. Output sheet'!$O$2:$O$5000,"&gt;="&amp;$B$204,'1. Output sheet'!$O$2:$O$5000,"&lt;"&amp;$C$204)+COUNTIFS('1. Output sheet'!$D$2:$D$5000,$B227,'1. Output sheet'!$C$2:$C$5000,O$27,'1. Output sheet'!$AC$2:$AC$5000,$B$23,'1. Output sheet'!$O$2:$O$5000,"&gt;="&amp;$B$204,'1. Output sheet'!$O$2:$O$5000,"&lt;"&amp;$C$204)</f>
        <v>0</v>
      </c>
      <c r="P227" s="14">
        <f t="shared" si="92"/>
        <v>2</v>
      </c>
      <c r="Q227" s="14">
        <f>COUNTIFS('1. Output sheet'!$D$2:$D$5000,$B227,'1. Output sheet'!$AC$2:$AC$5000,$B$22,'1. Output sheet'!$O$2:$O$5000,"&gt;="&amp;$B$142,'1. Output sheet'!$O$2:$O$5000,"&lt;"&amp;$C$142)+COUNTIFS('1. Output sheet'!$D$2:$D$5000,$B227,'1. Output sheet'!$AC$2:$AC$5000,$B$23,'1. Output sheet'!$O$2:$O$5000,"&gt;="&amp;$B$142,'1. Output sheet'!$O$2:$O$5000,"&lt;"&amp;$C$142)</f>
        <v>2</v>
      </c>
      <c r="R227" s="14">
        <f t="shared" si="93"/>
        <v>0</v>
      </c>
    </row>
    <row r="228" spans="2:36" ht="15" x14ac:dyDescent="0.25">
      <c r="B228" s="21" t="s">
        <v>432</v>
      </c>
      <c r="C228" s="20"/>
      <c r="D228" s="13">
        <f>COUNTIFS('1. Output sheet'!$D$2:$D$5000,$B228,'1. Output sheet'!$C$2:$C$5000,D$27,'1. Output sheet'!$AC$2:$AC$5000,$B$22,'1. Output sheet'!$O$2:$O$5000,"&gt;="&amp;$B$204,'1. Output sheet'!$O$2:$O$5000,"&lt;"&amp;$C$204)+COUNTIFS('1. Output sheet'!$D$2:$D$5000,$B228,'1. Output sheet'!$C$2:$C$5000,D$27,'1. Output sheet'!$AC$2:$AC$5000,$B$23,'1. Output sheet'!$O$2:$O$5000,"&gt;="&amp;$B$204,'1. Output sheet'!$O$2:$O$5000,"&lt;"&amp;$C$204)</f>
        <v>0</v>
      </c>
      <c r="E228" s="13">
        <f>COUNTIFS('1. Output sheet'!$D$2:$D$5000,$B228,'1. Output sheet'!$C$2:$C$5000,E$27,'1. Output sheet'!$AC$2:$AC$5000,$B$22,'1. Output sheet'!$O$2:$O$5000,"&gt;="&amp;$B$204,'1. Output sheet'!$O$2:$O$5000,"&lt;"&amp;$C$204)+COUNTIFS('1. Output sheet'!$D$2:$D$5000,$B228,'1. Output sheet'!$C$2:$C$5000,E$27,'1. Output sheet'!$AC$2:$AC$5000,$B$23,'1. Output sheet'!$O$2:$O$5000,"&gt;="&amp;$B$204,'1. Output sheet'!$O$2:$O$5000,"&lt;"&amp;$C$204)</f>
        <v>0</v>
      </c>
      <c r="F228" s="13">
        <f>COUNTIFS('1. Output sheet'!$D$2:$D$5000,$B228,'1. Output sheet'!$C$2:$C$5000,F$27,'1. Output sheet'!$AC$2:$AC$5000,$B$22,'1. Output sheet'!$O$2:$O$5000,"&gt;="&amp;$B$204,'1. Output sheet'!$O$2:$O$5000,"&lt;"&amp;$C$204)+COUNTIFS('1. Output sheet'!$D$2:$D$5000,$B228,'1. Output sheet'!$C$2:$C$5000,F$27,'1. Output sheet'!$AC$2:$AC$5000,$B$23,'1. Output sheet'!$O$2:$O$5000,"&gt;="&amp;$B$204,'1. Output sheet'!$O$2:$O$5000,"&lt;"&amp;$C$204)</f>
        <v>0</v>
      </c>
      <c r="G228" s="13">
        <f>COUNTIFS('1. Output sheet'!$D$2:$D$5000,$B228,'1. Output sheet'!$C$2:$C$5000,G$27,'1. Output sheet'!$AC$2:$AC$5000,$B$22,'1. Output sheet'!$O$2:$O$5000,"&gt;="&amp;$B$204,'1. Output sheet'!$O$2:$O$5000,"&lt;"&amp;$C$204)+COUNTIFS('1. Output sheet'!$D$2:$D$5000,$B228,'1. Output sheet'!$C$2:$C$5000,G$27,'1. Output sheet'!$AC$2:$AC$5000,$B$23,'1. Output sheet'!$O$2:$O$5000,"&gt;="&amp;$B$204,'1. Output sheet'!$O$2:$O$5000,"&lt;"&amp;$C$204)</f>
        <v>1</v>
      </c>
      <c r="H228" s="13">
        <f>COUNTIFS('1. Output sheet'!$D$2:$D$5000,$B228,'1. Output sheet'!$C$2:$C$5000,H$27,'1. Output sheet'!$AC$2:$AC$5000,$B$22,'1. Output sheet'!$O$2:$O$5000,"&gt;="&amp;$B$204,'1. Output sheet'!$O$2:$O$5000,"&lt;"&amp;$C$204)+COUNTIFS('1. Output sheet'!$D$2:$D$5000,$B228,'1. Output sheet'!$C$2:$C$5000,H$27,'1. Output sheet'!$AC$2:$AC$5000,$B$23,'1. Output sheet'!$O$2:$O$5000,"&gt;="&amp;$B$204,'1. Output sheet'!$O$2:$O$5000,"&lt;"&amp;$C$204)</f>
        <v>1</v>
      </c>
      <c r="I228" s="13">
        <f>COUNTIFS('1. Output sheet'!$D$2:$D$5000,$B228,'1. Output sheet'!$C$2:$C$5000,I$27,'1. Output sheet'!$AC$2:$AC$5000,$B$22,'1. Output sheet'!$O$2:$O$5000,"&gt;="&amp;$B$204,'1. Output sheet'!$O$2:$O$5000,"&lt;"&amp;$C$204)+COUNTIFS('1. Output sheet'!$D$2:$D$5000,$B228,'1. Output sheet'!$C$2:$C$5000,I$27,'1. Output sheet'!$AC$2:$AC$5000,$B$23,'1. Output sheet'!$O$2:$O$5000,"&gt;="&amp;$B$204,'1. Output sheet'!$O$2:$O$5000,"&lt;"&amp;$C$204)</f>
        <v>0</v>
      </c>
      <c r="J228" s="13">
        <f>COUNTIFS('1. Output sheet'!$D$2:$D$5000,$B228,'1. Output sheet'!$C$2:$C$5000,J$27,'1. Output sheet'!$AC$2:$AC$5000,$B$22,'1. Output sheet'!$O$2:$O$5000,"&gt;="&amp;$B$204,'1. Output sheet'!$O$2:$O$5000,"&lt;"&amp;$C$204)+COUNTIFS('1. Output sheet'!$D$2:$D$5000,$B228,'1. Output sheet'!$C$2:$C$5000,J$27,'1. Output sheet'!$AC$2:$AC$5000,$B$23,'1. Output sheet'!$O$2:$O$5000,"&gt;="&amp;$B$204,'1. Output sheet'!$O$2:$O$5000,"&lt;"&amp;$C$204)</f>
        <v>0</v>
      </c>
      <c r="K228" s="13">
        <f>COUNTIFS('1. Output sheet'!$D$2:$D$5000,$B228,'1. Output sheet'!$C$2:$C$5000,K$27,'1. Output sheet'!$AC$2:$AC$5000,$B$22,'1. Output sheet'!$O$2:$O$5000,"&gt;="&amp;$B$204,'1. Output sheet'!$O$2:$O$5000,"&lt;"&amp;$C$204)+COUNTIFS('1. Output sheet'!$D$2:$D$5000,$B228,'1. Output sheet'!$C$2:$C$5000,K$27,'1. Output sheet'!$AC$2:$AC$5000,$B$23,'1. Output sheet'!$O$2:$O$5000,"&gt;="&amp;$B$204,'1. Output sheet'!$O$2:$O$5000,"&lt;"&amp;$C$204)</f>
        <v>0</v>
      </c>
      <c r="L228" s="13">
        <f>COUNTIFS('1. Output sheet'!$D$2:$D$5000,$B228,'1. Output sheet'!$C$2:$C$5000,L$27,'1. Output sheet'!$AC$2:$AC$5000,$B$22,'1. Output sheet'!$O$2:$O$5000,"&gt;="&amp;$B$204,'1. Output sheet'!$O$2:$O$5000,"&lt;"&amp;$C$204)+COUNTIFS('1. Output sheet'!$D$2:$D$5000,$B228,'1. Output sheet'!$C$2:$C$5000,L$27,'1. Output sheet'!$AC$2:$AC$5000,$B$23,'1. Output sheet'!$O$2:$O$5000,"&gt;="&amp;$B$204,'1. Output sheet'!$O$2:$O$5000,"&lt;"&amp;$C$204)</f>
        <v>0</v>
      </c>
      <c r="M228" s="13">
        <f>COUNTIFS('1. Output sheet'!$D$2:$D$5000,$B228,'1. Output sheet'!$C$2:$C$5000,M$27,'1. Output sheet'!$AC$2:$AC$5000,$B$22,'1. Output sheet'!$O$2:$O$5000,"&gt;="&amp;$B$204,'1. Output sheet'!$O$2:$O$5000,"&lt;"&amp;$C$204)+COUNTIFS('1. Output sheet'!$D$2:$D$5000,$B228,'1. Output sheet'!$C$2:$C$5000,M$27,'1. Output sheet'!$AC$2:$AC$5000,$B$23,'1. Output sheet'!$O$2:$O$5000,"&gt;="&amp;$B$204,'1. Output sheet'!$O$2:$O$5000,"&lt;"&amp;$C$204)</f>
        <v>0</v>
      </c>
      <c r="N228" s="13">
        <f>COUNTIFS('1. Output sheet'!$D$2:$D$5000,$B228,'1. Output sheet'!$C$2:$C$5000,N$27,'1. Output sheet'!$AC$2:$AC$5000,$B$22,'1. Output sheet'!$O$2:$O$5000,"&gt;="&amp;$B$204,'1. Output sheet'!$O$2:$O$5000,"&lt;"&amp;$C$204)+COUNTIFS('1. Output sheet'!$D$2:$D$5000,$B228,'1. Output sheet'!$C$2:$C$5000,N$27,'1. Output sheet'!$AC$2:$AC$5000,$B$23,'1. Output sheet'!$O$2:$O$5000,"&gt;="&amp;$B$204,'1. Output sheet'!$O$2:$O$5000,"&lt;"&amp;$C$204)</f>
        <v>0</v>
      </c>
      <c r="O228" s="13">
        <f>COUNTIFS('1. Output sheet'!$D$2:$D$5000,$B228,'1. Output sheet'!$C$2:$C$5000,O$27,'1. Output sheet'!$AC$2:$AC$5000,$B$22,'1. Output sheet'!$O$2:$O$5000,"&gt;="&amp;$B$204,'1. Output sheet'!$O$2:$O$5000,"&lt;"&amp;$C$204)+COUNTIFS('1. Output sheet'!$D$2:$D$5000,$B228,'1. Output sheet'!$C$2:$C$5000,O$27,'1. Output sheet'!$AC$2:$AC$5000,$B$23,'1. Output sheet'!$O$2:$O$5000,"&gt;="&amp;$B$204,'1. Output sheet'!$O$2:$O$5000,"&lt;"&amp;$C$204)</f>
        <v>0</v>
      </c>
      <c r="P228" s="14">
        <f t="shared" si="92"/>
        <v>2</v>
      </c>
      <c r="Q228" s="14">
        <f>COUNTIFS('1. Output sheet'!$D$2:$D$5000,$B228,'1. Output sheet'!$AC$2:$AC$5000,$B$22,'1. Output sheet'!$O$2:$O$5000,"&gt;="&amp;$B$142,'1. Output sheet'!$O$2:$O$5000,"&lt;"&amp;$C$142)+COUNTIFS('1. Output sheet'!$D$2:$D$5000,$B228,'1. Output sheet'!$AC$2:$AC$5000,$B$23,'1. Output sheet'!$O$2:$O$5000,"&gt;="&amp;$B$142,'1. Output sheet'!$O$2:$O$5000,"&lt;"&amp;$C$142)</f>
        <v>15</v>
      </c>
      <c r="R228" s="14">
        <f t="shared" si="93"/>
        <v>13</v>
      </c>
    </row>
    <row r="229" spans="2:36" ht="15" x14ac:dyDescent="0.25">
      <c r="B229" s="21" t="s">
        <v>29</v>
      </c>
      <c r="C229" s="20"/>
      <c r="D229" s="13">
        <f>COUNTIFS('1. Output sheet'!$D$2:$D$5000,$B229,'1. Output sheet'!$C$2:$C$5000,D$27,'1. Output sheet'!$AC$2:$AC$5000,$B$22,'1. Output sheet'!$O$2:$O$5000,"&gt;="&amp;$B$204,'1. Output sheet'!$O$2:$O$5000,"&lt;"&amp;$C$204)+COUNTIFS('1. Output sheet'!$D$2:$D$5000,$B229,'1. Output sheet'!$C$2:$C$5000,D$27,'1. Output sheet'!$AC$2:$AC$5000,$B$23,'1. Output sheet'!$O$2:$O$5000,"&gt;="&amp;$B$204,'1. Output sheet'!$O$2:$O$5000,"&lt;"&amp;$C$204)</f>
        <v>0</v>
      </c>
      <c r="E229" s="13">
        <f>COUNTIFS('1. Output sheet'!$D$2:$D$5000,$B229,'1. Output sheet'!$C$2:$C$5000,E$27,'1. Output sheet'!$AC$2:$AC$5000,$B$22,'1. Output sheet'!$O$2:$O$5000,"&gt;="&amp;$B$204,'1. Output sheet'!$O$2:$O$5000,"&lt;"&amp;$C$204)+COUNTIFS('1. Output sheet'!$D$2:$D$5000,$B229,'1. Output sheet'!$C$2:$C$5000,E$27,'1. Output sheet'!$AC$2:$AC$5000,$B$23,'1. Output sheet'!$O$2:$O$5000,"&gt;="&amp;$B$204,'1. Output sheet'!$O$2:$O$5000,"&lt;"&amp;$C$204)</f>
        <v>0</v>
      </c>
      <c r="F229" s="13">
        <f>COUNTIFS('1. Output sheet'!$D$2:$D$5000,$B229,'1. Output sheet'!$C$2:$C$5000,F$27,'1. Output sheet'!$AC$2:$AC$5000,$B$22,'1. Output sheet'!$O$2:$O$5000,"&gt;="&amp;$B$204,'1. Output sheet'!$O$2:$O$5000,"&lt;"&amp;$C$204)+COUNTIFS('1. Output sheet'!$D$2:$D$5000,$B229,'1. Output sheet'!$C$2:$C$5000,F$27,'1. Output sheet'!$AC$2:$AC$5000,$B$23,'1. Output sheet'!$O$2:$O$5000,"&gt;="&amp;$B$204,'1. Output sheet'!$O$2:$O$5000,"&lt;"&amp;$C$204)</f>
        <v>0</v>
      </c>
      <c r="G229" s="13">
        <f>COUNTIFS('1. Output sheet'!$D$2:$D$5000,$B229,'1. Output sheet'!$C$2:$C$5000,G$27,'1. Output sheet'!$AC$2:$AC$5000,$B$22,'1. Output sheet'!$O$2:$O$5000,"&gt;="&amp;$B$204,'1. Output sheet'!$O$2:$O$5000,"&lt;"&amp;$C$204)+COUNTIFS('1. Output sheet'!$D$2:$D$5000,$B229,'1. Output sheet'!$C$2:$C$5000,G$27,'1. Output sheet'!$AC$2:$AC$5000,$B$23,'1. Output sheet'!$O$2:$O$5000,"&gt;="&amp;$B$204,'1. Output sheet'!$O$2:$O$5000,"&lt;"&amp;$C$204)</f>
        <v>0</v>
      </c>
      <c r="H229" s="13">
        <f>COUNTIFS('1. Output sheet'!$D$2:$D$5000,$B229,'1. Output sheet'!$C$2:$C$5000,H$27,'1. Output sheet'!$AC$2:$AC$5000,$B$22,'1. Output sheet'!$O$2:$O$5000,"&gt;="&amp;$B$204,'1. Output sheet'!$O$2:$O$5000,"&lt;"&amp;$C$204)+COUNTIFS('1. Output sheet'!$D$2:$D$5000,$B229,'1. Output sheet'!$C$2:$C$5000,H$27,'1. Output sheet'!$AC$2:$AC$5000,$B$23,'1. Output sheet'!$O$2:$O$5000,"&gt;="&amp;$B$204,'1. Output sheet'!$O$2:$O$5000,"&lt;"&amp;$C$204)</f>
        <v>0</v>
      </c>
      <c r="I229" s="13">
        <f>COUNTIFS('1. Output sheet'!$D$2:$D$5000,$B229,'1. Output sheet'!$C$2:$C$5000,I$27,'1. Output sheet'!$AC$2:$AC$5000,$B$22,'1. Output sheet'!$O$2:$O$5000,"&gt;="&amp;$B$204,'1. Output sheet'!$O$2:$O$5000,"&lt;"&amp;$C$204)+COUNTIFS('1. Output sheet'!$D$2:$D$5000,$B229,'1. Output sheet'!$C$2:$C$5000,I$27,'1. Output sheet'!$AC$2:$AC$5000,$B$23,'1. Output sheet'!$O$2:$O$5000,"&gt;="&amp;$B$204,'1. Output sheet'!$O$2:$O$5000,"&lt;"&amp;$C$204)</f>
        <v>0</v>
      </c>
      <c r="J229" s="13">
        <f>COUNTIFS('1. Output sheet'!$D$2:$D$5000,$B229,'1. Output sheet'!$C$2:$C$5000,J$27,'1. Output sheet'!$AC$2:$AC$5000,$B$22,'1. Output sheet'!$O$2:$O$5000,"&gt;="&amp;$B$204,'1. Output sheet'!$O$2:$O$5000,"&lt;"&amp;$C$204)+COUNTIFS('1. Output sheet'!$D$2:$D$5000,$B229,'1. Output sheet'!$C$2:$C$5000,J$27,'1. Output sheet'!$AC$2:$AC$5000,$B$23,'1. Output sheet'!$O$2:$O$5000,"&gt;="&amp;$B$204,'1. Output sheet'!$O$2:$O$5000,"&lt;"&amp;$C$204)</f>
        <v>0</v>
      </c>
      <c r="K229" s="13">
        <f>COUNTIFS('1. Output sheet'!$D$2:$D$5000,$B229,'1. Output sheet'!$C$2:$C$5000,K$27,'1. Output sheet'!$AC$2:$AC$5000,$B$22,'1. Output sheet'!$O$2:$O$5000,"&gt;="&amp;$B$204,'1. Output sheet'!$O$2:$O$5000,"&lt;"&amp;$C$204)+COUNTIFS('1. Output sheet'!$D$2:$D$5000,$B229,'1. Output sheet'!$C$2:$C$5000,K$27,'1. Output sheet'!$AC$2:$AC$5000,$B$23,'1. Output sheet'!$O$2:$O$5000,"&gt;="&amp;$B$204,'1. Output sheet'!$O$2:$O$5000,"&lt;"&amp;$C$204)</f>
        <v>0</v>
      </c>
      <c r="L229" s="13">
        <f>COUNTIFS('1. Output sheet'!$D$2:$D$5000,$B229,'1. Output sheet'!$C$2:$C$5000,L$27,'1. Output sheet'!$AC$2:$AC$5000,$B$22,'1. Output sheet'!$O$2:$O$5000,"&gt;="&amp;$B$204,'1. Output sheet'!$O$2:$O$5000,"&lt;"&amp;$C$204)+COUNTIFS('1. Output sheet'!$D$2:$D$5000,$B229,'1. Output sheet'!$C$2:$C$5000,L$27,'1. Output sheet'!$AC$2:$AC$5000,$B$23,'1. Output sheet'!$O$2:$O$5000,"&gt;="&amp;$B$204,'1. Output sheet'!$O$2:$O$5000,"&lt;"&amp;$C$204)</f>
        <v>0</v>
      </c>
      <c r="M229" s="13">
        <f>COUNTIFS('1. Output sheet'!$D$2:$D$5000,$B229,'1. Output sheet'!$C$2:$C$5000,M$27,'1. Output sheet'!$AC$2:$AC$5000,$B$22,'1. Output sheet'!$O$2:$O$5000,"&gt;="&amp;$B$204,'1. Output sheet'!$O$2:$O$5000,"&lt;"&amp;$C$204)+COUNTIFS('1. Output sheet'!$D$2:$D$5000,$B229,'1. Output sheet'!$C$2:$C$5000,M$27,'1. Output sheet'!$AC$2:$AC$5000,$B$23,'1. Output sheet'!$O$2:$O$5000,"&gt;="&amp;$B$204,'1. Output sheet'!$O$2:$O$5000,"&lt;"&amp;$C$204)</f>
        <v>0</v>
      </c>
      <c r="N229" s="13">
        <f>COUNTIFS('1. Output sheet'!$D$2:$D$5000,$B229,'1. Output sheet'!$C$2:$C$5000,N$27,'1. Output sheet'!$AC$2:$AC$5000,$B$22,'1. Output sheet'!$O$2:$O$5000,"&gt;="&amp;$B$204,'1. Output sheet'!$O$2:$O$5000,"&lt;"&amp;$C$204)+COUNTIFS('1. Output sheet'!$D$2:$D$5000,$B229,'1. Output sheet'!$C$2:$C$5000,N$27,'1. Output sheet'!$AC$2:$AC$5000,$B$23,'1. Output sheet'!$O$2:$O$5000,"&gt;="&amp;$B$204,'1. Output sheet'!$O$2:$O$5000,"&lt;"&amp;$C$204)</f>
        <v>2</v>
      </c>
      <c r="O229" s="13">
        <f>COUNTIFS('1. Output sheet'!$D$2:$D$5000,$B229,'1. Output sheet'!$C$2:$C$5000,O$27,'1. Output sheet'!$AC$2:$AC$5000,$B$22,'1. Output sheet'!$O$2:$O$5000,"&gt;="&amp;$B$204,'1. Output sheet'!$O$2:$O$5000,"&lt;"&amp;$C$204)+COUNTIFS('1. Output sheet'!$D$2:$D$5000,$B229,'1. Output sheet'!$C$2:$C$5000,O$27,'1. Output sheet'!$AC$2:$AC$5000,$B$23,'1. Output sheet'!$O$2:$O$5000,"&gt;="&amp;$B$204,'1. Output sheet'!$O$2:$O$5000,"&lt;"&amp;$C$204)</f>
        <v>0</v>
      </c>
      <c r="P229" s="14">
        <f t="shared" si="92"/>
        <v>2</v>
      </c>
      <c r="Q229" s="14">
        <f>COUNTIFS('1. Output sheet'!$D$2:$D$5000,$B229,'1. Output sheet'!$AC$2:$AC$5000,$B$22,'1. Output sheet'!$O$2:$O$5000,"&gt;="&amp;$B$142,'1. Output sheet'!$O$2:$O$5000,"&lt;"&amp;$C$142)+COUNTIFS('1. Output sheet'!$D$2:$D$5000,$B229,'1. Output sheet'!$AC$2:$AC$5000,$B$23,'1. Output sheet'!$O$2:$O$5000,"&gt;="&amp;$B$142,'1. Output sheet'!$O$2:$O$5000,"&lt;"&amp;$C$142)</f>
        <v>71</v>
      </c>
      <c r="R229" s="14">
        <f t="shared" si="93"/>
        <v>69</v>
      </c>
    </row>
    <row r="230" spans="2:36" ht="15" x14ac:dyDescent="0.25">
      <c r="B230" s="21" t="s">
        <v>70</v>
      </c>
      <c r="C230" s="20"/>
      <c r="D230" s="13">
        <f>COUNTIFS('1. Output sheet'!$D$2:$D$5000,$B230,'1. Output sheet'!$C$2:$C$5000,D$27,'1. Output sheet'!$AC$2:$AC$5000,$B$22,'1. Output sheet'!$O$2:$O$5000,"&gt;="&amp;$B$204,'1. Output sheet'!$O$2:$O$5000,"&lt;"&amp;$C$204)+COUNTIFS('1. Output sheet'!$D$2:$D$5000,$B230,'1. Output sheet'!$C$2:$C$5000,D$27,'1. Output sheet'!$AC$2:$AC$5000,$B$23,'1. Output sheet'!$O$2:$O$5000,"&gt;="&amp;$B$204,'1. Output sheet'!$O$2:$O$5000,"&lt;"&amp;$C$204)</f>
        <v>0</v>
      </c>
      <c r="E230" s="13">
        <f>COUNTIFS('1. Output sheet'!$D$2:$D$5000,$B230,'1. Output sheet'!$C$2:$C$5000,E$27,'1. Output sheet'!$AC$2:$AC$5000,$B$22,'1. Output sheet'!$O$2:$O$5000,"&gt;="&amp;$B$204,'1. Output sheet'!$O$2:$O$5000,"&lt;"&amp;$C$204)+COUNTIFS('1. Output sheet'!$D$2:$D$5000,$B230,'1. Output sheet'!$C$2:$C$5000,E$27,'1. Output sheet'!$AC$2:$AC$5000,$B$23,'1. Output sheet'!$O$2:$O$5000,"&gt;="&amp;$B$204,'1. Output sheet'!$O$2:$O$5000,"&lt;"&amp;$C$204)</f>
        <v>101</v>
      </c>
      <c r="F230" s="13">
        <f>COUNTIFS('1. Output sheet'!$D$2:$D$5000,$B230,'1. Output sheet'!$C$2:$C$5000,F$27,'1. Output sheet'!$AC$2:$AC$5000,$B$22,'1. Output sheet'!$O$2:$O$5000,"&gt;="&amp;$B$204,'1. Output sheet'!$O$2:$O$5000,"&lt;"&amp;$C$204)+COUNTIFS('1. Output sheet'!$D$2:$D$5000,$B230,'1. Output sheet'!$C$2:$C$5000,F$27,'1. Output sheet'!$AC$2:$AC$5000,$B$23,'1. Output sheet'!$O$2:$O$5000,"&gt;="&amp;$B$204,'1. Output sheet'!$O$2:$O$5000,"&lt;"&amp;$C$204)</f>
        <v>1</v>
      </c>
      <c r="G230" s="13">
        <f>COUNTIFS('1. Output sheet'!$D$2:$D$5000,$B230,'1. Output sheet'!$C$2:$C$5000,G$27,'1. Output sheet'!$AC$2:$AC$5000,$B$22,'1. Output sheet'!$O$2:$O$5000,"&gt;="&amp;$B$204,'1. Output sheet'!$O$2:$O$5000,"&lt;"&amp;$C$204)+COUNTIFS('1. Output sheet'!$D$2:$D$5000,$B230,'1. Output sheet'!$C$2:$C$5000,G$27,'1. Output sheet'!$AC$2:$AC$5000,$B$23,'1. Output sheet'!$O$2:$O$5000,"&gt;="&amp;$B$204,'1. Output sheet'!$O$2:$O$5000,"&lt;"&amp;$C$204)</f>
        <v>0</v>
      </c>
      <c r="H230" s="13">
        <f>COUNTIFS('1. Output sheet'!$D$2:$D$5000,$B230,'1. Output sheet'!$C$2:$C$5000,H$27,'1. Output sheet'!$AC$2:$AC$5000,$B$22,'1. Output sheet'!$O$2:$O$5000,"&gt;="&amp;$B$204,'1. Output sheet'!$O$2:$O$5000,"&lt;"&amp;$C$204)+COUNTIFS('1. Output sheet'!$D$2:$D$5000,$B230,'1. Output sheet'!$C$2:$C$5000,H$27,'1. Output sheet'!$AC$2:$AC$5000,$B$23,'1. Output sheet'!$O$2:$O$5000,"&gt;="&amp;$B$204,'1. Output sheet'!$O$2:$O$5000,"&lt;"&amp;$C$204)</f>
        <v>0</v>
      </c>
      <c r="I230" s="13">
        <f>COUNTIFS('1. Output sheet'!$D$2:$D$5000,$B230,'1. Output sheet'!$C$2:$C$5000,I$27,'1. Output sheet'!$AC$2:$AC$5000,$B$22,'1. Output sheet'!$O$2:$O$5000,"&gt;="&amp;$B$204,'1. Output sheet'!$O$2:$O$5000,"&lt;"&amp;$C$204)+COUNTIFS('1. Output sheet'!$D$2:$D$5000,$B230,'1. Output sheet'!$C$2:$C$5000,I$27,'1. Output sheet'!$AC$2:$AC$5000,$B$23,'1. Output sheet'!$O$2:$O$5000,"&gt;="&amp;$B$204,'1. Output sheet'!$O$2:$O$5000,"&lt;"&amp;$C$204)</f>
        <v>0</v>
      </c>
      <c r="J230" s="13">
        <f>COUNTIFS('1. Output sheet'!$D$2:$D$5000,$B230,'1. Output sheet'!$C$2:$C$5000,J$27,'1. Output sheet'!$AC$2:$AC$5000,$B$22,'1. Output sheet'!$O$2:$O$5000,"&gt;="&amp;$B$204,'1. Output sheet'!$O$2:$O$5000,"&lt;"&amp;$C$204)+COUNTIFS('1. Output sheet'!$D$2:$D$5000,$B230,'1. Output sheet'!$C$2:$C$5000,J$27,'1. Output sheet'!$AC$2:$AC$5000,$B$23,'1. Output sheet'!$O$2:$O$5000,"&gt;="&amp;$B$204,'1. Output sheet'!$O$2:$O$5000,"&lt;"&amp;$C$204)</f>
        <v>0</v>
      </c>
      <c r="K230" s="13">
        <f>COUNTIFS('1. Output sheet'!$D$2:$D$5000,$B230,'1. Output sheet'!$C$2:$C$5000,K$27,'1. Output sheet'!$AC$2:$AC$5000,$B$22,'1. Output sheet'!$O$2:$O$5000,"&gt;="&amp;$B$204,'1. Output sheet'!$O$2:$O$5000,"&lt;"&amp;$C$204)+COUNTIFS('1. Output sheet'!$D$2:$D$5000,$B230,'1. Output sheet'!$C$2:$C$5000,K$27,'1. Output sheet'!$AC$2:$AC$5000,$B$23,'1. Output sheet'!$O$2:$O$5000,"&gt;="&amp;$B$204,'1. Output sheet'!$O$2:$O$5000,"&lt;"&amp;$C$204)</f>
        <v>0</v>
      </c>
      <c r="L230" s="13">
        <f>COUNTIFS('1. Output sheet'!$D$2:$D$5000,$B230,'1. Output sheet'!$C$2:$C$5000,L$27,'1. Output sheet'!$AC$2:$AC$5000,$B$22,'1. Output sheet'!$O$2:$O$5000,"&gt;="&amp;$B$204,'1. Output sheet'!$O$2:$O$5000,"&lt;"&amp;$C$204)+COUNTIFS('1. Output sheet'!$D$2:$D$5000,$B230,'1. Output sheet'!$C$2:$C$5000,L$27,'1. Output sheet'!$AC$2:$AC$5000,$B$23,'1. Output sheet'!$O$2:$O$5000,"&gt;="&amp;$B$204,'1. Output sheet'!$O$2:$O$5000,"&lt;"&amp;$C$204)</f>
        <v>0</v>
      </c>
      <c r="M230" s="13">
        <f>COUNTIFS('1. Output sheet'!$D$2:$D$5000,$B230,'1. Output sheet'!$C$2:$C$5000,M$27,'1. Output sheet'!$AC$2:$AC$5000,$B$22,'1. Output sheet'!$O$2:$O$5000,"&gt;="&amp;$B$204,'1. Output sheet'!$O$2:$O$5000,"&lt;"&amp;$C$204)+COUNTIFS('1. Output sheet'!$D$2:$D$5000,$B230,'1. Output sheet'!$C$2:$C$5000,M$27,'1. Output sheet'!$AC$2:$AC$5000,$B$23,'1. Output sheet'!$O$2:$O$5000,"&gt;="&amp;$B$204,'1. Output sheet'!$O$2:$O$5000,"&lt;"&amp;$C$204)</f>
        <v>0</v>
      </c>
      <c r="N230" s="13">
        <f>COUNTIFS('1. Output sheet'!$D$2:$D$5000,$B230,'1. Output sheet'!$C$2:$C$5000,N$27,'1. Output sheet'!$AC$2:$AC$5000,$B$22,'1. Output sheet'!$O$2:$O$5000,"&gt;="&amp;$B$204,'1. Output sheet'!$O$2:$O$5000,"&lt;"&amp;$C$204)+COUNTIFS('1. Output sheet'!$D$2:$D$5000,$B230,'1. Output sheet'!$C$2:$C$5000,N$27,'1. Output sheet'!$AC$2:$AC$5000,$B$23,'1. Output sheet'!$O$2:$O$5000,"&gt;="&amp;$B$204,'1. Output sheet'!$O$2:$O$5000,"&lt;"&amp;$C$204)</f>
        <v>0</v>
      </c>
      <c r="O230" s="13">
        <f>COUNTIFS('1. Output sheet'!$D$2:$D$5000,$B230,'1. Output sheet'!$C$2:$C$5000,O$27,'1. Output sheet'!$AC$2:$AC$5000,$B$22,'1. Output sheet'!$O$2:$O$5000,"&gt;="&amp;$B$204,'1. Output sheet'!$O$2:$O$5000,"&lt;"&amp;$C$204)+COUNTIFS('1. Output sheet'!$D$2:$D$5000,$B230,'1. Output sheet'!$C$2:$C$5000,O$27,'1. Output sheet'!$AC$2:$AC$5000,$B$23,'1. Output sheet'!$O$2:$O$5000,"&gt;="&amp;$B$204,'1. Output sheet'!$O$2:$O$5000,"&lt;"&amp;$C$204)</f>
        <v>0</v>
      </c>
      <c r="P230" s="14">
        <f t="shared" si="92"/>
        <v>102</v>
      </c>
      <c r="Q230" s="14">
        <f>COUNTIFS('1. Output sheet'!$D$2:$D$5000,$B230,'1. Output sheet'!$AC$2:$AC$5000,$B$22,'1. Output sheet'!$O$2:$O$5000,"&gt;="&amp;$B$142,'1. Output sheet'!$O$2:$O$5000,"&lt;"&amp;$C$142)+COUNTIFS('1. Output sheet'!$D$2:$D$5000,$B230,'1. Output sheet'!$AC$2:$AC$5000,$B$23,'1. Output sheet'!$O$2:$O$5000,"&gt;="&amp;$B$142,'1. Output sheet'!$O$2:$O$5000,"&lt;"&amp;$C$142)</f>
        <v>84</v>
      </c>
      <c r="R230" s="14">
        <f t="shared" si="93"/>
        <v>-18</v>
      </c>
    </row>
    <row r="231" spans="2:36" ht="15" x14ac:dyDescent="0.25">
      <c r="B231" s="21" t="s">
        <v>4774</v>
      </c>
      <c r="C231" s="20"/>
      <c r="D231" s="13">
        <f t="shared" ref="D231:O231" si="94">D207-SUM(D214:D230)</f>
        <v>0</v>
      </c>
      <c r="E231" s="13">
        <f t="shared" si="94"/>
        <v>0</v>
      </c>
      <c r="F231" s="13">
        <f t="shared" si="94"/>
        <v>0</v>
      </c>
      <c r="G231" s="13">
        <f t="shared" si="94"/>
        <v>0</v>
      </c>
      <c r="H231" s="13">
        <f t="shared" si="94"/>
        <v>0</v>
      </c>
      <c r="I231" s="13">
        <f t="shared" si="94"/>
        <v>0</v>
      </c>
      <c r="J231" s="13">
        <f t="shared" si="94"/>
        <v>3</v>
      </c>
      <c r="K231" s="13">
        <f t="shared" si="94"/>
        <v>0</v>
      </c>
      <c r="L231" s="13">
        <f t="shared" si="94"/>
        <v>0</v>
      </c>
      <c r="M231" s="13">
        <f t="shared" si="94"/>
        <v>0</v>
      </c>
      <c r="N231" s="13">
        <f t="shared" si="94"/>
        <v>0</v>
      </c>
      <c r="O231" s="13">
        <f t="shared" si="94"/>
        <v>0</v>
      </c>
      <c r="P231" s="14">
        <f t="shared" si="92"/>
        <v>3</v>
      </c>
      <c r="Q231" s="14">
        <f>P231</f>
        <v>3</v>
      </c>
      <c r="R231" s="14">
        <f t="shared" si="93"/>
        <v>0</v>
      </c>
    </row>
    <row r="232" spans="2:36" ht="15" x14ac:dyDescent="0.25">
      <c r="B232" s="19" t="s">
        <v>4759</v>
      </c>
      <c r="C232" s="20"/>
      <c r="D232" s="13">
        <f>SUM(D214:D231)</f>
        <v>1</v>
      </c>
      <c r="E232" s="13">
        <f t="shared" ref="E232:O232" si="95">SUM(E214:E231)</f>
        <v>101</v>
      </c>
      <c r="F232" s="13">
        <f t="shared" si="95"/>
        <v>19</v>
      </c>
      <c r="G232" s="13">
        <f t="shared" si="95"/>
        <v>38</v>
      </c>
      <c r="H232" s="13">
        <f t="shared" si="95"/>
        <v>19</v>
      </c>
      <c r="I232" s="13">
        <f t="shared" si="95"/>
        <v>11</v>
      </c>
      <c r="J232" s="13">
        <f t="shared" si="95"/>
        <v>40</v>
      </c>
      <c r="K232" s="13">
        <f t="shared" si="95"/>
        <v>0</v>
      </c>
      <c r="L232" s="13">
        <f t="shared" si="95"/>
        <v>0</v>
      </c>
      <c r="M232" s="13">
        <f t="shared" si="95"/>
        <v>0</v>
      </c>
      <c r="N232" s="13">
        <f t="shared" si="95"/>
        <v>2</v>
      </c>
      <c r="O232" s="13">
        <f t="shared" si="95"/>
        <v>4</v>
      </c>
      <c r="P232" s="14">
        <f>SUM(P214:P231)</f>
        <v>235</v>
      </c>
      <c r="Q232" s="14">
        <f t="shared" ref="Q232" si="96">SUM(Q214:Q231)</f>
        <v>571</v>
      </c>
      <c r="R232" s="14">
        <f t="shared" ref="R232" si="97">SUM(R214:R231)</f>
        <v>336</v>
      </c>
    </row>
    <row r="234" spans="2:36" x14ac:dyDescent="0.2">
      <c r="T234">
        <v>0.13407881152541462</v>
      </c>
    </row>
    <row r="235" spans="2:36" ht="15" x14ac:dyDescent="0.25">
      <c r="B235" s="5" t="s">
        <v>4775</v>
      </c>
      <c r="C235" s="5"/>
      <c r="D235" s="5"/>
      <c r="E235" s="5"/>
      <c r="F235" s="5"/>
      <c r="G235" s="5"/>
      <c r="H235" s="5"/>
      <c r="I235" s="5"/>
      <c r="J235" s="5"/>
      <c r="K235" s="5"/>
      <c r="L235" s="5"/>
      <c r="M235" s="5"/>
      <c r="N235" s="5"/>
      <c r="O235" s="5"/>
      <c r="P235" s="5"/>
      <c r="Q235" s="5"/>
      <c r="R235" s="5"/>
      <c r="T235" s="5" t="s">
        <v>4775</v>
      </c>
      <c r="U235" s="5"/>
      <c r="V235" s="5"/>
      <c r="W235" s="5"/>
      <c r="X235" s="5"/>
      <c r="Y235" s="5"/>
      <c r="Z235" s="5"/>
      <c r="AA235" s="5"/>
      <c r="AB235" s="5"/>
      <c r="AC235" s="5"/>
      <c r="AD235" s="5"/>
      <c r="AE235" s="5"/>
      <c r="AF235" s="5"/>
      <c r="AG235" s="5"/>
      <c r="AH235" s="5"/>
      <c r="AI235" s="5"/>
      <c r="AJ235" s="5"/>
    </row>
    <row r="236" spans="2:36" ht="45" x14ac:dyDescent="0.25">
      <c r="B236" s="6" t="s">
        <v>4776</v>
      </c>
      <c r="C236" s="6"/>
      <c r="D236" s="10" t="s">
        <v>136</v>
      </c>
      <c r="E236" s="10" t="s">
        <v>41</v>
      </c>
      <c r="F236" s="10" t="s">
        <v>79</v>
      </c>
      <c r="G236" s="11" t="s">
        <v>50</v>
      </c>
      <c r="H236" s="11" t="s">
        <v>555</v>
      </c>
      <c r="I236" s="11" t="s">
        <v>145</v>
      </c>
      <c r="J236" s="11" t="s">
        <v>126</v>
      </c>
      <c r="K236" s="11" t="s">
        <v>238</v>
      </c>
      <c r="L236" s="11" t="s">
        <v>312</v>
      </c>
      <c r="M236" s="11" t="s">
        <v>4766</v>
      </c>
      <c r="N236" s="11" t="s">
        <v>29</v>
      </c>
      <c r="O236" s="11" t="s">
        <v>69</v>
      </c>
      <c r="P236" s="29" t="s">
        <v>4767</v>
      </c>
      <c r="Q236" s="29" t="s">
        <v>4768</v>
      </c>
      <c r="R236" s="29" t="s">
        <v>4769</v>
      </c>
      <c r="T236" s="6" t="s">
        <v>4777</v>
      </c>
      <c r="U236" s="6"/>
      <c r="V236" s="10" t="s">
        <v>136</v>
      </c>
      <c r="W236" s="10" t="s">
        <v>41</v>
      </c>
      <c r="X236" s="10" t="s">
        <v>79</v>
      </c>
      <c r="Y236" s="11" t="s">
        <v>50</v>
      </c>
      <c r="Z236" s="11" t="s">
        <v>555</v>
      </c>
      <c r="AA236" s="11" t="s">
        <v>145</v>
      </c>
      <c r="AB236" s="11" t="s">
        <v>126</v>
      </c>
      <c r="AC236" s="11" t="s">
        <v>238</v>
      </c>
      <c r="AD236" s="11" t="s">
        <v>312</v>
      </c>
      <c r="AE236" s="11" t="s">
        <v>4766</v>
      </c>
      <c r="AF236" s="11" t="s">
        <v>29</v>
      </c>
      <c r="AG236" s="11" t="s">
        <v>69</v>
      </c>
      <c r="AH236" s="29" t="s">
        <v>4767</v>
      </c>
      <c r="AI236" s="29"/>
      <c r="AJ236" s="29"/>
    </row>
    <row r="237" spans="2:36" ht="15" x14ac:dyDescent="0.25">
      <c r="B237" s="37" t="s">
        <v>4764</v>
      </c>
      <c r="C237" s="37" t="s">
        <v>4761</v>
      </c>
      <c r="D237" s="13">
        <f>SUM(D238:D239)</f>
        <v>4600</v>
      </c>
      <c r="E237" s="13">
        <f t="shared" ref="E237:O237" si="98">SUM(E238:E239)</f>
        <v>84250</v>
      </c>
      <c r="F237" s="13">
        <f t="shared" si="98"/>
        <v>17355.043333333335</v>
      </c>
      <c r="G237" s="13">
        <f t="shared" si="98"/>
        <v>30270.5</v>
      </c>
      <c r="H237" s="13">
        <f t="shared" si="98"/>
        <v>20040.5</v>
      </c>
      <c r="I237" s="13">
        <f t="shared" si="98"/>
        <v>6195</v>
      </c>
      <c r="J237" s="13">
        <f t="shared" si="98"/>
        <v>41958.643333333333</v>
      </c>
      <c r="K237" s="13">
        <f t="shared" si="98"/>
        <v>0</v>
      </c>
      <c r="L237" s="13">
        <f t="shared" si="98"/>
        <v>0</v>
      </c>
      <c r="M237" s="13">
        <f t="shared" si="98"/>
        <v>0</v>
      </c>
      <c r="N237" s="13">
        <f t="shared" si="98"/>
        <v>2574.39</v>
      </c>
      <c r="O237" s="13">
        <f t="shared" si="98"/>
        <v>1400</v>
      </c>
      <c r="P237" s="14">
        <f t="shared" ref="P237:P239" si="99">SUM(D237:O237)</f>
        <v>208644.07666666669</v>
      </c>
      <c r="Q237" s="13">
        <f>SUM(Q238:Q239)</f>
        <v>235153.03666666671</v>
      </c>
      <c r="R237" s="14">
        <f>Q237-P237</f>
        <v>26508.960000000021</v>
      </c>
      <c r="T237" s="12" t="s">
        <v>4764</v>
      </c>
      <c r="U237" s="12"/>
      <c r="V237" s="13">
        <f t="shared" ref="V237:AH239" si="100">D237*$T$48</f>
        <v>616.76253301690724</v>
      </c>
      <c r="W237" s="13">
        <f t="shared" si="100"/>
        <v>11296.139871016181</v>
      </c>
      <c r="X237" s="13">
        <f t="shared" si="100"/>
        <v>2326.9435841054037</v>
      </c>
      <c r="Y237" s="13">
        <f t="shared" si="100"/>
        <v>4058.6326642800632</v>
      </c>
      <c r="Z237" s="13">
        <f t="shared" si="100"/>
        <v>2687.0064223750719</v>
      </c>
      <c r="AA237" s="13">
        <f t="shared" si="100"/>
        <v>830.61823739994361</v>
      </c>
      <c r="AB237" s="13">
        <f t="shared" si="100"/>
        <v>5625.7650313520944</v>
      </c>
      <c r="AC237" s="13">
        <f t="shared" si="100"/>
        <v>0</v>
      </c>
      <c r="AD237" s="13">
        <f t="shared" si="100"/>
        <v>0</v>
      </c>
      <c r="AE237" s="13">
        <f t="shared" si="100"/>
        <v>0</v>
      </c>
      <c r="AF237" s="13">
        <f t="shared" si="100"/>
        <v>345.17115160291212</v>
      </c>
      <c r="AG237" s="13">
        <f t="shared" si="100"/>
        <v>187.71033613558046</v>
      </c>
      <c r="AH237" s="14">
        <f t="shared" si="100"/>
        <v>27974.74983128416</v>
      </c>
      <c r="AI237" s="14"/>
      <c r="AJ237" s="14"/>
    </row>
    <row r="238" spans="2:36" ht="15" x14ac:dyDescent="0.25">
      <c r="B238" s="7" t="s">
        <v>39</v>
      </c>
      <c r="C238" s="12"/>
      <c r="D238" s="13">
        <f>SUMIFS('1. Output sheet'!$F$2:$F$5000,'1. Output sheet'!$AC$2:$AC$5000,$B238,'1. Output sheet'!$C$2:$C$5000,D$20,'1. Output sheet'!$O$2:$O$5000,"&gt;="&amp;$B$204,'1. Output sheet'!$O$2:$O$5000,"&lt;"&amp;$C$204)</f>
        <v>4600</v>
      </c>
      <c r="E238" s="13">
        <f>SUMIFS('1. Output sheet'!$F$2:$F$5000,'1. Output sheet'!$AC$2:$AC$5000,$B238,'1. Output sheet'!$C$2:$C$5000,E$20,'1. Output sheet'!$O$2:$O$5000,"&gt;="&amp;$B$204,'1. Output sheet'!$O$2:$O$5000,"&lt;"&amp;$C$204)</f>
        <v>84250</v>
      </c>
      <c r="F238" s="13">
        <f>SUMIFS('1. Output sheet'!$F$2:$F$5000,'1. Output sheet'!$AC$2:$AC$5000,$B238,'1. Output sheet'!$C$2:$C$5000,F$20,'1. Output sheet'!$O$2:$O$5000,"&gt;="&amp;$B$204,'1. Output sheet'!$O$2:$O$5000,"&lt;"&amp;$C$204)</f>
        <v>11207</v>
      </c>
      <c r="G238" s="13">
        <f>SUMIFS('1. Output sheet'!$F$2:$F$5000,'1. Output sheet'!$AC$2:$AC$5000,$B238,'1. Output sheet'!$C$2:$C$5000,G$20,'1. Output sheet'!$O$2:$O$5000,"&gt;="&amp;$B$204,'1. Output sheet'!$O$2:$O$5000,"&lt;"&amp;$C$204)</f>
        <v>30270.5</v>
      </c>
      <c r="H238" s="13">
        <f>SUMIFS('1. Output sheet'!$F$2:$F$5000,'1. Output sheet'!$AC$2:$AC$5000,$B238,'1. Output sheet'!$C$2:$C$5000,H$20,'1. Output sheet'!$O$2:$O$5000,"&gt;="&amp;$B$204,'1. Output sheet'!$O$2:$O$5000,"&lt;"&amp;$C$204)</f>
        <v>18285.5</v>
      </c>
      <c r="I238" s="13">
        <f>SUMIFS('1. Output sheet'!$F$2:$F$5000,'1. Output sheet'!$AC$2:$AC$5000,$B238,'1. Output sheet'!$C$2:$C$5000,I$20,'1. Output sheet'!$O$2:$O$5000,"&gt;="&amp;$B$204,'1. Output sheet'!$O$2:$O$5000,"&lt;"&amp;$C$204)</f>
        <v>6195</v>
      </c>
      <c r="J238" s="13">
        <f>SUMIFS('1. Output sheet'!$F$2:$F$5000,'1. Output sheet'!$AC$2:$AC$5000,$B238,'1. Output sheet'!$C$2:$C$5000,J$20,'1. Output sheet'!$O$2:$O$5000,"&gt;="&amp;$B$204,'1. Output sheet'!$O$2:$O$5000,"&lt;"&amp;$C$204)</f>
        <v>41653.25</v>
      </c>
      <c r="K238" s="13">
        <f>SUMIFS('1. Output sheet'!$F$2:$F$5000,'1. Output sheet'!$AC$2:$AC$5000,$B238,'1. Output sheet'!$C$2:$C$5000,K$20,'1. Output sheet'!$O$2:$O$5000,"&gt;="&amp;$B$204,'1. Output sheet'!$O$2:$O$5000,"&lt;"&amp;$C$204)</f>
        <v>0</v>
      </c>
      <c r="L238" s="13">
        <f>SUMIFS('1. Output sheet'!$F$2:$F$5000,'1. Output sheet'!$AC$2:$AC$5000,$B238,'1. Output sheet'!$C$2:$C$5000,L$20,'1. Output sheet'!$O$2:$O$5000,"&gt;="&amp;$B$204,'1. Output sheet'!$O$2:$O$5000,"&lt;"&amp;$C$204)</f>
        <v>0</v>
      </c>
      <c r="M238" s="13">
        <f>SUMIFS('1. Output sheet'!$F$2:$F$5000,'1. Output sheet'!$AC$2:$AC$5000,$B238,'1. Output sheet'!$C$2:$C$5000,M$20,'1. Output sheet'!$O$2:$O$5000,"&gt;="&amp;$B$204,'1. Output sheet'!$O$2:$O$5000,"&lt;"&amp;$C$204)</f>
        <v>0</v>
      </c>
      <c r="N238" s="13">
        <f>SUMIFS('1. Output sheet'!$F$2:$F$5000,'1. Output sheet'!$AC$2:$AC$5000,$B238,'1. Output sheet'!$C$2:$C$5000,N$20,'1. Output sheet'!$O$2:$O$5000,"&gt;="&amp;$B$204,'1. Output sheet'!$O$2:$O$5000,"&lt;"&amp;$C$204)</f>
        <v>2047</v>
      </c>
      <c r="O238" s="13">
        <f>SUMIFS('1. Output sheet'!$F$2:$F$5000,'1. Output sheet'!$AC$2:$AC$5000,$B238,'1. Output sheet'!$C$2:$C$5000,O$20,'1. Output sheet'!$O$2:$O$5000,"&gt;="&amp;$B$204,'1. Output sheet'!$O$2:$O$5000,"&lt;"&amp;$C$204)</f>
        <v>1400</v>
      </c>
      <c r="P238" s="14">
        <f t="shared" si="99"/>
        <v>199908.25</v>
      </c>
      <c r="Q238" s="13">
        <f>SUMIFS('1. Output sheet'!$F$2:$F$5000,'1. Output sheet'!$AC$2:$AC$5000,$B238,'1. Output sheet'!$O$2:$O$5000,"&gt;="&amp;$B$204,'1. Output sheet'!$O$2:$O$5000,"&lt;"&amp;$C$204)</f>
        <v>226417.21000000005</v>
      </c>
      <c r="R238" s="14">
        <f t="shared" ref="R238:R239" si="101">Q238-P238</f>
        <v>26508.96000000005</v>
      </c>
      <c r="T238" s="7" t="s">
        <v>39</v>
      </c>
      <c r="U238" s="12"/>
      <c r="V238" s="13">
        <f t="shared" si="100"/>
        <v>616.76253301690724</v>
      </c>
      <c r="W238" s="13">
        <f t="shared" si="100"/>
        <v>11296.139871016181</v>
      </c>
      <c r="X238" s="13">
        <f t="shared" si="100"/>
        <v>1502.6212407653215</v>
      </c>
      <c r="Y238" s="13">
        <f t="shared" si="100"/>
        <v>4058.6326642800632</v>
      </c>
      <c r="Z238" s="13">
        <f t="shared" si="100"/>
        <v>2451.6981081479689</v>
      </c>
      <c r="AA238" s="13">
        <f t="shared" si="100"/>
        <v>830.61823739994361</v>
      </c>
      <c r="AB238" s="13">
        <f t="shared" si="100"/>
        <v>5584.8182561709764</v>
      </c>
      <c r="AC238" s="13">
        <f t="shared" si="100"/>
        <v>0</v>
      </c>
      <c r="AD238" s="13">
        <f t="shared" si="100"/>
        <v>0</v>
      </c>
      <c r="AE238" s="13">
        <f t="shared" si="100"/>
        <v>0</v>
      </c>
      <c r="AF238" s="13">
        <f t="shared" si="100"/>
        <v>274.45932719252374</v>
      </c>
      <c r="AG238" s="13">
        <f t="shared" si="100"/>
        <v>187.71033613558046</v>
      </c>
      <c r="AH238" s="14">
        <f t="shared" si="100"/>
        <v>26803.460574125467</v>
      </c>
      <c r="AI238" s="14"/>
      <c r="AJ238" s="14"/>
    </row>
    <row r="239" spans="2:36" ht="15" x14ac:dyDescent="0.25">
      <c r="B239" s="7" t="s">
        <v>67</v>
      </c>
      <c r="C239" s="12"/>
      <c r="D239" s="13">
        <f>SUMIFS('1. Output sheet'!$F$2:$F$5000,'1. Output sheet'!$AC$2:$AC$5000,$B239,'1. Output sheet'!$C$2:$C$5000,D$20,'1. Output sheet'!$O$2:$O$5000,"&gt;="&amp;$B$204,'1. Output sheet'!$O$2:$O$5000,"&lt;"&amp;$C$204)</f>
        <v>0</v>
      </c>
      <c r="E239" s="13">
        <f>SUMIFS('1. Output sheet'!$F$2:$F$5000,'1. Output sheet'!$AC$2:$AC$5000,$B239,'1. Output sheet'!$C$2:$C$5000,E$20,'1. Output sheet'!$O$2:$O$5000,"&gt;="&amp;$B$204,'1. Output sheet'!$O$2:$O$5000,"&lt;"&amp;$C$204)</f>
        <v>0</v>
      </c>
      <c r="F239" s="13">
        <f>SUMIFS('1. Output sheet'!$F$2:$F$5000,'1. Output sheet'!$AC$2:$AC$5000,$B239,'1. Output sheet'!$C$2:$C$5000,F$20,'1. Output sheet'!$O$2:$O$5000,"&gt;="&amp;$B$204,'1. Output sheet'!$O$2:$O$5000,"&lt;"&amp;$C$204)</f>
        <v>6148.0433333333331</v>
      </c>
      <c r="G239" s="13">
        <f>SUMIFS('1. Output sheet'!$F$2:$F$5000,'1. Output sheet'!$AC$2:$AC$5000,$B239,'1. Output sheet'!$C$2:$C$5000,G$20,'1. Output sheet'!$O$2:$O$5000,"&gt;="&amp;$B$204,'1. Output sheet'!$O$2:$O$5000,"&lt;"&amp;$C$204)</f>
        <v>0</v>
      </c>
      <c r="H239" s="13">
        <f>SUMIFS('1. Output sheet'!$F$2:$F$5000,'1. Output sheet'!$AC$2:$AC$5000,$B239,'1. Output sheet'!$C$2:$C$5000,H$20,'1. Output sheet'!$O$2:$O$5000,"&gt;="&amp;$B$204,'1. Output sheet'!$O$2:$O$5000,"&lt;"&amp;$C$204)</f>
        <v>1755</v>
      </c>
      <c r="I239" s="13">
        <f>SUMIFS('1. Output sheet'!$F$2:$F$5000,'1. Output sheet'!$AC$2:$AC$5000,$B239,'1. Output sheet'!$C$2:$C$5000,I$20,'1. Output sheet'!$O$2:$O$5000,"&gt;="&amp;$B$204,'1. Output sheet'!$O$2:$O$5000,"&lt;"&amp;$C$204)</f>
        <v>0</v>
      </c>
      <c r="J239" s="13">
        <f>SUMIFS('1. Output sheet'!$F$2:$F$5000,'1. Output sheet'!$AC$2:$AC$5000,$B239,'1. Output sheet'!$C$2:$C$5000,J$20,'1. Output sheet'!$O$2:$O$5000,"&gt;="&amp;$B$204,'1. Output sheet'!$O$2:$O$5000,"&lt;"&amp;$C$204)</f>
        <v>305.39333333333298</v>
      </c>
      <c r="K239" s="13">
        <f>SUMIFS('1. Output sheet'!$F$2:$F$5000,'1. Output sheet'!$AC$2:$AC$5000,$B239,'1. Output sheet'!$C$2:$C$5000,K$20,'1. Output sheet'!$O$2:$O$5000,"&gt;="&amp;$B$204,'1. Output sheet'!$O$2:$O$5000,"&lt;"&amp;$C$204)</f>
        <v>0</v>
      </c>
      <c r="L239" s="13">
        <f>SUMIFS('1. Output sheet'!$F$2:$F$5000,'1. Output sheet'!$AC$2:$AC$5000,$B239,'1. Output sheet'!$C$2:$C$5000,L$20,'1. Output sheet'!$O$2:$O$5000,"&gt;="&amp;$B$204,'1. Output sheet'!$O$2:$O$5000,"&lt;"&amp;$C$204)</f>
        <v>0</v>
      </c>
      <c r="M239" s="13">
        <f>SUMIFS('1. Output sheet'!$F$2:$F$5000,'1. Output sheet'!$AC$2:$AC$5000,$B239,'1. Output sheet'!$C$2:$C$5000,M$20,'1. Output sheet'!$O$2:$O$5000,"&gt;="&amp;$B$204,'1. Output sheet'!$O$2:$O$5000,"&lt;"&amp;$C$204)</f>
        <v>0</v>
      </c>
      <c r="N239" s="13">
        <f>SUMIFS('1. Output sheet'!$F$2:$F$5000,'1. Output sheet'!$AC$2:$AC$5000,$B239,'1. Output sheet'!$C$2:$C$5000,N$20,'1. Output sheet'!$O$2:$O$5000,"&gt;="&amp;$B$204,'1. Output sheet'!$O$2:$O$5000,"&lt;"&amp;$C$204)</f>
        <v>527.38999999999987</v>
      </c>
      <c r="O239" s="13">
        <f>SUMIFS('1. Output sheet'!$F$2:$F$5000,'1. Output sheet'!$AC$2:$AC$5000,$B239,'1. Output sheet'!$C$2:$C$5000,O$20,'1. Output sheet'!$O$2:$O$5000,"&gt;="&amp;$B$204,'1. Output sheet'!$O$2:$O$5000,"&lt;"&amp;$C$204)</f>
        <v>0</v>
      </c>
      <c r="P239" s="14">
        <f t="shared" si="99"/>
        <v>8735.8266666666659</v>
      </c>
      <c r="Q239" s="13">
        <f>SUMIFS('1. Output sheet'!$F$2:$F$5000,'1. Output sheet'!$AC$2:$AC$5000,$B239,'1. Output sheet'!$O$2:$O$5000,"&gt;="&amp;$B$204,'1. Output sheet'!$O$2:$O$5000,"&lt;"&amp;$C$204)</f>
        <v>8735.8266666666659</v>
      </c>
      <c r="R239" s="14">
        <f t="shared" si="101"/>
        <v>0</v>
      </c>
      <c r="T239" s="7" t="s">
        <v>67</v>
      </c>
      <c r="U239" s="12"/>
      <c r="V239" s="13">
        <f t="shared" si="100"/>
        <v>0</v>
      </c>
      <c r="W239" s="13">
        <f t="shared" si="100"/>
        <v>0</v>
      </c>
      <c r="X239" s="13">
        <f t="shared" si="100"/>
        <v>824.32234334008183</v>
      </c>
      <c r="Y239" s="13">
        <f t="shared" si="100"/>
        <v>0</v>
      </c>
      <c r="Z239" s="13">
        <f t="shared" si="100"/>
        <v>235.30831422710267</v>
      </c>
      <c r="AA239" s="13">
        <f t="shared" si="100"/>
        <v>0</v>
      </c>
      <c r="AB239" s="13">
        <f t="shared" si="100"/>
        <v>40.946775181118078</v>
      </c>
      <c r="AC239" s="13">
        <f t="shared" si="100"/>
        <v>0</v>
      </c>
      <c r="AD239" s="13">
        <f t="shared" si="100"/>
        <v>0</v>
      </c>
      <c r="AE239" s="13">
        <f t="shared" si="100"/>
        <v>0</v>
      </c>
      <c r="AF239" s="13">
        <f t="shared" si="100"/>
        <v>70.711824410388402</v>
      </c>
      <c r="AG239" s="13">
        <f t="shared" si="100"/>
        <v>0</v>
      </c>
      <c r="AH239" s="14">
        <f t="shared" si="100"/>
        <v>1171.289257158691</v>
      </c>
      <c r="AI239" s="14"/>
      <c r="AJ239" s="14"/>
    </row>
    <row r="242" spans="2:36" ht="15" x14ac:dyDescent="0.25">
      <c r="B242" s="5" t="s">
        <v>4778</v>
      </c>
      <c r="C242" s="5"/>
      <c r="D242" s="5"/>
      <c r="E242" s="5"/>
      <c r="F242" s="5"/>
      <c r="G242" s="5"/>
      <c r="H242" s="5"/>
      <c r="I242" s="5"/>
      <c r="J242" s="5"/>
      <c r="K242" s="5"/>
      <c r="L242" s="5"/>
      <c r="M242" s="5"/>
      <c r="N242" s="5"/>
      <c r="O242" s="5"/>
      <c r="P242" s="5"/>
      <c r="Q242" s="5"/>
      <c r="R242" s="5"/>
      <c r="T242" s="5" t="s">
        <v>4778</v>
      </c>
      <c r="U242" s="5" t="s">
        <v>4777</v>
      </c>
      <c r="V242" s="5"/>
      <c r="W242" s="5"/>
      <c r="X242" s="5"/>
      <c r="Y242" s="5"/>
      <c r="Z242" s="5"/>
      <c r="AA242" s="5"/>
      <c r="AB242" s="5"/>
      <c r="AC242" s="5"/>
      <c r="AD242" s="5"/>
      <c r="AE242" s="5"/>
      <c r="AF242" s="5"/>
      <c r="AG242" s="5"/>
      <c r="AH242" s="5"/>
      <c r="AI242" s="5"/>
      <c r="AJ242" s="5"/>
    </row>
    <row r="243" spans="2:36" ht="45" x14ac:dyDescent="0.25">
      <c r="B243" s="19" t="s">
        <v>4771</v>
      </c>
      <c r="C243" s="20"/>
      <c r="D243" s="10" t="s">
        <v>136</v>
      </c>
      <c r="E243" s="10" t="s">
        <v>41</v>
      </c>
      <c r="F243" s="10" t="s">
        <v>79</v>
      </c>
      <c r="G243" s="11" t="s">
        <v>50</v>
      </c>
      <c r="H243" s="11" t="s">
        <v>555</v>
      </c>
      <c r="I243" s="11" t="s">
        <v>145</v>
      </c>
      <c r="J243" s="11" t="s">
        <v>126</v>
      </c>
      <c r="K243" s="11" t="s">
        <v>238</v>
      </c>
      <c r="L243" s="11" t="s">
        <v>312</v>
      </c>
      <c r="M243" s="11" t="s">
        <v>4766</v>
      </c>
      <c r="N243" s="11" t="s">
        <v>29</v>
      </c>
      <c r="O243" s="11" t="s">
        <v>69</v>
      </c>
      <c r="P243" s="29" t="s">
        <v>4772</v>
      </c>
      <c r="Q243" s="29" t="s">
        <v>4773</v>
      </c>
      <c r="R243" s="29"/>
      <c r="T243" s="19" t="s">
        <v>4771</v>
      </c>
      <c r="U243" s="20"/>
      <c r="V243" s="10" t="s">
        <v>136</v>
      </c>
      <c r="W243" s="10" t="s">
        <v>41</v>
      </c>
      <c r="X243" s="10" t="s">
        <v>79</v>
      </c>
      <c r="Y243" s="11" t="s">
        <v>50</v>
      </c>
      <c r="Z243" s="11" t="s">
        <v>555</v>
      </c>
      <c r="AA243" s="11" t="s">
        <v>145</v>
      </c>
      <c r="AB243" s="11" t="s">
        <v>126</v>
      </c>
      <c r="AC243" s="11" t="s">
        <v>238</v>
      </c>
      <c r="AD243" s="11" t="s">
        <v>312</v>
      </c>
      <c r="AE243" s="11" t="s">
        <v>4766</v>
      </c>
      <c r="AF243" s="11" t="s">
        <v>29</v>
      </c>
      <c r="AG243" s="11" t="s">
        <v>69</v>
      </c>
      <c r="AH243" s="29" t="s">
        <v>4772</v>
      </c>
      <c r="AI243" s="29" t="s">
        <v>4773</v>
      </c>
      <c r="AJ243" s="29"/>
    </row>
    <row r="244" spans="2:36" ht="15" x14ac:dyDescent="0.25">
      <c r="B244" s="21" t="s">
        <v>80</v>
      </c>
      <c r="C244" s="20"/>
      <c r="D244" s="45">
        <f>SUMIFS('1. Output sheet'!$F$2:$F$5000,'1. Output sheet'!$D$2:$D$5000,$B244,'1. Output sheet'!$C$2:$C$5000,D$27,'1. Output sheet'!$AC$2:$AC$5000,$B$22,'1. Output sheet'!$O$2:$O$5000,"&gt;="&amp;$B$204,'1. Output sheet'!$O$2:$O$5000,"&lt;"&amp;$C$204)+SUMIFS('1. Output sheet'!$F$2:$F$5000,'1. Output sheet'!$D$2:$D$5000,$B244,'1. Output sheet'!$C$2:$C$5000,D$27,'1. Output sheet'!$AC$2:$AC$5000,$B$23,'1. Output sheet'!$O$2:$O$5000,"&gt;="&amp;$B$204,'1. Output sheet'!$O$2:$O$5000,"&lt;"&amp;$C$204)</f>
        <v>0</v>
      </c>
      <c r="E244" s="45">
        <f>SUMIFS('1. Output sheet'!$F$2:$F$5000,'1. Output sheet'!$D$2:$D$5000,$B244,'1. Output sheet'!$C$2:$C$5000,E$27,'1. Output sheet'!$AC$2:$AC$5000,$B$22,'1. Output sheet'!$O$2:$O$5000,"&gt;="&amp;$B$204,'1. Output sheet'!$O$2:$O$5000,"&lt;"&amp;$C$204)+SUMIFS('1. Output sheet'!$F$2:$F$5000,'1. Output sheet'!$D$2:$D$5000,$B244,'1. Output sheet'!$C$2:$C$5000,E$27,'1. Output sheet'!$AC$2:$AC$5000,$B$23,'1. Output sheet'!$O$2:$O$5000,"&gt;="&amp;$B$204,'1. Output sheet'!$O$2:$O$5000,"&lt;"&amp;$C$204)</f>
        <v>0</v>
      </c>
      <c r="F244" s="45">
        <f>SUMIFS('1. Output sheet'!$F$2:$F$5000,'1. Output sheet'!$D$2:$D$5000,$B244,'1. Output sheet'!$C$2:$C$5000,F$27,'1. Output sheet'!$AC$2:$AC$5000,$B$22,'1. Output sheet'!$O$2:$O$5000,"&gt;="&amp;$B$204,'1. Output sheet'!$O$2:$O$5000,"&lt;"&amp;$C$204)+SUMIFS('1. Output sheet'!$F$2:$F$5000,'1. Output sheet'!$D$2:$D$5000,$B244,'1. Output sheet'!$C$2:$C$5000,F$27,'1. Output sheet'!$AC$2:$AC$5000,$B$23,'1. Output sheet'!$O$2:$O$5000,"&gt;="&amp;$B$204,'1. Output sheet'!$O$2:$O$5000,"&lt;"&amp;$C$204)</f>
        <v>7017</v>
      </c>
      <c r="G244" s="45">
        <f>SUMIFS('1. Output sheet'!$F$2:$F$5000,'1. Output sheet'!$D$2:$D$5000,$B244,'1. Output sheet'!$C$2:$C$5000,G$27,'1. Output sheet'!$AC$2:$AC$5000,$B$22,'1. Output sheet'!$O$2:$O$5000,"&gt;="&amp;$B$204,'1. Output sheet'!$O$2:$O$5000,"&lt;"&amp;$C$204)+SUMIFS('1. Output sheet'!$F$2:$F$5000,'1. Output sheet'!$D$2:$D$5000,$B244,'1. Output sheet'!$C$2:$C$5000,G$27,'1. Output sheet'!$AC$2:$AC$5000,$B$23,'1. Output sheet'!$O$2:$O$5000,"&gt;="&amp;$B$204,'1. Output sheet'!$O$2:$O$5000,"&lt;"&amp;$C$204)</f>
        <v>845</v>
      </c>
      <c r="H244" s="45">
        <f>SUMIFS('1. Output sheet'!$F$2:$F$5000,'1. Output sheet'!$D$2:$D$5000,$B244,'1. Output sheet'!$C$2:$C$5000,H$27,'1. Output sheet'!$AC$2:$AC$5000,$B$22,'1. Output sheet'!$O$2:$O$5000,"&gt;="&amp;$B$204,'1. Output sheet'!$O$2:$O$5000,"&lt;"&amp;$C$204)+SUMIFS('1. Output sheet'!$F$2:$F$5000,'1. Output sheet'!$D$2:$D$5000,$B244,'1. Output sheet'!$C$2:$C$5000,H$27,'1. Output sheet'!$AC$2:$AC$5000,$B$23,'1. Output sheet'!$O$2:$O$5000,"&gt;="&amp;$B$204,'1. Output sheet'!$O$2:$O$5000,"&lt;"&amp;$C$204)</f>
        <v>0</v>
      </c>
      <c r="I244" s="45">
        <f>SUMIFS('1. Output sheet'!$F$2:$F$5000,'1. Output sheet'!$D$2:$D$5000,$B244,'1. Output sheet'!$C$2:$C$5000,I$27,'1. Output sheet'!$AC$2:$AC$5000,$B$22,'1. Output sheet'!$O$2:$O$5000,"&gt;="&amp;$B$204,'1. Output sheet'!$O$2:$O$5000,"&lt;"&amp;$C$204)+SUMIFS('1. Output sheet'!$F$2:$F$5000,'1. Output sheet'!$D$2:$D$5000,$B244,'1. Output sheet'!$C$2:$C$5000,I$27,'1. Output sheet'!$AC$2:$AC$5000,$B$23,'1. Output sheet'!$O$2:$O$5000,"&gt;="&amp;$B$204,'1. Output sheet'!$O$2:$O$5000,"&lt;"&amp;$C$204)</f>
        <v>0</v>
      </c>
      <c r="J244" s="45">
        <f>SUMIFS('1. Output sheet'!$F$2:$F$5000,'1. Output sheet'!$D$2:$D$5000,$B244,'1. Output sheet'!$C$2:$C$5000,J$27,'1. Output sheet'!$AC$2:$AC$5000,$B$22,'1. Output sheet'!$O$2:$O$5000,"&gt;="&amp;$B$204,'1. Output sheet'!$O$2:$O$5000,"&lt;"&amp;$C$204)+SUMIFS('1. Output sheet'!$F$2:$F$5000,'1. Output sheet'!$D$2:$D$5000,$B244,'1. Output sheet'!$C$2:$C$5000,J$27,'1. Output sheet'!$AC$2:$AC$5000,$B$23,'1. Output sheet'!$O$2:$O$5000,"&gt;="&amp;$B$204,'1. Output sheet'!$O$2:$O$5000,"&lt;"&amp;$C$204)</f>
        <v>0</v>
      </c>
      <c r="K244" s="45">
        <f>SUMIFS('1. Output sheet'!$F$2:$F$5000,'1. Output sheet'!$D$2:$D$5000,$B244,'1. Output sheet'!$C$2:$C$5000,K$27,'1. Output sheet'!$AC$2:$AC$5000,$B$22,'1. Output sheet'!$O$2:$O$5000,"&gt;="&amp;$B$204,'1. Output sheet'!$O$2:$O$5000,"&lt;"&amp;$C$204)+SUMIFS('1. Output sheet'!$F$2:$F$5000,'1. Output sheet'!$D$2:$D$5000,$B244,'1. Output sheet'!$C$2:$C$5000,K$27,'1. Output sheet'!$AC$2:$AC$5000,$B$23,'1. Output sheet'!$O$2:$O$5000,"&gt;="&amp;$B$204,'1. Output sheet'!$O$2:$O$5000,"&lt;"&amp;$C$204)</f>
        <v>0</v>
      </c>
      <c r="L244" s="45">
        <f>SUMIFS('1. Output sheet'!$F$2:$F$5000,'1. Output sheet'!$D$2:$D$5000,$B244,'1. Output sheet'!$C$2:$C$5000,L$27,'1. Output sheet'!$AC$2:$AC$5000,$B$22,'1. Output sheet'!$O$2:$O$5000,"&gt;="&amp;$B$204,'1. Output sheet'!$O$2:$O$5000,"&lt;"&amp;$C$204)+SUMIFS('1. Output sheet'!$F$2:$F$5000,'1. Output sheet'!$D$2:$D$5000,$B244,'1. Output sheet'!$C$2:$C$5000,L$27,'1. Output sheet'!$AC$2:$AC$5000,$B$23,'1. Output sheet'!$O$2:$O$5000,"&gt;="&amp;$B$204,'1. Output sheet'!$O$2:$O$5000,"&lt;"&amp;$C$204)</f>
        <v>0</v>
      </c>
      <c r="M244" s="45">
        <f>SUMIFS('1. Output sheet'!$F$2:$F$5000,'1. Output sheet'!$D$2:$D$5000,$B244,'1. Output sheet'!$C$2:$C$5000,M$27,'1. Output sheet'!$AC$2:$AC$5000,$B$22,'1. Output sheet'!$O$2:$O$5000,"&gt;="&amp;$B$204,'1. Output sheet'!$O$2:$O$5000,"&lt;"&amp;$C$204)+SUMIFS('1. Output sheet'!$F$2:$F$5000,'1. Output sheet'!$D$2:$D$5000,$B244,'1. Output sheet'!$C$2:$C$5000,M$27,'1. Output sheet'!$AC$2:$AC$5000,$B$23,'1. Output sheet'!$O$2:$O$5000,"&gt;="&amp;$B$204,'1. Output sheet'!$O$2:$O$5000,"&lt;"&amp;$C$204)</f>
        <v>0</v>
      </c>
      <c r="N244" s="45">
        <f>SUMIFS('1. Output sheet'!$F$2:$F$5000,'1. Output sheet'!$D$2:$D$5000,$B244,'1. Output sheet'!$C$2:$C$5000,N$27,'1. Output sheet'!$AC$2:$AC$5000,$B$22,'1. Output sheet'!$O$2:$O$5000,"&gt;="&amp;$B$204,'1. Output sheet'!$O$2:$O$5000,"&lt;"&amp;$C$204)+SUMIFS('1. Output sheet'!$F$2:$F$5000,'1. Output sheet'!$D$2:$D$5000,$B244,'1. Output sheet'!$C$2:$C$5000,N$27,'1. Output sheet'!$AC$2:$AC$5000,$B$23,'1. Output sheet'!$O$2:$O$5000,"&gt;="&amp;$B$204,'1. Output sheet'!$O$2:$O$5000,"&lt;"&amp;$C$204)</f>
        <v>0</v>
      </c>
      <c r="O244" s="45">
        <f>SUMIFS('1. Output sheet'!$F$2:$F$5000,'1. Output sheet'!$D$2:$D$5000,$B244,'1. Output sheet'!$C$2:$C$5000,O$27,'1. Output sheet'!$AC$2:$AC$5000,$B$22,'1. Output sheet'!$O$2:$O$5000,"&gt;="&amp;$B$204,'1. Output sheet'!$O$2:$O$5000,"&lt;"&amp;$C$204)+SUMIFS('1. Output sheet'!$F$2:$F$5000,'1. Output sheet'!$D$2:$D$5000,$B244,'1. Output sheet'!$C$2:$C$5000,O$27,'1. Output sheet'!$AC$2:$AC$5000,$B$23,'1. Output sheet'!$O$2:$O$5000,"&gt;="&amp;$B$204,'1. Output sheet'!$O$2:$O$5000,"&lt;"&amp;$C$204)</f>
        <v>1400</v>
      </c>
      <c r="P244" s="14">
        <f t="shared" ref="P244:P261" si="102">SUM(D244:O244)</f>
        <v>9262</v>
      </c>
      <c r="Q244" s="14">
        <f>SUMIFS('1. Output sheet'!$F$2:$F$5000,'1. Output sheet'!$D$2:$D$5000,$B244,'1. Output sheet'!$AC$2:$AC$5000,$B$22,'1. Output sheet'!$O$2:$O$5000,"&gt;="&amp;$B$204,'1. Output sheet'!$O$2:$O$5000,"&lt;"&amp;$C$204)+SUMIFS('1. Output sheet'!$F$2:$F$5000,'1. Output sheet'!$D$2:$D$5000,$B244,'1. Output sheet'!$AC$2:$AC$5000,$B$23,'1. Output sheet'!$O$2:$O$5000,"&gt;="&amp;$B$204,'1. Output sheet'!$O$2:$O$5000,"&lt;"&amp;$C$204)</f>
        <v>9262</v>
      </c>
      <c r="R244" s="14"/>
      <c r="T244" s="21" t="s">
        <v>80</v>
      </c>
      <c r="U244" s="20"/>
      <c r="V244" s="45">
        <f t="shared" ref="V244:V262" si="103">D244*$T$55</f>
        <v>0</v>
      </c>
      <c r="W244" s="45">
        <f t="shared" ref="W244:W262" si="104">E244*$T$55</f>
        <v>0</v>
      </c>
      <c r="X244" s="45">
        <f t="shared" ref="X244:X262" si="105">F244*$T$55</f>
        <v>940.83102047383443</v>
      </c>
      <c r="Y244" s="45">
        <f t="shared" ref="Y244:Y262" si="106">G244*$T$55</f>
        <v>113.29659573897536</v>
      </c>
      <c r="Z244" s="45">
        <f t="shared" ref="Z244:Z262" si="107">H244*$T$55</f>
        <v>0</v>
      </c>
      <c r="AA244" s="45">
        <f t="shared" ref="AA244:AA262" si="108">I244*$T$55</f>
        <v>0</v>
      </c>
      <c r="AB244" s="45">
        <f t="shared" ref="AB244:AB262" si="109">J244*$T$55</f>
        <v>0</v>
      </c>
      <c r="AC244" s="45">
        <f t="shared" ref="AC244:AC262" si="110">K244*$T$55</f>
        <v>0</v>
      </c>
      <c r="AD244" s="45">
        <f t="shared" ref="AD244:AD262" si="111">L244*$T$55</f>
        <v>0</v>
      </c>
      <c r="AE244" s="45">
        <f t="shared" ref="AE244:AE262" si="112">M244*$T$55</f>
        <v>0</v>
      </c>
      <c r="AF244" s="45">
        <f t="shared" ref="AF244:AF262" si="113">N244*$T$55</f>
        <v>0</v>
      </c>
      <c r="AG244" s="45">
        <f t="shared" ref="AG244:AG262" si="114">O244*$T$55</f>
        <v>187.71033613558046</v>
      </c>
      <c r="AH244" s="45">
        <f t="shared" ref="AH244:AH262" si="115">P244*$T$55</f>
        <v>1241.8379523483902</v>
      </c>
      <c r="AI244" s="45">
        <f t="shared" ref="AI244:AI262" si="116">Q244*$T$55</f>
        <v>1241.8379523483902</v>
      </c>
      <c r="AJ244" s="14"/>
    </row>
    <row r="245" spans="2:36" ht="15" x14ac:dyDescent="0.25">
      <c r="B245" s="21" t="s">
        <v>257</v>
      </c>
      <c r="C245" s="20"/>
      <c r="D245" s="45">
        <f>SUMIFS('1. Output sheet'!$F$2:$F$5000,'1. Output sheet'!$D$2:$D$5000,$B245,'1. Output sheet'!$C$2:$C$5000,D$27,'1. Output sheet'!$AC$2:$AC$5000,$B$22,'1. Output sheet'!$O$2:$O$5000,"&gt;="&amp;$B$204,'1. Output sheet'!$O$2:$O$5000,"&lt;"&amp;$C$204)+SUMIFS('1. Output sheet'!$F$2:$F$5000,'1. Output sheet'!$D$2:$D$5000,$B245,'1. Output sheet'!$C$2:$C$5000,D$27,'1. Output sheet'!$AC$2:$AC$5000,$B$23,'1. Output sheet'!$O$2:$O$5000,"&gt;="&amp;$B$204,'1. Output sheet'!$O$2:$O$5000,"&lt;"&amp;$C$204)</f>
        <v>0</v>
      </c>
      <c r="E245" s="45">
        <f>SUMIFS('1. Output sheet'!$F$2:$F$5000,'1. Output sheet'!$D$2:$D$5000,$B245,'1. Output sheet'!$C$2:$C$5000,E$27,'1. Output sheet'!$AC$2:$AC$5000,$B$22,'1. Output sheet'!$O$2:$O$5000,"&gt;="&amp;$B$204,'1. Output sheet'!$O$2:$O$5000,"&lt;"&amp;$C$204)+SUMIFS('1. Output sheet'!$F$2:$F$5000,'1. Output sheet'!$D$2:$D$5000,$B245,'1. Output sheet'!$C$2:$C$5000,E$27,'1. Output sheet'!$AC$2:$AC$5000,$B$23,'1. Output sheet'!$O$2:$O$5000,"&gt;="&amp;$B$204,'1. Output sheet'!$O$2:$O$5000,"&lt;"&amp;$C$204)</f>
        <v>0</v>
      </c>
      <c r="F245" s="45">
        <f>SUMIFS('1. Output sheet'!$F$2:$F$5000,'1. Output sheet'!$D$2:$D$5000,$B245,'1. Output sheet'!$C$2:$C$5000,F$27,'1. Output sheet'!$AC$2:$AC$5000,$B$22,'1. Output sheet'!$O$2:$O$5000,"&gt;="&amp;$B$204,'1. Output sheet'!$O$2:$O$5000,"&lt;"&amp;$C$204)+SUMIFS('1. Output sheet'!$F$2:$F$5000,'1. Output sheet'!$D$2:$D$5000,$B245,'1. Output sheet'!$C$2:$C$5000,F$27,'1. Output sheet'!$AC$2:$AC$5000,$B$23,'1. Output sheet'!$O$2:$O$5000,"&gt;="&amp;$B$204,'1. Output sheet'!$O$2:$O$5000,"&lt;"&amp;$C$204)</f>
        <v>0</v>
      </c>
      <c r="G245" s="45">
        <f>SUMIFS('1. Output sheet'!$F$2:$F$5000,'1. Output sheet'!$D$2:$D$5000,$B245,'1. Output sheet'!$C$2:$C$5000,G$27,'1. Output sheet'!$AC$2:$AC$5000,$B$22,'1. Output sheet'!$O$2:$O$5000,"&gt;="&amp;$B$204,'1. Output sheet'!$O$2:$O$5000,"&lt;"&amp;$C$204)+SUMIFS('1. Output sheet'!$F$2:$F$5000,'1. Output sheet'!$D$2:$D$5000,$B245,'1. Output sheet'!$C$2:$C$5000,G$27,'1. Output sheet'!$AC$2:$AC$5000,$B$23,'1. Output sheet'!$O$2:$O$5000,"&gt;="&amp;$B$204,'1. Output sheet'!$O$2:$O$5000,"&lt;"&amp;$C$204)</f>
        <v>0</v>
      </c>
      <c r="H245" s="45">
        <f>SUMIFS('1. Output sheet'!$F$2:$F$5000,'1. Output sheet'!$D$2:$D$5000,$B245,'1. Output sheet'!$C$2:$C$5000,H$27,'1. Output sheet'!$AC$2:$AC$5000,$B$22,'1. Output sheet'!$O$2:$O$5000,"&gt;="&amp;$B$204,'1. Output sheet'!$O$2:$O$5000,"&lt;"&amp;$C$204)+SUMIFS('1. Output sheet'!$F$2:$F$5000,'1. Output sheet'!$D$2:$D$5000,$B245,'1. Output sheet'!$C$2:$C$5000,H$27,'1. Output sheet'!$AC$2:$AC$5000,$B$23,'1. Output sheet'!$O$2:$O$5000,"&gt;="&amp;$B$204,'1. Output sheet'!$O$2:$O$5000,"&lt;"&amp;$C$204)</f>
        <v>0</v>
      </c>
      <c r="I245" s="45">
        <f>SUMIFS('1. Output sheet'!$F$2:$F$5000,'1. Output sheet'!$D$2:$D$5000,$B245,'1. Output sheet'!$C$2:$C$5000,I$27,'1. Output sheet'!$AC$2:$AC$5000,$B$22,'1. Output sheet'!$O$2:$O$5000,"&gt;="&amp;$B$204,'1. Output sheet'!$O$2:$O$5000,"&lt;"&amp;$C$204)+SUMIFS('1. Output sheet'!$F$2:$F$5000,'1. Output sheet'!$D$2:$D$5000,$B245,'1. Output sheet'!$C$2:$C$5000,I$27,'1. Output sheet'!$AC$2:$AC$5000,$B$23,'1. Output sheet'!$O$2:$O$5000,"&gt;="&amp;$B$204,'1. Output sheet'!$O$2:$O$5000,"&lt;"&amp;$C$204)</f>
        <v>0</v>
      </c>
      <c r="J245" s="45">
        <f>SUMIFS('1. Output sheet'!$F$2:$F$5000,'1. Output sheet'!$D$2:$D$5000,$B245,'1. Output sheet'!$C$2:$C$5000,J$27,'1. Output sheet'!$AC$2:$AC$5000,$B$22,'1. Output sheet'!$O$2:$O$5000,"&gt;="&amp;$B$204,'1. Output sheet'!$O$2:$O$5000,"&lt;"&amp;$C$204)+SUMIFS('1. Output sheet'!$F$2:$F$5000,'1. Output sheet'!$D$2:$D$5000,$B245,'1. Output sheet'!$C$2:$C$5000,J$27,'1. Output sheet'!$AC$2:$AC$5000,$B$23,'1. Output sheet'!$O$2:$O$5000,"&gt;="&amp;$B$204,'1. Output sheet'!$O$2:$O$5000,"&lt;"&amp;$C$204)</f>
        <v>0</v>
      </c>
      <c r="K245" s="45">
        <f>SUMIFS('1. Output sheet'!$F$2:$F$5000,'1. Output sheet'!$D$2:$D$5000,$B245,'1. Output sheet'!$C$2:$C$5000,K$27,'1. Output sheet'!$AC$2:$AC$5000,$B$22,'1. Output sheet'!$O$2:$O$5000,"&gt;="&amp;$B$204,'1. Output sheet'!$O$2:$O$5000,"&lt;"&amp;$C$204)+SUMIFS('1. Output sheet'!$F$2:$F$5000,'1. Output sheet'!$D$2:$D$5000,$B245,'1. Output sheet'!$C$2:$C$5000,K$27,'1. Output sheet'!$AC$2:$AC$5000,$B$23,'1. Output sheet'!$O$2:$O$5000,"&gt;="&amp;$B$204,'1. Output sheet'!$O$2:$O$5000,"&lt;"&amp;$C$204)</f>
        <v>0</v>
      </c>
      <c r="L245" s="45">
        <f>SUMIFS('1. Output sheet'!$F$2:$F$5000,'1. Output sheet'!$D$2:$D$5000,$B245,'1. Output sheet'!$C$2:$C$5000,L$27,'1. Output sheet'!$AC$2:$AC$5000,$B$22,'1. Output sheet'!$O$2:$O$5000,"&gt;="&amp;$B$204,'1. Output sheet'!$O$2:$O$5000,"&lt;"&amp;$C$204)+SUMIFS('1. Output sheet'!$F$2:$F$5000,'1. Output sheet'!$D$2:$D$5000,$B245,'1. Output sheet'!$C$2:$C$5000,L$27,'1. Output sheet'!$AC$2:$AC$5000,$B$23,'1. Output sheet'!$O$2:$O$5000,"&gt;="&amp;$B$204,'1. Output sheet'!$O$2:$O$5000,"&lt;"&amp;$C$204)</f>
        <v>0</v>
      </c>
      <c r="M245" s="45">
        <f>SUMIFS('1. Output sheet'!$F$2:$F$5000,'1. Output sheet'!$D$2:$D$5000,$B245,'1. Output sheet'!$C$2:$C$5000,M$27,'1. Output sheet'!$AC$2:$AC$5000,$B$22,'1. Output sheet'!$O$2:$O$5000,"&gt;="&amp;$B$204,'1. Output sheet'!$O$2:$O$5000,"&lt;"&amp;$C$204)+SUMIFS('1. Output sheet'!$F$2:$F$5000,'1. Output sheet'!$D$2:$D$5000,$B245,'1. Output sheet'!$C$2:$C$5000,M$27,'1. Output sheet'!$AC$2:$AC$5000,$B$23,'1. Output sheet'!$O$2:$O$5000,"&gt;="&amp;$B$204,'1. Output sheet'!$O$2:$O$5000,"&lt;"&amp;$C$204)</f>
        <v>0</v>
      </c>
      <c r="N245" s="45">
        <f>SUMIFS('1. Output sheet'!$F$2:$F$5000,'1. Output sheet'!$D$2:$D$5000,$B245,'1. Output sheet'!$C$2:$C$5000,N$27,'1. Output sheet'!$AC$2:$AC$5000,$B$22,'1. Output sheet'!$O$2:$O$5000,"&gt;="&amp;$B$204,'1. Output sheet'!$O$2:$O$5000,"&lt;"&amp;$C$204)+SUMIFS('1. Output sheet'!$F$2:$F$5000,'1. Output sheet'!$D$2:$D$5000,$B245,'1. Output sheet'!$C$2:$C$5000,N$27,'1. Output sheet'!$AC$2:$AC$5000,$B$23,'1. Output sheet'!$O$2:$O$5000,"&gt;="&amp;$B$204,'1. Output sheet'!$O$2:$O$5000,"&lt;"&amp;$C$204)</f>
        <v>0</v>
      </c>
      <c r="O245" s="45">
        <f>SUMIFS('1. Output sheet'!$F$2:$F$5000,'1. Output sheet'!$D$2:$D$5000,$B245,'1. Output sheet'!$C$2:$C$5000,O$27,'1. Output sheet'!$AC$2:$AC$5000,$B$22,'1. Output sheet'!$O$2:$O$5000,"&gt;="&amp;$B$204,'1. Output sheet'!$O$2:$O$5000,"&lt;"&amp;$C$204)+SUMIFS('1. Output sheet'!$F$2:$F$5000,'1. Output sheet'!$D$2:$D$5000,$B245,'1. Output sheet'!$C$2:$C$5000,O$27,'1. Output sheet'!$AC$2:$AC$5000,$B$23,'1. Output sheet'!$O$2:$O$5000,"&gt;="&amp;$B$204,'1. Output sheet'!$O$2:$O$5000,"&lt;"&amp;$C$204)</f>
        <v>0</v>
      </c>
      <c r="P245" s="14">
        <f t="shared" si="102"/>
        <v>0</v>
      </c>
      <c r="Q245" s="14">
        <f>SUMIFS('1. Output sheet'!$F$2:$F$5000,'1. Output sheet'!$D$2:$D$5000,$B245,'1. Output sheet'!$AC$2:$AC$5000,$B$22,'1. Output sheet'!$O$2:$O$5000,"&gt;="&amp;$B$204,'1. Output sheet'!$O$2:$O$5000,"&lt;"&amp;$C$204)+SUMIFS('1. Output sheet'!$F$2:$F$5000,'1. Output sheet'!$D$2:$D$5000,$B245,'1. Output sheet'!$AC$2:$AC$5000,$B$23,'1. Output sheet'!$O$2:$O$5000,"&gt;="&amp;$B$204,'1. Output sheet'!$O$2:$O$5000,"&lt;"&amp;$C$204)</f>
        <v>0</v>
      </c>
      <c r="R245" s="14"/>
      <c r="T245" s="21" t="s">
        <v>257</v>
      </c>
      <c r="U245" s="20"/>
      <c r="V245" s="45">
        <f t="shared" si="103"/>
        <v>0</v>
      </c>
      <c r="W245" s="45">
        <f t="shared" si="104"/>
        <v>0</v>
      </c>
      <c r="X245" s="45">
        <f t="shared" si="105"/>
        <v>0</v>
      </c>
      <c r="Y245" s="45">
        <f t="shared" si="106"/>
        <v>0</v>
      </c>
      <c r="Z245" s="45">
        <f t="shared" si="107"/>
        <v>0</v>
      </c>
      <c r="AA245" s="45">
        <f t="shared" si="108"/>
        <v>0</v>
      </c>
      <c r="AB245" s="45">
        <f t="shared" si="109"/>
        <v>0</v>
      </c>
      <c r="AC245" s="45">
        <f t="shared" si="110"/>
        <v>0</v>
      </c>
      <c r="AD245" s="45">
        <f t="shared" si="111"/>
        <v>0</v>
      </c>
      <c r="AE245" s="45">
        <f t="shared" si="112"/>
        <v>0</v>
      </c>
      <c r="AF245" s="45">
        <f t="shared" si="113"/>
        <v>0</v>
      </c>
      <c r="AG245" s="45">
        <f t="shared" si="114"/>
        <v>0</v>
      </c>
      <c r="AH245" s="45">
        <f t="shared" si="115"/>
        <v>0</v>
      </c>
      <c r="AI245" s="45">
        <f t="shared" si="116"/>
        <v>0</v>
      </c>
      <c r="AJ245" s="14"/>
    </row>
    <row r="246" spans="2:36" ht="30" x14ac:dyDescent="0.25">
      <c r="B246" s="21" t="s">
        <v>118</v>
      </c>
      <c r="C246" s="20"/>
      <c r="D246" s="45">
        <f>SUMIFS('1. Output sheet'!$F$2:$F$5000,'1. Output sheet'!$D$2:$D$5000,$B246,'1. Output sheet'!$C$2:$C$5000,D$27,'1. Output sheet'!$AC$2:$AC$5000,$B$22,'1. Output sheet'!$O$2:$O$5000,"&gt;="&amp;$B$204,'1. Output sheet'!$O$2:$O$5000,"&lt;"&amp;$C$204)+SUMIFS('1. Output sheet'!$F$2:$F$5000,'1. Output sheet'!$D$2:$D$5000,$B246,'1. Output sheet'!$C$2:$C$5000,D$27,'1. Output sheet'!$AC$2:$AC$5000,$B$23,'1. Output sheet'!$O$2:$O$5000,"&gt;="&amp;$B$204,'1. Output sheet'!$O$2:$O$5000,"&lt;"&amp;$C$204)</f>
        <v>0</v>
      </c>
      <c r="E246" s="45">
        <f>SUMIFS('1. Output sheet'!$F$2:$F$5000,'1. Output sheet'!$D$2:$D$5000,$B246,'1. Output sheet'!$C$2:$C$5000,E$27,'1. Output sheet'!$AC$2:$AC$5000,$B$22,'1. Output sheet'!$O$2:$O$5000,"&gt;="&amp;$B$204,'1. Output sheet'!$O$2:$O$5000,"&lt;"&amp;$C$204)+SUMIFS('1. Output sheet'!$F$2:$F$5000,'1. Output sheet'!$D$2:$D$5000,$B246,'1. Output sheet'!$C$2:$C$5000,E$27,'1. Output sheet'!$AC$2:$AC$5000,$B$23,'1. Output sheet'!$O$2:$O$5000,"&gt;="&amp;$B$204,'1. Output sheet'!$O$2:$O$5000,"&lt;"&amp;$C$204)</f>
        <v>0</v>
      </c>
      <c r="F246" s="45">
        <f>SUMIFS('1. Output sheet'!$F$2:$F$5000,'1. Output sheet'!$D$2:$D$5000,$B246,'1. Output sheet'!$C$2:$C$5000,F$27,'1. Output sheet'!$AC$2:$AC$5000,$B$22,'1. Output sheet'!$O$2:$O$5000,"&gt;="&amp;$B$204,'1. Output sheet'!$O$2:$O$5000,"&lt;"&amp;$C$204)+SUMIFS('1. Output sheet'!$F$2:$F$5000,'1. Output sheet'!$D$2:$D$5000,$B246,'1. Output sheet'!$C$2:$C$5000,F$27,'1. Output sheet'!$AC$2:$AC$5000,$B$23,'1. Output sheet'!$O$2:$O$5000,"&gt;="&amp;$B$204,'1. Output sheet'!$O$2:$O$5000,"&lt;"&amp;$C$204)</f>
        <v>6000</v>
      </c>
      <c r="G246" s="45">
        <f>SUMIFS('1. Output sheet'!$F$2:$F$5000,'1. Output sheet'!$D$2:$D$5000,$B246,'1. Output sheet'!$C$2:$C$5000,G$27,'1. Output sheet'!$AC$2:$AC$5000,$B$22,'1. Output sheet'!$O$2:$O$5000,"&gt;="&amp;$B$204,'1. Output sheet'!$O$2:$O$5000,"&lt;"&amp;$C$204)+SUMIFS('1. Output sheet'!$F$2:$F$5000,'1. Output sheet'!$D$2:$D$5000,$B246,'1. Output sheet'!$C$2:$C$5000,G$27,'1. Output sheet'!$AC$2:$AC$5000,$B$23,'1. Output sheet'!$O$2:$O$5000,"&gt;="&amp;$B$204,'1. Output sheet'!$O$2:$O$5000,"&lt;"&amp;$C$204)</f>
        <v>5589</v>
      </c>
      <c r="H246" s="45">
        <f>SUMIFS('1. Output sheet'!$F$2:$F$5000,'1. Output sheet'!$D$2:$D$5000,$B246,'1. Output sheet'!$C$2:$C$5000,H$27,'1. Output sheet'!$AC$2:$AC$5000,$B$22,'1. Output sheet'!$O$2:$O$5000,"&gt;="&amp;$B$204,'1. Output sheet'!$O$2:$O$5000,"&lt;"&amp;$C$204)+SUMIFS('1. Output sheet'!$F$2:$F$5000,'1. Output sheet'!$D$2:$D$5000,$B246,'1. Output sheet'!$C$2:$C$5000,H$27,'1. Output sheet'!$AC$2:$AC$5000,$B$23,'1. Output sheet'!$O$2:$O$5000,"&gt;="&amp;$B$204,'1. Output sheet'!$O$2:$O$5000,"&lt;"&amp;$C$204)</f>
        <v>0</v>
      </c>
      <c r="I246" s="45">
        <f>SUMIFS('1. Output sheet'!$F$2:$F$5000,'1. Output sheet'!$D$2:$D$5000,$B246,'1. Output sheet'!$C$2:$C$5000,I$27,'1. Output sheet'!$AC$2:$AC$5000,$B$22,'1. Output sheet'!$O$2:$O$5000,"&gt;="&amp;$B$204,'1. Output sheet'!$O$2:$O$5000,"&lt;"&amp;$C$204)+SUMIFS('1. Output sheet'!$F$2:$F$5000,'1. Output sheet'!$D$2:$D$5000,$B246,'1. Output sheet'!$C$2:$C$5000,I$27,'1. Output sheet'!$AC$2:$AC$5000,$B$23,'1. Output sheet'!$O$2:$O$5000,"&gt;="&amp;$B$204,'1. Output sheet'!$O$2:$O$5000,"&lt;"&amp;$C$204)</f>
        <v>1160</v>
      </c>
      <c r="J246" s="45">
        <f>SUMIFS('1. Output sheet'!$F$2:$F$5000,'1. Output sheet'!$D$2:$D$5000,$B246,'1. Output sheet'!$C$2:$C$5000,J$27,'1. Output sheet'!$AC$2:$AC$5000,$B$22,'1. Output sheet'!$O$2:$O$5000,"&gt;="&amp;$B$204,'1. Output sheet'!$O$2:$O$5000,"&lt;"&amp;$C$204)+SUMIFS('1. Output sheet'!$F$2:$F$5000,'1. Output sheet'!$D$2:$D$5000,$B246,'1. Output sheet'!$C$2:$C$5000,J$27,'1. Output sheet'!$AC$2:$AC$5000,$B$23,'1. Output sheet'!$O$2:$O$5000,"&gt;="&amp;$B$204,'1. Output sheet'!$O$2:$O$5000,"&lt;"&amp;$C$204)</f>
        <v>0</v>
      </c>
      <c r="K246" s="45">
        <f>SUMIFS('1. Output sheet'!$F$2:$F$5000,'1. Output sheet'!$D$2:$D$5000,$B246,'1. Output sheet'!$C$2:$C$5000,K$27,'1. Output sheet'!$AC$2:$AC$5000,$B$22,'1. Output sheet'!$O$2:$O$5000,"&gt;="&amp;$B$204,'1. Output sheet'!$O$2:$O$5000,"&lt;"&amp;$C$204)+SUMIFS('1. Output sheet'!$F$2:$F$5000,'1. Output sheet'!$D$2:$D$5000,$B246,'1. Output sheet'!$C$2:$C$5000,K$27,'1. Output sheet'!$AC$2:$AC$5000,$B$23,'1. Output sheet'!$O$2:$O$5000,"&gt;="&amp;$B$204,'1. Output sheet'!$O$2:$O$5000,"&lt;"&amp;$C$204)</f>
        <v>0</v>
      </c>
      <c r="L246" s="45">
        <f>SUMIFS('1. Output sheet'!$F$2:$F$5000,'1. Output sheet'!$D$2:$D$5000,$B246,'1. Output sheet'!$C$2:$C$5000,L$27,'1. Output sheet'!$AC$2:$AC$5000,$B$22,'1. Output sheet'!$O$2:$O$5000,"&gt;="&amp;$B$204,'1. Output sheet'!$O$2:$O$5000,"&lt;"&amp;$C$204)+SUMIFS('1. Output sheet'!$F$2:$F$5000,'1. Output sheet'!$D$2:$D$5000,$B246,'1. Output sheet'!$C$2:$C$5000,L$27,'1. Output sheet'!$AC$2:$AC$5000,$B$23,'1. Output sheet'!$O$2:$O$5000,"&gt;="&amp;$B$204,'1. Output sheet'!$O$2:$O$5000,"&lt;"&amp;$C$204)</f>
        <v>0</v>
      </c>
      <c r="M246" s="45">
        <f>SUMIFS('1. Output sheet'!$F$2:$F$5000,'1. Output sheet'!$D$2:$D$5000,$B246,'1. Output sheet'!$C$2:$C$5000,M$27,'1. Output sheet'!$AC$2:$AC$5000,$B$22,'1. Output sheet'!$O$2:$O$5000,"&gt;="&amp;$B$204,'1. Output sheet'!$O$2:$O$5000,"&lt;"&amp;$C$204)+SUMIFS('1. Output sheet'!$F$2:$F$5000,'1. Output sheet'!$D$2:$D$5000,$B246,'1. Output sheet'!$C$2:$C$5000,M$27,'1. Output sheet'!$AC$2:$AC$5000,$B$23,'1. Output sheet'!$O$2:$O$5000,"&gt;="&amp;$B$204,'1. Output sheet'!$O$2:$O$5000,"&lt;"&amp;$C$204)</f>
        <v>0</v>
      </c>
      <c r="N246" s="45">
        <f>SUMIFS('1. Output sheet'!$F$2:$F$5000,'1. Output sheet'!$D$2:$D$5000,$B246,'1. Output sheet'!$C$2:$C$5000,N$27,'1. Output sheet'!$AC$2:$AC$5000,$B$22,'1. Output sheet'!$O$2:$O$5000,"&gt;="&amp;$B$204,'1. Output sheet'!$O$2:$O$5000,"&lt;"&amp;$C$204)+SUMIFS('1. Output sheet'!$F$2:$F$5000,'1. Output sheet'!$D$2:$D$5000,$B246,'1. Output sheet'!$C$2:$C$5000,N$27,'1. Output sheet'!$AC$2:$AC$5000,$B$23,'1. Output sheet'!$O$2:$O$5000,"&gt;="&amp;$B$204,'1. Output sheet'!$O$2:$O$5000,"&lt;"&amp;$C$204)</f>
        <v>0</v>
      </c>
      <c r="O246" s="45">
        <f>SUMIFS('1. Output sheet'!$F$2:$F$5000,'1. Output sheet'!$D$2:$D$5000,$B246,'1. Output sheet'!$C$2:$C$5000,O$27,'1. Output sheet'!$AC$2:$AC$5000,$B$22,'1. Output sheet'!$O$2:$O$5000,"&gt;="&amp;$B$204,'1. Output sheet'!$O$2:$O$5000,"&lt;"&amp;$C$204)+SUMIFS('1. Output sheet'!$F$2:$F$5000,'1. Output sheet'!$D$2:$D$5000,$B246,'1. Output sheet'!$C$2:$C$5000,O$27,'1. Output sheet'!$AC$2:$AC$5000,$B$23,'1. Output sheet'!$O$2:$O$5000,"&gt;="&amp;$B$204,'1. Output sheet'!$O$2:$O$5000,"&lt;"&amp;$C$204)</f>
        <v>0</v>
      </c>
      <c r="P246" s="14">
        <f t="shared" si="102"/>
        <v>12749</v>
      </c>
      <c r="Q246" s="14">
        <f>SUMIFS('1. Output sheet'!$F$2:$F$5000,'1. Output sheet'!$D$2:$D$5000,$B246,'1. Output sheet'!$AC$2:$AC$5000,$B$22,'1. Output sheet'!$O$2:$O$5000,"&gt;="&amp;$B$204,'1. Output sheet'!$O$2:$O$5000,"&lt;"&amp;$C$204)+SUMIFS('1. Output sheet'!$F$2:$F$5000,'1. Output sheet'!$D$2:$D$5000,$B246,'1. Output sheet'!$AC$2:$AC$5000,$B$23,'1. Output sheet'!$O$2:$O$5000,"&gt;="&amp;$B$204,'1. Output sheet'!$O$2:$O$5000,"&lt;"&amp;$C$204)</f>
        <v>12749</v>
      </c>
      <c r="R246" s="14"/>
      <c r="T246" s="21" t="s">
        <v>118</v>
      </c>
      <c r="U246" s="20"/>
      <c r="V246" s="45">
        <f t="shared" si="103"/>
        <v>0</v>
      </c>
      <c r="W246" s="45">
        <f t="shared" si="104"/>
        <v>0</v>
      </c>
      <c r="X246" s="45">
        <f t="shared" si="105"/>
        <v>804.47286915248776</v>
      </c>
      <c r="Y246" s="45">
        <f t="shared" si="106"/>
        <v>749.36647761554229</v>
      </c>
      <c r="Z246" s="45">
        <f t="shared" si="107"/>
        <v>0</v>
      </c>
      <c r="AA246" s="45">
        <f t="shared" si="108"/>
        <v>155.53142136948097</v>
      </c>
      <c r="AB246" s="45">
        <f t="shared" si="109"/>
        <v>0</v>
      </c>
      <c r="AC246" s="45">
        <f t="shared" si="110"/>
        <v>0</v>
      </c>
      <c r="AD246" s="45">
        <f t="shared" si="111"/>
        <v>0</v>
      </c>
      <c r="AE246" s="45">
        <f t="shared" si="112"/>
        <v>0</v>
      </c>
      <c r="AF246" s="45">
        <f t="shared" si="113"/>
        <v>0</v>
      </c>
      <c r="AG246" s="45">
        <f t="shared" si="114"/>
        <v>0</v>
      </c>
      <c r="AH246" s="45">
        <f t="shared" si="115"/>
        <v>1709.370768137511</v>
      </c>
      <c r="AI246" s="45">
        <f t="shared" si="116"/>
        <v>1709.370768137511</v>
      </c>
      <c r="AJ246" s="14"/>
    </row>
    <row r="247" spans="2:36" ht="15" x14ac:dyDescent="0.25">
      <c r="B247" s="21" t="s">
        <v>1398</v>
      </c>
      <c r="C247" s="20"/>
      <c r="D247" s="45">
        <f>SUMIFS('1. Output sheet'!$F$2:$F$5000,'1. Output sheet'!$D$2:$D$5000,$B247,'1. Output sheet'!$C$2:$C$5000,D$27,'1. Output sheet'!$AC$2:$AC$5000,$B$22,'1. Output sheet'!$O$2:$O$5000,"&gt;="&amp;$B$204,'1. Output sheet'!$O$2:$O$5000,"&lt;"&amp;$C$204)+SUMIFS('1. Output sheet'!$F$2:$F$5000,'1. Output sheet'!$D$2:$D$5000,$B247,'1. Output sheet'!$C$2:$C$5000,D$27,'1. Output sheet'!$AC$2:$AC$5000,$B$23,'1. Output sheet'!$O$2:$O$5000,"&gt;="&amp;$B$204,'1. Output sheet'!$O$2:$O$5000,"&lt;"&amp;$C$204)</f>
        <v>0</v>
      </c>
      <c r="E247" s="45">
        <f>SUMIFS('1. Output sheet'!$F$2:$F$5000,'1. Output sheet'!$D$2:$D$5000,$B247,'1. Output sheet'!$C$2:$C$5000,E$27,'1. Output sheet'!$AC$2:$AC$5000,$B$22,'1. Output sheet'!$O$2:$O$5000,"&gt;="&amp;$B$204,'1. Output sheet'!$O$2:$O$5000,"&lt;"&amp;$C$204)+SUMIFS('1. Output sheet'!$F$2:$F$5000,'1. Output sheet'!$D$2:$D$5000,$B247,'1. Output sheet'!$C$2:$C$5000,E$27,'1. Output sheet'!$AC$2:$AC$5000,$B$23,'1. Output sheet'!$O$2:$O$5000,"&gt;="&amp;$B$204,'1. Output sheet'!$O$2:$O$5000,"&lt;"&amp;$C$204)</f>
        <v>0</v>
      </c>
      <c r="F247" s="45">
        <f>SUMIFS('1. Output sheet'!$F$2:$F$5000,'1. Output sheet'!$D$2:$D$5000,$B247,'1. Output sheet'!$C$2:$C$5000,F$27,'1. Output sheet'!$AC$2:$AC$5000,$B$22,'1. Output sheet'!$O$2:$O$5000,"&gt;="&amp;$B$204,'1. Output sheet'!$O$2:$O$5000,"&lt;"&amp;$C$204)+SUMIFS('1. Output sheet'!$F$2:$F$5000,'1. Output sheet'!$D$2:$D$5000,$B247,'1. Output sheet'!$C$2:$C$5000,F$27,'1. Output sheet'!$AC$2:$AC$5000,$B$23,'1. Output sheet'!$O$2:$O$5000,"&gt;="&amp;$B$204,'1. Output sheet'!$O$2:$O$5000,"&lt;"&amp;$C$204)</f>
        <v>0</v>
      </c>
      <c r="G247" s="45">
        <f>SUMIFS('1. Output sheet'!$F$2:$F$5000,'1. Output sheet'!$D$2:$D$5000,$B247,'1. Output sheet'!$C$2:$C$5000,G$27,'1. Output sheet'!$AC$2:$AC$5000,$B$22,'1. Output sheet'!$O$2:$O$5000,"&gt;="&amp;$B$204,'1. Output sheet'!$O$2:$O$5000,"&lt;"&amp;$C$204)+SUMIFS('1. Output sheet'!$F$2:$F$5000,'1. Output sheet'!$D$2:$D$5000,$B247,'1. Output sheet'!$C$2:$C$5000,G$27,'1. Output sheet'!$AC$2:$AC$5000,$B$23,'1. Output sheet'!$O$2:$O$5000,"&gt;="&amp;$B$204,'1. Output sheet'!$O$2:$O$5000,"&lt;"&amp;$C$204)</f>
        <v>0</v>
      </c>
      <c r="H247" s="45">
        <f>SUMIFS('1. Output sheet'!$F$2:$F$5000,'1. Output sheet'!$D$2:$D$5000,$B247,'1. Output sheet'!$C$2:$C$5000,H$27,'1. Output sheet'!$AC$2:$AC$5000,$B$22,'1. Output sheet'!$O$2:$O$5000,"&gt;="&amp;$B$204,'1. Output sheet'!$O$2:$O$5000,"&lt;"&amp;$C$204)+SUMIFS('1. Output sheet'!$F$2:$F$5000,'1. Output sheet'!$D$2:$D$5000,$B247,'1. Output sheet'!$C$2:$C$5000,H$27,'1. Output sheet'!$AC$2:$AC$5000,$B$23,'1. Output sheet'!$O$2:$O$5000,"&gt;="&amp;$B$204,'1. Output sheet'!$O$2:$O$5000,"&lt;"&amp;$C$204)</f>
        <v>0</v>
      </c>
      <c r="I247" s="45">
        <f>SUMIFS('1. Output sheet'!$F$2:$F$5000,'1. Output sheet'!$D$2:$D$5000,$B247,'1. Output sheet'!$C$2:$C$5000,I$27,'1. Output sheet'!$AC$2:$AC$5000,$B$22,'1. Output sheet'!$O$2:$O$5000,"&gt;="&amp;$B$204,'1. Output sheet'!$O$2:$O$5000,"&lt;"&amp;$C$204)+SUMIFS('1. Output sheet'!$F$2:$F$5000,'1. Output sheet'!$D$2:$D$5000,$B247,'1. Output sheet'!$C$2:$C$5000,I$27,'1. Output sheet'!$AC$2:$AC$5000,$B$23,'1. Output sheet'!$O$2:$O$5000,"&gt;="&amp;$B$204,'1. Output sheet'!$O$2:$O$5000,"&lt;"&amp;$C$204)</f>
        <v>0</v>
      </c>
      <c r="J247" s="45">
        <f>SUMIFS('1. Output sheet'!$F$2:$F$5000,'1. Output sheet'!$D$2:$D$5000,$B247,'1. Output sheet'!$C$2:$C$5000,J$27,'1. Output sheet'!$AC$2:$AC$5000,$B$22,'1. Output sheet'!$O$2:$O$5000,"&gt;="&amp;$B$204,'1. Output sheet'!$O$2:$O$5000,"&lt;"&amp;$C$204)+SUMIFS('1. Output sheet'!$F$2:$F$5000,'1. Output sheet'!$D$2:$D$5000,$B247,'1. Output sheet'!$C$2:$C$5000,J$27,'1. Output sheet'!$AC$2:$AC$5000,$B$23,'1. Output sheet'!$O$2:$O$5000,"&gt;="&amp;$B$204,'1. Output sheet'!$O$2:$O$5000,"&lt;"&amp;$C$204)</f>
        <v>0</v>
      </c>
      <c r="K247" s="45">
        <f>SUMIFS('1. Output sheet'!$F$2:$F$5000,'1. Output sheet'!$D$2:$D$5000,$B247,'1. Output sheet'!$C$2:$C$5000,K$27,'1. Output sheet'!$AC$2:$AC$5000,$B$22,'1. Output sheet'!$O$2:$O$5000,"&gt;="&amp;$B$204,'1. Output sheet'!$O$2:$O$5000,"&lt;"&amp;$C$204)+SUMIFS('1. Output sheet'!$F$2:$F$5000,'1. Output sheet'!$D$2:$D$5000,$B247,'1. Output sheet'!$C$2:$C$5000,K$27,'1. Output sheet'!$AC$2:$AC$5000,$B$23,'1. Output sheet'!$O$2:$O$5000,"&gt;="&amp;$B$204,'1. Output sheet'!$O$2:$O$5000,"&lt;"&amp;$C$204)</f>
        <v>0</v>
      </c>
      <c r="L247" s="45">
        <f>SUMIFS('1. Output sheet'!$F$2:$F$5000,'1. Output sheet'!$D$2:$D$5000,$B247,'1. Output sheet'!$C$2:$C$5000,L$27,'1. Output sheet'!$AC$2:$AC$5000,$B$22,'1. Output sheet'!$O$2:$O$5000,"&gt;="&amp;$B$204,'1. Output sheet'!$O$2:$O$5000,"&lt;"&amp;$C$204)+SUMIFS('1. Output sheet'!$F$2:$F$5000,'1. Output sheet'!$D$2:$D$5000,$B247,'1. Output sheet'!$C$2:$C$5000,L$27,'1. Output sheet'!$AC$2:$AC$5000,$B$23,'1. Output sheet'!$O$2:$O$5000,"&gt;="&amp;$B$204,'1. Output sheet'!$O$2:$O$5000,"&lt;"&amp;$C$204)</f>
        <v>0</v>
      </c>
      <c r="M247" s="45">
        <f>SUMIFS('1. Output sheet'!$F$2:$F$5000,'1. Output sheet'!$D$2:$D$5000,$B247,'1. Output sheet'!$C$2:$C$5000,M$27,'1. Output sheet'!$AC$2:$AC$5000,$B$22,'1. Output sheet'!$O$2:$O$5000,"&gt;="&amp;$B$204,'1. Output sheet'!$O$2:$O$5000,"&lt;"&amp;$C$204)+SUMIFS('1. Output sheet'!$F$2:$F$5000,'1. Output sheet'!$D$2:$D$5000,$B247,'1. Output sheet'!$C$2:$C$5000,M$27,'1. Output sheet'!$AC$2:$AC$5000,$B$23,'1. Output sheet'!$O$2:$O$5000,"&gt;="&amp;$B$204,'1. Output sheet'!$O$2:$O$5000,"&lt;"&amp;$C$204)</f>
        <v>0</v>
      </c>
      <c r="N247" s="45">
        <f>SUMIFS('1. Output sheet'!$F$2:$F$5000,'1. Output sheet'!$D$2:$D$5000,$B247,'1. Output sheet'!$C$2:$C$5000,N$27,'1. Output sheet'!$AC$2:$AC$5000,$B$22,'1. Output sheet'!$O$2:$O$5000,"&gt;="&amp;$B$204,'1. Output sheet'!$O$2:$O$5000,"&lt;"&amp;$C$204)+SUMIFS('1. Output sheet'!$F$2:$F$5000,'1. Output sheet'!$D$2:$D$5000,$B247,'1. Output sheet'!$C$2:$C$5000,N$27,'1. Output sheet'!$AC$2:$AC$5000,$B$23,'1. Output sheet'!$O$2:$O$5000,"&gt;="&amp;$B$204,'1. Output sheet'!$O$2:$O$5000,"&lt;"&amp;$C$204)</f>
        <v>0</v>
      </c>
      <c r="O247" s="45">
        <f>SUMIFS('1. Output sheet'!$F$2:$F$5000,'1. Output sheet'!$D$2:$D$5000,$B247,'1. Output sheet'!$C$2:$C$5000,O$27,'1. Output sheet'!$AC$2:$AC$5000,$B$22,'1. Output sheet'!$O$2:$O$5000,"&gt;="&amp;$B$204,'1. Output sheet'!$O$2:$O$5000,"&lt;"&amp;$C$204)+SUMIFS('1. Output sheet'!$F$2:$F$5000,'1. Output sheet'!$D$2:$D$5000,$B247,'1. Output sheet'!$C$2:$C$5000,O$27,'1. Output sheet'!$AC$2:$AC$5000,$B$23,'1. Output sheet'!$O$2:$O$5000,"&gt;="&amp;$B$204,'1. Output sheet'!$O$2:$O$5000,"&lt;"&amp;$C$204)</f>
        <v>0</v>
      </c>
      <c r="P247" s="14">
        <f t="shared" si="102"/>
        <v>0</v>
      </c>
      <c r="Q247" s="14">
        <f>SUMIFS('1. Output sheet'!$F$2:$F$5000,'1. Output sheet'!$D$2:$D$5000,$B247,'1. Output sheet'!$AC$2:$AC$5000,$B$22,'1. Output sheet'!$O$2:$O$5000,"&gt;="&amp;$B$204,'1. Output sheet'!$O$2:$O$5000,"&lt;"&amp;$C$204)+SUMIFS('1. Output sheet'!$F$2:$F$5000,'1. Output sheet'!$D$2:$D$5000,$B247,'1. Output sheet'!$AC$2:$AC$5000,$B$23,'1. Output sheet'!$O$2:$O$5000,"&gt;="&amp;$B$204,'1. Output sheet'!$O$2:$O$5000,"&lt;"&amp;$C$204)</f>
        <v>0</v>
      </c>
      <c r="R247" s="14"/>
      <c r="T247" s="21" t="s">
        <v>1398</v>
      </c>
      <c r="U247" s="20"/>
      <c r="V247" s="45">
        <f t="shared" si="103"/>
        <v>0</v>
      </c>
      <c r="W247" s="45">
        <f t="shared" si="104"/>
        <v>0</v>
      </c>
      <c r="X247" s="45">
        <f t="shared" si="105"/>
        <v>0</v>
      </c>
      <c r="Y247" s="45">
        <f t="shared" si="106"/>
        <v>0</v>
      </c>
      <c r="Z247" s="45">
        <f t="shared" si="107"/>
        <v>0</v>
      </c>
      <c r="AA247" s="45">
        <f t="shared" si="108"/>
        <v>0</v>
      </c>
      <c r="AB247" s="45">
        <f t="shared" si="109"/>
        <v>0</v>
      </c>
      <c r="AC247" s="45">
        <f t="shared" si="110"/>
        <v>0</v>
      </c>
      <c r="AD247" s="45">
        <f t="shared" si="111"/>
        <v>0</v>
      </c>
      <c r="AE247" s="45">
        <f t="shared" si="112"/>
        <v>0</v>
      </c>
      <c r="AF247" s="45">
        <f t="shared" si="113"/>
        <v>0</v>
      </c>
      <c r="AG247" s="45">
        <f t="shared" si="114"/>
        <v>0</v>
      </c>
      <c r="AH247" s="45">
        <f t="shared" si="115"/>
        <v>0</v>
      </c>
      <c r="AI247" s="45">
        <f t="shared" si="116"/>
        <v>0</v>
      </c>
      <c r="AJ247" s="14"/>
    </row>
    <row r="248" spans="2:36" ht="30" x14ac:dyDescent="0.25">
      <c r="B248" s="21" t="s">
        <v>221</v>
      </c>
      <c r="C248" s="20"/>
      <c r="D248" s="45">
        <f>SUMIFS('1. Output sheet'!$F$2:$F$5000,'1. Output sheet'!$D$2:$D$5000,$B248,'1. Output sheet'!$C$2:$C$5000,D$27,'1. Output sheet'!$AC$2:$AC$5000,$B$22,'1. Output sheet'!$O$2:$O$5000,"&gt;="&amp;$B$204,'1. Output sheet'!$O$2:$O$5000,"&lt;"&amp;$C$204)+SUMIFS('1. Output sheet'!$F$2:$F$5000,'1. Output sheet'!$D$2:$D$5000,$B248,'1. Output sheet'!$C$2:$C$5000,D$27,'1. Output sheet'!$AC$2:$AC$5000,$B$23,'1. Output sheet'!$O$2:$O$5000,"&gt;="&amp;$B$204,'1. Output sheet'!$O$2:$O$5000,"&lt;"&amp;$C$204)</f>
        <v>0</v>
      </c>
      <c r="E248" s="45">
        <f>SUMIFS('1. Output sheet'!$F$2:$F$5000,'1. Output sheet'!$D$2:$D$5000,$B248,'1. Output sheet'!$C$2:$C$5000,E$27,'1. Output sheet'!$AC$2:$AC$5000,$B$22,'1. Output sheet'!$O$2:$O$5000,"&gt;="&amp;$B$204,'1. Output sheet'!$O$2:$O$5000,"&lt;"&amp;$C$204)+SUMIFS('1. Output sheet'!$F$2:$F$5000,'1. Output sheet'!$D$2:$D$5000,$B248,'1. Output sheet'!$C$2:$C$5000,E$27,'1. Output sheet'!$AC$2:$AC$5000,$B$23,'1. Output sheet'!$O$2:$O$5000,"&gt;="&amp;$B$204,'1. Output sheet'!$O$2:$O$5000,"&lt;"&amp;$C$204)</f>
        <v>0</v>
      </c>
      <c r="F248" s="45">
        <f>SUMIFS('1. Output sheet'!$F$2:$F$5000,'1. Output sheet'!$D$2:$D$5000,$B248,'1. Output sheet'!$C$2:$C$5000,F$27,'1. Output sheet'!$AC$2:$AC$5000,$B$22,'1. Output sheet'!$O$2:$O$5000,"&gt;="&amp;$B$204,'1. Output sheet'!$O$2:$O$5000,"&lt;"&amp;$C$204)+SUMIFS('1. Output sheet'!$F$2:$F$5000,'1. Output sheet'!$D$2:$D$5000,$B248,'1. Output sheet'!$C$2:$C$5000,F$27,'1. Output sheet'!$AC$2:$AC$5000,$B$23,'1. Output sheet'!$O$2:$O$5000,"&gt;="&amp;$B$204,'1. Output sheet'!$O$2:$O$5000,"&lt;"&amp;$C$204)</f>
        <v>0</v>
      </c>
      <c r="G248" s="45">
        <f>SUMIFS('1. Output sheet'!$F$2:$F$5000,'1. Output sheet'!$D$2:$D$5000,$B248,'1. Output sheet'!$C$2:$C$5000,G$27,'1. Output sheet'!$AC$2:$AC$5000,$B$22,'1. Output sheet'!$O$2:$O$5000,"&gt;="&amp;$B$204,'1. Output sheet'!$O$2:$O$5000,"&lt;"&amp;$C$204)+SUMIFS('1. Output sheet'!$F$2:$F$5000,'1. Output sheet'!$D$2:$D$5000,$B248,'1. Output sheet'!$C$2:$C$5000,G$27,'1. Output sheet'!$AC$2:$AC$5000,$B$23,'1. Output sheet'!$O$2:$O$5000,"&gt;="&amp;$B$204,'1. Output sheet'!$O$2:$O$5000,"&lt;"&amp;$C$204)</f>
        <v>0</v>
      </c>
      <c r="H248" s="45">
        <f>SUMIFS('1. Output sheet'!$F$2:$F$5000,'1. Output sheet'!$D$2:$D$5000,$B248,'1. Output sheet'!$C$2:$C$5000,H$27,'1. Output sheet'!$AC$2:$AC$5000,$B$22,'1. Output sheet'!$O$2:$O$5000,"&gt;="&amp;$B$204,'1. Output sheet'!$O$2:$O$5000,"&lt;"&amp;$C$204)+SUMIFS('1. Output sheet'!$F$2:$F$5000,'1. Output sheet'!$D$2:$D$5000,$B248,'1. Output sheet'!$C$2:$C$5000,H$27,'1. Output sheet'!$AC$2:$AC$5000,$B$23,'1. Output sheet'!$O$2:$O$5000,"&gt;="&amp;$B$204,'1. Output sheet'!$O$2:$O$5000,"&lt;"&amp;$C$204)</f>
        <v>0</v>
      </c>
      <c r="I248" s="45">
        <f>SUMIFS('1. Output sheet'!$F$2:$F$5000,'1. Output sheet'!$D$2:$D$5000,$B248,'1. Output sheet'!$C$2:$C$5000,I$27,'1. Output sheet'!$AC$2:$AC$5000,$B$22,'1. Output sheet'!$O$2:$O$5000,"&gt;="&amp;$B$204,'1. Output sheet'!$O$2:$O$5000,"&lt;"&amp;$C$204)+SUMIFS('1. Output sheet'!$F$2:$F$5000,'1. Output sheet'!$D$2:$D$5000,$B248,'1. Output sheet'!$C$2:$C$5000,I$27,'1. Output sheet'!$AC$2:$AC$5000,$B$23,'1. Output sheet'!$O$2:$O$5000,"&gt;="&amp;$B$204,'1. Output sheet'!$O$2:$O$5000,"&lt;"&amp;$C$204)</f>
        <v>0</v>
      </c>
      <c r="J248" s="45">
        <f>SUMIFS('1. Output sheet'!$F$2:$F$5000,'1. Output sheet'!$D$2:$D$5000,$B248,'1. Output sheet'!$C$2:$C$5000,J$27,'1. Output sheet'!$AC$2:$AC$5000,$B$22,'1. Output sheet'!$O$2:$O$5000,"&gt;="&amp;$B$204,'1. Output sheet'!$O$2:$O$5000,"&lt;"&amp;$C$204)+SUMIFS('1. Output sheet'!$F$2:$F$5000,'1. Output sheet'!$D$2:$D$5000,$B248,'1. Output sheet'!$C$2:$C$5000,J$27,'1. Output sheet'!$AC$2:$AC$5000,$B$23,'1. Output sheet'!$O$2:$O$5000,"&gt;="&amp;$B$204,'1. Output sheet'!$O$2:$O$5000,"&lt;"&amp;$C$204)</f>
        <v>0</v>
      </c>
      <c r="K248" s="45">
        <f>SUMIFS('1. Output sheet'!$F$2:$F$5000,'1. Output sheet'!$D$2:$D$5000,$B248,'1. Output sheet'!$C$2:$C$5000,K$27,'1. Output sheet'!$AC$2:$AC$5000,$B$22,'1. Output sheet'!$O$2:$O$5000,"&gt;="&amp;$B$204,'1. Output sheet'!$O$2:$O$5000,"&lt;"&amp;$C$204)+SUMIFS('1. Output sheet'!$F$2:$F$5000,'1. Output sheet'!$D$2:$D$5000,$B248,'1. Output sheet'!$C$2:$C$5000,K$27,'1. Output sheet'!$AC$2:$AC$5000,$B$23,'1. Output sheet'!$O$2:$O$5000,"&gt;="&amp;$B$204,'1. Output sheet'!$O$2:$O$5000,"&lt;"&amp;$C$204)</f>
        <v>0</v>
      </c>
      <c r="L248" s="45">
        <f>SUMIFS('1. Output sheet'!$F$2:$F$5000,'1. Output sheet'!$D$2:$D$5000,$B248,'1. Output sheet'!$C$2:$C$5000,L$27,'1. Output sheet'!$AC$2:$AC$5000,$B$22,'1. Output sheet'!$O$2:$O$5000,"&gt;="&amp;$B$204,'1. Output sheet'!$O$2:$O$5000,"&lt;"&amp;$C$204)+SUMIFS('1. Output sheet'!$F$2:$F$5000,'1. Output sheet'!$D$2:$D$5000,$B248,'1. Output sheet'!$C$2:$C$5000,L$27,'1. Output sheet'!$AC$2:$AC$5000,$B$23,'1. Output sheet'!$O$2:$O$5000,"&gt;="&amp;$B$204,'1. Output sheet'!$O$2:$O$5000,"&lt;"&amp;$C$204)</f>
        <v>0</v>
      </c>
      <c r="M248" s="45">
        <f>SUMIFS('1. Output sheet'!$F$2:$F$5000,'1. Output sheet'!$D$2:$D$5000,$B248,'1. Output sheet'!$C$2:$C$5000,M$27,'1. Output sheet'!$AC$2:$AC$5000,$B$22,'1. Output sheet'!$O$2:$O$5000,"&gt;="&amp;$B$204,'1. Output sheet'!$O$2:$O$5000,"&lt;"&amp;$C$204)+SUMIFS('1. Output sheet'!$F$2:$F$5000,'1. Output sheet'!$D$2:$D$5000,$B248,'1. Output sheet'!$C$2:$C$5000,M$27,'1. Output sheet'!$AC$2:$AC$5000,$B$23,'1. Output sheet'!$O$2:$O$5000,"&gt;="&amp;$B$204,'1. Output sheet'!$O$2:$O$5000,"&lt;"&amp;$C$204)</f>
        <v>0</v>
      </c>
      <c r="N248" s="45">
        <f>SUMIFS('1. Output sheet'!$F$2:$F$5000,'1. Output sheet'!$D$2:$D$5000,$B248,'1. Output sheet'!$C$2:$C$5000,N$27,'1. Output sheet'!$AC$2:$AC$5000,$B$22,'1. Output sheet'!$O$2:$O$5000,"&gt;="&amp;$B$204,'1. Output sheet'!$O$2:$O$5000,"&lt;"&amp;$C$204)+SUMIFS('1. Output sheet'!$F$2:$F$5000,'1. Output sheet'!$D$2:$D$5000,$B248,'1. Output sheet'!$C$2:$C$5000,N$27,'1. Output sheet'!$AC$2:$AC$5000,$B$23,'1. Output sheet'!$O$2:$O$5000,"&gt;="&amp;$B$204,'1. Output sheet'!$O$2:$O$5000,"&lt;"&amp;$C$204)</f>
        <v>0</v>
      </c>
      <c r="O248" s="45">
        <f>SUMIFS('1. Output sheet'!$F$2:$F$5000,'1. Output sheet'!$D$2:$D$5000,$B248,'1. Output sheet'!$C$2:$C$5000,O$27,'1. Output sheet'!$AC$2:$AC$5000,$B$22,'1. Output sheet'!$O$2:$O$5000,"&gt;="&amp;$B$204,'1. Output sheet'!$O$2:$O$5000,"&lt;"&amp;$C$204)+SUMIFS('1. Output sheet'!$F$2:$F$5000,'1. Output sheet'!$D$2:$D$5000,$B248,'1. Output sheet'!$C$2:$C$5000,O$27,'1. Output sheet'!$AC$2:$AC$5000,$B$23,'1. Output sheet'!$O$2:$O$5000,"&gt;="&amp;$B$204,'1. Output sheet'!$O$2:$O$5000,"&lt;"&amp;$C$204)</f>
        <v>0</v>
      </c>
      <c r="P248" s="14">
        <f t="shared" si="102"/>
        <v>0</v>
      </c>
      <c r="Q248" s="14">
        <f>SUMIFS('1. Output sheet'!$F$2:$F$5000,'1. Output sheet'!$D$2:$D$5000,$B248,'1. Output sheet'!$AC$2:$AC$5000,$B$22,'1. Output sheet'!$O$2:$O$5000,"&gt;="&amp;$B$204,'1. Output sheet'!$O$2:$O$5000,"&lt;"&amp;$C$204)+SUMIFS('1. Output sheet'!$F$2:$F$5000,'1. Output sheet'!$D$2:$D$5000,$B248,'1. Output sheet'!$AC$2:$AC$5000,$B$23,'1. Output sheet'!$O$2:$O$5000,"&gt;="&amp;$B$204,'1. Output sheet'!$O$2:$O$5000,"&lt;"&amp;$C$204)</f>
        <v>0</v>
      </c>
      <c r="R248" s="14"/>
      <c r="T248" s="21" t="s">
        <v>221</v>
      </c>
      <c r="U248" s="20"/>
      <c r="V248" s="45">
        <f t="shared" si="103"/>
        <v>0</v>
      </c>
      <c r="W248" s="45">
        <f t="shared" si="104"/>
        <v>0</v>
      </c>
      <c r="X248" s="45">
        <f t="shared" si="105"/>
        <v>0</v>
      </c>
      <c r="Y248" s="45">
        <f t="shared" si="106"/>
        <v>0</v>
      </c>
      <c r="Z248" s="45">
        <f t="shared" si="107"/>
        <v>0</v>
      </c>
      <c r="AA248" s="45">
        <f t="shared" si="108"/>
        <v>0</v>
      </c>
      <c r="AB248" s="45">
        <f t="shared" si="109"/>
        <v>0</v>
      </c>
      <c r="AC248" s="45">
        <f t="shared" si="110"/>
        <v>0</v>
      </c>
      <c r="AD248" s="45">
        <f t="shared" si="111"/>
        <v>0</v>
      </c>
      <c r="AE248" s="45">
        <f t="shared" si="112"/>
        <v>0</v>
      </c>
      <c r="AF248" s="45">
        <f t="shared" si="113"/>
        <v>0</v>
      </c>
      <c r="AG248" s="45">
        <f t="shared" si="114"/>
        <v>0</v>
      </c>
      <c r="AH248" s="45">
        <f t="shared" si="115"/>
        <v>0</v>
      </c>
      <c r="AI248" s="45">
        <f t="shared" si="116"/>
        <v>0</v>
      </c>
      <c r="AJ248" s="14"/>
    </row>
    <row r="249" spans="2:36" ht="30" x14ac:dyDescent="0.25">
      <c r="B249" s="21" t="s">
        <v>378</v>
      </c>
      <c r="C249" s="20"/>
      <c r="D249" s="45">
        <f>SUMIFS('1. Output sheet'!$F$2:$F$5000,'1. Output sheet'!$D$2:$D$5000,$B249,'1. Output sheet'!$C$2:$C$5000,D$27,'1. Output sheet'!$AC$2:$AC$5000,$B$22,'1. Output sheet'!$O$2:$O$5000,"&gt;="&amp;$B$204,'1. Output sheet'!$O$2:$O$5000,"&lt;"&amp;$C$204)+SUMIFS('1. Output sheet'!$F$2:$F$5000,'1. Output sheet'!$D$2:$D$5000,$B249,'1. Output sheet'!$C$2:$C$5000,D$27,'1. Output sheet'!$AC$2:$AC$5000,$B$23,'1. Output sheet'!$O$2:$O$5000,"&gt;="&amp;$B$204,'1. Output sheet'!$O$2:$O$5000,"&lt;"&amp;$C$204)</f>
        <v>0</v>
      </c>
      <c r="E249" s="45">
        <f>SUMIFS('1. Output sheet'!$F$2:$F$5000,'1. Output sheet'!$D$2:$D$5000,$B249,'1. Output sheet'!$C$2:$C$5000,E$27,'1. Output sheet'!$AC$2:$AC$5000,$B$22,'1. Output sheet'!$O$2:$O$5000,"&gt;="&amp;$B$204,'1. Output sheet'!$O$2:$O$5000,"&lt;"&amp;$C$204)+SUMIFS('1. Output sheet'!$F$2:$F$5000,'1. Output sheet'!$D$2:$D$5000,$B249,'1. Output sheet'!$C$2:$C$5000,E$27,'1. Output sheet'!$AC$2:$AC$5000,$B$23,'1. Output sheet'!$O$2:$O$5000,"&gt;="&amp;$B$204,'1. Output sheet'!$O$2:$O$5000,"&lt;"&amp;$C$204)</f>
        <v>0</v>
      </c>
      <c r="F249" s="45">
        <f>SUMIFS('1. Output sheet'!$F$2:$F$5000,'1. Output sheet'!$D$2:$D$5000,$B249,'1. Output sheet'!$C$2:$C$5000,F$27,'1. Output sheet'!$AC$2:$AC$5000,$B$22,'1. Output sheet'!$O$2:$O$5000,"&gt;="&amp;$B$204,'1. Output sheet'!$O$2:$O$5000,"&lt;"&amp;$C$204)+SUMIFS('1. Output sheet'!$F$2:$F$5000,'1. Output sheet'!$D$2:$D$5000,$B249,'1. Output sheet'!$C$2:$C$5000,F$27,'1. Output sheet'!$AC$2:$AC$5000,$B$23,'1. Output sheet'!$O$2:$O$5000,"&gt;="&amp;$B$204,'1. Output sheet'!$O$2:$O$5000,"&lt;"&amp;$C$204)</f>
        <v>0</v>
      </c>
      <c r="G249" s="45">
        <f>SUMIFS('1. Output sheet'!$F$2:$F$5000,'1. Output sheet'!$D$2:$D$5000,$B249,'1. Output sheet'!$C$2:$C$5000,G$27,'1. Output sheet'!$AC$2:$AC$5000,$B$22,'1. Output sheet'!$O$2:$O$5000,"&gt;="&amp;$B$204,'1. Output sheet'!$O$2:$O$5000,"&lt;"&amp;$C$204)+SUMIFS('1. Output sheet'!$F$2:$F$5000,'1. Output sheet'!$D$2:$D$5000,$B249,'1. Output sheet'!$C$2:$C$5000,G$27,'1. Output sheet'!$AC$2:$AC$5000,$B$23,'1. Output sheet'!$O$2:$O$5000,"&gt;="&amp;$B$204,'1. Output sheet'!$O$2:$O$5000,"&lt;"&amp;$C$204)</f>
        <v>400</v>
      </c>
      <c r="H249" s="45">
        <f>SUMIFS('1. Output sheet'!$F$2:$F$5000,'1. Output sheet'!$D$2:$D$5000,$B249,'1. Output sheet'!$C$2:$C$5000,H$27,'1. Output sheet'!$AC$2:$AC$5000,$B$22,'1. Output sheet'!$O$2:$O$5000,"&gt;="&amp;$B$204,'1. Output sheet'!$O$2:$O$5000,"&lt;"&amp;$C$204)+SUMIFS('1. Output sheet'!$F$2:$F$5000,'1. Output sheet'!$D$2:$D$5000,$B249,'1. Output sheet'!$C$2:$C$5000,H$27,'1. Output sheet'!$AC$2:$AC$5000,$B$23,'1. Output sheet'!$O$2:$O$5000,"&gt;="&amp;$B$204,'1. Output sheet'!$O$2:$O$5000,"&lt;"&amp;$C$204)</f>
        <v>996</v>
      </c>
      <c r="I249" s="45">
        <f>SUMIFS('1. Output sheet'!$F$2:$F$5000,'1. Output sheet'!$D$2:$D$5000,$B249,'1. Output sheet'!$C$2:$C$5000,I$27,'1. Output sheet'!$AC$2:$AC$5000,$B$22,'1. Output sheet'!$O$2:$O$5000,"&gt;="&amp;$B$204,'1. Output sheet'!$O$2:$O$5000,"&lt;"&amp;$C$204)+SUMIFS('1. Output sheet'!$F$2:$F$5000,'1. Output sheet'!$D$2:$D$5000,$B249,'1. Output sheet'!$C$2:$C$5000,I$27,'1. Output sheet'!$AC$2:$AC$5000,$B$23,'1. Output sheet'!$O$2:$O$5000,"&gt;="&amp;$B$204,'1. Output sheet'!$O$2:$O$5000,"&lt;"&amp;$C$204)</f>
        <v>0</v>
      </c>
      <c r="J249" s="45">
        <f>SUMIFS('1. Output sheet'!$F$2:$F$5000,'1. Output sheet'!$D$2:$D$5000,$B249,'1. Output sheet'!$C$2:$C$5000,J$27,'1. Output sheet'!$AC$2:$AC$5000,$B$22,'1. Output sheet'!$O$2:$O$5000,"&gt;="&amp;$B$204,'1. Output sheet'!$O$2:$O$5000,"&lt;"&amp;$C$204)+SUMIFS('1. Output sheet'!$F$2:$F$5000,'1. Output sheet'!$D$2:$D$5000,$B249,'1. Output sheet'!$C$2:$C$5000,J$27,'1. Output sheet'!$AC$2:$AC$5000,$B$23,'1. Output sheet'!$O$2:$O$5000,"&gt;="&amp;$B$204,'1. Output sheet'!$O$2:$O$5000,"&lt;"&amp;$C$204)</f>
        <v>999</v>
      </c>
      <c r="K249" s="45">
        <f>SUMIFS('1. Output sheet'!$F$2:$F$5000,'1. Output sheet'!$D$2:$D$5000,$B249,'1. Output sheet'!$C$2:$C$5000,K$27,'1. Output sheet'!$AC$2:$AC$5000,$B$22,'1. Output sheet'!$O$2:$O$5000,"&gt;="&amp;$B$204,'1. Output sheet'!$O$2:$O$5000,"&lt;"&amp;$C$204)+SUMIFS('1. Output sheet'!$F$2:$F$5000,'1. Output sheet'!$D$2:$D$5000,$B249,'1. Output sheet'!$C$2:$C$5000,K$27,'1. Output sheet'!$AC$2:$AC$5000,$B$23,'1. Output sheet'!$O$2:$O$5000,"&gt;="&amp;$B$204,'1. Output sheet'!$O$2:$O$5000,"&lt;"&amp;$C$204)</f>
        <v>0</v>
      </c>
      <c r="L249" s="45">
        <f>SUMIFS('1. Output sheet'!$F$2:$F$5000,'1. Output sheet'!$D$2:$D$5000,$B249,'1. Output sheet'!$C$2:$C$5000,L$27,'1. Output sheet'!$AC$2:$AC$5000,$B$22,'1. Output sheet'!$O$2:$O$5000,"&gt;="&amp;$B$204,'1. Output sheet'!$O$2:$O$5000,"&lt;"&amp;$C$204)+SUMIFS('1. Output sheet'!$F$2:$F$5000,'1. Output sheet'!$D$2:$D$5000,$B249,'1. Output sheet'!$C$2:$C$5000,L$27,'1. Output sheet'!$AC$2:$AC$5000,$B$23,'1. Output sheet'!$O$2:$O$5000,"&gt;="&amp;$B$204,'1. Output sheet'!$O$2:$O$5000,"&lt;"&amp;$C$204)</f>
        <v>0</v>
      </c>
      <c r="M249" s="45">
        <f>SUMIFS('1. Output sheet'!$F$2:$F$5000,'1. Output sheet'!$D$2:$D$5000,$B249,'1. Output sheet'!$C$2:$C$5000,M$27,'1. Output sheet'!$AC$2:$AC$5000,$B$22,'1. Output sheet'!$O$2:$O$5000,"&gt;="&amp;$B$204,'1. Output sheet'!$O$2:$O$5000,"&lt;"&amp;$C$204)+SUMIFS('1. Output sheet'!$F$2:$F$5000,'1. Output sheet'!$D$2:$D$5000,$B249,'1. Output sheet'!$C$2:$C$5000,M$27,'1. Output sheet'!$AC$2:$AC$5000,$B$23,'1. Output sheet'!$O$2:$O$5000,"&gt;="&amp;$B$204,'1. Output sheet'!$O$2:$O$5000,"&lt;"&amp;$C$204)</f>
        <v>0</v>
      </c>
      <c r="N249" s="45">
        <f>SUMIFS('1. Output sheet'!$F$2:$F$5000,'1. Output sheet'!$D$2:$D$5000,$B249,'1. Output sheet'!$C$2:$C$5000,N$27,'1. Output sheet'!$AC$2:$AC$5000,$B$22,'1. Output sheet'!$O$2:$O$5000,"&gt;="&amp;$B$204,'1. Output sheet'!$O$2:$O$5000,"&lt;"&amp;$C$204)+SUMIFS('1. Output sheet'!$F$2:$F$5000,'1. Output sheet'!$D$2:$D$5000,$B249,'1. Output sheet'!$C$2:$C$5000,N$27,'1. Output sheet'!$AC$2:$AC$5000,$B$23,'1. Output sheet'!$O$2:$O$5000,"&gt;="&amp;$B$204,'1. Output sheet'!$O$2:$O$5000,"&lt;"&amp;$C$204)</f>
        <v>0</v>
      </c>
      <c r="O249" s="45">
        <f>SUMIFS('1. Output sheet'!$F$2:$F$5000,'1. Output sheet'!$D$2:$D$5000,$B249,'1. Output sheet'!$C$2:$C$5000,O$27,'1. Output sheet'!$AC$2:$AC$5000,$B$22,'1. Output sheet'!$O$2:$O$5000,"&gt;="&amp;$B$204,'1. Output sheet'!$O$2:$O$5000,"&lt;"&amp;$C$204)+SUMIFS('1. Output sheet'!$F$2:$F$5000,'1. Output sheet'!$D$2:$D$5000,$B249,'1. Output sheet'!$C$2:$C$5000,O$27,'1. Output sheet'!$AC$2:$AC$5000,$B$23,'1. Output sheet'!$O$2:$O$5000,"&gt;="&amp;$B$204,'1. Output sheet'!$O$2:$O$5000,"&lt;"&amp;$C$204)</f>
        <v>0</v>
      </c>
      <c r="P249" s="14">
        <f t="shared" si="102"/>
        <v>2395</v>
      </c>
      <c r="Q249" s="14">
        <f>SUMIFS('1. Output sheet'!$F$2:$F$5000,'1. Output sheet'!$D$2:$D$5000,$B249,'1. Output sheet'!$AC$2:$AC$5000,$B$22,'1. Output sheet'!$O$2:$O$5000,"&gt;="&amp;$B$204,'1. Output sheet'!$O$2:$O$5000,"&lt;"&amp;$C$204)+SUMIFS('1. Output sheet'!$F$2:$F$5000,'1. Output sheet'!$D$2:$D$5000,$B249,'1. Output sheet'!$AC$2:$AC$5000,$B$23,'1. Output sheet'!$O$2:$O$5000,"&gt;="&amp;$B$204,'1. Output sheet'!$O$2:$O$5000,"&lt;"&amp;$C$204)</f>
        <v>2395</v>
      </c>
      <c r="R249" s="14"/>
      <c r="T249" s="21" t="s">
        <v>378</v>
      </c>
      <c r="U249" s="20"/>
      <c r="V249" s="45">
        <f t="shared" si="103"/>
        <v>0</v>
      </c>
      <c r="W249" s="45">
        <f t="shared" si="104"/>
        <v>0</v>
      </c>
      <c r="X249" s="45">
        <f t="shared" si="105"/>
        <v>0</v>
      </c>
      <c r="Y249" s="45">
        <f t="shared" si="106"/>
        <v>53.631524610165847</v>
      </c>
      <c r="Z249" s="45">
        <f t="shared" si="107"/>
        <v>133.54249627931296</v>
      </c>
      <c r="AA249" s="45">
        <f t="shared" si="108"/>
        <v>0</v>
      </c>
      <c r="AB249" s="45">
        <f t="shared" si="109"/>
        <v>133.94473271388921</v>
      </c>
      <c r="AC249" s="45">
        <f t="shared" si="110"/>
        <v>0</v>
      </c>
      <c r="AD249" s="45">
        <f t="shared" si="111"/>
        <v>0</v>
      </c>
      <c r="AE249" s="45">
        <f t="shared" si="112"/>
        <v>0</v>
      </c>
      <c r="AF249" s="45">
        <f t="shared" si="113"/>
        <v>0</v>
      </c>
      <c r="AG249" s="45">
        <f t="shared" si="114"/>
        <v>0</v>
      </c>
      <c r="AH249" s="45">
        <f t="shared" si="115"/>
        <v>321.11875360336802</v>
      </c>
      <c r="AI249" s="45">
        <f t="shared" si="116"/>
        <v>321.11875360336802</v>
      </c>
      <c r="AJ249" s="14"/>
    </row>
    <row r="250" spans="2:36" ht="30" x14ac:dyDescent="0.25">
      <c r="B250" s="21" t="s">
        <v>146</v>
      </c>
      <c r="C250" s="20"/>
      <c r="D250" s="45">
        <f>SUMIFS('1. Output sheet'!$F$2:$F$5000,'1. Output sheet'!$D$2:$D$5000,$B250,'1. Output sheet'!$C$2:$C$5000,D$27,'1. Output sheet'!$AC$2:$AC$5000,$B$22,'1. Output sheet'!$O$2:$O$5000,"&gt;="&amp;$B$204,'1. Output sheet'!$O$2:$O$5000,"&lt;"&amp;$C$204)+SUMIFS('1. Output sheet'!$F$2:$F$5000,'1. Output sheet'!$D$2:$D$5000,$B250,'1. Output sheet'!$C$2:$C$5000,D$27,'1. Output sheet'!$AC$2:$AC$5000,$B$23,'1. Output sheet'!$O$2:$O$5000,"&gt;="&amp;$B$204,'1. Output sheet'!$O$2:$O$5000,"&lt;"&amp;$C$204)</f>
        <v>0</v>
      </c>
      <c r="E250" s="45">
        <f>SUMIFS('1. Output sheet'!$F$2:$F$5000,'1. Output sheet'!$D$2:$D$5000,$B250,'1. Output sheet'!$C$2:$C$5000,E$27,'1. Output sheet'!$AC$2:$AC$5000,$B$22,'1. Output sheet'!$O$2:$O$5000,"&gt;="&amp;$B$204,'1. Output sheet'!$O$2:$O$5000,"&lt;"&amp;$C$204)+SUMIFS('1. Output sheet'!$F$2:$F$5000,'1. Output sheet'!$D$2:$D$5000,$B250,'1. Output sheet'!$C$2:$C$5000,E$27,'1. Output sheet'!$AC$2:$AC$5000,$B$23,'1. Output sheet'!$O$2:$O$5000,"&gt;="&amp;$B$204,'1. Output sheet'!$O$2:$O$5000,"&lt;"&amp;$C$204)</f>
        <v>0</v>
      </c>
      <c r="F250" s="45">
        <f>SUMIFS('1. Output sheet'!$F$2:$F$5000,'1. Output sheet'!$D$2:$D$5000,$B250,'1. Output sheet'!$C$2:$C$5000,F$27,'1. Output sheet'!$AC$2:$AC$5000,$B$22,'1. Output sheet'!$O$2:$O$5000,"&gt;="&amp;$B$204,'1. Output sheet'!$O$2:$O$5000,"&lt;"&amp;$C$204)+SUMIFS('1. Output sheet'!$F$2:$F$5000,'1. Output sheet'!$D$2:$D$5000,$B250,'1. Output sheet'!$C$2:$C$5000,F$27,'1. Output sheet'!$AC$2:$AC$5000,$B$23,'1. Output sheet'!$O$2:$O$5000,"&gt;="&amp;$B$204,'1. Output sheet'!$O$2:$O$5000,"&lt;"&amp;$C$204)</f>
        <v>0</v>
      </c>
      <c r="G250" s="45">
        <f>SUMIFS('1. Output sheet'!$F$2:$F$5000,'1. Output sheet'!$D$2:$D$5000,$B250,'1. Output sheet'!$C$2:$C$5000,G$27,'1. Output sheet'!$AC$2:$AC$5000,$B$22,'1. Output sheet'!$O$2:$O$5000,"&gt;="&amp;$B$204,'1. Output sheet'!$O$2:$O$5000,"&lt;"&amp;$C$204)+SUMIFS('1. Output sheet'!$F$2:$F$5000,'1. Output sheet'!$D$2:$D$5000,$B250,'1. Output sheet'!$C$2:$C$5000,G$27,'1. Output sheet'!$AC$2:$AC$5000,$B$23,'1. Output sheet'!$O$2:$O$5000,"&gt;="&amp;$B$204,'1. Output sheet'!$O$2:$O$5000,"&lt;"&amp;$C$204)</f>
        <v>1600</v>
      </c>
      <c r="H250" s="45">
        <f>SUMIFS('1. Output sheet'!$F$2:$F$5000,'1. Output sheet'!$D$2:$D$5000,$B250,'1. Output sheet'!$C$2:$C$5000,H$27,'1. Output sheet'!$AC$2:$AC$5000,$B$22,'1. Output sheet'!$O$2:$O$5000,"&gt;="&amp;$B$204,'1. Output sheet'!$O$2:$O$5000,"&lt;"&amp;$C$204)+SUMIFS('1. Output sheet'!$F$2:$F$5000,'1. Output sheet'!$D$2:$D$5000,$B250,'1. Output sheet'!$C$2:$C$5000,H$27,'1. Output sheet'!$AC$2:$AC$5000,$B$23,'1. Output sheet'!$O$2:$O$5000,"&gt;="&amp;$B$204,'1. Output sheet'!$O$2:$O$5000,"&lt;"&amp;$C$204)</f>
        <v>0</v>
      </c>
      <c r="I250" s="45">
        <f>SUMIFS('1. Output sheet'!$F$2:$F$5000,'1. Output sheet'!$D$2:$D$5000,$B250,'1. Output sheet'!$C$2:$C$5000,I$27,'1. Output sheet'!$AC$2:$AC$5000,$B$22,'1. Output sheet'!$O$2:$O$5000,"&gt;="&amp;$B$204,'1. Output sheet'!$O$2:$O$5000,"&lt;"&amp;$C$204)+SUMIFS('1. Output sheet'!$F$2:$F$5000,'1. Output sheet'!$D$2:$D$5000,$B250,'1. Output sheet'!$C$2:$C$5000,I$27,'1. Output sheet'!$AC$2:$AC$5000,$B$23,'1. Output sheet'!$O$2:$O$5000,"&gt;="&amp;$B$204,'1. Output sheet'!$O$2:$O$5000,"&lt;"&amp;$C$204)</f>
        <v>0</v>
      </c>
      <c r="J250" s="45">
        <f>SUMIFS('1. Output sheet'!$F$2:$F$5000,'1. Output sheet'!$D$2:$D$5000,$B250,'1. Output sheet'!$C$2:$C$5000,J$27,'1. Output sheet'!$AC$2:$AC$5000,$B$22,'1. Output sheet'!$O$2:$O$5000,"&gt;="&amp;$B$204,'1. Output sheet'!$O$2:$O$5000,"&lt;"&amp;$C$204)+SUMIFS('1. Output sheet'!$F$2:$F$5000,'1. Output sheet'!$D$2:$D$5000,$B250,'1. Output sheet'!$C$2:$C$5000,J$27,'1. Output sheet'!$AC$2:$AC$5000,$B$23,'1. Output sheet'!$O$2:$O$5000,"&gt;="&amp;$B$204,'1. Output sheet'!$O$2:$O$5000,"&lt;"&amp;$C$204)</f>
        <v>0</v>
      </c>
      <c r="K250" s="45">
        <f>SUMIFS('1. Output sheet'!$F$2:$F$5000,'1. Output sheet'!$D$2:$D$5000,$B250,'1. Output sheet'!$C$2:$C$5000,K$27,'1. Output sheet'!$AC$2:$AC$5000,$B$22,'1. Output sheet'!$O$2:$O$5000,"&gt;="&amp;$B$204,'1. Output sheet'!$O$2:$O$5000,"&lt;"&amp;$C$204)+SUMIFS('1. Output sheet'!$F$2:$F$5000,'1. Output sheet'!$D$2:$D$5000,$B250,'1. Output sheet'!$C$2:$C$5000,K$27,'1. Output sheet'!$AC$2:$AC$5000,$B$23,'1. Output sheet'!$O$2:$O$5000,"&gt;="&amp;$B$204,'1. Output sheet'!$O$2:$O$5000,"&lt;"&amp;$C$204)</f>
        <v>0</v>
      </c>
      <c r="L250" s="45">
        <f>SUMIFS('1. Output sheet'!$F$2:$F$5000,'1. Output sheet'!$D$2:$D$5000,$B250,'1. Output sheet'!$C$2:$C$5000,L$27,'1. Output sheet'!$AC$2:$AC$5000,$B$22,'1. Output sheet'!$O$2:$O$5000,"&gt;="&amp;$B$204,'1. Output sheet'!$O$2:$O$5000,"&lt;"&amp;$C$204)+SUMIFS('1. Output sheet'!$F$2:$F$5000,'1. Output sheet'!$D$2:$D$5000,$B250,'1. Output sheet'!$C$2:$C$5000,L$27,'1. Output sheet'!$AC$2:$AC$5000,$B$23,'1. Output sheet'!$O$2:$O$5000,"&gt;="&amp;$B$204,'1. Output sheet'!$O$2:$O$5000,"&lt;"&amp;$C$204)</f>
        <v>0</v>
      </c>
      <c r="M250" s="45">
        <f>SUMIFS('1. Output sheet'!$F$2:$F$5000,'1. Output sheet'!$D$2:$D$5000,$B250,'1. Output sheet'!$C$2:$C$5000,M$27,'1. Output sheet'!$AC$2:$AC$5000,$B$22,'1. Output sheet'!$O$2:$O$5000,"&gt;="&amp;$B$204,'1. Output sheet'!$O$2:$O$5000,"&lt;"&amp;$C$204)+SUMIFS('1. Output sheet'!$F$2:$F$5000,'1. Output sheet'!$D$2:$D$5000,$B250,'1. Output sheet'!$C$2:$C$5000,M$27,'1. Output sheet'!$AC$2:$AC$5000,$B$23,'1. Output sheet'!$O$2:$O$5000,"&gt;="&amp;$B$204,'1. Output sheet'!$O$2:$O$5000,"&lt;"&amp;$C$204)</f>
        <v>0</v>
      </c>
      <c r="N250" s="45">
        <f>SUMIFS('1. Output sheet'!$F$2:$F$5000,'1. Output sheet'!$D$2:$D$5000,$B250,'1. Output sheet'!$C$2:$C$5000,N$27,'1. Output sheet'!$AC$2:$AC$5000,$B$22,'1. Output sheet'!$O$2:$O$5000,"&gt;="&amp;$B$204,'1. Output sheet'!$O$2:$O$5000,"&lt;"&amp;$C$204)+SUMIFS('1. Output sheet'!$F$2:$F$5000,'1. Output sheet'!$D$2:$D$5000,$B250,'1. Output sheet'!$C$2:$C$5000,N$27,'1. Output sheet'!$AC$2:$AC$5000,$B$23,'1. Output sheet'!$O$2:$O$5000,"&gt;="&amp;$B$204,'1. Output sheet'!$O$2:$O$5000,"&lt;"&amp;$C$204)</f>
        <v>0</v>
      </c>
      <c r="O250" s="45">
        <f>SUMIFS('1. Output sheet'!$F$2:$F$5000,'1. Output sheet'!$D$2:$D$5000,$B250,'1. Output sheet'!$C$2:$C$5000,O$27,'1. Output sheet'!$AC$2:$AC$5000,$B$22,'1. Output sheet'!$O$2:$O$5000,"&gt;="&amp;$B$204,'1. Output sheet'!$O$2:$O$5000,"&lt;"&amp;$C$204)+SUMIFS('1. Output sheet'!$F$2:$F$5000,'1. Output sheet'!$D$2:$D$5000,$B250,'1. Output sheet'!$C$2:$C$5000,O$27,'1. Output sheet'!$AC$2:$AC$5000,$B$23,'1. Output sheet'!$O$2:$O$5000,"&gt;="&amp;$B$204,'1. Output sheet'!$O$2:$O$5000,"&lt;"&amp;$C$204)</f>
        <v>0</v>
      </c>
      <c r="P250" s="14">
        <f t="shared" si="102"/>
        <v>1600</v>
      </c>
      <c r="Q250" s="14">
        <f>SUMIFS('1. Output sheet'!$F$2:$F$5000,'1. Output sheet'!$D$2:$D$5000,$B250,'1. Output sheet'!$AC$2:$AC$5000,$B$22,'1. Output sheet'!$O$2:$O$5000,"&gt;="&amp;$B$204,'1. Output sheet'!$O$2:$O$5000,"&lt;"&amp;$C$204)+SUMIFS('1. Output sheet'!$F$2:$F$5000,'1. Output sheet'!$D$2:$D$5000,$B250,'1. Output sheet'!$AC$2:$AC$5000,$B$23,'1. Output sheet'!$O$2:$O$5000,"&gt;="&amp;$B$204,'1. Output sheet'!$O$2:$O$5000,"&lt;"&amp;$C$204)</f>
        <v>1600</v>
      </c>
      <c r="R250" s="14"/>
      <c r="T250" s="21" t="s">
        <v>146</v>
      </c>
      <c r="U250" s="20"/>
      <c r="V250" s="45">
        <f t="shared" si="103"/>
        <v>0</v>
      </c>
      <c r="W250" s="45">
        <f t="shared" si="104"/>
        <v>0</v>
      </c>
      <c r="X250" s="45">
        <f t="shared" si="105"/>
        <v>0</v>
      </c>
      <c r="Y250" s="45">
        <f t="shared" si="106"/>
        <v>214.52609844066339</v>
      </c>
      <c r="Z250" s="45">
        <f t="shared" si="107"/>
        <v>0</v>
      </c>
      <c r="AA250" s="45">
        <f t="shared" si="108"/>
        <v>0</v>
      </c>
      <c r="AB250" s="45">
        <f t="shared" si="109"/>
        <v>0</v>
      </c>
      <c r="AC250" s="45">
        <f t="shared" si="110"/>
        <v>0</v>
      </c>
      <c r="AD250" s="45">
        <f t="shared" si="111"/>
        <v>0</v>
      </c>
      <c r="AE250" s="45">
        <f t="shared" si="112"/>
        <v>0</v>
      </c>
      <c r="AF250" s="45">
        <f t="shared" si="113"/>
        <v>0</v>
      </c>
      <c r="AG250" s="45">
        <f t="shared" si="114"/>
        <v>0</v>
      </c>
      <c r="AH250" s="45">
        <f t="shared" si="115"/>
        <v>214.52609844066339</v>
      </c>
      <c r="AI250" s="45">
        <f t="shared" si="116"/>
        <v>214.52609844066339</v>
      </c>
      <c r="AJ250" s="14"/>
    </row>
    <row r="251" spans="2:36" ht="30" x14ac:dyDescent="0.25">
      <c r="B251" s="21" t="s">
        <v>822</v>
      </c>
      <c r="C251" s="20"/>
      <c r="D251" s="45">
        <f>SUMIFS('1. Output sheet'!$F$2:$F$5000,'1. Output sheet'!$D$2:$D$5000,$B251,'1. Output sheet'!$C$2:$C$5000,D$27,'1. Output sheet'!$AC$2:$AC$5000,$B$22,'1. Output sheet'!$O$2:$O$5000,"&gt;="&amp;$B$204,'1. Output sheet'!$O$2:$O$5000,"&lt;"&amp;$C$204)+SUMIFS('1. Output sheet'!$F$2:$F$5000,'1. Output sheet'!$D$2:$D$5000,$B251,'1. Output sheet'!$C$2:$C$5000,D$27,'1. Output sheet'!$AC$2:$AC$5000,$B$23,'1. Output sheet'!$O$2:$O$5000,"&gt;="&amp;$B$204,'1. Output sheet'!$O$2:$O$5000,"&lt;"&amp;$C$204)</f>
        <v>0</v>
      </c>
      <c r="E251" s="45">
        <f>SUMIFS('1. Output sheet'!$F$2:$F$5000,'1. Output sheet'!$D$2:$D$5000,$B251,'1. Output sheet'!$C$2:$C$5000,E$27,'1. Output sheet'!$AC$2:$AC$5000,$B$22,'1. Output sheet'!$O$2:$O$5000,"&gt;="&amp;$B$204,'1. Output sheet'!$O$2:$O$5000,"&lt;"&amp;$C$204)+SUMIFS('1. Output sheet'!$F$2:$F$5000,'1. Output sheet'!$D$2:$D$5000,$B251,'1. Output sheet'!$C$2:$C$5000,E$27,'1. Output sheet'!$AC$2:$AC$5000,$B$23,'1. Output sheet'!$O$2:$O$5000,"&gt;="&amp;$B$204,'1. Output sheet'!$O$2:$O$5000,"&lt;"&amp;$C$204)</f>
        <v>0</v>
      </c>
      <c r="F251" s="45">
        <f>SUMIFS('1. Output sheet'!$F$2:$F$5000,'1. Output sheet'!$D$2:$D$5000,$B251,'1. Output sheet'!$C$2:$C$5000,F$27,'1. Output sheet'!$AC$2:$AC$5000,$B$22,'1. Output sheet'!$O$2:$O$5000,"&gt;="&amp;$B$204,'1. Output sheet'!$O$2:$O$5000,"&lt;"&amp;$C$204)+SUMIFS('1. Output sheet'!$F$2:$F$5000,'1. Output sheet'!$D$2:$D$5000,$B251,'1. Output sheet'!$C$2:$C$5000,F$27,'1. Output sheet'!$AC$2:$AC$5000,$B$23,'1. Output sheet'!$O$2:$O$5000,"&gt;="&amp;$B$204,'1. Output sheet'!$O$2:$O$5000,"&lt;"&amp;$C$204)</f>
        <v>0</v>
      </c>
      <c r="G251" s="45">
        <f>SUMIFS('1. Output sheet'!$F$2:$F$5000,'1. Output sheet'!$D$2:$D$5000,$B251,'1. Output sheet'!$C$2:$C$5000,G$27,'1. Output sheet'!$AC$2:$AC$5000,$B$22,'1. Output sheet'!$O$2:$O$5000,"&gt;="&amp;$B$204,'1. Output sheet'!$O$2:$O$5000,"&lt;"&amp;$C$204)+SUMIFS('1. Output sheet'!$F$2:$F$5000,'1. Output sheet'!$D$2:$D$5000,$B251,'1. Output sheet'!$C$2:$C$5000,G$27,'1. Output sheet'!$AC$2:$AC$5000,$B$23,'1. Output sheet'!$O$2:$O$5000,"&gt;="&amp;$B$204,'1. Output sheet'!$O$2:$O$5000,"&lt;"&amp;$C$204)</f>
        <v>0</v>
      </c>
      <c r="H251" s="45">
        <f>SUMIFS('1. Output sheet'!$F$2:$F$5000,'1. Output sheet'!$D$2:$D$5000,$B251,'1. Output sheet'!$C$2:$C$5000,H$27,'1. Output sheet'!$AC$2:$AC$5000,$B$22,'1. Output sheet'!$O$2:$O$5000,"&gt;="&amp;$B$204,'1. Output sheet'!$O$2:$O$5000,"&lt;"&amp;$C$204)+SUMIFS('1. Output sheet'!$F$2:$F$5000,'1. Output sheet'!$D$2:$D$5000,$B251,'1. Output sheet'!$C$2:$C$5000,H$27,'1. Output sheet'!$AC$2:$AC$5000,$B$23,'1. Output sheet'!$O$2:$O$5000,"&gt;="&amp;$B$204,'1. Output sheet'!$O$2:$O$5000,"&lt;"&amp;$C$204)</f>
        <v>0</v>
      </c>
      <c r="I251" s="45">
        <f>SUMIFS('1. Output sheet'!$F$2:$F$5000,'1. Output sheet'!$D$2:$D$5000,$B251,'1. Output sheet'!$C$2:$C$5000,I$27,'1. Output sheet'!$AC$2:$AC$5000,$B$22,'1. Output sheet'!$O$2:$O$5000,"&gt;="&amp;$B$204,'1. Output sheet'!$O$2:$O$5000,"&lt;"&amp;$C$204)+SUMIFS('1. Output sheet'!$F$2:$F$5000,'1. Output sheet'!$D$2:$D$5000,$B251,'1. Output sheet'!$C$2:$C$5000,I$27,'1. Output sheet'!$AC$2:$AC$5000,$B$23,'1. Output sheet'!$O$2:$O$5000,"&gt;="&amp;$B$204,'1. Output sheet'!$O$2:$O$5000,"&lt;"&amp;$C$204)</f>
        <v>0</v>
      </c>
      <c r="J251" s="45">
        <f>SUMIFS('1. Output sheet'!$F$2:$F$5000,'1. Output sheet'!$D$2:$D$5000,$B251,'1. Output sheet'!$C$2:$C$5000,J$27,'1. Output sheet'!$AC$2:$AC$5000,$B$22,'1. Output sheet'!$O$2:$O$5000,"&gt;="&amp;$B$204,'1. Output sheet'!$O$2:$O$5000,"&lt;"&amp;$C$204)+SUMIFS('1. Output sheet'!$F$2:$F$5000,'1. Output sheet'!$D$2:$D$5000,$B251,'1. Output sheet'!$C$2:$C$5000,J$27,'1. Output sheet'!$AC$2:$AC$5000,$B$23,'1. Output sheet'!$O$2:$O$5000,"&gt;="&amp;$B$204,'1. Output sheet'!$O$2:$O$5000,"&lt;"&amp;$C$204)</f>
        <v>0</v>
      </c>
      <c r="K251" s="45">
        <f>SUMIFS('1. Output sheet'!$F$2:$F$5000,'1. Output sheet'!$D$2:$D$5000,$B251,'1. Output sheet'!$C$2:$C$5000,K$27,'1. Output sheet'!$AC$2:$AC$5000,$B$22,'1. Output sheet'!$O$2:$O$5000,"&gt;="&amp;$B$204,'1. Output sheet'!$O$2:$O$5000,"&lt;"&amp;$C$204)+SUMIFS('1. Output sheet'!$F$2:$F$5000,'1. Output sheet'!$D$2:$D$5000,$B251,'1. Output sheet'!$C$2:$C$5000,K$27,'1. Output sheet'!$AC$2:$AC$5000,$B$23,'1. Output sheet'!$O$2:$O$5000,"&gt;="&amp;$B$204,'1. Output sheet'!$O$2:$O$5000,"&lt;"&amp;$C$204)</f>
        <v>0</v>
      </c>
      <c r="L251" s="45">
        <f>SUMIFS('1. Output sheet'!$F$2:$F$5000,'1. Output sheet'!$D$2:$D$5000,$B251,'1. Output sheet'!$C$2:$C$5000,L$27,'1. Output sheet'!$AC$2:$AC$5000,$B$22,'1. Output sheet'!$O$2:$O$5000,"&gt;="&amp;$B$204,'1. Output sheet'!$O$2:$O$5000,"&lt;"&amp;$C$204)+SUMIFS('1. Output sheet'!$F$2:$F$5000,'1. Output sheet'!$D$2:$D$5000,$B251,'1. Output sheet'!$C$2:$C$5000,L$27,'1. Output sheet'!$AC$2:$AC$5000,$B$23,'1. Output sheet'!$O$2:$O$5000,"&gt;="&amp;$B$204,'1. Output sheet'!$O$2:$O$5000,"&lt;"&amp;$C$204)</f>
        <v>0</v>
      </c>
      <c r="M251" s="45">
        <f>SUMIFS('1. Output sheet'!$F$2:$F$5000,'1. Output sheet'!$D$2:$D$5000,$B251,'1. Output sheet'!$C$2:$C$5000,M$27,'1. Output sheet'!$AC$2:$AC$5000,$B$22,'1. Output sheet'!$O$2:$O$5000,"&gt;="&amp;$B$204,'1. Output sheet'!$O$2:$O$5000,"&lt;"&amp;$C$204)+SUMIFS('1. Output sheet'!$F$2:$F$5000,'1. Output sheet'!$D$2:$D$5000,$B251,'1. Output sheet'!$C$2:$C$5000,M$27,'1. Output sheet'!$AC$2:$AC$5000,$B$23,'1. Output sheet'!$O$2:$O$5000,"&gt;="&amp;$B$204,'1. Output sheet'!$O$2:$O$5000,"&lt;"&amp;$C$204)</f>
        <v>0</v>
      </c>
      <c r="N251" s="45">
        <f>SUMIFS('1. Output sheet'!$F$2:$F$5000,'1. Output sheet'!$D$2:$D$5000,$B251,'1. Output sheet'!$C$2:$C$5000,N$27,'1. Output sheet'!$AC$2:$AC$5000,$B$22,'1. Output sheet'!$O$2:$O$5000,"&gt;="&amp;$B$204,'1. Output sheet'!$O$2:$O$5000,"&lt;"&amp;$C$204)+SUMIFS('1. Output sheet'!$F$2:$F$5000,'1. Output sheet'!$D$2:$D$5000,$B251,'1. Output sheet'!$C$2:$C$5000,N$27,'1. Output sheet'!$AC$2:$AC$5000,$B$23,'1. Output sheet'!$O$2:$O$5000,"&gt;="&amp;$B$204,'1. Output sheet'!$O$2:$O$5000,"&lt;"&amp;$C$204)</f>
        <v>0</v>
      </c>
      <c r="O251" s="45">
        <f>SUMIFS('1. Output sheet'!$F$2:$F$5000,'1. Output sheet'!$D$2:$D$5000,$B251,'1. Output sheet'!$C$2:$C$5000,O$27,'1. Output sheet'!$AC$2:$AC$5000,$B$22,'1. Output sheet'!$O$2:$O$5000,"&gt;="&amp;$B$204,'1. Output sheet'!$O$2:$O$5000,"&lt;"&amp;$C$204)+SUMIFS('1. Output sheet'!$F$2:$F$5000,'1. Output sheet'!$D$2:$D$5000,$B251,'1. Output sheet'!$C$2:$C$5000,O$27,'1. Output sheet'!$AC$2:$AC$5000,$B$23,'1. Output sheet'!$O$2:$O$5000,"&gt;="&amp;$B$204,'1. Output sheet'!$O$2:$O$5000,"&lt;"&amp;$C$204)</f>
        <v>0</v>
      </c>
      <c r="P251" s="14">
        <f t="shared" si="102"/>
        <v>0</v>
      </c>
      <c r="Q251" s="14">
        <f>SUMIFS('1. Output sheet'!$F$2:$F$5000,'1. Output sheet'!$D$2:$D$5000,$B251,'1. Output sheet'!$AC$2:$AC$5000,$B$22,'1. Output sheet'!$O$2:$O$5000,"&gt;="&amp;$B$204,'1. Output sheet'!$O$2:$O$5000,"&lt;"&amp;$C$204)+SUMIFS('1. Output sheet'!$F$2:$F$5000,'1. Output sheet'!$D$2:$D$5000,$B251,'1. Output sheet'!$AC$2:$AC$5000,$B$23,'1. Output sheet'!$O$2:$O$5000,"&gt;="&amp;$B$204,'1. Output sheet'!$O$2:$O$5000,"&lt;"&amp;$C$204)</f>
        <v>0</v>
      </c>
      <c r="R251" s="14"/>
      <c r="T251" s="21" t="s">
        <v>822</v>
      </c>
      <c r="U251" s="20"/>
      <c r="V251" s="45">
        <f t="shared" si="103"/>
        <v>0</v>
      </c>
      <c r="W251" s="45">
        <f t="shared" si="104"/>
        <v>0</v>
      </c>
      <c r="X251" s="45">
        <f t="shared" si="105"/>
        <v>0</v>
      </c>
      <c r="Y251" s="45">
        <f t="shared" si="106"/>
        <v>0</v>
      </c>
      <c r="Z251" s="45">
        <f t="shared" si="107"/>
        <v>0</v>
      </c>
      <c r="AA251" s="45">
        <f t="shared" si="108"/>
        <v>0</v>
      </c>
      <c r="AB251" s="45">
        <f t="shared" si="109"/>
        <v>0</v>
      </c>
      <c r="AC251" s="45">
        <f t="shared" si="110"/>
        <v>0</v>
      </c>
      <c r="AD251" s="45">
        <f t="shared" si="111"/>
        <v>0</v>
      </c>
      <c r="AE251" s="45">
        <f t="shared" si="112"/>
        <v>0</v>
      </c>
      <c r="AF251" s="45">
        <f t="shared" si="113"/>
        <v>0</v>
      </c>
      <c r="AG251" s="45">
        <f t="shared" si="114"/>
        <v>0</v>
      </c>
      <c r="AH251" s="45">
        <f t="shared" si="115"/>
        <v>0</v>
      </c>
      <c r="AI251" s="45">
        <f t="shared" si="116"/>
        <v>0</v>
      </c>
      <c r="AJ251" s="14"/>
    </row>
    <row r="252" spans="2:36" ht="15" x14ac:dyDescent="0.25">
      <c r="B252" s="21" t="s">
        <v>42</v>
      </c>
      <c r="C252" s="20"/>
      <c r="D252" s="45">
        <f>SUMIFS('1. Output sheet'!$F$2:$F$5000,'1. Output sheet'!$D$2:$D$5000,$B252,'1. Output sheet'!$C$2:$C$5000,D$27,'1. Output sheet'!$AC$2:$AC$5000,$B$22,'1. Output sheet'!$O$2:$O$5000,"&gt;="&amp;$B$204,'1. Output sheet'!$O$2:$O$5000,"&lt;"&amp;$C$204)+SUMIFS('1. Output sheet'!$F$2:$F$5000,'1. Output sheet'!$D$2:$D$5000,$B252,'1. Output sheet'!$C$2:$C$5000,D$27,'1. Output sheet'!$AC$2:$AC$5000,$B$23,'1. Output sheet'!$O$2:$O$5000,"&gt;="&amp;$B$204,'1. Output sheet'!$O$2:$O$5000,"&lt;"&amp;$C$204)</f>
        <v>0</v>
      </c>
      <c r="E252" s="45">
        <f>SUMIFS('1. Output sheet'!$F$2:$F$5000,'1. Output sheet'!$D$2:$D$5000,$B252,'1. Output sheet'!$C$2:$C$5000,E$27,'1. Output sheet'!$AC$2:$AC$5000,$B$22,'1. Output sheet'!$O$2:$O$5000,"&gt;="&amp;$B$204,'1. Output sheet'!$O$2:$O$5000,"&lt;"&amp;$C$204)+SUMIFS('1. Output sheet'!$F$2:$F$5000,'1. Output sheet'!$D$2:$D$5000,$B252,'1. Output sheet'!$C$2:$C$5000,E$27,'1. Output sheet'!$AC$2:$AC$5000,$B$23,'1. Output sheet'!$O$2:$O$5000,"&gt;="&amp;$B$204,'1. Output sheet'!$O$2:$O$5000,"&lt;"&amp;$C$204)</f>
        <v>0</v>
      </c>
      <c r="F252" s="45">
        <f>SUMIFS('1. Output sheet'!$F$2:$F$5000,'1. Output sheet'!$D$2:$D$5000,$B252,'1. Output sheet'!$C$2:$C$5000,F$27,'1. Output sheet'!$AC$2:$AC$5000,$B$22,'1. Output sheet'!$O$2:$O$5000,"&gt;="&amp;$B$204,'1. Output sheet'!$O$2:$O$5000,"&lt;"&amp;$C$204)+SUMIFS('1. Output sheet'!$F$2:$F$5000,'1. Output sheet'!$D$2:$D$5000,$B252,'1. Output sheet'!$C$2:$C$5000,F$27,'1. Output sheet'!$AC$2:$AC$5000,$B$23,'1. Output sheet'!$O$2:$O$5000,"&gt;="&amp;$B$204,'1. Output sheet'!$O$2:$O$5000,"&lt;"&amp;$C$204)</f>
        <v>593.04333333333307</v>
      </c>
      <c r="G252" s="45">
        <f>SUMIFS('1. Output sheet'!$F$2:$F$5000,'1. Output sheet'!$D$2:$D$5000,$B252,'1. Output sheet'!$C$2:$C$5000,G$27,'1. Output sheet'!$AC$2:$AC$5000,$B$22,'1. Output sheet'!$O$2:$O$5000,"&gt;="&amp;$B$204,'1. Output sheet'!$O$2:$O$5000,"&lt;"&amp;$C$204)+SUMIFS('1. Output sheet'!$F$2:$F$5000,'1. Output sheet'!$D$2:$D$5000,$B252,'1. Output sheet'!$C$2:$C$5000,G$27,'1. Output sheet'!$AC$2:$AC$5000,$B$23,'1. Output sheet'!$O$2:$O$5000,"&gt;="&amp;$B$204,'1. Output sheet'!$O$2:$O$5000,"&lt;"&amp;$C$204)</f>
        <v>1987.5</v>
      </c>
      <c r="H252" s="45">
        <f>SUMIFS('1. Output sheet'!$F$2:$F$5000,'1. Output sheet'!$D$2:$D$5000,$B252,'1. Output sheet'!$C$2:$C$5000,H$27,'1. Output sheet'!$AC$2:$AC$5000,$B$22,'1. Output sheet'!$O$2:$O$5000,"&gt;="&amp;$B$204,'1. Output sheet'!$O$2:$O$5000,"&lt;"&amp;$C$204)+SUMIFS('1. Output sheet'!$F$2:$F$5000,'1. Output sheet'!$D$2:$D$5000,$B252,'1. Output sheet'!$C$2:$C$5000,H$27,'1. Output sheet'!$AC$2:$AC$5000,$B$23,'1. Output sheet'!$O$2:$O$5000,"&gt;="&amp;$B$204,'1. Output sheet'!$O$2:$O$5000,"&lt;"&amp;$C$204)</f>
        <v>17319.5</v>
      </c>
      <c r="I252" s="45">
        <f>SUMIFS('1. Output sheet'!$F$2:$F$5000,'1. Output sheet'!$D$2:$D$5000,$B252,'1. Output sheet'!$C$2:$C$5000,I$27,'1. Output sheet'!$AC$2:$AC$5000,$B$22,'1. Output sheet'!$O$2:$O$5000,"&gt;="&amp;$B$204,'1. Output sheet'!$O$2:$O$5000,"&lt;"&amp;$C$204)+SUMIFS('1. Output sheet'!$F$2:$F$5000,'1. Output sheet'!$D$2:$D$5000,$B252,'1. Output sheet'!$C$2:$C$5000,I$27,'1. Output sheet'!$AC$2:$AC$5000,$B$23,'1. Output sheet'!$O$2:$O$5000,"&gt;="&amp;$B$204,'1. Output sheet'!$O$2:$O$5000,"&lt;"&amp;$C$204)</f>
        <v>5035</v>
      </c>
      <c r="J252" s="45">
        <f>SUMIFS('1. Output sheet'!$F$2:$F$5000,'1. Output sheet'!$D$2:$D$5000,$B252,'1. Output sheet'!$C$2:$C$5000,J$27,'1. Output sheet'!$AC$2:$AC$5000,$B$22,'1. Output sheet'!$O$2:$O$5000,"&gt;="&amp;$B$204,'1. Output sheet'!$O$2:$O$5000,"&lt;"&amp;$C$204)+SUMIFS('1. Output sheet'!$F$2:$F$5000,'1. Output sheet'!$D$2:$D$5000,$B252,'1. Output sheet'!$C$2:$C$5000,J$27,'1. Output sheet'!$AC$2:$AC$5000,$B$23,'1. Output sheet'!$O$2:$O$5000,"&gt;="&amp;$B$204,'1. Output sheet'!$O$2:$O$5000,"&lt;"&amp;$C$204)</f>
        <v>30088.893333333333</v>
      </c>
      <c r="K252" s="45">
        <f>SUMIFS('1. Output sheet'!$F$2:$F$5000,'1. Output sheet'!$D$2:$D$5000,$B252,'1. Output sheet'!$C$2:$C$5000,K$27,'1. Output sheet'!$AC$2:$AC$5000,$B$22,'1. Output sheet'!$O$2:$O$5000,"&gt;="&amp;$B$204,'1. Output sheet'!$O$2:$O$5000,"&lt;"&amp;$C$204)+SUMIFS('1. Output sheet'!$F$2:$F$5000,'1. Output sheet'!$D$2:$D$5000,$B252,'1. Output sheet'!$C$2:$C$5000,K$27,'1. Output sheet'!$AC$2:$AC$5000,$B$23,'1. Output sheet'!$O$2:$O$5000,"&gt;="&amp;$B$204,'1. Output sheet'!$O$2:$O$5000,"&lt;"&amp;$C$204)</f>
        <v>0</v>
      </c>
      <c r="L252" s="45">
        <f>SUMIFS('1. Output sheet'!$F$2:$F$5000,'1. Output sheet'!$D$2:$D$5000,$B252,'1. Output sheet'!$C$2:$C$5000,L$27,'1. Output sheet'!$AC$2:$AC$5000,$B$22,'1. Output sheet'!$O$2:$O$5000,"&gt;="&amp;$B$204,'1. Output sheet'!$O$2:$O$5000,"&lt;"&amp;$C$204)+SUMIFS('1. Output sheet'!$F$2:$F$5000,'1. Output sheet'!$D$2:$D$5000,$B252,'1. Output sheet'!$C$2:$C$5000,L$27,'1. Output sheet'!$AC$2:$AC$5000,$B$23,'1. Output sheet'!$O$2:$O$5000,"&gt;="&amp;$B$204,'1. Output sheet'!$O$2:$O$5000,"&lt;"&amp;$C$204)</f>
        <v>0</v>
      </c>
      <c r="M252" s="45">
        <f>SUMIFS('1. Output sheet'!$F$2:$F$5000,'1. Output sheet'!$D$2:$D$5000,$B252,'1. Output sheet'!$C$2:$C$5000,M$27,'1. Output sheet'!$AC$2:$AC$5000,$B$22,'1. Output sheet'!$O$2:$O$5000,"&gt;="&amp;$B$204,'1. Output sheet'!$O$2:$O$5000,"&lt;"&amp;$C$204)+SUMIFS('1. Output sheet'!$F$2:$F$5000,'1. Output sheet'!$D$2:$D$5000,$B252,'1. Output sheet'!$C$2:$C$5000,M$27,'1. Output sheet'!$AC$2:$AC$5000,$B$23,'1. Output sheet'!$O$2:$O$5000,"&gt;="&amp;$B$204,'1. Output sheet'!$O$2:$O$5000,"&lt;"&amp;$C$204)</f>
        <v>0</v>
      </c>
      <c r="N252" s="45">
        <f>SUMIFS('1. Output sheet'!$F$2:$F$5000,'1. Output sheet'!$D$2:$D$5000,$B252,'1. Output sheet'!$C$2:$C$5000,N$27,'1. Output sheet'!$AC$2:$AC$5000,$B$22,'1. Output sheet'!$O$2:$O$5000,"&gt;="&amp;$B$204,'1. Output sheet'!$O$2:$O$5000,"&lt;"&amp;$C$204)+SUMIFS('1. Output sheet'!$F$2:$F$5000,'1. Output sheet'!$D$2:$D$5000,$B252,'1. Output sheet'!$C$2:$C$5000,N$27,'1. Output sheet'!$AC$2:$AC$5000,$B$23,'1. Output sheet'!$O$2:$O$5000,"&gt;="&amp;$B$204,'1. Output sheet'!$O$2:$O$5000,"&lt;"&amp;$C$204)</f>
        <v>0</v>
      </c>
      <c r="O252" s="45">
        <f>SUMIFS('1. Output sheet'!$F$2:$F$5000,'1. Output sheet'!$D$2:$D$5000,$B252,'1. Output sheet'!$C$2:$C$5000,O$27,'1. Output sheet'!$AC$2:$AC$5000,$B$22,'1. Output sheet'!$O$2:$O$5000,"&gt;="&amp;$B$204,'1. Output sheet'!$O$2:$O$5000,"&lt;"&amp;$C$204)+SUMIFS('1. Output sheet'!$F$2:$F$5000,'1. Output sheet'!$D$2:$D$5000,$B252,'1. Output sheet'!$C$2:$C$5000,O$27,'1. Output sheet'!$AC$2:$AC$5000,$B$23,'1. Output sheet'!$O$2:$O$5000,"&gt;="&amp;$B$204,'1. Output sheet'!$O$2:$O$5000,"&lt;"&amp;$C$204)</f>
        <v>0</v>
      </c>
      <c r="P252" s="14">
        <f t="shared" si="102"/>
        <v>55023.936666666668</v>
      </c>
      <c r="Q252" s="14">
        <f>SUMIFS('1. Output sheet'!$F$2:$F$5000,'1. Output sheet'!$D$2:$D$5000,$B252,'1. Output sheet'!$AC$2:$AC$5000,$B$22,'1. Output sheet'!$O$2:$O$5000,"&gt;="&amp;$B$204,'1. Output sheet'!$O$2:$O$5000,"&lt;"&amp;$C$204)+SUMIFS('1. Output sheet'!$F$2:$F$5000,'1. Output sheet'!$D$2:$D$5000,$B252,'1. Output sheet'!$AC$2:$AC$5000,$B$23,'1. Output sheet'!$O$2:$O$5000,"&gt;="&amp;$B$204,'1. Output sheet'!$O$2:$O$5000,"&lt;"&amp;$C$204)</f>
        <v>55023.936666666668</v>
      </c>
      <c r="R252" s="14"/>
      <c r="T252" s="21" t="s">
        <v>42</v>
      </c>
      <c r="U252" s="20"/>
      <c r="V252" s="45">
        <f t="shared" si="103"/>
        <v>0</v>
      </c>
      <c r="W252" s="45">
        <f t="shared" si="104"/>
        <v>0</v>
      </c>
      <c r="X252" s="45">
        <f t="shared" si="105"/>
        <v>79.514545316403598</v>
      </c>
      <c r="Y252" s="45">
        <f t="shared" si="106"/>
        <v>266.48163790676153</v>
      </c>
      <c r="Z252" s="45">
        <f t="shared" si="107"/>
        <v>2322.1779762144183</v>
      </c>
      <c r="AA252" s="45">
        <f t="shared" si="108"/>
        <v>675.08681603046261</v>
      </c>
      <c r="AB252" s="45">
        <f t="shared" si="109"/>
        <v>4034.2830582483043</v>
      </c>
      <c r="AC252" s="45">
        <f t="shared" si="110"/>
        <v>0</v>
      </c>
      <c r="AD252" s="45">
        <f t="shared" si="111"/>
        <v>0</v>
      </c>
      <c r="AE252" s="45">
        <f t="shared" si="112"/>
        <v>0</v>
      </c>
      <c r="AF252" s="45">
        <f t="shared" si="113"/>
        <v>0</v>
      </c>
      <c r="AG252" s="45">
        <f t="shared" si="114"/>
        <v>0</v>
      </c>
      <c r="AH252" s="45">
        <f t="shared" si="115"/>
        <v>7377.5440337163509</v>
      </c>
      <c r="AI252" s="45">
        <f t="shared" si="116"/>
        <v>7377.5440337163509</v>
      </c>
      <c r="AJ252" s="14"/>
    </row>
    <row r="253" spans="2:36" ht="15" x14ac:dyDescent="0.25">
      <c r="B253" s="21" t="s">
        <v>92</v>
      </c>
      <c r="C253" s="20"/>
      <c r="D253" s="45">
        <f>SUMIFS('1. Output sheet'!$F$2:$F$5000,'1. Output sheet'!$D$2:$D$5000,$B253,'1. Output sheet'!$C$2:$C$5000,D$27,'1. Output sheet'!$AC$2:$AC$5000,$B$22,'1. Output sheet'!$O$2:$O$5000,"&gt;="&amp;$B$204,'1. Output sheet'!$O$2:$O$5000,"&lt;"&amp;$C$204)+SUMIFS('1. Output sheet'!$F$2:$F$5000,'1. Output sheet'!$D$2:$D$5000,$B253,'1. Output sheet'!$C$2:$C$5000,D$27,'1. Output sheet'!$AC$2:$AC$5000,$B$23,'1. Output sheet'!$O$2:$O$5000,"&gt;="&amp;$B$204,'1. Output sheet'!$O$2:$O$5000,"&lt;"&amp;$C$204)</f>
        <v>4600</v>
      </c>
      <c r="E253" s="45">
        <f>SUMIFS('1. Output sheet'!$F$2:$F$5000,'1. Output sheet'!$D$2:$D$5000,$B253,'1. Output sheet'!$C$2:$C$5000,E$27,'1. Output sheet'!$AC$2:$AC$5000,$B$22,'1. Output sheet'!$O$2:$O$5000,"&gt;="&amp;$B$204,'1. Output sheet'!$O$2:$O$5000,"&lt;"&amp;$C$204)+SUMIFS('1. Output sheet'!$F$2:$F$5000,'1. Output sheet'!$D$2:$D$5000,$B253,'1. Output sheet'!$C$2:$C$5000,E$27,'1. Output sheet'!$AC$2:$AC$5000,$B$23,'1. Output sheet'!$O$2:$O$5000,"&gt;="&amp;$B$204,'1. Output sheet'!$O$2:$O$5000,"&lt;"&amp;$C$204)</f>
        <v>0</v>
      </c>
      <c r="F253" s="45">
        <f>SUMIFS('1. Output sheet'!$F$2:$F$5000,'1. Output sheet'!$D$2:$D$5000,$B253,'1. Output sheet'!$C$2:$C$5000,F$27,'1. Output sheet'!$AC$2:$AC$5000,$B$22,'1. Output sheet'!$O$2:$O$5000,"&gt;="&amp;$B$204,'1. Output sheet'!$O$2:$O$5000,"&lt;"&amp;$C$204)+SUMIFS('1. Output sheet'!$F$2:$F$5000,'1. Output sheet'!$D$2:$D$5000,$B253,'1. Output sheet'!$C$2:$C$5000,F$27,'1. Output sheet'!$AC$2:$AC$5000,$B$23,'1. Output sheet'!$O$2:$O$5000,"&gt;="&amp;$B$204,'1. Output sheet'!$O$2:$O$5000,"&lt;"&amp;$C$204)</f>
        <v>1395</v>
      </c>
      <c r="G253" s="45">
        <f>SUMIFS('1. Output sheet'!$F$2:$F$5000,'1. Output sheet'!$D$2:$D$5000,$B253,'1. Output sheet'!$C$2:$C$5000,G$27,'1. Output sheet'!$AC$2:$AC$5000,$B$22,'1. Output sheet'!$O$2:$O$5000,"&gt;="&amp;$B$204,'1. Output sheet'!$O$2:$O$5000,"&lt;"&amp;$C$204)+SUMIFS('1. Output sheet'!$F$2:$F$5000,'1. Output sheet'!$D$2:$D$5000,$B253,'1. Output sheet'!$C$2:$C$5000,G$27,'1. Output sheet'!$AC$2:$AC$5000,$B$23,'1. Output sheet'!$O$2:$O$5000,"&gt;="&amp;$B$204,'1. Output sheet'!$O$2:$O$5000,"&lt;"&amp;$C$204)</f>
        <v>15819</v>
      </c>
      <c r="H253" s="45">
        <f>SUMIFS('1. Output sheet'!$F$2:$F$5000,'1. Output sheet'!$D$2:$D$5000,$B253,'1. Output sheet'!$C$2:$C$5000,H$27,'1. Output sheet'!$AC$2:$AC$5000,$B$22,'1. Output sheet'!$O$2:$O$5000,"&gt;="&amp;$B$204,'1. Output sheet'!$O$2:$O$5000,"&lt;"&amp;$C$204)+SUMIFS('1. Output sheet'!$F$2:$F$5000,'1. Output sheet'!$D$2:$D$5000,$B253,'1. Output sheet'!$C$2:$C$5000,H$27,'1. Output sheet'!$AC$2:$AC$5000,$B$23,'1. Output sheet'!$O$2:$O$5000,"&gt;="&amp;$B$204,'1. Output sheet'!$O$2:$O$5000,"&lt;"&amp;$C$204)</f>
        <v>0</v>
      </c>
      <c r="I253" s="45">
        <f>SUMIFS('1. Output sheet'!$F$2:$F$5000,'1. Output sheet'!$D$2:$D$5000,$B253,'1. Output sheet'!$C$2:$C$5000,I$27,'1. Output sheet'!$AC$2:$AC$5000,$B$22,'1. Output sheet'!$O$2:$O$5000,"&gt;="&amp;$B$204,'1. Output sheet'!$O$2:$O$5000,"&lt;"&amp;$C$204)+SUMIFS('1. Output sheet'!$F$2:$F$5000,'1. Output sheet'!$D$2:$D$5000,$B253,'1. Output sheet'!$C$2:$C$5000,I$27,'1. Output sheet'!$AC$2:$AC$5000,$B$23,'1. Output sheet'!$O$2:$O$5000,"&gt;="&amp;$B$204,'1. Output sheet'!$O$2:$O$5000,"&lt;"&amp;$C$204)</f>
        <v>0</v>
      </c>
      <c r="J253" s="45">
        <f>SUMIFS('1. Output sheet'!$F$2:$F$5000,'1. Output sheet'!$D$2:$D$5000,$B253,'1. Output sheet'!$C$2:$C$5000,J$27,'1. Output sheet'!$AC$2:$AC$5000,$B$22,'1. Output sheet'!$O$2:$O$5000,"&gt;="&amp;$B$204,'1. Output sheet'!$O$2:$O$5000,"&lt;"&amp;$C$204)+SUMIFS('1. Output sheet'!$F$2:$F$5000,'1. Output sheet'!$D$2:$D$5000,$B253,'1. Output sheet'!$C$2:$C$5000,J$27,'1. Output sheet'!$AC$2:$AC$5000,$B$23,'1. Output sheet'!$O$2:$O$5000,"&gt;="&amp;$B$204,'1. Output sheet'!$O$2:$O$5000,"&lt;"&amp;$C$204)</f>
        <v>9810.75</v>
      </c>
      <c r="K253" s="45">
        <f>SUMIFS('1. Output sheet'!$F$2:$F$5000,'1. Output sheet'!$D$2:$D$5000,$B253,'1. Output sheet'!$C$2:$C$5000,K$27,'1. Output sheet'!$AC$2:$AC$5000,$B$22,'1. Output sheet'!$O$2:$O$5000,"&gt;="&amp;$B$204,'1. Output sheet'!$O$2:$O$5000,"&lt;"&amp;$C$204)+SUMIFS('1. Output sheet'!$F$2:$F$5000,'1. Output sheet'!$D$2:$D$5000,$B253,'1. Output sheet'!$C$2:$C$5000,K$27,'1. Output sheet'!$AC$2:$AC$5000,$B$23,'1. Output sheet'!$O$2:$O$5000,"&gt;="&amp;$B$204,'1. Output sheet'!$O$2:$O$5000,"&lt;"&amp;$C$204)</f>
        <v>0</v>
      </c>
      <c r="L253" s="45">
        <f>SUMIFS('1. Output sheet'!$F$2:$F$5000,'1. Output sheet'!$D$2:$D$5000,$B253,'1. Output sheet'!$C$2:$C$5000,L$27,'1. Output sheet'!$AC$2:$AC$5000,$B$22,'1. Output sheet'!$O$2:$O$5000,"&gt;="&amp;$B$204,'1. Output sheet'!$O$2:$O$5000,"&lt;"&amp;$C$204)+SUMIFS('1. Output sheet'!$F$2:$F$5000,'1. Output sheet'!$D$2:$D$5000,$B253,'1. Output sheet'!$C$2:$C$5000,L$27,'1. Output sheet'!$AC$2:$AC$5000,$B$23,'1. Output sheet'!$O$2:$O$5000,"&gt;="&amp;$B$204,'1. Output sheet'!$O$2:$O$5000,"&lt;"&amp;$C$204)</f>
        <v>0</v>
      </c>
      <c r="M253" s="45">
        <f>SUMIFS('1. Output sheet'!$F$2:$F$5000,'1. Output sheet'!$D$2:$D$5000,$B253,'1. Output sheet'!$C$2:$C$5000,M$27,'1. Output sheet'!$AC$2:$AC$5000,$B$22,'1. Output sheet'!$O$2:$O$5000,"&gt;="&amp;$B$204,'1. Output sheet'!$O$2:$O$5000,"&lt;"&amp;$C$204)+SUMIFS('1. Output sheet'!$F$2:$F$5000,'1. Output sheet'!$D$2:$D$5000,$B253,'1. Output sheet'!$C$2:$C$5000,M$27,'1. Output sheet'!$AC$2:$AC$5000,$B$23,'1. Output sheet'!$O$2:$O$5000,"&gt;="&amp;$B$204,'1. Output sheet'!$O$2:$O$5000,"&lt;"&amp;$C$204)</f>
        <v>0</v>
      </c>
      <c r="N253" s="45">
        <f>SUMIFS('1. Output sheet'!$F$2:$F$5000,'1. Output sheet'!$D$2:$D$5000,$B253,'1. Output sheet'!$C$2:$C$5000,N$27,'1. Output sheet'!$AC$2:$AC$5000,$B$22,'1. Output sheet'!$O$2:$O$5000,"&gt;="&amp;$B$204,'1. Output sheet'!$O$2:$O$5000,"&lt;"&amp;$C$204)+SUMIFS('1. Output sheet'!$F$2:$F$5000,'1. Output sheet'!$D$2:$D$5000,$B253,'1. Output sheet'!$C$2:$C$5000,N$27,'1. Output sheet'!$AC$2:$AC$5000,$B$23,'1. Output sheet'!$O$2:$O$5000,"&gt;="&amp;$B$204,'1. Output sheet'!$O$2:$O$5000,"&lt;"&amp;$C$204)</f>
        <v>0</v>
      </c>
      <c r="O253" s="45">
        <f>SUMIFS('1. Output sheet'!$F$2:$F$5000,'1. Output sheet'!$D$2:$D$5000,$B253,'1. Output sheet'!$C$2:$C$5000,O$27,'1. Output sheet'!$AC$2:$AC$5000,$B$22,'1. Output sheet'!$O$2:$O$5000,"&gt;="&amp;$B$204,'1. Output sheet'!$O$2:$O$5000,"&lt;"&amp;$C$204)+SUMIFS('1. Output sheet'!$F$2:$F$5000,'1. Output sheet'!$D$2:$D$5000,$B253,'1. Output sheet'!$C$2:$C$5000,O$27,'1. Output sheet'!$AC$2:$AC$5000,$B$23,'1. Output sheet'!$O$2:$O$5000,"&gt;="&amp;$B$204,'1. Output sheet'!$O$2:$O$5000,"&lt;"&amp;$C$204)</f>
        <v>0</v>
      </c>
      <c r="P253" s="14">
        <f t="shared" si="102"/>
        <v>31624.75</v>
      </c>
      <c r="Q253" s="14">
        <f>SUMIFS('1. Output sheet'!$F$2:$F$5000,'1. Output sheet'!$D$2:$D$5000,$B253,'1. Output sheet'!$AC$2:$AC$5000,$B$22,'1. Output sheet'!$O$2:$O$5000,"&gt;="&amp;$B$204,'1. Output sheet'!$O$2:$O$5000,"&lt;"&amp;$C$204)+SUMIFS('1. Output sheet'!$F$2:$F$5000,'1. Output sheet'!$D$2:$D$5000,$B253,'1. Output sheet'!$AC$2:$AC$5000,$B$23,'1. Output sheet'!$O$2:$O$5000,"&gt;="&amp;$B$204,'1. Output sheet'!$O$2:$O$5000,"&lt;"&amp;$C$204)</f>
        <v>31624.75</v>
      </c>
      <c r="R253" s="14"/>
      <c r="T253" s="21" t="s">
        <v>92</v>
      </c>
      <c r="U253" s="20"/>
      <c r="V253" s="45">
        <f t="shared" si="103"/>
        <v>616.76253301690724</v>
      </c>
      <c r="W253" s="45">
        <f t="shared" si="104"/>
        <v>0</v>
      </c>
      <c r="X253" s="45">
        <f t="shared" si="105"/>
        <v>187.03994207795338</v>
      </c>
      <c r="Y253" s="45">
        <f t="shared" si="106"/>
        <v>2120.9927195205337</v>
      </c>
      <c r="Z253" s="45">
        <f t="shared" si="107"/>
        <v>0</v>
      </c>
      <c r="AA253" s="45">
        <f t="shared" si="108"/>
        <v>0</v>
      </c>
      <c r="AB253" s="45">
        <f t="shared" si="109"/>
        <v>1315.4137001729614</v>
      </c>
      <c r="AC253" s="45">
        <f t="shared" si="110"/>
        <v>0</v>
      </c>
      <c r="AD253" s="45">
        <f t="shared" si="111"/>
        <v>0</v>
      </c>
      <c r="AE253" s="45">
        <f t="shared" si="112"/>
        <v>0</v>
      </c>
      <c r="AF253" s="45">
        <f t="shared" si="113"/>
        <v>0</v>
      </c>
      <c r="AG253" s="45">
        <f t="shared" si="114"/>
        <v>0</v>
      </c>
      <c r="AH253" s="45">
        <f t="shared" si="115"/>
        <v>4240.2088947883558</v>
      </c>
      <c r="AI253" s="45">
        <f t="shared" si="116"/>
        <v>4240.2088947883558</v>
      </c>
      <c r="AJ253" s="14"/>
    </row>
    <row r="254" spans="2:36" ht="15" x14ac:dyDescent="0.25">
      <c r="B254" s="21" t="s">
        <v>51</v>
      </c>
      <c r="C254" s="20"/>
      <c r="D254" s="45">
        <f>SUMIFS('1. Output sheet'!$F$2:$F$5000,'1. Output sheet'!$D$2:$D$5000,$B254,'1. Output sheet'!$C$2:$C$5000,D$27,'1. Output sheet'!$AC$2:$AC$5000,$B$22,'1. Output sheet'!$O$2:$O$5000,"&gt;="&amp;$B$204,'1. Output sheet'!$O$2:$O$5000,"&lt;"&amp;$C$204)+SUMIFS('1. Output sheet'!$F$2:$F$5000,'1. Output sheet'!$D$2:$D$5000,$B254,'1. Output sheet'!$C$2:$C$5000,D$27,'1. Output sheet'!$AC$2:$AC$5000,$B$23,'1. Output sheet'!$O$2:$O$5000,"&gt;="&amp;$B$204,'1. Output sheet'!$O$2:$O$5000,"&lt;"&amp;$C$204)</f>
        <v>0</v>
      </c>
      <c r="E254" s="45">
        <f>SUMIFS('1. Output sheet'!$F$2:$F$5000,'1. Output sheet'!$D$2:$D$5000,$B254,'1. Output sheet'!$C$2:$C$5000,E$27,'1. Output sheet'!$AC$2:$AC$5000,$B$22,'1. Output sheet'!$O$2:$O$5000,"&gt;="&amp;$B$204,'1. Output sheet'!$O$2:$O$5000,"&lt;"&amp;$C$204)+SUMIFS('1. Output sheet'!$F$2:$F$5000,'1. Output sheet'!$D$2:$D$5000,$B254,'1. Output sheet'!$C$2:$C$5000,E$27,'1. Output sheet'!$AC$2:$AC$5000,$B$23,'1. Output sheet'!$O$2:$O$5000,"&gt;="&amp;$B$204,'1. Output sheet'!$O$2:$O$5000,"&lt;"&amp;$C$204)</f>
        <v>0</v>
      </c>
      <c r="F254" s="45">
        <f>SUMIFS('1. Output sheet'!$F$2:$F$5000,'1. Output sheet'!$D$2:$D$5000,$B254,'1. Output sheet'!$C$2:$C$5000,F$27,'1. Output sheet'!$AC$2:$AC$5000,$B$22,'1. Output sheet'!$O$2:$O$5000,"&gt;="&amp;$B$204,'1. Output sheet'!$O$2:$O$5000,"&lt;"&amp;$C$204)+SUMIFS('1. Output sheet'!$F$2:$F$5000,'1. Output sheet'!$D$2:$D$5000,$B254,'1. Output sheet'!$C$2:$C$5000,F$27,'1. Output sheet'!$AC$2:$AC$5000,$B$23,'1. Output sheet'!$O$2:$O$5000,"&gt;="&amp;$B$204,'1. Output sheet'!$O$2:$O$5000,"&lt;"&amp;$C$204)</f>
        <v>1700</v>
      </c>
      <c r="G254" s="45">
        <f>SUMIFS('1. Output sheet'!$F$2:$F$5000,'1. Output sheet'!$D$2:$D$5000,$B254,'1. Output sheet'!$C$2:$C$5000,G$27,'1. Output sheet'!$AC$2:$AC$5000,$B$22,'1. Output sheet'!$O$2:$O$5000,"&gt;="&amp;$B$204,'1. Output sheet'!$O$2:$O$5000,"&lt;"&amp;$C$204)+SUMIFS('1. Output sheet'!$F$2:$F$5000,'1. Output sheet'!$D$2:$D$5000,$B254,'1. Output sheet'!$C$2:$C$5000,G$27,'1. Output sheet'!$AC$2:$AC$5000,$B$23,'1. Output sheet'!$O$2:$O$5000,"&gt;="&amp;$B$204,'1. Output sheet'!$O$2:$O$5000,"&lt;"&amp;$C$204)</f>
        <v>600</v>
      </c>
      <c r="H254" s="45">
        <f>SUMIFS('1. Output sheet'!$F$2:$F$5000,'1. Output sheet'!$D$2:$D$5000,$B254,'1. Output sheet'!$C$2:$C$5000,H$27,'1. Output sheet'!$AC$2:$AC$5000,$B$22,'1. Output sheet'!$O$2:$O$5000,"&gt;="&amp;$B$204,'1. Output sheet'!$O$2:$O$5000,"&lt;"&amp;$C$204)+SUMIFS('1. Output sheet'!$F$2:$F$5000,'1. Output sheet'!$D$2:$D$5000,$B254,'1. Output sheet'!$C$2:$C$5000,H$27,'1. Output sheet'!$AC$2:$AC$5000,$B$23,'1. Output sheet'!$O$2:$O$5000,"&gt;="&amp;$B$204,'1. Output sheet'!$O$2:$O$5000,"&lt;"&amp;$C$204)</f>
        <v>0</v>
      </c>
      <c r="I254" s="45">
        <f>SUMIFS('1. Output sheet'!$F$2:$F$5000,'1. Output sheet'!$D$2:$D$5000,$B254,'1. Output sheet'!$C$2:$C$5000,I$27,'1. Output sheet'!$AC$2:$AC$5000,$B$22,'1. Output sheet'!$O$2:$O$5000,"&gt;="&amp;$B$204,'1. Output sheet'!$O$2:$O$5000,"&lt;"&amp;$C$204)+SUMIFS('1. Output sheet'!$F$2:$F$5000,'1. Output sheet'!$D$2:$D$5000,$B254,'1. Output sheet'!$C$2:$C$5000,I$27,'1. Output sheet'!$AC$2:$AC$5000,$B$23,'1. Output sheet'!$O$2:$O$5000,"&gt;="&amp;$B$204,'1. Output sheet'!$O$2:$O$5000,"&lt;"&amp;$C$204)</f>
        <v>0</v>
      </c>
      <c r="J254" s="45">
        <f>SUMIFS('1. Output sheet'!$F$2:$F$5000,'1. Output sheet'!$D$2:$D$5000,$B254,'1. Output sheet'!$C$2:$C$5000,J$27,'1. Output sheet'!$AC$2:$AC$5000,$B$22,'1. Output sheet'!$O$2:$O$5000,"&gt;="&amp;$B$204,'1. Output sheet'!$O$2:$O$5000,"&lt;"&amp;$C$204)+SUMIFS('1. Output sheet'!$F$2:$F$5000,'1. Output sheet'!$D$2:$D$5000,$B254,'1. Output sheet'!$C$2:$C$5000,J$27,'1. Output sheet'!$AC$2:$AC$5000,$B$23,'1. Output sheet'!$O$2:$O$5000,"&gt;="&amp;$B$204,'1. Output sheet'!$O$2:$O$5000,"&lt;"&amp;$C$204)</f>
        <v>0</v>
      </c>
      <c r="K254" s="45">
        <f>SUMIFS('1. Output sheet'!$F$2:$F$5000,'1. Output sheet'!$D$2:$D$5000,$B254,'1. Output sheet'!$C$2:$C$5000,K$27,'1. Output sheet'!$AC$2:$AC$5000,$B$22,'1. Output sheet'!$O$2:$O$5000,"&gt;="&amp;$B$204,'1. Output sheet'!$O$2:$O$5000,"&lt;"&amp;$C$204)+SUMIFS('1. Output sheet'!$F$2:$F$5000,'1. Output sheet'!$D$2:$D$5000,$B254,'1. Output sheet'!$C$2:$C$5000,K$27,'1. Output sheet'!$AC$2:$AC$5000,$B$23,'1. Output sheet'!$O$2:$O$5000,"&gt;="&amp;$B$204,'1. Output sheet'!$O$2:$O$5000,"&lt;"&amp;$C$204)</f>
        <v>0</v>
      </c>
      <c r="L254" s="45">
        <f>SUMIFS('1. Output sheet'!$F$2:$F$5000,'1. Output sheet'!$D$2:$D$5000,$B254,'1. Output sheet'!$C$2:$C$5000,L$27,'1. Output sheet'!$AC$2:$AC$5000,$B$22,'1. Output sheet'!$O$2:$O$5000,"&gt;="&amp;$B$204,'1. Output sheet'!$O$2:$O$5000,"&lt;"&amp;$C$204)+SUMIFS('1. Output sheet'!$F$2:$F$5000,'1. Output sheet'!$D$2:$D$5000,$B254,'1. Output sheet'!$C$2:$C$5000,L$27,'1. Output sheet'!$AC$2:$AC$5000,$B$23,'1. Output sheet'!$O$2:$O$5000,"&gt;="&amp;$B$204,'1. Output sheet'!$O$2:$O$5000,"&lt;"&amp;$C$204)</f>
        <v>0</v>
      </c>
      <c r="M254" s="45">
        <f>SUMIFS('1. Output sheet'!$F$2:$F$5000,'1. Output sheet'!$D$2:$D$5000,$B254,'1. Output sheet'!$C$2:$C$5000,M$27,'1. Output sheet'!$AC$2:$AC$5000,$B$22,'1. Output sheet'!$O$2:$O$5000,"&gt;="&amp;$B$204,'1. Output sheet'!$O$2:$O$5000,"&lt;"&amp;$C$204)+SUMIFS('1. Output sheet'!$F$2:$F$5000,'1. Output sheet'!$D$2:$D$5000,$B254,'1. Output sheet'!$C$2:$C$5000,M$27,'1. Output sheet'!$AC$2:$AC$5000,$B$23,'1. Output sheet'!$O$2:$O$5000,"&gt;="&amp;$B$204,'1. Output sheet'!$O$2:$O$5000,"&lt;"&amp;$C$204)</f>
        <v>0</v>
      </c>
      <c r="N254" s="45">
        <f>SUMIFS('1. Output sheet'!$F$2:$F$5000,'1. Output sheet'!$D$2:$D$5000,$B254,'1. Output sheet'!$C$2:$C$5000,N$27,'1. Output sheet'!$AC$2:$AC$5000,$B$22,'1. Output sheet'!$O$2:$O$5000,"&gt;="&amp;$B$204,'1. Output sheet'!$O$2:$O$5000,"&lt;"&amp;$C$204)+SUMIFS('1. Output sheet'!$F$2:$F$5000,'1. Output sheet'!$D$2:$D$5000,$B254,'1. Output sheet'!$C$2:$C$5000,N$27,'1. Output sheet'!$AC$2:$AC$5000,$B$23,'1. Output sheet'!$O$2:$O$5000,"&gt;="&amp;$B$204,'1. Output sheet'!$O$2:$O$5000,"&lt;"&amp;$C$204)</f>
        <v>0</v>
      </c>
      <c r="O254" s="45">
        <f>SUMIFS('1. Output sheet'!$F$2:$F$5000,'1. Output sheet'!$D$2:$D$5000,$B254,'1. Output sheet'!$C$2:$C$5000,O$27,'1. Output sheet'!$AC$2:$AC$5000,$B$22,'1. Output sheet'!$O$2:$O$5000,"&gt;="&amp;$B$204,'1. Output sheet'!$O$2:$O$5000,"&lt;"&amp;$C$204)+SUMIFS('1. Output sheet'!$F$2:$F$5000,'1. Output sheet'!$D$2:$D$5000,$B254,'1. Output sheet'!$C$2:$C$5000,O$27,'1. Output sheet'!$AC$2:$AC$5000,$B$23,'1. Output sheet'!$O$2:$O$5000,"&gt;="&amp;$B$204,'1. Output sheet'!$O$2:$O$5000,"&lt;"&amp;$C$204)</f>
        <v>0</v>
      </c>
      <c r="P254" s="14">
        <f t="shared" si="102"/>
        <v>2300</v>
      </c>
      <c r="Q254" s="14">
        <f>SUMIFS('1. Output sheet'!$F$2:$F$5000,'1. Output sheet'!$D$2:$D$5000,$B254,'1. Output sheet'!$AC$2:$AC$5000,$B$22,'1. Output sheet'!$O$2:$O$5000,"&gt;="&amp;$B$204,'1. Output sheet'!$O$2:$O$5000,"&lt;"&amp;$C$204)+SUMIFS('1. Output sheet'!$F$2:$F$5000,'1. Output sheet'!$D$2:$D$5000,$B254,'1. Output sheet'!$AC$2:$AC$5000,$B$23,'1. Output sheet'!$O$2:$O$5000,"&gt;="&amp;$B$204,'1. Output sheet'!$O$2:$O$5000,"&lt;"&amp;$C$204)</f>
        <v>2300</v>
      </c>
      <c r="R254" s="14"/>
      <c r="T254" s="21" t="s">
        <v>51</v>
      </c>
      <c r="U254" s="20"/>
      <c r="V254" s="45">
        <f t="shared" si="103"/>
        <v>0</v>
      </c>
      <c r="W254" s="45">
        <f t="shared" si="104"/>
        <v>0</v>
      </c>
      <c r="X254" s="45">
        <f t="shared" si="105"/>
        <v>227.93397959320487</v>
      </c>
      <c r="Y254" s="45">
        <f t="shared" si="106"/>
        <v>80.447286915248768</v>
      </c>
      <c r="Z254" s="45">
        <f t="shared" si="107"/>
        <v>0</v>
      </c>
      <c r="AA254" s="45">
        <f t="shared" si="108"/>
        <v>0</v>
      </c>
      <c r="AB254" s="45">
        <f t="shared" si="109"/>
        <v>0</v>
      </c>
      <c r="AC254" s="45">
        <f t="shared" si="110"/>
        <v>0</v>
      </c>
      <c r="AD254" s="45">
        <f t="shared" si="111"/>
        <v>0</v>
      </c>
      <c r="AE254" s="45">
        <f t="shared" si="112"/>
        <v>0</v>
      </c>
      <c r="AF254" s="45">
        <f t="shared" si="113"/>
        <v>0</v>
      </c>
      <c r="AG254" s="45">
        <f t="shared" si="114"/>
        <v>0</v>
      </c>
      <c r="AH254" s="45">
        <f t="shared" si="115"/>
        <v>308.38126650845362</v>
      </c>
      <c r="AI254" s="45">
        <f t="shared" si="116"/>
        <v>308.38126650845362</v>
      </c>
      <c r="AJ254" s="14"/>
    </row>
    <row r="255" spans="2:36" ht="15" x14ac:dyDescent="0.25">
      <c r="B255" s="21" t="s">
        <v>697</v>
      </c>
      <c r="C255" s="20"/>
      <c r="D255" s="45">
        <f>SUMIFS('1. Output sheet'!$F$2:$F$5000,'1. Output sheet'!$D$2:$D$5000,$B255,'1. Output sheet'!$C$2:$C$5000,D$27,'1. Output sheet'!$AC$2:$AC$5000,$B$22,'1. Output sheet'!$O$2:$O$5000,"&gt;="&amp;$B$204,'1. Output sheet'!$O$2:$O$5000,"&lt;"&amp;$C$204)+SUMIFS('1. Output sheet'!$F$2:$F$5000,'1. Output sheet'!$D$2:$D$5000,$B255,'1. Output sheet'!$C$2:$C$5000,D$27,'1. Output sheet'!$AC$2:$AC$5000,$B$23,'1. Output sheet'!$O$2:$O$5000,"&gt;="&amp;$B$204,'1. Output sheet'!$O$2:$O$5000,"&lt;"&amp;$C$204)</f>
        <v>0</v>
      </c>
      <c r="E255" s="45">
        <f>SUMIFS('1. Output sheet'!$F$2:$F$5000,'1. Output sheet'!$D$2:$D$5000,$B255,'1. Output sheet'!$C$2:$C$5000,E$27,'1. Output sheet'!$AC$2:$AC$5000,$B$22,'1. Output sheet'!$O$2:$O$5000,"&gt;="&amp;$B$204,'1. Output sheet'!$O$2:$O$5000,"&lt;"&amp;$C$204)+SUMIFS('1. Output sheet'!$F$2:$F$5000,'1. Output sheet'!$D$2:$D$5000,$B255,'1. Output sheet'!$C$2:$C$5000,E$27,'1. Output sheet'!$AC$2:$AC$5000,$B$23,'1. Output sheet'!$O$2:$O$5000,"&gt;="&amp;$B$204,'1. Output sheet'!$O$2:$O$5000,"&lt;"&amp;$C$204)</f>
        <v>0</v>
      </c>
      <c r="F255" s="45">
        <f>SUMIFS('1. Output sheet'!$F$2:$F$5000,'1. Output sheet'!$D$2:$D$5000,$B255,'1. Output sheet'!$C$2:$C$5000,F$27,'1. Output sheet'!$AC$2:$AC$5000,$B$22,'1. Output sheet'!$O$2:$O$5000,"&gt;="&amp;$B$204,'1. Output sheet'!$O$2:$O$5000,"&lt;"&amp;$C$204)+SUMIFS('1. Output sheet'!$F$2:$F$5000,'1. Output sheet'!$D$2:$D$5000,$B255,'1. Output sheet'!$C$2:$C$5000,F$27,'1. Output sheet'!$AC$2:$AC$5000,$B$23,'1. Output sheet'!$O$2:$O$5000,"&gt;="&amp;$B$204,'1. Output sheet'!$O$2:$O$5000,"&lt;"&amp;$C$204)</f>
        <v>0</v>
      </c>
      <c r="G255" s="45">
        <f>SUMIFS('1. Output sheet'!$F$2:$F$5000,'1. Output sheet'!$D$2:$D$5000,$B255,'1. Output sheet'!$C$2:$C$5000,G$27,'1. Output sheet'!$AC$2:$AC$5000,$B$22,'1. Output sheet'!$O$2:$O$5000,"&gt;="&amp;$B$204,'1. Output sheet'!$O$2:$O$5000,"&lt;"&amp;$C$204)+SUMIFS('1. Output sheet'!$F$2:$F$5000,'1. Output sheet'!$D$2:$D$5000,$B255,'1. Output sheet'!$C$2:$C$5000,G$27,'1. Output sheet'!$AC$2:$AC$5000,$B$23,'1. Output sheet'!$O$2:$O$5000,"&gt;="&amp;$B$204,'1. Output sheet'!$O$2:$O$5000,"&lt;"&amp;$C$204)</f>
        <v>0</v>
      </c>
      <c r="H255" s="45">
        <f>SUMIFS('1. Output sheet'!$F$2:$F$5000,'1. Output sheet'!$D$2:$D$5000,$B255,'1. Output sheet'!$C$2:$C$5000,H$27,'1. Output sheet'!$AC$2:$AC$5000,$B$22,'1. Output sheet'!$O$2:$O$5000,"&gt;="&amp;$B$204,'1. Output sheet'!$O$2:$O$5000,"&lt;"&amp;$C$204)+SUMIFS('1. Output sheet'!$F$2:$F$5000,'1. Output sheet'!$D$2:$D$5000,$B255,'1. Output sheet'!$C$2:$C$5000,H$27,'1. Output sheet'!$AC$2:$AC$5000,$B$23,'1. Output sheet'!$O$2:$O$5000,"&gt;="&amp;$B$204,'1. Output sheet'!$O$2:$O$5000,"&lt;"&amp;$C$204)</f>
        <v>0</v>
      </c>
      <c r="I255" s="45">
        <f>SUMIFS('1. Output sheet'!$F$2:$F$5000,'1. Output sheet'!$D$2:$D$5000,$B255,'1. Output sheet'!$C$2:$C$5000,I$27,'1. Output sheet'!$AC$2:$AC$5000,$B$22,'1. Output sheet'!$O$2:$O$5000,"&gt;="&amp;$B$204,'1. Output sheet'!$O$2:$O$5000,"&lt;"&amp;$C$204)+SUMIFS('1. Output sheet'!$F$2:$F$5000,'1. Output sheet'!$D$2:$D$5000,$B255,'1. Output sheet'!$C$2:$C$5000,I$27,'1. Output sheet'!$AC$2:$AC$5000,$B$23,'1. Output sheet'!$O$2:$O$5000,"&gt;="&amp;$B$204,'1. Output sheet'!$O$2:$O$5000,"&lt;"&amp;$C$204)</f>
        <v>0</v>
      </c>
      <c r="J255" s="45">
        <f>SUMIFS('1. Output sheet'!$F$2:$F$5000,'1. Output sheet'!$D$2:$D$5000,$B255,'1. Output sheet'!$C$2:$C$5000,J$27,'1. Output sheet'!$AC$2:$AC$5000,$B$22,'1. Output sheet'!$O$2:$O$5000,"&gt;="&amp;$B$204,'1. Output sheet'!$O$2:$O$5000,"&lt;"&amp;$C$204)+SUMIFS('1. Output sheet'!$F$2:$F$5000,'1. Output sheet'!$D$2:$D$5000,$B255,'1. Output sheet'!$C$2:$C$5000,J$27,'1. Output sheet'!$AC$2:$AC$5000,$B$23,'1. Output sheet'!$O$2:$O$5000,"&gt;="&amp;$B$204,'1. Output sheet'!$O$2:$O$5000,"&lt;"&amp;$C$204)</f>
        <v>0</v>
      </c>
      <c r="K255" s="45">
        <f>SUMIFS('1. Output sheet'!$F$2:$F$5000,'1. Output sheet'!$D$2:$D$5000,$B255,'1. Output sheet'!$C$2:$C$5000,K$27,'1. Output sheet'!$AC$2:$AC$5000,$B$22,'1. Output sheet'!$O$2:$O$5000,"&gt;="&amp;$B$204,'1. Output sheet'!$O$2:$O$5000,"&lt;"&amp;$C$204)+SUMIFS('1. Output sheet'!$F$2:$F$5000,'1. Output sheet'!$D$2:$D$5000,$B255,'1. Output sheet'!$C$2:$C$5000,K$27,'1. Output sheet'!$AC$2:$AC$5000,$B$23,'1. Output sheet'!$O$2:$O$5000,"&gt;="&amp;$B$204,'1. Output sheet'!$O$2:$O$5000,"&lt;"&amp;$C$204)</f>
        <v>0</v>
      </c>
      <c r="L255" s="45">
        <f>SUMIFS('1. Output sheet'!$F$2:$F$5000,'1. Output sheet'!$D$2:$D$5000,$B255,'1. Output sheet'!$C$2:$C$5000,L$27,'1. Output sheet'!$AC$2:$AC$5000,$B$22,'1. Output sheet'!$O$2:$O$5000,"&gt;="&amp;$B$204,'1. Output sheet'!$O$2:$O$5000,"&lt;"&amp;$C$204)+SUMIFS('1. Output sheet'!$F$2:$F$5000,'1. Output sheet'!$D$2:$D$5000,$B255,'1. Output sheet'!$C$2:$C$5000,L$27,'1. Output sheet'!$AC$2:$AC$5000,$B$23,'1. Output sheet'!$O$2:$O$5000,"&gt;="&amp;$B$204,'1. Output sheet'!$O$2:$O$5000,"&lt;"&amp;$C$204)</f>
        <v>0</v>
      </c>
      <c r="M255" s="45">
        <f>SUMIFS('1. Output sheet'!$F$2:$F$5000,'1. Output sheet'!$D$2:$D$5000,$B255,'1. Output sheet'!$C$2:$C$5000,M$27,'1. Output sheet'!$AC$2:$AC$5000,$B$22,'1. Output sheet'!$O$2:$O$5000,"&gt;="&amp;$B$204,'1. Output sheet'!$O$2:$O$5000,"&lt;"&amp;$C$204)+SUMIFS('1. Output sheet'!$F$2:$F$5000,'1. Output sheet'!$D$2:$D$5000,$B255,'1. Output sheet'!$C$2:$C$5000,M$27,'1. Output sheet'!$AC$2:$AC$5000,$B$23,'1. Output sheet'!$O$2:$O$5000,"&gt;="&amp;$B$204,'1. Output sheet'!$O$2:$O$5000,"&lt;"&amp;$C$204)</f>
        <v>0</v>
      </c>
      <c r="N255" s="45">
        <f>SUMIFS('1. Output sheet'!$F$2:$F$5000,'1. Output sheet'!$D$2:$D$5000,$B255,'1. Output sheet'!$C$2:$C$5000,N$27,'1. Output sheet'!$AC$2:$AC$5000,$B$22,'1. Output sheet'!$O$2:$O$5000,"&gt;="&amp;$B$204,'1. Output sheet'!$O$2:$O$5000,"&lt;"&amp;$C$204)+SUMIFS('1. Output sheet'!$F$2:$F$5000,'1. Output sheet'!$D$2:$D$5000,$B255,'1. Output sheet'!$C$2:$C$5000,N$27,'1. Output sheet'!$AC$2:$AC$5000,$B$23,'1. Output sheet'!$O$2:$O$5000,"&gt;="&amp;$B$204,'1. Output sheet'!$O$2:$O$5000,"&lt;"&amp;$C$204)</f>
        <v>0</v>
      </c>
      <c r="O255" s="45">
        <f>SUMIFS('1. Output sheet'!$F$2:$F$5000,'1. Output sheet'!$D$2:$D$5000,$B255,'1. Output sheet'!$C$2:$C$5000,O$27,'1. Output sheet'!$AC$2:$AC$5000,$B$22,'1. Output sheet'!$O$2:$O$5000,"&gt;="&amp;$B$204,'1. Output sheet'!$O$2:$O$5000,"&lt;"&amp;$C$204)+SUMIFS('1. Output sheet'!$F$2:$F$5000,'1. Output sheet'!$D$2:$D$5000,$B255,'1. Output sheet'!$C$2:$C$5000,O$27,'1. Output sheet'!$AC$2:$AC$5000,$B$23,'1. Output sheet'!$O$2:$O$5000,"&gt;="&amp;$B$204,'1. Output sheet'!$O$2:$O$5000,"&lt;"&amp;$C$204)</f>
        <v>0</v>
      </c>
      <c r="P255" s="14">
        <f t="shared" si="102"/>
        <v>0</v>
      </c>
      <c r="Q255" s="14">
        <f>SUMIFS('1. Output sheet'!$F$2:$F$5000,'1. Output sheet'!$D$2:$D$5000,$B255,'1. Output sheet'!$AC$2:$AC$5000,$B$22,'1. Output sheet'!$O$2:$O$5000,"&gt;="&amp;$B$204,'1. Output sheet'!$O$2:$O$5000,"&lt;"&amp;$C$204)+SUMIFS('1. Output sheet'!$F$2:$F$5000,'1. Output sheet'!$D$2:$D$5000,$B255,'1. Output sheet'!$AC$2:$AC$5000,$B$23,'1. Output sheet'!$O$2:$O$5000,"&gt;="&amp;$B$204,'1. Output sheet'!$O$2:$O$5000,"&lt;"&amp;$C$204)</f>
        <v>0</v>
      </c>
      <c r="R255" s="14"/>
      <c r="T255" s="21" t="s">
        <v>697</v>
      </c>
      <c r="U255" s="20"/>
      <c r="V255" s="45">
        <f t="shared" si="103"/>
        <v>0</v>
      </c>
      <c r="W255" s="45">
        <f t="shared" si="104"/>
        <v>0</v>
      </c>
      <c r="X255" s="45">
        <f t="shared" si="105"/>
        <v>0</v>
      </c>
      <c r="Y255" s="45">
        <f t="shared" si="106"/>
        <v>0</v>
      </c>
      <c r="Z255" s="45">
        <f t="shared" si="107"/>
        <v>0</v>
      </c>
      <c r="AA255" s="45">
        <f t="shared" si="108"/>
        <v>0</v>
      </c>
      <c r="AB255" s="45">
        <f t="shared" si="109"/>
        <v>0</v>
      </c>
      <c r="AC255" s="45">
        <f t="shared" si="110"/>
        <v>0</v>
      </c>
      <c r="AD255" s="45">
        <f t="shared" si="111"/>
        <v>0</v>
      </c>
      <c r="AE255" s="45">
        <f t="shared" si="112"/>
        <v>0</v>
      </c>
      <c r="AF255" s="45">
        <f t="shared" si="113"/>
        <v>0</v>
      </c>
      <c r="AG255" s="45">
        <f t="shared" si="114"/>
        <v>0</v>
      </c>
      <c r="AH255" s="45">
        <f t="shared" si="115"/>
        <v>0</v>
      </c>
      <c r="AI255" s="45">
        <f t="shared" si="116"/>
        <v>0</v>
      </c>
      <c r="AJ255" s="14"/>
    </row>
    <row r="256" spans="2:36" ht="15" x14ac:dyDescent="0.25">
      <c r="B256" s="21" t="s">
        <v>2940</v>
      </c>
      <c r="C256" s="20"/>
      <c r="D256" s="45">
        <f>SUMIFS('1. Output sheet'!$F$2:$F$5000,'1. Output sheet'!$D$2:$D$5000,$B256,'1. Output sheet'!$C$2:$C$5000,D$27,'1. Output sheet'!$AC$2:$AC$5000,$B$22,'1. Output sheet'!$O$2:$O$5000,"&gt;="&amp;$B$204,'1. Output sheet'!$O$2:$O$5000,"&lt;"&amp;$C$204)+SUMIFS('1. Output sheet'!$F$2:$F$5000,'1. Output sheet'!$D$2:$D$5000,$B256,'1. Output sheet'!$C$2:$C$5000,D$27,'1. Output sheet'!$AC$2:$AC$5000,$B$23,'1. Output sheet'!$O$2:$O$5000,"&gt;="&amp;$B$204,'1. Output sheet'!$O$2:$O$5000,"&lt;"&amp;$C$204)</f>
        <v>0</v>
      </c>
      <c r="E256" s="45">
        <f>SUMIFS('1. Output sheet'!$F$2:$F$5000,'1. Output sheet'!$D$2:$D$5000,$B256,'1. Output sheet'!$C$2:$C$5000,E$27,'1. Output sheet'!$AC$2:$AC$5000,$B$22,'1. Output sheet'!$O$2:$O$5000,"&gt;="&amp;$B$204,'1. Output sheet'!$O$2:$O$5000,"&lt;"&amp;$C$204)+SUMIFS('1. Output sheet'!$F$2:$F$5000,'1. Output sheet'!$D$2:$D$5000,$B256,'1. Output sheet'!$C$2:$C$5000,E$27,'1. Output sheet'!$AC$2:$AC$5000,$B$23,'1. Output sheet'!$O$2:$O$5000,"&gt;="&amp;$B$204,'1. Output sheet'!$O$2:$O$5000,"&lt;"&amp;$C$204)</f>
        <v>0</v>
      </c>
      <c r="F256" s="45">
        <f>SUMIFS('1. Output sheet'!$F$2:$F$5000,'1. Output sheet'!$D$2:$D$5000,$B256,'1. Output sheet'!$C$2:$C$5000,F$27,'1. Output sheet'!$AC$2:$AC$5000,$B$22,'1. Output sheet'!$O$2:$O$5000,"&gt;="&amp;$B$204,'1. Output sheet'!$O$2:$O$5000,"&lt;"&amp;$C$204)+SUMIFS('1. Output sheet'!$F$2:$F$5000,'1. Output sheet'!$D$2:$D$5000,$B256,'1. Output sheet'!$C$2:$C$5000,F$27,'1. Output sheet'!$AC$2:$AC$5000,$B$23,'1. Output sheet'!$O$2:$O$5000,"&gt;="&amp;$B$204,'1. Output sheet'!$O$2:$O$5000,"&lt;"&amp;$C$204)</f>
        <v>0</v>
      </c>
      <c r="G256" s="45">
        <f>SUMIFS('1. Output sheet'!$F$2:$F$5000,'1. Output sheet'!$D$2:$D$5000,$B256,'1. Output sheet'!$C$2:$C$5000,G$27,'1. Output sheet'!$AC$2:$AC$5000,$B$22,'1. Output sheet'!$O$2:$O$5000,"&gt;="&amp;$B$204,'1. Output sheet'!$O$2:$O$5000,"&lt;"&amp;$C$204)+SUMIFS('1. Output sheet'!$F$2:$F$5000,'1. Output sheet'!$D$2:$D$5000,$B256,'1. Output sheet'!$C$2:$C$5000,G$27,'1. Output sheet'!$AC$2:$AC$5000,$B$23,'1. Output sheet'!$O$2:$O$5000,"&gt;="&amp;$B$204,'1. Output sheet'!$O$2:$O$5000,"&lt;"&amp;$C$204)</f>
        <v>0</v>
      </c>
      <c r="H256" s="45">
        <f>SUMIFS('1. Output sheet'!$F$2:$F$5000,'1. Output sheet'!$D$2:$D$5000,$B256,'1. Output sheet'!$C$2:$C$5000,H$27,'1. Output sheet'!$AC$2:$AC$5000,$B$22,'1. Output sheet'!$O$2:$O$5000,"&gt;="&amp;$B$204,'1. Output sheet'!$O$2:$O$5000,"&lt;"&amp;$C$204)+SUMIFS('1. Output sheet'!$F$2:$F$5000,'1. Output sheet'!$D$2:$D$5000,$B256,'1. Output sheet'!$C$2:$C$5000,H$27,'1. Output sheet'!$AC$2:$AC$5000,$B$23,'1. Output sheet'!$O$2:$O$5000,"&gt;="&amp;$B$204,'1. Output sheet'!$O$2:$O$5000,"&lt;"&amp;$C$204)</f>
        <v>0</v>
      </c>
      <c r="I256" s="45">
        <f>SUMIFS('1. Output sheet'!$F$2:$F$5000,'1. Output sheet'!$D$2:$D$5000,$B256,'1. Output sheet'!$C$2:$C$5000,I$27,'1. Output sheet'!$AC$2:$AC$5000,$B$22,'1. Output sheet'!$O$2:$O$5000,"&gt;="&amp;$B$204,'1. Output sheet'!$O$2:$O$5000,"&lt;"&amp;$C$204)+SUMIFS('1. Output sheet'!$F$2:$F$5000,'1. Output sheet'!$D$2:$D$5000,$B256,'1. Output sheet'!$C$2:$C$5000,I$27,'1. Output sheet'!$AC$2:$AC$5000,$B$23,'1. Output sheet'!$O$2:$O$5000,"&gt;="&amp;$B$204,'1. Output sheet'!$O$2:$O$5000,"&lt;"&amp;$C$204)</f>
        <v>0</v>
      </c>
      <c r="J256" s="45">
        <f>SUMIFS('1. Output sheet'!$F$2:$F$5000,'1. Output sheet'!$D$2:$D$5000,$B256,'1. Output sheet'!$C$2:$C$5000,J$27,'1. Output sheet'!$AC$2:$AC$5000,$B$22,'1. Output sheet'!$O$2:$O$5000,"&gt;="&amp;$B$204,'1. Output sheet'!$O$2:$O$5000,"&lt;"&amp;$C$204)+SUMIFS('1. Output sheet'!$F$2:$F$5000,'1. Output sheet'!$D$2:$D$5000,$B256,'1. Output sheet'!$C$2:$C$5000,J$27,'1. Output sheet'!$AC$2:$AC$5000,$B$23,'1. Output sheet'!$O$2:$O$5000,"&gt;="&amp;$B$204,'1. Output sheet'!$O$2:$O$5000,"&lt;"&amp;$C$204)</f>
        <v>0</v>
      </c>
      <c r="K256" s="45">
        <f>SUMIFS('1. Output sheet'!$F$2:$F$5000,'1. Output sheet'!$D$2:$D$5000,$B256,'1. Output sheet'!$C$2:$C$5000,K$27,'1. Output sheet'!$AC$2:$AC$5000,$B$22,'1. Output sheet'!$O$2:$O$5000,"&gt;="&amp;$B$204,'1. Output sheet'!$O$2:$O$5000,"&lt;"&amp;$C$204)+SUMIFS('1. Output sheet'!$F$2:$F$5000,'1. Output sheet'!$D$2:$D$5000,$B256,'1. Output sheet'!$C$2:$C$5000,K$27,'1. Output sheet'!$AC$2:$AC$5000,$B$23,'1. Output sheet'!$O$2:$O$5000,"&gt;="&amp;$B$204,'1. Output sheet'!$O$2:$O$5000,"&lt;"&amp;$C$204)</f>
        <v>0</v>
      </c>
      <c r="L256" s="45">
        <f>SUMIFS('1. Output sheet'!$F$2:$F$5000,'1. Output sheet'!$D$2:$D$5000,$B256,'1. Output sheet'!$C$2:$C$5000,L$27,'1. Output sheet'!$AC$2:$AC$5000,$B$22,'1. Output sheet'!$O$2:$O$5000,"&gt;="&amp;$B$204,'1. Output sheet'!$O$2:$O$5000,"&lt;"&amp;$C$204)+SUMIFS('1. Output sheet'!$F$2:$F$5000,'1. Output sheet'!$D$2:$D$5000,$B256,'1. Output sheet'!$C$2:$C$5000,L$27,'1. Output sheet'!$AC$2:$AC$5000,$B$23,'1. Output sheet'!$O$2:$O$5000,"&gt;="&amp;$B$204,'1. Output sheet'!$O$2:$O$5000,"&lt;"&amp;$C$204)</f>
        <v>0</v>
      </c>
      <c r="M256" s="45">
        <f>SUMIFS('1. Output sheet'!$F$2:$F$5000,'1. Output sheet'!$D$2:$D$5000,$B256,'1. Output sheet'!$C$2:$C$5000,M$27,'1. Output sheet'!$AC$2:$AC$5000,$B$22,'1. Output sheet'!$O$2:$O$5000,"&gt;="&amp;$B$204,'1. Output sheet'!$O$2:$O$5000,"&lt;"&amp;$C$204)+SUMIFS('1. Output sheet'!$F$2:$F$5000,'1. Output sheet'!$D$2:$D$5000,$B256,'1. Output sheet'!$C$2:$C$5000,M$27,'1. Output sheet'!$AC$2:$AC$5000,$B$23,'1. Output sheet'!$O$2:$O$5000,"&gt;="&amp;$B$204,'1. Output sheet'!$O$2:$O$5000,"&lt;"&amp;$C$204)</f>
        <v>0</v>
      </c>
      <c r="N256" s="45">
        <f>SUMIFS('1. Output sheet'!$F$2:$F$5000,'1. Output sheet'!$D$2:$D$5000,$B256,'1. Output sheet'!$C$2:$C$5000,N$27,'1. Output sheet'!$AC$2:$AC$5000,$B$22,'1. Output sheet'!$O$2:$O$5000,"&gt;="&amp;$B$204,'1. Output sheet'!$O$2:$O$5000,"&lt;"&amp;$C$204)+SUMIFS('1. Output sheet'!$F$2:$F$5000,'1. Output sheet'!$D$2:$D$5000,$B256,'1. Output sheet'!$C$2:$C$5000,N$27,'1. Output sheet'!$AC$2:$AC$5000,$B$23,'1. Output sheet'!$O$2:$O$5000,"&gt;="&amp;$B$204,'1. Output sheet'!$O$2:$O$5000,"&lt;"&amp;$C$204)</f>
        <v>0</v>
      </c>
      <c r="O256" s="45">
        <f>SUMIFS('1. Output sheet'!$F$2:$F$5000,'1. Output sheet'!$D$2:$D$5000,$B256,'1. Output sheet'!$C$2:$C$5000,O$27,'1. Output sheet'!$AC$2:$AC$5000,$B$22,'1. Output sheet'!$O$2:$O$5000,"&gt;="&amp;$B$204,'1. Output sheet'!$O$2:$O$5000,"&lt;"&amp;$C$204)+SUMIFS('1. Output sheet'!$F$2:$F$5000,'1. Output sheet'!$D$2:$D$5000,$B256,'1. Output sheet'!$C$2:$C$5000,O$27,'1. Output sheet'!$AC$2:$AC$5000,$B$23,'1. Output sheet'!$O$2:$O$5000,"&gt;="&amp;$B$204,'1. Output sheet'!$O$2:$O$5000,"&lt;"&amp;$C$204)</f>
        <v>0</v>
      </c>
      <c r="P256" s="14">
        <f t="shared" si="102"/>
        <v>0</v>
      </c>
      <c r="Q256" s="14">
        <f>SUMIFS('1. Output sheet'!$F$2:$F$5000,'1. Output sheet'!$D$2:$D$5000,$B256,'1. Output sheet'!$AC$2:$AC$5000,$B$22,'1. Output sheet'!$O$2:$O$5000,"&gt;="&amp;$B$204,'1. Output sheet'!$O$2:$O$5000,"&lt;"&amp;$C$204)+SUMIFS('1. Output sheet'!$F$2:$F$5000,'1. Output sheet'!$D$2:$D$5000,$B256,'1. Output sheet'!$AC$2:$AC$5000,$B$23,'1. Output sheet'!$O$2:$O$5000,"&gt;="&amp;$B$204,'1. Output sheet'!$O$2:$O$5000,"&lt;"&amp;$C$204)</f>
        <v>0</v>
      </c>
      <c r="R256" s="14"/>
      <c r="T256" s="21" t="s">
        <v>2940</v>
      </c>
      <c r="U256" s="20"/>
      <c r="V256" s="45">
        <f t="shared" si="103"/>
        <v>0</v>
      </c>
      <c r="W256" s="45">
        <f t="shared" si="104"/>
        <v>0</v>
      </c>
      <c r="X256" s="45">
        <f t="shared" si="105"/>
        <v>0</v>
      </c>
      <c r="Y256" s="45">
        <f t="shared" si="106"/>
        <v>0</v>
      </c>
      <c r="Z256" s="45">
        <f t="shared" si="107"/>
        <v>0</v>
      </c>
      <c r="AA256" s="45">
        <f t="shared" si="108"/>
        <v>0</v>
      </c>
      <c r="AB256" s="45">
        <f t="shared" si="109"/>
        <v>0</v>
      </c>
      <c r="AC256" s="45">
        <f t="shared" si="110"/>
        <v>0</v>
      </c>
      <c r="AD256" s="45">
        <f t="shared" si="111"/>
        <v>0</v>
      </c>
      <c r="AE256" s="45">
        <f t="shared" si="112"/>
        <v>0</v>
      </c>
      <c r="AF256" s="45">
        <f t="shared" si="113"/>
        <v>0</v>
      </c>
      <c r="AG256" s="45">
        <f t="shared" si="114"/>
        <v>0</v>
      </c>
      <c r="AH256" s="45">
        <f t="shared" si="115"/>
        <v>0</v>
      </c>
      <c r="AI256" s="45">
        <f t="shared" si="116"/>
        <v>0</v>
      </c>
      <c r="AJ256" s="14"/>
    </row>
    <row r="257" spans="1:36" ht="15" x14ac:dyDescent="0.25">
      <c r="B257" s="21" t="s">
        <v>741</v>
      </c>
      <c r="C257" s="20"/>
      <c r="D257" s="45">
        <f>SUMIFS('1. Output sheet'!$F$2:$F$5000,'1. Output sheet'!$D$2:$D$5000,$B257,'1. Output sheet'!$C$2:$C$5000,D$27,'1. Output sheet'!$AC$2:$AC$5000,$B$22,'1. Output sheet'!$O$2:$O$5000,"&gt;="&amp;$B$204,'1. Output sheet'!$O$2:$O$5000,"&lt;"&amp;$C$204)+SUMIFS('1. Output sheet'!$F$2:$F$5000,'1. Output sheet'!$D$2:$D$5000,$B257,'1. Output sheet'!$C$2:$C$5000,D$27,'1. Output sheet'!$AC$2:$AC$5000,$B$23,'1. Output sheet'!$O$2:$O$5000,"&gt;="&amp;$B$204,'1. Output sheet'!$O$2:$O$5000,"&lt;"&amp;$C$204)</f>
        <v>0</v>
      </c>
      <c r="E257" s="45">
        <f>SUMIFS('1. Output sheet'!$F$2:$F$5000,'1. Output sheet'!$D$2:$D$5000,$B257,'1. Output sheet'!$C$2:$C$5000,E$27,'1. Output sheet'!$AC$2:$AC$5000,$B$22,'1. Output sheet'!$O$2:$O$5000,"&gt;="&amp;$B$204,'1. Output sheet'!$O$2:$O$5000,"&lt;"&amp;$C$204)+SUMIFS('1. Output sheet'!$F$2:$F$5000,'1. Output sheet'!$D$2:$D$5000,$B257,'1. Output sheet'!$C$2:$C$5000,E$27,'1. Output sheet'!$AC$2:$AC$5000,$B$23,'1. Output sheet'!$O$2:$O$5000,"&gt;="&amp;$B$204,'1. Output sheet'!$O$2:$O$5000,"&lt;"&amp;$C$204)</f>
        <v>0</v>
      </c>
      <c r="F257" s="45">
        <f>SUMIFS('1. Output sheet'!$F$2:$F$5000,'1. Output sheet'!$D$2:$D$5000,$B257,'1. Output sheet'!$C$2:$C$5000,F$27,'1. Output sheet'!$AC$2:$AC$5000,$B$22,'1. Output sheet'!$O$2:$O$5000,"&gt;="&amp;$B$204,'1. Output sheet'!$O$2:$O$5000,"&lt;"&amp;$C$204)+SUMIFS('1. Output sheet'!$F$2:$F$5000,'1. Output sheet'!$D$2:$D$5000,$B257,'1. Output sheet'!$C$2:$C$5000,F$27,'1. Output sheet'!$AC$2:$AC$5000,$B$23,'1. Output sheet'!$O$2:$O$5000,"&gt;="&amp;$B$204,'1. Output sheet'!$O$2:$O$5000,"&lt;"&amp;$C$204)</f>
        <v>0</v>
      </c>
      <c r="G257" s="45">
        <f>SUMIFS('1. Output sheet'!$F$2:$F$5000,'1. Output sheet'!$D$2:$D$5000,$B257,'1. Output sheet'!$C$2:$C$5000,G$27,'1. Output sheet'!$AC$2:$AC$5000,$B$22,'1. Output sheet'!$O$2:$O$5000,"&gt;="&amp;$B$204,'1. Output sheet'!$O$2:$O$5000,"&lt;"&amp;$C$204)+SUMIFS('1. Output sheet'!$F$2:$F$5000,'1. Output sheet'!$D$2:$D$5000,$B257,'1. Output sheet'!$C$2:$C$5000,G$27,'1. Output sheet'!$AC$2:$AC$5000,$B$23,'1. Output sheet'!$O$2:$O$5000,"&gt;="&amp;$B$204,'1. Output sheet'!$O$2:$O$5000,"&lt;"&amp;$C$204)</f>
        <v>2160</v>
      </c>
      <c r="H257" s="45">
        <f>SUMIFS('1. Output sheet'!$F$2:$F$5000,'1. Output sheet'!$D$2:$D$5000,$B257,'1. Output sheet'!$C$2:$C$5000,H$27,'1. Output sheet'!$AC$2:$AC$5000,$B$22,'1. Output sheet'!$O$2:$O$5000,"&gt;="&amp;$B$204,'1. Output sheet'!$O$2:$O$5000,"&lt;"&amp;$C$204)+SUMIFS('1. Output sheet'!$F$2:$F$5000,'1. Output sheet'!$D$2:$D$5000,$B257,'1. Output sheet'!$C$2:$C$5000,H$27,'1. Output sheet'!$AC$2:$AC$5000,$B$23,'1. Output sheet'!$O$2:$O$5000,"&gt;="&amp;$B$204,'1. Output sheet'!$O$2:$O$5000,"&lt;"&amp;$C$204)</f>
        <v>0</v>
      </c>
      <c r="I257" s="45">
        <f>SUMIFS('1. Output sheet'!$F$2:$F$5000,'1. Output sheet'!$D$2:$D$5000,$B257,'1. Output sheet'!$C$2:$C$5000,I$27,'1. Output sheet'!$AC$2:$AC$5000,$B$22,'1. Output sheet'!$O$2:$O$5000,"&gt;="&amp;$B$204,'1. Output sheet'!$O$2:$O$5000,"&lt;"&amp;$C$204)+SUMIFS('1. Output sheet'!$F$2:$F$5000,'1. Output sheet'!$D$2:$D$5000,$B257,'1. Output sheet'!$C$2:$C$5000,I$27,'1. Output sheet'!$AC$2:$AC$5000,$B$23,'1. Output sheet'!$O$2:$O$5000,"&gt;="&amp;$B$204,'1. Output sheet'!$O$2:$O$5000,"&lt;"&amp;$C$204)</f>
        <v>0</v>
      </c>
      <c r="J257" s="45">
        <f>SUMIFS('1. Output sheet'!$F$2:$F$5000,'1. Output sheet'!$D$2:$D$5000,$B257,'1. Output sheet'!$C$2:$C$5000,J$27,'1. Output sheet'!$AC$2:$AC$5000,$B$22,'1. Output sheet'!$O$2:$O$5000,"&gt;="&amp;$B$204,'1. Output sheet'!$O$2:$O$5000,"&lt;"&amp;$C$204)+SUMIFS('1. Output sheet'!$F$2:$F$5000,'1. Output sheet'!$D$2:$D$5000,$B257,'1. Output sheet'!$C$2:$C$5000,J$27,'1. Output sheet'!$AC$2:$AC$5000,$B$23,'1. Output sheet'!$O$2:$O$5000,"&gt;="&amp;$B$204,'1. Output sheet'!$O$2:$O$5000,"&lt;"&amp;$C$204)</f>
        <v>0</v>
      </c>
      <c r="K257" s="45">
        <f>SUMIFS('1. Output sheet'!$F$2:$F$5000,'1. Output sheet'!$D$2:$D$5000,$B257,'1. Output sheet'!$C$2:$C$5000,K$27,'1. Output sheet'!$AC$2:$AC$5000,$B$22,'1. Output sheet'!$O$2:$O$5000,"&gt;="&amp;$B$204,'1. Output sheet'!$O$2:$O$5000,"&lt;"&amp;$C$204)+SUMIFS('1. Output sheet'!$F$2:$F$5000,'1. Output sheet'!$D$2:$D$5000,$B257,'1. Output sheet'!$C$2:$C$5000,K$27,'1. Output sheet'!$AC$2:$AC$5000,$B$23,'1. Output sheet'!$O$2:$O$5000,"&gt;="&amp;$B$204,'1. Output sheet'!$O$2:$O$5000,"&lt;"&amp;$C$204)</f>
        <v>0</v>
      </c>
      <c r="L257" s="45">
        <f>SUMIFS('1. Output sheet'!$F$2:$F$5000,'1. Output sheet'!$D$2:$D$5000,$B257,'1. Output sheet'!$C$2:$C$5000,L$27,'1. Output sheet'!$AC$2:$AC$5000,$B$22,'1. Output sheet'!$O$2:$O$5000,"&gt;="&amp;$B$204,'1. Output sheet'!$O$2:$O$5000,"&lt;"&amp;$C$204)+SUMIFS('1. Output sheet'!$F$2:$F$5000,'1. Output sheet'!$D$2:$D$5000,$B257,'1. Output sheet'!$C$2:$C$5000,L$27,'1. Output sheet'!$AC$2:$AC$5000,$B$23,'1. Output sheet'!$O$2:$O$5000,"&gt;="&amp;$B$204,'1. Output sheet'!$O$2:$O$5000,"&lt;"&amp;$C$204)</f>
        <v>0</v>
      </c>
      <c r="M257" s="45">
        <f>SUMIFS('1. Output sheet'!$F$2:$F$5000,'1. Output sheet'!$D$2:$D$5000,$B257,'1. Output sheet'!$C$2:$C$5000,M$27,'1. Output sheet'!$AC$2:$AC$5000,$B$22,'1. Output sheet'!$O$2:$O$5000,"&gt;="&amp;$B$204,'1. Output sheet'!$O$2:$O$5000,"&lt;"&amp;$C$204)+SUMIFS('1. Output sheet'!$F$2:$F$5000,'1. Output sheet'!$D$2:$D$5000,$B257,'1. Output sheet'!$C$2:$C$5000,M$27,'1. Output sheet'!$AC$2:$AC$5000,$B$23,'1. Output sheet'!$O$2:$O$5000,"&gt;="&amp;$B$204,'1. Output sheet'!$O$2:$O$5000,"&lt;"&amp;$C$204)</f>
        <v>0</v>
      </c>
      <c r="N257" s="45">
        <f>SUMIFS('1. Output sheet'!$F$2:$F$5000,'1. Output sheet'!$D$2:$D$5000,$B257,'1. Output sheet'!$C$2:$C$5000,N$27,'1. Output sheet'!$AC$2:$AC$5000,$B$22,'1. Output sheet'!$O$2:$O$5000,"&gt;="&amp;$B$204,'1. Output sheet'!$O$2:$O$5000,"&lt;"&amp;$C$204)+SUMIFS('1. Output sheet'!$F$2:$F$5000,'1. Output sheet'!$D$2:$D$5000,$B257,'1. Output sheet'!$C$2:$C$5000,N$27,'1. Output sheet'!$AC$2:$AC$5000,$B$23,'1. Output sheet'!$O$2:$O$5000,"&gt;="&amp;$B$204,'1. Output sheet'!$O$2:$O$5000,"&lt;"&amp;$C$204)</f>
        <v>0</v>
      </c>
      <c r="O257" s="45">
        <f>SUMIFS('1. Output sheet'!$F$2:$F$5000,'1. Output sheet'!$D$2:$D$5000,$B257,'1. Output sheet'!$C$2:$C$5000,O$27,'1. Output sheet'!$AC$2:$AC$5000,$B$22,'1. Output sheet'!$O$2:$O$5000,"&gt;="&amp;$B$204,'1. Output sheet'!$O$2:$O$5000,"&lt;"&amp;$C$204)+SUMIFS('1. Output sheet'!$F$2:$F$5000,'1. Output sheet'!$D$2:$D$5000,$B257,'1. Output sheet'!$C$2:$C$5000,O$27,'1. Output sheet'!$AC$2:$AC$5000,$B$23,'1. Output sheet'!$O$2:$O$5000,"&gt;="&amp;$B$204,'1. Output sheet'!$O$2:$O$5000,"&lt;"&amp;$C$204)</f>
        <v>0</v>
      </c>
      <c r="P257" s="14">
        <f t="shared" si="102"/>
        <v>2160</v>
      </c>
      <c r="Q257" s="14">
        <f>SUMIFS('1. Output sheet'!$F$2:$F$5000,'1. Output sheet'!$D$2:$D$5000,$B257,'1. Output sheet'!$AC$2:$AC$5000,$B$22,'1. Output sheet'!$O$2:$O$5000,"&gt;="&amp;$B$204,'1. Output sheet'!$O$2:$O$5000,"&lt;"&amp;$C$204)+SUMIFS('1. Output sheet'!$F$2:$F$5000,'1. Output sheet'!$D$2:$D$5000,$B257,'1. Output sheet'!$AC$2:$AC$5000,$B$23,'1. Output sheet'!$O$2:$O$5000,"&gt;="&amp;$B$204,'1. Output sheet'!$O$2:$O$5000,"&lt;"&amp;$C$204)</f>
        <v>2160</v>
      </c>
      <c r="R257" s="14"/>
      <c r="T257" s="21" t="s">
        <v>741</v>
      </c>
      <c r="U257" s="20"/>
      <c r="V257" s="45">
        <f t="shared" si="103"/>
        <v>0</v>
      </c>
      <c r="W257" s="45">
        <f t="shared" si="104"/>
        <v>0</v>
      </c>
      <c r="X257" s="45">
        <f t="shared" si="105"/>
        <v>0</v>
      </c>
      <c r="Y257" s="45">
        <f t="shared" si="106"/>
        <v>289.6102328948956</v>
      </c>
      <c r="Z257" s="45">
        <f t="shared" si="107"/>
        <v>0</v>
      </c>
      <c r="AA257" s="45">
        <f t="shared" si="108"/>
        <v>0</v>
      </c>
      <c r="AB257" s="45">
        <f t="shared" si="109"/>
        <v>0</v>
      </c>
      <c r="AC257" s="45">
        <f t="shared" si="110"/>
        <v>0</v>
      </c>
      <c r="AD257" s="45">
        <f t="shared" si="111"/>
        <v>0</v>
      </c>
      <c r="AE257" s="45">
        <f t="shared" si="112"/>
        <v>0</v>
      </c>
      <c r="AF257" s="45">
        <f t="shared" si="113"/>
        <v>0</v>
      </c>
      <c r="AG257" s="45">
        <f t="shared" si="114"/>
        <v>0</v>
      </c>
      <c r="AH257" s="45">
        <f t="shared" si="115"/>
        <v>289.6102328948956</v>
      </c>
      <c r="AI257" s="45">
        <f t="shared" si="116"/>
        <v>289.6102328948956</v>
      </c>
      <c r="AJ257" s="14"/>
    </row>
    <row r="258" spans="1:36" ht="15" x14ac:dyDescent="0.25">
      <c r="B258" s="21" t="s">
        <v>432</v>
      </c>
      <c r="C258" s="20"/>
      <c r="D258" s="45">
        <f>SUMIFS('1. Output sheet'!$F$2:$F$5000,'1. Output sheet'!$D$2:$D$5000,$B258,'1. Output sheet'!$C$2:$C$5000,D$27,'1. Output sheet'!$AC$2:$AC$5000,$B$22,'1. Output sheet'!$O$2:$O$5000,"&gt;="&amp;$B$204,'1. Output sheet'!$O$2:$O$5000,"&lt;"&amp;$C$204)+SUMIFS('1. Output sheet'!$F$2:$F$5000,'1. Output sheet'!$D$2:$D$5000,$B258,'1. Output sheet'!$C$2:$C$5000,D$27,'1. Output sheet'!$AC$2:$AC$5000,$B$23,'1. Output sheet'!$O$2:$O$5000,"&gt;="&amp;$B$204,'1. Output sheet'!$O$2:$O$5000,"&lt;"&amp;$C$204)</f>
        <v>0</v>
      </c>
      <c r="E258" s="45">
        <f>SUMIFS('1. Output sheet'!$F$2:$F$5000,'1. Output sheet'!$D$2:$D$5000,$B258,'1. Output sheet'!$C$2:$C$5000,E$27,'1. Output sheet'!$AC$2:$AC$5000,$B$22,'1. Output sheet'!$O$2:$O$5000,"&gt;="&amp;$B$204,'1. Output sheet'!$O$2:$O$5000,"&lt;"&amp;$C$204)+SUMIFS('1. Output sheet'!$F$2:$F$5000,'1. Output sheet'!$D$2:$D$5000,$B258,'1. Output sheet'!$C$2:$C$5000,E$27,'1. Output sheet'!$AC$2:$AC$5000,$B$23,'1. Output sheet'!$O$2:$O$5000,"&gt;="&amp;$B$204,'1. Output sheet'!$O$2:$O$5000,"&lt;"&amp;$C$204)</f>
        <v>0</v>
      </c>
      <c r="F258" s="45">
        <f>SUMIFS('1. Output sheet'!$F$2:$F$5000,'1. Output sheet'!$D$2:$D$5000,$B258,'1. Output sheet'!$C$2:$C$5000,F$27,'1. Output sheet'!$AC$2:$AC$5000,$B$22,'1. Output sheet'!$O$2:$O$5000,"&gt;="&amp;$B$204,'1. Output sheet'!$O$2:$O$5000,"&lt;"&amp;$C$204)+SUMIFS('1. Output sheet'!$F$2:$F$5000,'1. Output sheet'!$D$2:$D$5000,$B258,'1. Output sheet'!$C$2:$C$5000,F$27,'1. Output sheet'!$AC$2:$AC$5000,$B$23,'1. Output sheet'!$O$2:$O$5000,"&gt;="&amp;$B$204,'1. Output sheet'!$O$2:$O$5000,"&lt;"&amp;$C$204)</f>
        <v>0</v>
      </c>
      <c r="G258" s="45">
        <f>SUMIFS('1. Output sheet'!$F$2:$F$5000,'1. Output sheet'!$D$2:$D$5000,$B258,'1. Output sheet'!$C$2:$C$5000,G$27,'1. Output sheet'!$AC$2:$AC$5000,$B$22,'1. Output sheet'!$O$2:$O$5000,"&gt;="&amp;$B$204,'1. Output sheet'!$O$2:$O$5000,"&lt;"&amp;$C$204)+SUMIFS('1. Output sheet'!$F$2:$F$5000,'1. Output sheet'!$D$2:$D$5000,$B258,'1. Output sheet'!$C$2:$C$5000,G$27,'1. Output sheet'!$AC$2:$AC$5000,$B$23,'1. Output sheet'!$O$2:$O$5000,"&gt;="&amp;$B$204,'1. Output sheet'!$O$2:$O$5000,"&lt;"&amp;$C$204)</f>
        <v>1270</v>
      </c>
      <c r="H258" s="45">
        <f>SUMIFS('1. Output sheet'!$F$2:$F$5000,'1. Output sheet'!$D$2:$D$5000,$B258,'1. Output sheet'!$C$2:$C$5000,H$27,'1. Output sheet'!$AC$2:$AC$5000,$B$22,'1. Output sheet'!$O$2:$O$5000,"&gt;="&amp;$B$204,'1. Output sheet'!$O$2:$O$5000,"&lt;"&amp;$C$204)+SUMIFS('1. Output sheet'!$F$2:$F$5000,'1. Output sheet'!$D$2:$D$5000,$B258,'1. Output sheet'!$C$2:$C$5000,H$27,'1. Output sheet'!$AC$2:$AC$5000,$B$23,'1. Output sheet'!$O$2:$O$5000,"&gt;="&amp;$B$204,'1. Output sheet'!$O$2:$O$5000,"&lt;"&amp;$C$204)</f>
        <v>1725</v>
      </c>
      <c r="I258" s="45">
        <f>SUMIFS('1. Output sheet'!$F$2:$F$5000,'1. Output sheet'!$D$2:$D$5000,$B258,'1. Output sheet'!$C$2:$C$5000,I$27,'1. Output sheet'!$AC$2:$AC$5000,$B$22,'1. Output sheet'!$O$2:$O$5000,"&gt;="&amp;$B$204,'1. Output sheet'!$O$2:$O$5000,"&lt;"&amp;$C$204)+SUMIFS('1. Output sheet'!$F$2:$F$5000,'1. Output sheet'!$D$2:$D$5000,$B258,'1. Output sheet'!$C$2:$C$5000,I$27,'1. Output sheet'!$AC$2:$AC$5000,$B$23,'1. Output sheet'!$O$2:$O$5000,"&gt;="&amp;$B$204,'1. Output sheet'!$O$2:$O$5000,"&lt;"&amp;$C$204)</f>
        <v>0</v>
      </c>
      <c r="J258" s="45">
        <f>SUMIFS('1. Output sheet'!$F$2:$F$5000,'1. Output sheet'!$D$2:$D$5000,$B258,'1. Output sheet'!$C$2:$C$5000,J$27,'1. Output sheet'!$AC$2:$AC$5000,$B$22,'1. Output sheet'!$O$2:$O$5000,"&gt;="&amp;$B$204,'1. Output sheet'!$O$2:$O$5000,"&lt;"&amp;$C$204)+SUMIFS('1. Output sheet'!$F$2:$F$5000,'1. Output sheet'!$D$2:$D$5000,$B258,'1. Output sheet'!$C$2:$C$5000,J$27,'1. Output sheet'!$AC$2:$AC$5000,$B$23,'1. Output sheet'!$O$2:$O$5000,"&gt;="&amp;$B$204,'1. Output sheet'!$O$2:$O$5000,"&lt;"&amp;$C$204)</f>
        <v>0</v>
      </c>
      <c r="K258" s="45">
        <f>SUMIFS('1. Output sheet'!$F$2:$F$5000,'1. Output sheet'!$D$2:$D$5000,$B258,'1. Output sheet'!$C$2:$C$5000,K$27,'1. Output sheet'!$AC$2:$AC$5000,$B$22,'1. Output sheet'!$O$2:$O$5000,"&gt;="&amp;$B$204,'1. Output sheet'!$O$2:$O$5000,"&lt;"&amp;$C$204)+SUMIFS('1. Output sheet'!$F$2:$F$5000,'1. Output sheet'!$D$2:$D$5000,$B258,'1. Output sheet'!$C$2:$C$5000,K$27,'1. Output sheet'!$AC$2:$AC$5000,$B$23,'1. Output sheet'!$O$2:$O$5000,"&gt;="&amp;$B$204,'1. Output sheet'!$O$2:$O$5000,"&lt;"&amp;$C$204)</f>
        <v>0</v>
      </c>
      <c r="L258" s="45">
        <f>SUMIFS('1. Output sheet'!$F$2:$F$5000,'1. Output sheet'!$D$2:$D$5000,$B258,'1. Output sheet'!$C$2:$C$5000,L$27,'1. Output sheet'!$AC$2:$AC$5000,$B$22,'1. Output sheet'!$O$2:$O$5000,"&gt;="&amp;$B$204,'1. Output sheet'!$O$2:$O$5000,"&lt;"&amp;$C$204)+SUMIFS('1. Output sheet'!$F$2:$F$5000,'1. Output sheet'!$D$2:$D$5000,$B258,'1. Output sheet'!$C$2:$C$5000,L$27,'1. Output sheet'!$AC$2:$AC$5000,$B$23,'1. Output sheet'!$O$2:$O$5000,"&gt;="&amp;$B$204,'1. Output sheet'!$O$2:$O$5000,"&lt;"&amp;$C$204)</f>
        <v>0</v>
      </c>
      <c r="M258" s="45">
        <f>SUMIFS('1. Output sheet'!$F$2:$F$5000,'1. Output sheet'!$D$2:$D$5000,$B258,'1. Output sheet'!$C$2:$C$5000,M$27,'1. Output sheet'!$AC$2:$AC$5000,$B$22,'1. Output sheet'!$O$2:$O$5000,"&gt;="&amp;$B$204,'1. Output sheet'!$O$2:$O$5000,"&lt;"&amp;$C$204)+SUMIFS('1. Output sheet'!$F$2:$F$5000,'1. Output sheet'!$D$2:$D$5000,$B258,'1. Output sheet'!$C$2:$C$5000,M$27,'1. Output sheet'!$AC$2:$AC$5000,$B$23,'1. Output sheet'!$O$2:$O$5000,"&gt;="&amp;$B$204,'1. Output sheet'!$O$2:$O$5000,"&lt;"&amp;$C$204)</f>
        <v>0</v>
      </c>
      <c r="N258" s="45">
        <f>SUMIFS('1. Output sheet'!$F$2:$F$5000,'1. Output sheet'!$D$2:$D$5000,$B258,'1. Output sheet'!$C$2:$C$5000,N$27,'1. Output sheet'!$AC$2:$AC$5000,$B$22,'1. Output sheet'!$O$2:$O$5000,"&gt;="&amp;$B$204,'1. Output sheet'!$O$2:$O$5000,"&lt;"&amp;$C$204)+SUMIFS('1. Output sheet'!$F$2:$F$5000,'1. Output sheet'!$D$2:$D$5000,$B258,'1. Output sheet'!$C$2:$C$5000,N$27,'1. Output sheet'!$AC$2:$AC$5000,$B$23,'1. Output sheet'!$O$2:$O$5000,"&gt;="&amp;$B$204,'1. Output sheet'!$O$2:$O$5000,"&lt;"&amp;$C$204)</f>
        <v>0</v>
      </c>
      <c r="O258" s="45">
        <f>SUMIFS('1. Output sheet'!$F$2:$F$5000,'1. Output sheet'!$D$2:$D$5000,$B258,'1. Output sheet'!$C$2:$C$5000,O$27,'1. Output sheet'!$AC$2:$AC$5000,$B$22,'1. Output sheet'!$O$2:$O$5000,"&gt;="&amp;$B$204,'1. Output sheet'!$O$2:$O$5000,"&lt;"&amp;$C$204)+SUMIFS('1. Output sheet'!$F$2:$F$5000,'1. Output sheet'!$D$2:$D$5000,$B258,'1. Output sheet'!$C$2:$C$5000,O$27,'1. Output sheet'!$AC$2:$AC$5000,$B$23,'1. Output sheet'!$O$2:$O$5000,"&gt;="&amp;$B$204,'1. Output sheet'!$O$2:$O$5000,"&lt;"&amp;$C$204)</f>
        <v>0</v>
      </c>
      <c r="P258" s="14">
        <f t="shared" si="102"/>
        <v>2995</v>
      </c>
      <c r="Q258" s="14">
        <f>SUMIFS('1. Output sheet'!$F$2:$F$5000,'1. Output sheet'!$D$2:$D$5000,$B258,'1. Output sheet'!$AC$2:$AC$5000,$B$22,'1. Output sheet'!$O$2:$O$5000,"&gt;="&amp;$B$204,'1. Output sheet'!$O$2:$O$5000,"&lt;"&amp;$C$204)+SUMIFS('1. Output sheet'!$F$2:$F$5000,'1. Output sheet'!$D$2:$D$5000,$B258,'1. Output sheet'!$AC$2:$AC$5000,$B$23,'1. Output sheet'!$O$2:$O$5000,"&gt;="&amp;$B$204,'1. Output sheet'!$O$2:$O$5000,"&lt;"&amp;$C$204)</f>
        <v>2995</v>
      </c>
      <c r="R258" s="14"/>
      <c r="T258" s="21" t="s">
        <v>432</v>
      </c>
      <c r="U258" s="20"/>
      <c r="V258" s="45">
        <f t="shared" si="103"/>
        <v>0</v>
      </c>
      <c r="W258" s="45">
        <f t="shared" si="104"/>
        <v>0</v>
      </c>
      <c r="X258" s="45">
        <f t="shared" si="105"/>
        <v>0</v>
      </c>
      <c r="Y258" s="45">
        <f t="shared" si="106"/>
        <v>170.28009063727657</v>
      </c>
      <c r="Z258" s="45">
        <f t="shared" si="107"/>
        <v>231.28594988134023</v>
      </c>
      <c r="AA258" s="45">
        <f t="shared" si="108"/>
        <v>0</v>
      </c>
      <c r="AB258" s="45">
        <f t="shared" si="109"/>
        <v>0</v>
      </c>
      <c r="AC258" s="45">
        <f t="shared" si="110"/>
        <v>0</v>
      </c>
      <c r="AD258" s="45">
        <f t="shared" si="111"/>
        <v>0</v>
      </c>
      <c r="AE258" s="45">
        <f t="shared" si="112"/>
        <v>0</v>
      </c>
      <c r="AF258" s="45">
        <f t="shared" si="113"/>
        <v>0</v>
      </c>
      <c r="AG258" s="45">
        <f t="shared" si="114"/>
        <v>0</v>
      </c>
      <c r="AH258" s="45">
        <f t="shared" si="115"/>
        <v>401.56604051861677</v>
      </c>
      <c r="AI258" s="45">
        <f t="shared" si="116"/>
        <v>401.56604051861677</v>
      </c>
      <c r="AJ258" s="14"/>
    </row>
    <row r="259" spans="1:36" ht="15" x14ac:dyDescent="0.25">
      <c r="B259" s="21" t="s">
        <v>29</v>
      </c>
      <c r="C259" s="20"/>
      <c r="D259" s="45">
        <f>SUMIFS('1. Output sheet'!$F$2:$F$5000,'1. Output sheet'!$D$2:$D$5000,$B259,'1. Output sheet'!$C$2:$C$5000,D$27,'1. Output sheet'!$AC$2:$AC$5000,$B$22,'1. Output sheet'!$O$2:$O$5000,"&gt;="&amp;$B$204,'1. Output sheet'!$O$2:$O$5000,"&lt;"&amp;$C$204)+SUMIFS('1. Output sheet'!$F$2:$F$5000,'1. Output sheet'!$D$2:$D$5000,$B259,'1. Output sheet'!$C$2:$C$5000,D$27,'1. Output sheet'!$AC$2:$AC$5000,$B$23,'1. Output sheet'!$O$2:$O$5000,"&gt;="&amp;$B$204,'1. Output sheet'!$O$2:$O$5000,"&lt;"&amp;$C$204)</f>
        <v>0</v>
      </c>
      <c r="E259" s="45">
        <f>SUMIFS('1. Output sheet'!$F$2:$F$5000,'1. Output sheet'!$D$2:$D$5000,$B259,'1. Output sheet'!$C$2:$C$5000,E$27,'1. Output sheet'!$AC$2:$AC$5000,$B$22,'1. Output sheet'!$O$2:$O$5000,"&gt;="&amp;$B$204,'1. Output sheet'!$O$2:$O$5000,"&lt;"&amp;$C$204)+SUMIFS('1. Output sheet'!$F$2:$F$5000,'1. Output sheet'!$D$2:$D$5000,$B259,'1. Output sheet'!$C$2:$C$5000,E$27,'1. Output sheet'!$AC$2:$AC$5000,$B$23,'1. Output sheet'!$O$2:$O$5000,"&gt;="&amp;$B$204,'1. Output sheet'!$O$2:$O$5000,"&lt;"&amp;$C$204)</f>
        <v>0</v>
      </c>
      <c r="F259" s="45">
        <f>SUMIFS('1. Output sheet'!$F$2:$F$5000,'1. Output sheet'!$D$2:$D$5000,$B259,'1. Output sheet'!$C$2:$C$5000,F$27,'1. Output sheet'!$AC$2:$AC$5000,$B$22,'1. Output sheet'!$O$2:$O$5000,"&gt;="&amp;$B$204,'1. Output sheet'!$O$2:$O$5000,"&lt;"&amp;$C$204)+SUMIFS('1. Output sheet'!$F$2:$F$5000,'1. Output sheet'!$D$2:$D$5000,$B259,'1. Output sheet'!$C$2:$C$5000,F$27,'1. Output sheet'!$AC$2:$AC$5000,$B$23,'1. Output sheet'!$O$2:$O$5000,"&gt;="&amp;$B$204,'1. Output sheet'!$O$2:$O$5000,"&lt;"&amp;$C$204)</f>
        <v>0</v>
      </c>
      <c r="G259" s="45">
        <f>SUMIFS('1. Output sheet'!$F$2:$F$5000,'1. Output sheet'!$D$2:$D$5000,$B259,'1. Output sheet'!$C$2:$C$5000,G$27,'1. Output sheet'!$AC$2:$AC$5000,$B$22,'1. Output sheet'!$O$2:$O$5000,"&gt;="&amp;$B$204,'1. Output sheet'!$O$2:$O$5000,"&lt;"&amp;$C$204)+SUMIFS('1. Output sheet'!$F$2:$F$5000,'1. Output sheet'!$D$2:$D$5000,$B259,'1. Output sheet'!$C$2:$C$5000,G$27,'1. Output sheet'!$AC$2:$AC$5000,$B$23,'1. Output sheet'!$O$2:$O$5000,"&gt;="&amp;$B$204,'1. Output sheet'!$O$2:$O$5000,"&lt;"&amp;$C$204)</f>
        <v>0</v>
      </c>
      <c r="H259" s="45">
        <f>SUMIFS('1. Output sheet'!$F$2:$F$5000,'1. Output sheet'!$D$2:$D$5000,$B259,'1. Output sheet'!$C$2:$C$5000,H$27,'1. Output sheet'!$AC$2:$AC$5000,$B$22,'1. Output sheet'!$O$2:$O$5000,"&gt;="&amp;$B$204,'1. Output sheet'!$O$2:$O$5000,"&lt;"&amp;$C$204)+SUMIFS('1. Output sheet'!$F$2:$F$5000,'1. Output sheet'!$D$2:$D$5000,$B259,'1. Output sheet'!$C$2:$C$5000,H$27,'1. Output sheet'!$AC$2:$AC$5000,$B$23,'1. Output sheet'!$O$2:$O$5000,"&gt;="&amp;$B$204,'1. Output sheet'!$O$2:$O$5000,"&lt;"&amp;$C$204)</f>
        <v>0</v>
      </c>
      <c r="I259" s="45">
        <f>SUMIFS('1. Output sheet'!$F$2:$F$5000,'1. Output sheet'!$D$2:$D$5000,$B259,'1. Output sheet'!$C$2:$C$5000,I$27,'1. Output sheet'!$AC$2:$AC$5000,$B$22,'1. Output sheet'!$O$2:$O$5000,"&gt;="&amp;$B$204,'1. Output sheet'!$O$2:$O$5000,"&lt;"&amp;$C$204)+SUMIFS('1. Output sheet'!$F$2:$F$5000,'1. Output sheet'!$D$2:$D$5000,$B259,'1. Output sheet'!$C$2:$C$5000,I$27,'1. Output sheet'!$AC$2:$AC$5000,$B$23,'1. Output sheet'!$O$2:$O$5000,"&gt;="&amp;$B$204,'1. Output sheet'!$O$2:$O$5000,"&lt;"&amp;$C$204)</f>
        <v>0</v>
      </c>
      <c r="J259" s="45">
        <f>SUMIFS('1. Output sheet'!$F$2:$F$5000,'1. Output sheet'!$D$2:$D$5000,$B259,'1. Output sheet'!$C$2:$C$5000,J$27,'1. Output sheet'!$AC$2:$AC$5000,$B$22,'1. Output sheet'!$O$2:$O$5000,"&gt;="&amp;$B$204,'1. Output sheet'!$O$2:$O$5000,"&lt;"&amp;$C$204)+SUMIFS('1. Output sheet'!$F$2:$F$5000,'1. Output sheet'!$D$2:$D$5000,$B259,'1. Output sheet'!$C$2:$C$5000,J$27,'1. Output sheet'!$AC$2:$AC$5000,$B$23,'1. Output sheet'!$O$2:$O$5000,"&gt;="&amp;$B$204,'1. Output sheet'!$O$2:$O$5000,"&lt;"&amp;$C$204)</f>
        <v>0</v>
      </c>
      <c r="K259" s="45">
        <f>SUMIFS('1. Output sheet'!$F$2:$F$5000,'1. Output sheet'!$D$2:$D$5000,$B259,'1. Output sheet'!$C$2:$C$5000,K$27,'1. Output sheet'!$AC$2:$AC$5000,$B$22,'1. Output sheet'!$O$2:$O$5000,"&gt;="&amp;$B$204,'1. Output sheet'!$O$2:$O$5000,"&lt;"&amp;$C$204)+SUMIFS('1. Output sheet'!$F$2:$F$5000,'1. Output sheet'!$D$2:$D$5000,$B259,'1. Output sheet'!$C$2:$C$5000,K$27,'1. Output sheet'!$AC$2:$AC$5000,$B$23,'1. Output sheet'!$O$2:$O$5000,"&gt;="&amp;$B$204,'1. Output sheet'!$O$2:$O$5000,"&lt;"&amp;$C$204)</f>
        <v>0</v>
      </c>
      <c r="L259" s="45">
        <f>SUMIFS('1. Output sheet'!$F$2:$F$5000,'1. Output sheet'!$D$2:$D$5000,$B259,'1. Output sheet'!$C$2:$C$5000,L$27,'1. Output sheet'!$AC$2:$AC$5000,$B$22,'1. Output sheet'!$O$2:$O$5000,"&gt;="&amp;$B$204,'1. Output sheet'!$O$2:$O$5000,"&lt;"&amp;$C$204)+SUMIFS('1. Output sheet'!$F$2:$F$5000,'1. Output sheet'!$D$2:$D$5000,$B259,'1. Output sheet'!$C$2:$C$5000,L$27,'1. Output sheet'!$AC$2:$AC$5000,$B$23,'1. Output sheet'!$O$2:$O$5000,"&gt;="&amp;$B$204,'1. Output sheet'!$O$2:$O$5000,"&lt;"&amp;$C$204)</f>
        <v>0</v>
      </c>
      <c r="M259" s="45">
        <f>SUMIFS('1. Output sheet'!$F$2:$F$5000,'1. Output sheet'!$D$2:$D$5000,$B259,'1. Output sheet'!$C$2:$C$5000,M$27,'1. Output sheet'!$AC$2:$AC$5000,$B$22,'1. Output sheet'!$O$2:$O$5000,"&gt;="&amp;$B$204,'1. Output sheet'!$O$2:$O$5000,"&lt;"&amp;$C$204)+SUMIFS('1. Output sheet'!$F$2:$F$5000,'1. Output sheet'!$D$2:$D$5000,$B259,'1. Output sheet'!$C$2:$C$5000,M$27,'1. Output sheet'!$AC$2:$AC$5000,$B$23,'1. Output sheet'!$O$2:$O$5000,"&gt;="&amp;$B$204,'1. Output sheet'!$O$2:$O$5000,"&lt;"&amp;$C$204)</f>
        <v>0</v>
      </c>
      <c r="N259" s="45">
        <f>SUMIFS('1. Output sheet'!$F$2:$F$5000,'1. Output sheet'!$D$2:$D$5000,$B259,'1. Output sheet'!$C$2:$C$5000,N$27,'1. Output sheet'!$AC$2:$AC$5000,$B$22,'1. Output sheet'!$O$2:$O$5000,"&gt;="&amp;$B$204,'1. Output sheet'!$O$2:$O$5000,"&lt;"&amp;$C$204)+SUMIFS('1. Output sheet'!$F$2:$F$5000,'1. Output sheet'!$D$2:$D$5000,$B259,'1. Output sheet'!$C$2:$C$5000,N$27,'1. Output sheet'!$AC$2:$AC$5000,$B$23,'1. Output sheet'!$O$2:$O$5000,"&gt;="&amp;$B$204,'1. Output sheet'!$O$2:$O$5000,"&lt;"&amp;$C$204)</f>
        <v>2574.39</v>
      </c>
      <c r="O259" s="45">
        <f>SUMIFS('1. Output sheet'!$F$2:$F$5000,'1. Output sheet'!$D$2:$D$5000,$B259,'1. Output sheet'!$C$2:$C$5000,O$27,'1. Output sheet'!$AC$2:$AC$5000,$B$22,'1. Output sheet'!$O$2:$O$5000,"&gt;="&amp;$B$204,'1. Output sheet'!$O$2:$O$5000,"&lt;"&amp;$C$204)+SUMIFS('1. Output sheet'!$F$2:$F$5000,'1. Output sheet'!$D$2:$D$5000,$B259,'1. Output sheet'!$C$2:$C$5000,O$27,'1. Output sheet'!$AC$2:$AC$5000,$B$23,'1. Output sheet'!$O$2:$O$5000,"&gt;="&amp;$B$204,'1. Output sheet'!$O$2:$O$5000,"&lt;"&amp;$C$204)</f>
        <v>0</v>
      </c>
      <c r="P259" s="14">
        <f t="shared" si="102"/>
        <v>2574.39</v>
      </c>
      <c r="Q259" s="14">
        <f>SUMIFS('1. Output sheet'!$F$2:$F$5000,'1. Output sheet'!$D$2:$D$5000,$B259,'1. Output sheet'!$AC$2:$AC$5000,$B$22,'1. Output sheet'!$O$2:$O$5000,"&gt;="&amp;$B$204,'1. Output sheet'!$O$2:$O$5000,"&lt;"&amp;$C$204)+SUMIFS('1. Output sheet'!$F$2:$F$5000,'1. Output sheet'!$D$2:$D$5000,$B259,'1. Output sheet'!$AC$2:$AC$5000,$B$23,'1. Output sheet'!$O$2:$O$5000,"&gt;="&amp;$B$204,'1. Output sheet'!$O$2:$O$5000,"&lt;"&amp;$C$204)</f>
        <v>2574.39</v>
      </c>
      <c r="R259" s="14"/>
      <c r="T259" s="21" t="s">
        <v>29</v>
      </c>
      <c r="U259" s="20"/>
      <c r="V259" s="45">
        <f t="shared" si="103"/>
        <v>0</v>
      </c>
      <c r="W259" s="45">
        <f t="shared" si="104"/>
        <v>0</v>
      </c>
      <c r="X259" s="45">
        <f t="shared" si="105"/>
        <v>0</v>
      </c>
      <c r="Y259" s="45">
        <f t="shared" si="106"/>
        <v>0</v>
      </c>
      <c r="Z259" s="45">
        <f t="shared" si="107"/>
        <v>0</v>
      </c>
      <c r="AA259" s="45">
        <f t="shared" si="108"/>
        <v>0</v>
      </c>
      <c r="AB259" s="45">
        <f t="shared" si="109"/>
        <v>0</v>
      </c>
      <c r="AC259" s="45">
        <f t="shared" si="110"/>
        <v>0</v>
      </c>
      <c r="AD259" s="45">
        <f t="shared" si="111"/>
        <v>0</v>
      </c>
      <c r="AE259" s="45">
        <f t="shared" si="112"/>
        <v>0</v>
      </c>
      <c r="AF259" s="45">
        <f t="shared" si="113"/>
        <v>345.17115160291212</v>
      </c>
      <c r="AG259" s="45">
        <f t="shared" si="114"/>
        <v>0</v>
      </c>
      <c r="AH259" s="45">
        <f t="shared" si="115"/>
        <v>345.17115160291212</v>
      </c>
      <c r="AI259" s="45">
        <f t="shared" si="116"/>
        <v>345.17115160291212</v>
      </c>
      <c r="AJ259" s="14"/>
    </row>
    <row r="260" spans="1:36" ht="15" x14ac:dyDescent="0.25">
      <c r="B260" s="21" t="s">
        <v>70</v>
      </c>
      <c r="C260" s="20"/>
      <c r="D260" s="45">
        <f>SUMIFS('1. Output sheet'!$F$2:$F$5000,'1. Output sheet'!$D$2:$D$5000,$B260,'1. Output sheet'!$C$2:$C$5000,D$27,'1. Output sheet'!$AC$2:$AC$5000,$B$22,'1. Output sheet'!$O$2:$O$5000,"&gt;="&amp;$B$204,'1. Output sheet'!$O$2:$O$5000,"&lt;"&amp;$C$204)+SUMIFS('1. Output sheet'!$F$2:$F$5000,'1. Output sheet'!$D$2:$D$5000,$B260,'1. Output sheet'!$C$2:$C$5000,D$27,'1. Output sheet'!$AC$2:$AC$5000,$B$23,'1. Output sheet'!$O$2:$O$5000,"&gt;="&amp;$B$204,'1. Output sheet'!$O$2:$O$5000,"&lt;"&amp;$C$204)</f>
        <v>0</v>
      </c>
      <c r="E260" s="45">
        <f>SUMIFS('1. Output sheet'!$F$2:$F$5000,'1. Output sheet'!$D$2:$D$5000,$B260,'1. Output sheet'!$C$2:$C$5000,E$27,'1. Output sheet'!$AC$2:$AC$5000,$B$22,'1. Output sheet'!$O$2:$O$5000,"&gt;="&amp;$B$204,'1. Output sheet'!$O$2:$O$5000,"&lt;"&amp;$C$204)+SUMIFS('1. Output sheet'!$F$2:$F$5000,'1. Output sheet'!$D$2:$D$5000,$B260,'1. Output sheet'!$C$2:$C$5000,E$27,'1. Output sheet'!$AC$2:$AC$5000,$B$23,'1. Output sheet'!$O$2:$O$5000,"&gt;="&amp;$B$204,'1. Output sheet'!$O$2:$O$5000,"&lt;"&amp;$C$204)</f>
        <v>84250</v>
      </c>
      <c r="F260" s="45">
        <f>SUMIFS('1. Output sheet'!$F$2:$F$5000,'1. Output sheet'!$D$2:$D$5000,$B260,'1. Output sheet'!$C$2:$C$5000,F$27,'1. Output sheet'!$AC$2:$AC$5000,$B$22,'1. Output sheet'!$O$2:$O$5000,"&gt;="&amp;$B$204,'1. Output sheet'!$O$2:$O$5000,"&lt;"&amp;$C$204)+SUMIFS('1. Output sheet'!$F$2:$F$5000,'1. Output sheet'!$D$2:$D$5000,$B260,'1. Output sheet'!$C$2:$C$5000,F$27,'1. Output sheet'!$AC$2:$AC$5000,$B$23,'1. Output sheet'!$O$2:$O$5000,"&gt;="&amp;$B$204,'1. Output sheet'!$O$2:$O$5000,"&lt;"&amp;$C$204)</f>
        <v>650</v>
      </c>
      <c r="G260" s="45">
        <f>SUMIFS('1. Output sheet'!$F$2:$F$5000,'1. Output sheet'!$D$2:$D$5000,$B260,'1. Output sheet'!$C$2:$C$5000,G$27,'1. Output sheet'!$AC$2:$AC$5000,$B$22,'1. Output sheet'!$O$2:$O$5000,"&gt;="&amp;$B$204,'1. Output sheet'!$O$2:$O$5000,"&lt;"&amp;$C$204)+SUMIFS('1. Output sheet'!$F$2:$F$5000,'1. Output sheet'!$D$2:$D$5000,$B260,'1. Output sheet'!$C$2:$C$5000,G$27,'1. Output sheet'!$AC$2:$AC$5000,$B$23,'1. Output sheet'!$O$2:$O$5000,"&gt;="&amp;$B$204,'1. Output sheet'!$O$2:$O$5000,"&lt;"&amp;$C$204)</f>
        <v>0</v>
      </c>
      <c r="H260" s="45">
        <f>SUMIFS('1. Output sheet'!$F$2:$F$5000,'1. Output sheet'!$D$2:$D$5000,$B260,'1. Output sheet'!$C$2:$C$5000,H$27,'1. Output sheet'!$AC$2:$AC$5000,$B$22,'1. Output sheet'!$O$2:$O$5000,"&gt;="&amp;$B$204,'1. Output sheet'!$O$2:$O$5000,"&lt;"&amp;$C$204)+SUMIFS('1. Output sheet'!$F$2:$F$5000,'1. Output sheet'!$D$2:$D$5000,$B260,'1. Output sheet'!$C$2:$C$5000,H$27,'1. Output sheet'!$AC$2:$AC$5000,$B$23,'1. Output sheet'!$O$2:$O$5000,"&gt;="&amp;$B$204,'1. Output sheet'!$O$2:$O$5000,"&lt;"&amp;$C$204)</f>
        <v>0</v>
      </c>
      <c r="I260" s="45">
        <f>SUMIFS('1. Output sheet'!$F$2:$F$5000,'1. Output sheet'!$D$2:$D$5000,$B260,'1. Output sheet'!$C$2:$C$5000,I$27,'1. Output sheet'!$AC$2:$AC$5000,$B$22,'1. Output sheet'!$O$2:$O$5000,"&gt;="&amp;$B$204,'1. Output sheet'!$O$2:$O$5000,"&lt;"&amp;$C$204)+SUMIFS('1. Output sheet'!$F$2:$F$5000,'1. Output sheet'!$D$2:$D$5000,$B260,'1. Output sheet'!$C$2:$C$5000,I$27,'1. Output sheet'!$AC$2:$AC$5000,$B$23,'1. Output sheet'!$O$2:$O$5000,"&gt;="&amp;$B$204,'1. Output sheet'!$O$2:$O$5000,"&lt;"&amp;$C$204)</f>
        <v>0</v>
      </c>
      <c r="J260" s="45">
        <f>SUMIFS('1. Output sheet'!$F$2:$F$5000,'1. Output sheet'!$D$2:$D$5000,$B260,'1. Output sheet'!$C$2:$C$5000,J$27,'1. Output sheet'!$AC$2:$AC$5000,$B$22,'1. Output sheet'!$O$2:$O$5000,"&gt;="&amp;$B$204,'1. Output sheet'!$O$2:$O$5000,"&lt;"&amp;$C$204)+SUMIFS('1. Output sheet'!$F$2:$F$5000,'1. Output sheet'!$D$2:$D$5000,$B260,'1. Output sheet'!$C$2:$C$5000,J$27,'1. Output sheet'!$AC$2:$AC$5000,$B$23,'1. Output sheet'!$O$2:$O$5000,"&gt;="&amp;$B$204,'1. Output sheet'!$O$2:$O$5000,"&lt;"&amp;$C$204)</f>
        <v>0</v>
      </c>
      <c r="K260" s="45">
        <f>SUMIFS('1. Output sheet'!$F$2:$F$5000,'1. Output sheet'!$D$2:$D$5000,$B260,'1. Output sheet'!$C$2:$C$5000,K$27,'1. Output sheet'!$AC$2:$AC$5000,$B$22,'1. Output sheet'!$O$2:$O$5000,"&gt;="&amp;$B$204,'1. Output sheet'!$O$2:$O$5000,"&lt;"&amp;$C$204)+SUMIFS('1. Output sheet'!$F$2:$F$5000,'1. Output sheet'!$D$2:$D$5000,$B260,'1. Output sheet'!$C$2:$C$5000,K$27,'1. Output sheet'!$AC$2:$AC$5000,$B$23,'1. Output sheet'!$O$2:$O$5000,"&gt;="&amp;$B$204,'1. Output sheet'!$O$2:$O$5000,"&lt;"&amp;$C$204)</f>
        <v>0</v>
      </c>
      <c r="L260" s="45">
        <f>SUMIFS('1. Output sheet'!$F$2:$F$5000,'1. Output sheet'!$D$2:$D$5000,$B260,'1. Output sheet'!$C$2:$C$5000,L$27,'1. Output sheet'!$AC$2:$AC$5000,$B$22,'1. Output sheet'!$O$2:$O$5000,"&gt;="&amp;$B$204,'1. Output sheet'!$O$2:$O$5000,"&lt;"&amp;$C$204)+SUMIFS('1. Output sheet'!$F$2:$F$5000,'1. Output sheet'!$D$2:$D$5000,$B260,'1. Output sheet'!$C$2:$C$5000,L$27,'1. Output sheet'!$AC$2:$AC$5000,$B$23,'1. Output sheet'!$O$2:$O$5000,"&gt;="&amp;$B$204,'1. Output sheet'!$O$2:$O$5000,"&lt;"&amp;$C$204)</f>
        <v>0</v>
      </c>
      <c r="M260" s="45">
        <f>SUMIFS('1. Output sheet'!$F$2:$F$5000,'1. Output sheet'!$D$2:$D$5000,$B260,'1. Output sheet'!$C$2:$C$5000,M$27,'1. Output sheet'!$AC$2:$AC$5000,$B$22,'1. Output sheet'!$O$2:$O$5000,"&gt;="&amp;$B$204,'1. Output sheet'!$O$2:$O$5000,"&lt;"&amp;$C$204)+SUMIFS('1. Output sheet'!$F$2:$F$5000,'1. Output sheet'!$D$2:$D$5000,$B260,'1. Output sheet'!$C$2:$C$5000,M$27,'1. Output sheet'!$AC$2:$AC$5000,$B$23,'1. Output sheet'!$O$2:$O$5000,"&gt;="&amp;$B$204,'1. Output sheet'!$O$2:$O$5000,"&lt;"&amp;$C$204)</f>
        <v>0</v>
      </c>
      <c r="N260" s="45">
        <f>SUMIFS('1. Output sheet'!$F$2:$F$5000,'1. Output sheet'!$D$2:$D$5000,$B260,'1. Output sheet'!$C$2:$C$5000,N$27,'1. Output sheet'!$AC$2:$AC$5000,$B$22,'1. Output sheet'!$O$2:$O$5000,"&gt;="&amp;$B$204,'1. Output sheet'!$O$2:$O$5000,"&lt;"&amp;$C$204)+SUMIFS('1. Output sheet'!$F$2:$F$5000,'1. Output sheet'!$D$2:$D$5000,$B260,'1. Output sheet'!$C$2:$C$5000,N$27,'1. Output sheet'!$AC$2:$AC$5000,$B$23,'1. Output sheet'!$O$2:$O$5000,"&gt;="&amp;$B$204,'1. Output sheet'!$O$2:$O$5000,"&lt;"&amp;$C$204)</f>
        <v>0</v>
      </c>
      <c r="O260" s="45">
        <f>SUMIFS('1. Output sheet'!$F$2:$F$5000,'1. Output sheet'!$D$2:$D$5000,$B260,'1. Output sheet'!$C$2:$C$5000,O$27,'1. Output sheet'!$AC$2:$AC$5000,$B$22,'1. Output sheet'!$O$2:$O$5000,"&gt;="&amp;$B$204,'1. Output sheet'!$O$2:$O$5000,"&lt;"&amp;$C$204)+SUMIFS('1. Output sheet'!$F$2:$F$5000,'1. Output sheet'!$D$2:$D$5000,$B260,'1. Output sheet'!$C$2:$C$5000,O$27,'1. Output sheet'!$AC$2:$AC$5000,$B$23,'1. Output sheet'!$O$2:$O$5000,"&gt;="&amp;$B$204,'1. Output sheet'!$O$2:$O$5000,"&lt;"&amp;$C$204)</f>
        <v>0</v>
      </c>
      <c r="P260" s="14">
        <f t="shared" si="102"/>
        <v>84900</v>
      </c>
      <c r="Q260" s="14">
        <f>SUMIFS('1. Output sheet'!$F$2:$F$5000,'1. Output sheet'!$D$2:$D$5000,$B260,'1. Output sheet'!$AC$2:$AC$5000,$B$22,'1. Output sheet'!$O$2:$O$5000,"&gt;="&amp;$B$204,'1. Output sheet'!$O$2:$O$5000,"&lt;"&amp;$C$204)+SUMIFS('1. Output sheet'!$F$2:$F$5000,'1. Output sheet'!$D$2:$D$5000,$B260,'1. Output sheet'!$AC$2:$AC$5000,$B$23,'1. Output sheet'!$O$2:$O$5000,"&gt;="&amp;$B$204,'1. Output sheet'!$O$2:$O$5000,"&lt;"&amp;$C$204)</f>
        <v>84900</v>
      </c>
      <c r="R260" s="14"/>
      <c r="T260" s="21" t="s">
        <v>70</v>
      </c>
      <c r="U260" s="20"/>
      <c r="V260" s="45">
        <f t="shared" si="103"/>
        <v>0</v>
      </c>
      <c r="W260" s="45">
        <f t="shared" si="104"/>
        <v>11296.139871016181</v>
      </c>
      <c r="X260" s="45">
        <f t="shared" si="105"/>
        <v>87.151227491519506</v>
      </c>
      <c r="Y260" s="45">
        <f t="shared" si="106"/>
        <v>0</v>
      </c>
      <c r="Z260" s="45">
        <f t="shared" si="107"/>
        <v>0</v>
      </c>
      <c r="AA260" s="45">
        <f t="shared" si="108"/>
        <v>0</v>
      </c>
      <c r="AB260" s="45">
        <f t="shared" si="109"/>
        <v>0</v>
      </c>
      <c r="AC260" s="45">
        <f t="shared" si="110"/>
        <v>0</v>
      </c>
      <c r="AD260" s="45">
        <f t="shared" si="111"/>
        <v>0</v>
      </c>
      <c r="AE260" s="45">
        <f t="shared" si="112"/>
        <v>0</v>
      </c>
      <c r="AF260" s="45">
        <f t="shared" si="113"/>
        <v>0</v>
      </c>
      <c r="AG260" s="45">
        <f t="shared" si="114"/>
        <v>0</v>
      </c>
      <c r="AH260" s="45">
        <f t="shared" si="115"/>
        <v>11383.291098507701</v>
      </c>
      <c r="AI260" s="45">
        <f t="shared" si="116"/>
        <v>11383.291098507701</v>
      </c>
      <c r="AJ260" s="14"/>
    </row>
    <row r="261" spans="1:36" ht="15" x14ac:dyDescent="0.25">
      <c r="B261" s="21" t="s">
        <v>4774</v>
      </c>
      <c r="C261" s="20"/>
      <c r="D261" s="45">
        <f t="shared" ref="D261:O261" si="117">D237-SUM(D244:D260)</f>
        <v>0</v>
      </c>
      <c r="E261" s="45">
        <f t="shared" si="117"/>
        <v>0</v>
      </c>
      <c r="F261" s="45">
        <f t="shared" si="117"/>
        <v>0</v>
      </c>
      <c r="G261" s="45">
        <f t="shared" si="117"/>
        <v>0</v>
      </c>
      <c r="H261" s="45">
        <f t="shared" si="117"/>
        <v>0</v>
      </c>
      <c r="I261" s="45">
        <f t="shared" si="117"/>
        <v>0</v>
      </c>
      <c r="J261" s="45">
        <f t="shared" si="117"/>
        <v>1060</v>
      </c>
      <c r="K261" s="45">
        <f t="shared" si="117"/>
        <v>0</v>
      </c>
      <c r="L261" s="45">
        <f t="shared" si="117"/>
        <v>0</v>
      </c>
      <c r="M261" s="45">
        <f t="shared" si="117"/>
        <v>0</v>
      </c>
      <c r="N261" s="45">
        <f t="shared" si="117"/>
        <v>0</v>
      </c>
      <c r="O261" s="45">
        <f t="shared" si="117"/>
        <v>0</v>
      </c>
      <c r="P261" s="14">
        <f t="shared" si="102"/>
        <v>1060</v>
      </c>
      <c r="Q261" s="14">
        <f>SUM(D261:O261)</f>
        <v>1060</v>
      </c>
      <c r="R261" s="14"/>
      <c r="T261" s="21" t="s">
        <v>4774</v>
      </c>
      <c r="U261" s="20"/>
      <c r="V261" s="45">
        <f t="shared" si="103"/>
        <v>0</v>
      </c>
      <c r="W261" s="45">
        <f t="shared" si="104"/>
        <v>0</v>
      </c>
      <c r="X261" s="45">
        <f t="shared" si="105"/>
        <v>0</v>
      </c>
      <c r="Y261" s="45">
        <f t="shared" si="106"/>
        <v>0</v>
      </c>
      <c r="Z261" s="45">
        <f t="shared" si="107"/>
        <v>0</v>
      </c>
      <c r="AA261" s="45">
        <f t="shared" si="108"/>
        <v>0</v>
      </c>
      <c r="AB261" s="45">
        <f t="shared" si="109"/>
        <v>142.12354021693949</v>
      </c>
      <c r="AC261" s="45">
        <f t="shared" si="110"/>
        <v>0</v>
      </c>
      <c r="AD261" s="45">
        <f t="shared" si="111"/>
        <v>0</v>
      </c>
      <c r="AE261" s="45">
        <f t="shared" si="112"/>
        <v>0</v>
      </c>
      <c r="AF261" s="45">
        <f t="shared" si="113"/>
        <v>0</v>
      </c>
      <c r="AG261" s="45">
        <f t="shared" si="114"/>
        <v>0</v>
      </c>
      <c r="AH261" s="45">
        <f t="shared" si="115"/>
        <v>142.12354021693949</v>
      </c>
      <c r="AI261" s="45">
        <f t="shared" si="116"/>
        <v>142.12354021693949</v>
      </c>
      <c r="AJ261" s="14"/>
    </row>
    <row r="262" spans="1:36" ht="15" x14ac:dyDescent="0.25">
      <c r="B262" s="19" t="s">
        <v>4759</v>
      </c>
      <c r="C262" s="20"/>
      <c r="D262" s="45">
        <f t="shared" ref="D262:Q262" si="118">SUM(D244:D261)</f>
        <v>4600</v>
      </c>
      <c r="E262" s="45">
        <f t="shared" si="118"/>
        <v>84250</v>
      </c>
      <c r="F262" s="45">
        <f t="shared" si="118"/>
        <v>17355.043333333335</v>
      </c>
      <c r="G262" s="45">
        <f t="shared" si="118"/>
        <v>30270.5</v>
      </c>
      <c r="H262" s="45">
        <f t="shared" si="118"/>
        <v>20040.5</v>
      </c>
      <c r="I262" s="45">
        <f t="shared" si="118"/>
        <v>6195</v>
      </c>
      <c r="J262" s="45">
        <f t="shared" si="118"/>
        <v>41958.643333333333</v>
      </c>
      <c r="K262" s="45">
        <f t="shared" si="118"/>
        <v>0</v>
      </c>
      <c r="L262" s="45">
        <f t="shared" si="118"/>
        <v>0</v>
      </c>
      <c r="M262" s="45">
        <f t="shared" si="118"/>
        <v>0</v>
      </c>
      <c r="N262" s="45">
        <f t="shared" si="118"/>
        <v>2574.39</v>
      </c>
      <c r="O262" s="45">
        <f t="shared" si="118"/>
        <v>1400</v>
      </c>
      <c r="P262" s="14">
        <f t="shared" si="118"/>
        <v>208644.07666666666</v>
      </c>
      <c r="Q262" s="14">
        <f t="shared" si="118"/>
        <v>208644.07666666666</v>
      </c>
      <c r="R262" s="14"/>
      <c r="T262" s="19" t="s">
        <v>4759</v>
      </c>
      <c r="U262" s="20"/>
      <c r="V262" s="45">
        <f t="shared" si="103"/>
        <v>616.76253301690724</v>
      </c>
      <c r="W262" s="45">
        <f t="shared" si="104"/>
        <v>11296.139871016181</v>
      </c>
      <c r="X262" s="45">
        <f t="shared" si="105"/>
        <v>2326.9435841054037</v>
      </c>
      <c r="Y262" s="45">
        <f t="shared" si="106"/>
        <v>4058.6326642800632</v>
      </c>
      <c r="Z262" s="45">
        <f t="shared" si="107"/>
        <v>2687.0064223750719</v>
      </c>
      <c r="AA262" s="45">
        <f t="shared" si="108"/>
        <v>830.61823739994361</v>
      </c>
      <c r="AB262" s="45">
        <f t="shared" si="109"/>
        <v>5625.7650313520944</v>
      </c>
      <c r="AC262" s="45">
        <f t="shared" si="110"/>
        <v>0</v>
      </c>
      <c r="AD262" s="45">
        <f t="shared" si="111"/>
        <v>0</v>
      </c>
      <c r="AE262" s="45">
        <f t="shared" si="112"/>
        <v>0</v>
      </c>
      <c r="AF262" s="45">
        <f t="shared" si="113"/>
        <v>345.17115160291212</v>
      </c>
      <c r="AG262" s="45">
        <f t="shared" si="114"/>
        <v>187.71033613558046</v>
      </c>
      <c r="AH262" s="45">
        <f t="shared" si="115"/>
        <v>27974.749831284156</v>
      </c>
      <c r="AI262" s="45">
        <f t="shared" si="116"/>
        <v>27974.749831284156</v>
      </c>
      <c r="AJ262" s="14"/>
    </row>
    <row r="265" spans="1:36" x14ac:dyDescent="0.2">
      <c r="A265" s="36" t="s">
        <v>4783</v>
      </c>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row>
    <row r="266" spans="1:36" x14ac:dyDescent="0.2">
      <c r="A266" s="34" t="s">
        <v>13</v>
      </c>
      <c r="B266" s="8">
        <v>45870</v>
      </c>
      <c r="C266" s="8">
        <v>45901</v>
      </c>
    </row>
    <row r="267" spans="1:36" ht="15" x14ac:dyDescent="0.25">
      <c r="A267" s="34"/>
      <c r="B267" s="5" t="s">
        <v>4765</v>
      </c>
      <c r="C267" s="5"/>
      <c r="D267" s="5"/>
      <c r="E267" s="5"/>
      <c r="F267" s="5"/>
      <c r="G267" s="5"/>
      <c r="H267" s="5"/>
      <c r="I267" s="5"/>
      <c r="J267" s="5"/>
      <c r="K267" s="5"/>
      <c r="L267" s="5"/>
      <c r="M267" s="5"/>
      <c r="N267" s="5"/>
      <c r="O267" s="5"/>
      <c r="P267" s="5"/>
      <c r="Q267" s="5"/>
      <c r="R267" s="5"/>
    </row>
    <row r="268" spans="1:36" ht="45" x14ac:dyDescent="0.25">
      <c r="A268" s="34"/>
      <c r="B268" s="6" t="s">
        <v>4764</v>
      </c>
      <c r="C268" s="6"/>
      <c r="D268" s="10" t="s">
        <v>136</v>
      </c>
      <c r="E268" s="10" t="s">
        <v>41</v>
      </c>
      <c r="F268" s="10" t="s">
        <v>79</v>
      </c>
      <c r="G268" s="11" t="s">
        <v>50</v>
      </c>
      <c r="H268" s="11" t="s">
        <v>555</v>
      </c>
      <c r="I268" s="11" t="s">
        <v>145</v>
      </c>
      <c r="J268" s="11" t="s">
        <v>126</v>
      </c>
      <c r="K268" s="11" t="s">
        <v>238</v>
      </c>
      <c r="L268" s="11" t="s">
        <v>312</v>
      </c>
      <c r="M268" s="11" t="s">
        <v>4766</v>
      </c>
      <c r="N268" s="11" t="s">
        <v>29</v>
      </c>
      <c r="O268" s="11" t="s">
        <v>69</v>
      </c>
      <c r="P268" s="29" t="s">
        <v>4767</v>
      </c>
      <c r="Q268" s="29" t="s">
        <v>4768</v>
      </c>
      <c r="R268" s="29" t="s">
        <v>4769</v>
      </c>
    </row>
    <row r="269" spans="1:36" ht="15" x14ac:dyDescent="0.25">
      <c r="A269" s="34"/>
      <c r="B269" s="37" t="s">
        <v>4770</v>
      </c>
      <c r="C269" s="37" t="s">
        <v>4761</v>
      </c>
      <c r="D269" s="13">
        <f>SUM(D270:D271)</f>
        <v>3</v>
      </c>
      <c r="E269" s="13">
        <f t="shared" ref="E269:O269" si="119">SUM(E270:E271)</f>
        <v>42</v>
      </c>
      <c r="F269" s="13">
        <f t="shared" si="119"/>
        <v>43</v>
      </c>
      <c r="G269" s="13">
        <f t="shared" si="119"/>
        <v>9</v>
      </c>
      <c r="H269" s="13">
        <f t="shared" si="119"/>
        <v>4</v>
      </c>
      <c r="I269" s="13">
        <f t="shared" si="119"/>
        <v>57</v>
      </c>
      <c r="J269" s="13">
        <f t="shared" si="119"/>
        <v>7</v>
      </c>
      <c r="K269" s="13">
        <f t="shared" si="119"/>
        <v>0</v>
      </c>
      <c r="L269" s="13">
        <f t="shared" si="119"/>
        <v>1</v>
      </c>
      <c r="M269" s="13">
        <f t="shared" si="119"/>
        <v>0</v>
      </c>
      <c r="N269" s="13">
        <f t="shared" si="119"/>
        <v>2</v>
      </c>
      <c r="O269" s="13">
        <f t="shared" si="119"/>
        <v>2</v>
      </c>
      <c r="P269" s="14">
        <f>SUM(D269:O269)</f>
        <v>170</v>
      </c>
      <c r="Q269" s="13">
        <f>SUM(Q270:Q271)</f>
        <v>172</v>
      </c>
      <c r="R269" s="14">
        <f>Q269-P269</f>
        <v>2</v>
      </c>
    </row>
    <row r="270" spans="1:36" ht="15" x14ac:dyDescent="0.25">
      <c r="B270" s="7" t="s">
        <v>39</v>
      </c>
      <c r="C270" s="12"/>
      <c r="D270" s="13">
        <f>COUNTIFS('1. Output sheet'!$AC$2:$AC$5000,$B270,'1. Output sheet'!$C$2:$C$5000,D$20,'1. Output sheet'!$O$2:$O$5000,"&gt;="&amp;$B$266,'1. Output sheet'!$O$2:$O$5000,"&lt;"&amp;$C$266)</f>
        <v>3</v>
      </c>
      <c r="E270" s="13">
        <f>COUNTIFS('1. Output sheet'!$AC$2:$AC$5000,$B270,'1. Output sheet'!$C$2:$C$5000,E$20,'1. Output sheet'!$O$2:$O$5000,"&gt;="&amp;$B$266,'1. Output sheet'!$O$2:$O$5000,"&lt;"&amp;$C$266)</f>
        <v>42</v>
      </c>
      <c r="F270" s="13">
        <f>COUNTIFS('1. Output sheet'!$AC$2:$AC$5000,$B270,'1. Output sheet'!$C$2:$C$5000,F$20,'1. Output sheet'!$O$2:$O$5000,"&gt;="&amp;$B$266,'1. Output sheet'!$O$2:$O$5000,"&lt;"&amp;$C$266)</f>
        <v>33</v>
      </c>
      <c r="G270" s="13">
        <f>COUNTIFS('1. Output sheet'!$AC$2:$AC$5000,$B270,'1. Output sheet'!$C$2:$C$5000,G$20,'1. Output sheet'!$O$2:$O$5000,"&gt;="&amp;$B$266,'1. Output sheet'!$O$2:$O$5000,"&lt;"&amp;$C$266)</f>
        <v>9</v>
      </c>
      <c r="H270" s="13">
        <f>COUNTIFS('1. Output sheet'!$AC$2:$AC$5000,$B270,'1. Output sheet'!$C$2:$C$5000,H$20,'1. Output sheet'!$O$2:$O$5000,"&gt;="&amp;$B$266,'1. Output sheet'!$O$2:$O$5000,"&lt;"&amp;$C$266)</f>
        <v>4</v>
      </c>
      <c r="I270" s="13">
        <f>COUNTIFS('1. Output sheet'!$AC$2:$AC$5000,$B270,'1. Output sheet'!$C$2:$C$5000,I$20,'1. Output sheet'!$O$2:$O$5000,"&gt;="&amp;$B$266,'1. Output sheet'!$O$2:$O$5000,"&lt;"&amp;$C$266)</f>
        <v>57</v>
      </c>
      <c r="J270" s="13">
        <f>COUNTIFS('1. Output sheet'!$AC$2:$AC$5000,$B270,'1. Output sheet'!$C$2:$C$5000,J$20,'1. Output sheet'!$O$2:$O$5000,"&gt;="&amp;$B$266,'1. Output sheet'!$O$2:$O$5000,"&lt;"&amp;$C$266)</f>
        <v>7</v>
      </c>
      <c r="K270" s="13">
        <f>COUNTIFS('1. Output sheet'!$AC$2:$AC$5000,$B270,'1. Output sheet'!$C$2:$C$5000,K$20,'1. Output sheet'!$O$2:$O$5000,"&gt;="&amp;$B$266,'1. Output sheet'!$O$2:$O$5000,"&lt;"&amp;$C$266)</f>
        <v>0</v>
      </c>
      <c r="L270" s="13">
        <f>COUNTIFS('1. Output sheet'!$AC$2:$AC$5000,$B270,'1. Output sheet'!$C$2:$C$5000,L$20,'1. Output sheet'!$O$2:$O$5000,"&gt;="&amp;$B$266,'1. Output sheet'!$O$2:$O$5000,"&lt;"&amp;$C$266)</f>
        <v>1</v>
      </c>
      <c r="M270" s="13">
        <f>COUNTIFS('1. Output sheet'!$AC$2:$AC$5000,$B270,'1. Output sheet'!$C$2:$C$5000,M$20,'1. Output sheet'!$O$2:$O$5000,"&gt;="&amp;$B$266,'1. Output sheet'!$O$2:$O$5000,"&lt;"&amp;$C$266)</f>
        <v>0</v>
      </c>
      <c r="N270" s="13">
        <f>COUNTIFS('1. Output sheet'!$AC$2:$AC$5000,$B270,'1. Output sheet'!$C$2:$C$5000,N$20,'1. Output sheet'!$O$2:$O$5000,"&gt;="&amp;$B$266,'1. Output sheet'!$O$2:$O$5000,"&lt;"&amp;$C$266)</f>
        <v>2</v>
      </c>
      <c r="O270" s="13">
        <f>COUNTIFS('1. Output sheet'!$AC$2:$AC$5000,$B270,'1. Output sheet'!$C$2:$C$5000,O$20,'1. Output sheet'!$O$2:$O$5000,"&gt;="&amp;$B$266,'1. Output sheet'!$O$2:$O$5000,"&lt;"&amp;$C$266)</f>
        <v>2</v>
      </c>
      <c r="P270" s="14">
        <f t="shared" ref="P270:P271" si="120">SUM(D270:O270)</f>
        <v>160</v>
      </c>
      <c r="Q270" s="13">
        <f>COUNTIFS('1. Output sheet'!$AC$2:$AC$5000,$B270,'1. Output sheet'!$O$2:$O$5000,"&gt;="&amp;$B$266,'1. Output sheet'!$O$2:$O$5000,"&lt;"&amp;$C$266)</f>
        <v>162</v>
      </c>
      <c r="R270" s="14">
        <f>Q270-P270</f>
        <v>2</v>
      </c>
    </row>
    <row r="271" spans="1:36" ht="15" x14ac:dyDescent="0.25">
      <c r="B271" s="7" t="s">
        <v>67</v>
      </c>
      <c r="C271" s="12"/>
      <c r="D271" s="13">
        <f>COUNTIFS('1. Output sheet'!$AC$2:$AC$5000,$B271,'1. Output sheet'!$C$2:$C$5000,D$20,'1. Output sheet'!$O$2:$O$5000,"&gt;="&amp;$B$266,'1. Output sheet'!$O$2:$O$5000,"&lt;"&amp;$C$266)</f>
        <v>0</v>
      </c>
      <c r="E271" s="13">
        <f>COUNTIFS('1. Output sheet'!$AC$2:$AC$5000,$B271,'1. Output sheet'!$C$2:$C$5000,E$20,'1. Output sheet'!$O$2:$O$5000,"&gt;="&amp;$B$266,'1. Output sheet'!$O$2:$O$5000,"&lt;"&amp;$C$266)</f>
        <v>0</v>
      </c>
      <c r="F271" s="13">
        <f>COUNTIFS('1. Output sheet'!$AC$2:$AC$5000,$B271,'1. Output sheet'!$C$2:$C$5000,F$20,'1. Output sheet'!$O$2:$O$5000,"&gt;="&amp;$B$266,'1. Output sheet'!$O$2:$O$5000,"&lt;"&amp;$C$266)</f>
        <v>10</v>
      </c>
      <c r="G271" s="13">
        <f>COUNTIFS('1. Output sheet'!$AC$2:$AC$5000,$B271,'1. Output sheet'!$C$2:$C$5000,G$20,'1. Output sheet'!$O$2:$O$5000,"&gt;="&amp;$B$266,'1. Output sheet'!$O$2:$O$5000,"&lt;"&amp;$C$266)</f>
        <v>0</v>
      </c>
      <c r="H271" s="13">
        <f>COUNTIFS('1. Output sheet'!$AC$2:$AC$5000,$B271,'1. Output sheet'!$C$2:$C$5000,H$20,'1. Output sheet'!$O$2:$O$5000,"&gt;="&amp;$B$266,'1. Output sheet'!$O$2:$O$5000,"&lt;"&amp;$C$266)</f>
        <v>0</v>
      </c>
      <c r="I271" s="13">
        <f>COUNTIFS('1. Output sheet'!$AC$2:$AC$5000,$B271,'1. Output sheet'!$C$2:$C$5000,I$20,'1. Output sheet'!$O$2:$O$5000,"&gt;="&amp;$B$266,'1. Output sheet'!$O$2:$O$5000,"&lt;"&amp;$C$266)</f>
        <v>0</v>
      </c>
      <c r="J271" s="13">
        <f>COUNTIFS('1. Output sheet'!$AC$2:$AC$5000,$B271,'1. Output sheet'!$C$2:$C$5000,J$20,'1. Output sheet'!$O$2:$O$5000,"&gt;="&amp;$B$266,'1. Output sheet'!$O$2:$O$5000,"&lt;"&amp;$C$266)</f>
        <v>0</v>
      </c>
      <c r="K271" s="13">
        <f>COUNTIFS('1. Output sheet'!$AC$2:$AC$5000,$B271,'1. Output sheet'!$C$2:$C$5000,K$20,'1. Output sheet'!$O$2:$O$5000,"&gt;="&amp;$B$266,'1. Output sheet'!$O$2:$O$5000,"&lt;"&amp;$C$266)</f>
        <v>0</v>
      </c>
      <c r="L271" s="13">
        <f>COUNTIFS('1. Output sheet'!$AC$2:$AC$5000,$B271,'1. Output sheet'!$C$2:$C$5000,L$20,'1. Output sheet'!$O$2:$O$5000,"&gt;="&amp;$B$266,'1. Output sheet'!$O$2:$O$5000,"&lt;"&amp;$C$266)</f>
        <v>0</v>
      </c>
      <c r="M271" s="13">
        <f>COUNTIFS('1. Output sheet'!$AC$2:$AC$5000,$B271,'1. Output sheet'!$C$2:$C$5000,M$20,'1. Output sheet'!$O$2:$O$5000,"&gt;="&amp;$B$266,'1. Output sheet'!$O$2:$O$5000,"&lt;"&amp;$C$266)</f>
        <v>0</v>
      </c>
      <c r="N271" s="13">
        <f>COUNTIFS('1. Output sheet'!$AC$2:$AC$5000,$B271,'1. Output sheet'!$C$2:$C$5000,N$20,'1. Output sheet'!$O$2:$O$5000,"&gt;="&amp;$B$266,'1. Output sheet'!$O$2:$O$5000,"&lt;"&amp;$C$266)</f>
        <v>0</v>
      </c>
      <c r="O271" s="13">
        <f>COUNTIFS('1. Output sheet'!$AC$2:$AC$5000,$B271,'1. Output sheet'!$C$2:$C$5000,O$20,'1. Output sheet'!$O$2:$O$5000,"&gt;="&amp;$B$266,'1. Output sheet'!$O$2:$O$5000,"&lt;"&amp;$C$266)</f>
        <v>0</v>
      </c>
      <c r="P271" s="14">
        <f t="shared" si="120"/>
        <v>10</v>
      </c>
      <c r="Q271" s="13">
        <f>COUNTIFS('1. Output sheet'!$AC$2:$AC$5000,$B271,'1. Output sheet'!$O$2:$O$5000,"&gt;="&amp;$B$266,'1. Output sheet'!$O$2:$O$5000,"&lt;"&amp;$C$266)</f>
        <v>10</v>
      </c>
      <c r="R271" s="14">
        <f>Q271-P271</f>
        <v>0</v>
      </c>
    </row>
    <row r="274" spans="2:18" ht="15" x14ac:dyDescent="0.25">
      <c r="B274" s="5" t="s">
        <v>4765</v>
      </c>
      <c r="C274" s="5"/>
      <c r="D274" s="5"/>
      <c r="E274" s="5"/>
      <c r="F274" s="5"/>
      <c r="G274" s="5"/>
      <c r="H274" s="5"/>
      <c r="I274" s="5"/>
      <c r="J274" s="5"/>
      <c r="K274" s="5"/>
      <c r="L274" s="5"/>
      <c r="M274" s="5"/>
      <c r="N274" s="5"/>
      <c r="O274" s="5"/>
      <c r="P274" s="5"/>
      <c r="Q274" s="5"/>
      <c r="R274" s="5"/>
    </row>
    <row r="275" spans="2:18" ht="45" x14ac:dyDescent="0.25">
      <c r="B275" s="19" t="s">
        <v>4771</v>
      </c>
      <c r="C275" s="20"/>
      <c r="D275" s="10" t="s">
        <v>136</v>
      </c>
      <c r="E275" s="10" t="s">
        <v>41</v>
      </c>
      <c r="F275" s="10" t="s">
        <v>79</v>
      </c>
      <c r="G275" s="11" t="s">
        <v>50</v>
      </c>
      <c r="H275" s="11" t="s">
        <v>555</v>
      </c>
      <c r="I275" s="11" t="s">
        <v>145</v>
      </c>
      <c r="J275" s="11" t="s">
        <v>126</v>
      </c>
      <c r="K275" s="11" t="s">
        <v>238</v>
      </c>
      <c r="L275" s="11" t="s">
        <v>312</v>
      </c>
      <c r="M275" s="11" t="s">
        <v>4766</v>
      </c>
      <c r="N275" s="11" t="s">
        <v>29</v>
      </c>
      <c r="O275" s="11" t="s">
        <v>69</v>
      </c>
      <c r="P275" s="29" t="s">
        <v>4772</v>
      </c>
      <c r="Q275" s="29" t="s">
        <v>4768</v>
      </c>
      <c r="R275" s="29" t="s">
        <v>4769</v>
      </c>
    </row>
    <row r="276" spans="2:18" ht="15" x14ac:dyDescent="0.25">
      <c r="B276" s="21" t="s">
        <v>80</v>
      </c>
      <c r="C276" s="20"/>
      <c r="D276" s="13">
        <f>COUNTIFS('1. Output sheet'!$D$2:$D$5000,$B276,'1. Output sheet'!$C$2:$C$5000,D$27,'1. Output sheet'!$AC$2:$AC$5000,$B$22,'1. Output sheet'!$O$2:$O$5000,"&gt;="&amp;$B$266,'1. Output sheet'!$O$2:$O$5000,"&lt;"&amp;$C$266)+COUNTIFS('1. Output sheet'!$D$2:$D$5000,$B276,'1. Output sheet'!$C$2:$C$5000,D$27,'1. Output sheet'!$AC$2:$AC$5000,$B$23,'1. Output sheet'!$O$2:$O$5000,"&gt;="&amp;$B$266,'1. Output sheet'!$O$2:$O$5000,"&lt;"&amp;$C$266)</f>
        <v>0</v>
      </c>
      <c r="E276" s="13">
        <f>COUNTIFS('1. Output sheet'!$D$2:$D$5000,$B276,'1. Output sheet'!$C$2:$C$5000,E$27,'1. Output sheet'!$AC$2:$AC$5000,$B$22,'1. Output sheet'!$O$2:$O$5000,"&gt;="&amp;$B$266,'1. Output sheet'!$O$2:$O$5000,"&lt;"&amp;$C$266)+COUNTIFS('1. Output sheet'!$D$2:$D$5000,$B276,'1. Output sheet'!$C$2:$C$5000,E$27,'1. Output sheet'!$AC$2:$AC$5000,$B$23,'1. Output sheet'!$O$2:$O$5000,"&gt;="&amp;$B$266,'1. Output sheet'!$O$2:$O$5000,"&lt;"&amp;$C$266)</f>
        <v>0</v>
      </c>
      <c r="F276" s="13">
        <f>COUNTIFS('1. Output sheet'!$D$2:$D$5000,$B276,'1. Output sheet'!$C$2:$C$5000,F$27,'1. Output sheet'!$AC$2:$AC$5000,$B$22,'1. Output sheet'!$O$2:$O$5000,"&gt;="&amp;$B$266,'1. Output sheet'!$O$2:$O$5000,"&lt;"&amp;$C$266)+COUNTIFS('1. Output sheet'!$D$2:$D$5000,$B276,'1. Output sheet'!$C$2:$C$5000,F$27,'1. Output sheet'!$AC$2:$AC$5000,$B$23,'1. Output sheet'!$O$2:$O$5000,"&gt;="&amp;$B$266,'1. Output sheet'!$O$2:$O$5000,"&lt;"&amp;$C$266)</f>
        <v>21</v>
      </c>
      <c r="G276" s="13">
        <f>COUNTIFS('1. Output sheet'!$D$2:$D$5000,$B276,'1. Output sheet'!$C$2:$C$5000,G$27,'1. Output sheet'!$AC$2:$AC$5000,$B$22,'1. Output sheet'!$O$2:$O$5000,"&gt;="&amp;$B$266,'1. Output sheet'!$O$2:$O$5000,"&lt;"&amp;$C$266)+COUNTIFS('1. Output sheet'!$D$2:$D$5000,$B276,'1. Output sheet'!$C$2:$C$5000,G$27,'1. Output sheet'!$AC$2:$AC$5000,$B$23,'1. Output sheet'!$O$2:$O$5000,"&gt;="&amp;$B$266,'1. Output sheet'!$O$2:$O$5000,"&lt;"&amp;$C$266)</f>
        <v>0</v>
      </c>
      <c r="H276" s="13">
        <f>COUNTIFS('1. Output sheet'!$D$2:$D$5000,$B276,'1. Output sheet'!$C$2:$C$5000,H$27,'1. Output sheet'!$AC$2:$AC$5000,$B$22,'1. Output sheet'!$O$2:$O$5000,"&gt;="&amp;$B$266,'1. Output sheet'!$O$2:$O$5000,"&lt;"&amp;$C$266)+COUNTIFS('1. Output sheet'!$D$2:$D$5000,$B276,'1. Output sheet'!$C$2:$C$5000,H$27,'1. Output sheet'!$AC$2:$AC$5000,$B$23,'1. Output sheet'!$O$2:$O$5000,"&gt;="&amp;$B$266,'1. Output sheet'!$O$2:$O$5000,"&lt;"&amp;$C$266)</f>
        <v>0</v>
      </c>
      <c r="I276" s="13">
        <f>COUNTIFS('1. Output sheet'!$D$2:$D$5000,$B276,'1. Output sheet'!$C$2:$C$5000,I$27,'1. Output sheet'!$AC$2:$AC$5000,$B$22,'1. Output sheet'!$O$2:$O$5000,"&gt;="&amp;$B$266,'1. Output sheet'!$O$2:$O$5000,"&lt;"&amp;$C$266)+COUNTIFS('1. Output sheet'!$D$2:$D$5000,$B276,'1. Output sheet'!$C$2:$C$5000,I$27,'1. Output sheet'!$AC$2:$AC$5000,$B$23,'1. Output sheet'!$O$2:$O$5000,"&gt;="&amp;$B$266,'1. Output sheet'!$O$2:$O$5000,"&lt;"&amp;$C$266)</f>
        <v>0</v>
      </c>
      <c r="J276" s="13">
        <f>COUNTIFS('1. Output sheet'!$D$2:$D$5000,$B276,'1. Output sheet'!$C$2:$C$5000,J$27,'1. Output sheet'!$AC$2:$AC$5000,$B$22,'1. Output sheet'!$O$2:$O$5000,"&gt;="&amp;$B$266,'1. Output sheet'!$O$2:$O$5000,"&lt;"&amp;$C$266)+COUNTIFS('1. Output sheet'!$D$2:$D$5000,$B276,'1. Output sheet'!$C$2:$C$5000,J$27,'1. Output sheet'!$AC$2:$AC$5000,$B$23,'1. Output sheet'!$O$2:$O$5000,"&gt;="&amp;$B$266,'1. Output sheet'!$O$2:$O$5000,"&lt;"&amp;$C$266)</f>
        <v>0</v>
      </c>
      <c r="K276" s="13">
        <f>COUNTIFS('1. Output sheet'!$D$2:$D$5000,$B276,'1. Output sheet'!$C$2:$C$5000,K$27,'1. Output sheet'!$AC$2:$AC$5000,$B$22,'1. Output sheet'!$O$2:$O$5000,"&gt;="&amp;$B$266,'1. Output sheet'!$O$2:$O$5000,"&lt;"&amp;$C$266)+COUNTIFS('1. Output sheet'!$D$2:$D$5000,$B276,'1. Output sheet'!$C$2:$C$5000,K$27,'1. Output sheet'!$AC$2:$AC$5000,$B$23,'1. Output sheet'!$O$2:$O$5000,"&gt;="&amp;$B$266,'1. Output sheet'!$O$2:$O$5000,"&lt;"&amp;$C$266)</f>
        <v>0</v>
      </c>
      <c r="L276" s="13">
        <f>COUNTIFS('1. Output sheet'!$D$2:$D$5000,$B276,'1. Output sheet'!$C$2:$C$5000,L$27,'1. Output sheet'!$AC$2:$AC$5000,$B$22,'1. Output sheet'!$O$2:$O$5000,"&gt;="&amp;$B$266,'1. Output sheet'!$O$2:$O$5000,"&lt;"&amp;$C$266)+COUNTIFS('1. Output sheet'!$D$2:$D$5000,$B276,'1. Output sheet'!$C$2:$C$5000,L$27,'1. Output sheet'!$AC$2:$AC$5000,$B$23,'1. Output sheet'!$O$2:$O$5000,"&gt;="&amp;$B$266,'1. Output sheet'!$O$2:$O$5000,"&lt;"&amp;$C$266)</f>
        <v>0</v>
      </c>
      <c r="M276" s="13">
        <f>COUNTIFS('1. Output sheet'!$D$2:$D$5000,$B276,'1. Output sheet'!$C$2:$C$5000,M$27,'1. Output sheet'!$AC$2:$AC$5000,$B$22,'1. Output sheet'!$O$2:$O$5000,"&gt;="&amp;$B$266,'1. Output sheet'!$O$2:$O$5000,"&lt;"&amp;$C$266)+COUNTIFS('1. Output sheet'!$D$2:$D$5000,$B276,'1. Output sheet'!$C$2:$C$5000,M$27,'1. Output sheet'!$AC$2:$AC$5000,$B$23,'1. Output sheet'!$O$2:$O$5000,"&gt;="&amp;$B$266,'1. Output sheet'!$O$2:$O$5000,"&lt;"&amp;$C$266)</f>
        <v>0</v>
      </c>
      <c r="N276" s="13">
        <f>COUNTIFS('1. Output sheet'!$D$2:$D$5000,$B276,'1. Output sheet'!$C$2:$C$5000,N$27,'1. Output sheet'!$AC$2:$AC$5000,$B$22,'1. Output sheet'!$O$2:$O$5000,"&gt;="&amp;$B$266,'1. Output sheet'!$O$2:$O$5000,"&lt;"&amp;$C$266)+COUNTIFS('1. Output sheet'!$D$2:$D$5000,$B276,'1. Output sheet'!$C$2:$C$5000,N$27,'1. Output sheet'!$AC$2:$AC$5000,$B$23,'1. Output sheet'!$O$2:$O$5000,"&gt;="&amp;$B$266,'1. Output sheet'!$O$2:$O$5000,"&lt;"&amp;$C$266)</f>
        <v>0</v>
      </c>
      <c r="O276" s="13">
        <f>COUNTIFS('1. Output sheet'!$D$2:$D$5000,$B276,'1. Output sheet'!$C$2:$C$5000,O$27,'1. Output sheet'!$AC$2:$AC$5000,$B$22,'1. Output sheet'!$O$2:$O$5000,"&gt;="&amp;$B$266,'1. Output sheet'!$O$2:$O$5000,"&lt;"&amp;$C$266)+COUNTIFS('1. Output sheet'!$D$2:$D$5000,$B276,'1. Output sheet'!$C$2:$C$5000,O$27,'1. Output sheet'!$AC$2:$AC$5000,$B$23,'1. Output sheet'!$O$2:$O$5000,"&gt;="&amp;$B$266,'1. Output sheet'!$O$2:$O$5000,"&lt;"&amp;$C$266)</f>
        <v>0</v>
      </c>
      <c r="P276" s="14">
        <f>SUM(D276:O276)</f>
        <v>21</v>
      </c>
      <c r="Q276" s="14">
        <f>COUNTIFS('1. Output sheet'!$D$2:$D$5000,$B276,'1. Output sheet'!$AC$2:$AC$5000,$B$22,'1. Output sheet'!$O$2:$O$5000,"&gt;="&amp;$B$142,'1. Output sheet'!$O$2:$O$5000,"&lt;"&amp;$C$142)+COUNTIFS('1. Output sheet'!$D$2:$D$5000,$B276,'1. Output sheet'!$AC$2:$AC$5000,$B$23,'1. Output sheet'!$O$2:$O$5000,"&gt;="&amp;$B$142,'1. Output sheet'!$O$2:$O$5000,"&lt;"&amp;$C$142)</f>
        <v>17</v>
      </c>
      <c r="R276" s="14">
        <f>Q276-P276</f>
        <v>-4</v>
      </c>
    </row>
    <row r="277" spans="2:18" ht="15" x14ac:dyDescent="0.25">
      <c r="B277" s="21" t="s">
        <v>257</v>
      </c>
      <c r="C277" s="20"/>
      <c r="D277" s="13">
        <f>COUNTIFS('1. Output sheet'!$D$2:$D$5000,$B277,'1. Output sheet'!$C$2:$C$5000,D$27,'1. Output sheet'!$AC$2:$AC$5000,$B$22,'1. Output sheet'!$O$2:$O$5000,"&gt;="&amp;$B$266,'1. Output sheet'!$O$2:$O$5000,"&lt;"&amp;$C$266)+COUNTIFS('1. Output sheet'!$D$2:$D$5000,$B277,'1. Output sheet'!$C$2:$C$5000,D$27,'1. Output sheet'!$AC$2:$AC$5000,$B$23,'1. Output sheet'!$O$2:$O$5000,"&gt;="&amp;$B$266,'1. Output sheet'!$O$2:$O$5000,"&lt;"&amp;$C$266)</f>
        <v>0</v>
      </c>
      <c r="E277" s="13">
        <f>COUNTIFS('1. Output sheet'!$D$2:$D$5000,$B277,'1. Output sheet'!$C$2:$C$5000,E$27,'1. Output sheet'!$AC$2:$AC$5000,$B$22,'1. Output sheet'!$O$2:$O$5000,"&gt;="&amp;$B$266,'1. Output sheet'!$O$2:$O$5000,"&lt;"&amp;$C$266)+COUNTIFS('1. Output sheet'!$D$2:$D$5000,$B277,'1. Output sheet'!$C$2:$C$5000,E$27,'1. Output sheet'!$AC$2:$AC$5000,$B$23,'1. Output sheet'!$O$2:$O$5000,"&gt;="&amp;$B$266,'1. Output sheet'!$O$2:$O$5000,"&lt;"&amp;$C$266)</f>
        <v>0</v>
      </c>
      <c r="F277" s="13">
        <f>COUNTIFS('1. Output sheet'!$D$2:$D$5000,$B277,'1. Output sheet'!$C$2:$C$5000,F$27,'1. Output sheet'!$AC$2:$AC$5000,$B$22,'1. Output sheet'!$O$2:$O$5000,"&gt;="&amp;$B$266,'1. Output sheet'!$O$2:$O$5000,"&lt;"&amp;$C$266)+COUNTIFS('1. Output sheet'!$D$2:$D$5000,$B277,'1. Output sheet'!$C$2:$C$5000,F$27,'1. Output sheet'!$AC$2:$AC$5000,$B$23,'1. Output sheet'!$O$2:$O$5000,"&gt;="&amp;$B$266,'1. Output sheet'!$O$2:$O$5000,"&lt;"&amp;$C$266)</f>
        <v>1</v>
      </c>
      <c r="G277" s="13">
        <f>COUNTIFS('1. Output sheet'!$D$2:$D$5000,$B277,'1. Output sheet'!$C$2:$C$5000,G$27,'1. Output sheet'!$AC$2:$AC$5000,$B$22,'1. Output sheet'!$O$2:$O$5000,"&gt;="&amp;$B$266,'1. Output sheet'!$O$2:$O$5000,"&lt;"&amp;$C$266)+COUNTIFS('1. Output sheet'!$D$2:$D$5000,$B277,'1. Output sheet'!$C$2:$C$5000,G$27,'1. Output sheet'!$AC$2:$AC$5000,$B$23,'1. Output sheet'!$O$2:$O$5000,"&gt;="&amp;$B$266,'1. Output sheet'!$O$2:$O$5000,"&lt;"&amp;$C$266)</f>
        <v>1</v>
      </c>
      <c r="H277" s="13">
        <f>COUNTIFS('1. Output sheet'!$D$2:$D$5000,$B277,'1. Output sheet'!$C$2:$C$5000,H$27,'1. Output sheet'!$AC$2:$AC$5000,$B$22,'1. Output sheet'!$O$2:$O$5000,"&gt;="&amp;$B$266,'1. Output sheet'!$O$2:$O$5000,"&lt;"&amp;$C$266)+COUNTIFS('1. Output sheet'!$D$2:$D$5000,$B277,'1. Output sheet'!$C$2:$C$5000,H$27,'1. Output sheet'!$AC$2:$AC$5000,$B$23,'1. Output sheet'!$O$2:$O$5000,"&gt;="&amp;$B$266,'1. Output sheet'!$O$2:$O$5000,"&lt;"&amp;$C$266)</f>
        <v>0</v>
      </c>
      <c r="I277" s="13">
        <f>COUNTIFS('1. Output sheet'!$D$2:$D$5000,$B277,'1. Output sheet'!$C$2:$C$5000,I$27,'1. Output sheet'!$AC$2:$AC$5000,$B$22,'1. Output sheet'!$O$2:$O$5000,"&gt;="&amp;$B$266,'1. Output sheet'!$O$2:$O$5000,"&lt;"&amp;$C$266)+COUNTIFS('1. Output sheet'!$D$2:$D$5000,$B277,'1. Output sheet'!$C$2:$C$5000,I$27,'1. Output sheet'!$AC$2:$AC$5000,$B$23,'1. Output sheet'!$O$2:$O$5000,"&gt;="&amp;$B$266,'1. Output sheet'!$O$2:$O$5000,"&lt;"&amp;$C$266)</f>
        <v>0</v>
      </c>
      <c r="J277" s="13">
        <f>COUNTIFS('1. Output sheet'!$D$2:$D$5000,$B277,'1. Output sheet'!$C$2:$C$5000,J$27,'1. Output sheet'!$AC$2:$AC$5000,$B$22,'1. Output sheet'!$O$2:$O$5000,"&gt;="&amp;$B$266,'1. Output sheet'!$O$2:$O$5000,"&lt;"&amp;$C$266)+COUNTIFS('1. Output sheet'!$D$2:$D$5000,$B277,'1. Output sheet'!$C$2:$C$5000,J$27,'1. Output sheet'!$AC$2:$AC$5000,$B$23,'1. Output sheet'!$O$2:$O$5000,"&gt;="&amp;$B$266,'1. Output sheet'!$O$2:$O$5000,"&lt;"&amp;$C$266)</f>
        <v>0</v>
      </c>
      <c r="K277" s="13">
        <f>COUNTIFS('1. Output sheet'!$D$2:$D$5000,$B277,'1. Output sheet'!$C$2:$C$5000,K$27,'1. Output sheet'!$AC$2:$AC$5000,$B$22,'1. Output sheet'!$O$2:$O$5000,"&gt;="&amp;$B$266,'1. Output sheet'!$O$2:$O$5000,"&lt;"&amp;$C$266)+COUNTIFS('1. Output sheet'!$D$2:$D$5000,$B277,'1. Output sheet'!$C$2:$C$5000,K$27,'1. Output sheet'!$AC$2:$AC$5000,$B$23,'1. Output sheet'!$O$2:$O$5000,"&gt;="&amp;$B$266,'1. Output sheet'!$O$2:$O$5000,"&lt;"&amp;$C$266)</f>
        <v>0</v>
      </c>
      <c r="L277" s="13">
        <f>COUNTIFS('1. Output sheet'!$D$2:$D$5000,$B277,'1. Output sheet'!$C$2:$C$5000,L$27,'1. Output sheet'!$AC$2:$AC$5000,$B$22,'1. Output sheet'!$O$2:$O$5000,"&gt;="&amp;$B$266,'1. Output sheet'!$O$2:$O$5000,"&lt;"&amp;$C$266)+COUNTIFS('1. Output sheet'!$D$2:$D$5000,$B277,'1. Output sheet'!$C$2:$C$5000,L$27,'1. Output sheet'!$AC$2:$AC$5000,$B$23,'1. Output sheet'!$O$2:$O$5000,"&gt;="&amp;$B$266,'1. Output sheet'!$O$2:$O$5000,"&lt;"&amp;$C$266)</f>
        <v>0</v>
      </c>
      <c r="M277" s="13">
        <f>COUNTIFS('1. Output sheet'!$D$2:$D$5000,$B277,'1. Output sheet'!$C$2:$C$5000,M$27,'1. Output sheet'!$AC$2:$AC$5000,$B$22,'1. Output sheet'!$O$2:$O$5000,"&gt;="&amp;$B$266,'1. Output sheet'!$O$2:$O$5000,"&lt;"&amp;$C$266)+COUNTIFS('1. Output sheet'!$D$2:$D$5000,$B277,'1. Output sheet'!$C$2:$C$5000,M$27,'1. Output sheet'!$AC$2:$AC$5000,$B$23,'1. Output sheet'!$O$2:$O$5000,"&gt;="&amp;$B$266,'1. Output sheet'!$O$2:$O$5000,"&lt;"&amp;$C$266)</f>
        <v>0</v>
      </c>
      <c r="N277" s="13">
        <f>COUNTIFS('1. Output sheet'!$D$2:$D$5000,$B277,'1. Output sheet'!$C$2:$C$5000,N$27,'1. Output sheet'!$AC$2:$AC$5000,$B$22,'1. Output sheet'!$O$2:$O$5000,"&gt;="&amp;$B$266,'1. Output sheet'!$O$2:$O$5000,"&lt;"&amp;$C$266)+COUNTIFS('1. Output sheet'!$D$2:$D$5000,$B277,'1. Output sheet'!$C$2:$C$5000,N$27,'1. Output sheet'!$AC$2:$AC$5000,$B$23,'1. Output sheet'!$O$2:$O$5000,"&gt;="&amp;$B$266,'1. Output sheet'!$O$2:$O$5000,"&lt;"&amp;$C$266)</f>
        <v>0</v>
      </c>
      <c r="O277" s="13">
        <f>COUNTIFS('1. Output sheet'!$D$2:$D$5000,$B277,'1. Output sheet'!$C$2:$C$5000,O$27,'1. Output sheet'!$AC$2:$AC$5000,$B$22,'1. Output sheet'!$O$2:$O$5000,"&gt;="&amp;$B$266,'1. Output sheet'!$O$2:$O$5000,"&lt;"&amp;$C$266)+COUNTIFS('1. Output sheet'!$D$2:$D$5000,$B277,'1. Output sheet'!$C$2:$C$5000,O$27,'1. Output sheet'!$AC$2:$AC$5000,$B$23,'1. Output sheet'!$O$2:$O$5000,"&gt;="&amp;$B$266,'1. Output sheet'!$O$2:$O$5000,"&lt;"&amp;$C$266)</f>
        <v>0</v>
      </c>
      <c r="P277" s="14">
        <f t="shared" ref="P277:P293" si="121">SUM(D277:O277)</f>
        <v>2</v>
      </c>
      <c r="Q277" s="14">
        <f>COUNTIFS('1. Output sheet'!$D$2:$D$5000,$B277,'1. Output sheet'!$AC$2:$AC$5000,$B$22,'1. Output sheet'!$O$2:$O$5000,"&gt;="&amp;$B$142,'1. Output sheet'!$O$2:$O$5000,"&lt;"&amp;$C$142)+COUNTIFS('1. Output sheet'!$D$2:$D$5000,$B277,'1. Output sheet'!$AC$2:$AC$5000,$B$23,'1. Output sheet'!$O$2:$O$5000,"&gt;="&amp;$B$142,'1. Output sheet'!$O$2:$O$5000,"&lt;"&amp;$C$142)</f>
        <v>15</v>
      </c>
      <c r="R277" s="14">
        <f t="shared" ref="R277:R293" si="122">Q277-P277</f>
        <v>13</v>
      </c>
    </row>
    <row r="278" spans="2:18" ht="30" x14ac:dyDescent="0.25">
      <c r="B278" s="21" t="s">
        <v>118</v>
      </c>
      <c r="C278" s="20"/>
      <c r="D278" s="13">
        <f>COUNTIFS('1. Output sheet'!$D$2:$D$5000,$B278,'1. Output sheet'!$C$2:$C$5000,D$27,'1. Output sheet'!$AC$2:$AC$5000,$B$22,'1. Output sheet'!$O$2:$O$5000,"&gt;="&amp;$B$266,'1. Output sheet'!$O$2:$O$5000,"&lt;"&amp;$C$266)+COUNTIFS('1. Output sheet'!$D$2:$D$5000,$B278,'1. Output sheet'!$C$2:$C$5000,D$27,'1. Output sheet'!$AC$2:$AC$5000,$B$23,'1. Output sheet'!$O$2:$O$5000,"&gt;="&amp;$B$266,'1. Output sheet'!$O$2:$O$5000,"&lt;"&amp;$C$266)</f>
        <v>0</v>
      </c>
      <c r="E278" s="13">
        <f>COUNTIFS('1. Output sheet'!$D$2:$D$5000,$B278,'1. Output sheet'!$C$2:$C$5000,E$27,'1. Output sheet'!$AC$2:$AC$5000,$B$22,'1. Output sheet'!$O$2:$O$5000,"&gt;="&amp;$B$266,'1. Output sheet'!$O$2:$O$5000,"&lt;"&amp;$C$266)+COUNTIFS('1. Output sheet'!$D$2:$D$5000,$B278,'1. Output sheet'!$C$2:$C$5000,E$27,'1. Output sheet'!$AC$2:$AC$5000,$B$23,'1. Output sheet'!$O$2:$O$5000,"&gt;="&amp;$B$266,'1. Output sheet'!$O$2:$O$5000,"&lt;"&amp;$C$266)</f>
        <v>0</v>
      </c>
      <c r="F278" s="13">
        <f>COUNTIFS('1. Output sheet'!$D$2:$D$5000,$B278,'1. Output sheet'!$C$2:$C$5000,F$27,'1. Output sheet'!$AC$2:$AC$5000,$B$22,'1. Output sheet'!$O$2:$O$5000,"&gt;="&amp;$B$266,'1. Output sheet'!$O$2:$O$5000,"&lt;"&amp;$C$266)+COUNTIFS('1. Output sheet'!$D$2:$D$5000,$B278,'1. Output sheet'!$C$2:$C$5000,F$27,'1. Output sheet'!$AC$2:$AC$5000,$B$23,'1. Output sheet'!$O$2:$O$5000,"&gt;="&amp;$B$266,'1. Output sheet'!$O$2:$O$5000,"&lt;"&amp;$C$266)</f>
        <v>0</v>
      </c>
      <c r="G278" s="13">
        <f>COUNTIFS('1. Output sheet'!$D$2:$D$5000,$B278,'1. Output sheet'!$C$2:$C$5000,G$27,'1. Output sheet'!$AC$2:$AC$5000,$B$22,'1. Output sheet'!$O$2:$O$5000,"&gt;="&amp;$B$266,'1. Output sheet'!$O$2:$O$5000,"&lt;"&amp;$C$266)+COUNTIFS('1. Output sheet'!$D$2:$D$5000,$B278,'1. Output sheet'!$C$2:$C$5000,G$27,'1. Output sheet'!$AC$2:$AC$5000,$B$23,'1. Output sheet'!$O$2:$O$5000,"&gt;="&amp;$B$266,'1. Output sheet'!$O$2:$O$5000,"&lt;"&amp;$C$266)</f>
        <v>0</v>
      </c>
      <c r="H278" s="13">
        <f>COUNTIFS('1. Output sheet'!$D$2:$D$5000,$B278,'1. Output sheet'!$C$2:$C$5000,H$27,'1. Output sheet'!$AC$2:$AC$5000,$B$22,'1. Output sheet'!$O$2:$O$5000,"&gt;="&amp;$B$266,'1. Output sheet'!$O$2:$O$5000,"&lt;"&amp;$C$266)+COUNTIFS('1. Output sheet'!$D$2:$D$5000,$B278,'1. Output sheet'!$C$2:$C$5000,H$27,'1. Output sheet'!$AC$2:$AC$5000,$B$23,'1. Output sheet'!$O$2:$O$5000,"&gt;="&amp;$B$266,'1. Output sheet'!$O$2:$O$5000,"&lt;"&amp;$C$266)</f>
        <v>1</v>
      </c>
      <c r="I278" s="13">
        <f>COUNTIFS('1. Output sheet'!$D$2:$D$5000,$B278,'1. Output sheet'!$C$2:$C$5000,I$27,'1. Output sheet'!$AC$2:$AC$5000,$B$22,'1. Output sheet'!$O$2:$O$5000,"&gt;="&amp;$B$266,'1. Output sheet'!$O$2:$O$5000,"&lt;"&amp;$C$266)+COUNTIFS('1. Output sheet'!$D$2:$D$5000,$B278,'1. Output sheet'!$C$2:$C$5000,I$27,'1. Output sheet'!$AC$2:$AC$5000,$B$23,'1. Output sheet'!$O$2:$O$5000,"&gt;="&amp;$B$266,'1. Output sheet'!$O$2:$O$5000,"&lt;"&amp;$C$266)</f>
        <v>2</v>
      </c>
      <c r="J278" s="13">
        <f>COUNTIFS('1. Output sheet'!$D$2:$D$5000,$B278,'1. Output sheet'!$C$2:$C$5000,J$27,'1. Output sheet'!$AC$2:$AC$5000,$B$22,'1. Output sheet'!$O$2:$O$5000,"&gt;="&amp;$B$266,'1. Output sheet'!$O$2:$O$5000,"&lt;"&amp;$C$266)+COUNTIFS('1. Output sheet'!$D$2:$D$5000,$B278,'1. Output sheet'!$C$2:$C$5000,J$27,'1. Output sheet'!$AC$2:$AC$5000,$B$23,'1. Output sheet'!$O$2:$O$5000,"&gt;="&amp;$B$266,'1. Output sheet'!$O$2:$O$5000,"&lt;"&amp;$C$266)</f>
        <v>2</v>
      </c>
      <c r="K278" s="13">
        <f>COUNTIFS('1. Output sheet'!$D$2:$D$5000,$B278,'1. Output sheet'!$C$2:$C$5000,K$27,'1. Output sheet'!$AC$2:$AC$5000,$B$22,'1. Output sheet'!$O$2:$O$5000,"&gt;="&amp;$B$266,'1. Output sheet'!$O$2:$O$5000,"&lt;"&amp;$C$266)+COUNTIFS('1. Output sheet'!$D$2:$D$5000,$B278,'1. Output sheet'!$C$2:$C$5000,K$27,'1. Output sheet'!$AC$2:$AC$5000,$B$23,'1. Output sheet'!$O$2:$O$5000,"&gt;="&amp;$B$266,'1. Output sheet'!$O$2:$O$5000,"&lt;"&amp;$C$266)</f>
        <v>0</v>
      </c>
      <c r="L278" s="13">
        <f>COUNTIFS('1. Output sheet'!$D$2:$D$5000,$B278,'1. Output sheet'!$C$2:$C$5000,L$27,'1. Output sheet'!$AC$2:$AC$5000,$B$22,'1. Output sheet'!$O$2:$O$5000,"&gt;="&amp;$B$266,'1. Output sheet'!$O$2:$O$5000,"&lt;"&amp;$C$266)+COUNTIFS('1. Output sheet'!$D$2:$D$5000,$B278,'1. Output sheet'!$C$2:$C$5000,L$27,'1. Output sheet'!$AC$2:$AC$5000,$B$23,'1. Output sheet'!$O$2:$O$5000,"&gt;="&amp;$B$266,'1. Output sheet'!$O$2:$O$5000,"&lt;"&amp;$C$266)</f>
        <v>0</v>
      </c>
      <c r="M278" s="13">
        <f>COUNTIFS('1. Output sheet'!$D$2:$D$5000,$B278,'1. Output sheet'!$C$2:$C$5000,M$27,'1. Output sheet'!$AC$2:$AC$5000,$B$22,'1. Output sheet'!$O$2:$O$5000,"&gt;="&amp;$B$266,'1. Output sheet'!$O$2:$O$5000,"&lt;"&amp;$C$266)+COUNTIFS('1. Output sheet'!$D$2:$D$5000,$B278,'1. Output sheet'!$C$2:$C$5000,M$27,'1. Output sheet'!$AC$2:$AC$5000,$B$23,'1. Output sheet'!$O$2:$O$5000,"&gt;="&amp;$B$266,'1. Output sheet'!$O$2:$O$5000,"&lt;"&amp;$C$266)</f>
        <v>0</v>
      </c>
      <c r="N278" s="13">
        <f>COUNTIFS('1. Output sheet'!$D$2:$D$5000,$B278,'1. Output sheet'!$C$2:$C$5000,N$27,'1. Output sheet'!$AC$2:$AC$5000,$B$22,'1. Output sheet'!$O$2:$O$5000,"&gt;="&amp;$B$266,'1. Output sheet'!$O$2:$O$5000,"&lt;"&amp;$C$266)+COUNTIFS('1. Output sheet'!$D$2:$D$5000,$B278,'1. Output sheet'!$C$2:$C$5000,N$27,'1. Output sheet'!$AC$2:$AC$5000,$B$23,'1. Output sheet'!$O$2:$O$5000,"&gt;="&amp;$B$266,'1. Output sheet'!$O$2:$O$5000,"&lt;"&amp;$C$266)</f>
        <v>0</v>
      </c>
      <c r="O278" s="13">
        <f>COUNTIFS('1. Output sheet'!$D$2:$D$5000,$B278,'1. Output sheet'!$C$2:$C$5000,O$27,'1. Output sheet'!$AC$2:$AC$5000,$B$22,'1. Output sheet'!$O$2:$O$5000,"&gt;="&amp;$B$266,'1. Output sheet'!$O$2:$O$5000,"&lt;"&amp;$C$266)+COUNTIFS('1. Output sheet'!$D$2:$D$5000,$B278,'1. Output sheet'!$C$2:$C$5000,O$27,'1. Output sheet'!$AC$2:$AC$5000,$B$23,'1. Output sheet'!$O$2:$O$5000,"&gt;="&amp;$B$266,'1. Output sheet'!$O$2:$O$5000,"&lt;"&amp;$C$266)</f>
        <v>2</v>
      </c>
      <c r="P278" s="14">
        <f t="shared" si="121"/>
        <v>7</v>
      </c>
      <c r="Q278" s="14">
        <f>COUNTIFS('1. Output sheet'!$D$2:$D$5000,$B278,'1. Output sheet'!$AC$2:$AC$5000,$B$22,'1. Output sheet'!$O$2:$O$5000,"&gt;="&amp;$B$142,'1. Output sheet'!$O$2:$O$5000,"&lt;"&amp;$C$142)+COUNTIFS('1. Output sheet'!$D$2:$D$5000,$B278,'1. Output sheet'!$AC$2:$AC$5000,$B$23,'1. Output sheet'!$O$2:$O$5000,"&gt;="&amp;$B$142,'1. Output sheet'!$O$2:$O$5000,"&lt;"&amp;$C$142)</f>
        <v>41</v>
      </c>
      <c r="R278" s="14">
        <f t="shared" si="122"/>
        <v>34</v>
      </c>
    </row>
    <row r="279" spans="2:18" ht="15" x14ac:dyDescent="0.25">
      <c r="B279" s="21" t="s">
        <v>1398</v>
      </c>
      <c r="C279" s="20"/>
      <c r="D279" s="13">
        <f>COUNTIFS('1. Output sheet'!$D$2:$D$5000,$B279,'1. Output sheet'!$C$2:$C$5000,D$27,'1. Output sheet'!$AC$2:$AC$5000,$B$22,'1. Output sheet'!$O$2:$O$5000,"&gt;="&amp;$B$266,'1. Output sheet'!$O$2:$O$5000,"&lt;"&amp;$C$266)+COUNTIFS('1. Output sheet'!$D$2:$D$5000,$B279,'1. Output sheet'!$C$2:$C$5000,D$27,'1. Output sheet'!$AC$2:$AC$5000,$B$23,'1. Output sheet'!$O$2:$O$5000,"&gt;="&amp;$B$266,'1. Output sheet'!$O$2:$O$5000,"&lt;"&amp;$C$266)</f>
        <v>0</v>
      </c>
      <c r="E279" s="13">
        <f>COUNTIFS('1. Output sheet'!$D$2:$D$5000,$B279,'1. Output sheet'!$C$2:$C$5000,E$27,'1. Output sheet'!$AC$2:$AC$5000,$B$22,'1. Output sheet'!$O$2:$O$5000,"&gt;="&amp;$B$266,'1. Output sheet'!$O$2:$O$5000,"&lt;"&amp;$C$266)+COUNTIFS('1. Output sheet'!$D$2:$D$5000,$B279,'1. Output sheet'!$C$2:$C$5000,E$27,'1. Output sheet'!$AC$2:$AC$5000,$B$23,'1. Output sheet'!$O$2:$O$5000,"&gt;="&amp;$B$266,'1. Output sheet'!$O$2:$O$5000,"&lt;"&amp;$C$266)</f>
        <v>0</v>
      </c>
      <c r="F279" s="13">
        <f>COUNTIFS('1. Output sheet'!$D$2:$D$5000,$B279,'1. Output sheet'!$C$2:$C$5000,F$27,'1. Output sheet'!$AC$2:$AC$5000,$B$22,'1. Output sheet'!$O$2:$O$5000,"&gt;="&amp;$B$266,'1. Output sheet'!$O$2:$O$5000,"&lt;"&amp;$C$266)+COUNTIFS('1. Output sheet'!$D$2:$D$5000,$B279,'1. Output sheet'!$C$2:$C$5000,F$27,'1. Output sheet'!$AC$2:$AC$5000,$B$23,'1. Output sheet'!$O$2:$O$5000,"&gt;="&amp;$B$266,'1. Output sheet'!$O$2:$O$5000,"&lt;"&amp;$C$266)</f>
        <v>0</v>
      </c>
      <c r="G279" s="13">
        <f>COUNTIFS('1. Output sheet'!$D$2:$D$5000,$B279,'1. Output sheet'!$C$2:$C$5000,G$27,'1. Output sheet'!$AC$2:$AC$5000,$B$22,'1. Output sheet'!$O$2:$O$5000,"&gt;="&amp;$B$266,'1. Output sheet'!$O$2:$O$5000,"&lt;"&amp;$C$266)+COUNTIFS('1. Output sheet'!$D$2:$D$5000,$B279,'1. Output sheet'!$C$2:$C$5000,G$27,'1. Output sheet'!$AC$2:$AC$5000,$B$23,'1. Output sheet'!$O$2:$O$5000,"&gt;="&amp;$B$266,'1. Output sheet'!$O$2:$O$5000,"&lt;"&amp;$C$266)</f>
        <v>0</v>
      </c>
      <c r="H279" s="13">
        <f>COUNTIFS('1. Output sheet'!$D$2:$D$5000,$B279,'1. Output sheet'!$C$2:$C$5000,H$27,'1. Output sheet'!$AC$2:$AC$5000,$B$22,'1. Output sheet'!$O$2:$O$5000,"&gt;="&amp;$B$266,'1. Output sheet'!$O$2:$O$5000,"&lt;"&amp;$C$266)+COUNTIFS('1. Output sheet'!$D$2:$D$5000,$B279,'1. Output sheet'!$C$2:$C$5000,H$27,'1. Output sheet'!$AC$2:$AC$5000,$B$23,'1. Output sheet'!$O$2:$O$5000,"&gt;="&amp;$B$266,'1. Output sheet'!$O$2:$O$5000,"&lt;"&amp;$C$266)</f>
        <v>0</v>
      </c>
      <c r="I279" s="13">
        <f>COUNTIFS('1. Output sheet'!$D$2:$D$5000,$B279,'1. Output sheet'!$C$2:$C$5000,I$27,'1. Output sheet'!$AC$2:$AC$5000,$B$22,'1. Output sheet'!$O$2:$O$5000,"&gt;="&amp;$B$266,'1. Output sheet'!$O$2:$O$5000,"&lt;"&amp;$C$266)+COUNTIFS('1. Output sheet'!$D$2:$D$5000,$B279,'1. Output sheet'!$C$2:$C$5000,I$27,'1. Output sheet'!$AC$2:$AC$5000,$B$23,'1. Output sheet'!$O$2:$O$5000,"&gt;="&amp;$B$266,'1. Output sheet'!$O$2:$O$5000,"&lt;"&amp;$C$266)</f>
        <v>0</v>
      </c>
      <c r="J279" s="13">
        <f>COUNTIFS('1. Output sheet'!$D$2:$D$5000,$B279,'1. Output sheet'!$C$2:$C$5000,J$27,'1. Output sheet'!$AC$2:$AC$5000,$B$22,'1. Output sheet'!$O$2:$O$5000,"&gt;="&amp;$B$266,'1. Output sheet'!$O$2:$O$5000,"&lt;"&amp;$C$266)+COUNTIFS('1. Output sheet'!$D$2:$D$5000,$B279,'1. Output sheet'!$C$2:$C$5000,J$27,'1. Output sheet'!$AC$2:$AC$5000,$B$23,'1. Output sheet'!$O$2:$O$5000,"&gt;="&amp;$B$266,'1. Output sheet'!$O$2:$O$5000,"&lt;"&amp;$C$266)</f>
        <v>0</v>
      </c>
      <c r="K279" s="13">
        <f>COUNTIFS('1. Output sheet'!$D$2:$D$5000,$B279,'1. Output sheet'!$C$2:$C$5000,K$27,'1. Output sheet'!$AC$2:$AC$5000,$B$22,'1. Output sheet'!$O$2:$O$5000,"&gt;="&amp;$B$266,'1. Output sheet'!$O$2:$O$5000,"&lt;"&amp;$C$266)+COUNTIFS('1. Output sheet'!$D$2:$D$5000,$B279,'1. Output sheet'!$C$2:$C$5000,K$27,'1. Output sheet'!$AC$2:$AC$5000,$B$23,'1. Output sheet'!$O$2:$O$5000,"&gt;="&amp;$B$266,'1. Output sheet'!$O$2:$O$5000,"&lt;"&amp;$C$266)</f>
        <v>0</v>
      </c>
      <c r="L279" s="13">
        <f>COUNTIFS('1. Output sheet'!$D$2:$D$5000,$B279,'1. Output sheet'!$C$2:$C$5000,L$27,'1. Output sheet'!$AC$2:$AC$5000,$B$22,'1. Output sheet'!$O$2:$O$5000,"&gt;="&amp;$B$266,'1. Output sheet'!$O$2:$O$5000,"&lt;"&amp;$C$266)+COUNTIFS('1. Output sheet'!$D$2:$D$5000,$B279,'1. Output sheet'!$C$2:$C$5000,L$27,'1. Output sheet'!$AC$2:$AC$5000,$B$23,'1. Output sheet'!$O$2:$O$5000,"&gt;="&amp;$B$266,'1. Output sheet'!$O$2:$O$5000,"&lt;"&amp;$C$266)</f>
        <v>0</v>
      </c>
      <c r="M279" s="13">
        <f>COUNTIFS('1. Output sheet'!$D$2:$D$5000,$B279,'1. Output sheet'!$C$2:$C$5000,M$27,'1. Output sheet'!$AC$2:$AC$5000,$B$22,'1. Output sheet'!$O$2:$O$5000,"&gt;="&amp;$B$266,'1. Output sheet'!$O$2:$O$5000,"&lt;"&amp;$C$266)+COUNTIFS('1. Output sheet'!$D$2:$D$5000,$B279,'1. Output sheet'!$C$2:$C$5000,M$27,'1. Output sheet'!$AC$2:$AC$5000,$B$23,'1. Output sheet'!$O$2:$O$5000,"&gt;="&amp;$B$266,'1. Output sheet'!$O$2:$O$5000,"&lt;"&amp;$C$266)</f>
        <v>0</v>
      </c>
      <c r="N279" s="13">
        <f>COUNTIFS('1. Output sheet'!$D$2:$D$5000,$B279,'1. Output sheet'!$C$2:$C$5000,N$27,'1. Output sheet'!$AC$2:$AC$5000,$B$22,'1. Output sheet'!$O$2:$O$5000,"&gt;="&amp;$B$266,'1. Output sheet'!$O$2:$O$5000,"&lt;"&amp;$C$266)+COUNTIFS('1. Output sheet'!$D$2:$D$5000,$B279,'1. Output sheet'!$C$2:$C$5000,N$27,'1. Output sheet'!$AC$2:$AC$5000,$B$23,'1. Output sheet'!$O$2:$O$5000,"&gt;="&amp;$B$266,'1. Output sheet'!$O$2:$O$5000,"&lt;"&amp;$C$266)</f>
        <v>0</v>
      </c>
      <c r="O279" s="13">
        <f>COUNTIFS('1. Output sheet'!$D$2:$D$5000,$B279,'1. Output sheet'!$C$2:$C$5000,O$27,'1. Output sheet'!$AC$2:$AC$5000,$B$22,'1. Output sheet'!$O$2:$O$5000,"&gt;="&amp;$B$266,'1. Output sheet'!$O$2:$O$5000,"&lt;"&amp;$C$266)+COUNTIFS('1. Output sheet'!$D$2:$D$5000,$B279,'1. Output sheet'!$C$2:$C$5000,O$27,'1. Output sheet'!$AC$2:$AC$5000,$B$23,'1. Output sheet'!$O$2:$O$5000,"&gt;="&amp;$B$266,'1. Output sheet'!$O$2:$O$5000,"&lt;"&amp;$C$266)</f>
        <v>0</v>
      </c>
      <c r="P279" s="14">
        <f t="shared" si="121"/>
        <v>0</v>
      </c>
      <c r="Q279" s="14">
        <f>COUNTIFS('1. Output sheet'!$D$2:$D$5000,$B279,'1. Output sheet'!$AC$2:$AC$5000,$B$22,'1. Output sheet'!$O$2:$O$5000,"&gt;="&amp;$B$142,'1. Output sheet'!$O$2:$O$5000,"&lt;"&amp;$C$142)+COUNTIFS('1. Output sheet'!$D$2:$D$5000,$B279,'1. Output sheet'!$AC$2:$AC$5000,$B$23,'1. Output sheet'!$O$2:$O$5000,"&gt;="&amp;$B$142,'1. Output sheet'!$O$2:$O$5000,"&lt;"&amp;$C$142)</f>
        <v>5</v>
      </c>
      <c r="R279" s="14">
        <f t="shared" si="122"/>
        <v>5</v>
      </c>
    </row>
    <row r="280" spans="2:18" ht="30" x14ac:dyDescent="0.25">
      <c r="B280" s="21" t="s">
        <v>221</v>
      </c>
      <c r="C280" s="20"/>
      <c r="D280" s="13">
        <f>COUNTIFS('1. Output sheet'!$D$2:$D$5000,$B280,'1. Output sheet'!$C$2:$C$5000,D$27,'1. Output sheet'!$AC$2:$AC$5000,$B$22,'1. Output sheet'!$O$2:$O$5000,"&gt;="&amp;$B$266,'1. Output sheet'!$O$2:$O$5000,"&lt;"&amp;$C$266)+COUNTIFS('1. Output sheet'!$D$2:$D$5000,$B280,'1. Output sheet'!$C$2:$C$5000,D$27,'1. Output sheet'!$AC$2:$AC$5000,$B$23,'1. Output sheet'!$O$2:$O$5000,"&gt;="&amp;$B$266,'1. Output sheet'!$O$2:$O$5000,"&lt;"&amp;$C$266)</f>
        <v>2</v>
      </c>
      <c r="E280" s="13">
        <f>COUNTIFS('1. Output sheet'!$D$2:$D$5000,$B280,'1. Output sheet'!$C$2:$C$5000,E$27,'1. Output sheet'!$AC$2:$AC$5000,$B$22,'1. Output sheet'!$O$2:$O$5000,"&gt;="&amp;$B$266,'1. Output sheet'!$O$2:$O$5000,"&lt;"&amp;$C$266)+COUNTIFS('1. Output sheet'!$D$2:$D$5000,$B280,'1. Output sheet'!$C$2:$C$5000,E$27,'1. Output sheet'!$AC$2:$AC$5000,$B$23,'1. Output sheet'!$O$2:$O$5000,"&gt;="&amp;$B$266,'1. Output sheet'!$O$2:$O$5000,"&lt;"&amp;$C$266)</f>
        <v>0</v>
      </c>
      <c r="F280" s="13">
        <f>COUNTIFS('1. Output sheet'!$D$2:$D$5000,$B280,'1. Output sheet'!$C$2:$C$5000,F$27,'1. Output sheet'!$AC$2:$AC$5000,$B$22,'1. Output sheet'!$O$2:$O$5000,"&gt;="&amp;$B$266,'1. Output sheet'!$O$2:$O$5000,"&lt;"&amp;$C$266)+COUNTIFS('1. Output sheet'!$D$2:$D$5000,$B280,'1. Output sheet'!$C$2:$C$5000,F$27,'1. Output sheet'!$AC$2:$AC$5000,$B$23,'1. Output sheet'!$O$2:$O$5000,"&gt;="&amp;$B$266,'1. Output sheet'!$O$2:$O$5000,"&lt;"&amp;$C$266)</f>
        <v>0</v>
      </c>
      <c r="G280" s="13">
        <f>COUNTIFS('1. Output sheet'!$D$2:$D$5000,$B280,'1. Output sheet'!$C$2:$C$5000,G$27,'1. Output sheet'!$AC$2:$AC$5000,$B$22,'1. Output sheet'!$O$2:$O$5000,"&gt;="&amp;$B$266,'1. Output sheet'!$O$2:$O$5000,"&lt;"&amp;$C$266)+COUNTIFS('1. Output sheet'!$D$2:$D$5000,$B280,'1. Output sheet'!$C$2:$C$5000,G$27,'1. Output sheet'!$AC$2:$AC$5000,$B$23,'1. Output sheet'!$O$2:$O$5000,"&gt;="&amp;$B$266,'1. Output sheet'!$O$2:$O$5000,"&lt;"&amp;$C$266)</f>
        <v>0</v>
      </c>
      <c r="H280" s="13">
        <f>COUNTIFS('1. Output sheet'!$D$2:$D$5000,$B280,'1. Output sheet'!$C$2:$C$5000,H$27,'1. Output sheet'!$AC$2:$AC$5000,$B$22,'1. Output sheet'!$O$2:$O$5000,"&gt;="&amp;$B$266,'1. Output sheet'!$O$2:$O$5000,"&lt;"&amp;$C$266)+COUNTIFS('1. Output sheet'!$D$2:$D$5000,$B280,'1. Output sheet'!$C$2:$C$5000,H$27,'1. Output sheet'!$AC$2:$AC$5000,$B$23,'1. Output sheet'!$O$2:$O$5000,"&gt;="&amp;$B$266,'1. Output sheet'!$O$2:$O$5000,"&lt;"&amp;$C$266)</f>
        <v>0</v>
      </c>
      <c r="I280" s="13">
        <f>COUNTIFS('1. Output sheet'!$D$2:$D$5000,$B280,'1. Output sheet'!$C$2:$C$5000,I$27,'1. Output sheet'!$AC$2:$AC$5000,$B$22,'1. Output sheet'!$O$2:$O$5000,"&gt;="&amp;$B$266,'1. Output sheet'!$O$2:$O$5000,"&lt;"&amp;$C$266)+COUNTIFS('1. Output sheet'!$D$2:$D$5000,$B280,'1. Output sheet'!$C$2:$C$5000,I$27,'1. Output sheet'!$AC$2:$AC$5000,$B$23,'1. Output sheet'!$O$2:$O$5000,"&gt;="&amp;$B$266,'1. Output sheet'!$O$2:$O$5000,"&lt;"&amp;$C$266)</f>
        <v>0</v>
      </c>
      <c r="J280" s="13">
        <f>COUNTIFS('1. Output sheet'!$D$2:$D$5000,$B280,'1. Output sheet'!$C$2:$C$5000,J$27,'1. Output sheet'!$AC$2:$AC$5000,$B$22,'1. Output sheet'!$O$2:$O$5000,"&gt;="&amp;$B$266,'1. Output sheet'!$O$2:$O$5000,"&lt;"&amp;$C$266)+COUNTIFS('1. Output sheet'!$D$2:$D$5000,$B280,'1. Output sheet'!$C$2:$C$5000,J$27,'1. Output sheet'!$AC$2:$AC$5000,$B$23,'1. Output sheet'!$O$2:$O$5000,"&gt;="&amp;$B$266,'1. Output sheet'!$O$2:$O$5000,"&lt;"&amp;$C$266)</f>
        <v>0</v>
      </c>
      <c r="K280" s="13">
        <f>COUNTIFS('1. Output sheet'!$D$2:$D$5000,$B280,'1. Output sheet'!$C$2:$C$5000,K$27,'1. Output sheet'!$AC$2:$AC$5000,$B$22,'1. Output sheet'!$O$2:$O$5000,"&gt;="&amp;$B$266,'1. Output sheet'!$O$2:$O$5000,"&lt;"&amp;$C$266)+COUNTIFS('1. Output sheet'!$D$2:$D$5000,$B280,'1. Output sheet'!$C$2:$C$5000,K$27,'1. Output sheet'!$AC$2:$AC$5000,$B$23,'1. Output sheet'!$O$2:$O$5000,"&gt;="&amp;$B$266,'1. Output sheet'!$O$2:$O$5000,"&lt;"&amp;$C$266)</f>
        <v>0</v>
      </c>
      <c r="L280" s="13">
        <f>COUNTIFS('1. Output sheet'!$D$2:$D$5000,$B280,'1. Output sheet'!$C$2:$C$5000,L$27,'1. Output sheet'!$AC$2:$AC$5000,$B$22,'1. Output sheet'!$O$2:$O$5000,"&gt;="&amp;$B$266,'1. Output sheet'!$O$2:$O$5000,"&lt;"&amp;$C$266)+COUNTIFS('1. Output sheet'!$D$2:$D$5000,$B280,'1. Output sheet'!$C$2:$C$5000,L$27,'1. Output sheet'!$AC$2:$AC$5000,$B$23,'1. Output sheet'!$O$2:$O$5000,"&gt;="&amp;$B$266,'1. Output sheet'!$O$2:$O$5000,"&lt;"&amp;$C$266)</f>
        <v>0</v>
      </c>
      <c r="M280" s="13">
        <f>COUNTIFS('1. Output sheet'!$D$2:$D$5000,$B280,'1. Output sheet'!$C$2:$C$5000,M$27,'1. Output sheet'!$AC$2:$AC$5000,$B$22,'1. Output sheet'!$O$2:$O$5000,"&gt;="&amp;$B$266,'1. Output sheet'!$O$2:$O$5000,"&lt;"&amp;$C$266)+COUNTIFS('1. Output sheet'!$D$2:$D$5000,$B280,'1. Output sheet'!$C$2:$C$5000,M$27,'1. Output sheet'!$AC$2:$AC$5000,$B$23,'1. Output sheet'!$O$2:$O$5000,"&gt;="&amp;$B$266,'1. Output sheet'!$O$2:$O$5000,"&lt;"&amp;$C$266)</f>
        <v>0</v>
      </c>
      <c r="N280" s="13">
        <f>COUNTIFS('1. Output sheet'!$D$2:$D$5000,$B280,'1. Output sheet'!$C$2:$C$5000,N$27,'1. Output sheet'!$AC$2:$AC$5000,$B$22,'1. Output sheet'!$O$2:$O$5000,"&gt;="&amp;$B$266,'1. Output sheet'!$O$2:$O$5000,"&lt;"&amp;$C$266)+COUNTIFS('1. Output sheet'!$D$2:$D$5000,$B280,'1. Output sheet'!$C$2:$C$5000,N$27,'1. Output sheet'!$AC$2:$AC$5000,$B$23,'1. Output sheet'!$O$2:$O$5000,"&gt;="&amp;$B$266,'1. Output sheet'!$O$2:$O$5000,"&lt;"&amp;$C$266)</f>
        <v>0</v>
      </c>
      <c r="O280" s="13">
        <f>COUNTIFS('1. Output sheet'!$D$2:$D$5000,$B280,'1. Output sheet'!$C$2:$C$5000,O$27,'1. Output sheet'!$AC$2:$AC$5000,$B$22,'1. Output sheet'!$O$2:$O$5000,"&gt;="&amp;$B$266,'1. Output sheet'!$O$2:$O$5000,"&lt;"&amp;$C$266)+COUNTIFS('1. Output sheet'!$D$2:$D$5000,$B280,'1. Output sheet'!$C$2:$C$5000,O$27,'1. Output sheet'!$AC$2:$AC$5000,$B$23,'1. Output sheet'!$O$2:$O$5000,"&gt;="&amp;$B$266,'1. Output sheet'!$O$2:$O$5000,"&lt;"&amp;$C$266)</f>
        <v>0</v>
      </c>
      <c r="P280" s="14">
        <f t="shared" si="121"/>
        <v>2</v>
      </c>
      <c r="Q280" s="14">
        <f>COUNTIFS('1. Output sheet'!$D$2:$D$5000,$B280,'1. Output sheet'!$AC$2:$AC$5000,$B$22,'1. Output sheet'!$O$2:$O$5000,"&gt;="&amp;$B$142,'1. Output sheet'!$O$2:$O$5000,"&lt;"&amp;$C$142)+COUNTIFS('1. Output sheet'!$D$2:$D$5000,$B280,'1. Output sheet'!$AC$2:$AC$5000,$B$23,'1. Output sheet'!$O$2:$O$5000,"&gt;="&amp;$B$142,'1. Output sheet'!$O$2:$O$5000,"&lt;"&amp;$C$142)</f>
        <v>1</v>
      </c>
      <c r="R280" s="14">
        <f t="shared" si="122"/>
        <v>-1</v>
      </c>
    </row>
    <row r="281" spans="2:18" ht="30" x14ac:dyDescent="0.25">
      <c r="B281" s="21" t="s">
        <v>378</v>
      </c>
      <c r="C281" s="20"/>
      <c r="D281" s="13">
        <f>COUNTIFS('1. Output sheet'!$D$2:$D$5000,$B281,'1. Output sheet'!$C$2:$C$5000,D$27,'1. Output sheet'!$AC$2:$AC$5000,$B$22,'1. Output sheet'!$O$2:$O$5000,"&gt;="&amp;$B$266,'1. Output sheet'!$O$2:$O$5000,"&lt;"&amp;$C$266)+COUNTIFS('1. Output sheet'!$D$2:$D$5000,$B281,'1. Output sheet'!$C$2:$C$5000,D$27,'1. Output sheet'!$AC$2:$AC$5000,$B$23,'1. Output sheet'!$O$2:$O$5000,"&gt;="&amp;$B$266,'1. Output sheet'!$O$2:$O$5000,"&lt;"&amp;$C$266)</f>
        <v>0</v>
      </c>
      <c r="E281" s="13">
        <f>COUNTIFS('1. Output sheet'!$D$2:$D$5000,$B281,'1. Output sheet'!$C$2:$C$5000,E$27,'1. Output sheet'!$AC$2:$AC$5000,$B$22,'1. Output sheet'!$O$2:$O$5000,"&gt;="&amp;$B$266,'1. Output sheet'!$O$2:$O$5000,"&lt;"&amp;$C$266)+COUNTIFS('1. Output sheet'!$D$2:$D$5000,$B281,'1. Output sheet'!$C$2:$C$5000,E$27,'1. Output sheet'!$AC$2:$AC$5000,$B$23,'1. Output sheet'!$O$2:$O$5000,"&gt;="&amp;$B$266,'1. Output sheet'!$O$2:$O$5000,"&lt;"&amp;$C$266)</f>
        <v>0</v>
      </c>
      <c r="F281" s="13">
        <f>COUNTIFS('1. Output sheet'!$D$2:$D$5000,$B281,'1. Output sheet'!$C$2:$C$5000,F$27,'1. Output sheet'!$AC$2:$AC$5000,$B$22,'1. Output sheet'!$O$2:$O$5000,"&gt;="&amp;$B$266,'1. Output sheet'!$O$2:$O$5000,"&lt;"&amp;$C$266)+COUNTIFS('1. Output sheet'!$D$2:$D$5000,$B281,'1. Output sheet'!$C$2:$C$5000,F$27,'1. Output sheet'!$AC$2:$AC$5000,$B$23,'1. Output sheet'!$O$2:$O$5000,"&gt;="&amp;$B$266,'1. Output sheet'!$O$2:$O$5000,"&lt;"&amp;$C$266)</f>
        <v>6</v>
      </c>
      <c r="G281" s="13">
        <f>COUNTIFS('1. Output sheet'!$D$2:$D$5000,$B281,'1. Output sheet'!$C$2:$C$5000,G$27,'1. Output sheet'!$AC$2:$AC$5000,$B$22,'1. Output sheet'!$O$2:$O$5000,"&gt;="&amp;$B$266,'1. Output sheet'!$O$2:$O$5000,"&lt;"&amp;$C$266)+COUNTIFS('1. Output sheet'!$D$2:$D$5000,$B281,'1. Output sheet'!$C$2:$C$5000,G$27,'1. Output sheet'!$AC$2:$AC$5000,$B$23,'1. Output sheet'!$O$2:$O$5000,"&gt;="&amp;$B$266,'1. Output sheet'!$O$2:$O$5000,"&lt;"&amp;$C$266)</f>
        <v>4</v>
      </c>
      <c r="H281" s="13">
        <f>COUNTIFS('1. Output sheet'!$D$2:$D$5000,$B281,'1. Output sheet'!$C$2:$C$5000,H$27,'1. Output sheet'!$AC$2:$AC$5000,$B$22,'1. Output sheet'!$O$2:$O$5000,"&gt;="&amp;$B$266,'1. Output sheet'!$O$2:$O$5000,"&lt;"&amp;$C$266)+COUNTIFS('1. Output sheet'!$D$2:$D$5000,$B281,'1. Output sheet'!$C$2:$C$5000,H$27,'1. Output sheet'!$AC$2:$AC$5000,$B$23,'1. Output sheet'!$O$2:$O$5000,"&gt;="&amp;$B$266,'1. Output sheet'!$O$2:$O$5000,"&lt;"&amp;$C$266)</f>
        <v>0</v>
      </c>
      <c r="I281" s="13">
        <f>COUNTIFS('1. Output sheet'!$D$2:$D$5000,$B281,'1. Output sheet'!$C$2:$C$5000,I$27,'1. Output sheet'!$AC$2:$AC$5000,$B$22,'1. Output sheet'!$O$2:$O$5000,"&gt;="&amp;$B$266,'1. Output sheet'!$O$2:$O$5000,"&lt;"&amp;$C$266)+COUNTIFS('1. Output sheet'!$D$2:$D$5000,$B281,'1. Output sheet'!$C$2:$C$5000,I$27,'1. Output sheet'!$AC$2:$AC$5000,$B$23,'1. Output sheet'!$O$2:$O$5000,"&gt;="&amp;$B$266,'1. Output sheet'!$O$2:$O$5000,"&lt;"&amp;$C$266)</f>
        <v>1</v>
      </c>
      <c r="J281" s="13">
        <f>COUNTIFS('1. Output sheet'!$D$2:$D$5000,$B281,'1. Output sheet'!$C$2:$C$5000,J$27,'1. Output sheet'!$AC$2:$AC$5000,$B$22,'1. Output sheet'!$O$2:$O$5000,"&gt;="&amp;$B$266,'1. Output sheet'!$O$2:$O$5000,"&lt;"&amp;$C$266)+COUNTIFS('1. Output sheet'!$D$2:$D$5000,$B281,'1. Output sheet'!$C$2:$C$5000,J$27,'1. Output sheet'!$AC$2:$AC$5000,$B$23,'1. Output sheet'!$O$2:$O$5000,"&gt;="&amp;$B$266,'1. Output sheet'!$O$2:$O$5000,"&lt;"&amp;$C$266)</f>
        <v>0</v>
      </c>
      <c r="K281" s="13">
        <f>COUNTIFS('1. Output sheet'!$D$2:$D$5000,$B281,'1. Output sheet'!$C$2:$C$5000,K$27,'1. Output sheet'!$AC$2:$AC$5000,$B$22,'1. Output sheet'!$O$2:$O$5000,"&gt;="&amp;$B$266,'1. Output sheet'!$O$2:$O$5000,"&lt;"&amp;$C$266)+COUNTIFS('1. Output sheet'!$D$2:$D$5000,$B281,'1. Output sheet'!$C$2:$C$5000,K$27,'1. Output sheet'!$AC$2:$AC$5000,$B$23,'1. Output sheet'!$O$2:$O$5000,"&gt;="&amp;$B$266,'1. Output sheet'!$O$2:$O$5000,"&lt;"&amp;$C$266)</f>
        <v>0</v>
      </c>
      <c r="L281" s="13">
        <f>COUNTIFS('1. Output sheet'!$D$2:$D$5000,$B281,'1. Output sheet'!$C$2:$C$5000,L$27,'1. Output sheet'!$AC$2:$AC$5000,$B$22,'1. Output sheet'!$O$2:$O$5000,"&gt;="&amp;$B$266,'1. Output sheet'!$O$2:$O$5000,"&lt;"&amp;$C$266)+COUNTIFS('1. Output sheet'!$D$2:$D$5000,$B281,'1. Output sheet'!$C$2:$C$5000,L$27,'1. Output sheet'!$AC$2:$AC$5000,$B$23,'1. Output sheet'!$O$2:$O$5000,"&gt;="&amp;$B$266,'1. Output sheet'!$O$2:$O$5000,"&lt;"&amp;$C$266)</f>
        <v>1</v>
      </c>
      <c r="M281" s="13">
        <f>COUNTIFS('1. Output sheet'!$D$2:$D$5000,$B281,'1. Output sheet'!$C$2:$C$5000,M$27,'1. Output sheet'!$AC$2:$AC$5000,$B$22,'1. Output sheet'!$O$2:$O$5000,"&gt;="&amp;$B$266,'1. Output sheet'!$O$2:$O$5000,"&lt;"&amp;$C$266)+COUNTIFS('1. Output sheet'!$D$2:$D$5000,$B281,'1. Output sheet'!$C$2:$C$5000,M$27,'1. Output sheet'!$AC$2:$AC$5000,$B$23,'1. Output sheet'!$O$2:$O$5000,"&gt;="&amp;$B$266,'1. Output sheet'!$O$2:$O$5000,"&lt;"&amp;$C$266)</f>
        <v>0</v>
      </c>
      <c r="N281" s="13">
        <f>COUNTIFS('1. Output sheet'!$D$2:$D$5000,$B281,'1. Output sheet'!$C$2:$C$5000,N$27,'1. Output sheet'!$AC$2:$AC$5000,$B$22,'1. Output sheet'!$O$2:$O$5000,"&gt;="&amp;$B$266,'1. Output sheet'!$O$2:$O$5000,"&lt;"&amp;$C$266)+COUNTIFS('1. Output sheet'!$D$2:$D$5000,$B281,'1. Output sheet'!$C$2:$C$5000,N$27,'1. Output sheet'!$AC$2:$AC$5000,$B$23,'1. Output sheet'!$O$2:$O$5000,"&gt;="&amp;$B$266,'1. Output sheet'!$O$2:$O$5000,"&lt;"&amp;$C$266)</f>
        <v>0</v>
      </c>
      <c r="O281" s="13">
        <f>COUNTIFS('1. Output sheet'!$D$2:$D$5000,$B281,'1. Output sheet'!$C$2:$C$5000,O$27,'1. Output sheet'!$AC$2:$AC$5000,$B$22,'1. Output sheet'!$O$2:$O$5000,"&gt;="&amp;$B$266,'1. Output sheet'!$O$2:$O$5000,"&lt;"&amp;$C$266)+COUNTIFS('1. Output sheet'!$D$2:$D$5000,$B281,'1. Output sheet'!$C$2:$C$5000,O$27,'1. Output sheet'!$AC$2:$AC$5000,$B$23,'1. Output sheet'!$O$2:$O$5000,"&gt;="&amp;$B$266,'1. Output sheet'!$O$2:$O$5000,"&lt;"&amp;$C$266)</f>
        <v>0</v>
      </c>
      <c r="P281" s="14">
        <f t="shared" si="121"/>
        <v>12</v>
      </c>
      <c r="Q281" s="14">
        <f>COUNTIFS('1. Output sheet'!$D$2:$D$5000,$B281,'1. Output sheet'!$AC$2:$AC$5000,$B$22,'1. Output sheet'!$O$2:$O$5000,"&gt;="&amp;$B$142,'1. Output sheet'!$O$2:$O$5000,"&lt;"&amp;$C$142)+COUNTIFS('1. Output sheet'!$D$2:$D$5000,$B281,'1. Output sheet'!$AC$2:$AC$5000,$B$23,'1. Output sheet'!$O$2:$O$5000,"&gt;="&amp;$B$142,'1. Output sheet'!$O$2:$O$5000,"&lt;"&amp;$C$142)</f>
        <v>37</v>
      </c>
      <c r="R281" s="14">
        <f t="shared" si="122"/>
        <v>25</v>
      </c>
    </row>
    <row r="282" spans="2:18" ht="15" x14ac:dyDescent="0.25">
      <c r="B282" s="21" t="s">
        <v>146</v>
      </c>
      <c r="C282" s="20"/>
      <c r="D282" s="13">
        <f>COUNTIFS('1. Output sheet'!$D$2:$D$5000,$B282,'1. Output sheet'!$C$2:$C$5000,D$27,'1. Output sheet'!$AC$2:$AC$5000,$B$22,'1. Output sheet'!$O$2:$O$5000,"&gt;="&amp;$B$266,'1. Output sheet'!$O$2:$O$5000,"&lt;"&amp;$C$266)+COUNTIFS('1. Output sheet'!$D$2:$D$5000,$B282,'1. Output sheet'!$C$2:$C$5000,D$27,'1. Output sheet'!$AC$2:$AC$5000,$B$23,'1. Output sheet'!$O$2:$O$5000,"&gt;="&amp;$B$266,'1. Output sheet'!$O$2:$O$5000,"&lt;"&amp;$C$266)</f>
        <v>0</v>
      </c>
      <c r="E282" s="13">
        <f>COUNTIFS('1. Output sheet'!$D$2:$D$5000,$B282,'1. Output sheet'!$C$2:$C$5000,E$27,'1. Output sheet'!$AC$2:$AC$5000,$B$22,'1. Output sheet'!$O$2:$O$5000,"&gt;="&amp;$B$266,'1. Output sheet'!$O$2:$O$5000,"&lt;"&amp;$C$266)+COUNTIFS('1. Output sheet'!$D$2:$D$5000,$B282,'1. Output sheet'!$C$2:$C$5000,E$27,'1. Output sheet'!$AC$2:$AC$5000,$B$23,'1. Output sheet'!$O$2:$O$5000,"&gt;="&amp;$B$266,'1. Output sheet'!$O$2:$O$5000,"&lt;"&amp;$C$266)</f>
        <v>0</v>
      </c>
      <c r="F282" s="13">
        <f>COUNTIFS('1. Output sheet'!$D$2:$D$5000,$B282,'1. Output sheet'!$C$2:$C$5000,F$27,'1. Output sheet'!$AC$2:$AC$5000,$B$22,'1. Output sheet'!$O$2:$O$5000,"&gt;="&amp;$B$266,'1. Output sheet'!$O$2:$O$5000,"&lt;"&amp;$C$266)+COUNTIFS('1. Output sheet'!$D$2:$D$5000,$B282,'1. Output sheet'!$C$2:$C$5000,F$27,'1. Output sheet'!$AC$2:$AC$5000,$B$23,'1. Output sheet'!$O$2:$O$5000,"&gt;="&amp;$B$266,'1. Output sheet'!$O$2:$O$5000,"&lt;"&amp;$C$266)</f>
        <v>0</v>
      </c>
      <c r="G282" s="13">
        <f>COUNTIFS('1. Output sheet'!$D$2:$D$5000,$B282,'1. Output sheet'!$C$2:$C$5000,G$27,'1. Output sheet'!$AC$2:$AC$5000,$B$22,'1. Output sheet'!$O$2:$O$5000,"&gt;="&amp;$B$266,'1. Output sheet'!$O$2:$O$5000,"&lt;"&amp;$C$266)+COUNTIFS('1. Output sheet'!$D$2:$D$5000,$B282,'1. Output sheet'!$C$2:$C$5000,G$27,'1. Output sheet'!$AC$2:$AC$5000,$B$23,'1. Output sheet'!$O$2:$O$5000,"&gt;="&amp;$B$266,'1. Output sheet'!$O$2:$O$5000,"&lt;"&amp;$C$266)</f>
        <v>0</v>
      </c>
      <c r="H282" s="13">
        <f>COUNTIFS('1. Output sheet'!$D$2:$D$5000,$B282,'1. Output sheet'!$C$2:$C$5000,H$27,'1. Output sheet'!$AC$2:$AC$5000,$B$22,'1. Output sheet'!$O$2:$O$5000,"&gt;="&amp;$B$266,'1. Output sheet'!$O$2:$O$5000,"&lt;"&amp;$C$266)+COUNTIFS('1. Output sheet'!$D$2:$D$5000,$B282,'1. Output sheet'!$C$2:$C$5000,H$27,'1. Output sheet'!$AC$2:$AC$5000,$B$23,'1. Output sheet'!$O$2:$O$5000,"&gt;="&amp;$B$266,'1. Output sheet'!$O$2:$O$5000,"&lt;"&amp;$C$266)</f>
        <v>0</v>
      </c>
      <c r="I282" s="13">
        <f>COUNTIFS('1. Output sheet'!$D$2:$D$5000,$B282,'1. Output sheet'!$C$2:$C$5000,I$27,'1. Output sheet'!$AC$2:$AC$5000,$B$22,'1. Output sheet'!$O$2:$O$5000,"&gt;="&amp;$B$266,'1. Output sheet'!$O$2:$O$5000,"&lt;"&amp;$C$266)+COUNTIFS('1. Output sheet'!$D$2:$D$5000,$B282,'1. Output sheet'!$C$2:$C$5000,I$27,'1. Output sheet'!$AC$2:$AC$5000,$B$23,'1. Output sheet'!$O$2:$O$5000,"&gt;="&amp;$B$266,'1. Output sheet'!$O$2:$O$5000,"&lt;"&amp;$C$266)</f>
        <v>52</v>
      </c>
      <c r="J282" s="13">
        <f>COUNTIFS('1. Output sheet'!$D$2:$D$5000,$B282,'1. Output sheet'!$C$2:$C$5000,J$27,'1. Output sheet'!$AC$2:$AC$5000,$B$22,'1. Output sheet'!$O$2:$O$5000,"&gt;="&amp;$B$266,'1. Output sheet'!$O$2:$O$5000,"&lt;"&amp;$C$266)+COUNTIFS('1. Output sheet'!$D$2:$D$5000,$B282,'1. Output sheet'!$C$2:$C$5000,J$27,'1. Output sheet'!$AC$2:$AC$5000,$B$23,'1. Output sheet'!$O$2:$O$5000,"&gt;="&amp;$B$266,'1. Output sheet'!$O$2:$O$5000,"&lt;"&amp;$C$266)</f>
        <v>0</v>
      </c>
      <c r="K282" s="13">
        <f>COUNTIFS('1. Output sheet'!$D$2:$D$5000,$B282,'1. Output sheet'!$C$2:$C$5000,K$27,'1. Output sheet'!$AC$2:$AC$5000,$B$22,'1. Output sheet'!$O$2:$O$5000,"&gt;="&amp;$B$266,'1. Output sheet'!$O$2:$O$5000,"&lt;"&amp;$C$266)+COUNTIFS('1. Output sheet'!$D$2:$D$5000,$B282,'1. Output sheet'!$C$2:$C$5000,K$27,'1. Output sheet'!$AC$2:$AC$5000,$B$23,'1. Output sheet'!$O$2:$O$5000,"&gt;="&amp;$B$266,'1. Output sheet'!$O$2:$O$5000,"&lt;"&amp;$C$266)</f>
        <v>0</v>
      </c>
      <c r="L282" s="13">
        <f>COUNTIFS('1. Output sheet'!$D$2:$D$5000,$B282,'1. Output sheet'!$C$2:$C$5000,L$27,'1. Output sheet'!$AC$2:$AC$5000,$B$22,'1. Output sheet'!$O$2:$O$5000,"&gt;="&amp;$B$266,'1. Output sheet'!$O$2:$O$5000,"&lt;"&amp;$C$266)+COUNTIFS('1. Output sheet'!$D$2:$D$5000,$B282,'1. Output sheet'!$C$2:$C$5000,L$27,'1. Output sheet'!$AC$2:$AC$5000,$B$23,'1. Output sheet'!$O$2:$O$5000,"&gt;="&amp;$B$266,'1. Output sheet'!$O$2:$O$5000,"&lt;"&amp;$C$266)</f>
        <v>0</v>
      </c>
      <c r="M282" s="13">
        <f>COUNTIFS('1. Output sheet'!$D$2:$D$5000,$B282,'1. Output sheet'!$C$2:$C$5000,M$27,'1. Output sheet'!$AC$2:$AC$5000,$B$22,'1. Output sheet'!$O$2:$O$5000,"&gt;="&amp;$B$266,'1. Output sheet'!$O$2:$O$5000,"&lt;"&amp;$C$266)+COUNTIFS('1. Output sheet'!$D$2:$D$5000,$B282,'1. Output sheet'!$C$2:$C$5000,M$27,'1. Output sheet'!$AC$2:$AC$5000,$B$23,'1. Output sheet'!$O$2:$O$5000,"&gt;="&amp;$B$266,'1. Output sheet'!$O$2:$O$5000,"&lt;"&amp;$C$266)</f>
        <v>0</v>
      </c>
      <c r="N282" s="13">
        <f>COUNTIFS('1. Output sheet'!$D$2:$D$5000,$B282,'1. Output sheet'!$C$2:$C$5000,N$27,'1. Output sheet'!$AC$2:$AC$5000,$B$22,'1. Output sheet'!$O$2:$O$5000,"&gt;="&amp;$B$266,'1. Output sheet'!$O$2:$O$5000,"&lt;"&amp;$C$266)+COUNTIFS('1. Output sheet'!$D$2:$D$5000,$B282,'1. Output sheet'!$C$2:$C$5000,N$27,'1. Output sheet'!$AC$2:$AC$5000,$B$23,'1. Output sheet'!$O$2:$O$5000,"&gt;="&amp;$B$266,'1. Output sheet'!$O$2:$O$5000,"&lt;"&amp;$C$266)</f>
        <v>0</v>
      </c>
      <c r="O282" s="13">
        <f>COUNTIFS('1. Output sheet'!$D$2:$D$5000,$B282,'1. Output sheet'!$C$2:$C$5000,O$27,'1. Output sheet'!$AC$2:$AC$5000,$B$22,'1. Output sheet'!$O$2:$O$5000,"&gt;="&amp;$B$266,'1. Output sheet'!$O$2:$O$5000,"&lt;"&amp;$C$266)+COUNTIFS('1. Output sheet'!$D$2:$D$5000,$B282,'1. Output sheet'!$C$2:$C$5000,O$27,'1. Output sheet'!$AC$2:$AC$5000,$B$23,'1. Output sheet'!$O$2:$O$5000,"&gt;="&amp;$B$266,'1. Output sheet'!$O$2:$O$5000,"&lt;"&amp;$C$266)</f>
        <v>0</v>
      </c>
      <c r="P282" s="14">
        <f t="shared" si="121"/>
        <v>52</v>
      </c>
      <c r="Q282" s="14">
        <f>COUNTIFS('1. Output sheet'!$D$2:$D$5000,$B282,'1. Output sheet'!$AC$2:$AC$5000,$B$22,'1. Output sheet'!$O$2:$O$5000,"&gt;="&amp;$B$142,'1. Output sheet'!$O$2:$O$5000,"&lt;"&amp;$C$142)+COUNTIFS('1. Output sheet'!$D$2:$D$5000,$B282,'1. Output sheet'!$AC$2:$AC$5000,$B$23,'1. Output sheet'!$O$2:$O$5000,"&gt;="&amp;$B$142,'1. Output sheet'!$O$2:$O$5000,"&lt;"&amp;$C$142)</f>
        <v>27</v>
      </c>
      <c r="R282" s="14">
        <f t="shared" si="122"/>
        <v>-25</v>
      </c>
    </row>
    <row r="283" spans="2:18" ht="30" x14ac:dyDescent="0.25">
      <c r="B283" s="21" t="s">
        <v>822</v>
      </c>
      <c r="C283" s="20"/>
      <c r="D283" s="13">
        <f>COUNTIFS('1. Output sheet'!$D$2:$D$5000,$B283,'1. Output sheet'!$C$2:$C$5000,D$27,'1. Output sheet'!$AC$2:$AC$5000,$B$22,'1. Output sheet'!$O$2:$O$5000,"&gt;="&amp;$B$266,'1. Output sheet'!$O$2:$O$5000,"&lt;"&amp;$C$266)+COUNTIFS('1. Output sheet'!$D$2:$D$5000,$B283,'1. Output sheet'!$C$2:$C$5000,D$27,'1. Output sheet'!$AC$2:$AC$5000,$B$23,'1. Output sheet'!$O$2:$O$5000,"&gt;="&amp;$B$266,'1. Output sheet'!$O$2:$O$5000,"&lt;"&amp;$C$266)</f>
        <v>0</v>
      </c>
      <c r="E283" s="13">
        <f>COUNTIFS('1. Output sheet'!$D$2:$D$5000,$B283,'1. Output sheet'!$C$2:$C$5000,E$27,'1. Output sheet'!$AC$2:$AC$5000,$B$22,'1. Output sheet'!$O$2:$O$5000,"&gt;="&amp;$B$266,'1. Output sheet'!$O$2:$O$5000,"&lt;"&amp;$C$266)+COUNTIFS('1. Output sheet'!$D$2:$D$5000,$B283,'1. Output sheet'!$C$2:$C$5000,E$27,'1. Output sheet'!$AC$2:$AC$5000,$B$23,'1. Output sheet'!$O$2:$O$5000,"&gt;="&amp;$B$266,'1. Output sheet'!$O$2:$O$5000,"&lt;"&amp;$C$266)</f>
        <v>0</v>
      </c>
      <c r="F283" s="13">
        <f>COUNTIFS('1. Output sheet'!$D$2:$D$5000,$B283,'1. Output sheet'!$C$2:$C$5000,F$27,'1. Output sheet'!$AC$2:$AC$5000,$B$22,'1. Output sheet'!$O$2:$O$5000,"&gt;="&amp;$B$266,'1. Output sheet'!$O$2:$O$5000,"&lt;"&amp;$C$266)+COUNTIFS('1. Output sheet'!$D$2:$D$5000,$B283,'1. Output sheet'!$C$2:$C$5000,F$27,'1. Output sheet'!$AC$2:$AC$5000,$B$23,'1. Output sheet'!$O$2:$O$5000,"&gt;="&amp;$B$266,'1. Output sheet'!$O$2:$O$5000,"&lt;"&amp;$C$266)</f>
        <v>0</v>
      </c>
      <c r="G283" s="13">
        <f>COUNTIFS('1. Output sheet'!$D$2:$D$5000,$B283,'1. Output sheet'!$C$2:$C$5000,G$27,'1. Output sheet'!$AC$2:$AC$5000,$B$22,'1. Output sheet'!$O$2:$O$5000,"&gt;="&amp;$B$266,'1. Output sheet'!$O$2:$O$5000,"&lt;"&amp;$C$266)+COUNTIFS('1. Output sheet'!$D$2:$D$5000,$B283,'1. Output sheet'!$C$2:$C$5000,G$27,'1. Output sheet'!$AC$2:$AC$5000,$B$23,'1. Output sheet'!$O$2:$O$5000,"&gt;="&amp;$B$266,'1. Output sheet'!$O$2:$O$5000,"&lt;"&amp;$C$266)</f>
        <v>0</v>
      </c>
      <c r="H283" s="13">
        <f>COUNTIFS('1. Output sheet'!$D$2:$D$5000,$B283,'1. Output sheet'!$C$2:$C$5000,H$27,'1. Output sheet'!$AC$2:$AC$5000,$B$22,'1. Output sheet'!$O$2:$O$5000,"&gt;="&amp;$B$266,'1. Output sheet'!$O$2:$O$5000,"&lt;"&amp;$C$266)+COUNTIFS('1. Output sheet'!$D$2:$D$5000,$B283,'1. Output sheet'!$C$2:$C$5000,H$27,'1. Output sheet'!$AC$2:$AC$5000,$B$23,'1. Output sheet'!$O$2:$O$5000,"&gt;="&amp;$B$266,'1. Output sheet'!$O$2:$O$5000,"&lt;"&amp;$C$266)</f>
        <v>0</v>
      </c>
      <c r="I283" s="13">
        <f>COUNTIFS('1. Output sheet'!$D$2:$D$5000,$B283,'1. Output sheet'!$C$2:$C$5000,I$27,'1. Output sheet'!$AC$2:$AC$5000,$B$22,'1. Output sheet'!$O$2:$O$5000,"&gt;="&amp;$B$266,'1. Output sheet'!$O$2:$O$5000,"&lt;"&amp;$C$266)+COUNTIFS('1. Output sheet'!$D$2:$D$5000,$B283,'1. Output sheet'!$C$2:$C$5000,I$27,'1. Output sheet'!$AC$2:$AC$5000,$B$23,'1. Output sheet'!$O$2:$O$5000,"&gt;="&amp;$B$266,'1. Output sheet'!$O$2:$O$5000,"&lt;"&amp;$C$266)</f>
        <v>0</v>
      </c>
      <c r="J283" s="13">
        <f>COUNTIFS('1. Output sheet'!$D$2:$D$5000,$B283,'1. Output sheet'!$C$2:$C$5000,J$27,'1. Output sheet'!$AC$2:$AC$5000,$B$22,'1. Output sheet'!$O$2:$O$5000,"&gt;="&amp;$B$266,'1. Output sheet'!$O$2:$O$5000,"&lt;"&amp;$C$266)+COUNTIFS('1. Output sheet'!$D$2:$D$5000,$B283,'1. Output sheet'!$C$2:$C$5000,J$27,'1. Output sheet'!$AC$2:$AC$5000,$B$23,'1. Output sheet'!$O$2:$O$5000,"&gt;="&amp;$B$266,'1. Output sheet'!$O$2:$O$5000,"&lt;"&amp;$C$266)</f>
        <v>0</v>
      </c>
      <c r="K283" s="13">
        <f>COUNTIFS('1. Output sheet'!$D$2:$D$5000,$B283,'1. Output sheet'!$C$2:$C$5000,K$27,'1. Output sheet'!$AC$2:$AC$5000,$B$22,'1. Output sheet'!$O$2:$O$5000,"&gt;="&amp;$B$266,'1. Output sheet'!$O$2:$O$5000,"&lt;"&amp;$C$266)+COUNTIFS('1. Output sheet'!$D$2:$D$5000,$B283,'1. Output sheet'!$C$2:$C$5000,K$27,'1. Output sheet'!$AC$2:$AC$5000,$B$23,'1. Output sheet'!$O$2:$O$5000,"&gt;="&amp;$B$266,'1. Output sheet'!$O$2:$O$5000,"&lt;"&amp;$C$266)</f>
        <v>0</v>
      </c>
      <c r="L283" s="13">
        <f>COUNTIFS('1. Output sheet'!$D$2:$D$5000,$B283,'1. Output sheet'!$C$2:$C$5000,L$27,'1. Output sheet'!$AC$2:$AC$5000,$B$22,'1. Output sheet'!$O$2:$O$5000,"&gt;="&amp;$B$266,'1. Output sheet'!$O$2:$O$5000,"&lt;"&amp;$C$266)+COUNTIFS('1. Output sheet'!$D$2:$D$5000,$B283,'1. Output sheet'!$C$2:$C$5000,L$27,'1. Output sheet'!$AC$2:$AC$5000,$B$23,'1. Output sheet'!$O$2:$O$5000,"&gt;="&amp;$B$266,'1. Output sheet'!$O$2:$O$5000,"&lt;"&amp;$C$266)</f>
        <v>0</v>
      </c>
      <c r="M283" s="13">
        <f>COUNTIFS('1. Output sheet'!$D$2:$D$5000,$B283,'1. Output sheet'!$C$2:$C$5000,M$27,'1. Output sheet'!$AC$2:$AC$5000,$B$22,'1. Output sheet'!$O$2:$O$5000,"&gt;="&amp;$B$266,'1. Output sheet'!$O$2:$O$5000,"&lt;"&amp;$C$266)+COUNTIFS('1. Output sheet'!$D$2:$D$5000,$B283,'1. Output sheet'!$C$2:$C$5000,M$27,'1. Output sheet'!$AC$2:$AC$5000,$B$23,'1. Output sheet'!$O$2:$O$5000,"&gt;="&amp;$B$266,'1. Output sheet'!$O$2:$O$5000,"&lt;"&amp;$C$266)</f>
        <v>0</v>
      </c>
      <c r="N283" s="13">
        <f>COUNTIFS('1. Output sheet'!$D$2:$D$5000,$B283,'1. Output sheet'!$C$2:$C$5000,N$27,'1. Output sheet'!$AC$2:$AC$5000,$B$22,'1. Output sheet'!$O$2:$O$5000,"&gt;="&amp;$B$266,'1. Output sheet'!$O$2:$O$5000,"&lt;"&amp;$C$266)+COUNTIFS('1. Output sheet'!$D$2:$D$5000,$B283,'1. Output sheet'!$C$2:$C$5000,N$27,'1. Output sheet'!$AC$2:$AC$5000,$B$23,'1. Output sheet'!$O$2:$O$5000,"&gt;="&amp;$B$266,'1. Output sheet'!$O$2:$O$5000,"&lt;"&amp;$C$266)</f>
        <v>0</v>
      </c>
      <c r="O283" s="13">
        <f>COUNTIFS('1. Output sheet'!$D$2:$D$5000,$B283,'1. Output sheet'!$C$2:$C$5000,O$27,'1. Output sheet'!$AC$2:$AC$5000,$B$22,'1. Output sheet'!$O$2:$O$5000,"&gt;="&amp;$B$266,'1. Output sheet'!$O$2:$O$5000,"&lt;"&amp;$C$266)+COUNTIFS('1. Output sheet'!$D$2:$D$5000,$B283,'1. Output sheet'!$C$2:$C$5000,O$27,'1. Output sheet'!$AC$2:$AC$5000,$B$23,'1. Output sheet'!$O$2:$O$5000,"&gt;="&amp;$B$266,'1. Output sheet'!$O$2:$O$5000,"&lt;"&amp;$C$266)</f>
        <v>0</v>
      </c>
      <c r="P283" s="14">
        <f t="shared" si="121"/>
        <v>0</v>
      </c>
      <c r="Q283" s="14">
        <f>COUNTIFS('1. Output sheet'!$D$2:$D$5000,$B283,'1. Output sheet'!$AC$2:$AC$5000,$B$22,'1. Output sheet'!$O$2:$O$5000,"&gt;="&amp;$B$142,'1. Output sheet'!$O$2:$O$5000,"&lt;"&amp;$C$142)+COUNTIFS('1. Output sheet'!$D$2:$D$5000,$B283,'1. Output sheet'!$AC$2:$AC$5000,$B$23,'1. Output sheet'!$O$2:$O$5000,"&gt;="&amp;$B$142,'1. Output sheet'!$O$2:$O$5000,"&lt;"&amp;$C$142)</f>
        <v>13</v>
      </c>
      <c r="R283" s="14">
        <f t="shared" si="122"/>
        <v>13</v>
      </c>
    </row>
    <row r="284" spans="2:18" ht="15" x14ac:dyDescent="0.25">
      <c r="B284" s="21" t="s">
        <v>42</v>
      </c>
      <c r="C284" s="20"/>
      <c r="D284" s="13">
        <f>COUNTIFS('1. Output sheet'!$D$2:$D$5000,$B284,'1. Output sheet'!$C$2:$C$5000,D$27,'1. Output sheet'!$AC$2:$AC$5000,$B$22,'1. Output sheet'!$O$2:$O$5000,"&gt;="&amp;$B$266,'1. Output sheet'!$O$2:$O$5000,"&lt;"&amp;$C$266)+COUNTIFS('1. Output sheet'!$D$2:$D$5000,$B284,'1. Output sheet'!$C$2:$C$5000,D$27,'1. Output sheet'!$AC$2:$AC$5000,$B$23,'1. Output sheet'!$O$2:$O$5000,"&gt;="&amp;$B$266,'1. Output sheet'!$O$2:$O$5000,"&lt;"&amp;$C$266)</f>
        <v>0</v>
      </c>
      <c r="E284" s="13">
        <f>COUNTIFS('1. Output sheet'!$D$2:$D$5000,$B284,'1. Output sheet'!$C$2:$C$5000,E$27,'1. Output sheet'!$AC$2:$AC$5000,$B$22,'1. Output sheet'!$O$2:$O$5000,"&gt;="&amp;$B$266,'1. Output sheet'!$O$2:$O$5000,"&lt;"&amp;$C$266)+COUNTIFS('1. Output sheet'!$D$2:$D$5000,$B284,'1. Output sheet'!$C$2:$C$5000,E$27,'1. Output sheet'!$AC$2:$AC$5000,$B$23,'1. Output sheet'!$O$2:$O$5000,"&gt;="&amp;$B$266,'1. Output sheet'!$O$2:$O$5000,"&lt;"&amp;$C$266)</f>
        <v>0</v>
      </c>
      <c r="F284" s="13">
        <f>COUNTIFS('1. Output sheet'!$D$2:$D$5000,$B284,'1. Output sheet'!$C$2:$C$5000,F$27,'1. Output sheet'!$AC$2:$AC$5000,$B$22,'1. Output sheet'!$O$2:$O$5000,"&gt;="&amp;$B$266,'1. Output sheet'!$O$2:$O$5000,"&lt;"&amp;$C$266)+COUNTIFS('1. Output sheet'!$D$2:$D$5000,$B284,'1. Output sheet'!$C$2:$C$5000,F$27,'1. Output sheet'!$AC$2:$AC$5000,$B$23,'1. Output sheet'!$O$2:$O$5000,"&gt;="&amp;$B$266,'1. Output sheet'!$O$2:$O$5000,"&lt;"&amp;$C$266)</f>
        <v>12</v>
      </c>
      <c r="G284" s="13">
        <f>COUNTIFS('1. Output sheet'!$D$2:$D$5000,$B284,'1. Output sheet'!$C$2:$C$5000,G$27,'1. Output sheet'!$AC$2:$AC$5000,$B$22,'1. Output sheet'!$O$2:$O$5000,"&gt;="&amp;$B$266,'1. Output sheet'!$O$2:$O$5000,"&lt;"&amp;$C$266)+COUNTIFS('1. Output sheet'!$D$2:$D$5000,$B284,'1. Output sheet'!$C$2:$C$5000,G$27,'1. Output sheet'!$AC$2:$AC$5000,$B$23,'1. Output sheet'!$O$2:$O$5000,"&gt;="&amp;$B$266,'1. Output sheet'!$O$2:$O$5000,"&lt;"&amp;$C$266)</f>
        <v>1</v>
      </c>
      <c r="H284" s="13">
        <f>COUNTIFS('1. Output sheet'!$D$2:$D$5000,$B284,'1. Output sheet'!$C$2:$C$5000,H$27,'1. Output sheet'!$AC$2:$AC$5000,$B$22,'1. Output sheet'!$O$2:$O$5000,"&gt;="&amp;$B$266,'1. Output sheet'!$O$2:$O$5000,"&lt;"&amp;$C$266)+COUNTIFS('1. Output sheet'!$D$2:$D$5000,$B284,'1. Output sheet'!$C$2:$C$5000,H$27,'1. Output sheet'!$AC$2:$AC$5000,$B$23,'1. Output sheet'!$O$2:$O$5000,"&gt;="&amp;$B$266,'1. Output sheet'!$O$2:$O$5000,"&lt;"&amp;$C$266)</f>
        <v>2</v>
      </c>
      <c r="I284" s="13">
        <f>COUNTIFS('1. Output sheet'!$D$2:$D$5000,$B284,'1. Output sheet'!$C$2:$C$5000,I$27,'1. Output sheet'!$AC$2:$AC$5000,$B$22,'1. Output sheet'!$O$2:$O$5000,"&gt;="&amp;$B$266,'1. Output sheet'!$O$2:$O$5000,"&lt;"&amp;$C$266)+COUNTIFS('1. Output sheet'!$D$2:$D$5000,$B284,'1. Output sheet'!$C$2:$C$5000,I$27,'1. Output sheet'!$AC$2:$AC$5000,$B$23,'1. Output sheet'!$O$2:$O$5000,"&gt;="&amp;$B$266,'1. Output sheet'!$O$2:$O$5000,"&lt;"&amp;$C$266)</f>
        <v>2</v>
      </c>
      <c r="J284" s="13">
        <f>COUNTIFS('1. Output sheet'!$D$2:$D$5000,$B284,'1. Output sheet'!$C$2:$C$5000,J$27,'1. Output sheet'!$AC$2:$AC$5000,$B$22,'1. Output sheet'!$O$2:$O$5000,"&gt;="&amp;$B$266,'1. Output sheet'!$O$2:$O$5000,"&lt;"&amp;$C$266)+COUNTIFS('1. Output sheet'!$D$2:$D$5000,$B284,'1. Output sheet'!$C$2:$C$5000,J$27,'1. Output sheet'!$AC$2:$AC$5000,$B$23,'1. Output sheet'!$O$2:$O$5000,"&gt;="&amp;$B$266,'1. Output sheet'!$O$2:$O$5000,"&lt;"&amp;$C$266)</f>
        <v>4</v>
      </c>
      <c r="K284" s="13">
        <f>COUNTIFS('1. Output sheet'!$D$2:$D$5000,$B284,'1. Output sheet'!$C$2:$C$5000,K$27,'1. Output sheet'!$AC$2:$AC$5000,$B$22,'1. Output sheet'!$O$2:$O$5000,"&gt;="&amp;$B$266,'1. Output sheet'!$O$2:$O$5000,"&lt;"&amp;$C$266)+COUNTIFS('1. Output sheet'!$D$2:$D$5000,$B284,'1. Output sheet'!$C$2:$C$5000,K$27,'1. Output sheet'!$AC$2:$AC$5000,$B$23,'1. Output sheet'!$O$2:$O$5000,"&gt;="&amp;$B$266,'1. Output sheet'!$O$2:$O$5000,"&lt;"&amp;$C$266)</f>
        <v>0</v>
      </c>
      <c r="L284" s="13">
        <f>COUNTIFS('1. Output sheet'!$D$2:$D$5000,$B284,'1. Output sheet'!$C$2:$C$5000,L$27,'1. Output sheet'!$AC$2:$AC$5000,$B$22,'1. Output sheet'!$O$2:$O$5000,"&gt;="&amp;$B$266,'1. Output sheet'!$O$2:$O$5000,"&lt;"&amp;$C$266)+COUNTIFS('1. Output sheet'!$D$2:$D$5000,$B284,'1. Output sheet'!$C$2:$C$5000,L$27,'1. Output sheet'!$AC$2:$AC$5000,$B$23,'1. Output sheet'!$O$2:$O$5000,"&gt;="&amp;$B$266,'1. Output sheet'!$O$2:$O$5000,"&lt;"&amp;$C$266)</f>
        <v>0</v>
      </c>
      <c r="M284" s="13">
        <f>COUNTIFS('1. Output sheet'!$D$2:$D$5000,$B284,'1. Output sheet'!$C$2:$C$5000,M$27,'1. Output sheet'!$AC$2:$AC$5000,$B$22,'1. Output sheet'!$O$2:$O$5000,"&gt;="&amp;$B$266,'1. Output sheet'!$O$2:$O$5000,"&lt;"&amp;$C$266)+COUNTIFS('1. Output sheet'!$D$2:$D$5000,$B284,'1. Output sheet'!$C$2:$C$5000,M$27,'1. Output sheet'!$AC$2:$AC$5000,$B$23,'1. Output sheet'!$O$2:$O$5000,"&gt;="&amp;$B$266,'1. Output sheet'!$O$2:$O$5000,"&lt;"&amp;$C$266)</f>
        <v>0</v>
      </c>
      <c r="N284" s="13">
        <f>COUNTIFS('1. Output sheet'!$D$2:$D$5000,$B284,'1. Output sheet'!$C$2:$C$5000,N$27,'1. Output sheet'!$AC$2:$AC$5000,$B$22,'1. Output sheet'!$O$2:$O$5000,"&gt;="&amp;$B$266,'1. Output sheet'!$O$2:$O$5000,"&lt;"&amp;$C$266)+COUNTIFS('1. Output sheet'!$D$2:$D$5000,$B284,'1. Output sheet'!$C$2:$C$5000,N$27,'1. Output sheet'!$AC$2:$AC$5000,$B$23,'1. Output sheet'!$O$2:$O$5000,"&gt;="&amp;$B$266,'1. Output sheet'!$O$2:$O$5000,"&lt;"&amp;$C$266)</f>
        <v>0</v>
      </c>
      <c r="O284" s="13">
        <f>COUNTIFS('1. Output sheet'!$D$2:$D$5000,$B284,'1. Output sheet'!$C$2:$C$5000,O$27,'1. Output sheet'!$AC$2:$AC$5000,$B$22,'1. Output sheet'!$O$2:$O$5000,"&gt;="&amp;$B$266,'1. Output sheet'!$O$2:$O$5000,"&lt;"&amp;$C$266)+COUNTIFS('1. Output sheet'!$D$2:$D$5000,$B284,'1. Output sheet'!$C$2:$C$5000,O$27,'1. Output sheet'!$AC$2:$AC$5000,$B$23,'1. Output sheet'!$O$2:$O$5000,"&gt;="&amp;$B$266,'1. Output sheet'!$O$2:$O$5000,"&lt;"&amp;$C$266)</f>
        <v>0</v>
      </c>
      <c r="P284" s="14">
        <f t="shared" si="121"/>
        <v>21</v>
      </c>
      <c r="Q284" s="14">
        <f>COUNTIFS('1. Output sheet'!$D$2:$D$5000,$B284,'1. Output sheet'!$AC$2:$AC$5000,$B$22,'1. Output sheet'!$O$2:$O$5000,"&gt;="&amp;$B$142,'1. Output sheet'!$O$2:$O$5000,"&lt;"&amp;$C$142)+COUNTIFS('1. Output sheet'!$D$2:$D$5000,$B284,'1. Output sheet'!$AC$2:$AC$5000,$B$23,'1. Output sheet'!$O$2:$O$5000,"&gt;="&amp;$B$142,'1. Output sheet'!$O$2:$O$5000,"&lt;"&amp;$C$142)</f>
        <v>194</v>
      </c>
      <c r="R284" s="14">
        <f t="shared" si="122"/>
        <v>173</v>
      </c>
    </row>
    <row r="285" spans="2:18" ht="15" x14ac:dyDescent="0.25">
      <c r="B285" s="21" t="s">
        <v>92</v>
      </c>
      <c r="C285" s="20"/>
      <c r="D285" s="13">
        <f>COUNTIFS('1. Output sheet'!$D$2:$D$5000,$B285,'1. Output sheet'!$C$2:$C$5000,D$27,'1. Output sheet'!$AC$2:$AC$5000,$B$22,'1. Output sheet'!$O$2:$O$5000,"&gt;="&amp;$B$266,'1. Output sheet'!$O$2:$O$5000,"&lt;"&amp;$C$266)+COUNTIFS('1. Output sheet'!$D$2:$D$5000,$B285,'1. Output sheet'!$C$2:$C$5000,D$27,'1. Output sheet'!$AC$2:$AC$5000,$B$23,'1. Output sheet'!$O$2:$O$5000,"&gt;="&amp;$B$266,'1. Output sheet'!$O$2:$O$5000,"&lt;"&amp;$C$266)</f>
        <v>0</v>
      </c>
      <c r="E285" s="13">
        <f>COUNTIFS('1. Output sheet'!$D$2:$D$5000,$B285,'1. Output sheet'!$C$2:$C$5000,E$27,'1. Output sheet'!$AC$2:$AC$5000,$B$22,'1. Output sheet'!$O$2:$O$5000,"&gt;="&amp;$B$266,'1. Output sheet'!$O$2:$O$5000,"&lt;"&amp;$C$266)+COUNTIFS('1. Output sheet'!$D$2:$D$5000,$B285,'1. Output sheet'!$C$2:$C$5000,E$27,'1. Output sheet'!$AC$2:$AC$5000,$B$23,'1. Output sheet'!$O$2:$O$5000,"&gt;="&amp;$B$266,'1. Output sheet'!$O$2:$O$5000,"&lt;"&amp;$C$266)</f>
        <v>0</v>
      </c>
      <c r="F285" s="13">
        <f>COUNTIFS('1. Output sheet'!$D$2:$D$5000,$B285,'1. Output sheet'!$C$2:$C$5000,F$27,'1. Output sheet'!$AC$2:$AC$5000,$B$22,'1. Output sheet'!$O$2:$O$5000,"&gt;="&amp;$B$266,'1. Output sheet'!$O$2:$O$5000,"&lt;"&amp;$C$266)+COUNTIFS('1. Output sheet'!$D$2:$D$5000,$B285,'1. Output sheet'!$C$2:$C$5000,F$27,'1. Output sheet'!$AC$2:$AC$5000,$B$23,'1. Output sheet'!$O$2:$O$5000,"&gt;="&amp;$B$266,'1. Output sheet'!$O$2:$O$5000,"&lt;"&amp;$C$266)</f>
        <v>0</v>
      </c>
      <c r="G285" s="13">
        <f>COUNTIFS('1. Output sheet'!$D$2:$D$5000,$B285,'1. Output sheet'!$C$2:$C$5000,G$27,'1. Output sheet'!$AC$2:$AC$5000,$B$22,'1. Output sheet'!$O$2:$O$5000,"&gt;="&amp;$B$266,'1. Output sheet'!$O$2:$O$5000,"&lt;"&amp;$C$266)+COUNTIFS('1. Output sheet'!$D$2:$D$5000,$B285,'1. Output sheet'!$C$2:$C$5000,G$27,'1. Output sheet'!$AC$2:$AC$5000,$B$23,'1. Output sheet'!$O$2:$O$5000,"&gt;="&amp;$B$266,'1. Output sheet'!$O$2:$O$5000,"&lt;"&amp;$C$266)</f>
        <v>1</v>
      </c>
      <c r="H285" s="13">
        <f>COUNTIFS('1. Output sheet'!$D$2:$D$5000,$B285,'1. Output sheet'!$C$2:$C$5000,H$27,'1. Output sheet'!$AC$2:$AC$5000,$B$22,'1. Output sheet'!$O$2:$O$5000,"&gt;="&amp;$B$266,'1. Output sheet'!$O$2:$O$5000,"&lt;"&amp;$C$266)+COUNTIFS('1. Output sheet'!$D$2:$D$5000,$B285,'1. Output sheet'!$C$2:$C$5000,H$27,'1. Output sheet'!$AC$2:$AC$5000,$B$23,'1. Output sheet'!$O$2:$O$5000,"&gt;="&amp;$B$266,'1. Output sheet'!$O$2:$O$5000,"&lt;"&amp;$C$266)</f>
        <v>1</v>
      </c>
      <c r="I285" s="13">
        <f>COUNTIFS('1. Output sheet'!$D$2:$D$5000,$B285,'1. Output sheet'!$C$2:$C$5000,I$27,'1. Output sheet'!$AC$2:$AC$5000,$B$22,'1. Output sheet'!$O$2:$O$5000,"&gt;="&amp;$B$266,'1. Output sheet'!$O$2:$O$5000,"&lt;"&amp;$C$266)+COUNTIFS('1. Output sheet'!$D$2:$D$5000,$B285,'1. Output sheet'!$C$2:$C$5000,I$27,'1. Output sheet'!$AC$2:$AC$5000,$B$23,'1. Output sheet'!$O$2:$O$5000,"&gt;="&amp;$B$266,'1. Output sheet'!$O$2:$O$5000,"&lt;"&amp;$C$266)</f>
        <v>0</v>
      </c>
      <c r="J285" s="13">
        <f>COUNTIFS('1. Output sheet'!$D$2:$D$5000,$B285,'1. Output sheet'!$C$2:$C$5000,J$27,'1. Output sheet'!$AC$2:$AC$5000,$B$22,'1. Output sheet'!$O$2:$O$5000,"&gt;="&amp;$B$266,'1. Output sheet'!$O$2:$O$5000,"&lt;"&amp;$C$266)+COUNTIFS('1. Output sheet'!$D$2:$D$5000,$B285,'1. Output sheet'!$C$2:$C$5000,J$27,'1. Output sheet'!$AC$2:$AC$5000,$B$23,'1. Output sheet'!$O$2:$O$5000,"&gt;="&amp;$B$266,'1. Output sheet'!$O$2:$O$5000,"&lt;"&amp;$C$266)</f>
        <v>0</v>
      </c>
      <c r="K285" s="13">
        <f>COUNTIFS('1. Output sheet'!$D$2:$D$5000,$B285,'1. Output sheet'!$C$2:$C$5000,K$27,'1. Output sheet'!$AC$2:$AC$5000,$B$22,'1. Output sheet'!$O$2:$O$5000,"&gt;="&amp;$B$266,'1. Output sheet'!$O$2:$O$5000,"&lt;"&amp;$C$266)+COUNTIFS('1. Output sheet'!$D$2:$D$5000,$B285,'1. Output sheet'!$C$2:$C$5000,K$27,'1. Output sheet'!$AC$2:$AC$5000,$B$23,'1. Output sheet'!$O$2:$O$5000,"&gt;="&amp;$B$266,'1. Output sheet'!$O$2:$O$5000,"&lt;"&amp;$C$266)</f>
        <v>0</v>
      </c>
      <c r="L285" s="13">
        <f>COUNTIFS('1. Output sheet'!$D$2:$D$5000,$B285,'1. Output sheet'!$C$2:$C$5000,L$27,'1. Output sheet'!$AC$2:$AC$5000,$B$22,'1. Output sheet'!$O$2:$O$5000,"&gt;="&amp;$B$266,'1. Output sheet'!$O$2:$O$5000,"&lt;"&amp;$C$266)+COUNTIFS('1. Output sheet'!$D$2:$D$5000,$B285,'1. Output sheet'!$C$2:$C$5000,L$27,'1. Output sheet'!$AC$2:$AC$5000,$B$23,'1. Output sheet'!$O$2:$O$5000,"&gt;="&amp;$B$266,'1. Output sheet'!$O$2:$O$5000,"&lt;"&amp;$C$266)</f>
        <v>0</v>
      </c>
      <c r="M285" s="13">
        <f>COUNTIFS('1. Output sheet'!$D$2:$D$5000,$B285,'1. Output sheet'!$C$2:$C$5000,M$27,'1. Output sheet'!$AC$2:$AC$5000,$B$22,'1. Output sheet'!$O$2:$O$5000,"&gt;="&amp;$B$266,'1. Output sheet'!$O$2:$O$5000,"&lt;"&amp;$C$266)+COUNTIFS('1. Output sheet'!$D$2:$D$5000,$B285,'1. Output sheet'!$C$2:$C$5000,M$27,'1. Output sheet'!$AC$2:$AC$5000,$B$23,'1. Output sheet'!$O$2:$O$5000,"&gt;="&amp;$B$266,'1. Output sheet'!$O$2:$O$5000,"&lt;"&amp;$C$266)</f>
        <v>0</v>
      </c>
      <c r="N285" s="13">
        <f>COUNTIFS('1. Output sheet'!$D$2:$D$5000,$B285,'1. Output sheet'!$C$2:$C$5000,N$27,'1. Output sheet'!$AC$2:$AC$5000,$B$22,'1. Output sheet'!$O$2:$O$5000,"&gt;="&amp;$B$266,'1. Output sheet'!$O$2:$O$5000,"&lt;"&amp;$C$266)+COUNTIFS('1. Output sheet'!$D$2:$D$5000,$B285,'1. Output sheet'!$C$2:$C$5000,N$27,'1. Output sheet'!$AC$2:$AC$5000,$B$23,'1. Output sheet'!$O$2:$O$5000,"&gt;="&amp;$B$266,'1. Output sheet'!$O$2:$O$5000,"&lt;"&amp;$C$266)</f>
        <v>0</v>
      </c>
      <c r="O285" s="13">
        <f>COUNTIFS('1. Output sheet'!$D$2:$D$5000,$B285,'1. Output sheet'!$C$2:$C$5000,O$27,'1. Output sheet'!$AC$2:$AC$5000,$B$22,'1. Output sheet'!$O$2:$O$5000,"&gt;="&amp;$B$266,'1. Output sheet'!$O$2:$O$5000,"&lt;"&amp;$C$266)+COUNTIFS('1. Output sheet'!$D$2:$D$5000,$B285,'1. Output sheet'!$C$2:$C$5000,O$27,'1. Output sheet'!$AC$2:$AC$5000,$B$23,'1. Output sheet'!$O$2:$O$5000,"&gt;="&amp;$B$266,'1. Output sheet'!$O$2:$O$5000,"&lt;"&amp;$C$266)</f>
        <v>0</v>
      </c>
      <c r="P285" s="14">
        <f t="shared" si="121"/>
        <v>2</v>
      </c>
      <c r="Q285" s="14">
        <f>COUNTIFS('1. Output sheet'!$D$2:$D$5000,$B285,'1. Output sheet'!$AC$2:$AC$5000,$B$22,'1. Output sheet'!$O$2:$O$5000,"&gt;="&amp;$B$142,'1. Output sheet'!$O$2:$O$5000,"&lt;"&amp;$C$142)+COUNTIFS('1. Output sheet'!$D$2:$D$5000,$B285,'1. Output sheet'!$AC$2:$AC$5000,$B$23,'1. Output sheet'!$O$2:$O$5000,"&gt;="&amp;$B$142,'1. Output sheet'!$O$2:$O$5000,"&lt;"&amp;$C$142)</f>
        <v>36</v>
      </c>
      <c r="R285" s="14">
        <f t="shared" si="122"/>
        <v>34</v>
      </c>
    </row>
    <row r="286" spans="2:18" ht="15" x14ac:dyDescent="0.25">
      <c r="B286" s="21" t="s">
        <v>51</v>
      </c>
      <c r="C286" s="20"/>
      <c r="D286" s="13">
        <f>COUNTIFS('1. Output sheet'!$D$2:$D$5000,$B286,'1. Output sheet'!$C$2:$C$5000,D$27,'1. Output sheet'!$AC$2:$AC$5000,$B$22,'1. Output sheet'!$O$2:$O$5000,"&gt;="&amp;$B$266,'1. Output sheet'!$O$2:$O$5000,"&lt;"&amp;$C$266)+COUNTIFS('1. Output sheet'!$D$2:$D$5000,$B286,'1. Output sheet'!$C$2:$C$5000,D$27,'1. Output sheet'!$AC$2:$AC$5000,$B$23,'1. Output sheet'!$O$2:$O$5000,"&gt;="&amp;$B$266,'1. Output sheet'!$O$2:$O$5000,"&lt;"&amp;$C$266)</f>
        <v>1</v>
      </c>
      <c r="E286" s="13">
        <f>COUNTIFS('1. Output sheet'!$D$2:$D$5000,$B286,'1. Output sheet'!$C$2:$C$5000,E$27,'1. Output sheet'!$AC$2:$AC$5000,$B$22,'1. Output sheet'!$O$2:$O$5000,"&gt;="&amp;$B$266,'1. Output sheet'!$O$2:$O$5000,"&lt;"&amp;$C$266)+COUNTIFS('1. Output sheet'!$D$2:$D$5000,$B286,'1. Output sheet'!$C$2:$C$5000,E$27,'1. Output sheet'!$AC$2:$AC$5000,$B$23,'1. Output sheet'!$O$2:$O$5000,"&gt;="&amp;$B$266,'1. Output sheet'!$O$2:$O$5000,"&lt;"&amp;$C$266)</f>
        <v>0</v>
      </c>
      <c r="F286" s="13">
        <f>COUNTIFS('1. Output sheet'!$D$2:$D$5000,$B286,'1. Output sheet'!$C$2:$C$5000,F$27,'1. Output sheet'!$AC$2:$AC$5000,$B$22,'1. Output sheet'!$O$2:$O$5000,"&gt;="&amp;$B$266,'1. Output sheet'!$O$2:$O$5000,"&lt;"&amp;$C$266)+COUNTIFS('1. Output sheet'!$D$2:$D$5000,$B286,'1. Output sheet'!$C$2:$C$5000,F$27,'1. Output sheet'!$AC$2:$AC$5000,$B$23,'1. Output sheet'!$O$2:$O$5000,"&gt;="&amp;$B$266,'1. Output sheet'!$O$2:$O$5000,"&lt;"&amp;$C$266)</f>
        <v>0</v>
      </c>
      <c r="G286" s="13">
        <f>COUNTIFS('1. Output sheet'!$D$2:$D$5000,$B286,'1. Output sheet'!$C$2:$C$5000,G$27,'1. Output sheet'!$AC$2:$AC$5000,$B$22,'1. Output sheet'!$O$2:$O$5000,"&gt;="&amp;$B$266,'1. Output sheet'!$O$2:$O$5000,"&lt;"&amp;$C$266)+COUNTIFS('1. Output sheet'!$D$2:$D$5000,$B286,'1. Output sheet'!$C$2:$C$5000,G$27,'1. Output sheet'!$AC$2:$AC$5000,$B$23,'1. Output sheet'!$O$2:$O$5000,"&gt;="&amp;$B$266,'1. Output sheet'!$O$2:$O$5000,"&lt;"&amp;$C$266)</f>
        <v>0</v>
      </c>
      <c r="H286" s="13">
        <f>COUNTIFS('1. Output sheet'!$D$2:$D$5000,$B286,'1. Output sheet'!$C$2:$C$5000,H$27,'1. Output sheet'!$AC$2:$AC$5000,$B$22,'1. Output sheet'!$O$2:$O$5000,"&gt;="&amp;$B$266,'1. Output sheet'!$O$2:$O$5000,"&lt;"&amp;$C$266)+COUNTIFS('1. Output sheet'!$D$2:$D$5000,$B286,'1. Output sheet'!$C$2:$C$5000,H$27,'1. Output sheet'!$AC$2:$AC$5000,$B$23,'1. Output sheet'!$O$2:$O$5000,"&gt;="&amp;$B$266,'1. Output sheet'!$O$2:$O$5000,"&lt;"&amp;$C$266)</f>
        <v>0</v>
      </c>
      <c r="I286" s="13">
        <f>COUNTIFS('1. Output sheet'!$D$2:$D$5000,$B286,'1. Output sheet'!$C$2:$C$5000,I$27,'1. Output sheet'!$AC$2:$AC$5000,$B$22,'1. Output sheet'!$O$2:$O$5000,"&gt;="&amp;$B$266,'1. Output sheet'!$O$2:$O$5000,"&lt;"&amp;$C$266)+COUNTIFS('1. Output sheet'!$D$2:$D$5000,$B286,'1. Output sheet'!$C$2:$C$5000,I$27,'1. Output sheet'!$AC$2:$AC$5000,$B$23,'1. Output sheet'!$O$2:$O$5000,"&gt;="&amp;$B$266,'1. Output sheet'!$O$2:$O$5000,"&lt;"&amp;$C$266)</f>
        <v>0</v>
      </c>
      <c r="J286" s="13">
        <f>COUNTIFS('1. Output sheet'!$D$2:$D$5000,$B286,'1. Output sheet'!$C$2:$C$5000,J$27,'1. Output sheet'!$AC$2:$AC$5000,$B$22,'1. Output sheet'!$O$2:$O$5000,"&gt;="&amp;$B$266,'1. Output sheet'!$O$2:$O$5000,"&lt;"&amp;$C$266)+COUNTIFS('1. Output sheet'!$D$2:$D$5000,$B286,'1. Output sheet'!$C$2:$C$5000,J$27,'1. Output sheet'!$AC$2:$AC$5000,$B$23,'1. Output sheet'!$O$2:$O$5000,"&gt;="&amp;$B$266,'1. Output sheet'!$O$2:$O$5000,"&lt;"&amp;$C$266)</f>
        <v>0</v>
      </c>
      <c r="K286" s="13">
        <f>COUNTIFS('1. Output sheet'!$D$2:$D$5000,$B286,'1. Output sheet'!$C$2:$C$5000,K$27,'1. Output sheet'!$AC$2:$AC$5000,$B$22,'1. Output sheet'!$O$2:$O$5000,"&gt;="&amp;$B$266,'1. Output sheet'!$O$2:$O$5000,"&lt;"&amp;$C$266)+COUNTIFS('1. Output sheet'!$D$2:$D$5000,$B286,'1. Output sheet'!$C$2:$C$5000,K$27,'1. Output sheet'!$AC$2:$AC$5000,$B$23,'1. Output sheet'!$O$2:$O$5000,"&gt;="&amp;$B$266,'1. Output sheet'!$O$2:$O$5000,"&lt;"&amp;$C$266)</f>
        <v>0</v>
      </c>
      <c r="L286" s="13">
        <f>COUNTIFS('1. Output sheet'!$D$2:$D$5000,$B286,'1. Output sheet'!$C$2:$C$5000,L$27,'1. Output sheet'!$AC$2:$AC$5000,$B$22,'1. Output sheet'!$O$2:$O$5000,"&gt;="&amp;$B$266,'1. Output sheet'!$O$2:$O$5000,"&lt;"&amp;$C$266)+COUNTIFS('1. Output sheet'!$D$2:$D$5000,$B286,'1. Output sheet'!$C$2:$C$5000,L$27,'1. Output sheet'!$AC$2:$AC$5000,$B$23,'1. Output sheet'!$O$2:$O$5000,"&gt;="&amp;$B$266,'1. Output sheet'!$O$2:$O$5000,"&lt;"&amp;$C$266)</f>
        <v>0</v>
      </c>
      <c r="M286" s="13">
        <f>COUNTIFS('1. Output sheet'!$D$2:$D$5000,$B286,'1. Output sheet'!$C$2:$C$5000,M$27,'1. Output sheet'!$AC$2:$AC$5000,$B$22,'1. Output sheet'!$O$2:$O$5000,"&gt;="&amp;$B$266,'1. Output sheet'!$O$2:$O$5000,"&lt;"&amp;$C$266)+COUNTIFS('1. Output sheet'!$D$2:$D$5000,$B286,'1. Output sheet'!$C$2:$C$5000,M$27,'1. Output sheet'!$AC$2:$AC$5000,$B$23,'1. Output sheet'!$O$2:$O$5000,"&gt;="&amp;$B$266,'1. Output sheet'!$O$2:$O$5000,"&lt;"&amp;$C$266)</f>
        <v>0</v>
      </c>
      <c r="N286" s="13">
        <f>COUNTIFS('1. Output sheet'!$D$2:$D$5000,$B286,'1. Output sheet'!$C$2:$C$5000,N$27,'1. Output sheet'!$AC$2:$AC$5000,$B$22,'1. Output sheet'!$O$2:$O$5000,"&gt;="&amp;$B$266,'1. Output sheet'!$O$2:$O$5000,"&lt;"&amp;$C$266)+COUNTIFS('1. Output sheet'!$D$2:$D$5000,$B286,'1. Output sheet'!$C$2:$C$5000,N$27,'1. Output sheet'!$AC$2:$AC$5000,$B$23,'1. Output sheet'!$O$2:$O$5000,"&gt;="&amp;$B$266,'1. Output sheet'!$O$2:$O$5000,"&lt;"&amp;$C$266)</f>
        <v>0</v>
      </c>
      <c r="O286" s="13">
        <f>COUNTIFS('1. Output sheet'!$D$2:$D$5000,$B286,'1. Output sheet'!$C$2:$C$5000,O$27,'1. Output sheet'!$AC$2:$AC$5000,$B$22,'1. Output sheet'!$O$2:$O$5000,"&gt;="&amp;$B$266,'1. Output sheet'!$O$2:$O$5000,"&lt;"&amp;$C$266)+COUNTIFS('1. Output sheet'!$D$2:$D$5000,$B286,'1. Output sheet'!$C$2:$C$5000,O$27,'1. Output sheet'!$AC$2:$AC$5000,$B$23,'1. Output sheet'!$O$2:$O$5000,"&gt;="&amp;$B$266,'1. Output sheet'!$O$2:$O$5000,"&lt;"&amp;$C$266)</f>
        <v>0</v>
      </c>
      <c r="P286" s="14">
        <f t="shared" si="121"/>
        <v>1</v>
      </c>
      <c r="Q286" s="14">
        <f>COUNTIFS('1. Output sheet'!$D$2:$D$5000,$B286,'1. Output sheet'!$AC$2:$AC$5000,$B$22,'1. Output sheet'!$O$2:$O$5000,"&gt;="&amp;$B$142,'1. Output sheet'!$O$2:$O$5000,"&lt;"&amp;$C$142)+COUNTIFS('1. Output sheet'!$D$2:$D$5000,$B286,'1. Output sheet'!$AC$2:$AC$5000,$B$23,'1. Output sheet'!$O$2:$O$5000,"&gt;="&amp;$B$142,'1. Output sheet'!$O$2:$O$5000,"&lt;"&amp;$C$142)</f>
        <v>5</v>
      </c>
      <c r="R286" s="14">
        <f t="shared" si="122"/>
        <v>4</v>
      </c>
    </row>
    <row r="287" spans="2:18" ht="15" x14ac:dyDescent="0.25">
      <c r="B287" s="21" t="s">
        <v>697</v>
      </c>
      <c r="C287" s="20"/>
      <c r="D287" s="13">
        <f>COUNTIFS('1. Output sheet'!$D$2:$D$5000,$B287,'1. Output sheet'!$C$2:$C$5000,D$27,'1. Output sheet'!$AC$2:$AC$5000,$B$22,'1. Output sheet'!$O$2:$O$5000,"&gt;="&amp;$B$266,'1. Output sheet'!$O$2:$O$5000,"&lt;"&amp;$C$266)+COUNTIFS('1. Output sheet'!$D$2:$D$5000,$B287,'1. Output sheet'!$C$2:$C$5000,D$27,'1. Output sheet'!$AC$2:$AC$5000,$B$23,'1. Output sheet'!$O$2:$O$5000,"&gt;="&amp;$B$266,'1. Output sheet'!$O$2:$O$5000,"&lt;"&amp;$C$266)</f>
        <v>0</v>
      </c>
      <c r="E287" s="13">
        <f>COUNTIFS('1. Output sheet'!$D$2:$D$5000,$B287,'1. Output sheet'!$C$2:$C$5000,E$27,'1. Output sheet'!$AC$2:$AC$5000,$B$22,'1. Output sheet'!$O$2:$O$5000,"&gt;="&amp;$B$266,'1. Output sheet'!$O$2:$O$5000,"&lt;"&amp;$C$266)+COUNTIFS('1. Output sheet'!$D$2:$D$5000,$B287,'1. Output sheet'!$C$2:$C$5000,E$27,'1. Output sheet'!$AC$2:$AC$5000,$B$23,'1. Output sheet'!$O$2:$O$5000,"&gt;="&amp;$B$266,'1. Output sheet'!$O$2:$O$5000,"&lt;"&amp;$C$266)</f>
        <v>0</v>
      </c>
      <c r="F287" s="13">
        <f>COUNTIFS('1. Output sheet'!$D$2:$D$5000,$B287,'1. Output sheet'!$C$2:$C$5000,F$27,'1. Output sheet'!$AC$2:$AC$5000,$B$22,'1. Output sheet'!$O$2:$O$5000,"&gt;="&amp;$B$266,'1. Output sheet'!$O$2:$O$5000,"&lt;"&amp;$C$266)+COUNTIFS('1. Output sheet'!$D$2:$D$5000,$B287,'1. Output sheet'!$C$2:$C$5000,F$27,'1. Output sheet'!$AC$2:$AC$5000,$B$23,'1. Output sheet'!$O$2:$O$5000,"&gt;="&amp;$B$266,'1. Output sheet'!$O$2:$O$5000,"&lt;"&amp;$C$266)</f>
        <v>1</v>
      </c>
      <c r="G287" s="13">
        <f>COUNTIFS('1. Output sheet'!$D$2:$D$5000,$B287,'1. Output sheet'!$C$2:$C$5000,G$27,'1. Output sheet'!$AC$2:$AC$5000,$B$22,'1. Output sheet'!$O$2:$O$5000,"&gt;="&amp;$B$266,'1. Output sheet'!$O$2:$O$5000,"&lt;"&amp;$C$266)+COUNTIFS('1. Output sheet'!$D$2:$D$5000,$B287,'1. Output sheet'!$C$2:$C$5000,G$27,'1. Output sheet'!$AC$2:$AC$5000,$B$23,'1. Output sheet'!$O$2:$O$5000,"&gt;="&amp;$B$266,'1. Output sheet'!$O$2:$O$5000,"&lt;"&amp;$C$266)</f>
        <v>0</v>
      </c>
      <c r="H287" s="13">
        <f>COUNTIFS('1. Output sheet'!$D$2:$D$5000,$B287,'1. Output sheet'!$C$2:$C$5000,H$27,'1. Output sheet'!$AC$2:$AC$5000,$B$22,'1. Output sheet'!$O$2:$O$5000,"&gt;="&amp;$B$266,'1. Output sheet'!$O$2:$O$5000,"&lt;"&amp;$C$266)+COUNTIFS('1. Output sheet'!$D$2:$D$5000,$B287,'1. Output sheet'!$C$2:$C$5000,H$27,'1. Output sheet'!$AC$2:$AC$5000,$B$23,'1. Output sheet'!$O$2:$O$5000,"&gt;="&amp;$B$266,'1. Output sheet'!$O$2:$O$5000,"&lt;"&amp;$C$266)</f>
        <v>0</v>
      </c>
      <c r="I287" s="13">
        <f>COUNTIFS('1. Output sheet'!$D$2:$D$5000,$B287,'1. Output sheet'!$C$2:$C$5000,I$27,'1. Output sheet'!$AC$2:$AC$5000,$B$22,'1. Output sheet'!$O$2:$O$5000,"&gt;="&amp;$B$266,'1. Output sheet'!$O$2:$O$5000,"&lt;"&amp;$C$266)+COUNTIFS('1. Output sheet'!$D$2:$D$5000,$B287,'1. Output sheet'!$C$2:$C$5000,I$27,'1. Output sheet'!$AC$2:$AC$5000,$B$23,'1. Output sheet'!$O$2:$O$5000,"&gt;="&amp;$B$266,'1. Output sheet'!$O$2:$O$5000,"&lt;"&amp;$C$266)</f>
        <v>0</v>
      </c>
      <c r="J287" s="13">
        <f>COUNTIFS('1. Output sheet'!$D$2:$D$5000,$B287,'1. Output sheet'!$C$2:$C$5000,J$27,'1. Output sheet'!$AC$2:$AC$5000,$B$22,'1. Output sheet'!$O$2:$O$5000,"&gt;="&amp;$B$266,'1. Output sheet'!$O$2:$O$5000,"&lt;"&amp;$C$266)+COUNTIFS('1. Output sheet'!$D$2:$D$5000,$B287,'1. Output sheet'!$C$2:$C$5000,J$27,'1. Output sheet'!$AC$2:$AC$5000,$B$23,'1. Output sheet'!$O$2:$O$5000,"&gt;="&amp;$B$266,'1. Output sheet'!$O$2:$O$5000,"&lt;"&amp;$C$266)</f>
        <v>0</v>
      </c>
      <c r="K287" s="13">
        <f>COUNTIFS('1. Output sheet'!$D$2:$D$5000,$B287,'1. Output sheet'!$C$2:$C$5000,K$27,'1. Output sheet'!$AC$2:$AC$5000,$B$22,'1. Output sheet'!$O$2:$O$5000,"&gt;="&amp;$B$266,'1. Output sheet'!$O$2:$O$5000,"&lt;"&amp;$C$266)+COUNTIFS('1. Output sheet'!$D$2:$D$5000,$B287,'1. Output sheet'!$C$2:$C$5000,K$27,'1. Output sheet'!$AC$2:$AC$5000,$B$23,'1. Output sheet'!$O$2:$O$5000,"&gt;="&amp;$B$266,'1. Output sheet'!$O$2:$O$5000,"&lt;"&amp;$C$266)</f>
        <v>0</v>
      </c>
      <c r="L287" s="13">
        <f>COUNTIFS('1. Output sheet'!$D$2:$D$5000,$B287,'1. Output sheet'!$C$2:$C$5000,L$27,'1. Output sheet'!$AC$2:$AC$5000,$B$22,'1. Output sheet'!$O$2:$O$5000,"&gt;="&amp;$B$266,'1. Output sheet'!$O$2:$O$5000,"&lt;"&amp;$C$266)+COUNTIFS('1. Output sheet'!$D$2:$D$5000,$B287,'1. Output sheet'!$C$2:$C$5000,L$27,'1. Output sheet'!$AC$2:$AC$5000,$B$23,'1. Output sheet'!$O$2:$O$5000,"&gt;="&amp;$B$266,'1. Output sheet'!$O$2:$O$5000,"&lt;"&amp;$C$266)</f>
        <v>0</v>
      </c>
      <c r="M287" s="13">
        <f>COUNTIFS('1. Output sheet'!$D$2:$D$5000,$B287,'1. Output sheet'!$C$2:$C$5000,M$27,'1. Output sheet'!$AC$2:$AC$5000,$B$22,'1. Output sheet'!$O$2:$O$5000,"&gt;="&amp;$B$266,'1. Output sheet'!$O$2:$O$5000,"&lt;"&amp;$C$266)+COUNTIFS('1. Output sheet'!$D$2:$D$5000,$B287,'1. Output sheet'!$C$2:$C$5000,M$27,'1. Output sheet'!$AC$2:$AC$5000,$B$23,'1. Output sheet'!$O$2:$O$5000,"&gt;="&amp;$B$266,'1. Output sheet'!$O$2:$O$5000,"&lt;"&amp;$C$266)</f>
        <v>0</v>
      </c>
      <c r="N287" s="13">
        <f>COUNTIFS('1. Output sheet'!$D$2:$D$5000,$B287,'1. Output sheet'!$C$2:$C$5000,N$27,'1. Output sheet'!$AC$2:$AC$5000,$B$22,'1. Output sheet'!$O$2:$O$5000,"&gt;="&amp;$B$266,'1. Output sheet'!$O$2:$O$5000,"&lt;"&amp;$C$266)+COUNTIFS('1. Output sheet'!$D$2:$D$5000,$B287,'1. Output sheet'!$C$2:$C$5000,N$27,'1. Output sheet'!$AC$2:$AC$5000,$B$23,'1. Output sheet'!$O$2:$O$5000,"&gt;="&amp;$B$266,'1. Output sheet'!$O$2:$O$5000,"&lt;"&amp;$C$266)</f>
        <v>0</v>
      </c>
      <c r="O287" s="13">
        <f>COUNTIFS('1. Output sheet'!$D$2:$D$5000,$B287,'1. Output sheet'!$C$2:$C$5000,O$27,'1. Output sheet'!$AC$2:$AC$5000,$B$22,'1. Output sheet'!$O$2:$O$5000,"&gt;="&amp;$B$266,'1. Output sheet'!$O$2:$O$5000,"&lt;"&amp;$C$266)+COUNTIFS('1. Output sheet'!$D$2:$D$5000,$B287,'1. Output sheet'!$C$2:$C$5000,O$27,'1. Output sheet'!$AC$2:$AC$5000,$B$23,'1. Output sheet'!$O$2:$O$5000,"&gt;="&amp;$B$266,'1. Output sheet'!$O$2:$O$5000,"&lt;"&amp;$C$266)</f>
        <v>0</v>
      </c>
      <c r="P287" s="14">
        <f t="shared" si="121"/>
        <v>1</v>
      </c>
      <c r="Q287" s="14">
        <f>COUNTIFS('1. Output sheet'!$D$2:$D$5000,$B287,'1. Output sheet'!$AC$2:$AC$5000,$B$22,'1. Output sheet'!$O$2:$O$5000,"&gt;="&amp;$B$142,'1. Output sheet'!$O$2:$O$5000,"&lt;"&amp;$C$142)+COUNTIFS('1. Output sheet'!$D$2:$D$5000,$B287,'1. Output sheet'!$AC$2:$AC$5000,$B$23,'1. Output sheet'!$O$2:$O$5000,"&gt;="&amp;$B$142,'1. Output sheet'!$O$2:$O$5000,"&lt;"&amp;$C$142)</f>
        <v>5</v>
      </c>
      <c r="R287" s="14">
        <f t="shared" si="122"/>
        <v>4</v>
      </c>
    </row>
    <row r="288" spans="2:18" ht="15" x14ac:dyDescent="0.25">
      <c r="B288" s="21" t="s">
        <v>2940</v>
      </c>
      <c r="C288" s="20"/>
      <c r="D288" s="13">
        <f>COUNTIFS('1. Output sheet'!$D$2:$D$5000,$B288,'1. Output sheet'!$C$2:$C$5000,D$27,'1. Output sheet'!$AC$2:$AC$5000,$B$22,'1. Output sheet'!$O$2:$O$5000,"&gt;="&amp;$B$266,'1. Output sheet'!$O$2:$O$5000,"&lt;"&amp;$C$266)+COUNTIFS('1. Output sheet'!$D$2:$D$5000,$B288,'1. Output sheet'!$C$2:$C$5000,D$27,'1. Output sheet'!$AC$2:$AC$5000,$B$23,'1. Output sheet'!$O$2:$O$5000,"&gt;="&amp;$B$266,'1. Output sheet'!$O$2:$O$5000,"&lt;"&amp;$C$266)</f>
        <v>0</v>
      </c>
      <c r="E288" s="13">
        <f>COUNTIFS('1. Output sheet'!$D$2:$D$5000,$B288,'1. Output sheet'!$C$2:$C$5000,E$27,'1. Output sheet'!$AC$2:$AC$5000,$B$22,'1. Output sheet'!$O$2:$O$5000,"&gt;="&amp;$B$266,'1. Output sheet'!$O$2:$O$5000,"&lt;"&amp;$C$266)+COUNTIFS('1. Output sheet'!$D$2:$D$5000,$B288,'1. Output sheet'!$C$2:$C$5000,E$27,'1. Output sheet'!$AC$2:$AC$5000,$B$23,'1. Output sheet'!$O$2:$O$5000,"&gt;="&amp;$B$266,'1. Output sheet'!$O$2:$O$5000,"&lt;"&amp;$C$266)</f>
        <v>0</v>
      </c>
      <c r="F288" s="13">
        <f>COUNTIFS('1. Output sheet'!$D$2:$D$5000,$B288,'1. Output sheet'!$C$2:$C$5000,F$27,'1. Output sheet'!$AC$2:$AC$5000,$B$22,'1. Output sheet'!$O$2:$O$5000,"&gt;="&amp;$B$266,'1. Output sheet'!$O$2:$O$5000,"&lt;"&amp;$C$266)+COUNTIFS('1. Output sheet'!$D$2:$D$5000,$B288,'1. Output sheet'!$C$2:$C$5000,F$27,'1. Output sheet'!$AC$2:$AC$5000,$B$23,'1. Output sheet'!$O$2:$O$5000,"&gt;="&amp;$B$266,'1. Output sheet'!$O$2:$O$5000,"&lt;"&amp;$C$266)</f>
        <v>0</v>
      </c>
      <c r="G288" s="13">
        <f>COUNTIFS('1. Output sheet'!$D$2:$D$5000,$B288,'1. Output sheet'!$C$2:$C$5000,G$27,'1. Output sheet'!$AC$2:$AC$5000,$B$22,'1. Output sheet'!$O$2:$O$5000,"&gt;="&amp;$B$266,'1. Output sheet'!$O$2:$O$5000,"&lt;"&amp;$C$266)+COUNTIFS('1. Output sheet'!$D$2:$D$5000,$B288,'1. Output sheet'!$C$2:$C$5000,G$27,'1. Output sheet'!$AC$2:$AC$5000,$B$23,'1. Output sheet'!$O$2:$O$5000,"&gt;="&amp;$B$266,'1. Output sheet'!$O$2:$O$5000,"&lt;"&amp;$C$266)</f>
        <v>0</v>
      </c>
      <c r="H288" s="13">
        <f>COUNTIFS('1. Output sheet'!$D$2:$D$5000,$B288,'1. Output sheet'!$C$2:$C$5000,H$27,'1. Output sheet'!$AC$2:$AC$5000,$B$22,'1. Output sheet'!$O$2:$O$5000,"&gt;="&amp;$B$266,'1. Output sheet'!$O$2:$O$5000,"&lt;"&amp;$C$266)+COUNTIFS('1. Output sheet'!$D$2:$D$5000,$B288,'1. Output sheet'!$C$2:$C$5000,H$27,'1. Output sheet'!$AC$2:$AC$5000,$B$23,'1. Output sheet'!$O$2:$O$5000,"&gt;="&amp;$B$266,'1. Output sheet'!$O$2:$O$5000,"&lt;"&amp;$C$266)</f>
        <v>0</v>
      </c>
      <c r="I288" s="13">
        <f>COUNTIFS('1. Output sheet'!$D$2:$D$5000,$B288,'1. Output sheet'!$C$2:$C$5000,I$27,'1. Output sheet'!$AC$2:$AC$5000,$B$22,'1. Output sheet'!$O$2:$O$5000,"&gt;="&amp;$B$266,'1. Output sheet'!$O$2:$O$5000,"&lt;"&amp;$C$266)+COUNTIFS('1. Output sheet'!$D$2:$D$5000,$B288,'1. Output sheet'!$C$2:$C$5000,I$27,'1. Output sheet'!$AC$2:$AC$5000,$B$23,'1. Output sheet'!$O$2:$O$5000,"&gt;="&amp;$B$266,'1. Output sheet'!$O$2:$O$5000,"&lt;"&amp;$C$266)</f>
        <v>0</v>
      </c>
      <c r="J288" s="13">
        <f>COUNTIFS('1. Output sheet'!$D$2:$D$5000,$B288,'1. Output sheet'!$C$2:$C$5000,J$27,'1. Output sheet'!$AC$2:$AC$5000,$B$22,'1. Output sheet'!$O$2:$O$5000,"&gt;="&amp;$B$266,'1. Output sheet'!$O$2:$O$5000,"&lt;"&amp;$C$266)+COUNTIFS('1. Output sheet'!$D$2:$D$5000,$B288,'1. Output sheet'!$C$2:$C$5000,J$27,'1. Output sheet'!$AC$2:$AC$5000,$B$23,'1. Output sheet'!$O$2:$O$5000,"&gt;="&amp;$B$266,'1. Output sheet'!$O$2:$O$5000,"&lt;"&amp;$C$266)</f>
        <v>0</v>
      </c>
      <c r="K288" s="13">
        <f>COUNTIFS('1. Output sheet'!$D$2:$D$5000,$B288,'1. Output sheet'!$C$2:$C$5000,K$27,'1. Output sheet'!$AC$2:$AC$5000,$B$22,'1. Output sheet'!$O$2:$O$5000,"&gt;="&amp;$B$266,'1. Output sheet'!$O$2:$O$5000,"&lt;"&amp;$C$266)+COUNTIFS('1. Output sheet'!$D$2:$D$5000,$B288,'1. Output sheet'!$C$2:$C$5000,K$27,'1. Output sheet'!$AC$2:$AC$5000,$B$23,'1. Output sheet'!$O$2:$O$5000,"&gt;="&amp;$B$266,'1. Output sheet'!$O$2:$O$5000,"&lt;"&amp;$C$266)</f>
        <v>0</v>
      </c>
      <c r="L288" s="13">
        <f>COUNTIFS('1. Output sheet'!$D$2:$D$5000,$B288,'1. Output sheet'!$C$2:$C$5000,L$27,'1. Output sheet'!$AC$2:$AC$5000,$B$22,'1. Output sheet'!$O$2:$O$5000,"&gt;="&amp;$B$266,'1. Output sheet'!$O$2:$O$5000,"&lt;"&amp;$C$266)+COUNTIFS('1. Output sheet'!$D$2:$D$5000,$B288,'1. Output sheet'!$C$2:$C$5000,L$27,'1. Output sheet'!$AC$2:$AC$5000,$B$23,'1. Output sheet'!$O$2:$O$5000,"&gt;="&amp;$B$266,'1. Output sheet'!$O$2:$O$5000,"&lt;"&amp;$C$266)</f>
        <v>0</v>
      </c>
      <c r="M288" s="13">
        <f>COUNTIFS('1. Output sheet'!$D$2:$D$5000,$B288,'1. Output sheet'!$C$2:$C$5000,M$27,'1. Output sheet'!$AC$2:$AC$5000,$B$22,'1. Output sheet'!$O$2:$O$5000,"&gt;="&amp;$B$266,'1. Output sheet'!$O$2:$O$5000,"&lt;"&amp;$C$266)+COUNTIFS('1. Output sheet'!$D$2:$D$5000,$B288,'1. Output sheet'!$C$2:$C$5000,M$27,'1. Output sheet'!$AC$2:$AC$5000,$B$23,'1. Output sheet'!$O$2:$O$5000,"&gt;="&amp;$B$266,'1. Output sheet'!$O$2:$O$5000,"&lt;"&amp;$C$266)</f>
        <v>0</v>
      </c>
      <c r="N288" s="13">
        <f>COUNTIFS('1. Output sheet'!$D$2:$D$5000,$B288,'1. Output sheet'!$C$2:$C$5000,N$27,'1. Output sheet'!$AC$2:$AC$5000,$B$22,'1. Output sheet'!$O$2:$O$5000,"&gt;="&amp;$B$266,'1. Output sheet'!$O$2:$O$5000,"&lt;"&amp;$C$266)+COUNTIFS('1. Output sheet'!$D$2:$D$5000,$B288,'1. Output sheet'!$C$2:$C$5000,N$27,'1. Output sheet'!$AC$2:$AC$5000,$B$23,'1. Output sheet'!$O$2:$O$5000,"&gt;="&amp;$B$266,'1. Output sheet'!$O$2:$O$5000,"&lt;"&amp;$C$266)</f>
        <v>0</v>
      </c>
      <c r="O288" s="13">
        <f>COUNTIFS('1. Output sheet'!$D$2:$D$5000,$B288,'1. Output sheet'!$C$2:$C$5000,O$27,'1. Output sheet'!$AC$2:$AC$5000,$B$22,'1. Output sheet'!$O$2:$O$5000,"&gt;="&amp;$B$266,'1. Output sheet'!$O$2:$O$5000,"&lt;"&amp;$C$266)+COUNTIFS('1. Output sheet'!$D$2:$D$5000,$B288,'1. Output sheet'!$C$2:$C$5000,O$27,'1. Output sheet'!$AC$2:$AC$5000,$B$23,'1. Output sheet'!$O$2:$O$5000,"&gt;="&amp;$B$266,'1. Output sheet'!$O$2:$O$5000,"&lt;"&amp;$C$266)</f>
        <v>0</v>
      </c>
      <c r="P288" s="14">
        <f t="shared" si="121"/>
        <v>0</v>
      </c>
      <c r="Q288" s="14">
        <f>COUNTIFS('1. Output sheet'!$D$2:$D$5000,$B288,'1. Output sheet'!$AC$2:$AC$5000,$B$22,'1. Output sheet'!$O$2:$O$5000,"&gt;="&amp;$B$142,'1. Output sheet'!$O$2:$O$5000,"&lt;"&amp;$C$142)+COUNTIFS('1. Output sheet'!$D$2:$D$5000,$B288,'1. Output sheet'!$AC$2:$AC$5000,$B$23,'1. Output sheet'!$O$2:$O$5000,"&gt;="&amp;$B$142,'1. Output sheet'!$O$2:$O$5000,"&lt;"&amp;$C$142)</f>
        <v>0</v>
      </c>
      <c r="R288" s="14">
        <f t="shared" si="122"/>
        <v>0</v>
      </c>
    </row>
    <row r="289" spans="2:36" ht="15" x14ac:dyDescent="0.25">
      <c r="B289" s="21" t="s">
        <v>741</v>
      </c>
      <c r="C289" s="20"/>
      <c r="D289" s="13">
        <f>COUNTIFS('1. Output sheet'!$D$2:$D$5000,$B289,'1. Output sheet'!$C$2:$C$5000,D$27,'1. Output sheet'!$AC$2:$AC$5000,$B$22,'1. Output sheet'!$O$2:$O$5000,"&gt;="&amp;$B$266,'1. Output sheet'!$O$2:$O$5000,"&lt;"&amp;$C$266)+COUNTIFS('1. Output sheet'!$D$2:$D$5000,$B289,'1. Output sheet'!$C$2:$C$5000,D$27,'1. Output sheet'!$AC$2:$AC$5000,$B$23,'1. Output sheet'!$O$2:$O$5000,"&gt;="&amp;$B$266,'1. Output sheet'!$O$2:$O$5000,"&lt;"&amp;$C$266)</f>
        <v>0</v>
      </c>
      <c r="E289" s="13">
        <f>COUNTIFS('1. Output sheet'!$D$2:$D$5000,$B289,'1. Output sheet'!$C$2:$C$5000,E$27,'1. Output sheet'!$AC$2:$AC$5000,$B$22,'1. Output sheet'!$O$2:$O$5000,"&gt;="&amp;$B$266,'1. Output sheet'!$O$2:$O$5000,"&lt;"&amp;$C$266)+COUNTIFS('1. Output sheet'!$D$2:$D$5000,$B289,'1. Output sheet'!$C$2:$C$5000,E$27,'1. Output sheet'!$AC$2:$AC$5000,$B$23,'1. Output sheet'!$O$2:$O$5000,"&gt;="&amp;$B$266,'1. Output sheet'!$O$2:$O$5000,"&lt;"&amp;$C$266)</f>
        <v>0</v>
      </c>
      <c r="F289" s="13">
        <f>COUNTIFS('1. Output sheet'!$D$2:$D$5000,$B289,'1. Output sheet'!$C$2:$C$5000,F$27,'1. Output sheet'!$AC$2:$AC$5000,$B$22,'1. Output sheet'!$O$2:$O$5000,"&gt;="&amp;$B$266,'1. Output sheet'!$O$2:$O$5000,"&lt;"&amp;$C$266)+COUNTIFS('1. Output sheet'!$D$2:$D$5000,$B289,'1. Output sheet'!$C$2:$C$5000,F$27,'1. Output sheet'!$AC$2:$AC$5000,$B$23,'1. Output sheet'!$O$2:$O$5000,"&gt;="&amp;$B$266,'1. Output sheet'!$O$2:$O$5000,"&lt;"&amp;$C$266)</f>
        <v>0</v>
      </c>
      <c r="G289" s="13">
        <f>COUNTIFS('1. Output sheet'!$D$2:$D$5000,$B289,'1. Output sheet'!$C$2:$C$5000,G$27,'1. Output sheet'!$AC$2:$AC$5000,$B$22,'1. Output sheet'!$O$2:$O$5000,"&gt;="&amp;$B$266,'1. Output sheet'!$O$2:$O$5000,"&lt;"&amp;$C$266)+COUNTIFS('1. Output sheet'!$D$2:$D$5000,$B289,'1. Output sheet'!$C$2:$C$5000,G$27,'1. Output sheet'!$AC$2:$AC$5000,$B$23,'1. Output sheet'!$O$2:$O$5000,"&gt;="&amp;$B$266,'1. Output sheet'!$O$2:$O$5000,"&lt;"&amp;$C$266)</f>
        <v>0</v>
      </c>
      <c r="H289" s="13">
        <f>COUNTIFS('1. Output sheet'!$D$2:$D$5000,$B289,'1. Output sheet'!$C$2:$C$5000,H$27,'1. Output sheet'!$AC$2:$AC$5000,$B$22,'1. Output sheet'!$O$2:$O$5000,"&gt;="&amp;$B$266,'1. Output sheet'!$O$2:$O$5000,"&lt;"&amp;$C$266)+COUNTIFS('1. Output sheet'!$D$2:$D$5000,$B289,'1. Output sheet'!$C$2:$C$5000,H$27,'1. Output sheet'!$AC$2:$AC$5000,$B$23,'1. Output sheet'!$O$2:$O$5000,"&gt;="&amp;$B$266,'1. Output sheet'!$O$2:$O$5000,"&lt;"&amp;$C$266)</f>
        <v>0</v>
      </c>
      <c r="I289" s="13">
        <f>COUNTIFS('1. Output sheet'!$D$2:$D$5000,$B289,'1. Output sheet'!$C$2:$C$5000,I$27,'1. Output sheet'!$AC$2:$AC$5000,$B$22,'1. Output sheet'!$O$2:$O$5000,"&gt;="&amp;$B$266,'1. Output sheet'!$O$2:$O$5000,"&lt;"&amp;$C$266)+COUNTIFS('1. Output sheet'!$D$2:$D$5000,$B289,'1. Output sheet'!$C$2:$C$5000,I$27,'1. Output sheet'!$AC$2:$AC$5000,$B$23,'1. Output sheet'!$O$2:$O$5000,"&gt;="&amp;$B$266,'1. Output sheet'!$O$2:$O$5000,"&lt;"&amp;$C$266)</f>
        <v>0</v>
      </c>
      <c r="J289" s="13">
        <f>COUNTIFS('1. Output sheet'!$D$2:$D$5000,$B289,'1. Output sheet'!$C$2:$C$5000,J$27,'1. Output sheet'!$AC$2:$AC$5000,$B$22,'1. Output sheet'!$O$2:$O$5000,"&gt;="&amp;$B$266,'1. Output sheet'!$O$2:$O$5000,"&lt;"&amp;$C$266)+COUNTIFS('1. Output sheet'!$D$2:$D$5000,$B289,'1. Output sheet'!$C$2:$C$5000,J$27,'1. Output sheet'!$AC$2:$AC$5000,$B$23,'1. Output sheet'!$O$2:$O$5000,"&gt;="&amp;$B$266,'1. Output sheet'!$O$2:$O$5000,"&lt;"&amp;$C$266)</f>
        <v>0</v>
      </c>
      <c r="K289" s="13">
        <f>COUNTIFS('1. Output sheet'!$D$2:$D$5000,$B289,'1. Output sheet'!$C$2:$C$5000,K$27,'1. Output sheet'!$AC$2:$AC$5000,$B$22,'1. Output sheet'!$O$2:$O$5000,"&gt;="&amp;$B$266,'1. Output sheet'!$O$2:$O$5000,"&lt;"&amp;$C$266)+COUNTIFS('1. Output sheet'!$D$2:$D$5000,$B289,'1. Output sheet'!$C$2:$C$5000,K$27,'1. Output sheet'!$AC$2:$AC$5000,$B$23,'1. Output sheet'!$O$2:$O$5000,"&gt;="&amp;$B$266,'1. Output sheet'!$O$2:$O$5000,"&lt;"&amp;$C$266)</f>
        <v>0</v>
      </c>
      <c r="L289" s="13">
        <f>COUNTIFS('1. Output sheet'!$D$2:$D$5000,$B289,'1. Output sheet'!$C$2:$C$5000,L$27,'1. Output sheet'!$AC$2:$AC$5000,$B$22,'1. Output sheet'!$O$2:$O$5000,"&gt;="&amp;$B$266,'1. Output sheet'!$O$2:$O$5000,"&lt;"&amp;$C$266)+COUNTIFS('1. Output sheet'!$D$2:$D$5000,$B289,'1. Output sheet'!$C$2:$C$5000,L$27,'1. Output sheet'!$AC$2:$AC$5000,$B$23,'1. Output sheet'!$O$2:$O$5000,"&gt;="&amp;$B$266,'1. Output sheet'!$O$2:$O$5000,"&lt;"&amp;$C$266)</f>
        <v>0</v>
      </c>
      <c r="M289" s="13">
        <f>COUNTIFS('1. Output sheet'!$D$2:$D$5000,$B289,'1. Output sheet'!$C$2:$C$5000,M$27,'1. Output sheet'!$AC$2:$AC$5000,$B$22,'1. Output sheet'!$O$2:$O$5000,"&gt;="&amp;$B$266,'1. Output sheet'!$O$2:$O$5000,"&lt;"&amp;$C$266)+COUNTIFS('1. Output sheet'!$D$2:$D$5000,$B289,'1. Output sheet'!$C$2:$C$5000,M$27,'1. Output sheet'!$AC$2:$AC$5000,$B$23,'1. Output sheet'!$O$2:$O$5000,"&gt;="&amp;$B$266,'1. Output sheet'!$O$2:$O$5000,"&lt;"&amp;$C$266)</f>
        <v>0</v>
      </c>
      <c r="N289" s="13">
        <f>COUNTIFS('1. Output sheet'!$D$2:$D$5000,$B289,'1. Output sheet'!$C$2:$C$5000,N$27,'1. Output sheet'!$AC$2:$AC$5000,$B$22,'1. Output sheet'!$O$2:$O$5000,"&gt;="&amp;$B$266,'1. Output sheet'!$O$2:$O$5000,"&lt;"&amp;$C$266)+COUNTIFS('1. Output sheet'!$D$2:$D$5000,$B289,'1. Output sheet'!$C$2:$C$5000,N$27,'1. Output sheet'!$AC$2:$AC$5000,$B$23,'1. Output sheet'!$O$2:$O$5000,"&gt;="&amp;$B$266,'1. Output sheet'!$O$2:$O$5000,"&lt;"&amp;$C$266)</f>
        <v>0</v>
      </c>
      <c r="O289" s="13">
        <f>COUNTIFS('1. Output sheet'!$D$2:$D$5000,$B289,'1. Output sheet'!$C$2:$C$5000,O$27,'1. Output sheet'!$AC$2:$AC$5000,$B$22,'1. Output sheet'!$O$2:$O$5000,"&gt;="&amp;$B$266,'1. Output sheet'!$O$2:$O$5000,"&lt;"&amp;$C$266)+COUNTIFS('1. Output sheet'!$D$2:$D$5000,$B289,'1. Output sheet'!$C$2:$C$5000,O$27,'1. Output sheet'!$AC$2:$AC$5000,$B$23,'1. Output sheet'!$O$2:$O$5000,"&gt;="&amp;$B$266,'1. Output sheet'!$O$2:$O$5000,"&lt;"&amp;$C$266)</f>
        <v>0</v>
      </c>
      <c r="P289" s="14">
        <f t="shared" si="121"/>
        <v>0</v>
      </c>
      <c r="Q289" s="14">
        <f>COUNTIFS('1. Output sheet'!$D$2:$D$5000,$B289,'1. Output sheet'!$AC$2:$AC$5000,$B$22,'1. Output sheet'!$O$2:$O$5000,"&gt;="&amp;$B$142,'1. Output sheet'!$O$2:$O$5000,"&lt;"&amp;$C$142)+COUNTIFS('1. Output sheet'!$D$2:$D$5000,$B289,'1. Output sheet'!$AC$2:$AC$5000,$B$23,'1. Output sheet'!$O$2:$O$5000,"&gt;="&amp;$B$142,'1. Output sheet'!$O$2:$O$5000,"&lt;"&amp;$C$142)</f>
        <v>2</v>
      </c>
      <c r="R289" s="14">
        <f t="shared" si="122"/>
        <v>2</v>
      </c>
    </row>
    <row r="290" spans="2:36" ht="15" x14ac:dyDescent="0.25">
      <c r="B290" s="21" t="s">
        <v>432</v>
      </c>
      <c r="C290" s="20"/>
      <c r="D290" s="13">
        <f>COUNTIFS('1. Output sheet'!$D$2:$D$5000,$B290,'1. Output sheet'!$C$2:$C$5000,D$27,'1. Output sheet'!$AC$2:$AC$5000,$B$22,'1. Output sheet'!$O$2:$O$5000,"&gt;="&amp;$B$266,'1. Output sheet'!$O$2:$O$5000,"&lt;"&amp;$C$266)+COUNTIFS('1. Output sheet'!$D$2:$D$5000,$B290,'1. Output sheet'!$C$2:$C$5000,D$27,'1. Output sheet'!$AC$2:$AC$5000,$B$23,'1. Output sheet'!$O$2:$O$5000,"&gt;="&amp;$B$266,'1. Output sheet'!$O$2:$O$5000,"&lt;"&amp;$C$266)</f>
        <v>0</v>
      </c>
      <c r="E290" s="13">
        <f>COUNTIFS('1. Output sheet'!$D$2:$D$5000,$B290,'1. Output sheet'!$C$2:$C$5000,E$27,'1. Output sheet'!$AC$2:$AC$5000,$B$22,'1. Output sheet'!$O$2:$O$5000,"&gt;="&amp;$B$266,'1. Output sheet'!$O$2:$O$5000,"&lt;"&amp;$C$266)+COUNTIFS('1. Output sheet'!$D$2:$D$5000,$B290,'1. Output sheet'!$C$2:$C$5000,E$27,'1. Output sheet'!$AC$2:$AC$5000,$B$23,'1. Output sheet'!$O$2:$O$5000,"&gt;="&amp;$B$266,'1. Output sheet'!$O$2:$O$5000,"&lt;"&amp;$C$266)</f>
        <v>0</v>
      </c>
      <c r="F290" s="13">
        <f>COUNTIFS('1. Output sheet'!$D$2:$D$5000,$B290,'1. Output sheet'!$C$2:$C$5000,F$27,'1. Output sheet'!$AC$2:$AC$5000,$B$22,'1. Output sheet'!$O$2:$O$5000,"&gt;="&amp;$B$266,'1. Output sheet'!$O$2:$O$5000,"&lt;"&amp;$C$266)+COUNTIFS('1. Output sheet'!$D$2:$D$5000,$B290,'1. Output sheet'!$C$2:$C$5000,F$27,'1. Output sheet'!$AC$2:$AC$5000,$B$23,'1. Output sheet'!$O$2:$O$5000,"&gt;="&amp;$B$266,'1. Output sheet'!$O$2:$O$5000,"&lt;"&amp;$C$266)</f>
        <v>2</v>
      </c>
      <c r="G290" s="13">
        <f>COUNTIFS('1. Output sheet'!$D$2:$D$5000,$B290,'1. Output sheet'!$C$2:$C$5000,G$27,'1. Output sheet'!$AC$2:$AC$5000,$B$22,'1. Output sheet'!$O$2:$O$5000,"&gt;="&amp;$B$266,'1. Output sheet'!$O$2:$O$5000,"&lt;"&amp;$C$266)+COUNTIFS('1. Output sheet'!$D$2:$D$5000,$B290,'1. Output sheet'!$C$2:$C$5000,G$27,'1. Output sheet'!$AC$2:$AC$5000,$B$23,'1. Output sheet'!$O$2:$O$5000,"&gt;="&amp;$B$266,'1. Output sheet'!$O$2:$O$5000,"&lt;"&amp;$C$266)</f>
        <v>2</v>
      </c>
      <c r="H290" s="13">
        <f>COUNTIFS('1. Output sheet'!$D$2:$D$5000,$B290,'1. Output sheet'!$C$2:$C$5000,H$27,'1. Output sheet'!$AC$2:$AC$5000,$B$22,'1. Output sheet'!$O$2:$O$5000,"&gt;="&amp;$B$266,'1. Output sheet'!$O$2:$O$5000,"&lt;"&amp;$C$266)+COUNTIFS('1. Output sheet'!$D$2:$D$5000,$B290,'1. Output sheet'!$C$2:$C$5000,H$27,'1. Output sheet'!$AC$2:$AC$5000,$B$23,'1. Output sheet'!$O$2:$O$5000,"&gt;="&amp;$B$266,'1. Output sheet'!$O$2:$O$5000,"&lt;"&amp;$C$266)</f>
        <v>0</v>
      </c>
      <c r="I290" s="13">
        <f>COUNTIFS('1. Output sheet'!$D$2:$D$5000,$B290,'1. Output sheet'!$C$2:$C$5000,I$27,'1. Output sheet'!$AC$2:$AC$5000,$B$22,'1. Output sheet'!$O$2:$O$5000,"&gt;="&amp;$B$266,'1. Output sheet'!$O$2:$O$5000,"&lt;"&amp;$C$266)+COUNTIFS('1. Output sheet'!$D$2:$D$5000,$B290,'1. Output sheet'!$C$2:$C$5000,I$27,'1. Output sheet'!$AC$2:$AC$5000,$B$23,'1. Output sheet'!$O$2:$O$5000,"&gt;="&amp;$B$266,'1. Output sheet'!$O$2:$O$5000,"&lt;"&amp;$C$266)</f>
        <v>0</v>
      </c>
      <c r="J290" s="13">
        <f>COUNTIFS('1. Output sheet'!$D$2:$D$5000,$B290,'1. Output sheet'!$C$2:$C$5000,J$27,'1. Output sheet'!$AC$2:$AC$5000,$B$22,'1. Output sheet'!$O$2:$O$5000,"&gt;="&amp;$B$266,'1. Output sheet'!$O$2:$O$5000,"&lt;"&amp;$C$266)+COUNTIFS('1. Output sheet'!$D$2:$D$5000,$B290,'1. Output sheet'!$C$2:$C$5000,J$27,'1. Output sheet'!$AC$2:$AC$5000,$B$23,'1. Output sheet'!$O$2:$O$5000,"&gt;="&amp;$B$266,'1. Output sheet'!$O$2:$O$5000,"&lt;"&amp;$C$266)</f>
        <v>1</v>
      </c>
      <c r="K290" s="13">
        <f>COUNTIFS('1. Output sheet'!$D$2:$D$5000,$B290,'1. Output sheet'!$C$2:$C$5000,K$27,'1. Output sheet'!$AC$2:$AC$5000,$B$22,'1. Output sheet'!$O$2:$O$5000,"&gt;="&amp;$B$266,'1. Output sheet'!$O$2:$O$5000,"&lt;"&amp;$C$266)+COUNTIFS('1. Output sheet'!$D$2:$D$5000,$B290,'1. Output sheet'!$C$2:$C$5000,K$27,'1. Output sheet'!$AC$2:$AC$5000,$B$23,'1. Output sheet'!$O$2:$O$5000,"&gt;="&amp;$B$266,'1. Output sheet'!$O$2:$O$5000,"&lt;"&amp;$C$266)</f>
        <v>0</v>
      </c>
      <c r="L290" s="13">
        <f>COUNTIFS('1. Output sheet'!$D$2:$D$5000,$B290,'1. Output sheet'!$C$2:$C$5000,L$27,'1. Output sheet'!$AC$2:$AC$5000,$B$22,'1. Output sheet'!$O$2:$O$5000,"&gt;="&amp;$B$266,'1. Output sheet'!$O$2:$O$5000,"&lt;"&amp;$C$266)+COUNTIFS('1. Output sheet'!$D$2:$D$5000,$B290,'1. Output sheet'!$C$2:$C$5000,L$27,'1. Output sheet'!$AC$2:$AC$5000,$B$23,'1. Output sheet'!$O$2:$O$5000,"&gt;="&amp;$B$266,'1. Output sheet'!$O$2:$O$5000,"&lt;"&amp;$C$266)</f>
        <v>0</v>
      </c>
      <c r="M290" s="13">
        <f>COUNTIFS('1. Output sheet'!$D$2:$D$5000,$B290,'1. Output sheet'!$C$2:$C$5000,M$27,'1. Output sheet'!$AC$2:$AC$5000,$B$22,'1. Output sheet'!$O$2:$O$5000,"&gt;="&amp;$B$266,'1. Output sheet'!$O$2:$O$5000,"&lt;"&amp;$C$266)+COUNTIFS('1. Output sheet'!$D$2:$D$5000,$B290,'1. Output sheet'!$C$2:$C$5000,M$27,'1. Output sheet'!$AC$2:$AC$5000,$B$23,'1. Output sheet'!$O$2:$O$5000,"&gt;="&amp;$B$266,'1. Output sheet'!$O$2:$O$5000,"&lt;"&amp;$C$266)</f>
        <v>0</v>
      </c>
      <c r="N290" s="13">
        <f>COUNTIFS('1. Output sheet'!$D$2:$D$5000,$B290,'1. Output sheet'!$C$2:$C$5000,N$27,'1. Output sheet'!$AC$2:$AC$5000,$B$22,'1. Output sheet'!$O$2:$O$5000,"&gt;="&amp;$B$266,'1. Output sheet'!$O$2:$O$5000,"&lt;"&amp;$C$266)+COUNTIFS('1. Output sheet'!$D$2:$D$5000,$B290,'1. Output sheet'!$C$2:$C$5000,N$27,'1. Output sheet'!$AC$2:$AC$5000,$B$23,'1. Output sheet'!$O$2:$O$5000,"&gt;="&amp;$B$266,'1. Output sheet'!$O$2:$O$5000,"&lt;"&amp;$C$266)</f>
        <v>0</v>
      </c>
      <c r="O290" s="13">
        <f>COUNTIFS('1. Output sheet'!$D$2:$D$5000,$B290,'1. Output sheet'!$C$2:$C$5000,O$27,'1. Output sheet'!$AC$2:$AC$5000,$B$22,'1. Output sheet'!$O$2:$O$5000,"&gt;="&amp;$B$266,'1. Output sheet'!$O$2:$O$5000,"&lt;"&amp;$C$266)+COUNTIFS('1. Output sheet'!$D$2:$D$5000,$B290,'1. Output sheet'!$C$2:$C$5000,O$27,'1. Output sheet'!$AC$2:$AC$5000,$B$23,'1. Output sheet'!$O$2:$O$5000,"&gt;="&amp;$B$266,'1. Output sheet'!$O$2:$O$5000,"&lt;"&amp;$C$266)</f>
        <v>0</v>
      </c>
      <c r="P290" s="14">
        <f t="shared" si="121"/>
        <v>5</v>
      </c>
      <c r="Q290" s="14">
        <f>COUNTIFS('1. Output sheet'!$D$2:$D$5000,$B290,'1. Output sheet'!$AC$2:$AC$5000,$B$22,'1. Output sheet'!$O$2:$O$5000,"&gt;="&amp;$B$142,'1. Output sheet'!$O$2:$O$5000,"&lt;"&amp;$C$142)+COUNTIFS('1. Output sheet'!$D$2:$D$5000,$B290,'1. Output sheet'!$AC$2:$AC$5000,$B$23,'1. Output sheet'!$O$2:$O$5000,"&gt;="&amp;$B$142,'1. Output sheet'!$O$2:$O$5000,"&lt;"&amp;$C$142)</f>
        <v>15</v>
      </c>
      <c r="R290" s="14">
        <f t="shared" si="122"/>
        <v>10</v>
      </c>
    </row>
    <row r="291" spans="2:36" ht="15" x14ac:dyDescent="0.25">
      <c r="B291" s="21" t="s">
        <v>29</v>
      </c>
      <c r="C291" s="20"/>
      <c r="D291" s="13">
        <f>COUNTIFS('1. Output sheet'!$D$2:$D$5000,$B291,'1. Output sheet'!$C$2:$C$5000,D$27,'1. Output sheet'!$AC$2:$AC$5000,$B$22,'1. Output sheet'!$O$2:$O$5000,"&gt;="&amp;$B$266,'1. Output sheet'!$O$2:$O$5000,"&lt;"&amp;$C$266)+COUNTIFS('1. Output sheet'!$D$2:$D$5000,$B291,'1. Output sheet'!$C$2:$C$5000,D$27,'1. Output sheet'!$AC$2:$AC$5000,$B$23,'1. Output sheet'!$O$2:$O$5000,"&gt;="&amp;$B$266,'1. Output sheet'!$O$2:$O$5000,"&lt;"&amp;$C$266)</f>
        <v>0</v>
      </c>
      <c r="E291" s="13">
        <f>COUNTIFS('1. Output sheet'!$D$2:$D$5000,$B291,'1. Output sheet'!$C$2:$C$5000,E$27,'1. Output sheet'!$AC$2:$AC$5000,$B$22,'1. Output sheet'!$O$2:$O$5000,"&gt;="&amp;$B$266,'1. Output sheet'!$O$2:$O$5000,"&lt;"&amp;$C$266)+COUNTIFS('1. Output sheet'!$D$2:$D$5000,$B291,'1. Output sheet'!$C$2:$C$5000,E$27,'1. Output sheet'!$AC$2:$AC$5000,$B$23,'1. Output sheet'!$O$2:$O$5000,"&gt;="&amp;$B$266,'1. Output sheet'!$O$2:$O$5000,"&lt;"&amp;$C$266)</f>
        <v>0</v>
      </c>
      <c r="F291" s="13">
        <f>COUNTIFS('1. Output sheet'!$D$2:$D$5000,$B291,'1. Output sheet'!$C$2:$C$5000,F$27,'1. Output sheet'!$AC$2:$AC$5000,$B$22,'1. Output sheet'!$O$2:$O$5000,"&gt;="&amp;$B$266,'1. Output sheet'!$O$2:$O$5000,"&lt;"&amp;$C$266)+COUNTIFS('1. Output sheet'!$D$2:$D$5000,$B291,'1. Output sheet'!$C$2:$C$5000,F$27,'1. Output sheet'!$AC$2:$AC$5000,$B$23,'1. Output sheet'!$O$2:$O$5000,"&gt;="&amp;$B$266,'1. Output sheet'!$O$2:$O$5000,"&lt;"&amp;$C$266)</f>
        <v>0</v>
      </c>
      <c r="G291" s="13">
        <f>COUNTIFS('1. Output sheet'!$D$2:$D$5000,$B291,'1. Output sheet'!$C$2:$C$5000,G$27,'1. Output sheet'!$AC$2:$AC$5000,$B$22,'1. Output sheet'!$O$2:$O$5000,"&gt;="&amp;$B$266,'1. Output sheet'!$O$2:$O$5000,"&lt;"&amp;$C$266)+COUNTIFS('1. Output sheet'!$D$2:$D$5000,$B291,'1. Output sheet'!$C$2:$C$5000,G$27,'1. Output sheet'!$AC$2:$AC$5000,$B$23,'1. Output sheet'!$O$2:$O$5000,"&gt;="&amp;$B$266,'1. Output sheet'!$O$2:$O$5000,"&lt;"&amp;$C$266)</f>
        <v>0</v>
      </c>
      <c r="H291" s="13">
        <f>COUNTIFS('1. Output sheet'!$D$2:$D$5000,$B291,'1. Output sheet'!$C$2:$C$5000,H$27,'1. Output sheet'!$AC$2:$AC$5000,$B$22,'1. Output sheet'!$O$2:$O$5000,"&gt;="&amp;$B$266,'1. Output sheet'!$O$2:$O$5000,"&lt;"&amp;$C$266)+COUNTIFS('1. Output sheet'!$D$2:$D$5000,$B291,'1. Output sheet'!$C$2:$C$5000,H$27,'1. Output sheet'!$AC$2:$AC$5000,$B$23,'1. Output sheet'!$O$2:$O$5000,"&gt;="&amp;$B$266,'1. Output sheet'!$O$2:$O$5000,"&lt;"&amp;$C$266)</f>
        <v>0</v>
      </c>
      <c r="I291" s="13">
        <f>COUNTIFS('1. Output sheet'!$D$2:$D$5000,$B291,'1. Output sheet'!$C$2:$C$5000,I$27,'1. Output sheet'!$AC$2:$AC$5000,$B$22,'1. Output sheet'!$O$2:$O$5000,"&gt;="&amp;$B$266,'1. Output sheet'!$O$2:$O$5000,"&lt;"&amp;$C$266)+COUNTIFS('1. Output sheet'!$D$2:$D$5000,$B291,'1. Output sheet'!$C$2:$C$5000,I$27,'1. Output sheet'!$AC$2:$AC$5000,$B$23,'1. Output sheet'!$O$2:$O$5000,"&gt;="&amp;$B$266,'1. Output sheet'!$O$2:$O$5000,"&lt;"&amp;$C$266)</f>
        <v>0</v>
      </c>
      <c r="J291" s="13">
        <f>COUNTIFS('1. Output sheet'!$D$2:$D$5000,$B291,'1. Output sheet'!$C$2:$C$5000,J$27,'1. Output sheet'!$AC$2:$AC$5000,$B$22,'1. Output sheet'!$O$2:$O$5000,"&gt;="&amp;$B$266,'1. Output sheet'!$O$2:$O$5000,"&lt;"&amp;$C$266)+COUNTIFS('1. Output sheet'!$D$2:$D$5000,$B291,'1. Output sheet'!$C$2:$C$5000,J$27,'1. Output sheet'!$AC$2:$AC$5000,$B$23,'1. Output sheet'!$O$2:$O$5000,"&gt;="&amp;$B$266,'1. Output sheet'!$O$2:$O$5000,"&lt;"&amp;$C$266)</f>
        <v>0</v>
      </c>
      <c r="K291" s="13">
        <f>COUNTIFS('1. Output sheet'!$D$2:$D$5000,$B291,'1. Output sheet'!$C$2:$C$5000,K$27,'1. Output sheet'!$AC$2:$AC$5000,$B$22,'1. Output sheet'!$O$2:$O$5000,"&gt;="&amp;$B$266,'1. Output sheet'!$O$2:$O$5000,"&lt;"&amp;$C$266)+COUNTIFS('1. Output sheet'!$D$2:$D$5000,$B291,'1. Output sheet'!$C$2:$C$5000,K$27,'1. Output sheet'!$AC$2:$AC$5000,$B$23,'1. Output sheet'!$O$2:$O$5000,"&gt;="&amp;$B$266,'1. Output sheet'!$O$2:$O$5000,"&lt;"&amp;$C$266)</f>
        <v>0</v>
      </c>
      <c r="L291" s="13">
        <f>COUNTIFS('1. Output sheet'!$D$2:$D$5000,$B291,'1. Output sheet'!$C$2:$C$5000,L$27,'1. Output sheet'!$AC$2:$AC$5000,$B$22,'1. Output sheet'!$O$2:$O$5000,"&gt;="&amp;$B$266,'1. Output sheet'!$O$2:$O$5000,"&lt;"&amp;$C$266)+COUNTIFS('1. Output sheet'!$D$2:$D$5000,$B291,'1. Output sheet'!$C$2:$C$5000,L$27,'1. Output sheet'!$AC$2:$AC$5000,$B$23,'1. Output sheet'!$O$2:$O$5000,"&gt;="&amp;$B$266,'1. Output sheet'!$O$2:$O$5000,"&lt;"&amp;$C$266)</f>
        <v>0</v>
      </c>
      <c r="M291" s="13">
        <f>COUNTIFS('1. Output sheet'!$D$2:$D$5000,$B291,'1. Output sheet'!$C$2:$C$5000,M$27,'1. Output sheet'!$AC$2:$AC$5000,$B$22,'1. Output sheet'!$O$2:$O$5000,"&gt;="&amp;$B$266,'1. Output sheet'!$O$2:$O$5000,"&lt;"&amp;$C$266)+COUNTIFS('1. Output sheet'!$D$2:$D$5000,$B291,'1. Output sheet'!$C$2:$C$5000,M$27,'1. Output sheet'!$AC$2:$AC$5000,$B$23,'1. Output sheet'!$O$2:$O$5000,"&gt;="&amp;$B$266,'1. Output sheet'!$O$2:$O$5000,"&lt;"&amp;$C$266)</f>
        <v>0</v>
      </c>
      <c r="N291" s="13">
        <f>COUNTIFS('1. Output sheet'!$D$2:$D$5000,$B291,'1. Output sheet'!$C$2:$C$5000,N$27,'1. Output sheet'!$AC$2:$AC$5000,$B$22,'1. Output sheet'!$O$2:$O$5000,"&gt;="&amp;$B$266,'1. Output sheet'!$O$2:$O$5000,"&lt;"&amp;$C$266)+COUNTIFS('1. Output sheet'!$D$2:$D$5000,$B291,'1. Output sheet'!$C$2:$C$5000,N$27,'1. Output sheet'!$AC$2:$AC$5000,$B$23,'1. Output sheet'!$O$2:$O$5000,"&gt;="&amp;$B$266,'1. Output sheet'!$O$2:$O$5000,"&lt;"&amp;$C$266)</f>
        <v>2</v>
      </c>
      <c r="O291" s="13">
        <f>COUNTIFS('1. Output sheet'!$D$2:$D$5000,$B291,'1. Output sheet'!$C$2:$C$5000,O$27,'1. Output sheet'!$AC$2:$AC$5000,$B$22,'1. Output sheet'!$O$2:$O$5000,"&gt;="&amp;$B$266,'1. Output sheet'!$O$2:$O$5000,"&lt;"&amp;$C$266)+COUNTIFS('1. Output sheet'!$D$2:$D$5000,$B291,'1. Output sheet'!$C$2:$C$5000,O$27,'1. Output sheet'!$AC$2:$AC$5000,$B$23,'1. Output sheet'!$O$2:$O$5000,"&gt;="&amp;$B$266,'1. Output sheet'!$O$2:$O$5000,"&lt;"&amp;$C$266)</f>
        <v>0</v>
      </c>
      <c r="P291" s="14">
        <f t="shared" si="121"/>
        <v>2</v>
      </c>
      <c r="Q291" s="14">
        <f>COUNTIFS('1. Output sheet'!$D$2:$D$5000,$B291,'1. Output sheet'!$AC$2:$AC$5000,$B$22,'1. Output sheet'!$O$2:$O$5000,"&gt;="&amp;$B$142,'1. Output sheet'!$O$2:$O$5000,"&lt;"&amp;$C$142)+COUNTIFS('1. Output sheet'!$D$2:$D$5000,$B291,'1. Output sheet'!$AC$2:$AC$5000,$B$23,'1. Output sheet'!$O$2:$O$5000,"&gt;="&amp;$B$142,'1. Output sheet'!$O$2:$O$5000,"&lt;"&amp;$C$142)</f>
        <v>71</v>
      </c>
      <c r="R291" s="14">
        <f t="shared" si="122"/>
        <v>69</v>
      </c>
    </row>
    <row r="292" spans="2:36" ht="15" x14ac:dyDescent="0.25">
      <c r="B292" s="21" t="s">
        <v>70</v>
      </c>
      <c r="C292" s="20"/>
      <c r="D292" s="13">
        <f>COUNTIFS('1. Output sheet'!$D$2:$D$5000,$B292,'1. Output sheet'!$C$2:$C$5000,D$27,'1. Output sheet'!$AC$2:$AC$5000,$B$22,'1. Output sheet'!$O$2:$O$5000,"&gt;="&amp;$B$266,'1. Output sheet'!$O$2:$O$5000,"&lt;"&amp;$C$266)+COUNTIFS('1. Output sheet'!$D$2:$D$5000,$B292,'1. Output sheet'!$C$2:$C$5000,D$27,'1. Output sheet'!$AC$2:$AC$5000,$B$23,'1. Output sheet'!$O$2:$O$5000,"&gt;="&amp;$B$266,'1. Output sheet'!$O$2:$O$5000,"&lt;"&amp;$C$266)</f>
        <v>0</v>
      </c>
      <c r="E292" s="13">
        <f>COUNTIFS('1. Output sheet'!$D$2:$D$5000,$B292,'1. Output sheet'!$C$2:$C$5000,E$27,'1. Output sheet'!$AC$2:$AC$5000,$B$22,'1. Output sheet'!$O$2:$O$5000,"&gt;="&amp;$B$266,'1. Output sheet'!$O$2:$O$5000,"&lt;"&amp;$C$266)+COUNTIFS('1. Output sheet'!$D$2:$D$5000,$B292,'1. Output sheet'!$C$2:$C$5000,E$27,'1. Output sheet'!$AC$2:$AC$5000,$B$23,'1. Output sheet'!$O$2:$O$5000,"&gt;="&amp;$B$266,'1. Output sheet'!$O$2:$O$5000,"&lt;"&amp;$C$266)</f>
        <v>42</v>
      </c>
      <c r="F292" s="13">
        <f>COUNTIFS('1. Output sheet'!$D$2:$D$5000,$B292,'1. Output sheet'!$C$2:$C$5000,F$27,'1. Output sheet'!$AC$2:$AC$5000,$B$22,'1. Output sheet'!$O$2:$O$5000,"&gt;="&amp;$B$266,'1. Output sheet'!$O$2:$O$5000,"&lt;"&amp;$C$266)+COUNTIFS('1. Output sheet'!$D$2:$D$5000,$B292,'1. Output sheet'!$C$2:$C$5000,F$27,'1. Output sheet'!$AC$2:$AC$5000,$B$23,'1. Output sheet'!$O$2:$O$5000,"&gt;="&amp;$B$266,'1. Output sheet'!$O$2:$O$5000,"&lt;"&amp;$C$266)</f>
        <v>0</v>
      </c>
      <c r="G292" s="13">
        <f>COUNTIFS('1. Output sheet'!$D$2:$D$5000,$B292,'1. Output sheet'!$C$2:$C$5000,G$27,'1. Output sheet'!$AC$2:$AC$5000,$B$22,'1. Output sheet'!$O$2:$O$5000,"&gt;="&amp;$B$266,'1. Output sheet'!$O$2:$O$5000,"&lt;"&amp;$C$266)+COUNTIFS('1. Output sheet'!$D$2:$D$5000,$B292,'1. Output sheet'!$C$2:$C$5000,G$27,'1. Output sheet'!$AC$2:$AC$5000,$B$23,'1. Output sheet'!$O$2:$O$5000,"&gt;="&amp;$B$266,'1. Output sheet'!$O$2:$O$5000,"&lt;"&amp;$C$266)</f>
        <v>0</v>
      </c>
      <c r="H292" s="13">
        <f>COUNTIFS('1. Output sheet'!$D$2:$D$5000,$B292,'1. Output sheet'!$C$2:$C$5000,H$27,'1. Output sheet'!$AC$2:$AC$5000,$B$22,'1. Output sheet'!$O$2:$O$5000,"&gt;="&amp;$B$266,'1. Output sheet'!$O$2:$O$5000,"&lt;"&amp;$C$266)+COUNTIFS('1. Output sheet'!$D$2:$D$5000,$B292,'1. Output sheet'!$C$2:$C$5000,H$27,'1. Output sheet'!$AC$2:$AC$5000,$B$23,'1. Output sheet'!$O$2:$O$5000,"&gt;="&amp;$B$266,'1. Output sheet'!$O$2:$O$5000,"&lt;"&amp;$C$266)</f>
        <v>0</v>
      </c>
      <c r="I292" s="13">
        <f>COUNTIFS('1. Output sheet'!$D$2:$D$5000,$B292,'1. Output sheet'!$C$2:$C$5000,I$27,'1. Output sheet'!$AC$2:$AC$5000,$B$22,'1. Output sheet'!$O$2:$O$5000,"&gt;="&amp;$B$266,'1. Output sheet'!$O$2:$O$5000,"&lt;"&amp;$C$266)+COUNTIFS('1. Output sheet'!$D$2:$D$5000,$B292,'1. Output sheet'!$C$2:$C$5000,I$27,'1. Output sheet'!$AC$2:$AC$5000,$B$23,'1. Output sheet'!$O$2:$O$5000,"&gt;="&amp;$B$266,'1. Output sheet'!$O$2:$O$5000,"&lt;"&amp;$C$266)</f>
        <v>0</v>
      </c>
      <c r="J292" s="13">
        <f>COUNTIFS('1. Output sheet'!$D$2:$D$5000,$B292,'1. Output sheet'!$C$2:$C$5000,J$27,'1. Output sheet'!$AC$2:$AC$5000,$B$22,'1. Output sheet'!$O$2:$O$5000,"&gt;="&amp;$B$266,'1. Output sheet'!$O$2:$O$5000,"&lt;"&amp;$C$266)+COUNTIFS('1. Output sheet'!$D$2:$D$5000,$B292,'1. Output sheet'!$C$2:$C$5000,J$27,'1. Output sheet'!$AC$2:$AC$5000,$B$23,'1. Output sheet'!$O$2:$O$5000,"&gt;="&amp;$B$266,'1. Output sheet'!$O$2:$O$5000,"&lt;"&amp;$C$266)</f>
        <v>0</v>
      </c>
      <c r="K292" s="13">
        <f>COUNTIFS('1. Output sheet'!$D$2:$D$5000,$B292,'1. Output sheet'!$C$2:$C$5000,K$27,'1. Output sheet'!$AC$2:$AC$5000,$B$22,'1. Output sheet'!$O$2:$O$5000,"&gt;="&amp;$B$266,'1. Output sheet'!$O$2:$O$5000,"&lt;"&amp;$C$266)+COUNTIFS('1. Output sheet'!$D$2:$D$5000,$B292,'1. Output sheet'!$C$2:$C$5000,K$27,'1. Output sheet'!$AC$2:$AC$5000,$B$23,'1. Output sheet'!$O$2:$O$5000,"&gt;="&amp;$B$266,'1. Output sheet'!$O$2:$O$5000,"&lt;"&amp;$C$266)</f>
        <v>0</v>
      </c>
      <c r="L292" s="13">
        <f>COUNTIFS('1. Output sheet'!$D$2:$D$5000,$B292,'1. Output sheet'!$C$2:$C$5000,L$27,'1. Output sheet'!$AC$2:$AC$5000,$B$22,'1. Output sheet'!$O$2:$O$5000,"&gt;="&amp;$B$266,'1. Output sheet'!$O$2:$O$5000,"&lt;"&amp;$C$266)+COUNTIFS('1. Output sheet'!$D$2:$D$5000,$B292,'1. Output sheet'!$C$2:$C$5000,L$27,'1. Output sheet'!$AC$2:$AC$5000,$B$23,'1. Output sheet'!$O$2:$O$5000,"&gt;="&amp;$B$266,'1. Output sheet'!$O$2:$O$5000,"&lt;"&amp;$C$266)</f>
        <v>0</v>
      </c>
      <c r="M292" s="13">
        <f>COUNTIFS('1. Output sheet'!$D$2:$D$5000,$B292,'1. Output sheet'!$C$2:$C$5000,M$27,'1. Output sheet'!$AC$2:$AC$5000,$B$22,'1. Output sheet'!$O$2:$O$5000,"&gt;="&amp;$B$266,'1. Output sheet'!$O$2:$O$5000,"&lt;"&amp;$C$266)+COUNTIFS('1. Output sheet'!$D$2:$D$5000,$B292,'1. Output sheet'!$C$2:$C$5000,M$27,'1. Output sheet'!$AC$2:$AC$5000,$B$23,'1. Output sheet'!$O$2:$O$5000,"&gt;="&amp;$B$266,'1. Output sheet'!$O$2:$O$5000,"&lt;"&amp;$C$266)</f>
        <v>0</v>
      </c>
      <c r="N292" s="13">
        <f>COUNTIFS('1. Output sheet'!$D$2:$D$5000,$B292,'1. Output sheet'!$C$2:$C$5000,N$27,'1. Output sheet'!$AC$2:$AC$5000,$B$22,'1. Output sheet'!$O$2:$O$5000,"&gt;="&amp;$B$266,'1. Output sheet'!$O$2:$O$5000,"&lt;"&amp;$C$266)+COUNTIFS('1. Output sheet'!$D$2:$D$5000,$B292,'1. Output sheet'!$C$2:$C$5000,N$27,'1. Output sheet'!$AC$2:$AC$5000,$B$23,'1. Output sheet'!$O$2:$O$5000,"&gt;="&amp;$B$266,'1. Output sheet'!$O$2:$O$5000,"&lt;"&amp;$C$266)</f>
        <v>0</v>
      </c>
      <c r="O292" s="13">
        <f>COUNTIFS('1. Output sheet'!$D$2:$D$5000,$B292,'1. Output sheet'!$C$2:$C$5000,O$27,'1. Output sheet'!$AC$2:$AC$5000,$B$22,'1. Output sheet'!$O$2:$O$5000,"&gt;="&amp;$B$266,'1. Output sheet'!$O$2:$O$5000,"&lt;"&amp;$C$266)+COUNTIFS('1. Output sheet'!$D$2:$D$5000,$B292,'1. Output sheet'!$C$2:$C$5000,O$27,'1. Output sheet'!$AC$2:$AC$5000,$B$23,'1. Output sheet'!$O$2:$O$5000,"&gt;="&amp;$B$266,'1. Output sheet'!$O$2:$O$5000,"&lt;"&amp;$C$266)</f>
        <v>0</v>
      </c>
      <c r="P292" s="14">
        <f t="shared" si="121"/>
        <v>42</v>
      </c>
      <c r="Q292" s="14">
        <f>COUNTIFS('1. Output sheet'!$D$2:$D$5000,$B292,'1. Output sheet'!$AC$2:$AC$5000,$B$22,'1. Output sheet'!$O$2:$O$5000,"&gt;="&amp;$B$142,'1. Output sheet'!$O$2:$O$5000,"&lt;"&amp;$C$142)+COUNTIFS('1. Output sheet'!$D$2:$D$5000,$B292,'1. Output sheet'!$AC$2:$AC$5000,$B$23,'1. Output sheet'!$O$2:$O$5000,"&gt;="&amp;$B$142,'1. Output sheet'!$O$2:$O$5000,"&lt;"&amp;$C$142)</f>
        <v>84</v>
      </c>
      <c r="R292" s="14">
        <f t="shared" si="122"/>
        <v>42</v>
      </c>
    </row>
    <row r="293" spans="2:36" ht="15" x14ac:dyDescent="0.25">
      <c r="B293" s="21" t="s">
        <v>4774</v>
      </c>
      <c r="C293" s="20"/>
      <c r="D293" s="13">
        <f t="shared" ref="D293:O293" si="123">D269-SUM(D276:D292)</f>
        <v>0</v>
      </c>
      <c r="E293" s="13">
        <f t="shared" si="123"/>
        <v>0</v>
      </c>
      <c r="F293" s="13">
        <f t="shared" si="123"/>
        <v>0</v>
      </c>
      <c r="G293" s="13">
        <f t="shared" si="123"/>
        <v>0</v>
      </c>
      <c r="H293" s="13">
        <f t="shared" si="123"/>
        <v>0</v>
      </c>
      <c r="I293" s="13">
        <f t="shared" si="123"/>
        <v>0</v>
      </c>
      <c r="J293" s="13">
        <f t="shared" si="123"/>
        <v>0</v>
      </c>
      <c r="K293" s="13">
        <f t="shared" si="123"/>
        <v>0</v>
      </c>
      <c r="L293" s="13">
        <f t="shared" si="123"/>
        <v>0</v>
      </c>
      <c r="M293" s="13">
        <f t="shared" si="123"/>
        <v>0</v>
      </c>
      <c r="N293" s="13">
        <f t="shared" si="123"/>
        <v>0</v>
      </c>
      <c r="O293" s="13">
        <f t="shared" si="123"/>
        <v>0</v>
      </c>
      <c r="P293" s="14">
        <f t="shared" si="121"/>
        <v>0</v>
      </c>
      <c r="Q293" s="14">
        <f>P293</f>
        <v>0</v>
      </c>
      <c r="R293" s="14">
        <f t="shared" si="122"/>
        <v>0</v>
      </c>
    </row>
    <row r="294" spans="2:36" ht="15" x14ac:dyDescent="0.25">
      <c r="B294" s="19" t="s">
        <v>4759</v>
      </c>
      <c r="C294" s="20"/>
      <c r="D294" s="13">
        <f>SUM(D276:D293)</f>
        <v>3</v>
      </c>
      <c r="E294" s="13">
        <f t="shared" ref="E294:O294" si="124">SUM(E276:E293)</f>
        <v>42</v>
      </c>
      <c r="F294" s="13">
        <f t="shared" si="124"/>
        <v>43</v>
      </c>
      <c r="G294" s="13">
        <f t="shared" si="124"/>
        <v>9</v>
      </c>
      <c r="H294" s="13">
        <f t="shared" si="124"/>
        <v>4</v>
      </c>
      <c r="I294" s="13">
        <f t="shared" si="124"/>
        <v>57</v>
      </c>
      <c r="J294" s="13">
        <f t="shared" si="124"/>
        <v>7</v>
      </c>
      <c r="K294" s="13">
        <f t="shared" si="124"/>
        <v>0</v>
      </c>
      <c r="L294" s="13">
        <f t="shared" si="124"/>
        <v>1</v>
      </c>
      <c r="M294" s="13">
        <f t="shared" si="124"/>
        <v>0</v>
      </c>
      <c r="N294" s="13">
        <f t="shared" si="124"/>
        <v>2</v>
      </c>
      <c r="O294" s="13">
        <f t="shared" si="124"/>
        <v>2</v>
      </c>
      <c r="P294" s="14">
        <f>SUM(P276:P293)</f>
        <v>170</v>
      </c>
      <c r="Q294" s="14">
        <f t="shared" ref="Q294" si="125">SUM(Q276:Q293)</f>
        <v>568</v>
      </c>
      <c r="R294" s="14">
        <f t="shared" ref="R294" si="126">SUM(R276:R293)</f>
        <v>398</v>
      </c>
    </row>
    <row r="296" spans="2:36" x14ac:dyDescent="0.2">
      <c r="T296">
        <v>0.13407881152541462</v>
      </c>
    </row>
    <row r="297" spans="2:36" ht="15" x14ac:dyDescent="0.25">
      <c r="B297" s="5" t="s">
        <v>4775</v>
      </c>
      <c r="C297" s="5"/>
      <c r="D297" s="5"/>
      <c r="E297" s="5"/>
      <c r="F297" s="5"/>
      <c r="G297" s="5"/>
      <c r="H297" s="5"/>
      <c r="I297" s="5"/>
      <c r="J297" s="5"/>
      <c r="K297" s="5"/>
      <c r="L297" s="5"/>
      <c r="M297" s="5"/>
      <c r="N297" s="5"/>
      <c r="O297" s="5"/>
      <c r="P297" s="5"/>
      <c r="Q297" s="5"/>
      <c r="R297" s="5"/>
      <c r="T297" s="5" t="s">
        <v>4775</v>
      </c>
      <c r="U297" s="5"/>
      <c r="V297" s="5"/>
      <c r="W297" s="5"/>
      <c r="X297" s="5"/>
      <c r="Y297" s="5"/>
      <c r="Z297" s="5"/>
      <c r="AA297" s="5"/>
      <c r="AB297" s="5"/>
      <c r="AC297" s="5"/>
      <c r="AD297" s="5"/>
      <c r="AE297" s="5"/>
      <c r="AF297" s="5"/>
      <c r="AG297" s="5"/>
      <c r="AH297" s="5"/>
      <c r="AI297" s="5"/>
      <c r="AJ297" s="5"/>
    </row>
    <row r="298" spans="2:36" ht="45" x14ac:dyDescent="0.25">
      <c r="B298" s="6" t="s">
        <v>4776</v>
      </c>
      <c r="C298" s="6"/>
      <c r="D298" s="10" t="s">
        <v>136</v>
      </c>
      <c r="E298" s="10" t="s">
        <v>41</v>
      </c>
      <c r="F298" s="10" t="s">
        <v>79</v>
      </c>
      <c r="G298" s="11" t="s">
        <v>50</v>
      </c>
      <c r="H298" s="11" t="s">
        <v>555</v>
      </c>
      <c r="I298" s="11" t="s">
        <v>145</v>
      </c>
      <c r="J298" s="11" t="s">
        <v>126</v>
      </c>
      <c r="K298" s="11" t="s">
        <v>238</v>
      </c>
      <c r="L298" s="11" t="s">
        <v>312</v>
      </c>
      <c r="M298" s="11" t="s">
        <v>4766</v>
      </c>
      <c r="N298" s="11" t="s">
        <v>29</v>
      </c>
      <c r="O298" s="11" t="s">
        <v>69</v>
      </c>
      <c r="P298" s="29" t="s">
        <v>4767</v>
      </c>
      <c r="Q298" s="29" t="s">
        <v>4768</v>
      </c>
      <c r="R298" s="29" t="s">
        <v>4769</v>
      </c>
      <c r="T298" s="6" t="s">
        <v>4777</v>
      </c>
      <c r="U298" s="6"/>
      <c r="V298" s="10" t="s">
        <v>136</v>
      </c>
      <c r="W298" s="10" t="s">
        <v>41</v>
      </c>
      <c r="X298" s="10" t="s">
        <v>79</v>
      </c>
      <c r="Y298" s="11" t="s">
        <v>50</v>
      </c>
      <c r="Z298" s="11" t="s">
        <v>555</v>
      </c>
      <c r="AA298" s="11" t="s">
        <v>145</v>
      </c>
      <c r="AB298" s="11" t="s">
        <v>126</v>
      </c>
      <c r="AC298" s="11" t="s">
        <v>238</v>
      </c>
      <c r="AD298" s="11" t="s">
        <v>312</v>
      </c>
      <c r="AE298" s="11" t="s">
        <v>4766</v>
      </c>
      <c r="AF298" s="11" t="s">
        <v>29</v>
      </c>
      <c r="AG298" s="11" t="s">
        <v>69</v>
      </c>
      <c r="AH298" s="29" t="s">
        <v>4767</v>
      </c>
      <c r="AI298" s="29"/>
      <c r="AJ298" s="29"/>
    </row>
    <row r="299" spans="2:36" ht="15" x14ac:dyDescent="0.25">
      <c r="B299" s="37" t="s">
        <v>4764</v>
      </c>
      <c r="C299" s="37" t="s">
        <v>4761</v>
      </c>
      <c r="D299" s="13">
        <f>SUM(D300:D301)</f>
        <v>2474</v>
      </c>
      <c r="E299" s="13">
        <f t="shared" ref="E299:O299" si="127">SUM(E300:E301)</f>
        <v>35665</v>
      </c>
      <c r="F299" s="13">
        <f t="shared" si="127"/>
        <v>48718.98</v>
      </c>
      <c r="G299" s="13">
        <f t="shared" si="127"/>
        <v>8325.75</v>
      </c>
      <c r="H299" s="13">
        <f t="shared" si="127"/>
        <v>5623.0599999999995</v>
      </c>
      <c r="I299" s="13">
        <f t="shared" si="127"/>
        <v>39945</v>
      </c>
      <c r="J299" s="13">
        <f t="shared" si="127"/>
        <v>14460</v>
      </c>
      <c r="K299" s="13">
        <f t="shared" si="127"/>
        <v>0</v>
      </c>
      <c r="L299" s="13">
        <f t="shared" si="127"/>
        <v>2550</v>
      </c>
      <c r="M299" s="13">
        <f t="shared" si="127"/>
        <v>0</v>
      </c>
      <c r="N299" s="13">
        <f t="shared" si="127"/>
        <v>9100</v>
      </c>
      <c r="O299" s="13">
        <f t="shared" si="127"/>
        <v>9100</v>
      </c>
      <c r="P299" s="14">
        <f t="shared" ref="P299:P301" si="128">SUM(D299:O299)</f>
        <v>175961.79</v>
      </c>
      <c r="Q299" s="13">
        <f>SUM(Q300:Q301)</f>
        <v>235153.03666666671</v>
      </c>
      <c r="R299" s="14">
        <f>Q299-P299</f>
        <v>59191.246666666702</v>
      </c>
      <c r="T299" s="12" t="s">
        <v>4764</v>
      </c>
      <c r="U299" s="12"/>
      <c r="V299" s="13">
        <f t="shared" ref="V299:AH301" si="129">D299*$T$48</f>
        <v>331.71097971387576</v>
      </c>
      <c r="W299" s="13">
        <f t="shared" si="129"/>
        <v>4781.9208130539128</v>
      </c>
      <c r="X299" s="13">
        <f t="shared" si="129"/>
        <v>6532.1829371304448</v>
      </c>
      <c r="Y299" s="13">
        <f t="shared" si="129"/>
        <v>1116.3066650577207</v>
      </c>
      <c r="Z299" s="13">
        <f t="shared" si="129"/>
        <v>753.93320193609782</v>
      </c>
      <c r="AA299" s="13">
        <f t="shared" si="129"/>
        <v>5355.7781263826873</v>
      </c>
      <c r="AB299" s="13">
        <f t="shared" si="129"/>
        <v>1938.7796146574954</v>
      </c>
      <c r="AC299" s="13">
        <f t="shared" si="129"/>
        <v>0</v>
      </c>
      <c r="AD299" s="13">
        <f t="shared" si="129"/>
        <v>341.9009693898073</v>
      </c>
      <c r="AE299" s="13">
        <f t="shared" si="129"/>
        <v>0</v>
      </c>
      <c r="AF299" s="13">
        <f t="shared" si="129"/>
        <v>1220.117184881273</v>
      </c>
      <c r="AG299" s="13">
        <f t="shared" si="129"/>
        <v>1220.117184881273</v>
      </c>
      <c r="AH299" s="14">
        <f t="shared" si="129"/>
        <v>23592.74767708459</v>
      </c>
      <c r="AI299" s="14"/>
      <c r="AJ299" s="14"/>
    </row>
    <row r="300" spans="2:36" ht="15" x14ac:dyDescent="0.25">
      <c r="B300" s="7" t="s">
        <v>39</v>
      </c>
      <c r="C300" s="12"/>
      <c r="D300" s="13">
        <f>SUMIFS('1. Output sheet'!$F$2:$F$5000,'1. Output sheet'!$AC$2:$AC$5000,$B300,'1. Output sheet'!$C$2:$C$5000,D$20,'1. Output sheet'!$O$2:$O$5000,"&gt;="&amp;$B$266,'1. Output sheet'!$O$2:$O$5000,"&lt;"&amp;$C$266)</f>
        <v>2474</v>
      </c>
      <c r="E300" s="13">
        <f>SUMIFS('1. Output sheet'!$F$2:$F$5000,'1. Output sheet'!$AC$2:$AC$5000,$B300,'1. Output sheet'!$C$2:$C$5000,E$20,'1. Output sheet'!$O$2:$O$5000,"&gt;="&amp;$B$266,'1. Output sheet'!$O$2:$O$5000,"&lt;"&amp;$C$266)</f>
        <v>35665</v>
      </c>
      <c r="F300" s="13">
        <f>SUMIFS('1. Output sheet'!$F$2:$F$5000,'1. Output sheet'!$AC$2:$AC$5000,$B300,'1. Output sheet'!$C$2:$C$5000,F$20,'1. Output sheet'!$O$2:$O$5000,"&gt;="&amp;$B$266,'1. Output sheet'!$O$2:$O$5000,"&lt;"&amp;$C$266)</f>
        <v>49399</v>
      </c>
      <c r="G300" s="13">
        <f>SUMIFS('1. Output sheet'!$F$2:$F$5000,'1. Output sheet'!$AC$2:$AC$5000,$B300,'1. Output sheet'!$C$2:$C$5000,G$20,'1. Output sheet'!$O$2:$O$5000,"&gt;="&amp;$B$266,'1. Output sheet'!$O$2:$O$5000,"&lt;"&amp;$C$266)</f>
        <v>8325.75</v>
      </c>
      <c r="H300" s="13">
        <f>SUMIFS('1. Output sheet'!$F$2:$F$5000,'1. Output sheet'!$AC$2:$AC$5000,$B300,'1. Output sheet'!$C$2:$C$5000,H$20,'1. Output sheet'!$O$2:$O$5000,"&gt;="&amp;$B$266,'1. Output sheet'!$O$2:$O$5000,"&lt;"&amp;$C$266)</f>
        <v>5623.0599999999995</v>
      </c>
      <c r="I300" s="13">
        <f>SUMIFS('1. Output sheet'!$F$2:$F$5000,'1. Output sheet'!$AC$2:$AC$5000,$B300,'1. Output sheet'!$C$2:$C$5000,I$20,'1. Output sheet'!$O$2:$O$5000,"&gt;="&amp;$B$266,'1. Output sheet'!$O$2:$O$5000,"&lt;"&amp;$C$266)</f>
        <v>39945</v>
      </c>
      <c r="J300" s="13">
        <f>SUMIFS('1. Output sheet'!$F$2:$F$5000,'1. Output sheet'!$AC$2:$AC$5000,$B300,'1. Output sheet'!$C$2:$C$5000,J$20,'1. Output sheet'!$O$2:$O$5000,"&gt;="&amp;$B$266,'1. Output sheet'!$O$2:$O$5000,"&lt;"&amp;$C$266)</f>
        <v>14460</v>
      </c>
      <c r="K300" s="13">
        <f>SUMIFS('1. Output sheet'!$F$2:$F$5000,'1. Output sheet'!$AC$2:$AC$5000,$B300,'1. Output sheet'!$C$2:$C$5000,K$20,'1. Output sheet'!$O$2:$O$5000,"&gt;="&amp;$B$266,'1. Output sheet'!$O$2:$O$5000,"&lt;"&amp;$C$266)</f>
        <v>0</v>
      </c>
      <c r="L300" s="13">
        <f>SUMIFS('1. Output sheet'!$F$2:$F$5000,'1. Output sheet'!$AC$2:$AC$5000,$B300,'1. Output sheet'!$C$2:$C$5000,L$20,'1. Output sheet'!$O$2:$O$5000,"&gt;="&amp;$B$266,'1. Output sheet'!$O$2:$O$5000,"&lt;"&amp;$C$266)</f>
        <v>2550</v>
      </c>
      <c r="M300" s="13">
        <f>SUMIFS('1. Output sheet'!$F$2:$F$5000,'1. Output sheet'!$AC$2:$AC$5000,$B300,'1. Output sheet'!$C$2:$C$5000,M$20,'1. Output sheet'!$O$2:$O$5000,"&gt;="&amp;$B$266,'1. Output sheet'!$O$2:$O$5000,"&lt;"&amp;$C$266)</f>
        <v>0</v>
      </c>
      <c r="N300" s="13">
        <f>SUMIFS('1. Output sheet'!$F$2:$F$5000,'1. Output sheet'!$AC$2:$AC$5000,$B300,'1. Output sheet'!$C$2:$C$5000,N$20,'1. Output sheet'!$O$2:$O$5000,"&gt;="&amp;$B$266,'1. Output sheet'!$O$2:$O$5000,"&lt;"&amp;$C$266)</f>
        <v>9100</v>
      </c>
      <c r="O300" s="13">
        <f>SUMIFS('1. Output sheet'!$F$2:$F$5000,'1. Output sheet'!$AC$2:$AC$5000,$B300,'1. Output sheet'!$C$2:$C$5000,O$20,'1. Output sheet'!$O$2:$O$5000,"&gt;="&amp;$B$266,'1. Output sheet'!$O$2:$O$5000,"&lt;"&amp;$C$266)</f>
        <v>9100</v>
      </c>
      <c r="P300" s="14">
        <f t="shared" si="128"/>
        <v>176641.81</v>
      </c>
      <c r="Q300" s="13">
        <f>SUMIFS('1. Output sheet'!$F$2:$F$5000,'1. Output sheet'!$AC$2:$AC$5000,$B300,'1. Output sheet'!$O$2:$O$5000,"&gt;="&amp;$B$204,'1. Output sheet'!$O$2:$O$5000,"&lt;"&amp;$C$204)</f>
        <v>226417.21000000005</v>
      </c>
      <c r="R300" s="14">
        <f t="shared" ref="R300:R301" si="130">Q300-P300</f>
        <v>49775.400000000052</v>
      </c>
      <c r="T300" s="7" t="s">
        <v>39</v>
      </c>
      <c r="U300" s="12"/>
      <c r="V300" s="13">
        <f t="shared" si="129"/>
        <v>331.71097971387576</v>
      </c>
      <c r="W300" s="13">
        <f t="shared" si="129"/>
        <v>4781.9208130539128</v>
      </c>
      <c r="X300" s="13">
        <f t="shared" si="129"/>
        <v>6623.3592105439566</v>
      </c>
      <c r="Y300" s="13">
        <f t="shared" si="129"/>
        <v>1116.3066650577207</v>
      </c>
      <c r="Z300" s="13">
        <f t="shared" si="129"/>
        <v>753.93320193609782</v>
      </c>
      <c r="AA300" s="13">
        <f t="shared" si="129"/>
        <v>5355.7781263826873</v>
      </c>
      <c r="AB300" s="13">
        <f t="shared" si="129"/>
        <v>1938.7796146574954</v>
      </c>
      <c r="AC300" s="13">
        <f t="shared" si="129"/>
        <v>0</v>
      </c>
      <c r="AD300" s="13">
        <f t="shared" si="129"/>
        <v>341.9009693898073</v>
      </c>
      <c r="AE300" s="13">
        <f t="shared" si="129"/>
        <v>0</v>
      </c>
      <c r="AF300" s="13">
        <f t="shared" si="129"/>
        <v>1220.117184881273</v>
      </c>
      <c r="AG300" s="13">
        <f t="shared" si="129"/>
        <v>1220.117184881273</v>
      </c>
      <c r="AH300" s="14">
        <f t="shared" si="129"/>
        <v>23683.923950498098</v>
      </c>
      <c r="AI300" s="14"/>
      <c r="AJ300" s="14"/>
    </row>
    <row r="301" spans="2:36" ht="15" x14ac:dyDescent="0.25">
      <c r="B301" s="7" t="s">
        <v>67</v>
      </c>
      <c r="C301" s="12"/>
      <c r="D301" s="13">
        <f>SUMIFS('1. Output sheet'!$F$2:$F$5000,'1. Output sheet'!$AC$2:$AC$5000,$B301,'1. Output sheet'!$C$2:$C$5000,D$20,'1. Output sheet'!$O$2:$O$5000,"&gt;="&amp;$B$266,'1. Output sheet'!$O$2:$O$5000,"&lt;"&amp;$C$266)</f>
        <v>0</v>
      </c>
      <c r="E301" s="13">
        <f>SUMIFS('1. Output sheet'!$F$2:$F$5000,'1. Output sheet'!$AC$2:$AC$5000,$B301,'1. Output sheet'!$C$2:$C$5000,E$20,'1. Output sheet'!$O$2:$O$5000,"&gt;="&amp;$B$266,'1. Output sheet'!$O$2:$O$5000,"&lt;"&amp;$C$266)</f>
        <v>0</v>
      </c>
      <c r="F301" s="13">
        <f>SUMIFS('1. Output sheet'!$F$2:$F$5000,'1. Output sheet'!$AC$2:$AC$5000,$B301,'1. Output sheet'!$C$2:$C$5000,F$20,'1. Output sheet'!$O$2:$O$5000,"&gt;="&amp;$B$266,'1. Output sheet'!$O$2:$O$5000,"&lt;"&amp;$C$266)</f>
        <v>-680.0199999999993</v>
      </c>
      <c r="G301" s="13">
        <f>SUMIFS('1. Output sheet'!$F$2:$F$5000,'1. Output sheet'!$AC$2:$AC$5000,$B301,'1. Output sheet'!$C$2:$C$5000,G$20,'1. Output sheet'!$O$2:$O$5000,"&gt;="&amp;$B$266,'1. Output sheet'!$O$2:$O$5000,"&lt;"&amp;$C$266)</f>
        <v>0</v>
      </c>
      <c r="H301" s="13">
        <f>SUMIFS('1. Output sheet'!$F$2:$F$5000,'1. Output sheet'!$AC$2:$AC$5000,$B301,'1. Output sheet'!$C$2:$C$5000,H$20,'1. Output sheet'!$O$2:$O$5000,"&gt;="&amp;$B$266,'1. Output sheet'!$O$2:$O$5000,"&lt;"&amp;$C$266)</f>
        <v>0</v>
      </c>
      <c r="I301" s="13">
        <f>SUMIFS('1. Output sheet'!$F$2:$F$5000,'1. Output sheet'!$AC$2:$AC$5000,$B301,'1. Output sheet'!$C$2:$C$5000,I$20,'1. Output sheet'!$O$2:$O$5000,"&gt;="&amp;$B$266,'1. Output sheet'!$O$2:$O$5000,"&lt;"&amp;$C$266)</f>
        <v>0</v>
      </c>
      <c r="J301" s="13">
        <f>SUMIFS('1. Output sheet'!$F$2:$F$5000,'1. Output sheet'!$AC$2:$AC$5000,$B301,'1. Output sheet'!$C$2:$C$5000,J$20,'1. Output sheet'!$O$2:$O$5000,"&gt;="&amp;$B$266,'1. Output sheet'!$O$2:$O$5000,"&lt;"&amp;$C$266)</f>
        <v>0</v>
      </c>
      <c r="K301" s="13">
        <f>SUMIFS('1. Output sheet'!$F$2:$F$5000,'1. Output sheet'!$AC$2:$AC$5000,$B301,'1. Output sheet'!$C$2:$C$5000,K$20,'1. Output sheet'!$O$2:$O$5000,"&gt;="&amp;$B$266,'1. Output sheet'!$O$2:$O$5000,"&lt;"&amp;$C$266)</f>
        <v>0</v>
      </c>
      <c r="L301" s="13">
        <f>SUMIFS('1. Output sheet'!$F$2:$F$5000,'1. Output sheet'!$AC$2:$AC$5000,$B301,'1. Output sheet'!$C$2:$C$5000,L$20,'1. Output sheet'!$O$2:$O$5000,"&gt;="&amp;$B$266,'1. Output sheet'!$O$2:$O$5000,"&lt;"&amp;$C$266)</f>
        <v>0</v>
      </c>
      <c r="M301" s="13">
        <f>SUMIFS('1. Output sheet'!$F$2:$F$5000,'1. Output sheet'!$AC$2:$AC$5000,$B301,'1. Output sheet'!$C$2:$C$5000,M$20,'1. Output sheet'!$O$2:$O$5000,"&gt;="&amp;$B$266,'1. Output sheet'!$O$2:$O$5000,"&lt;"&amp;$C$266)</f>
        <v>0</v>
      </c>
      <c r="N301" s="13">
        <f>SUMIFS('1. Output sheet'!$F$2:$F$5000,'1. Output sheet'!$AC$2:$AC$5000,$B301,'1. Output sheet'!$C$2:$C$5000,N$20,'1. Output sheet'!$O$2:$O$5000,"&gt;="&amp;$B$266,'1. Output sheet'!$O$2:$O$5000,"&lt;"&amp;$C$266)</f>
        <v>0</v>
      </c>
      <c r="O301" s="13">
        <f>SUMIFS('1. Output sheet'!$F$2:$F$5000,'1. Output sheet'!$AC$2:$AC$5000,$B301,'1. Output sheet'!$C$2:$C$5000,O$20,'1. Output sheet'!$O$2:$O$5000,"&gt;="&amp;$B$266,'1. Output sheet'!$O$2:$O$5000,"&lt;"&amp;$C$266)</f>
        <v>0</v>
      </c>
      <c r="P301" s="14">
        <f t="shared" si="128"/>
        <v>-680.0199999999993</v>
      </c>
      <c r="Q301" s="13">
        <f>SUMIFS('1. Output sheet'!$F$2:$F$5000,'1. Output sheet'!$AC$2:$AC$5000,$B301,'1. Output sheet'!$O$2:$O$5000,"&gt;="&amp;$B$204,'1. Output sheet'!$O$2:$O$5000,"&lt;"&amp;$C$204)</f>
        <v>8735.8266666666659</v>
      </c>
      <c r="R301" s="14">
        <f t="shared" si="130"/>
        <v>9415.8466666666645</v>
      </c>
      <c r="T301" s="7" t="s">
        <v>67</v>
      </c>
      <c r="U301" s="12"/>
      <c r="V301" s="13">
        <f t="shared" si="129"/>
        <v>0</v>
      </c>
      <c r="W301" s="13">
        <f t="shared" si="129"/>
        <v>0</v>
      </c>
      <c r="X301" s="13">
        <f t="shared" si="129"/>
        <v>-91.176273413512362</v>
      </c>
      <c r="Y301" s="13">
        <f t="shared" si="129"/>
        <v>0</v>
      </c>
      <c r="Z301" s="13">
        <f t="shared" si="129"/>
        <v>0</v>
      </c>
      <c r="AA301" s="13">
        <f t="shared" si="129"/>
        <v>0</v>
      </c>
      <c r="AB301" s="13">
        <f t="shared" si="129"/>
        <v>0</v>
      </c>
      <c r="AC301" s="13">
        <f t="shared" si="129"/>
        <v>0</v>
      </c>
      <c r="AD301" s="13">
        <f t="shared" si="129"/>
        <v>0</v>
      </c>
      <c r="AE301" s="13">
        <f t="shared" si="129"/>
        <v>0</v>
      </c>
      <c r="AF301" s="13">
        <f t="shared" si="129"/>
        <v>0</v>
      </c>
      <c r="AG301" s="13">
        <f t="shared" si="129"/>
        <v>0</v>
      </c>
      <c r="AH301" s="14">
        <f t="shared" si="129"/>
        <v>-91.176273413512362</v>
      </c>
      <c r="AI301" s="14"/>
      <c r="AJ301" s="14"/>
    </row>
    <row r="304" spans="2:36" ht="15" x14ac:dyDescent="0.25">
      <c r="B304" s="5" t="s">
        <v>4778</v>
      </c>
      <c r="C304" s="5"/>
      <c r="D304" s="5"/>
      <c r="E304" s="5"/>
      <c r="F304" s="5"/>
      <c r="G304" s="5"/>
      <c r="H304" s="5"/>
      <c r="I304" s="5"/>
      <c r="J304" s="5"/>
      <c r="K304" s="5"/>
      <c r="L304" s="5"/>
      <c r="M304" s="5"/>
      <c r="N304" s="5"/>
      <c r="O304" s="5"/>
      <c r="P304" s="5"/>
      <c r="Q304" s="5"/>
      <c r="R304" s="5"/>
      <c r="T304" s="5" t="s">
        <v>4778</v>
      </c>
      <c r="U304" s="5" t="s">
        <v>4777</v>
      </c>
      <c r="V304" s="5"/>
      <c r="W304" s="5"/>
      <c r="X304" s="5"/>
      <c r="Y304" s="5"/>
      <c r="Z304" s="5"/>
      <c r="AA304" s="5"/>
      <c r="AB304" s="5"/>
      <c r="AC304" s="5"/>
      <c r="AD304" s="5"/>
      <c r="AE304" s="5"/>
      <c r="AF304" s="5"/>
      <c r="AG304" s="5"/>
      <c r="AH304" s="5"/>
      <c r="AI304" s="5"/>
      <c r="AJ304" s="5"/>
    </row>
    <row r="305" spans="2:36" ht="45" x14ac:dyDescent="0.25">
      <c r="B305" s="19" t="s">
        <v>4771</v>
      </c>
      <c r="C305" s="20"/>
      <c r="D305" s="10" t="s">
        <v>136</v>
      </c>
      <c r="E305" s="10" t="s">
        <v>41</v>
      </c>
      <c r="F305" s="10" t="s">
        <v>79</v>
      </c>
      <c r="G305" s="11" t="s">
        <v>50</v>
      </c>
      <c r="H305" s="11" t="s">
        <v>555</v>
      </c>
      <c r="I305" s="11" t="s">
        <v>145</v>
      </c>
      <c r="J305" s="11" t="s">
        <v>126</v>
      </c>
      <c r="K305" s="11" t="s">
        <v>238</v>
      </c>
      <c r="L305" s="11" t="s">
        <v>312</v>
      </c>
      <c r="M305" s="11" t="s">
        <v>4766</v>
      </c>
      <c r="N305" s="11" t="s">
        <v>29</v>
      </c>
      <c r="O305" s="11" t="s">
        <v>69</v>
      </c>
      <c r="P305" s="29" t="s">
        <v>4772</v>
      </c>
      <c r="Q305" s="29" t="s">
        <v>4773</v>
      </c>
      <c r="R305" s="29"/>
      <c r="T305" s="19" t="s">
        <v>4771</v>
      </c>
      <c r="U305" s="20"/>
      <c r="V305" s="10" t="s">
        <v>136</v>
      </c>
      <c r="W305" s="10" t="s">
        <v>41</v>
      </c>
      <c r="X305" s="10" t="s">
        <v>79</v>
      </c>
      <c r="Y305" s="11" t="s">
        <v>50</v>
      </c>
      <c r="Z305" s="11" t="s">
        <v>555</v>
      </c>
      <c r="AA305" s="11" t="s">
        <v>145</v>
      </c>
      <c r="AB305" s="11" t="s">
        <v>126</v>
      </c>
      <c r="AC305" s="11" t="s">
        <v>238</v>
      </c>
      <c r="AD305" s="11" t="s">
        <v>312</v>
      </c>
      <c r="AE305" s="11" t="s">
        <v>4766</v>
      </c>
      <c r="AF305" s="11" t="s">
        <v>29</v>
      </c>
      <c r="AG305" s="11" t="s">
        <v>69</v>
      </c>
      <c r="AH305" s="29" t="s">
        <v>4772</v>
      </c>
      <c r="AI305" s="29" t="s">
        <v>4773</v>
      </c>
      <c r="AJ305" s="29"/>
    </row>
    <row r="306" spans="2:36" ht="15" x14ac:dyDescent="0.25">
      <c r="B306" s="21" t="s">
        <v>80</v>
      </c>
      <c r="C306" s="20"/>
      <c r="D306" s="45">
        <f>SUMIFS('1. Output sheet'!$F$2:$F$5000,'1. Output sheet'!$D$2:$D$5000,$B306,'1. Output sheet'!$C$2:$C$5000,D$27,'1. Output sheet'!$AC$2:$AC$5000,$B$22,'1. Output sheet'!$O$2:$O$5000,"&gt;="&amp;$B$266,'1. Output sheet'!$O$2:$O$5000,"&lt;"&amp;$C$266)+SUMIFS('1. Output sheet'!$F$2:$F$5000,'1. Output sheet'!$D$2:$D$5000,$B306,'1. Output sheet'!$C$2:$C$5000,D$27,'1. Output sheet'!$AC$2:$AC$5000,$B$23,'1. Output sheet'!$O$2:$O$5000,"&gt;="&amp;$B$266,'1. Output sheet'!$O$2:$O$5000,"&lt;"&amp;$C$266)</f>
        <v>0</v>
      </c>
      <c r="E306" s="45">
        <f>SUMIFS('1. Output sheet'!$F$2:$F$5000,'1. Output sheet'!$D$2:$D$5000,$B306,'1. Output sheet'!$C$2:$C$5000,E$27,'1. Output sheet'!$AC$2:$AC$5000,$B$22,'1. Output sheet'!$O$2:$O$5000,"&gt;="&amp;$B$266,'1. Output sheet'!$O$2:$O$5000,"&lt;"&amp;$C$266)+SUMIFS('1. Output sheet'!$F$2:$F$5000,'1. Output sheet'!$D$2:$D$5000,$B306,'1. Output sheet'!$C$2:$C$5000,E$27,'1. Output sheet'!$AC$2:$AC$5000,$B$23,'1. Output sheet'!$O$2:$O$5000,"&gt;="&amp;$B$266,'1. Output sheet'!$O$2:$O$5000,"&lt;"&amp;$C$266)</f>
        <v>0</v>
      </c>
      <c r="F306" s="45">
        <f>SUMIFS('1. Output sheet'!$F$2:$F$5000,'1. Output sheet'!$D$2:$D$5000,$B306,'1. Output sheet'!$C$2:$C$5000,F$27,'1. Output sheet'!$AC$2:$AC$5000,$B$22,'1. Output sheet'!$O$2:$O$5000,"&gt;="&amp;$B$266,'1. Output sheet'!$O$2:$O$5000,"&lt;"&amp;$C$266)+SUMIFS('1. Output sheet'!$F$2:$F$5000,'1. Output sheet'!$D$2:$D$5000,$B306,'1. Output sheet'!$C$2:$C$5000,F$27,'1. Output sheet'!$AC$2:$AC$5000,$B$23,'1. Output sheet'!$O$2:$O$5000,"&gt;="&amp;$B$266,'1. Output sheet'!$O$2:$O$5000,"&lt;"&amp;$C$266)</f>
        <v>37168</v>
      </c>
      <c r="G306" s="45">
        <f>SUMIFS('1. Output sheet'!$F$2:$F$5000,'1. Output sheet'!$D$2:$D$5000,$B306,'1. Output sheet'!$C$2:$C$5000,G$27,'1. Output sheet'!$AC$2:$AC$5000,$B$22,'1. Output sheet'!$O$2:$O$5000,"&gt;="&amp;$B$266,'1. Output sheet'!$O$2:$O$5000,"&lt;"&amp;$C$266)+SUMIFS('1. Output sheet'!$F$2:$F$5000,'1. Output sheet'!$D$2:$D$5000,$B306,'1. Output sheet'!$C$2:$C$5000,G$27,'1. Output sheet'!$AC$2:$AC$5000,$B$23,'1. Output sheet'!$O$2:$O$5000,"&gt;="&amp;$B$266,'1. Output sheet'!$O$2:$O$5000,"&lt;"&amp;$C$266)</f>
        <v>0</v>
      </c>
      <c r="H306" s="45">
        <f>SUMIFS('1. Output sheet'!$F$2:$F$5000,'1. Output sheet'!$D$2:$D$5000,$B306,'1. Output sheet'!$C$2:$C$5000,H$27,'1. Output sheet'!$AC$2:$AC$5000,$B$22,'1. Output sheet'!$O$2:$O$5000,"&gt;="&amp;$B$266,'1. Output sheet'!$O$2:$O$5000,"&lt;"&amp;$C$266)+SUMIFS('1. Output sheet'!$F$2:$F$5000,'1. Output sheet'!$D$2:$D$5000,$B306,'1. Output sheet'!$C$2:$C$5000,H$27,'1. Output sheet'!$AC$2:$AC$5000,$B$23,'1. Output sheet'!$O$2:$O$5000,"&gt;="&amp;$B$266,'1. Output sheet'!$O$2:$O$5000,"&lt;"&amp;$C$266)</f>
        <v>0</v>
      </c>
      <c r="I306" s="45">
        <f>SUMIFS('1. Output sheet'!$F$2:$F$5000,'1. Output sheet'!$D$2:$D$5000,$B306,'1. Output sheet'!$C$2:$C$5000,I$27,'1. Output sheet'!$AC$2:$AC$5000,$B$22,'1. Output sheet'!$O$2:$O$5000,"&gt;="&amp;$B$266,'1. Output sheet'!$O$2:$O$5000,"&lt;"&amp;$C$266)+SUMIFS('1. Output sheet'!$F$2:$F$5000,'1. Output sheet'!$D$2:$D$5000,$B306,'1. Output sheet'!$C$2:$C$5000,I$27,'1. Output sheet'!$AC$2:$AC$5000,$B$23,'1. Output sheet'!$O$2:$O$5000,"&gt;="&amp;$B$266,'1. Output sheet'!$O$2:$O$5000,"&lt;"&amp;$C$266)</f>
        <v>0</v>
      </c>
      <c r="J306" s="45">
        <f>SUMIFS('1. Output sheet'!$F$2:$F$5000,'1. Output sheet'!$D$2:$D$5000,$B306,'1. Output sheet'!$C$2:$C$5000,J$27,'1. Output sheet'!$AC$2:$AC$5000,$B$22,'1. Output sheet'!$O$2:$O$5000,"&gt;="&amp;$B$266,'1. Output sheet'!$O$2:$O$5000,"&lt;"&amp;$C$266)+SUMIFS('1. Output sheet'!$F$2:$F$5000,'1. Output sheet'!$D$2:$D$5000,$B306,'1. Output sheet'!$C$2:$C$5000,J$27,'1. Output sheet'!$AC$2:$AC$5000,$B$23,'1. Output sheet'!$O$2:$O$5000,"&gt;="&amp;$B$266,'1. Output sheet'!$O$2:$O$5000,"&lt;"&amp;$C$266)</f>
        <v>0</v>
      </c>
      <c r="K306" s="45">
        <f>SUMIFS('1. Output sheet'!$F$2:$F$5000,'1. Output sheet'!$D$2:$D$5000,$B306,'1. Output sheet'!$C$2:$C$5000,K$27,'1. Output sheet'!$AC$2:$AC$5000,$B$22,'1. Output sheet'!$O$2:$O$5000,"&gt;="&amp;$B$266,'1. Output sheet'!$O$2:$O$5000,"&lt;"&amp;$C$266)+SUMIFS('1. Output sheet'!$F$2:$F$5000,'1. Output sheet'!$D$2:$D$5000,$B306,'1. Output sheet'!$C$2:$C$5000,K$27,'1. Output sheet'!$AC$2:$AC$5000,$B$23,'1. Output sheet'!$O$2:$O$5000,"&gt;="&amp;$B$266,'1. Output sheet'!$O$2:$O$5000,"&lt;"&amp;$C$266)</f>
        <v>0</v>
      </c>
      <c r="L306" s="45">
        <f>SUMIFS('1. Output sheet'!$F$2:$F$5000,'1. Output sheet'!$D$2:$D$5000,$B306,'1. Output sheet'!$C$2:$C$5000,L$27,'1. Output sheet'!$AC$2:$AC$5000,$B$22,'1. Output sheet'!$O$2:$O$5000,"&gt;="&amp;$B$266,'1. Output sheet'!$O$2:$O$5000,"&lt;"&amp;$C$266)+SUMIFS('1. Output sheet'!$F$2:$F$5000,'1. Output sheet'!$D$2:$D$5000,$B306,'1. Output sheet'!$C$2:$C$5000,L$27,'1. Output sheet'!$AC$2:$AC$5000,$B$23,'1. Output sheet'!$O$2:$O$5000,"&gt;="&amp;$B$266,'1. Output sheet'!$O$2:$O$5000,"&lt;"&amp;$C$266)</f>
        <v>0</v>
      </c>
      <c r="M306" s="45">
        <f>SUMIFS('1. Output sheet'!$F$2:$F$5000,'1. Output sheet'!$D$2:$D$5000,$B306,'1. Output sheet'!$C$2:$C$5000,M$27,'1. Output sheet'!$AC$2:$AC$5000,$B$22,'1. Output sheet'!$O$2:$O$5000,"&gt;="&amp;$B$266,'1. Output sheet'!$O$2:$O$5000,"&lt;"&amp;$C$266)+SUMIFS('1. Output sheet'!$F$2:$F$5000,'1. Output sheet'!$D$2:$D$5000,$B306,'1. Output sheet'!$C$2:$C$5000,M$27,'1. Output sheet'!$AC$2:$AC$5000,$B$23,'1. Output sheet'!$O$2:$O$5000,"&gt;="&amp;$B$266,'1. Output sheet'!$O$2:$O$5000,"&lt;"&amp;$C$266)</f>
        <v>0</v>
      </c>
      <c r="N306" s="45">
        <f>SUMIFS('1. Output sheet'!$F$2:$F$5000,'1. Output sheet'!$D$2:$D$5000,$B306,'1. Output sheet'!$C$2:$C$5000,N$27,'1. Output sheet'!$AC$2:$AC$5000,$B$22,'1. Output sheet'!$O$2:$O$5000,"&gt;="&amp;$B$266,'1. Output sheet'!$O$2:$O$5000,"&lt;"&amp;$C$266)+SUMIFS('1. Output sheet'!$F$2:$F$5000,'1. Output sheet'!$D$2:$D$5000,$B306,'1. Output sheet'!$C$2:$C$5000,N$27,'1. Output sheet'!$AC$2:$AC$5000,$B$23,'1. Output sheet'!$O$2:$O$5000,"&gt;="&amp;$B$266,'1. Output sheet'!$O$2:$O$5000,"&lt;"&amp;$C$266)</f>
        <v>0</v>
      </c>
      <c r="O306" s="45">
        <f>SUMIFS('1. Output sheet'!$F$2:$F$5000,'1. Output sheet'!$D$2:$D$5000,$B306,'1. Output sheet'!$C$2:$C$5000,O$27,'1. Output sheet'!$AC$2:$AC$5000,$B$22,'1. Output sheet'!$O$2:$O$5000,"&gt;="&amp;$B$266,'1. Output sheet'!$O$2:$O$5000,"&lt;"&amp;$C$266)+SUMIFS('1. Output sheet'!$F$2:$F$5000,'1. Output sheet'!$D$2:$D$5000,$B306,'1. Output sheet'!$C$2:$C$5000,O$27,'1. Output sheet'!$AC$2:$AC$5000,$B$23,'1. Output sheet'!$O$2:$O$5000,"&gt;="&amp;$B$266,'1. Output sheet'!$O$2:$O$5000,"&lt;"&amp;$C$266)</f>
        <v>0</v>
      </c>
      <c r="P306" s="14">
        <f t="shared" ref="P306:P323" si="131">SUM(D306:O306)</f>
        <v>37168</v>
      </c>
      <c r="Q306" s="14">
        <f>SUMIFS('1. Output sheet'!$F$2:$F$5000,'1. Output sheet'!$D$2:$D$5000,$B306,'1. Output sheet'!$AC$2:$AC$5000,$B$22,'1. Output sheet'!$O$2:$O$5000,"&gt;="&amp;$B$266,'1. Output sheet'!$O$2:$O$5000,"&lt;"&amp;$C$266)+SUMIFS('1. Output sheet'!$F$2:$F$5000,'1. Output sheet'!$D$2:$D$5000,$B306,'1. Output sheet'!$AC$2:$AC$5000,$B$23,'1. Output sheet'!$O$2:$O$5000,"&gt;="&amp;$B$266,'1. Output sheet'!$O$2:$O$5000,"&lt;"&amp;$C$266)</f>
        <v>37168</v>
      </c>
      <c r="R306" s="14"/>
      <c r="T306" s="21" t="s">
        <v>80</v>
      </c>
      <c r="U306" s="20"/>
      <c r="V306" s="45">
        <f t="shared" ref="V306:V324" si="132">D306*$T$55</f>
        <v>0</v>
      </c>
      <c r="W306" s="45">
        <f t="shared" ref="W306:W324" si="133">E306*$T$55</f>
        <v>0</v>
      </c>
      <c r="X306" s="45">
        <f t="shared" ref="X306:X324" si="134">F306*$T$55</f>
        <v>4983.441266776611</v>
      </c>
      <c r="Y306" s="45">
        <f t="shared" ref="Y306:Y324" si="135">G306*$T$55</f>
        <v>0</v>
      </c>
      <c r="Z306" s="45">
        <f t="shared" ref="Z306:Z324" si="136">H306*$T$55</f>
        <v>0</v>
      </c>
      <c r="AA306" s="45">
        <f t="shared" ref="AA306:AA324" si="137">I306*$T$55</f>
        <v>0</v>
      </c>
      <c r="AB306" s="45">
        <f t="shared" ref="AB306:AB324" si="138">J306*$T$55</f>
        <v>0</v>
      </c>
      <c r="AC306" s="45">
        <f t="shared" ref="AC306:AC324" si="139">K306*$T$55</f>
        <v>0</v>
      </c>
      <c r="AD306" s="45">
        <f t="shared" ref="AD306:AD324" si="140">L306*$T$55</f>
        <v>0</v>
      </c>
      <c r="AE306" s="45">
        <f t="shared" ref="AE306:AE324" si="141">M306*$T$55</f>
        <v>0</v>
      </c>
      <c r="AF306" s="45">
        <f t="shared" ref="AF306:AF324" si="142">N306*$T$55</f>
        <v>0</v>
      </c>
      <c r="AG306" s="45">
        <f t="shared" ref="AG306:AG324" si="143">O306*$T$55</f>
        <v>0</v>
      </c>
      <c r="AH306" s="45">
        <f t="shared" ref="AH306:AH324" si="144">P306*$T$55</f>
        <v>4983.441266776611</v>
      </c>
      <c r="AI306" s="45">
        <f t="shared" ref="AI306:AI324" si="145">Q306*$T$55</f>
        <v>4983.441266776611</v>
      </c>
      <c r="AJ306" s="14"/>
    </row>
    <row r="307" spans="2:36" ht="15" x14ac:dyDescent="0.25">
      <c r="B307" s="21" t="s">
        <v>257</v>
      </c>
      <c r="C307" s="20"/>
      <c r="D307" s="45">
        <f>SUMIFS('1. Output sheet'!$F$2:$F$5000,'1. Output sheet'!$D$2:$D$5000,$B307,'1. Output sheet'!$C$2:$C$5000,D$27,'1. Output sheet'!$AC$2:$AC$5000,$B$22,'1. Output sheet'!$O$2:$O$5000,"&gt;="&amp;$B$266,'1. Output sheet'!$O$2:$O$5000,"&lt;"&amp;$C$266)+SUMIFS('1. Output sheet'!$F$2:$F$5000,'1. Output sheet'!$D$2:$D$5000,$B307,'1. Output sheet'!$C$2:$C$5000,D$27,'1. Output sheet'!$AC$2:$AC$5000,$B$23,'1. Output sheet'!$O$2:$O$5000,"&gt;="&amp;$B$266,'1. Output sheet'!$O$2:$O$5000,"&lt;"&amp;$C$266)</f>
        <v>0</v>
      </c>
      <c r="E307" s="45">
        <f>SUMIFS('1. Output sheet'!$F$2:$F$5000,'1. Output sheet'!$D$2:$D$5000,$B307,'1. Output sheet'!$C$2:$C$5000,E$27,'1. Output sheet'!$AC$2:$AC$5000,$B$22,'1. Output sheet'!$O$2:$O$5000,"&gt;="&amp;$B$266,'1. Output sheet'!$O$2:$O$5000,"&lt;"&amp;$C$266)+SUMIFS('1. Output sheet'!$F$2:$F$5000,'1. Output sheet'!$D$2:$D$5000,$B307,'1. Output sheet'!$C$2:$C$5000,E$27,'1. Output sheet'!$AC$2:$AC$5000,$B$23,'1. Output sheet'!$O$2:$O$5000,"&gt;="&amp;$B$266,'1. Output sheet'!$O$2:$O$5000,"&lt;"&amp;$C$266)</f>
        <v>0</v>
      </c>
      <c r="F307" s="45">
        <f>SUMIFS('1. Output sheet'!$F$2:$F$5000,'1. Output sheet'!$D$2:$D$5000,$B307,'1. Output sheet'!$C$2:$C$5000,F$27,'1. Output sheet'!$AC$2:$AC$5000,$B$22,'1. Output sheet'!$O$2:$O$5000,"&gt;="&amp;$B$266,'1. Output sheet'!$O$2:$O$5000,"&lt;"&amp;$C$266)+SUMIFS('1. Output sheet'!$F$2:$F$5000,'1. Output sheet'!$D$2:$D$5000,$B307,'1. Output sheet'!$C$2:$C$5000,F$27,'1. Output sheet'!$AC$2:$AC$5000,$B$23,'1. Output sheet'!$O$2:$O$5000,"&gt;="&amp;$B$266,'1. Output sheet'!$O$2:$O$5000,"&lt;"&amp;$C$266)</f>
        <v>5100</v>
      </c>
      <c r="G307" s="45">
        <f>SUMIFS('1. Output sheet'!$F$2:$F$5000,'1. Output sheet'!$D$2:$D$5000,$B307,'1. Output sheet'!$C$2:$C$5000,G$27,'1. Output sheet'!$AC$2:$AC$5000,$B$22,'1. Output sheet'!$O$2:$O$5000,"&gt;="&amp;$B$266,'1. Output sheet'!$O$2:$O$5000,"&lt;"&amp;$C$266)+SUMIFS('1. Output sheet'!$F$2:$F$5000,'1. Output sheet'!$D$2:$D$5000,$B307,'1. Output sheet'!$C$2:$C$5000,G$27,'1. Output sheet'!$AC$2:$AC$5000,$B$23,'1. Output sheet'!$O$2:$O$5000,"&gt;="&amp;$B$266,'1. Output sheet'!$O$2:$O$5000,"&lt;"&amp;$C$266)</f>
        <v>662</v>
      </c>
      <c r="H307" s="45">
        <f>SUMIFS('1. Output sheet'!$F$2:$F$5000,'1. Output sheet'!$D$2:$D$5000,$B307,'1. Output sheet'!$C$2:$C$5000,H$27,'1. Output sheet'!$AC$2:$AC$5000,$B$22,'1. Output sheet'!$O$2:$O$5000,"&gt;="&amp;$B$266,'1. Output sheet'!$O$2:$O$5000,"&lt;"&amp;$C$266)+SUMIFS('1. Output sheet'!$F$2:$F$5000,'1. Output sheet'!$D$2:$D$5000,$B307,'1. Output sheet'!$C$2:$C$5000,H$27,'1. Output sheet'!$AC$2:$AC$5000,$B$23,'1. Output sheet'!$O$2:$O$5000,"&gt;="&amp;$B$266,'1. Output sheet'!$O$2:$O$5000,"&lt;"&amp;$C$266)</f>
        <v>0</v>
      </c>
      <c r="I307" s="45">
        <f>SUMIFS('1. Output sheet'!$F$2:$F$5000,'1. Output sheet'!$D$2:$D$5000,$B307,'1. Output sheet'!$C$2:$C$5000,I$27,'1. Output sheet'!$AC$2:$AC$5000,$B$22,'1. Output sheet'!$O$2:$O$5000,"&gt;="&amp;$B$266,'1. Output sheet'!$O$2:$O$5000,"&lt;"&amp;$C$266)+SUMIFS('1. Output sheet'!$F$2:$F$5000,'1. Output sheet'!$D$2:$D$5000,$B307,'1. Output sheet'!$C$2:$C$5000,I$27,'1. Output sheet'!$AC$2:$AC$5000,$B$23,'1. Output sheet'!$O$2:$O$5000,"&gt;="&amp;$B$266,'1. Output sheet'!$O$2:$O$5000,"&lt;"&amp;$C$266)</f>
        <v>0</v>
      </c>
      <c r="J307" s="45">
        <f>SUMIFS('1. Output sheet'!$F$2:$F$5000,'1. Output sheet'!$D$2:$D$5000,$B307,'1. Output sheet'!$C$2:$C$5000,J$27,'1. Output sheet'!$AC$2:$AC$5000,$B$22,'1. Output sheet'!$O$2:$O$5000,"&gt;="&amp;$B$266,'1. Output sheet'!$O$2:$O$5000,"&lt;"&amp;$C$266)+SUMIFS('1. Output sheet'!$F$2:$F$5000,'1. Output sheet'!$D$2:$D$5000,$B307,'1. Output sheet'!$C$2:$C$5000,J$27,'1. Output sheet'!$AC$2:$AC$5000,$B$23,'1. Output sheet'!$O$2:$O$5000,"&gt;="&amp;$B$266,'1. Output sheet'!$O$2:$O$5000,"&lt;"&amp;$C$266)</f>
        <v>0</v>
      </c>
      <c r="K307" s="45">
        <f>SUMIFS('1. Output sheet'!$F$2:$F$5000,'1. Output sheet'!$D$2:$D$5000,$B307,'1. Output sheet'!$C$2:$C$5000,K$27,'1. Output sheet'!$AC$2:$AC$5000,$B$22,'1. Output sheet'!$O$2:$O$5000,"&gt;="&amp;$B$266,'1. Output sheet'!$O$2:$O$5000,"&lt;"&amp;$C$266)+SUMIFS('1. Output sheet'!$F$2:$F$5000,'1. Output sheet'!$D$2:$D$5000,$B307,'1. Output sheet'!$C$2:$C$5000,K$27,'1. Output sheet'!$AC$2:$AC$5000,$B$23,'1. Output sheet'!$O$2:$O$5000,"&gt;="&amp;$B$266,'1. Output sheet'!$O$2:$O$5000,"&lt;"&amp;$C$266)</f>
        <v>0</v>
      </c>
      <c r="L307" s="45">
        <f>SUMIFS('1. Output sheet'!$F$2:$F$5000,'1. Output sheet'!$D$2:$D$5000,$B307,'1. Output sheet'!$C$2:$C$5000,L$27,'1. Output sheet'!$AC$2:$AC$5000,$B$22,'1. Output sheet'!$O$2:$O$5000,"&gt;="&amp;$B$266,'1. Output sheet'!$O$2:$O$5000,"&lt;"&amp;$C$266)+SUMIFS('1. Output sheet'!$F$2:$F$5000,'1. Output sheet'!$D$2:$D$5000,$B307,'1. Output sheet'!$C$2:$C$5000,L$27,'1. Output sheet'!$AC$2:$AC$5000,$B$23,'1. Output sheet'!$O$2:$O$5000,"&gt;="&amp;$B$266,'1. Output sheet'!$O$2:$O$5000,"&lt;"&amp;$C$266)</f>
        <v>0</v>
      </c>
      <c r="M307" s="45">
        <f>SUMIFS('1. Output sheet'!$F$2:$F$5000,'1. Output sheet'!$D$2:$D$5000,$B307,'1. Output sheet'!$C$2:$C$5000,M$27,'1. Output sheet'!$AC$2:$AC$5000,$B$22,'1. Output sheet'!$O$2:$O$5000,"&gt;="&amp;$B$266,'1. Output sheet'!$O$2:$O$5000,"&lt;"&amp;$C$266)+SUMIFS('1. Output sheet'!$F$2:$F$5000,'1. Output sheet'!$D$2:$D$5000,$B307,'1. Output sheet'!$C$2:$C$5000,M$27,'1. Output sheet'!$AC$2:$AC$5000,$B$23,'1. Output sheet'!$O$2:$O$5000,"&gt;="&amp;$B$266,'1. Output sheet'!$O$2:$O$5000,"&lt;"&amp;$C$266)</f>
        <v>0</v>
      </c>
      <c r="N307" s="45">
        <f>SUMIFS('1. Output sheet'!$F$2:$F$5000,'1. Output sheet'!$D$2:$D$5000,$B307,'1. Output sheet'!$C$2:$C$5000,N$27,'1. Output sheet'!$AC$2:$AC$5000,$B$22,'1. Output sheet'!$O$2:$O$5000,"&gt;="&amp;$B$266,'1. Output sheet'!$O$2:$O$5000,"&lt;"&amp;$C$266)+SUMIFS('1. Output sheet'!$F$2:$F$5000,'1. Output sheet'!$D$2:$D$5000,$B307,'1. Output sheet'!$C$2:$C$5000,N$27,'1. Output sheet'!$AC$2:$AC$5000,$B$23,'1. Output sheet'!$O$2:$O$5000,"&gt;="&amp;$B$266,'1. Output sheet'!$O$2:$O$5000,"&lt;"&amp;$C$266)</f>
        <v>0</v>
      </c>
      <c r="O307" s="45">
        <f>SUMIFS('1. Output sheet'!$F$2:$F$5000,'1. Output sheet'!$D$2:$D$5000,$B307,'1. Output sheet'!$C$2:$C$5000,O$27,'1. Output sheet'!$AC$2:$AC$5000,$B$22,'1. Output sheet'!$O$2:$O$5000,"&gt;="&amp;$B$266,'1. Output sheet'!$O$2:$O$5000,"&lt;"&amp;$C$266)+SUMIFS('1. Output sheet'!$F$2:$F$5000,'1. Output sheet'!$D$2:$D$5000,$B307,'1. Output sheet'!$C$2:$C$5000,O$27,'1. Output sheet'!$AC$2:$AC$5000,$B$23,'1. Output sheet'!$O$2:$O$5000,"&gt;="&amp;$B$266,'1. Output sheet'!$O$2:$O$5000,"&lt;"&amp;$C$266)</f>
        <v>0</v>
      </c>
      <c r="P307" s="14">
        <f t="shared" si="131"/>
        <v>5762</v>
      </c>
      <c r="Q307" s="14">
        <f>SUMIFS('1. Output sheet'!$F$2:$F$5000,'1. Output sheet'!$D$2:$D$5000,$B307,'1. Output sheet'!$AC$2:$AC$5000,$B$22,'1. Output sheet'!$O$2:$O$5000,"&gt;="&amp;$B$266,'1. Output sheet'!$O$2:$O$5000,"&lt;"&amp;$C$266)+SUMIFS('1. Output sheet'!$F$2:$F$5000,'1. Output sheet'!$D$2:$D$5000,$B307,'1. Output sheet'!$AC$2:$AC$5000,$B$23,'1. Output sheet'!$O$2:$O$5000,"&gt;="&amp;$B$266,'1. Output sheet'!$O$2:$O$5000,"&lt;"&amp;$C$266)</f>
        <v>5762</v>
      </c>
      <c r="R307" s="14"/>
      <c r="T307" s="21" t="s">
        <v>257</v>
      </c>
      <c r="U307" s="20"/>
      <c r="V307" s="45">
        <f t="shared" si="132"/>
        <v>0</v>
      </c>
      <c r="W307" s="45">
        <f t="shared" si="133"/>
        <v>0</v>
      </c>
      <c r="X307" s="45">
        <f t="shared" si="134"/>
        <v>683.8019387796146</v>
      </c>
      <c r="Y307" s="45">
        <f t="shared" si="135"/>
        <v>88.760173229824474</v>
      </c>
      <c r="Z307" s="45">
        <f t="shared" si="136"/>
        <v>0</v>
      </c>
      <c r="AA307" s="45">
        <f t="shared" si="137"/>
        <v>0</v>
      </c>
      <c r="AB307" s="45">
        <f t="shared" si="138"/>
        <v>0</v>
      </c>
      <c r="AC307" s="45">
        <f t="shared" si="139"/>
        <v>0</v>
      </c>
      <c r="AD307" s="45">
        <f t="shared" si="140"/>
        <v>0</v>
      </c>
      <c r="AE307" s="45">
        <f t="shared" si="141"/>
        <v>0</v>
      </c>
      <c r="AF307" s="45">
        <f t="shared" si="142"/>
        <v>0</v>
      </c>
      <c r="AG307" s="45">
        <f t="shared" si="143"/>
        <v>0</v>
      </c>
      <c r="AH307" s="45">
        <f t="shared" si="144"/>
        <v>772.56211200943903</v>
      </c>
      <c r="AI307" s="45">
        <f t="shared" si="145"/>
        <v>772.56211200943903</v>
      </c>
      <c r="AJ307" s="14"/>
    </row>
    <row r="308" spans="2:36" ht="30" x14ac:dyDescent="0.25">
      <c r="B308" s="21" t="s">
        <v>118</v>
      </c>
      <c r="C308" s="20"/>
      <c r="D308" s="45">
        <f>SUMIFS('1. Output sheet'!$F$2:$F$5000,'1. Output sheet'!$D$2:$D$5000,$B308,'1. Output sheet'!$C$2:$C$5000,D$27,'1. Output sheet'!$AC$2:$AC$5000,$B$22,'1. Output sheet'!$O$2:$O$5000,"&gt;="&amp;$B$266,'1. Output sheet'!$O$2:$O$5000,"&lt;"&amp;$C$266)+SUMIFS('1. Output sheet'!$F$2:$F$5000,'1. Output sheet'!$D$2:$D$5000,$B308,'1. Output sheet'!$C$2:$C$5000,D$27,'1. Output sheet'!$AC$2:$AC$5000,$B$23,'1. Output sheet'!$O$2:$O$5000,"&gt;="&amp;$B$266,'1. Output sheet'!$O$2:$O$5000,"&lt;"&amp;$C$266)</f>
        <v>0</v>
      </c>
      <c r="E308" s="45">
        <f>SUMIFS('1. Output sheet'!$F$2:$F$5000,'1. Output sheet'!$D$2:$D$5000,$B308,'1. Output sheet'!$C$2:$C$5000,E$27,'1. Output sheet'!$AC$2:$AC$5000,$B$22,'1. Output sheet'!$O$2:$O$5000,"&gt;="&amp;$B$266,'1. Output sheet'!$O$2:$O$5000,"&lt;"&amp;$C$266)+SUMIFS('1. Output sheet'!$F$2:$F$5000,'1. Output sheet'!$D$2:$D$5000,$B308,'1. Output sheet'!$C$2:$C$5000,E$27,'1. Output sheet'!$AC$2:$AC$5000,$B$23,'1. Output sheet'!$O$2:$O$5000,"&gt;="&amp;$B$266,'1. Output sheet'!$O$2:$O$5000,"&lt;"&amp;$C$266)</f>
        <v>0</v>
      </c>
      <c r="F308" s="45">
        <f>SUMIFS('1. Output sheet'!$F$2:$F$5000,'1. Output sheet'!$D$2:$D$5000,$B308,'1. Output sheet'!$C$2:$C$5000,F$27,'1. Output sheet'!$AC$2:$AC$5000,$B$22,'1. Output sheet'!$O$2:$O$5000,"&gt;="&amp;$B$266,'1. Output sheet'!$O$2:$O$5000,"&lt;"&amp;$C$266)+SUMIFS('1. Output sheet'!$F$2:$F$5000,'1. Output sheet'!$D$2:$D$5000,$B308,'1. Output sheet'!$C$2:$C$5000,F$27,'1. Output sheet'!$AC$2:$AC$5000,$B$23,'1. Output sheet'!$O$2:$O$5000,"&gt;="&amp;$B$266,'1. Output sheet'!$O$2:$O$5000,"&lt;"&amp;$C$266)</f>
        <v>0</v>
      </c>
      <c r="G308" s="45">
        <f>SUMIFS('1. Output sheet'!$F$2:$F$5000,'1. Output sheet'!$D$2:$D$5000,$B308,'1. Output sheet'!$C$2:$C$5000,G$27,'1. Output sheet'!$AC$2:$AC$5000,$B$22,'1. Output sheet'!$O$2:$O$5000,"&gt;="&amp;$B$266,'1. Output sheet'!$O$2:$O$5000,"&lt;"&amp;$C$266)+SUMIFS('1. Output sheet'!$F$2:$F$5000,'1. Output sheet'!$D$2:$D$5000,$B308,'1. Output sheet'!$C$2:$C$5000,G$27,'1. Output sheet'!$AC$2:$AC$5000,$B$23,'1. Output sheet'!$O$2:$O$5000,"&gt;="&amp;$B$266,'1. Output sheet'!$O$2:$O$5000,"&lt;"&amp;$C$266)</f>
        <v>0</v>
      </c>
      <c r="H308" s="45">
        <f>SUMIFS('1. Output sheet'!$F$2:$F$5000,'1. Output sheet'!$D$2:$D$5000,$B308,'1. Output sheet'!$C$2:$C$5000,H$27,'1. Output sheet'!$AC$2:$AC$5000,$B$22,'1. Output sheet'!$O$2:$O$5000,"&gt;="&amp;$B$266,'1. Output sheet'!$O$2:$O$5000,"&lt;"&amp;$C$266)+SUMIFS('1. Output sheet'!$F$2:$F$5000,'1. Output sheet'!$D$2:$D$5000,$B308,'1. Output sheet'!$C$2:$C$5000,H$27,'1. Output sheet'!$AC$2:$AC$5000,$B$23,'1. Output sheet'!$O$2:$O$5000,"&gt;="&amp;$B$266,'1. Output sheet'!$O$2:$O$5000,"&lt;"&amp;$C$266)</f>
        <v>2580.06</v>
      </c>
      <c r="I308" s="45">
        <f>SUMIFS('1. Output sheet'!$F$2:$F$5000,'1. Output sheet'!$D$2:$D$5000,$B308,'1. Output sheet'!$C$2:$C$5000,I$27,'1. Output sheet'!$AC$2:$AC$5000,$B$22,'1. Output sheet'!$O$2:$O$5000,"&gt;="&amp;$B$266,'1. Output sheet'!$O$2:$O$5000,"&lt;"&amp;$C$266)+SUMIFS('1. Output sheet'!$F$2:$F$5000,'1. Output sheet'!$D$2:$D$5000,$B308,'1. Output sheet'!$C$2:$C$5000,I$27,'1. Output sheet'!$AC$2:$AC$5000,$B$23,'1. Output sheet'!$O$2:$O$5000,"&gt;="&amp;$B$266,'1. Output sheet'!$O$2:$O$5000,"&lt;"&amp;$C$266)</f>
        <v>5495</v>
      </c>
      <c r="J308" s="45">
        <f>SUMIFS('1. Output sheet'!$F$2:$F$5000,'1. Output sheet'!$D$2:$D$5000,$B308,'1. Output sheet'!$C$2:$C$5000,J$27,'1. Output sheet'!$AC$2:$AC$5000,$B$22,'1. Output sheet'!$O$2:$O$5000,"&gt;="&amp;$B$266,'1. Output sheet'!$O$2:$O$5000,"&lt;"&amp;$C$266)+SUMIFS('1. Output sheet'!$F$2:$F$5000,'1. Output sheet'!$D$2:$D$5000,$B308,'1. Output sheet'!$C$2:$C$5000,J$27,'1. Output sheet'!$AC$2:$AC$5000,$B$23,'1. Output sheet'!$O$2:$O$5000,"&gt;="&amp;$B$266,'1. Output sheet'!$O$2:$O$5000,"&lt;"&amp;$C$266)</f>
        <v>9100</v>
      </c>
      <c r="K308" s="45">
        <f>SUMIFS('1. Output sheet'!$F$2:$F$5000,'1. Output sheet'!$D$2:$D$5000,$B308,'1. Output sheet'!$C$2:$C$5000,K$27,'1. Output sheet'!$AC$2:$AC$5000,$B$22,'1. Output sheet'!$O$2:$O$5000,"&gt;="&amp;$B$266,'1. Output sheet'!$O$2:$O$5000,"&lt;"&amp;$C$266)+SUMIFS('1. Output sheet'!$F$2:$F$5000,'1. Output sheet'!$D$2:$D$5000,$B308,'1. Output sheet'!$C$2:$C$5000,K$27,'1. Output sheet'!$AC$2:$AC$5000,$B$23,'1. Output sheet'!$O$2:$O$5000,"&gt;="&amp;$B$266,'1. Output sheet'!$O$2:$O$5000,"&lt;"&amp;$C$266)</f>
        <v>0</v>
      </c>
      <c r="L308" s="45">
        <f>SUMIFS('1. Output sheet'!$F$2:$F$5000,'1. Output sheet'!$D$2:$D$5000,$B308,'1. Output sheet'!$C$2:$C$5000,L$27,'1. Output sheet'!$AC$2:$AC$5000,$B$22,'1. Output sheet'!$O$2:$O$5000,"&gt;="&amp;$B$266,'1. Output sheet'!$O$2:$O$5000,"&lt;"&amp;$C$266)+SUMIFS('1. Output sheet'!$F$2:$F$5000,'1. Output sheet'!$D$2:$D$5000,$B308,'1. Output sheet'!$C$2:$C$5000,L$27,'1. Output sheet'!$AC$2:$AC$5000,$B$23,'1. Output sheet'!$O$2:$O$5000,"&gt;="&amp;$B$266,'1. Output sheet'!$O$2:$O$5000,"&lt;"&amp;$C$266)</f>
        <v>0</v>
      </c>
      <c r="M308" s="45">
        <f>SUMIFS('1. Output sheet'!$F$2:$F$5000,'1. Output sheet'!$D$2:$D$5000,$B308,'1. Output sheet'!$C$2:$C$5000,M$27,'1. Output sheet'!$AC$2:$AC$5000,$B$22,'1. Output sheet'!$O$2:$O$5000,"&gt;="&amp;$B$266,'1. Output sheet'!$O$2:$O$5000,"&lt;"&amp;$C$266)+SUMIFS('1. Output sheet'!$F$2:$F$5000,'1. Output sheet'!$D$2:$D$5000,$B308,'1. Output sheet'!$C$2:$C$5000,M$27,'1. Output sheet'!$AC$2:$AC$5000,$B$23,'1. Output sheet'!$O$2:$O$5000,"&gt;="&amp;$B$266,'1. Output sheet'!$O$2:$O$5000,"&lt;"&amp;$C$266)</f>
        <v>0</v>
      </c>
      <c r="N308" s="45">
        <f>SUMIFS('1. Output sheet'!$F$2:$F$5000,'1. Output sheet'!$D$2:$D$5000,$B308,'1. Output sheet'!$C$2:$C$5000,N$27,'1. Output sheet'!$AC$2:$AC$5000,$B$22,'1. Output sheet'!$O$2:$O$5000,"&gt;="&amp;$B$266,'1. Output sheet'!$O$2:$O$5000,"&lt;"&amp;$C$266)+SUMIFS('1. Output sheet'!$F$2:$F$5000,'1. Output sheet'!$D$2:$D$5000,$B308,'1. Output sheet'!$C$2:$C$5000,N$27,'1. Output sheet'!$AC$2:$AC$5000,$B$23,'1. Output sheet'!$O$2:$O$5000,"&gt;="&amp;$B$266,'1. Output sheet'!$O$2:$O$5000,"&lt;"&amp;$C$266)</f>
        <v>0</v>
      </c>
      <c r="O308" s="45">
        <f>SUMIFS('1. Output sheet'!$F$2:$F$5000,'1. Output sheet'!$D$2:$D$5000,$B308,'1. Output sheet'!$C$2:$C$5000,O$27,'1. Output sheet'!$AC$2:$AC$5000,$B$22,'1. Output sheet'!$O$2:$O$5000,"&gt;="&amp;$B$266,'1. Output sheet'!$O$2:$O$5000,"&lt;"&amp;$C$266)+SUMIFS('1. Output sheet'!$F$2:$F$5000,'1. Output sheet'!$D$2:$D$5000,$B308,'1. Output sheet'!$C$2:$C$5000,O$27,'1. Output sheet'!$AC$2:$AC$5000,$B$23,'1. Output sheet'!$O$2:$O$5000,"&gt;="&amp;$B$266,'1. Output sheet'!$O$2:$O$5000,"&lt;"&amp;$C$266)</f>
        <v>9100</v>
      </c>
      <c r="P308" s="14">
        <f t="shared" si="131"/>
        <v>26275.059999999998</v>
      </c>
      <c r="Q308" s="14">
        <f>SUMIFS('1. Output sheet'!$F$2:$F$5000,'1. Output sheet'!$D$2:$D$5000,$B308,'1. Output sheet'!$AC$2:$AC$5000,$B$22,'1. Output sheet'!$O$2:$O$5000,"&gt;="&amp;$B$266,'1. Output sheet'!$O$2:$O$5000,"&lt;"&amp;$C$266)+SUMIFS('1. Output sheet'!$F$2:$F$5000,'1. Output sheet'!$D$2:$D$5000,$B308,'1. Output sheet'!$AC$2:$AC$5000,$B$23,'1. Output sheet'!$O$2:$O$5000,"&gt;="&amp;$B$266,'1. Output sheet'!$O$2:$O$5000,"&lt;"&amp;$C$266)</f>
        <v>26275.06</v>
      </c>
      <c r="R308" s="14"/>
      <c r="T308" s="21" t="s">
        <v>118</v>
      </c>
      <c r="U308" s="20"/>
      <c r="V308" s="45">
        <f t="shared" si="132"/>
        <v>0</v>
      </c>
      <c r="W308" s="45">
        <f t="shared" si="133"/>
        <v>0</v>
      </c>
      <c r="X308" s="45">
        <f t="shared" si="134"/>
        <v>0</v>
      </c>
      <c r="Y308" s="45">
        <f t="shared" si="135"/>
        <v>0</v>
      </c>
      <c r="Z308" s="45">
        <f t="shared" si="136"/>
        <v>345.93137846426123</v>
      </c>
      <c r="AA308" s="45">
        <f t="shared" si="137"/>
        <v>736.76306933215335</v>
      </c>
      <c r="AB308" s="45">
        <f t="shared" si="138"/>
        <v>1220.117184881273</v>
      </c>
      <c r="AC308" s="45">
        <f t="shared" si="139"/>
        <v>0</v>
      </c>
      <c r="AD308" s="45">
        <f t="shared" si="140"/>
        <v>0</v>
      </c>
      <c r="AE308" s="45">
        <f t="shared" si="141"/>
        <v>0</v>
      </c>
      <c r="AF308" s="45">
        <f t="shared" si="142"/>
        <v>0</v>
      </c>
      <c r="AG308" s="45">
        <f t="shared" si="143"/>
        <v>1220.117184881273</v>
      </c>
      <c r="AH308" s="45">
        <f t="shared" si="144"/>
        <v>3522.9288175589604</v>
      </c>
      <c r="AI308" s="45">
        <f t="shared" si="145"/>
        <v>3522.9288175589609</v>
      </c>
      <c r="AJ308" s="14"/>
    </row>
    <row r="309" spans="2:36" ht="15" x14ac:dyDescent="0.25">
      <c r="B309" s="21" t="s">
        <v>1398</v>
      </c>
      <c r="C309" s="20"/>
      <c r="D309" s="45">
        <f>SUMIFS('1. Output sheet'!$F$2:$F$5000,'1. Output sheet'!$D$2:$D$5000,$B309,'1. Output sheet'!$C$2:$C$5000,D$27,'1. Output sheet'!$AC$2:$AC$5000,$B$22,'1. Output sheet'!$O$2:$O$5000,"&gt;="&amp;$B$266,'1. Output sheet'!$O$2:$O$5000,"&lt;"&amp;$C$266)+SUMIFS('1. Output sheet'!$F$2:$F$5000,'1. Output sheet'!$D$2:$D$5000,$B309,'1. Output sheet'!$C$2:$C$5000,D$27,'1. Output sheet'!$AC$2:$AC$5000,$B$23,'1. Output sheet'!$O$2:$O$5000,"&gt;="&amp;$B$266,'1. Output sheet'!$O$2:$O$5000,"&lt;"&amp;$C$266)</f>
        <v>0</v>
      </c>
      <c r="E309" s="45">
        <f>SUMIFS('1. Output sheet'!$F$2:$F$5000,'1. Output sheet'!$D$2:$D$5000,$B309,'1. Output sheet'!$C$2:$C$5000,E$27,'1. Output sheet'!$AC$2:$AC$5000,$B$22,'1. Output sheet'!$O$2:$O$5000,"&gt;="&amp;$B$266,'1. Output sheet'!$O$2:$O$5000,"&lt;"&amp;$C$266)+SUMIFS('1. Output sheet'!$F$2:$F$5000,'1. Output sheet'!$D$2:$D$5000,$B309,'1. Output sheet'!$C$2:$C$5000,E$27,'1. Output sheet'!$AC$2:$AC$5000,$B$23,'1. Output sheet'!$O$2:$O$5000,"&gt;="&amp;$B$266,'1. Output sheet'!$O$2:$O$5000,"&lt;"&amp;$C$266)</f>
        <v>0</v>
      </c>
      <c r="F309" s="45">
        <f>SUMIFS('1. Output sheet'!$F$2:$F$5000,'1. Output sheet'!$D$2:$D$5000,$B309,'1. Output sheet'!$C$2:$C$5000,F$27,'1. Output sheet'!$AC$2:$AC$5000,$B$22,'1. Output sheet'!$O$2:$O$5000,"&gt;="&amp;$B$266,'1. Output sheet'!$O$2:$O$5000,"&lt;"&amp;$C$266)+SUMIFS('1. Output sheet'!$F$2:$F$5000,'1. Output sheet'!$D$2:$D$5000,$B309,'1. Output sheet'!$C$2:$C$5000,F$27,'1. Output sheet'!$AC$2:$AC$5000,$B$23,'1. Output sheet'!$O$2:$O$5000,"&gt;="&amp;$B$266,'1. Output sheet'!$O$2:$O$5000,"&lt;"&amp;$C$266)</f>
        <v>0</v>
      </c>
      <c r="G309" s="45">
        <f>SUMIFS('1. Output sheet'!$F$2:$F$5000,'1. Output sheet'!$D$2:$D$5000,$B309,'1. Output sheet'!$C$2:$C$5000,G$27,'1. Output sheet'!$AC$2:$AC$5000,$B$22,'1. Output sheet'!$O$2:$O$5000,"&gt;="&amp;$B$266,'1. Output sheet'!$O$2:$O$5000,"&lt;"&amp;$C$266)+SUMIFS('1. Output sheet'!$F$2:$F$5000,'1. Output sheet'!$D$2:$D$5000,$B309,'1. Output sheet'!$C$2:$C$5000,G$27,'1. Output sheet'!$AC$2:$AC$5000,$B$23,'1. Output sheet'!$O$2:$O$5000,"&gt;="&amp;$B$266,'1. Output sheet'!$O$2:$O$5000,"&lt;"&amp;$C$266)</f>
        <v>0</v>
      </c>
      <c r="H309" s="45">
        <f>SUMIFS('1. Output sheet'!$F$2:$F$5000,'1. Output sheet'!$D$2:$D$5000,$B309,'1. Output sheet'!$C$2:$C$5000,H$27,'1. Output sheet'!$AC$2:$AC$5000,$B$22,'1. Output sheet'!$O$2:$O$5000,"&gt;="&amp;$B$266,'1. Output sheet'!$O$2:$O$5000,"&lt;"&amp;$C$266)+SUMIFS('1. Output sheet'!$F$2:$F$5000,'1. Output sheet'!$D$2:$D$5000,$B309,'1. Output sheet'!$C$2:$C$5000,H$27,'1. Output sheet'!$AC$2:$AC$5000,$B$23,'1. Output sheet'!$O$2:$O$5000,"&gt;="&amp;$B$266,'1. Output sheet'!$O$2:$O$5000,"&lt;"&amp;$C$266)</f>
        <v>0</v>
      </c>
      <c r="I309" s="45">
        <f>SUMIFS('1. Output sheet'!$F$2:$F$5000,'1. Output sheet'!$D$2:$D$5000,$B309,'1. Output sheet'!$C$2:$C$5000,I$27,'1. Output sheet'!$AC$2:$AC$5000,$B$22,'1. Output sheet'!$O$2:$O$5000,"&gt;="&amp;$B$266,'1. Output sheet'!$O$2:$O$5000,"&lt;"&amp;$C$266)+SUMIFS('1. Output sheet'!$F$2:$F$5000,'1. Output sheet'!$D$2:$D$5000,$B309,'1. Output sheet'!$C$2:$C$5000,I$27,'1. Output sheet'!$AC$2:$AC$5000,$B$23,'1. Output sheet'!$O$2:$O$5000,"&gt;="&amp;$B$266,'1. Output sheet'!$O$2:$O$5000,"&lt;"&amp;$C$266)</f>
        <v>0</v>
      </c>
      <c r="J309" s="45">
        <f>SUMIFS('1. Output sheet'!$F$2:$F$5000,'1. Output sheet'!$D$2:$D$5000,$B309,'1. Output sheet'!$C$2:$C$5000,J$27,'1. Output sheet'!$AC$2:$AC$5000,$B$22,'1. Output sheet'!$O$2:$O$5000,"&gt;="&amp;$B$266,'1. Output sheet'!$O$2:$O$5000,"&lt;"&amp;$C$266)+SUMIFS('1. Output sheet'!$F$2:$F$5000,'1. Output sheet'!$D$2:$D$5000,$B309,'1. Output sheet'!$C$2:$C$5000,J$27,'1. Output sheet'!$AC$2:$AC$5000,$B$23,'1. Output sheet'!$O$2:$O$5000,"&gt;="&amp;$B$266,'1. Output sheet'!$O$2:$O$5000,"&lt;"&amp;$C$266)</f>
        <v>0</v>
      </c>
      <c r="K309" s="45">
        <f>SUMIFS('1. Output sheet'!$F$2:$F$5000,'1. Output sheet'!$D$2:$D$5000,$B309,'1. Output sheet'!$C$2:$C$5000,K$27,'1. Output sheet'!$AC$2:$AC$5000,$B$22,'1. Output sheet'!$O$2:$O$5000,"&gt;="&amp;$B$266,'1. Output sheet'!$O$2:$O$5000,"&lt;"&amp;$C$266)+SUMIFS('1. Output sheet'!$F$2:$F$5000,'1. Output sheet'!$D$2:$D$5000,$B309,'1. Output sheet'!$C$2:$C$5000,K$27,'1. Output sheet'!$AC$2:$AC$5000,$B$23,'1. Output sheet'!$O$2:$O$5000,"&gt;="&amp;$B$266,'1. Output sheet'!$O$2:$O$5000,"&lt;"&amp;$C$266)</f>
        <v>0</v>
      </c>
      <c r="L309" s="45">
        <f>SUMIFS('1. Output sheet'!$F$2:$F$5000,'1. Output sheet'!$D$2:$D$5000,$B309,'1. Output sheet'!$C$2:$C$5000,L$27,'1. Output sheet'!$AC$2:$AC$5000,$B$22,'1. Output sheet'!$O$2:$O$5000,"&gt;="&amp;$B$266,'1. Output sheet'!$O$2:$O$5000,"&lt;"&amp;$C$266)+SUMIFS('1. Output sheet'!$F$2:$F$5000,'1. Output sheet'!$D$2:$D$5000,$B309,'1. Output sheet'!$C$2:$C$5000,L$27,'1. Output sheet'!$AC$2:$AC$5000,$B$23,'1. Output sheet'!$O$2:$O$5000,"&gt;="&amp;$B$266,'1. Output sheet'!$O$2:$O$5000,"&lt;"&amp;$C$266)</f>
        <v>0</v>
      </c>
      <c r="M309" s="45">
        <f>SUMIFS('1. Output sheet'!$F$2:$F$5000,'1. Output sheet'!$D$2:$D$5000,$B309,'1. Output sheet'!$C$2:$C$5000,M$27,'1. Output sheet'!$AC$2:$AC$5000,$B$22,'1. Output sheet'!$O$2:$O$5000,"&gt;="&amp;$B$266,'1. Output sheet'!$O$2:$O$5000,"&lt;"&amp;$C$266)+SUMIFS('1. Output sheet'!$F$2:$F$5000,'1. Output sheet'!$D$2:$D$5000,$B309,'1. Output sheet'!$C$2:$C$5000,M$27,'1. Output sheet'!$AC$2:$AC$5000,$B$23,'1. Output sheet'!$O$2:$O$5000,"&gt;="&amp;$B$266,'1. Output sheet'!$O$2:$O$5000,"&lt;"&amp;$C$266)</f>
        <v>0</v>
      </c>
      <c r="N309" s="45">
        <f>SUMIFS('1. Output sheet'!$F$2:$F$5000,'1. Output sheet'!$D$2:$D$5000,$B309,'1. Output sheet'!$C$2:$C$5000,N$27,'1. Output sheet'!$AC$2:$AC$5000,$B$22,'1. Output sheet'!$O$2:$O$5000,"&gt;="&amp;$B$266,'1. Output sheet'!$O$2:$O$5000,"&lt;"&amp;$C$266)+SUMIFS('1. Output sheet'!$F$2:$F$5000,'1. Output sheet'!$D$2:$D$5000,$B309,'1. Output sheet'!$C$2:$C$5000,N$27,'1. Output sheet'!$AC$2:$AC$5000,$B$23,'1. Output sheet'!$O$2:$O$5000,"&gt;="&amp;$B$266,'1. Output sheet'!$O$2:$O$5000,"&lt;"&amp;$C$266)</f>
        <v>0</v>
      </c>
      <c r="O309" s="45">
        <f>SUMIFS('1. Output sheet'!$F$2:$F$5000,'1. Output sheet'!$D$2:$D$5000,$B309,'1. Output sheet'!$C$2:$C$5000,O$27,'1. Output sheet'!$AC$2:$AC$5000,$B$22,'1. Output sheet'!$O$2:$O$5000,"&gt;="&amp;$B$266,'1. Output sheet'!$O$2:$O$5000,"&lt;"&amp;$C$266)+SUMIFS('1. Output sheet'!$F$2:$F$5000,'1. Output sheet'!$D$2:$D$5000,$B309,'1. Output sheet'!$C$2:$C$5000,O$27,'1. Output sheet'!$AC$2:$AC$5000,$B$23,'1. Output sheet'!$O$2:$O$5000,"&gt;="&amp;$B$266,'1. Output sheet'!$O$2:$O$5000,"&lt;"&amp;$C$266)</f>
        <v>0</v>
      </c>
      <c r="P309" s="14">
        <f t="shared" si="131"/>
        <v>0</v>
      </c>
      <c r="Q309" s="14">
        <f>SUMIFS('1. Output sheet'!$F$2:$F$5000,'1. Output sheet'!$D$2:$D$5000,$B309,'1. Output sheet'!$AC$2:$AC$5000,$B$22,'1. Output sheet'!$O$2:$O$5000,"&gt;="&amp;$B$266,'1. Output sheet'!$O$2:$O$5000,"&lt;"&amp;$C$266)+SUMIFS('1. Output sheet'!$F$2:$F$5000,'1. Output sheet'!$D$2:$D$5000,$B309,'1. Output sheet'!$AC$2:$AC$5000,$B$23,'1. Output sheet'!$O$2:$O$5000,"&gt;="&amp;$B$266,'1. Output sheet'!$O$2:$O$5000,"&lt;"&amp;$C$266)</f>
        <v>0</v>
      </c>
      <c r="R309" s="14"/>
      <c r="T309" s="21" t="s">
        <v>1398</v>
      </c>
      <c r="U309" s="20"/>
      <c r="V309" s="45">
        <f t="shared" si="132"/>
        <v>0</v>
      </c>
      <c r="W309" s="45">
        <f t="shared" si="133"/>
        <v>0</v>
      </c>
      <c r="X309" s="45">
        <f t="shared" si="134"/>
        <v>0</v>
      </c>
      <c r="Y309" s="45">
        <f t="shared" si="135"/>
        <v>0</v>
      </c>
      <c r="Z309" s="45">
        <f t="shared" si="136"/>
        <v>0</v>
      </c>
      <c r="AA309" s="45">
        <f t="shared" si="137"/>
        <v>0</v>
      </c>
      <c r="AB309" s="45">
        <f t="shared" si="138"/>
        <v>0</v>
      </c>
      <c r="AC309" s="45">
        <f t="shared" si="139"/>
        <v>0</v>
      </c>
      <c r="AD309" s="45">
        <f t="shared" si="140"/>
        <v>0</v>
      </c>
      <c r="AE309" s="45">
        <f t="shared" si="141"/>
        <v>0</v>
      </c>
      <c r="AF309" s="45">
        <f t="shared" si="142"/>
        <v>0</v>
      </c>
      <c r="AG309" s="45">
        <f t="shared" si="143"/>
        <v>0</v>
      </c>
      <c r="AH309" s="45">
        <f t="shared" si="144"/>
        <v>0</v>
      </c>
      <c r="AI309" s="45">
        <f t="shared" si="145"/>
        <v>0</v>
      </c>
      <c r="AJ309" s="14"/>
    </row>
    <row r="310" spans="2:36" ht="30" x14ac:dyDescent="0.25">
      <c r="B310" s="21" t="s">
        <v>221</v>
      </c>
      <c r="C310" s="20"/>
      <c r="D310" s="45">
        <f>SUMIFS('1. Output sheet'!$F$2:$F$5000,'1. Output sheet'!$D$2:$D$5000,$B310,'1. Output sheet'!$C$2:$C$5000,D$27,'1. Output sheet'!$AC$2:$AC$5000,$B$22,'1. Output sheet'!$O$2:$O$5000,"&gt;="&amp;$B$266,'1. Output sheet'!$O$2:$O$5000,"&lt;"&amp;$C$266)+SUMIFS('1. Output sheet'!$F$2:$F$5000,'1. Output sheet'!$D$2:$D$5000,$B310,'1. Output sheet'!$C$2:$C$5000,D$27,'1. Output sheet'!$AC$2:$AC$5000,$B$23,'1. Output sheet'!$O$2:$O$5000,"&gt;="&amp;$B$266,'1. Output sheet'!$O$2:$O$5000,"&lt;"&amp;$C$266)</f>
        <v>1495</v>
      </c>
      <c r="E310" s="45">
        <f>SUMIFS('1. Output sheet'!$F$2:$F$5000,'1. Output sheet'!$D$2:$D$5000,$B310,'1. Output sheet'!$C$2:$C$5000,E$27,'1. Output sheet'!$AC$2:$AC$5000,$B$22,'1. Output sheet'!$O$2:$O$5000,"&gt;="&amp;$B$266,'1. Output sheet'!$O$2:$O$5000,"&lt;"&amp;$C$266)+SUMIFS('1. Output sheet'!$F$2:$F$5000,'1. Output sheet'!$D$2:$D$5000,$B310,'1. Output sheet'!$C$2:$C$5000,E$27,'1. Output sheet'!$AC$2:$AC$5000,$B$23,'1. Output sheet'!$O$2:$O$5000,"&gt;="&amp;$B$266,'1. Output sheet'!$O$2:$O$5000,"&lt;"&amp;$C$266)</f>
        <v>0</v>
      </c>
      <c r="F310" s="45">
        <f>SUMIFS('1. Output sheet'!$F$2:$F$5000,'1. Output sheet'!$D$2:$D$5000,$B310,'1. Output sheet'!$C$2:$C$5000,F$27,'1. Output sheet'!$AC$2:$AC$5000,$B$22,'1. Output sheet'!$O$2:$O$5000,"&gt;="&amp;$B$266,'1. Output sheet'!$O$2:$O$5000,"&lt;"&amp;$C$266)+SUMIFS('1. Output sheet'!$F$2:$F$5000,'1. Output sheet'!$D$2:$D$5000,$B310,'1. Output sheet'!$C$2:$C$5000,F$27,'1. Output sheet'!$AC$2:$AC$5000,$B$23,'1. Output sheet'!$O$2:$O$5000,"&gt;="&amp;$B$266,'1. Output sheet'!$O$2:$O$5000,"&lt;"&amp;$C$266)</f>
        <v>0</v>
      </c>
      <c r="G310" s="45">
        <f>SUMIFS('1. Output sheet'!$F$2:$F$5000,'1. Output sheet'!$D$2:$D$5000,$B310,'1. Output sheet'!$C$2:$C$5000,G$27,'1. Output sheet'!$AC$2:$AC$5000,$B$22,'1. Output sheet'!$O$2:$O$5000,"&gt;="&amp;$B$266,'1. Output sheet'!$O$2:$O$5000,"&lt;"&amp;$C$266)+SUMIFS('1. Output sheet'!$F$2:$F$5000,'1. Output sheet'!$D$2:$D$5000,$B310,'1. Output sheet'!$C$2:$C$5000,G$27,'1. Output sheet'!$AC$2:$AC$5000,$B$23,'1. Output sheet'!$O$2:$O$5000,"&gt;="&amp;$B$266,'1. Output sheet'!$O$2:$O$5000,"&lt;"&amp;$C$266)</f>
        <v>0</v>
      </c>
      <c r="H310" s="45">
        <f>SUMIFS('1. Output sheet'!$F$2:$F$5000,'1. Output sheet'!$D$2:$D$5000,$B310,'1. Output sheet'!$C$2:$C$5000,H$27,'1. Output sheet'!$AC$2:$AC$5000,$B$22,'1. Output sheet'!$O$2:$O$5000,"&gt;="&amp;$B$266,'1. Output sheet'!$O$2:$O$5000,"&lt;"&amp;$C$266)+SUMIFS('1. Output sheet'!$F$2:$F$5000,'1. Output sheet'!$D$2:$D$5000,$B310,'1. Output sheet'!$C$2:$C$5000,H$27,'1. Output sheet'!$AC$2:$AC$5000,$B$23,'1. Output sheet'!$O$2:$O$5000,"&gt;="&amp;$B$266,'1. Output sheet'!$O$2:$O$5000,"&lt;"&amp;$C$266)</f>
        <v>0</v>
      </c>
      <c r="I310" s="45">
        <f>SUMIFS('1. Output sheet'!$F$2:$F$5000,'1. Output sheet'!$D$2:$D$5000,$B310,'1. Output sheet'!$C$2:$C$5000,I$27,'1. Output sheet'!$AC$2:$AC$5000,$B$22,'1. Output sheet'!$O$2:$O$5000,"&gt;="&amp;$B$266,'1. Output sheet'!$O$2:$O$5000,"&lt;"&amp;$C$266)+SUMIFS('1. Output sheet'!$F$2:$F$5000,'1. Output sheet'!$D$2:$D$5000,$B310,'1. Output sheet'!$C$2:$C$5000,I$27,'1. Output sheet'!$AC$2:$AC$5000,$B$23,'1. Output sheet'!$O$2:$O$5000,"&gt;="&amp;$B$266,'1. Output sheet'!$O$2:$O$5000,"&lt;"&amp;$C$266)</f>
        <v>0</v>
      </c>
      <c r="J310" s="45">
        <f>SUMIFS('1. Output sheet'!$F$2:$F$5000,'1. Output sheet'!$D$2:$D$5000,$B310,'1. Output sheet'!$C$2:$C$5000,J$27,'1. Output sheet'!$AC$2:$AC$5000,$B$22,'1. Output sheet'!$O$2:$O$5000,"&gt;="&amp;$B$266,'1. Output sheet'!$O$2:$O$5000,"&lt;"&amp;$C$266)+SUMIFS('1. Output sheet'!$F$2:$F$5000,'1. Output sheet'!$D$2:$D$5000,$B310,'1. Output sheet'!$C$2:$C$5000,J$27,'1. Output sheet'!$AC$2:$AC$5000,$B$23,'1. Output sheet'!$O$2:$O$5000,"&gt;="&amp;$B$266,'1. Output sheet'!$O$2:$O$5000,"&lt;"&amp;$C$266)</f>
        <v>0</v>
      </c>
      <c r="K310" s="45">
        <f>SUMIFS('1. Output sheet'!$F$2:$F$5000,'1. Output sheet'!$D$2:$D$5000,$B310,'1. Output sheet'!$C$2:$C$5000,K$27,'1. Output sheet'!$AC$2:$AC$5000,$B$22,'1. Output sheet'!$O$2:$O$5000,"&gt;="&amp;$B$266,'1. Output sheet'!$O$2:$O$5000,"&lt;"&amp;$C$266)+SUMIFS('1. Output sheet'!$F$2:$F$5000,'1. Output sheet'!$D$2:$D$5000,$B310,'1. Output sheet'!$C$2:$C$5000,K$27,'1. Output sheet'!$AC$2:$AC$5000,$B$23,'1. Output sheet'!$O$2:$O$5000,"&gt;="&amp;$B$266,'1. Output sheet'!$O$2:$O$5000,"&lt;"&amp;$C$266)</f>
        <v>0</v>
      </c>
      <c r="L310" s="45">
        <f>SUMIFS('1. Output sheet'!$F$2:$F$5000,'1. Output sheet'!$D$2:$D$5000,$B310,'1. Output sheet'!$C$2:$C$5000,L$27,'1. Output sheet'!$AC$2:$AC$5000,$B$22,'1. Output sheet'!$O$2:$O$5000,"&gt;="&amp;$B$266,'1. Output sheet'!$O$2:$O$5000,"&lt;"&amp;$C$266)+SUMIFS('1. Output sheet'!$F$2:$F$5000,'1. Output sheet'!$D$2:$D$5000,$B310,'1. Output sheet'!$C$2:$C$5000,L$27,'1. Output sheet'!$AC$2:$AC$5000,$B$23,'1. Output sheet'!$O$2:$O$5000,"&gt;="&amp;$B$266,'1. Output sheet'!$O$2:$O$5000,"&lt;"&amp;$C$266)</f>
        <v>0</v>
      </c>
      <c r="M310" s="45">
        <f>SUMIFS('1. Output sheet'!$F$2:$F$5000,'1. Output sheet'!$D$2:$D$5000,$B310,'1. Output sheet'!$C$2:$C$5000,M$27,'1. Output sheet'!$AC$2:$AC$5000,$B$22,'1. Output sheet'!$O$2:$O$5000,"&gt;="&amp;$B$266,'1. Output sheet'!$O$2:$O$5000,"&lt;"&amp;$C$266)+SUMIFS('1. Output sheet'!$F$2:$F$5000,'1. Output sheet'!$D$2:$D$5000,$B310,'1. Output sheet'!$C$2:$C$5000,M$27,'1. Output sheet'!$AC$2:$AC$5000,$B$23,'1. Output sheet'!$O$2:$O$5000,"&gt;="&amp;$B$266,'1. Output sheet'!$O$2:$O$5000,"&lt;"&amp;$C$266)</f>
        <v>0</v>
      </c>
      <c r="N310" s="45">
        <f>SUMIFS('1. Output sheet'!$F$2:$F$5000,'1. Output sheet'!$D$2:$D$5000,$B310,'1. Output sheet'!$C$2:$C$5000,N$27,'1. Output sheet'!$AC$2:$AC$5000,$B$22,'1. Output sheet'!$O$2:$O$5000,"&gt;="&amp;$B$266,'1. Output sheet'!$O$2:$O$5000,"&lt;"&amp;$C$266)+SUMIFS('1. Output sheet'!$F$2:$F$5000,'1. Output sheet'!$D$2:$D$5000,$B310,'1. Output sheet'!$C$2:$C$5000,N$27,'1. Output sheet'!$AC$2:$AC$5000,$B$23,'1. Output sheet'!$O$2:$O$5000,"&gt;="&amp;$B$266,'1. Output sheet'!$O$2:$O$5000,"&lt;"&amp;$C$266)</f>
        <v>0</v>
      </c>
      <c r="O310" s="45">
        <f>SUMIFS('1. Output sheet'!$F$2:$F$5000,'1. Output sheet'!$D$2:$D$5000,$B310,'1. Output sheet'!$C$2:$C$5000,O$27,'1. Output sheet'!$AC$2:$AC$5000,$B$22,'1. Output sheet'!$O$2:$O$5000,"&gt;="&amp;$B$266,'1. Output sheet'!$O$2:$O$5000,"&lt;"&amp;$C$266)+SUMIFS('1. Output sheet'!$F$2:$F$5000,'1. Output sheet'!$D$2:$D$5000,$B310,'1. Output sheet'!$C$2:$C$5000,O$27,'1. Output sheet'!$AC$2:$AC$5000,$B$23,'1. Output sheet'!$O$2:$O$5000,"&gt;="&amp;$B$266,'1. Output sheet'!$O$2:$O$5000,"&lt;"&amp;$C$266)</f>
        <v>0</v>
      </c>
      <c r="P310" s="14">
        <f t="shared" si="131"/>
        <v>1495</v>
      </c>
      <c r="Q310" s="14">
        <f>SUMIFS('1. Output sheet'!$F$2:$F$5000,'1. Output sheet'!$D$2:$D$5000,$B310,'1. Output sheet'!$AC$2:$AC$5000,$B$22,'1. Output sheet'!$O$2:$O$5000,"&gt;="&amp;$B$266,'1. Output sheet'!$O$2:$O$5000,"&lt;"&amp;$C$266)+SUMIFS('1. Output sheet'!$F$2:$F$5000,'1. Output sheet'!$D$2:$D$5000,$B310,'1. Output sheet'!$AC$2:$AC$5000,$B$23,'1. Output sheet'!$O$2:$O$5000,"&gt;="&amp;$B$266,'1. Output sheet'!$O$2:$O$5000,"&lt;"&amp;$C$266)</f>
        <v>1495</v>
      </c>
      <c r="R310" s="14"/>
      <c r="T310" s="21" t="s">
        <v>221</v>
      </c>
      <c r="U310" s="20"/>
      <c r="V310" s="45">
        <f t="shared" si="132"/>
        <v>200.44782323049486</v>
      </c>
      <c r="W310" s="45">
        <f t="shared" si="133"/>
        <v>0</v>
      </c>
      <c r="X310" s="45">
        <f t="shared" si="134"/>
        <v>0</v>
      </c>
      <c r="Y310" s="45">
        <f t="shared" si="135"/>
        <v>0</v>
      </c>
      <c r="Z310" s="45">
        <f t="shared" si="136"/>
        <v>0</v>
      </c>
      <c r="AA310" s="45">
        <f t="shared" si="137"/>
        <v>0</v>
      </c>
      <c r="AB310" s="45">
        <f t="shared" si="138"/>
        <v>0</v>
      </c>
      <c r="AC310" s="45">
        <f t="shared" si="139"/>
        <v>0</v>
      </c>
      <c r="AD310" s="45">
        <f t="shared" si="140"/>
        <v>0</v>
      </c>
      <c r="AE310" s="45">
        <f t="shared" si="141"/>
        <v>0</v>
      </c>
      <c r="AF310" s="45">
        <f t="shared" si="142"/>
        <v>0</v>
      </c>
      <c r="AG310" s="45">
        <f t="shared" si="143"/>
        <v>0</v>
      </c>
      <c r="AH310" s="45">
        <f t="shared" si="144"/>
        <v>200.44782323049486</v>
      </c>
      <c r="AI310" s="45">
        <f t="shared" si="145"/>
        <v>200.44782323049486</v>
      </c>
      <c r="AJ310" s="14"/>
    </row>
    <row r="311" spans="2:36" ht="30" x14ac:dyDescent="0.25">
      <c r="B311" s="21" t="s">
        <v>378</v>
      </c>
      <c r="C311" s="20"/>
      <c r="D311" s="45">
        <f>SUMIFS('1. Output sheet'!$F$2:$F$5000,'1. Output sheet'!$D$2:$D$5000,$B311,'1. Output sheet'!$C$2:$C$5000,D$27,'1. Output sheet'!$AC$2:$AC$5000,$B$22,'1. Output sheet'!$O$2:$O$5000,"&gt;="&amp;$B$266,'1. Output sheet'!$O$2:$O$5000,"&lt;"&amp;$C$266)+SUMIFS('1. Output sheet'!$F$2:$F$5000,'1. Output sheet'!$D$2:$D$5000,$B311,'1. Output sheet'!$C$2:$C$5000,D$27,'1. Output sheet'!$AC$2:$AC$5000,$B$23,'1. Output sheet'!$O$2:$O$5000,"&gt;="&amp;$B$266,'1. Output sheet'!$O$2:$O$5000,"&lt;"&amp;$C$266)</f>
        <v>0</v>
      </c>
      <c r="E311" s="45">
        <f>SUMIFS('1. Output sheet'!$F$2:$F$5000,'1. Output sheet'!$D$2:$D$5000,$B311,'1. Output sheet'!$C$2:$C$5000,E$27,'1. Output sheet'!$AC$2:$AC$5000,$B$22,'1. Output sheet'!$O$2:$O$5000,"&gt;="&amp;$B$266,'1. Output sheet'!$O$2:$O$5000,"&lt;"&amp;$C$266)+SUMIFS('1. Output sheet'!$F$2:$F$5000,'1. Output sheet'!$D$2:$D$5000,$B311,'1. Output sheet'!$C$2:$C$5000,E$27,'1. Output sheet'!$AC$2:$AC$5000,$B$23,'1. Output sheet'!$O$2:$O$5000,"&gt;="&amp;$B$266,'1. Output sheet'!$O$2:$O$5000,"&lt;"&amp;$C$266)</f>
        <v>0</v>
      </c>
      <c r="F311" s="45">
        <f>SUMIFS('1. Output sheet'!$F$2:$F$5000,'1. Output sheet'!$D$2:$D$5000,$B311,'1. Output sheet'!$C$2:$C$5000,F$27,'1. Output sheet'!$AC$2:$AC$5000,$B$22,'1. Output sheet'!$O$2:$O$5000,"&gt;="&amp;$B$266,'1. Output sheet'!$O$2:$O$5000,"&lt;"&amp;$C$266)+SUMIFS('1. Output sheet'!$F$2:$F$5000,'1. Output sheet'!$D$2:$D$5000,$B311,'1. Output sheet'!$C$2:$C$5000,F$27,'1. Output sheet'!$AC$2:$AC$5000,$B$23,'1. Output sheet'!$O$2:$O$5000,"&gt;="&amp;$B$266,'1. Output sheet'!$O$2:$O$5000,"&lt;"&amp;$C$266)</f>
        <v>214.9800000000007</v>
      </c>
      <c r="G311" s="45">
        <f>SUMIFS('1. Output sheet'!$F$2:$F$5000,'1. Output sheet'!$D$2:$D$5000,$B311,'1. Output sheet'!$C$2:$C$5000,G$27,'1. Output sheet'!$AC$2:$AC$5000,$B$22,'1. Output sheet'!$O$2:$O$5000,"&gt;="&amp;$B$266,'1. Output sheet'!$O$2:$O$5000,"&lt;"&amp;$C$266)+SUMIFS('1. Output sheet'!$F$2:$F$5000,'1. Output sheet'!$D$2:$D$5000,$B311,'1. Output sheet'!$C$2:$C$5000,G$27,'1. Output sheet'!$AC$2:$AC$5000,$B$23,'1. Output sheet'!$O$2:$O$5000,"&gt;="&amp;$B$266,'1. Output sheet'!$O$2:$O$5000,"&lt;"&amp;$C$266)</f>
        <v>4980</v>
      </c>
      <c r="H311" s="45">
        <f>SUMIFS('1. Output sheet'!$F$2:$F$5000,'1. Output sheet'!$D$2:$D$5000,$B311,'1. Output sheet'!$C$2:$C$5000,H$27,'1. Output sheet'!$AC$2:$AC$5000,$B$22,'1. Output sheet'!$O$2:$O$5000,"&gt;="&amp;$B$266,'1. Output sheet'!$O$2:$O$5000,"&lt;"&amp;$C$266)+SUMIFS('1. Output sheet'!$F$2:$F$5000,'1. Output sheet'!$D$2:$D$5000,$B311,'1. Output sheet'!$C$2:$C$5000,H$27,'1. Output sheet'!$AC$2:$AC$5000,$B$23,'1. Output sheet'!$O$2:$O$5000,"&gt;="&amp;$B$266,'1. Output sheet'!$O$2:$O$5000,"&lt;"&amp;$C$266)</f>
        <v>0</v>
      </c>
      <c r="I311" s="45">
        <f>SUMIFS('1. Output sheet'!$F$2:$F$5000,'1. Output sheet'!$D$2:$D$5000,$B311,'1. Output sheet'!$C$2:$C$5000,I$27,'1. Output sheet'!$AC$2:$AC$5000,$B$22,'1. Output sheet'!$O$2:$O$5000,"&gt;="&amp;$B$266,'1. Output sheet'!$O$2:$O$5000,"&lt;"&amp;$C$266)+SUMIFS('1. Output sheet'!$F$2:$F$5000,'1. Output sheet'!$D$2:$D$5000,$B311,'1. Output sheet'!$C$2:$C$5000,I$27,'1. Output sheet'!$AC$2:$AC$5000,$B$23,'1. Output sheet'!$O$2:$O$5000,"&gt;="&amp;$B$266,'1. Output sheet'!$O$2:$O$5000,"&lt;"&amp;$C$266)</f>
        <v>1195</v>
      </c>
      <c r="J311" s="45">
        <f>SUMIFS('1. Output sheet'!$F$2:$F$5000,'1. Output sheet'!$D$2:$D$5000,$B311,'1. Output sheet'!$C$2:$C$5000,J$27,'1. Output sheet'!$AC$2:$AC$5000,$B$22,'1. Output sheet'!$O$2:$O$5000,"&gt;="&amp;$B$266,'1. Output sheet'!$O$2:$O$5000,"&lt;"&amp;$C$266)+SUMIFS('1. Output sheet'!$F$2:$F$5000,'1. Output sheet'!$D$2:$D$5000,$B311,'1. Output sheet'!$C$2:$C$5000,J$27,'1. Output sheet'!$AC$2:$AC$5000,$B$23,'1. Output sheet'!$O$2:$O$5000,"&gt;="&amp;$B$266,'1. Output sheet'!$O$2:$O$5000,"&lt;"&amp;$C$266)</f>
        <v>0</v>
      </c>
      <c r="K311" s="45">
        <f>SUMIFS('1. Output sheet'!$F$2:$F$5000,'1. Output sheet'!$D$2:$D$5000,$B311,'1. Output sheet'!$C$2:$C$5000,K$27,'1. Output sheet'!$AC$2:$AC$5000,$B$22,'1. Output sheet'!$O$2:$O$5000,"&gt;="&amp;$B$266,'1. Output sheet'!$O$2:$O$5000,"&lt;"&amp;$C$266)+SUMIFS('1. Output sheet'!$F$2:$F$5000,'1. Output sheet'!$D$2:$D$5000,$B311,'1. Output sheet'!$C$2:$C$5000,K$27,'1. Output sheet'!$AC$2:$AC$5000,$B$23,'1. Output sheet'!$O$2:$O$5000,"&gt;="&amp;$B$266,'1. Output sheet'!$O$2:$O$5000,"&lt;"&amp;$C$266)</f>
        <v>0</v>
      </c>
      <c r="L311" s="45">
        <f>SUMIFS('1. Output sheet'!$F$2:$F$5000,'1. Output sheet'!$D$2:$D$5000,$B311,'1. Output sheet'!$C$2:$C$5000,L$27,'1. Output sheet'!$AC$2:$AC$5000,$B$22,'1. Output sheet'!$O$2:$O$5000,"&gt;="&amp;$B$266,'1. Output sheet'!$O$2:$O$5000,"&lt;"&amp;$C$266)+SUMIFS('1. Output sheet'!$F$2:$F$5000,'1. Output sheet'!$D$2:$D$5000,$B311,'1. Output sheet'!$C$2:$C$5000,L$27,'1. Output sheet'!$AC$2:$AC$5000,$B$23,'1. Output sheet'!$O$2:$O$5000,"&gt;="&amp;$B$266,'1. Output sheet'!$O$2:$O$5000,"&lt;"&amp;$C$266)</f>
        <v>2550</v>
      </c>
      <c r="M311" s="45">
        <f>SUMIFS('1. Output sheet'!$F$2:$F$5000,'1. Output sheet'!$D$2:$D$5000,$B311,'1. Output sheet'!$C$2:$C$5000,M$27,'1. Output sheet'!$AC$2:$AC$5000,$B$22,'1. Output sheet'!$O$2:$O$5000,"&gt;="&amp;$B$266,'1. Output sheet'!$O$2:$O$5000,"&lt;"&amp;$C$266)+SUMIFS('1. Output sheet'!$F$2:$F$5000,'1. Output sheet'!$D$2:$D$5000,$B311,'1. Output sheet'!$C$2:$C$5000,M$27,'1. Output sheet'!$AC$2:$AC$5000,$B$23,'1. Output sheet'!$O$2:$O$5000,"&gt;="&amp;$B$266,'1. Output sheet'!$O$2:$O$5000,"&lt;"&amp;$C$266)</f>
        <v>0</v>
      </c>
      <c r="N311" s="45">
        <f>SUMIFS('1. Output sheet'!$F$2:$F$5000,'1. Output sheet'!$D$2:$D$5000,$B311,'1. Output sheet'!$C$2:$C$5000,N$27,'1. Output sheet'!$AC$2:$AC$5000,$B$22,'1. Output sheet'!$O$2:$O$5000,"&gt;="&amp;$B$266,'1. Output sheet'!$O$2:$O$5000,"&lt;"&amp;$C$266)+SUMIFS('1. Output sheet'!$F$2:$F$5000,'1. Output sheet'!$D$2:$D$5000,$B311,'1. Output sheet'!$C$2:$C$5000,N$27,'1. Output sheet'!$AC$2:$AC$5000,$B$23,'1. Output sheet'!$O$2:$O$5000,"&gt;="&amp;$B$266,'1. Output sheet'!$O$2:$O$5000,"&lt;"&amp;$C$266)</f>
        <v>0</v>
      </c>
      <c r="O311" s="45">
        <f>SUMIFS('1. Output sheet'!$F$2:$F$5000,'1. Output sheet'!$D$2:$D$5000,$B311,'1. Output sheet'!$C$2:$C$5000,O$27,'1. Output sheet'!$AC$2:$AC$5000,$B$22,'1. Output sheet'!$O$2:$O$5000,"&gt;="&amp;$B$266,'1. Output sheet'!$O$2:$O$5000,"&lt;"&amp;$C$266)+SUMIFS('1. Output sheet'!$F$2:$F$5000,'1. Output sheet'!$D$2:$D$5000,$B311,'1. Output sheet'!$C$2:$C$5000,O$27,'1. Output sheet'!$AC$2:$AC$5000,$B$23,'1. Output sheet'!$O$2:$O$5000,"&gt;="&amp;$B$266,'1. Output sheet'!$O$2:$O$5000,"&lt;"&amp;$C$266)</f>
        <v>0</v>
      </c>
      <c r="P311" s="14">
        <f t="shared" si="131"/>
        <v>8939.98</v>
      </c>
      <c r="Q311" s="14">
        <f>SUMIFS('1. Output sheet'!$F$2:$F$5000,'1. Output sheet'!$D$2:$D$5000,$B311,'1. Output sheet'!$AC$2:$AC$5000,$B$22,'1. Output sheet'!$O$2:$O$5000,"&gt;="&amp;$B$266,'1. Output sheet'!$O$2:$O$5000,"&lt;"&amp;$C$266)+SUMIFS('1. Output sheet'!$F$2:$F$5000,'1. Output sheet'!$D$2:$D$5000,$B311,'1. Output sheet'!$AC$2:$AC$5000,$B$23,'1. Output sheet'!$O$2:$O$5000,"&gt;="&amp;$B$266,'1. Output sheet'!$O$2:$O$5000,"&lt;"&amp;$C$266)</f>
        <v>8939.9800000000014</v>
      </c>
      <c r="R311" s="14"/>
      <c r="T311" s="21" t="s">
        <v>378</v>
      </c>
      <c r="U311" s="20"/>
      <c r="V311" s="45">
        <f t="shared" si="132"/>
        <v>0</v>
      </c>
      <c r="W311" s="45">
        <f t="shared" si="133"/>
        <v>0</v>
      </c>
      <c r="X311" s="45">
        <f t="shared" si="134"/>
        <v>28.824262901733729</v>
      </c>
      <c r="Y311" s="45">
        <f t="shared" si="135"/>
        <v>667.71248139656484</v>
      </c>
      <c r="Z311" s="45">
        <f t="shared" si="136"/>
        <v>0</v>
      </c>
      <c r="AA311" s="45">
        <f t="shared" si="137"/>
        <v>160.22417977287049</v>
      </c>
      <c r="AB311" s="45">
        <f t="shared" si="138"/>
        <v>0</v>
      </c>
      <c r="AC311" s="45">
        <f t="shared" si="139"/>
        <v>0</v>
      </c>
      <c r="AD311" s="45">
        <f t="shared" si="140"/>
        <v>341.9009693898073</v>
      </c>
      <c r="AE311" s="45">
        <f t="shared" si="141"/>
        <v>0</v>
      </c>
      <c r="AF311" s="45">
        <f t="shared" si="142"/>
        <v>0</v>
      </c>
      <c r="AG311" s="45">
        <f t="shared" si="143"/>
        <v>0</v>
      </c>
      <c r="AH311" s="45">
        <f t="shared" si="144"/>
        <v>1198.6618934609762</v>
      </c>
      <c r="AI311" s="45">
        <f t="shared" si="145"/>
        <v>1198.6618934609764</v>
      </c>
      <c r="AJ311" s="14"/>
    </row>
    <row r="312" spans="2:36" ht="15" x14ac:dyDescent="0.25">
      <c r="B312" s="21" t="s">
        <v>146</v>
      </c>
      <c r="C312" s="20"/>
      <c r="D312" s="45">
        <f>SUMIFS('1. Output sheet'!$F$2:$F$5000,'1. Output sheet'!$D$2:$D$5000,$B312,'1. Output sheet'!$C$2:$C$5000,D$27,'1. Output sheet'!$AC$2:$AC$5000,$B$22,'1. Output sheet'!$O$2:$O$5000,"&gt;="&amp;$B$266,'1. Output sheet'!$O$2:$O$5000,"&lt;"&amp;$C$266)+SUMIFS('1. Output sheet'!$F$2:$F$5000,'1. Output sheet'!$D$2:$D$5000,$B312,'1. Output sheet'!$C$2:$C$5000,D$27,'1. Output sheet'!$AC$2:$AC$5000,$B$23,'1. Output sheet'!$O$2:$O$5000,"&gt;="&amp;$B$266,'1. Output sheet'!$O$2:$O$5000,"&lt;"&amp;$C$266)</f>
        <v>0</v>
      </c>
      <c r="E312" s="45">
        <f>SUMIFS('1. Output sheet'!$F$2:$F$5000,'1. Output sheet'!$D$2:$D$5000,$B312,'1. Output sheet'!$C$2:$C$5000,E$27,'1. Output sheet'!$AC$2:$AC$5000,$B$22,'1. Output sheet'!$O$2:$O$5000,"&gt;="&amp;$B$266,'1. Output sheet'!$O$2:$O$5000,"&lt;"&amp;$C$266)+SUMIFS('1. Output sheet'!$F$2:$F$5000,'1. Output sheet'!$D$2:$D$5000,$B312,'1. Output sheet'!$C$2:$C$5000,E$27,'1. Output sheet'!$AC$2:$AC$5000,$B$23,'1. Output sheet'!$O$2:$O$5000,"&gt;="&amp;$B$266,'1. Output sheet'!$O$2:$O$5000,"&lt;"&amp;$C$266)</f>
        <v>0</v>
      </c>
      <c r="F312" s="45">
        <f>SUMIFS('1. Output sheet'!$F$2:$F$5000,'1. Output sheet'!$D$2:$D$5000,$B312,'1. Output sheet'!$C$2:$C$5000,F$27,'1. Output sheet'!$AC$2:$AC$5000,$B$22,'1. Output sheet'!$O$2:$O$5000,"&gt;="&amp;$B$266,'1. Output sheet'!$O$2:$O$5000,"&lt;"&amp;$C$266)+SUMIFS('1. Output sheet'!$F$2:$F$5000,'1. Output sheet'!$D$2:$D$5000,$B312,'1. Output sheet'!$C$2:$C$5000,F$27,'1. Output sheet'!$AC$2:$AC$5000,$B$23,'1. Output sheet'!$O$2:$O$5000,"&gt;="&amp;$B$266,'1. Output sheet'!$O$2:$O$5000,"&lt;"&amp;$C$266)</f>
        <v>0</v>
      </c>
      <c r="G312" s="45">
        <f>SUMIFS('1. Output sheet'!$F$2:$F$5000,'1. Output sheet'!$D$2:$D$5000,$B312,'1. Output sheet'!$C$2:$C$5000,G$27,'1. Output sheet'!$AC$2:$AC$5000,$B$22,'1. Output sheet'!$O$2:$O$5000,"&gt;="&amp;$B$266,'1. Output sheet'!$O$2:$O$5000,"&lt;"&amp;$C$266)+SUMIFS('1. Output sheet'!$F$2:$F$5000,'1. Output sheet'!$D$2:$D$5000,$B312,'1. Output sheet'!$C$2:$C$5000,G$27,'1. Output sheet'!$AC$2:$AC$5000,$B$23,'1. Output sheet'!$O$2:$O$5000,"&gt;="&amp;$B$266,'1. Output sheet'!$O$2:$O$5000,"&lt;"&amp;$C$266)</f>
        <v>0</v>
      </c>
      <c r="H312" s="45">
        <f>SUMIFS('1. Output sheet'!$F$2:$F$5000,'1. Output sheet'!$D$2:$D$5000,$B312,'1. Output sheet'!$C$2:$C$5000,H$27,'1. Output sheet'!$AC$2:$AC$5000,$B$22,'1. Output sheet'!$O$2:$O$5000,"&gt;="&amp;$B$266,'1. Output sheet'!$O$2:$O$5000,"&lt;"&amp;$C$266)+SUMIFS('1. Output sheet'!$F$2:$F$5000,'1. Output sheet'!$D$2:$D$5000,$B312,'1. Output sheet'!$C$2:$C$5000,H$27,'1. Output sheet'!$AC$2:$AC$5000,$B$23,'1. Output sheet'!$O$2:$O$5000,"&gt;="&amp;$B$266,'1. Output sheet'!$O$2:$O$5000,"&lt;"&amp;$C$266)</f>
        <v>0</v>
      </c>
      <c r="I312" s="45">
        <f>SUMIFS('1. Output sheet'!$F$2:$F$5000,'1. Output sheet'!$D$2:$D$5000,$B312,'1. Output sheet'!$C$2:$C$5000,I$27,'1. Output sheet'!$AC$2:$AC$5000,$B$22,'1. Output sheet'!$O$2:$O$5000,"&gt;="&amp;$B$266,'1. Output sheet'!$O$2:$O$5000,"&lt;"&amp;$C$266)+SUMIFS('1. Output sheet'!$F$2:$F$5000,'1. Output sheet'!$D$2:$D$5000,$B312,'1. Output sheet'!$C$2:$C$5000,I$27,'1. Output sheet'!$AC$2:$AC$5000,$B$23,'1. Output sheet'!$O$2:$O$5000,"&gt;="&amp;$B$266,'1. Output sheet'!$O$2:$O$5000,"&lt;"&amp;$C$266)</f>
        <v>31410</v>
      </c>
      <c r="J312" s="45">
        <f>SUMIFS('1. Output sheet'!$F$2:$F$5000,'1. Output sheet'!$D$2:$D$5000,$B312,'1. Output sheet'!$C$2:$C$5000,J$27,'1. Output sheet'!$AC$2:$AC$5000,$B$22,'1. Output sheet'!$O$2:$O$5000,"&gt;="&amp;$B$266,'1. Output sheet'!$O$2:$O$5000,"&lt;"&amp;$C$266)+SUMIFS('1. Output sheet'!$F$2:$F$5000,'1. Output sheet'!$D$2:$D$5000,$B312,'1. Output sheet'!$C$2:$C$5000,J$27,'1. Output sheet'!$AC$2:$AC$5000,$B$23,'1. Output sheet'!$O$2:$O$5000,"&gt;="&amp;$B$266,'1. Output sheet'!$O$2:$O$5000,"&lt;"&amp;$C$266)</f>
        <v>0</v>
      </c>
      <c r="K312" s="45">
        <f>SUMIFS('1. Output sheet'!$F$2:$F$5000,'1. Output sheet'!$D$2:$D$5000,$B312,'1. Output sheet'!$C$2:$C$5000,K$27,'1. Output sheet'!$AC$2:$AC$5000,$B$22,'1. Output sheet'!$O$2:$O$5000,"&gt;="&amp;$B$266,'1. Output sheet'!$O$2:$O$5000,"&lt;"&amp;$C$266)+SUMIFS('1. Output sheet'!$F$2:$F$5000,'1. Output sheet'!$D$2:$D$5000,$B312,'1. Output sheet'!$C$2:$C$5000,K$27,'1. Output sheet'!$AC$2:$AC$5000,$B$23,'1. Output sheet'!$O$2:$O$5000,"&gt;="&amp;$B$266,'1. Output sheet'!$O$2:$O$5000,"&lt;"&amp;$C$266)</f>
        <v>0</v>
      </c>
      <c r="L312" s="45">
        <f>SUMIFS('1. Output sheet'!$F$2:$F$5000,'1. Output sheet'!$D$2:$D$5000,$B312,'1. Output sheet'!$C$2:$C$5000,L$27,'1. Output sheet'!$AC$2:$AC$5000,$B$22,'1. Output sheet'!$O$2:$O$5000,"&gt;="&amp;$B$266,'1. Output sheet'!$O$2:$O$5000,"&lt;"&amp;$C$266)+SUMIFS('1. Output sheet'!$F$2:$F$5000,'1. Output sheet'!$D$2:$D$5000,$B312,'1. Output sheet'!$C$2:$C$5000,L$27,'1. Output sheet'!$AC$2:$AC$5000,$B$23,'1. Output sheet'!$O$2:$O$5000,"&gt;="&amp;$B$266,'1. Output sheet'!$O$2:$O$5000,"&lt;"&amp;$C$266)</f>
        <v>0</v>
      </c>
      <c r="M312" s="45">
        <f>SUMIFS('1. Output sheet'!$F$2:$F$5000,'1. Output sheet'!$D$2:$D$5000,$B312,'1. Output sheet'!$C$2:$C$5000,M$27,'1. Output sheet'!$AC$2:$AC$5000,$B$22,'1. Output sheet'!$O$2:$O$5000,"&gt;="&amp;$B$266,'1. Output sheet'!$O$2:$O$5000,"&lt;"&amp;$C$266)+SUMIFS('1. Output sheet'!$F$2:$F$5000,'1. Output sheet'!$D$2:$D$5000,$B312,'1. Output sheet'!$C$2:$C$5000,M$27,'1. Output sheet'!$AC$2:$AC$5000,$B$23,'1. Output sheet'!$O$2:$O$5000,"&gt;="&amp;$B$266,'1. Output sheet'!$O$2:$O$5000,"&lt;"&amp;$C$266)</f>
        <v>0</v>
      </c>
      <c r="N312" s="45">
        <f>SUMIFS('1. Output sheet'!$F$2:$F$5000,'1. Output sheet'!$D$2:$D$5000,$B312,'1. Output sheet'!$C$2:$C$5000,N$27,'1. Output sheet'!$AC$2:$AC$5000,$B$22,'1. Output sheet'!$O$2:$O$5000,"&gt;="&amp;$B$266,'1. Output sheet'!$O$2:$O$5000,"&lt;"&amp;$C$266)+SUMIFS('1. Output sheet'!$F$2:$F$5000,'1. Output sheet'!$D$2:$D$5000,$B312,'1. Output sheet'!$C$2:$C$5000,N$27,'1. Output sheet'!$AC$2:$AC$5000,$B$23,'1. Output sheet'!$O$2:$O$5000,"&gt;="&amp;$B$266,'1. Output sheet'!$O$2:$O$5000,"&lt;"&amp;$C$266)</f>
        <v>0</v>
      </c>
      <c r="O312" s="45">
        <f>SUMIFS('1. Output sheet'!$F$2:$F$5000,'1. Output sheet'!$D$2:$D$5000,$B312,'1. Output sheet'!$C$2:$C$5000,O$27,'1. Output sheet'!$AC$2:$AC$5000,$B$22,'1. Output sheet'!$O$2:$O$5000,"&gt;="&amp;$B$266,'1. Output sheet'!$O$2:$O$5000,"&lt;"&amp;$C$266)+SUMIFS('1. Output sheet'!$F$2:$F$5000,'1. Output sheet'!$D$2:$D$5000,$B312,'1. Output sheet'!$C$2:$C$5000,O$27,'1. Output sheet'!$AC$2:$AC$5000,$B$23,'1. Output sheet'!$O$2:$O$5000,"&gt;="&amp;$B$266,'1. Output sheet'!$O$2:$O$5000,"&lt;"&amp;$C$266)</f>
        <v>0</v>
      </c>
      <c r="P312" s="14">
        <f t="shared" si="131"/>
        <v>31410</v>
      </c>
      <c r="Q312" s="14">
        <f>SUMIFS('1. Output sheet'!$F$2:$F$5000,'1. Output sheet'!$D$2:$D$5000,$B312,'1. Output sheet'!$AC$2:$AC$5000,$B$22,'1. Output sheet'!$O$2:$O$5000,"&gt;="&amp;$B$266,'1. Output sheet'!$O$2:$O$5000,"&lt;"&amp;$C$266)+SUMIFS('1. Output sheet'!$F$2:$F$5000,'1. Output sheet'!$D$2:$D$5000,$B312,'1. Output sheet'!$AC$2:$AC$5000,$B$23,'1. Output sheet'!$O$2:$O$5000,"&gt;="&amp;$B$266,'1. Output sheet'!$O$2:$O$5000,"&lt;"&amp;$C$266)</f>
        <v>31410</v>
      </c>
      <c r="R312" s="14"/>
      <c r="T312" s="21" t="s">
        <v>146</v>
      </c>
      <c r="U312" s="20"/>
      <c r="V312" s="45">
        <f t="shared" si="132"/>
        <v>0</v>
      </c>
      <c r="W312" s="45">
        <f t="shared" si="133"/>
        <v>0</v>
      </c>
      <c r="X312" s="45">
        <f t="shared" si="134"/>
        <v>0</v>
      </c>
      <c r="Y312" s="45">
        <f t="shared" si="135"/>
        <v>0</v>
      </c>
      <c r="Z312" s="45">
        <f t="shared" si="136"/>
        <v>0</v>
      </c>
      <c r="AA312" s="45">
        <f t="shared" si="137"/>
        <v>4211.4154700132731</v>
      </c>
      <c r="AB312" s="45">
        <f t="shared" si="138"/>
        <v>0</v>
      </c>
      <c r="AC312" s="45">
        <f t="shared" si="139"/>
        <v>0</v>
      </c>
      <c r="AD312" s="45">
        <f t="shared" si="140"/>
        <v>0</v>
      </c>
      <c r="AE312" s="45">
        <f t="shared" si="141"/>
        <v>0</v>
      </c>
      <c r="AF312" s="45">
        <f t="shared" si="142"/>
        <v>0</v>
      </c>
      <c r="AG312" s="45">
        <f t="shared" si="143"/>
        <v>0</v>
      </c>
      <c r="AH312" s="45">
        <f t="shared" si="144"/>
        <v>4211.4154700132731</v>
      </c>
      <c r="AI312" s="45">
        <f t="shared" si="145"/>
        <v>4211.4154700132731</v>
      </c>
      <c r="AJ312" s="14"/>
    </row>
    <row r="313" spans="2:36" ht="30" x14ac:dyDescent="0.25">
      <c r="B313" s="21" t="s">
        <v>822</v>
      </c>
      <c r="C313" s="20"/>
      <c r="D313" s="45">
        <f>SUMIFS('1. Output sheet'!$F$2:$F$5000,'1. Output sheet'!$D$2:$D$5000,$B313,'1. Output sheet'!$C$2:$C$5000,D$27,'1. Output sheet'!$AC$2:$AC$5000,$B$22,'1. Output sheet'!$O$2:$O$5000,"&gt;="&amp;$B$266,'1. Output sheet'!$O$2:$O$5000,"&lt;"&amp;$C$266)+SUMIFS('1. Output sheet'!$F$2:$F$5000,'1. Output sheet'!$D$2:$D$5000,$B313,'1. Output sheet'!$C$2:$C$5000,D$27,'1. Output sheet'!$AC$2:$AC$5000,$B$23,'1. Output sheet'!$O$2:$O$5000,"&gt;="&amp;$B$266,'1. Output sheet'!$O$2:$O$5000,"&lt;"&amp;$C$266)</f>
        <v>0</v>
      </c>
      <c r="E313" s="45">
        <f>SUMIFS('1. Output sheet'!$F$2:$F$5000,'1. Output sheet'!$D$2:$D$5000,$B313,'1. Output sheet'!$C$2:$C$5000,E$27,'1. Output sheet'!$AC$2:$AC$5000,$B$22,'1. Output sheet'!$O$2:$O$5000,"&gt;="&amp;$B$266,'1. Output sheet'!$O$2:$O$5000,"&lt;"&amp;$C$266)+SUMIFS('1. Output sheet'!$F$2:$F$5000,'1. Output sheet'!$D$2:$D$5000,$B313,'1. Output sheet'!$C$2:$C$5000,E$27,'1. Output sheet'!$AC$2:$AC$5000,$B$23,'1. Output sheet'!$O$2:$O$5000,"&gt;="&amp;$B$266,'1. Output sheet'!$O$2:$O$5000,"&lt;"&amp;$C$266)</f>
        <v>0</v>
      </c>
      <c r="F313" s="45">
        <f>SUMIFS('1. Output sheet'!$F$2:$F$5000,'1. Output sheet'!$D$2:$D$5000,$B313,'1. Output sheet'!$C$2:$C$5000,F$27,'1. Output sheet'!$AC$2:$AC$5000,$B$22,'1. Output sheet'!$O$2:$O$5000,"&gt;="&amp;$B$266,'1. Output sheet'!$O$2:$O$5000,"&lt;"&amp;$C$266)+SUMIFS('1. Output sheet'!$F$2:$F$5000,'1. Output sheet'!$D$2:$D$5000,$B313,'1. Output sheet'!$C$2:$C$5000,F$27,'1. Output sheet'!$AC$2:$AC$5000,$B$23,'1. Output sheet'!$O$2:$O$5000,"&gt;="&amp;$B$266,'1. Output sheet'!$O$2:$O$5000,"&lt;"&amp;$C$266)</f>
        <v>0</v>
      </c>
      <c r="G313" s="45">
        <f>SUMIFS('1. Output sheet'!$F$2:$F$5000,'1. Output sheet'!$D$2:$D$5000,$B313,'1. Output sheet'!$C$2:$C$5000,G$27,'1. Output sheet'!$AC$2:$AC$5000,$B$22,'1. Output sheet'!$O$2:$O$5000,"&gt;="&amp;$B$266,'1. Output sheet'!$O$2:$O$5000,"&lt;"&amp;$C$266)+SUMIFS('1. Output sheet'!$F$2:$F$5000,'1. Output sheet'!$D$2:$D$5000,$B313,'1. Output sheet'!$C$2:$C$5000,G$27,'1. Output sheet'!$AC$2:$AC$5000,$B$23,'1. Output sheet'!$O$2:$O$5000,"&gt;="&amp;$B$266,'1. Output sheet'!$O$2:$O$5000,"&lt;"&amp;$C$266)</f>
        <v>0</v>
      </c>
      <c r="H313" s="45">
        <f>SUMIFS('1. Output sheet'!$F$2:$F$5000,'1. Output sheet'!$D$2:$D$5000,$B313,'1. Output sheet'!$C$2:$C$5000,H$27,'1. Output sheet'!$AC$2:$AC$5000,$B$22,'1. Output sheet'!$O$2:$O$5000,"&gt;="&amp;$B$266,'1. Output sheet'!$O$2:$O$5000,"&lt;"&amp;$C$266)+SUMIFS('1. Output sheet'!$F$2:$F$5000,'1. Output sheet'!$D$2:$D$5000,$B313,'1. Output sheet'!$C$2:$C$5000,H$27,'1. Output sheet'!$AC$2:$AC$5000,$B$23,'1. Output sheet'!$O$2:$O$5000,"&gt;="&amp;$B$266,'1. Output sheet'!$O$2:$O$5000,"&lt;"&amp;$C$266)</f>
        <v>0</v>
      </c>
      <c r="I313" s="45">
        <f>SUMIFS('1. Output sheet'!$F$2:$F$5000,'1. Output sheet'!$D$2:$D$5000,$B313,'1. Output sheet'!$C$2:$C$5000,I$27,'1. Output sheet'!$AC$2:$AC$5000,$B$22,'1. Output sheet'!$O$2:$O$5000,"&gt;="&amp;$B$266,'1. Output sheet'!$O$2:$O$5000,"&lt;"&amp;$C$266)+SUMIFS('1. Output sheet'!$F$2:$F$5000,'1. Output sheet'!$D$2:$D$5000,$B313,'1. Output sheet'!$C$2:$C$5000,I$27,'1. Output sheet'!$AC$2:$AC$5000,$B$23,'1. Output sheet'!$O$2:$O$5000,"&gt;="&amp;$B$266,'1. Output sheet'!$O$2:$O$5000,"&lt;"&amp;$C$266)</f>
        <v>0</v>
      </c>
      <c r="J313" s="45">
        <f>SUMIFS('1. Output sheet'!$F$2:$F$5000,'1. Output sheet'!$D$2:$D$5000,$B313,'1. Output sheet'!$C$2:$C$5000,J$27,'1. Output sheet'!$AC$2:$AC$5000,$B$22,'1. Output sheet'!$O$2:$O$5000,"&gt;="&amp;$B$266,'1. Output sheet'!$O$2:$O$5000,"&lt;"&amp;$C$266)+SUMIFS('1. Output sheet'!$F$2:$F$5000,'1. Output sheet'!$D$2:$D$5000,$B313,'1. Output sheet'!$C$2:$C$5000,J$27,'1. Output sheet'!$AC$2:$AC$5000,$B$23,'1. Output sheet'!$O$2:$O$5000,"&gt;="&amp;$B$266,'1. Output sheet'!$O$2:$O$5000,"&lt;"&amp;$C$266)</f>
        <v>0</v>
      </c>
      <c r="K313" s="45">
        <f>SUMIFS('1. Output sheet'!$F$2:$F$5000,'1. Output sheet'!$D$2:$D$5000,$B313,'1. Output sheet'!$C$2:$C$5000,K$27,'1. Output sheet'!$AC$2:$AC$5000,$B$22,'1. Output sheet'!$O$2:$O$5000,"&gt;="&amp;$B$266,'1. Output sheet'!$O$2:$O$5000,"&lt;"&amp;$C$266)+SUMIFS('1. Output sheet'!$F$2:$F$5000,'1. Output sheet'!$D$2:$D$5000,$B313,'1. Output sheet'!$C$2:$C$5000,K$27,'1. Output sheet'!$AC$2:$AC$5000,$B$23,'1. Output sheet'!$O$2:$O$5000,"&gt;="&amp;$B$266,'1. Output sheet'!$O$2:$O$5000,"&lt;"&amp;$C$266)</f>
        <v>0</v>
      </c>
      <c r="L313" s="45">
        <f>SUMIFS('1. Output sheet'!$F$2:$F$5000,'1. Output sheet'!$D$2:$D$5000,$B313,'1. Output sheet'!$C$2:$C$5000,L$27,'1. Output sheet'!$AC$2:$AC$5000,$B$22,'1. Output sheet'!$O$2:$O$5000,"&gt;="&amp;$B$266,'1. Output sheet'!$O$2:$O$5000,"&lt;"&amp;$C$266)+SUMIFS('1. Output sheet'!$F$2:$F$5000,'1. Output sheet'!$D$2:$D$5000,$B313,'1. Output sheet'!$C$2:$C$5000,L$27,'1. Output sheet'!$AC$2:$AC$5000,$B$23,'1. Output sheet'!$O$2:$O$5000,"&gt;="&amp;$B$266,'1. Output sheet'!$O$2:$O$5000,"&lt;"&amp;$C$266)</f>
        <v>0</v>
      </c>
      <c r="M313" s="45">
        <f>SUMIFS('1. Output sheet'!$F$2:$F$5000,'1. Output sheet'!$D$2:$D$5000,$B313,'1. Output sheet'!$C$2:$C$5000,M$27,'1. Output sheet'!$AC$2:$AC$5000,$B$22,'1. Output sheet'!$O$2:$O$5000,"&gt;="&amp;$B$266,'1. Output sheet'!$O$2:$O$5000,"&lt;"&amp;$C$266)+SUMIFS('1. Output sheet'!$F$2:$F$5000,'1. Output sheet'!$D$2:$D$5000,$B313,'1. Output sheet'!$C$2:$C$5000,M$27,'1. Output sheet'!$AC$2:$AC$5000,$B$23,'1. Output sheet'!$O$2:$O$5000,"&gt;="&amp;$B$266,'1. Output sheet'!$O$2:$O$5000,"&lt;"&amp;$C$266)</f>
        <v>0</v>
      </c>
      <c r="N313" s="45">
        <f>SUMIFS('1. Output sheet'!$F$2:$F$5000,'1. Output sheet'!$D$2:$D$5000,$B313,'1. Output sheet'!$C$2:$C$5000,N$27,'1. Output sheet'!$AC$2:$AC$5000,$B$22,'1. Output sheet'!$O$2:$O$5000,"&gt;="&amp;$B$266,'1. Output sheet'!$O$2:$O$5000,"&lt;"&amp;$C$266)+SUMIFS('1. Output sheet'!$F$2:$F$5000,'1. Output sheet'!$D$2:$D$5000,$B313,'1. Output sheet'!$C$2:$C$5000,N$27,'1. Output sheet'!$AC$2:$AC$5000,$B$23,'1. Output sheet'!$O$2:$O$5000,"&gt;="&amp;$B$266,'1. Output sheet'!$O$2:$O$5000,"&lt;"&amp;$C$266)</f>
        <v>0</v>
      </c>
      <c r="O313" s="45">
        <f>SUMIFS('1. Output sheet'!$F$2:$F$5000,'1. Output sheet'!$D$2:$D$5000,$B313,'1. Output sheet'!$C$2:$C$5000,O$27,'1. Output sheet'!$AC$2:$AC$5000,$B$22,'1. Output sheet'!$O$2:$O$5000,"&gt;="&amp;$B$266,'1. Output sheet'!$O$2:$O$5000,"&lt;"&amp;$C$266)+SUMIFS('1. Output sheet'!$F$2:$F$5000,'1. Output sheet'!$D$2:$D$5000,$B313,'1. Output sheet'!$C$2:$C$5000,O$27,'1. Output sheet'!$AC$2:$AC$5000,$B$23,'1. Output sheet'!$O$2:$O$5000,"&gt;="&amp;$B$266,'1. Output sheet'!$O$2:$O$5000,"&lt;"&amp;$C$266)</f>
        <v>0</v>
      </c>
      <c r="P313" s="14">
        <f t="shared" si="131"/>
        <v>0</v>
      </c>
      <c r="Q313" s="14">
        <f>SUMIFS('1. Output sheet'!$F$2:$F$5000,'1. Output sheet'!$D$2:$D$5000,$B313,'1. Output sheet'!$AC$2:$AC$5000,$B$22,'1. Output sheet'!$O$2:$O$5000,"&gt;="&amp;$B$266,'1. Output sheet'!$O$2:$O$5000,"&lt;"&amp;$C$266)+SUMIFS('1. Output sheet'!$F$2:$F$5000,'1. Output sheet'!$D$2:$D$5000,$B313,'1. Output sheet'!$AC$2:$AC$5000,$B$23,'1. Output sheet'!$O$2:$O$5000,"&gt;="&amp;$B$266,'1. Output sheet'!$O$2:$O$5000,"&lt;"&amp;$C$266)</f>
        <v>0</v>
      </c>
      <c r="R313" s="14"/>
      <c r="T313" s="21" t="s">
        <v>822</v>
      </c>
      <c r="U313" s="20"/>
      <c r="V313" s="45">
        <f t="shared" si="132"/>
        <v>0</v>
      </c>
      <c r="W313" s="45">
        <f t="shared" si="133"/>
        <v>0</v>
      </c>
      <c r="X313" s="45">
        <f t="shared" si="134"/>
        <v>0</v>
      </c>
      <c r="Y313" s="45">
        <f t="shared" si="135"/>
        <v>0</v>
      </c>
      <c r="Z313" s="45">
        <f t="shared" si="136"/>
        <v>0</v>
      </c>
      <c r="AA313" s="45">
        <f t="shared" si="137"/>
        <v>0</v>
      </c>
      <c r="AB313" s="45">
        <f t="shared" si="138"/>
        <v>0</v>
      </c>
      <c r="AC313" s="45">
        <f t="shared" si="139"/>
        <v>0</v>
      </c>
      <c r="AD313" s="45">
        <f t="shared" si="140"/>
        <v>0</v>
      </c>
      <c r="AE313" s="45">
        <f t="shared" si="141"/>
        <v>0</v>
      </c>
      <c r="AF313" s="45">
        <f t="shared" si="142"/>
        <v>0</v>
      </c>
      <c r="AG313" s="45">
        <f t="shared" si="143"/>
        <v>0</v>
      </c>
      <c r="AH313" s="45">
        <f t="shared" si="144"/>
        <v>0</v>
      </c>
      <c r="AI313" s="45">
        <f t="shared" si="145"/>
        <v>0</v>
      </c>
      <c r="AJ313" s="14"/>
    </row>
    <row r="314" spans="2:36" ht="15" x14ac:dyDescent="0.25">
      <c r="B314" s="21" t="s">
        <v>42</v>
      </c>
      <c r="C314" s="20"/>
      <c r="D314" s="45">
        <f>SUMIFS('1. Output sheet'!$F$2:$F$5000,'1. Output sheet'!$D$2:$D$5000,$B314,'1. Output sheet'!$C$2:$C$5000,D$27,'1. Output sheet'!$AC$2:$AC$5000,$B$22,'1. Output sheet'!$O$2:$O$5000,"&gt;="&amp;$B$266,'1. Output sheet'!$O$2:$O$5000,"&lt;"&amp;$C$266)+SUMIFS('1. Output sheet'!$F$2:$F$5000,'1. Output sheet'!$D$2:$D$5000,$B314,'1. Output sheet'!$C$2:$C$5000,D$27,'1. Output sheet'!$AC$2:$AC$5000,$B$23,'1. Output sheet'!$O$2:$O$5000,"&gt;="&amp;$B$266,'1. Output sheet'!$O$2:$O$5000,"&lt;"&amp;$C$266)</f>
        <v>0</v>
      </c>
      <c r="E314" s="45">
        <f>SUMIFS('1. Output sheet'!$F$2:$F$5000,'1. Output sheet'!$D$2:$D$5000,$B314,'1. Output sheet'!$C$2:$C$5000,E$27,'1. Output sheet'!$AC$2:$AC$5000,$B$22,'1. Output sheet'!$O$2:$O$5000,"&gt;="&amp;$B$266,'1. Output sheet'!$O$2:$O$5000,"&lt;"&amp;$C$266)+SUMIFS('1. Output sheet'!$F$2:$F$5000,'1. Output sheet'!$D$2:$D$5000,$B314,'1. Output sheet'!$C$2:$C$5000,E$27,'1. Output sheet'!$AC$2:$AC$5000,$B$23,'1. Output sheet'!$O$2:$O$5000,"&gt;="&amp;$B$266,'1. Output sheet'!$O$2:$O$5000,"&lt;"&amp;$C$266)</f>
        <v>0</v>
      </c>
      <c r="F314" s="45">
        <f>SUMIFS('1. Output sheet'!$F$2:$F$5000,'1. Output sheet'!$D$2:$D$5000,$B314,'1. Output sheet'!$C$2:$C$5000,F$27,'1. Output sheet'!$AC$2:$AC$5000,$B$22,'1. Output sheet'!$O$2:$O$5000,"&gt;="&amp;$B$266,'1. Output sheet'!$O$2:$O$5000,"&lt;"&amp;$C$266)+SUMIFS('1. Output sheet'!$F$2:$F$5000,'1. Output sheet'!$D$2:$D$5000,$B314,'1. Output sheet'!$C$2:$C$5000,F$27,'1. Output sheet'!$AC$2:$AC$5000,$B$23,'1. Output sheet'!$O$2:$O$5000,"&gt;="&amp;$B$266,'1. Output sheet'!$O$2:$O$5000,"&lt;"&amp;$C$266)</f>
        <v>2800</v>
      </c>
      <c r="G314" s="45">
        <f>SUMIFS('1. Output sheet'!$F$2:$F$5000,'1. Output sheet'!$D$2:$D$5000,$B314,'1. Output sheet'!$C$2:$C$5000,G$27,'1. Output sheet'!$AC$2:$AC$5000,$B$22,'1. Output sheet'!$O$2:$O$5000,"&gt;="&amp;$B$266,'1. Output sheet'!$O$2:$O$5000,"&lt;"&amp;$C$266)+SUMIFS('1. Output sheet'!$F$2:$F$5000,'1. Output sheet'!$D$2:$D$5000,$B314,'1. Output sheet'!$C$2:$C$5000,G$27,'1. Output sheet'!$AC$2:$AC$5000,$B$23,'1. Output sheet'!$O$2:$O$5000,"&gt;="&amp;$B$266,'1. Output sheet'!$O$2:$O$5000,"&lt;"&amp;$C$266)</f>
        <v>475</v>
      </c>
      <c r="H314" s="45">
        <f>SUMIFS('1. Output sheet'!$F$2:$F$5000,'1. Output sheet'!$D$2:$D$5000,$B314,'1. Output sheet'!$C$2:$C$5000,H$27,'1. Output sheet'!$AC$2:$AC$5000,$B$22,'1. Output sheet'!$O$2:$O$5000,"&gt;="&amp;$B$266,'1. Output sheet'!$O$2:$O$5000,"&lt;"&amp;$C$266)+SUMIFS('1. Output sheet'!$F$2:$F$5000,'1. Output sheet'!$D$2:$D$5000,$B314,'1. Output sheet'!$C$2:$C$5000,H$27,'1. Output sheet'!$AC$2:$AC$5000,$B$23,'1. Output sheet'!$O$2:$O$5000,"&gt;="&amp;$B$266,'1. Output sheet'!$O$2:$O$5000,"&lt;"&amp;$C$266)</f>
        <v>400</v>
      </c>
      <c r="I314" s="45">
        <f>SUMIFS('1. Output sheet'!$F$2:$F$5000,'1. Output sheet'!$D$2:$D$5000,$B314,'1. Output sheet'!$C$2:$C$5000,I$27,'1. Output sheet'!$AC$2:$AC$5000,$B$22,'1. Output sheet'!$O$2:$O$5000,"&gt;="&amp;$B$266,'1. Output sheet'!$O$2:$O$5000,"&lt;"&amp;$C$266)+SUMIFS('1. Output sheet'!$F$2:$F$5000,'1. Output sheet'!$D$2:$D$5000,$B314,'1. Output sheet'!$C$2:$C$5000,I$27,'1. Output sheet'!$AC$2:$AC$5000,$B$23,'1. Output sheet'!$O$2:$O$5000,"&gt;="&amp;$B$266,'1. Output sheet'!$O$2:$O$5000,"&lt;"&amp;$C$266)</f>
        <v>1845</v>
      </c>
      <c r="J314" s="45">
        <f>SUMIFS('1. Output sheet'!$F$2:$F$5000,'1. Output sheet'!$D$2:$D$5000,$B314,'1. Output sheet'!$C$2:$C$5000,J$27,'1. Output sheet'!$AC$2:$AC$5000,$B$22,'1. Output sheet'!$O$2:$O$5000,"&gt;="&amp;$B$266,'1. Output sheet'!$O$2:$O$5000,"&lt;"&amp;$C$266)+SUMIFS('1. Output sheet'!$F$2:$F$5000,'1. Output sheet'!$D$2:$D$5000,$B314,'1. Output sheet'!$C$2:$C$5000,J$27,'1. Output sheet'!$AC$2:$AC$5000,$B$23,'1. Output sheet'!$O$2:$O$5000,"&gt;="&amp;$B$266,'1. Output sheet'!$O$2:$O$5000,"&lt;"&amp;$C$266)</f>
        <v>4410</v>
      </c>
      <c r="K314" s="45">
        <f>SUMIFS('1. Output sheet'!$F$2:$F$5000,'1. Output sheet'!$D$2:$D$5000,$B314,'1. Output sheet'!$C$2:$C$5000,K$27,'1. Output sheet'!$AC$2:$AC$5000,$B$22,'1. Output sheet'!$O$2:$O$5000,"&gt;="&amp;$B$266,'1. Output sheet'!$O$2:$O$5000,"&lt;"&amp;$C$266)+SUMIFS('1. Output sheet'!$F$2:$F$5000,'1. Output sheet'!$D$2:$D$5000,$B314,'1. Output sheet'!$C$2:$C$5000,K$27,'1. Output sheet'!$AC$2:$AC$5000,$B$23,'1. Output sheet'!$O$2:$O$5000,"&gt;="&amp;$B$266,'1. Output sheet'!$O$2:$O$5000,"&lt;"&amp;$C$266)</f>
        <v>0</v>
      </c>
      <c r="L314" s="45">
        <f>SUMIFS('1. Output sheet'!$F$2:$F$5000,'1. Output sheet'!$D$2:$D$5000,$B314,'1. Output sheet'!$C$2:$C$5000,L$27,'1. Output sheet'!$AC$2:$AC$5000,$B$22,'1. Output sheet'!$O$2:$O$5000,"&gt;="&amp;$B$266,'1. Output sheet'!$O$2:$O$5000,"&lt;"&amp;$C$266)+SUMIFS('1. Output sheet'!$F$2:$F$5000,'1. Output sheet'!$D$2:$D$5000,$B314,'1. Output sheet'!$C$2:$C$5000,L$27,'1. Output sheet'!$AC$2:$AC$5000,$B$23,'1. Output sheet'!$O$2:$O$5000,"&gt;="&amp;$B$266,'1. Output sheet'!$O$2:$O$5000,"&lt;"&amp;$C$266)</f>
        <v>0</v>
      </c>
      <c r="M314" s="45">
        <f>SUMIFS('1. Output sheet'!$F$2:$F$5000,'1. Output sheet'!$D$2:$D$5000,$B314,'1. Output sheet'!$C$2:$C$5000,M$27,'1. Output sheet'!$AC$2:$AC$5000,$B$22,'1. Output sheet'!$O$2:$O$5000,"&gt;="&amp;$B$266,'1. Output sheet'!$O$2:$O$5000,"&lt;"&amp;$C$266)+SUMIFS('1. Output sheet'!$F$2:$F$5000,'1. Output sheet'!$D$2:$D$5000,$B314,'1. Output sheet'!$C$2:$C$5000,M$27,'1. Output sheet'!$AC$2:$AC$5000,$B$23,'1. Output sheet'!$O$2:$O$5000,"&gt;="&amp;$B$266,'1. Output sheet'!$O$2:$O$5000,"&lt;"&amp;$C$266)</f>
        <v>0</v>
      </c>
      <c r="N314" s="45">
        <f>SUMIFS('1. Output sheet'!$F$2:$F$5000,'1. Output sheet'!$D$2:$D$5000,$B314,'1. Output sheet'!$C$2:$C$5000,N$27,'1. Output sheet'!$AC$2:$AC$5000,$B$22,'1. Output sheet'!$O$2:$O$5000,"&gt;="&amp;$B$266,'1. Output sheet'!$O$2:$O$5000,"&lt;"&amp;$C$266)+SUMIFS('1. Output sheet'!$F$2:$F$5000,'1. Output sheet'!$D$2:$D$5000,$B314,'1. Output sheet'!$C$2:$C$5000,N$27,'1. Output sheet'!$AC$2:$AC$5000,$B$23,'1. Output sheet'!$O$2:$O$5000,"&gt;="&amp;$B$266,'1. Output sheet'!$O$2:$O$5000,"&lt;"&amp;$C$266)</f>
        <v>0</v>
      </c>
      <c r="O314" s="45">
        <f>SUMIFS('1. Output sheet'!$F$2:$F$5000,'1. Output sheet'!$D$2:$D$5000,$B314,'1. Output sheet'!$C$2:$C$5000,O$27,'1. Output sheet'!$AC$2:$AC$5000,$B$22,'1. Output sheet'!$O$2:$O$5000,"&gt;="&amp;$B$266,'1. Output sheet'!$O$2:$O$5000,"&lt;"&amp;$C$266)+SUMIFS('1. Output sheet'!$F$2:$F$5000,'1. Output sheet'!$D$2:$D$5000,$B314,'1. Output sheet'!$C$2:$C$5000,O$27,'1. Output sheet'!$AC$2:$AC$5000,$B$23,'1. Output sheet'!$O$2:$O$5000,"&gt;="&amp;$B$266,'1. Output sheet'!$O$2:$O$5000,"&lt;"&amp;$C$266)</f>
        <v>0</v>
      </c>
      <c r="P314" s="14">
        <f t="shared" si="131"/>
        <v>9930</v>
      </c>
      <c r="Q314" s="14">
        <f>SUMIFS('1. Output sheet'!$F$2:$F$5000,'1. Output sheet'!$D$2:$D$5000,$B314,'1. Output sheet'!$AC$2:$AC$5000,$B$22,'1. Output sheet'!$O$2:$O$5000,"&gt;="&amp;$B$266,'1. Output sheet'!$O$2:$O$5000,"&lt;"&amp;$C$266)+SUMIFS('1. Output sheet'!$F$2:$F$5000,'1. Output sheet'!$D$2:$D$5000,$B314,'1. Output sheet'!$AC$2:$AC$5000,$B$23,'1. Output sheet'!$O$2:$O$5000,"&gt;="&amp;$B$266,'1. Output sheet'!$O$2:$O$5000,"&lt;"&amp;$C$266)</f>
        <v>9930</v>
      </c>
      <c r="R314" s="14"/>
      <c r="T314" s="21" t="s">
        <v>42</v>
      </c>
      <c r="U314" s="20"/>
      <c r="V314" s="45">
        <f t="shared" si="132"/>
        <v>0</v>
      </c>
      <c r="W314" s="45">
        <f t="shared" si="133"/>
        <v>0</v>
      </c>
      <c r="X314" s="45">
        <f t="shared" si="134"/>
        <v>375.42067227116092</v>
      </c>
      <c r="Y314" s="45">
        <f t="shared" si="135"/>
        <v>63.687435474571942</v>
      </c>
      <c r="Z314" s="45">
        <f t="shared" si="136"/>
        <v>53.631524610165847</v>
      </c>
      <c r="AA314" s="45">
        <f t="shared" si="137"/>
        <v>247.37540726438996</v>
      </c>
      <c r="AB314" s="45">
        <f t="shared" si="138"/>
        <v>591.28755882707844</v>
      </c>
      <c r="AC314" s="45">
        <f t="shared" si="139"/>
        <v>0</v>
      </c>
      <c r="AD314" s="45">
        <f t="shared" si="140"/>
        <v>0</v>
      </c>
      <c r="AE314" s="45">
        <f t="shared" si="141"/>
        <v>0</v>
      </c>
      <c r="AF314" s="45">
        <f t="shared" si="142"/>
        <v>0</v>
      </c>
      <c r="AG314" s="45">
        <f t="shared" si="143"/>
        <v>0</v>
      </c>
      <c r="AH314" s="45">
        <f t="shared" si="144"/>
        <v>1331.4025984473672</v>
      </c>
      <c r="AI314" s="45">
        <f t="shared" si="145"/>
        <v>1331.4025984473672</v>
      </c>
      <c r="AJ314" s="14"/>
    </row>
    <row r="315" spans="2:36" ht="15" x14ac:dyDescent="0.25">
      <c r="B315" s="21" t="s">
        <v>92</v>
      </c>
      <c r="C315" s="20"/>
      <c r="D315" s="45">
        <f>SUMIFS('1. Output sheet'!$F$2:$F$5000,'1. Output sheet'!$D$2:$D$5000,$B315,'1. Output sheet'!$C$2:$C$5000,D$27,'1. Output sheet'!$AC$2:$AC$5000,$B$22,'1. Output sheet'!$O$2:$O$5000,"&gt;="&amp;$B$266,'1. Output sheet'!$O$2:$O$5000,"&lt;"&amp;$C$266)+SUMIFS('1. Output sheet'!$F$2:$F$5000,'1. Output sheet'!$D$2:$D$5000,$B315,'1. Output sheet'!$C$2:$C$5000,D$27,'1. Output sheet'!$AC$2:$AC$5000,$B$23,'1. Output sheet'!$O$2:$O$5000,"&gt;="&amp;$B$266,'1. Output sheet'!$O$2:$O$5000,"&lt;"&amp;$C$266)</f>
        <v>0</v>
      </c>
      <c r="E315" s="45">
        <f>SUMIFS('1. Output sheet'!$F$2:$F$5000,'1. Output sheet'!$D$2:$D$5000,$B315,'1. Output sheet'!$C$2:$C$5000,E$27,'1. Output sheet'!$AC$2:$AC$5000,$B$22,'1. Output sheet'!$O$2:$O$5000,"&gt;="&amp;$B$266,'1. Output sheet'!$O$2:$O$5000,"&lt;"&amp;$C$266)+SUMIFS('1. Output sheet'!$F$2:$F$5000,'1. Output sheet'!$D$2:$D$5000,$B315,'1. Output sheet'!$C$2:$C$5000,E$27,'1. Output sheet'!$AC$2:$AC$5000,$B$23,'1. Output sheet'!$O$2:$O$5000,"&gt;="&amp;$B$266,'1. Output sheet'!$O$2:$O$5000,"&lt;"&amp;$C$266)</f>
        <v>0</v>
      </c>
      <c r="F315" s="45">
        <f>SUMIFS('1. Output sheet'!$F$2:$F$5000,'1. Output sheet'!$D$2:$D$5000,$B315,'1. Output sheet'!$C$2:$C$5000,F$27,'1. Output sheet'!$AC$2:$AC$5000,$B$22,'1. Output sheet'!$O$2:$O$5000,"&gt;="&amp;$B$266,'1. Output sheet'!$O$2:$O$5000,"&lt;"&amp;$C$266)+SUMIFS('1. Output sheet'!$F$2:$F$5000,'1. Output sheet'!$D$2:$D$5000,$B315,'1. Output sheet'!$C$2:$C$5000,F$27,'1. Output sheet'!$AC$2:$AC$5000,$B$23,'1. Output sheet'!$O$2:$O$5000,"&gt;="&amp;$B$266,'1. Output sheet'!$O$2:$O$5000,"&lt;"&amp;$C$266)</f>
        <v>0</v>
      </c>
      <c r="G315" s="45">
        <f>SUMIFS('1. Output sheet'!$F$2:$F$5000,'1. Output sheet'!$D$2:$D$5000,$B315,'1. Output sheet'!$C$2:$C$5000,G$27,'1. Output sheet'!$AC$2:$AC$5000,$B$22,'1. Output sheet'!$O$2:$O$5000,"&gt;="&amp;$B$266,'1. Output sheet'!$O$2:$O$5000,"&lt;"&amp;$C$266)+SUMIFS('1. Output sheet'!$F$2:$F$5000,'1. Output sheet'!$D$2:$D$5000,$B315,'1. Output sheet'!$C$2:$C$5000,G$27,'1. Output sheet'!$AC$2:$AC$5000,$B$23,'1. Output sheet'!$O$2:$O$5000,"&gt;="&amp;$B$266,'1. Output sheet'!$O$2:$O$5000,"&lt;"&amp;$C$266)</f>
        <v>845</v>
      </c>
      <c r="H315" s="45">
        <f>SUMIFS('1. Output sheet'!$F$2:$F$5000,'1. Output sheet'!$D$2:$D$5000,$B315,'1. Output sheet'!$C$2:$C$5000,H$27,'1. Output sheet'!$AC$2:$AC$5000,$B$22,'1. Output sheet'!$O$2:$O$5000,"&gt;="&amp;$B$266,'1. Output sheet'!$O$2:$O$5000,"&lt;"&amp;$C$266)+SUMIFS('1. Output sheet'!$F$2:$F$5000,'1. Output sheet'!$D$2:$D$5000,$B315,'1. Output sheet'!$C$2:$C$5000,H$27,'1. Output sheet'!$AC$2:$AC$5000,$B$23,'1. Output sheet'!$O$2:$O$5000,"&gt;="&amp;$B$266,'1. Output sheet'!$O$2:$O$5000,"&lt;"&amp;$C$266)</f>
        <v>2643</v>
      </c>
      <c r="I315" s="45">
        <f>SUMIFS('1. Output sheet'!$F$2:$F$5000,'1. Output sheet'!$D$2:$D$5000,$B315,'1. Output sheet'!$C$2:$C$5000,I$27,'1. Output sheet'!$AC$2:$AC$5000,$B$22,'1. Output sheet'!$O$2:$O$5000,"&gt;="&amp;$B$266,'1. Output sheet'!$O$2:$O$5000,"&lt;"&amp;$C$266)+SUMIFS('1. Output sheet'!$F$2:$F$5000,'1. Output sheet'!$D$2:$D$5000,$B315,'1. Output sheet'!$C$2:$C$5000,I$27,'1. Output sheet'!$AC$2:$AC$5000,$B$23,'1. Output sheet'!$O$2:$O$5000,"&gt;="&amp;$B$266,'1. Output sheet'!$O$2:$O$5000,"&lt;"&amp;$C$266)</f>
        <v>0</v>
      </c>
      <c r="J315" s="45">
        <f>SUMIFS('1. Output sheet'!$F$2:$F$5000,'1. Output sheet'!$D$2:$D$5000,$B315,'1. Output sheet'!$C$2:$C$5000,J$27,'1. Output sheet'!$AC$2:$AC$5000,$B$22,'1. Output sheet'!$O$2:$O$5000,"&gt;="&amp;$B$266,'1. Output sheet'!$O$2:$O$5000,"&lt;"&amp;$C$266)+SUMIFS('1. Output sheet'!$F$2:$F$5000,'1. Output sheet'!$D$2:$D$5000,$B315,'1. Output sheet'!$C$2:$C$5000,J$27,'1. Output sheet'!$AC$2:$AC$5000,$B$23,'1. Output sheet'!$O$2:$O$5000,"&gt;="&amp;$B$266,'1. Output sheet'!$O$2:$O$5000,"&lt;"&amp;$C$266)</f>
        <v>0</v>
      </c>
      <c r="K315" s="45">
        <f>SUMIFS('1. Output sheet'!$F$2:$F$5000,'1. Output sheet'!$D$2:$D$5000,$B315,'1. Output sheet'!$C$2:$C$5000,K$27,'1. Output sheet'!$AC$2:$AC$5000,$B$22,'1. Output sheet'!$O$2:$O$5000,"&gt;="&amp;$B$266,'1. Output sheet'!$O$2:$O$5000,"&lt;"&amp;$C$266)+SUMIFS('1. Output sheet'!$F$2:$F$5000,'1. Output sheet'!$D$2:$D$5000,$B315,'1. Output sheet'!$C$2:$C$5000,K$27,'1. Output sheet'!$AC$2:$AC$5000,$B$23,'1. Output sheet'!$O$2:$O$5000,"&gt;="&amp;$B$266,'1. Output sheet'!$O$2:$O$5000,"&lt;"&amp;$C$266)</f>
        <v>0</v>
      </c>
      <c r="L315" s="45">
        <f>SUMIFS('1. Output sheet'!$F$2:$F$5000,'1. Output sheet'!$D$2:$D$5000,$B315,'1. Output sheet'!$C$2:$C$5000,L$27,'1. Output sheet'!$AC$2:$AC$5000,$B$22,'1. Output sheet'!$O$2:$O$5000,"&gt;="&amp;$B$266,'1. Output sheet'!$O$2:$O$5000,"&lt;"&amp;$C$266)+SUMIFS('1. Output sheet'!$F$2:$F$5000,'1. Output sheet'!$D$2:$D$5000,$B315,'1. Output sheet'!$C$2:$C$5000,L$27,'1. Output sheet'!$AC$2:$AC$5000,$B$23,'1. Output sheet'!$O$2:$O$5000,"&gt;="&amp;$B$266,'1. Output sheet'!$O$2:$O$5000,"&lt;"&amp;$C$266)</f>
        <v>0</v>
      </c>
      <c r="M315" s="45">
        <f>SUMIFS('1. Output sheet'!$F$2:$F$5000,'1. Output sheet'!$D$2:$D$5000,$B315,'1. Output sheet'!$C$2:$C$5000,M$27,'1. Output sheet'!$AC$2:$AC$5000,$B$22,'1. Output sheet'!$O$2:$O$5000,"&gt;="&amp;$B$266,'1. Output sheet'!$O$2:$O$5000,"&lt;"&amp;$C$266)+SUMIFS('1. Output sheet'!$F$2:$F$5000,'1. Output sheet'!$D$2:$D$5000,$B315,'1. Output sheet'!$C$2:$C$5000,M$27,'1. Output sheet'!$AC$2:$AC$5000,$B$23,'1. Output sheet'!$O$2:$O$5000,"&gt;="&amp;$B$266,'1. Output sheet'!$O$2:$O$5000,"&lt;"&amp;$C$266)</f>
        <v>0</v>
      </c>
      <c r="N315" s="45">
        <f>SUMIFS('1. Output sheet'!$F$2:$F$5000,'1. Output sheet'!$D$2:$D$5000,$B315,'1. Output sheet'!$C$2:$C$5000,N$27,'1. Output sheet'!$AC$2:$AC$5000,$B$22,'1. Output sheet'!$O$2:$O$5000,"&gt;="&amp;$B$266,'1. Output sheet'!$O$2:$O$5000,"&lt;"&amp;$C$266)+SUMIFS('1. Output sheet'!$F$2:$F$5000,'1. Output sheet'!$D$2:$D$5000,$B315,'1. Output sheet'!$C$2:$C$5000,N$27,'1. Output sheet'!$AC$2:$AC$5000,$B$23,'1. Output sheet'!$O$2:$O$5000,"&gt;="&amp;$B$266,'1. Output sheet'!$O$2:$O$5000,"&lt;"&amp;$C$266)</f>
        <v>0</v>
      </c>
      <c r="O315" s="45">
        <f>SUMIFS('1. Output sheet'!$F$2:$F$5000,'1. Output sheet'!$D$2:$D$5000,$B315,'1. Output sheet'!$C$2:$C$5000,O$27,'1. Output sheet'!$AC$2:$AC$5000,$B$22,'1. Output sheet'!$O$2:$O$5000,"&gt;="&amp;$B$266,'1. Output sheet'!$O$2:$O$5000,"&lt;"&amp;$C$266)+SUMIFS('1. Output sheet'!$F$2:$F$5000,'1. Output sheet'!$D$2:$D$5000,$B315,'1. Output sheet'!$C$2:$C$5000,O$27,'1. Output sheet'!$AC$2:$AC$5000,$B$23,'1. Output sheet'!$O$2:$O$5000,"&gt;="&amp;$B$266,'1. Output sheet'!$O$2:$O$5000,"&lt;"&amp;$C$266)</f>
        <v>0</v>
      </c>
      <c r="P315" s="14">
        <f t="shared" si="131"/>
        <v>3488</v>
      </c>
      <c r="Q315" s="14">
        <f>SUMIFS('1. Output sheet'!$F$2:$F$5000,'1. Output sheet'!$D$2:$D$5000,$B315,'1. Output sheet'!$AC$2:$AC$5000,$B$22,'1. Output sheet'!$O$2:$O$5000,"&gt;="&amp;$B$266,'1. Output sheet'!$O$2:$O$5000,"&lt;"&amp;$C$266)+SUMIFS('1. Output sheet'!$F$2:$F$5000,'1. Output sheet'!$D$2:$D$5000,$B315,'1. Output sheet'!$AC$2:$AC$5000,$B$23,'1. Output sheet'!$O$2:$O$5000,"&gt;="&amp;$B$266,'1. Output sheet'!$O$2:$O$5000,"&lt;"&amp;$C$266)</f>
        <v>3488</v>
      </c>
      <c r="R315" s="14"/>
      <c r="T315" s="21" t="s">
        <v>92</v>
      </c>
      <c r="U315" s="20"/>
      <c r="V315" s="45">
        <f t="shared" si="132"/>
        <v>0</v>
      </c>
      <c r="W315" s="45">
        <f t="shared" si="133"/>
        <v>0</v>
      </c>
      <c r="X315" s="45">
        <f t="shared" si="134"/>
        <v>0</v>
      </c>
      <c r="Y315" s="45">
        <f t="shared" si="135"/>
        <v>113.29659573897536</v>
      </c>
      <c r="Z315" s="45">
        <f t="shared" si="136"/>
        <v>354.37029886167085</v>
      </c>
      <c r="AA315" s="45">
        <f t="shared" si="137"/>
        <v>0</v>
      </c>
      <c r="AB315" s="45">
        <f t="shared" si="138"/>
        <v>0</v>
      </c>
      <c r="AC315" s="45">
        <f t="shared" si="139"/>
        <v>0</v>
      </c>
      <c r="AD315" s="45">
        <f t="shared" si="140"/>
        <v>0</v>
      </c>
      <c r="AE315" s="45">
        <f t="shared" si="141"/>
        <v>0</v>
      </c>
      <c r="AF315" s="45">
        <f t="shared" si="142"/>
        <v>0</v>
      </c>
      <c r="AG315" s="45">
        <f t="shared" si="143"/>
        <v>0</v>
      </c>
      <c r="AH315" s="45">
        <f t="shared" si="144"/>
        <v>467.66689460064617</v>
      </c>
      <c r="AI315" s="45">
        <f t="shared" si="145"/>
        <v>467.66689460064617</v>
      </c>
      <c r="AJ315" s="14"/>
    </row>
    <row r="316" spans="2:36" ht="15" x14ac:dyDescent="0.25">
      <c r="B316" s="21" t="s">
        <v>51</v>
      </c>
      <c r="C316" s="20"/>
      <c r="D316" s="45">
        <f>SUMIFS('1. Output sheet'!$F$2:$F$5000,'1. Output sheet'!$D$2:$D$5000,$B316,'1. Output sheet'!$C$2:$C$5000,D$27,'1. Output sheet'!$AC$2:$AC$5000,$B$22,'1. Output sheet'!$O$2:$O$5000,"&gt;="&amp;$B$266,'1. Output sheet'!$O$2:$O$5000,"&lt;"&amp;$C$266)+SUMIFS('1. Output sheet'!$F$2:$F$5000,'1. Output sheet'!$D$2:$D$5000,$B316,'1. Output sheet'!$C$2:$C$5000,D$27,'1. Output sheet'!$AC$2:$AC$5000,$B$23,'1. Output sheet'!$O$2:$O$5000,"&gt;="&amp;$B$266,'1. Output sheet'!$O$2:$O$5000,"&lt;"&amp;$C$266)</f>
        <v>979</v>
      </c>
      <c r="E316" s="45">
        <f>SUMIFS('1. Output sheet'!$F$2:$F$5000,'1. Output sheet'!$D$2:$D$5000,$B316,'1. Output sheet'!$C$2:$C$5000,E$27,'1. Output sheet'!$AC$2:$AC$5000,$B$22,'1. Output sheet'!$O$2:$O$5000,"&gt;="&amp;$B$266,'1. Output sheet'!$O$2:$O$5000,"&lt;"&amp;$C$266)+SUMIFS('1. Output sheet'!$F$2:$F$5000,'1. Output sheet'!$D$2:$D$5000,$B316,'1. Output sheet'!$C$2:$C$5000,E$27,'1. Output sheet'!$AC$2:$AC$5000,$B$23,'1. Output sheet'!$O$2:$O$5000,"&gt;="&amp;$B$266,'1. Output sheet'!$O$2:$O$5000,"&lt;"&amp;$C$266)</f>
        <v>0</v>
      </c>
      <c r="F316" s="45">
        <f>SUMIFS('1. Output sheet'!$F$2:$F$5000,'1. Output sheet'!$D$2:$D$5000,$B316,'1. Output sheet'!$C$2:$C$5000,F$27,'1. Output sheet'!$AC$2:$AC$5000,$B$22,'1. Output sheet'!$O$2:$O$5000,"&gt;="&amp;$B$266,'1. Output sheet'!$O$2:$O$5000,"&lt;"&amp;$C$266)+SUMIFS('1. Output sheet'!$F$2:$F$5000,'1. Output sheet'!$D$2:$D$5000,$B316,'1. Output sheet'!$C$2:$C$5000,F$27,'1. Output sheet'!$AC$2:$AC$5000,$B$23,'1. Output sheet'!$O$2:$O$5000,"&gt;="&amp;$B$266,'1. Output sheet'!$O$2:$O$5000,"&lt;"&amp;$C$266)</f>
        <v>0</v>
      </c>
      <c r="G316" s="45">
        <f>SUMIFS('1. Output sheet'!$F$2:$F$5000,'1. Output sheet'!$D$2:$D$5000,$B316,'1. Output sheet'!$C$2:$C$5000,G$27,'1. Output sheet'!$AC$2:$AC$5000,$B$22,'1. Output sheet'!$O$2:$O$5000,"&gt;="&amp;$B$266,'1. Output sheet'!$O$2:$O$5000,"&lt;"&amp;$C$266)+SUMIFS('1. Output sheet'!$F$2:$F$5000,'1. Output sheet'!$D$2:$D$5000,$B316,'1. Output sheet'!$C$2:$C$5000,G$27,'1. Output sheet'!$AC$2:$AC$5000,$B$23,'1. Output sheet'!$O$2:$O$5000,"&gt;="&amp;$B$266,'1. Output sheet'!$O$2:$O$5000,"&lt;"&amp;$C$266)</f>
        <v>0</v>
      </c>
      <c r="H316" s="45">
        <f>SUMIFS('1. Output sheet'!$F$2:$F$5000,'1. Output sheet'!$D$2:$D$5000,$B316,'1. Output sheet'!$C$2:$C$5000,H$27,'1. Output sheet'!$AC$2:$AC$5000,$B$22,'1. Output sheet'!$O$2:$O$5000,"&gt;="&amp;$B$266,'1. Output sheet'!$O$2:$O$5000,"&lt;"&amp;$C$266)+SUMIFS('1. Output sheet'!$F$2:$F$5000,'1. Output sheet'!$D$2:$D$5000,$B316,'1. Output sheet'!$C$2:$C$5000,H$27,'1. Output sheet'!$AC$2:$AC$5000,$B$23,'1. Output sheet'!$O$2:$O$5000,"&gt;="&amp;$B$266,'1. Output sheet'!$O$2:$O$5000,"&lt;"&amp;$C$266)</f>
        <v>0</v>
      </c>
      <c r="I316" s="45">
        <f>SUMIFS('1. Output sheet'!$F$2:$F$5000,'1. Output sheet'!$D$2:$D$5000,$B316,'1. Output sheet'!$C$2:$C$5000,I$27,'1. Output sheet'!$AC$2:$AC$5000,$B$22,'1. Output sheet'!$O$2:$O$5000,"&gt;="&amp;$B$266,'1. Output sheet'!$O$2:$O$5000,"&lt;"&amp;$C$266)+SUMIFS('1. Output sheet'!$F$2:$F$5000,'1. Output sheet'!$D$2:$D$5000,$B316,'1. Output sheet'!$C$2:$C$5000,I$27,'1. Output sheet'!$AC$2:$AC$5000,$B$23,'1. Output sheet'!$O$2:$O$5000,"&gt;="&amp;$B$266,'1. Output sheet'!$O$2:$O$5000,"&lt;"&amp;$C$266)</f>
        <v>0</v>
      </c>
      <c r="J316" s="45">
        <f>SUMIFS('1. Output sheet'!$F$2:$F$5000,'1. Output sheet'!$D$2:$D$5000,$B316,'1. Output sheet'!$C$2:$C$5000,J$27,'1. Output sheet'!$AC$2:$AC$5000,$B$22,'1. Output sheet'!$O$2:$O$5000,"&gt;="&amp;$B$266,'1. Output sheet'!$O$2:$O$5000,"&lt;"&amp;$C$266)+SUMIFS('1. Output sheet'!$F$2:$F$5000,'1. Output sheet'!$D$2:$D$5000,$B316,'1. Output sheet'!$C$2:$C$5000,J$27,'1. Output sheet'!$AC$2:$AC$5000,$B$23,'1. Output sheet'!$O$2:$O$5000,"&gt;="&amp;$B$266,'1. Output sheet'!$O$2:$O$5000,"&lt;"&amp;$C$266)</f>
        <v>0</v>
      </c>
      <c r="K316" s="45">
        <f>SUMIFS('1. Output sheet'!$F$2:$F$5000,'1. Output sheet'!$D$2:$D$5000,$B316,'1. Output sheet'!$C$2:$C$5000,K$27,'1. Output sheet'!$AC$2:$AC$5000,$B$22,'1. Output sheet'!$O$2:$O$5000,"&gt;="&amp;$B$266,'1. Output sheet'!$O$2:$O$5000,"&lt;"&amp;$C$266)+SUMIFS('1. Output sheet'!$F$2:$F$5000,'1. Output sheet'!$D$2:$D$5000,$B316,'1. Output sheet'!$C$2:$C$5000,K$27,'1. Output sheet'!$AC$2:$AC$5000,$B$23,'1. Output sheet'!$O$2:$O$5000,"&gt;="&amp;$B$266,'1. Output sheet'!$O$2:$O$5000,"&lt;"&amp;$C$266)</f>
        <v>0</v>
      </c>
      <c r="L316" s="45">
        <f>SUMIFS('1. Output sheet'!$F$2:$F$5000,'1. Output sheet'!$D$2:$D$5000,$B316,'1. Output sheet'!$C$2:$C$5000,L$27,'1. Output sheet'!$AC$2:$AC$5000,$B$22,'1. Output sheet'!$O$2:$O$5000,"&gt;="&amp;$B$266,'1. Output sheet'!$O$2:$O$5000,"&lt;"&amp;$C$266)+SUMIFS('1. Output sheet'!$F$2:$F$5000,'1. Output sheet'!$D$2:$D$5000,$B316,'1. Output sheet'!$C$2:$C$5000,L$27,'1. Output sheet'!$AC$2:$AC$5000,$B$23,'1. Output sheet'!$O$2:$O$5000,"&gt;="&amp;$B$266,'1. Output sheet'!$O$2:$O$5000,"&lt;"&amp;$C$266)</f>
        <v>0</v>
      </c>
      <c r="M316" s="45">
        <f>SUMIFS('1. Output sheet'!$F$2:$F$5000,'1. Output sheet'!$D$2:$D$5000,$B316,'1. Output sheet'!$C$2:$C$5000,M$27,'1. Output sheet'!$AC$2:$AC$5000,$B$22,'1. Output sheet'!$O$2:$O$5000,"&gt;="&amp;$B$266,'1. Output sheet'!$O$2:$O$5000,"&lt;"&amp;$C$266)+SUMIFS('1. Output sheet'!$F$2:$F$5000,'1. Output sheet'!$D$2:$D$5000,$B316,'1. Output sheet'!$C$2:$C$5000,M$27,'1. Output sheet'!$AC$2:$AC$5000,$B$23,'1. Output sheet'!$O$2:$O$5000,"&gt;="&amp;$B$266,'1. Output sheet'!$O$2:$O$5000,"&lt;"&amp;$C$266)</f>
        <v>0</v>
      </c>
      <c r="N316" s="45">
        <f>SUMIFS('1. Output sheet'!$F$2:$F$5000,'1. Output sheet'!$D$2:$D$5000,$B316,'1. Output sheet'!$C$2:$C$5000,N$27,'1. Output sheet'!$AC$2:$AC$5000,$B$22,'1. Output sheet'!$O$2:$O$5000,"&gt;="&amp;$B$266,'1. Output sheet'!$O$2:$O$5000,"&lt;"&amp;$C$266)+SUMIFS('1. Output sheet'!$F$2:$F$5000,'1. Output sheet'!$D$2:$D$5000,$B316,'1. Output sheet'!$C$2:$C$5000,N$27,'1. Output sheet'!$AC$2:$AC$5000,$B$23,'1. Output sheet'!$O$2:$O$5000,"&gt;="&amp;$B$266,'1. Output sheet'!$O$2:$O$5000,"&lt;"&amp;$C$266)</f>
        <v>0</v>
      </c>
      <c r="O316" s="45">
        <f>SUMIFS('1. Output sheet'!$F$2:$F$5000,'1. Output sheet'!$D$2:$D$5000,$B316,'1. Output sheet'!$C$2:$C$5000,O$27,'1. Output sheet'!$AC$2:$AC$5000,$B$22,'1. Output sheet'!$O$2:$O$5000,"&gt;="&amp;$B$266,'1. Output sheet'!$O$2:$O$5000,"&lt;"&amp;$C$266)+SUMIFS('1. Output sheet'!$F$2:$F$5000,'1. Output sheet'!$D$2:$D$5000,$B316,'1. Output sheet'!$C$2:$C$5000,O$27,'1. Output sheet'!$AC$2:$AC$5000,$B$23,'1. Output sheet'!$O$2:$O$5000,"&gt;="&amp;$B$266,'1. Output sheet'!$O$2:$O$5000,"&lt;"&amp;$C$266)</f>
        <v>0</v>
      </c>
      <c r="P316" s="14">
        <f t="shared" si="131"/>
        <v>979</v>
      </c>
      <c r="Q316" s="14">
        <f>SUMIFS('1. Output sheet'!$F$2:$F$5000,'1. Output sheet'!$D$2:$D$5000,$B316,'1. Output sheet'!$AC$2:$AC$5000,$B$22,'1. Output sheet'!$O$2:$O$5000,"&gt;="&amp;$B$266,'1. Output sheet'!$O$2:$O$5000,"&lt;"&amp;$C$266)+SUMIFS('1. Output sheet'!$F$2:$F$5000,'1. Output sheet'!$D$2:$D$5000,$B316,'1. Output sheet'!$AC$2:$AC$5000,$B$23,'1. Output sheet'!$O$2:$O$5000,"&gt;="&amp;$B$266,'1. Output sheet'!$O$2:$O$5000,"&lt;"&amp;$C$266)</f>
        <v>979</v>
      </c>
      <c r="R316" s="14"/>
      <c r="T316" s="21" t="s">
        <v>51</v>
      </c>
      <c r="U316" s="20"/>
      <c r="V316" s="45">
        <f t="shared" si="132"/>
        <v>131.26315648338093</v>
      </c>
      <c r="W316" s="45">
        <f t="shared" si="133"/>
        <v>0</v>
      </c>
      <c r="X316" s="45">
        <f t="shared" si="134"/>
        <v>0</v>
      </c>
      <c r="Y316" s="45">
        <f t="shared" si="135"/>
        <v>0</v>
      </c>
      <c r="Z316" s="45">
        <f t="shared" si="136"/>
        <v>0</v>
      </c>
      <c r="AA316" s="45">
        <f t="shared" si="137"/>
        <v>0</v>
      </c>
      <c r="AB316" s="45">
        <f t="shared" si="138"/>
        <v>0</v>
      </c>
      <c r="AC316" s="45">
        <f t="shared" si="139"/>
        <v>0</v>
      </c>
      <c r="AD316" s="45">
        <f t="shared" si="140"/>
        <v>0</v>
      </c>
      <c r="AE316" s="45">
        <f t="shared" si="141"/>
        <v>0</v>
      </c>
      <c r="AF316" s="45">
        <f t="shared" si="142"/>
        <v>0</v>
      </c>
      <c r="AG316" s="45">
        <f t="shared" si="143"/>
        <v>0</v>
      </c>
      <c r="AH316" s="45">
        <f t="shared" si="144"/>
        <v>131.26315648338093</v>
      </c>
      <c r="AI316" s="45">
        <f t="shared" si="145"/>
        <v>131.26315648338093</v>
      </c>
      <c r="AJ316" s="14"/>
    </row>
    <row r="317" spans="2:36" ht="15" x14ac:dyDescent="0.25">
      <c r="B317" s="21" t="s">
        <v>697</v>
      </c>
      <c r="C317" s="20"/>
      <c r="D317" s="45">
        <f>SUMIFS('1. Output sheet'!$F$2:$F$5000,'1. Output sheet'!$D$2:$D$5000,$B317,'1. Output sheet'!$C$2:$C$5000,D$27,'1. Output sheet'!$AC$2:$AC$5000,$B$22,'1. Output sheet'!$O$2:$O$5000,"&gt;="&amp;$B$266,'1. Output sheet'!$O$2:$O$5000,"&lt;"&amp;$C$266)+SUMIFS('1. Output sheet'!$F$2:$F$5000,'1. Output sheet'!$D$2:$D$5000,$B317,'1. Output sheet'!$C$2:$C$5000,D$27,'1. Output sheet'!$AC$2:$AC$5000,$B$23,'1. Output sheet'!$O$2:$O$5000,"&gt;="&amp;$B$266,'1. Output sheet'!$O$2:$O$5000,"&lt;"&amp;$C$266)</f>
        <v>0</v>
      </c>
      <c r="E317" s="45">
        <f>SUMIFS('1. Output sheet'!$F$2:$F$5000,'1. Output sheet'!$D$2:$D$5000,$B317,'1. Output sheet'!$C$2:$C$5000,E$27,'1. Output sheet'!$AC$2:$AC$5000,$B$22,'1. Output sheet'!$O$2:$O$5000,"&gt;="&amp;$B$266,'1. Output sheet'!$O$2:$O$5000,"&lt;"&amp;$C$266)+SUMIFS('1. Output sheet'!$F$2:$F$5000,'1. Output sheet'!$D$2:$D$5000,$B317,'1. Output sheet'!$C$2:$C$5000,E$27,'1. Output sheet'!$AC$2:$AC$5000,$B$23,'1. Output sheet'!$O$2:$O$5000,"&gt;="&amp;$B$266,'1. Output sheet'!$O$2:$O$5000,"&lt;"&amp;$C$266)</f>
        <v>0</v>
      </c>
      <c r="F317" s="45">
        <f>SUMIFS('1. Output sheet'!$F$2:$F$5000,'1. Output sheet'!$D$2:$D$5000,$B317,'1. Output sheet'!$C$2:$C$5000,F$27,'1. Output sheet'!$AC$2:$AC$5000,$B$22,'1. Output sheet'!$O$2:$O$5000,"&gt;="&amp;$B$266,'1. Output sheet'!$O$2:$O$5000,"&lt;"&amp;$C$266)+SUMIFS('1. Output sheet'!$F$2:$F$5000,'1. Output sheet'!$D$2:$D$5000,$B317,'1. Output sheet'!$C$2:$C$5000,F$27,'1. Output sheet'!$AC$2:$AC$5000,$B$23,'1. Output sheet'!$O$2:$O$5000,"&gt;="&amp;$B$266,'1. Output sheet'!$O$2:$O$5000,"&lt;"&amp;$C$266)</f>
        <v>900</v>
      </c>
      <c r="G317" s="45">
        <f>SUMIFS('1. Output sheet'!$F$2:$F$5000,'1. Output sheet'!$D$2:$D$5000,$B317,'1. Output sheet'!$C$2:$C$5000,G$27,'1. Output sheet'!$AC$2:$AC$5000,$B$22,'1. Output sheet'!$O$2:$O$5000,"&gt;="&amp;$B$266,'1. Output sheet'!$O$2:$O$5000,"&lt;"&amp;$C$266)+SUMIFS('1. Output sheet'!$F$2:$F$5000,'1. Output sheet'!$D$2:$D$5000,$B317,'1. Output sheet'!$C$2:$C$5000,G$27,'1. Output sheet'!$AC$2:$AC$5000,$B$23,'1. Output sheet'!$O$2:$O$5000,"&gt;="&amp;$B$266,'1. Output sheet'!$O$2:$O$5000,"&lt;"&amp;$C$266)</f>
        <v>0</v>
      </c>
      <c r="H317" s="45">
        <f>SUMIFS('1. Output sheet'!$F$2:$F$5000,'1. Output sheet'!$D$2:$D$5000,$B317,'1. Output sheet'!$C$2:$C$5000,H$27,'1. Output sheet'!$AC$2:$AC$5000,$B$22,'1. Output sheet'!$O$2:$O$5000,"&gt;="&amp;$B$266,'1. Output sheet'!$O$2:$O$5000,"&lt;"&amp;$C$266)+SUMIFS('1. Output sheet'!$F$2:$F$5000,'1. Output sheet'!$D$2:$D$5000,$B317,'1. Output sheet'!$C$2:$C$5000,H$27,'1. Output sheet'!$AC$2:$AC$5000,$B$23,'1. Output sheet'!$O$2:$O$5000,"&gt;="&amp;$B$266,'1. Output sheet'!$O$2:$O$5000,"&lt;"&amp;$C$266)</f>
        <v>0</v>
      </c>
      <c r="I317" s="45">
        <f>SUMIFS('1. Output sheet'!$F$2:$F$5000,'1. Output sheet'!$D$2:$D$5000,$B317,'1. Output sheet'!$C$2:$C$5000,I$27,'1. Output sheet'!$AC$2:$AC$5000,$B$22,'1. Output sheet'!$O$2:$O$5000,"&gt;="&amp;$B$266,'1. Output sheet'!$O$2:$O$5000,"&lt;"&amp;$C$266)+SUMIFS('1. Output sheet'!$F$2:$F$5000,'1. Output sheet'!$D$2:$D$5000,$B317,'1. Output sheet'!$C$2:$C$5000,I$27,'1. Output sheet'!$AC$2:$AC$5000,$B$23,'1. Output sheet'!$O$2:$O$5000,"&gt;="&amp;$B$266,'1. Output sheet'!$O$2:$O$5000,"&lt;"&amp;$C$266)</f>
        <v>0</v>
      </c>
      <c r="J317" s="45">
        <f>SUMIFS('1. Output sheet'!$F$2:$F$5000,'1. Output sheet'!$D$2:$D$5000,$B317,'1. Output sheet'!$C$2:$C$5000,J$27,'1. Output sheet'!$AC$2:$AC$5000,$B$22,'1. Output sheet'!$O$2:$O$5000,"&gt;="&amp;$B$266,'1. Output sheet'!$O$2:$O$5000,"&lt;"&amp;$C$266)+SUMIFS('1. Output sheet'!$F$2:$F$5000,'1. Output sheet'!$D$2:$D$5000,$B317,'1. Output sheet'!$C$2:$C$5000,J$27,'1. Output sheet'!$AC$2:$AC$5000,$B$23,'1. Output sheet'!$O$2:$O$5000,"&gt;="&amp;$B$266,'1. Output sheet'!$O$2:$O$5000,"&lt;"&amp;$C$266)</f>
        <v>0</v>
      </c>
      <c r="K317" s="45">
        <f>SUMIFS('1. Output sheet'!$F$2:$F$5000,'1. Output sheet'!$D$2:$D$5000,$B317,'1. Output sheet'!$C$2:$C$5000,K$27,'1. Output sheet'!$AC$2:$AC$5000,$B$22,'1. Output sheet'!$O$2:$O$5000,"&gt;="&amp;$B$266,'1. Output sheet'!$O$2:$O$5000,"&lt;"&amp;$C$266)+SUMIFS('1. Output sheet'!$F$2:$F$5000,'1. Output sheet'!$D$2:$D$5000,$B317,'1. Output sheet'!$C$2:$C$5000,K$27,'1. Output sheet'!$AC$2:$AC$5000,$B$23,'1. Output sheet'!$O$2:$O$5000,"&gt;="&amp;$B$266,'1. Output sheet'!$O$2:$O$5000,"&lt;"&amp;$C$266)</f>
        <v>0</v>
      </c>
      <c r="L317" s="45">
        <f>SUMIFS('1. Output sheet'!$F$2:$F$5000,'1. Output sheet'!$D$2:$D$5000,$B317,'1. Output sheet'!$C$2:$C$5000,L$27,'1. Output sheet'!$AC$2:$AC$5000,$B$22,'1. Output sheet'!$O$2:$O$5000,"&gt;="&amp;$B$266,'1. Output sheet'!$O$2:$O$5000,"&lt;"&amp;$C$266)+SUMIFS('1. Output sheet'!$F$2:$F$5000,'1. Output sheet'!$D$2:$D$5000,$B317,'1. Output sheet'!$C$2:$C$5000,L$27,'1. Output sheet'!$AC$2:$AC$5000,$B$23,'1. Output sheet'!$O$2:$O$5000,"&gt;="&amp;$B$266,'1. Output sheet'!$O$2:$O$5000,"&lt;"&amp;$C$266)</f>
        <v>0</v>
      </c>
      <c r="M317" s="45">
        <f>SUMIFS('1. Output sheet'!$F$2:$F$5000,'1. Output sheet'!$D$2:$D$5000,$B317,'1. Output sheet'!$C$2:$C$5000,M$27,'1. Output sheet'!$AC$2:$AC$5000,$B$22,'1. Output sheet'!$O$2:$O$5000,"&gt;="&amp;$B$266,'1. Output sheet'!$O$2:$O$5000,"&lt;"&amp;$C$266)+SUMIFS('1. Output sheet'!$F$2:$F$5000,'1. Output sheet'!$D$2:$D$5000,$B317,'1. Output sheet'!$C$2:$C$5000,M$27,'1. Output sheet'!$AC$2:$AC$5000,$B$23,'1. Output sheet'!$O$2:$O$5000,"&gt;="&amp;$B$266,'1. Output sheet'!$O$2:$O$5000,"&lt;"&amp;$C$266)</f>
        <v>0</v>
      </c>
      <c r="N317" s="45">
        <f>SUMIFS('1. Output sheet'!$F$2:$F$5000,'1. Output sheet'!$D$2:$D$5000,$B317,'1. Output sheet'!$C$2:$C$5000,N$27,'1. Output sheet'!$AC$2:$AC$5000,$B$22,'1. Output sheet'!$O$2:$O$5000,"&gt;="&amp;$B$266,'1. Output sheet'!$O$2:$O$5000,"&lt;"&amp;$C$266)+SUMIFS('1. Output sheet'!$F$2:$F$5000,'1. Output sheet'!$D$2:$D$5000,$B317,'1. Output sheet'!$C$2:$C$5000,N$27,'1. Output sheet'!$AC$2:$AC$5000,$B$23,'1. Output sheet'!$O$2:$O$5000,"&gt;="&amp;$B$266,'1. Output sheet'!$O$2:$O$5000,"&lt;"&amp;$C$266)</f>
        <v>0</v>
      </c>
      <c r="O317" s="45">
        <f>SUMIFS('1. Output sheet'!$F$2:$F$5000,'1. Output sheet'!$D$2:$D$5000,$B317,'1. Output sheet'!$C$2:$C$5000,O$27,'1. Output sheet'!$AC$2:$AC$5000,$B$22,'1. Output sheet'!$O$2:$O$5000,"&gt;="&amp;$B$266,'1. Output sheet'!$O$2:$O$5000,"&lt;"&amp;$C$266)+SUMIFS('1. Output sheet'!$F$2:$F$5000,'1. Output sheet'!$D$2:$D$5000,$B317,'1. Output sheet'!$C$2:$C$5000,O$27,'1. Output sheet'!$AC$2:$AC$5000,$B$23,'1. Output sheet'!$O$2:$O$5000,"&gt;="&amp;$B$266,'1. Output sheet'!$O$2:$O$5000,"&lt;"&amp;$C$266)</f>
        <v>0</v>
      </c>
      <c r="P317" s="14">
        <f t="shared" si="131"/>
        <v>900</v>
      </c>
      <c r="Q317" s="14">
        <f>SUMIFS('1. Output sheet'!$F$2:$F$5000,'1. Output sheet'!$D$2:$D$5000,$B317,'1. Output sheet'!$AC$2:$AC$5000,$B$22,'1. Output sheet'!$O$2:$O$5000,"&gt;="&amp;$B$266,'1. Output sheet'!$O$2:$O$5000,"&lt;"&amp;$C$266)+SUMIFS('1. Output sheet'!$F$2:$F$5000,'1. Output sheet'!$D$2:$D$5000,$B317,'1. Output sheet'!$AC$2:$AC$5000,$B$23,'1. Output sheet'!$O$2:$O$5000,"&gt;="&amp;$B$266,'1. Output sheet'!$O$2:$O$5000,"&lt;"&amp;$C$266)</f>
        <v>900</v>
      </c>
      <c r="R317" s="14"/>
      <c r="T317" s="21" t="s">
        <v>697</v>
      </c>
      <c r="U317" s="20"/>
      <c r="V317" s="45">
        <f t="shared" si="132"/>
        <v>0</v>
      </c>
      <c r="W317" s="45">
        <f t="shared" si="133"/>
        <v>0</v>
      </c>
      <c r="X317" s="45">
        <f t="shared" si="134"/>
        <v>120.67093037287316</v>
      </c>
      <c r="Y317" s="45">
        <f t="shared" si="135"/>
        <v>0</v>
      </c>
      <c r="Z317" s="45">
        <f t="shared" si="136"/>
        <v>0</v>
      </c>
      <c r="AA317" s="45">
        <f t="shared" si="137"/>
        <v>0</v>
      </c>
      <c r="AB317" s="45">
        <f t="shared" si="138"/>
        <v>0</v>
      </c>
      <c r="AC317" s="45">
        <f t="shared" si="139"/>
        <v>0</v>
      </c>
      <c r="AD317" s="45">
        <f t="shared" si="140"/>
        <v>0</v>
      </c>
      <c r="AE317" s="45">
        <f t="shared" si="141"/>
        <v>0</v>
      </c>
      <c r="AF317" s="45">
        <f t="shared" si="142"/>
        <v>0</v>
      </c>
      <c r="AG317" s="45">
        <f t="shared" si="143"/>
        <v>0</v>
      </c>
      <c r="AH317" s="45">
        <f t="shared" si="144"/>
        <v>120.67093037287316</v>
      </c>
      <c r="AI317" s="45">
        <f t="shared" si="145"/>
        <v>120.67093037287316</v>
      </c>
      <c r="AJ317" s="14"/>
    </row>
    <row r="318" spans="2:36" ht="15" x14ac:dyDescent="0.25">
      <c r="B318" s="21" t="s">
        <v>2940</v>
      </c>
      <c r="C318" s="20"/>
      <c r="D318" s="45">
        <f>SUMIFS('1. Output sheet'!$F$2:$F$5000,'1. Output sheet'!$D$2:$D$5000,$B318,'1. Output sheet'!$C$2:$C$5000,D$27,'1. Output sheet'!$AC$2:$AC$5000,$B$22,'1. Output sheet'!$O$2:$O$5000,"&gt;="&amp;$B$266,'1. Output sheet'!$O$2:$O$5000,"&lt;"&amp;$C$266)+SUMIFS('1. Output sheet'!$F$2:$F$5000,'1. Output sheet'!$D$2:$D$5000,$B318,'1. Output sheet'!$C$2:$C$5000,D$27,'1. Output sheet'!$AC$2:$AC$5000,$B$23,'1. Output sheet'!$O$2:$O$5000,"&gt;="&amp;$B$266,'1. Output sheet'!$O$2:$O$5000,"&lt;"&amp;$C$266)</f>
        <v>0</v>
      </c>
      <c r="E318" s="45">
        <f>SUMIFS('1. Output sheet'!$F$2:$F$5000,'1. Output sheet'!$D$2:$D$5000,$B318,'1. Output sheet'!$C$2:$C$5000,E$27,'1. Output sheet'!$AC$2:$AC$5000,$B$22,'1. Output sheet'!$O$2:$O$5000,"&gt;="&amp;$B$266,'1. Output sheet'!$O$2:$O$5000,"&lt;"&amp;$C$266)+SUMIFS('1. Output sheet'!$F$2:$F$5000,'1. Output sheet'!$D$2:$D$5000,$B318,'1. Output sheet'!$C$2:$C$5000,E$27,'1. Output sheet'!$AC$2:$AC$5000,$B$23,'1. Output sheet'!$O$2:$O$5000,"&gt;="&amp;$B$266,'1. Output sheet'!$O$2:$O$5000,"&lt;"&amp;$C$266)</f>
        <v>0</v>
      </c>
      <c r="F318" s="45">
        <f>SUMIFS('1. Output sheet'!$F$2:$F$5000,'1. Output sheet'!$D$2:$D$5000,$B318,'1. Output sheet'!$C$2:$C$5000,F$27,'1. Output sheet'!$AC$2:$AC$5000,$B$22,'1. Output sheet'!$O$2:$O$5000,"&gt;="&amp;$B$266,'1. Output sheet'!$O$2:$O$5000,"&lt;"&amp;$C$266)+SUMIFS('1. Output sheet'!$F$2:$F$5000,'1. Output sheet'!$D$2:$D$5000,$B318,'1. Output sheet'!$C$2:$C$5000,F$27,'1. Output sheet'!$AC$2:$AC$5000,$B$23,'1. Output sheet'!$O$2:$O$5000,"&gt;="&amp;$B$266,'1. Output sheet'!$O$2:$O$5000,"&lt;"&amp;$C$266)</f>
        <v>0</v>
      </c>
      <c r="G318" s="45">
        <f>SUMIFS('1. Output sheet'!$F$2:$F$5000,'1. Output sheet'!$D$2:$D$5000,$B318,'1. Output sheet'!$C$2:$C$5000,G$27,'1. Output sheet'!$AC$2:$AC$5000,$B$22,'1. Output sheet'!$O$2:$O$5000,"&gt;="&amp;$B$266,'1. Output sheet'!$O$2:$O$5000,"&lt;"&amp;$C$266)+SUMIFS('1. Output sheet'!$F$2:$F$5000,'1. Output sheet'!$D$2:$D$5000,$B318,'1. Output sheet'!$C$2:$C$5000,G$27,'1. Output sheet'!$AC$2:$AC$5000,$B$23,'1. Output sheet'!$O$2:$O$5000,"&gt;="&amp;$B$266,'1. Output sheet'!$O$2:$O$5000,"&lt;"&amp;$C$266)</f>
        <v>0</v>
      </c>
      <c r="H318" s="45">
        <f>SUMIFS('1. Output sheet'!$F$2:$F$5000,'1. Output sheet'!$D$2:$D$5000,$B318,'1. Output sheet'!$C$2:$C$5000,H$27,'1. Output sheet'!$AC$2:$AC$5000,$B$22,'1. Output sheet'!$O$2:$O$5000,"&gt;="&amp;$B$266,'1. Output sheet'!$O$2:$O$5000,"&lt;"&amp;$C$266)+SUMIFS('1. Output sheet'!$F$2:$F$5000,'1. Output sheet'!$D$2:$D$5000,$B318,'1. Output sheet'!$C$2:$C$5000,H$27,'1. Output sheet'!$AC$2:$AC$5000,$B$23,'1. Output sheet'!$O$2:$O$5000,"&gt;="&amp;$B$266,'1. Output sheet'!$O$2:$O$5000,"&lt;"&amp;$C$266)</f>
        <v>0</v>
      </c>
      <c r="I318" s="45">
        <f>SUMIFS('1. Output sheet'!$F$2:$F$5000,'1. Output sheet'!$D$2:$D$5000,$B318,'1. Output sheet'!$C$2:$C$5000,I$27,'1. Output sheet'!$AC$2:$AC$5000,$B$22,'1. Output sheet'!$O$2:$O$5000,"&gt;="&amp;$B$266,'1. Output sheet'!$O$2:$O$5000,"&lt;"&amp;$C$266)+SUMIFS('1. Output sheet'!$F$2:$F$5000,'1. Output sheet'!$D$2:$D$5000,$B318,'1. Output sheet'!$C$2:$C$5000,I$27,'1. Output sheet'!$AC$2:$AC$5000,$B$23,'1. Output sheet'!$O$2:$O$5000,"&gt;="&amp;$B$266,'1. Output sheet'!$O$2:$O$5000,"&lt;"&amp;$C$266)</f>
        <v>0</v>
      </c>
      <c r="J318" s="45">
        <f>SUMIFS('1. Output sheet'!$F$2:$F$5000,'1. Output sheet'!$D$2:$D$5000,$B318,'1. Output sheet'!$C$2:$C$5000,J$27,'1. Output sheet'!$AC$2:$AC$5000,$B$22,'1. Output sheet'!$O$2:$O$5000,"&gt;="&amp;$B$266,'1. Output sheet'!$O$2:$O$5000,"&lt;"&amp;$C$266)+SUMIFS('1. Output sheet'!$F$2:$F$5000,'1. Output sheet'!$D$2:$D$5000,$B318,'1. Output sheet'!$C$2:$C$5000,J$27,'1. Output sheet'!$AC$2:$AC$5000,$B$23,'1. Output sheet'!$O$2:$O$5000,"&gt;="&amp;$B$266,'1. Output sheet'!$O$2:$O$5000,"&lt;"&amp;$C$266)</f>
        <v>0</v>
      </c>
      <c r="K318" s="45">
        <f>SUMIFS('1. Output sheet'!$F$2:$F$5000,'1. Output sheet'!$D$2:$D$5000,$B318,'1. Output sheet'!$C$2:$C$5000,K$27,'1. Output sheet'!$AC$2:$AC$5000,$B$22,'1. Output sheet'!$O$2:$O$5000,"&gt;="&amp;$B$266,'1. Output sheet'!$O$2:$O$5000,"&lt;"&amp;$C$266)+SUMIFS('1. Output sheet'!$F$2:$F$5000,'1. Output sheet'!$D$2:$D$5000,$B318,'1. Output sheet'!$C$2:$C$5000,K$27,'1. Output sheet'!$AC$2:$AC$5000,$B$23,'1. Output sheet'!$O$2:$O$5000,"&gt;="&amp;$B$266,'1. Output sheet'!$O$2:$O$5000,"&lt;"&amp;$C$266)</f>
        <v>0</v>
      </c>
      <c r="L318" s="45">
        <f>SUMIFS('1. Output sheet'!$F$2:$F$5000,'1. Output sheet'!$D$2:$D$5000,$B318,'1. Output sheet'!$C$2:$C$5000,L$27,'1. Output sheet'!$AC$2:$AC$5000,$B$22,'1. Output sheet'!$O$2:$O$5000,"&gt;="&amp;$B$266,'1. Output sheet'!$O$2:$O$5000,"&lt;"&amp;$C$266)+SUMIFS('1. Output sheet'!$F$2:$F$5000,'1. Output sheet'!$D$2:$D$5000,$B318,'1. Output sheet'!$C$2:$C$5000,L$27,'1. Output sheet'!$AC$2:$AC$5000,$B$23,'1. Output sheet'!$O$2:$O$5000,"&gt;="&amp;$B$266,'1. Output sheet'!$O$2:$O$5000,"&lt;"&amp;$C$266)</f>
        <v>0</v>
      </c>
      <c r="M318" s="45">
        <f>SUMIFS('1. Output sheet'!$F$2:$F$5000,'1. Output sheet'!$D$2:$D$5000,$B318,'1. Output sheet'!$C$2:$C$5000,M$27,'1. Output sheet'!$AC$2:$AC$5000,$B$22,'1. Output sheet'!$O$2:$O$5000,"&gt;="&amp;$B$266,'1. Output sheet'!$O$2:$O$5000,"&lt;"&amp;$C$266)+SUMIFS('1. Output sheet'!$F$2:$F$5000,'1. Output sheet'!$D$2:$D$5000,$B318,'1. Output sheet'!$C$2:$C$5000,M$27,'1. Output sheet'!$AC$2:$AC$5000,$B$23,'1. Output sheet'!$O$2:$O$5000,"&gt;="&amp;$B$266,'1. Output sheet'!$O$2:$O$5000,"&lt;"&amp;$C$266)</f>
        <v>0</v>
      </c>
      <c r="N318" s="45">
        <f>SUMIFS('1. Output sheet'!$F$2:$F$5000,'1. Output sheet'!$D$2:$D$5000,$B318,'1. Output sheet'!$C$2:$C$5000,N$27,'1. Output sheet'!$AC$2:$AC$5000,$B$22,'1. Output sheet'!$O$2:$O$5000,"&gt;="&amp;$B$266,'1. Output sheet'!$O$2:$O$5000,"&lt;"&amp;$C$266)+SUMIFS('1. Output sheet'!$F$2:$F$5000,'1. Output sheet'!$D$2:$D$5000,$B318,'1. Output sheet'!$C$2:$C$5000,N$27,'1. Output sheet'!$AC$2:$AC$5000,$B$23,'1. Output sheet'!$O$2:$O$5000,"&gt;="&amp;$B$266,'1. Output sheet'!$O$2:$O$5000,"&lt;"&amp;$C$266)</f>
        <v>0</v>
      </c>
      <c r="O318" s="45">
        <f>SUMIFS('1. Output sheet'!$F$2:$F$5000,'1. Output sheet'!$D$2:$D$5000,$B318,'1. Output sheet'!$C$2:$C$5000,O$27,'1. Output sheet'!$AC$2:$AC$5000,$B$22,'1. Output sheet'!$O$2:$O$5000,"&gt;="&amp;$B$266,'1. Output sheet'!$O$2:$O$5000,"&lt;"&amp;$C$266)+SUMIFS('1. Output sheet'!$F$2:$F$5000,'1. Output sheet'!$D$2:$D$5000,$B318,'1. Output sheet'!$C$2:$C$5000,O$27,'1. Output sheet'!$AC$2:$AC$5000,$B$23,'1. Output sheet'!$O$2:$O$5000,"&gt;="&amp;$B$266,'1. Output sheet'!$O$2:$O$5000,"&lt;"&amp;$C$266)</f>
        <v>0</v>
      </c>
      <c r="P318" s="14">
        <f t="shared" si="131"/>
        <v>0</v>
      </c>
      <c r="Q318" s="14">
        <f>SUMIFS('1. Output sheet'!$F$2:$F$5000,'1. Output sheet'!$D$2:$D$5000,$B318,'1. Output sheet'!$AC$2:$AC$5000,$B$22,'1. Output sheet'!$O$2:$O$5000,"&gt;="&amp;$B$266,'1. Output sheet'!$O$2:$O$5000,"&lt;"&amp;$C$266)+SUMIFS('1. Output sheet'!$F$2:$F$5000,'1. Output sheet'!$D$2:$D$5000,$B318,'1. Output sheet'!$AC$2:$AC$5000,$B$23,'1. Output sheet'!$O$2:$O$5000,"&gt;="&amp;$B$266,'1. Output sheet'!$O$2:$O$5000,"&lt;"&amp;$C$266)</f>
        <v>0</v>
      </c>
      <c r="R318" s="14"/>
      <c r="T318" s="21" t="s">
        <v>2940</v>
      </c>
      <c r="U318" s="20"/>
      <c r="V318" s="45">
        <f t="shared" si="132"/>
        <v>0</v>
      </c>
      <c r="W318" s="45">
        <f t="shared" si="133"/>
        <v>0</v>
      </c>
      <c r="X318" s="45">
        <f t="shared" si="134"/>
        <v>0</v>
      </c>
      <c r="Y318" s="45">
        <f t="shared" si="135"/>
        <v>0</v>
      </c>
      <c r="Z318" s="45">
        <f t="shared" si="136"/>
        <v>0</v>
      </c>
      <c r="AA318" s="45">
        <f t="shared" si="137"/>
        <v>0</v>
      </c>
      <c r="AB318" s="45">
        <f t="shared" si="138"/>
        <v>0</v>
      </c>
      <c r="AC318" s="45">
        <f t="shared" si="139"/>
        <v>0</v>
      </c>
      <c r="AD318" s="45">
        <f t="shared" si="140"/>
        <v>0</v>
      </c>
      <c r="AE318" s="45">
        <f t="shared" si="141"/>
        <v>0</v>
      </c>
      <c r="AF318" s="45">
        <f t="shared" si="142"/>
        <v>0</v>
      </c>
      <c r="AG318" s="45">
        <f t="shared" si="143"/>
        <v>0</v>
      </c>
      <c r="AH318" s="45">
        <f t="shared" si="144"/>
        <v>0</v>
      </c>
      <c r="AI318" s="45">
        <f t="shared" si="145"/>
        <v>0</v>
      </c>
      <c r="AJ318" s="14"/>
    </row>
    <row r="319" spans="2:36" ht="15" x14ac:dyDescent="0.25">
      <c r="B319" s="21" t="s">
        <v>741</v>
      </c>
      <c r="C319" s="20"/>
      <c r="D319" s="45">
        <f>SUMIFS('1. Output sheet'!$F$2:$F$5000,'1. Output sheet'!$D$2:$D$5000,$B319,'1. Output sheet'!$C$2:$C$5000,D$27,'1. Output sheet'!$AC$2:$AC$5000,$B$22,'1. Output sheet'!$O$2:$O$5000,"&gt;="&amp;$B$266,'1. Output sheet'!$O$2:$O$5000,"&lt;"&amp;$C$266)+SUMIFS('1. Output sheet'!$F$2:$F$5000,'1. Output sheet'!$D$2:$D$5000,$B319,'1. Output sheet'!$C$2:$C$5000,D$27,'1. Output sheet'!$AC$2:$AC$5000,$B$23,'1. Output sheet'!$O$2:$O$5000,"&gt;="&amp;$B$266,'1. Output sheet'!$O$2:$O$5000,"&lt;"&amp;$C$266)</f>
        <v>0</v>
      </c>
      <c r="E319" s="45">
        <f>SUMIFS('1. Output sheet'!$F$2:$F$5000,'1. Output sheet'!$D$2:$D$5000,$B319,'1. Output sheet'!$C$2:$C$5000,E$27,'1. Output sheet'!$AC$2:$AC$5000,$B$22,'1. Output sheet'!$O$2:$O$5000,"&gt;="&amp;$B$266,'1. Output sheet'!$O$2:$O$5000,"&lt;"&amp;$C$266)+SUMIFS('1. Output sheet'!$F$2:$F$5000,'1. Output sheet'!$D$2:$D$5000,$B319,'1. Output sheet'!$C$2:$C$5000,E$27,'1. Output sheet'!$AC$2:$AC$5000,$B$23,'1. Output sheet'!$O$2:$O$5000,"&gt;="&amp;$B$266,'1. Output sheet'!$O$2:$O$5000,"&lt;"&amp;$C$266)</f>
        <v>0</v>
      </c>
      <c r="F319" s="45">
        <f>SUMIFS('1. Output sheet'!$F$2:$F$5000,'1. Output sheet'!$D$2:$D$5000,$B319,'1. Output sheet'!$C$2:$C$5000,F$27,'1. Output sheet'!$AC$2:$AC$5000,$B$22,'1. Output sheet'!$O$2:$O$5000,"&gt;="&amp;$B$266,'1. Output sheet'!$O$2:$O$5000,"&lt;"&amp;$C$266)+SUMIFS('1. Output sheet'!$F$2:$F$5000,'1. Output sheet'!$D$2:$D$5000,$B319,'1. Output sheet'!$C$2:$C$5000,F$27,'1. Output sheet'!$AC$2:$AC$5000,$B$23,'1. Output sheet'!$O$2:$O$5000,"&gt;="&amp;$B$266,'1. Output sheet'!$O$2:$O$5000,"&lt;"&amp;$C$266)</f>
        <v>0</v>
      </c>
      <c r="G319" s="45">
        <f>SUMIFS('1. Output sheet'!$F$2:$F$5000,'1. Output sheet'!$D$2:$D$5000,$B319,'1. Output sheet'!$C$2:$C$5000,G$27,'1. Output sheet'!$AC$2:$AC$5000,$B$22,'1. Output sheet'!$O$2:$O$5000,"&gt;="&amp;$B$266,'1. Output sheet'!$O$2:$O$5000,"&lt;"&amp;$C$266)+SUMIFS('1. Output sheet'!$F$2:$F$5000,'1. Output sheet'!$D$2:$D$5000,$B319,'1. Output sheet'!$C$2:$C$5000,G$27,'1. Output sheet'!$AC$2:$AC$5000,$B$23,'1. Output sheet'!$O$2:$O$5000,"&gt;="&amp;$B$266,'1. Output sheet'!$O$2:$O$5000,"&lt;"&amp;$C$266)</f>
        <v>0</v>
      </c>
      <c r="H319" s="45">
        <f>SUMIFS('1. Output sheet'!$F$2:$F$5000,'1. Output sheet'!$D$2:$D$5000,$B319,'1. Output sheet'!$C$2:$C$5000,H$27,'1. Output sheet'!$AC$2:$AC$5000,$B$22,'1. Output sheet'!$O$2:$O$5000,"&gt;="&amp;$B$266,'1. Output sheet'!$O$2:$O$5000,"&lt;"&amp;$C$266)+SUMIFS('1. Output sheet'!$F$2:$F$5000,'1. Output sheet'!$D$2:$D$5000,$B319,'1. Output sheet'!$C$2:$C$5000,H$27,'1. Output sheet'!$AC$2:$AC$5000,$B$23,'1. Output sheet'!$O$2:$O$5000,"&gt;="&amp;$B$266,'1. Output sheet'!$O$2:$O$5000,"&lt;"&amp;$C$266)</f>
        <v>0</v>
      </c>
      <c r="I319" s="45">
        <f>SUMIFS('1. Output sheet'!$F$2:$F$5000,'1. Output sheet'!$D$2:$D$5000,$B319,'1. Output sheet'!$C$2:$C$5000,I$27,'1. Output sheet'!$AC$2:$AC$5000,$B$22,'1. Output sheet'!$O$2:$O$5000,"&gt;="&amp;$B$266,'1. Output sheet'!$O$2:$O$5000,"&lt;"&amp;$C$266)+SUMIFS('1. Output sheet'!$F$2:$F$5000,'1. Output sheet'!$D$2:$D$5000,$B319,'1. Output sheet'!$C$2:$C$5000,I$27,'1. Output sheet'!$AC$2:$AC$5000,$B$23,'1. Output sheet'!$O$2:$O$5000,"&gt;="&amp;$B$266,'1. Output sheet'!$O$2:$O$5000,"&lt;"&amp;$C$266)</f>
        <v>0</v>
      </c>
      <c r="J319" s="45">
        <f>SUMIFS('1. Output sheet'!$F$2:$F$5000,'1. Output sheet'!$D$2:$D$5000,$B319,'1. Output sheet'!$C$2:$C$5000,J$27,'1. Output sheet'!$AC$2:$AC$5000,$B$22,'1. Output sheet'!$O$2:$O$5000,"&gt;="&amp;$B$266,'1. Output sheet'!$O$2:$O$5000,"&lt;"&amp;$C$266)+SUMIFS('1. Output sheet'!$F$2:$F$5000,'1. Output sheet'!$D$2:$D$5000,$B319,'1. Output sheet'!$C$2:$C$5000,J$27,'1. Output sheet'!$AC$2:$AC$5000,$B$23,'1. Output sheet'!$O$2:$O$5000,"&gt;="&amp;$B$266,'1. Output sheet'!$O$2:$O$5000,"&lt;"&amp;$C$266)</f>
        <v>0</v>
      </c>
      <c r="K319" s="45">
        <f>SUMIFS('1. Output sheet'!$F$2:$F$5000,'1. Output sheet'!$D$2:$D$5000,$B319,'1. Output sheet'!$C$2:$C$5000,K$27,'1. Output sheet'!$AC$2:$AC$5000,$B$22,'1. Output sheet'!$O$2:$O$5000,"&gt;="&amp;$B$266,'1. Output sheet'!$O$2:$O$5000,"&lt;"&amp;$C$266)+SUMIFS('1. Output sheet'!$F$2:$F$5000,'1. Output sheet'!$D$2:$D$5000,$B319,'1. Output sheet'!$C$2:$C$5000,K$27,'1. Output sheet'!$AC$2:$AC$5000,$B$23,'1. Output sheet'!$O$2:$O$5000,"&gt;="&amp;$B$266,'1. Output sheet'!$O$2:$O$5000,"&lt;"&amp;$C$266)</f>
        <v>0</v>
      </c>
      <c r="L319" s="45">
        <f>SUMIFS('1. Output sheet'!$F$2:$F$5000,'1. Output sheet'!$D$2:$D$5000,$B319,'1. Output sheet'!$C$2:$C$5000,L$27,'1. Output sheet'!$AC$2:$AC$5000,$B$22,'1. Output sheet'!$O$2:$O$5000,"&gt;="&amp;$B$266,'1. Output sheet'!$O$2:$O$5000,"&lt;"&amp;$C$266)+SUMIFS('1. Output sheet'!$F$2:$F$5000,'1. Output sheet'!$D$2:$D$5000,$B319,'1. Output sheet'!$C$2:$C$5000,L$27,'1. Output sheet'!$AC$2:$AC$5000,$B$23,'1. Output sheet'!$O$2:$O$5000,"&gt;="&amp;$B$266,'1. Output sheet'!$O$2:$O$5000,"&lt;"&amp;$C$266)</f>
        <v>0</v>
      </c>
      <c r="M319" s="45">
        <f>SUMIFS('1. Output sheet'!$F$2:$F$5000,'1. Output sheet'!$D$2:$D$5000,$B319,'1. Output sheet'!$C$2:$C$5000,M$27,'1. Output sheet'!$AC$2:$AC$5000,$B$22,'1. Output sheet'!$O$2:$O$5000,"&gt;="&amp;$B$266,'1. Output sheet'!$O$2:$O$5000,"&lt;"&amp;$C$266)+SUMIFS('1. Output sheet'!$F$2:$F$5000,'1. Output sheet'!$D$2:$D$5000,$B319,'1. Output sheet'!$C$2:$C$5000,M$27,'1. Output sheet'!$AC$2:$AC$5000,$B$23,'1. Output sheet'!$O$2:$O$5000,"&gt;="&amp;$B$266,'1. Output sheet'!$O$2:$O$5000,"&lt;"&amp;$C$266)</f>
        <v>0</v>
      </c>
      <c r="N319" s="45">
        <f>SUMIFS('1. Output sheet'!$F$2:$F$5000,'1. Output sheet'!$D$2:$D$5000,$B319,'1. Output sheet'!$C$2:$C$5000,N$27,'1. Output sheet'!$AC$2:$AC$5000,$B$22,'1. Output sheet'!$O$2:$O$5000,"&gt;="&amp;$B$266,'1. Output sheet'!$O$2:$O$5000,"&lt;"&amp;$C$266)+SUMIFS('1. Output sheet'!$F$2:$F$5000,'1. Output sheet'!$D$2:$D$5000,$B319,'1. Output sheet'!$C$2:$C$5000,N$27,'1. Output sheet'!$AC$2:$AC$5000,$B$23,'1. Output sheet'!$O$2:$O$5000,"&gt;="&amp;$B$266,'1. Output sheet'!$O$2:$O$5000,"&lt;"&amp;$C$266)</f>
        <v>0</v>
      </c>
      <c r="O319" s="45">
        <f>SUMIFS('1. Output sheet'!$F$2:$F$5000,'1. Output sheet'!$D$2:$D$5000,$B319,'1. Output sheet'!$C$2:$C$5000,O$27,'1. Output sheet'!$AC$2:$AC$5000,$B$22,'1. Output sheet'!$O$2:$O$5000,"&gt;="&amp;$B$266,'1. Output sheet'!$O$2:$O$5000,"&lt;"&amp;$C$266)+SUMIFS('1. Output sheet'!$F$2:$F$5000,'1. Output sheet'!$D$2:$D$5000,$B319,'1. Output sheet'!$C$2:$C$5000,O$27,'1. Output sheet'!$AC$2:$AC$5000,$B$23,'1. Output sheet'!$O$2:$O$5000,"&gt;="&amp;$B$266,'1. Output sheet'!$O$2:$O$5000,"&lt;"&amp;$C$266)</f>
        <v>0</v>
      </c>
      <c r="P319" s="14">
        <f t="shared" si="131"/>
        <v>0</v>
      </c>
      <c r="Q319" s="14">
        <f>SUMIFS('1. Output sheet'!$F$2:$F$5000,'1. Output sheet'!$D$2:$D$5000,$B319,'1. Output sheet'!$AC$2:$AC$5000,$B$22,'1. Output sheet'!$O$2:$O$5000,"&gt;="&amp;$B$266,'1. Output sheet'!$O$2:$O$5000,"&lt;"&amp;$C$266)+SUMIFS('1. Output sheet'!$F$2:$F$5000,'1. Output sheet'!$D$2:$D$5000,$B319,'1. Output sheet'!$AC$2:$AC$5000,$B$23,'1. Output sheet'!$O$2:$O$5000,"&gt;="&amp;$B$266,'1. Output sheet'!$O$2:$O$5000,"&lt;"&amp;$C$266)</f>
        <v>0</v>
      </c>
      <c r="R319" s="14"/>
      <c r="T319" s="21" t="s">
        <v>741</v>
      </c>
      <c r="U319" s="20"/>
      <c r="V319" s="45">
        <f t="shared" si="132"/>
        <v>0</v>
      </c>
      <c r="W319" s="45">
        <f t="shared" si="133"/>
        <v>0</v>
      </c>
      <c r="X319" s="45">
        <f t="shared" si="134"/>
        <v>0</v>
      </c>
      <c r="Y319" s="45">
        <f t="shared" si="135"/>
        <v>0</v>
      </c>
      <c r="Z319" s="45">
        <f t="shared" si="136"/>
        <v>0</v>
      </c>
      <c r="AA319" s="45">
        <f t="shared" si="137"/>
        <v>0</v>
      </c>
      <c r="AB319" s="45">
        <f t="shared" si="138"/>
        <v>0</v>
      </c>
      <c r="AC319" s="45">
        <f t="shared" si="139"/>
        <v>0</v>
      </c>
      <c r="AD319" s="45">
        <f t="shared" si="140"/>
        <v>0</v>
      </c>
      <c r="AE319" s="45">
        <f t="shared" si="141"/>
        <v>0</v>
      </c>
      <c r="AF319" s="45">
        <f t="shared" si="142"/>
        <v>0</v>
      </c>
      <c r="AG319" s="45">
        <f t="shared" si="143"/>
        <v>0</v>
      </c>
      <c r="AH319" s="45">
        <f t="shared" si="144"/>
        <v>0</v>
      </c>
      <c r="AI319" s="45">
        <f t="shared" si="145"/>
        <v>0</v>
      </c>
      <c r="AJ319" s="14"/>
    </row>
    <row r="320" spans="2:36" ht="15" x14ac:dyDescent="0.25">
      <c r="B320" s="21" t="s">
        <v>432</v>
      </c>
      <c r="C320" s="20"/>
      <c r="D320" s="45">
        <f>SUMIFS('1. Output sheet'!$F$2:$F$5000,'1. Output sheet'!$D$2:$D$5000,$B320,'1. Output sheet'!$C$2:$C$5000,D$27,'1. Output sheet'!$AC$2:$AC$5000,$B$22,'1. Output sheet'!$O$2:$O$5000,"&gt;="&amp;$B$266,'1. Output sheet'!$O$2:$O$5000,"&lt;"&amp;$C$266)+SUMIFS('1. Output sheet'!$F$2:$F$5000,'1. Output sheet'!$D$2:$D$5000,$B320,'1. Output sheet'!$C$2:$C$5000,D$27,'1. Output sheet'!$AC$2:$AC$5000,$B$23,'1. Output sheet'!$O$2:$O$5000,"&gt;="&amp;$B$266,'1. Output sheet'!$O$2:$O$5000,"&lt;"&amp;$C$266)</f>
        <v>0</v>
      </c>
      <c r="E320" s="45">
        <f>SUMIFS('1. Output sheet'!$F$2:$F$5000,'1. Output sheet'!$D$2:$D$5000,$B320,'1. Output sheet'!$C$2:$C$5000,E$27,'1. Output sheet'!$AC$2:$AC$5000,$B$22,'1. Output sheet'!$O$2:$O$5000,"&gt;="&amp;$B$266,'1. Output sheet'!$O$2:$O$5000,"&lt;"&amp;$C$266)+SUMIFS('1. Output sheet'!$F$2:$F$5000,'1. Output sheet'!$D$2:$D$5000,$B320,'1. Output sheet'!$C$2:$C$5000,E$27,'1. Output sheet'!$AC$2:$AC$5000,$B$23,'1. Output sheet'!$O$2:$O$5000,"&gt;="&amp;$B$266,'1. Output sheet'!$O$2:$O$5000,"&lt;"&amp;$C$266)</f>
        <v>0</v>
      </c>
      <c r="F320" s="45">
        <f>SUMIFS('1. Output sheet'!$F$2:$F$5000,'1. Output sheet'!$D$2:$D$5000,$B320,'1. Output sheet'!$C$2:$C$5000,F$27,'1. Output sheet'!$AC$2:$AC$5000,$B$22,'1. Output sheet'!$O$2:$O$5000,"&gt;="&amp;$B$266,'1. Output sheet'!$O$2:$O$5000,"&lt;"&amp;$C$266)+SUMIFS('1. Output sheet'!$F$2:$F$5000,'1. Output sheet'!$D$2:$D$5000,$B320,'1. Output sheet'!$C$2:$C$5000,F$27,'1. Output sheet'!$AC$2:$AC$5000,$B$23,'1. Output sheet'!$O$2:$O$5000,"&gt;="&amp;$B$266,'1. Output sheet'!$O$2:$O$5000,"&lt;"&amp;$C$266)</f>
        <v>2536</v>
      </c>
      <c r="G320" s="45">
        <f>SUMIFS('1. Output sheet'!$F$2:$F$5000,'1. Output sheet'!$D$2:$D$5000,$B320,'1. Output sheet'!$C$2:$C$5000,G$27,'1. Output sheet'!$AC$2:$AC$5000,$B$22,'1. Output sheet'!$O$2:$O$5000,"&gt;="&amp;$B$266,'1. Output sheet'!$O$2:$O$5000,"&lt;"&amp;$C$266)+SUMIFS('1. Output sheet'!$F$2:$F$5000,'1. Output sheet'!$D$2:$D$5000,$B320,'1. Output sheet'!$C$2:$C$5000,G$27,'1. Output sheet'!$AC$2:$AC$5000,$B$23,'1. Output sheet'!$O$2:$O$5000,"&gt;="&amp;$B$266,'1. Output sheet'!$O$2:$O$5000,"&lt;"&amp;$C$266)</f>
        <v>1363.75</v>
      </c>
      <c r="H320" s="45">
        <f>SUMIFS('1. Output sheet'!$F$2:$F$5000,'1. Output sheet'!$D$2:$D$5000,$B320,'1. Output sheet'!$C$2:$C$5000,H$27,'1. Output sheet'!$AC$2:$AC$5000,$B$22,'1. Output sheet'!$O$2:$O$5000,"&gt;="&amp;$B$266,'1. Output sheet'!$O$2:$O$5000,"&lt;"&amp;$C$266)+SUMIFS('1. Output sheet'!$F$2:$F$5000,'1. Output sheet'!$D$2:$D$5000,$B320,'1. Output sheet'!$C$2:$C$5000,H$27,'1. Output sheet'!$AC$2:$AC$5000,$B$23,'1. Output sheet'!$O$2:$O$5000,"&gt;="&amp;$B$266,'1. Output sheet'!$O$2:$O$5000,"&lt;"&amp;$C$266)</f>
        <v>0</v>
      </c>
      <c r="I320" s="45">
        <f>SUMIFS('1. Output sheet'!$F$2:$F$5000,'1. Output sheet'!$D$2:$D$5000,$B320,'1. Output sheet'!$C$2:$C$5000,I$27,'1. Output sheet'!$AC$2:$AC$5000,$B$22,'1. Output sheet'!$O$2:$O$5000,"&gt;="&amp;$B$266,'1. Output sheet'!$O$2:$O$5000,"&lt;"&amp;$C$266)+SUMIFS('1. Output sheet'!$F$2:$F$5000,'1. Output sheet'!$D$2:$D$5000,$B320,'1. Output sheet'!$C$2:$C$5000,I$27,'1. Output sheet'!$AC$2:$AC$5000,$B$23,'1. Output sheet'!$O$2:$O$5000,"&gt;="&amp;$B$266,'1. Output sheet'!$O$2:$O$5000,"&lt;"&amp;$C$266)</f>
        <v>0</v>
      </c>
      <c r="J320" s="45">
        <f>SUMIFS('1. Output sheet'!$F$2:$F$5000,'1. Output sheet'!$D$2:$D$5000,$B320,'1. Output sheet'!$C$2:$C$5000,J$27,'1. Output sheet'!$AC$2:$AC$5000,$B$22,'1. Output sheet'!$O$2:$O$5000,"&gt;="&amp;$B$266,'1. Output sheet'!$O$2:$O$5000,"&lt;"&amp;$C$266)+SUMIFS('1. Output sheet'!$F$2:$F$5000,'1. Output sheet'!$D$2:$D$5000,$B320,'1. Output sheet'!$C$2:$C$5000,J$27,'1. Output sheet'!$AC$2:$AC$5000,$B$23,'1. Output sheet'!$O$2:$O$5000,"&gt;="&amp;$B$266,'1. Output sheet'!$O$2:$O$5000,"&lt;"&amp;$C$266)</f>
        <v>950</v>
      </c>
      <c r="K320" s="45">
        <f>SUMIFS('1. Output sheet'!$F$2:$F$5000,'1. Output sheet'!$D$2:$D$5000,$B320,'1. Output sheet'!$C$2:$C$5000,K$27,'1. Output sheet'!$AC$2:$AC$5000,$B$22,'1. Output sheet'!$O$2:$O$5000,"&gt;="&amp;$B$266,'1. Output sheet'!$O$2:$O$5000,"&lt;"&amp;$C$266)+SUMIFS('1. Output sheet'!$F$2:$F$5000,'1. Output sheet'!$D$2:$D$5000,$B320,'1. Output sheet'!$C$2:$C$5000,K$27,'1. Output sheet'!$AC$2:$AC$5000,$B$23,'1. Output sheet'!$O$2:$O$5000,"&gt;="&amp;$B$266,'1. Output sheet'!$O$2:$O$5000,"&lt;"&amp;$C$266)</f>
        <v>0</v>
      </c>
      <c r="L320" s="45">
        <f>SUMIFS('1. Output sheet'!$F$2:$F$5000,'1. Output sheet'!$D$2:$D$5000,$B320,'1. Output sheet'!$C$2:$C$5000,L$27,'1. Output sheet'!$AC$2:$AC$5000,$B$22,'1. Output sheet'!$O$2:$O$5000,"&gt;="&amp;$B$266,'1. Output sheet'!$O$2:$O$5000,"&lt;"&amp;$C$266)+SUMIFS('1. Output sheet'!$F$2:$F$5000,'1. Output sheet'!$D$2:$D$5000,$B320,'1. Output sheet'!$C$2:$C$5000,L$27,'1. Output sheet'!$AC$2:$AC$5000,$B$23,'1. Output sheet'!$O$2:$O$5000,"&gt;="&amp;$B$266,'1. Output sheet'!$O$2:$O$5000,"&lt;"&amp;$C$266)</f>
        <v>0</v>
      </c>
      <c r="M320" s="45">
        <f>SUMIFS('1. Output sheet'!$F$2:$F$5000,'1. Output sheet'!$D$2:$D$5000,$B320,'1. Output sheet'!$C$2:$C$5000,M$27,'1. Output sheet'!$AC$2:$AC$5000,$B$22,'1. Output sheet'!$O$2:$O$5000,"&gt;="&amp;$B$266,'1. Output sheet'!$O$2:$O$5000,"&lt;"&amp;$C$266)+SUMIFS('1. Output sheet'!$F$2:$F$5000,'1. Output sheet'!$D$2:$D$5000,$B320,'1. Output sheet'!$C$2:$C$5000,M$27,'1. Output sheet'!$AC$2:$AC$5000,$B$23,'1. Output sheet'!$O$2:$O$5000,"&gt;="&amp;$B$266,'1. Output sheet'!$O$2:$O$5000,"&lt;"&amp;$C$266)</f>
        <v>0</v>
      </c>
      <c r="N320" s="45">
        <f>SUMIFS('1. Output sheet'!$F$2:$F$5000,'1. Output sheet'!$D$2:$D$5000,$B320,'1. Output sheet'!$C$2:$C$5000,N$27,'1. Output sheet'!$AC$2:$AC$5000,$B$22,'1. Output sheet'!$O$2:$O$5000,"&gt;="&amp;$B$266,'1. Output sheet'!$O$2:$O$5000,"&lt;"&amp;$C$266)+SUMIFS('1. Output sheet'!$F$2:$F$5000,'1. Output sheet'!$D$2:$D$5000,$B320,'1. Output sheet'!$C$2:$C$5000,N$27,'1. Output sheet'!$AC$2:$AC$5000,$B$23,'1. Output sheet'!$O$2:$O$5000,"&gt;="&amp;$B$266,'1. Output sheet'!$O$2:$O$5000,"&lt;"&amp;$C$266)</f>
        <v>0</v>
      </c>
      <c r="O320" s="45">
        <f>SUMIFS('1. Output sheet'!$F$2:$F$5000,'1. Output sheet'!$D$2:$D$5000,$B320,'1. Output sheet'!$C$2:$C$5000,O$27,'1. Output sheet'!$AC$2:$AC$5000,$B$22,'1. Output sheet'!$O$2:$O$5000,"&gt;="&amp;$B$266,'1. Output sheet'!$O$2:$O$5000,"&lt;"&amp;$C$266)+SUMIFS('1. Output sheet'!$F$2:$F$5000,'1. Output sheet'!$D$2:$D$5000,$B320,'1. Output sheet'!$C$2:$C$5000,O$27,'1. Output sheet'!$AC$2:$AC$5000,$B$23,'1. Output sheet'!$O$2:$O$5000,"&gt;="&amp;$B$266,'1. Output sheet'!$O$2:$O$5000,"&lt;"&amp;$C$266)</f>
        <v>0</v>
      </c>
      <c r="P320" s="14">
        <f t="shared" si="131"/>
        <v>4849.75</v>
      </c>
      <c r="Q320" s="14">
        <f>SUMIFS('1. Output sheet'!$F$2:$F$5000,'1. Output sheet'!$D$2:$D$5000,$B320,'1. Output sheet'!$AC$2:$AC$5000,$B$22,'1. Output sheet'!$O$2:$O$5000,"&gt;="&amp;$B$266,'1. Output sheet'!$O$2:$O$5000,"&lt;"&amp;$C$266)+SUMIFS('1. Output sheet'!$F$2:$F$5000,'1. Output sheet'!$D$2:$D$5000,$B320,'1. Output sheet'!$AC$2:$AC$5000,$B$23,'1. Output sheet'!$O$2:$O$5000,"&gt;="&amp;$B$266,'1. Output sheet'!$O$2:$O$5000,"&lt;"&amp;$C$266)</f>
        <v>4849.75</v>
      </c>
      <c r="R320" s="14"/>
      <c r="T320" s="21" t="s">
        <v>432</v>
      </c>
      <c r="U320" s="20"/>
      <c r="V320" s="45">
        <f t="shared" si="132"/>
        <v>0</v>
      </c>
      <c r="W320" s="45">
        <f t="shared" si="133"/>
        <v>0</v>
      </c>
      <c r="X320" s="45">
        <f t="shared" si="134"/>
        <v>340.02386602845149</v>
      </c>
      <c r="Y320" s="45">
        <f t="shared" si="135"/>
        <v>182.84997921778418</v>
      </c>
      <c r="Z320" s="45">
        <f t="shared" si="136"/>
        <v>0</v>
      </c>
      <c r="AA320" s="45">
        <f t="shared" si="137"/>
        <v>0</v>
      </c>
      <c r="AB320" s="45">
        <f t="shared" si="138"/>
        <v>127.37487094914388</v>
      </c>
      <c r="AC320" s="45">
        <f t="shared" si="139"/>
        <v>0</v>
      </c>
      <c r="AD320" s="45">
        <f t="shared" si="140"/>
        <v>0</v>
      </c>
      <c r="AE320" s="45">
        <f t="shared" si="141"/>
        <v>0</v>
      </c>
      <c r="AF320" s="45">
        <f t="shared" si="142"/>
        <v>0</v>
      </c>
      <c r="AG320" s="45">
        <f t="shared" si="143"/>
        <v>0</v>
      </c>
      <c r="AH320" s="45">
        <f t="shared" si="144"/>
        <v>650.24871619537953</v>
      </c>
      <c r="AI320" s="45">
        <f t="shared" si="145"/>
        <v>650.24871619537953</v>
      </c>
      <c r="AJ320" s="14"/>
    </row>
    <row r="321" spans="1:36" ht="15" x14ac:dyDescent="0.25">
      <c r="B321" s="21" t="s">
        <v>29</v>
      </c>
      <c r="C321" s="20"/>
      <c r="D321" s="45">
        <f>SUMIFS('1. Output sheet'!$F$2:$F$5000,'1. Output sheet'!$D$2:$D$5000,$B321,'1. Output sheet'!$C$2:$C$5000,D$27,'1. Output sheet'!$AC$2:$AC$5000,$B$22,'1. Output sheet'!$O$2:$O$5000,"&gt;="&amp;$B$266,'1. Output sheet'!$O$2:$O$5000,"&lt;"&amp;$C$266)+SUMIFS('1. Output sheet'!$F$2:$F$5000,'1. Output sheet'!$D$2:$D$5000,$B321,'1. Output sheet'!$C$2:$C$5000,D$27,'1. Output sheet'!$AC$2:$AC$5000,$B$23,'1. Output sheet'!$O$2:$O$5000,"&gt;="&amp;$B$266,'1. Output sheet'!$O$2:$O$5000,"&lt;"&amp;$C$266)</f>
        <v>0</v>
      </c>
      <c r="E321" s="45">
        <f>SUMIFS('1. Output sheet'!$F$2:$F$5000,'1. Output sheet'!$D$2:$D$5000,$B321,'1. Output sheet'!$C$2:$C$5000,E$27,'1. Output sheet'!$AC$2:$AC$5000,$B$22,'1. Output sheet'!$O$2:$O$5000,"&gt;="&amp;$B$266,'1. Output sheet'!$O$2:$O$5000,"&lt;"&amp;$C$266)+SUMIFS('1. Output sheet'!$F$2:$F$5000,'1. Output sheet'!$D$2:$D$5000,$B321,'1. Output sheet'!$C$2:$C$5000,E$27,'1. Output sheet'!$AC$2:$AC$5000,$B$23,'1. Output sheet'!$O$2:$O$5000,"&gt;="&amp;$B$266,'1. Output sheet'!$O$2:$O$5000,"&lt;"&amp;$C$266)</f>
        <v>0</v>
      </c>
      <c r="F321" s="45">
        <f>SUMIFS('1. Output sheet'!$F$2:$F$5000,'1. Output sheet'!$D$2:$D$5000,$B321,'1. Output sheet'!$C$2:$C$5000,F$27,'1. Output sheet'!$AC$2:$AC$5000,$B$22,'1. Output sheet'!$O$2:$O$5000,"&gt;="&amp;$B$266,'1. Output sheet'!$O$2:$O$5000,"&lt;"&amp;$C$266)+SUMIFS('1. Output sheet'!$F$2:$F$5000,'1. Output sheet'!$D$2:$D$5000,$B321,'1. Output sheet'!$C$2:$C$5000,F$27,'1. Output sheet'!$AC$2:$AC$5000,$B$23,'1. Output sheet'!$O$2:$O$5000,"&gt;="&amp;$B$266,'1. Output sheet'!$O$2:$O$5000,"&lt;"&amp;$C$266)</f>
        <v>0</v>
      </c>
      <c r="G321" s="45">
        <f>SUMIFS('1. Output sheet'!$F$2:$F$5000,'1. Output sheet'!$D$2:$D$5000,$B321,'1. Output sheet'!$C$2:$C$5000,G$27,'1. Output sheet'!$AC$2:$AC$5000,$B$22,'1. Output sheet'!$O$2:$O$5000,"&gt;="&amp;$B$266,'1. Output sheet'!$O$2:$O$5000,"&lt;"&amp;$C$266)+SUMIFS('1. Output sheet'!$F$2:$F$5000,'1. Output sheet'!$D$2:$D$5000,$B321,'1. Output sheet'!$C$2:$C$5000,G$27,'1. Output sheet'!$AC$2:$AC$5000,$B$23,'1. Output sheet'!$O$2:$O$5000,"&gt;="&amp;$B$266,'1. Output sheet'!$O$2:$O$5000,"&lt;"&amp;$C$266)</f>
        <v>0</v>
      </c>
      <c r="H321" s="45">
        <f>SUMIFS('1. Output sheet'!$F$2:$F$5000,'1. Output sheet'!$D$2:$D$5000,$B321,'1. Output sheet'!$C$2:$C$5000,H$27,'1. Output sheet'!$AC$2:$AC$5000,$B$22,'1. Output sheet'!$O$2:$O$5000,"&gt;="&amp;$B$266,'1. Output sheet'!$O$2:$O$5000,"&lt;"&amp;$C$266)+SUMIFS('1. Output sheet'!$F$2:$F$5000,'1. Output sheet'!$D$2:$D$5000,$B321,'1. Output sheet'!$C$2:$C$5000,H$27,'1. Output sheet'!$AC$2:$AC$5000,$B$23,'1. Output sheet'!$O$2:$O$5000,"&gt;="&amp;$B$266,'1. Output sheet'!$O$2:$O$5000,"&lt;"&amp;$C$266)</f>
        <v>0</v>
      </c>
      <c r="I321" s="45">
        <f>SUMIFS('1. Output sheet'!$F$2:$F$5000,'1. Output sheet'!$D$2:$D$5000,$B321,'1. Output sheet'!$C$2:$C$5000,I$27,'1. Output sheet'!$AC$2:$AC$5000,$B$22,'1. Output sheet'!$O$2:$O$5000,"&gt;="&amp;$B$266,'1. Output sheet'!$O$2:$O$5000,"&lt;"&amp;$C$266)+SUMIFS('1. Output sheet'!$F$2:$F$5000,'1. Output sheet'!$D$2:$D$5000,$B321,'1. Output sheet'!$C$2:$C$5000,I$27,'1. Output sheet'!$AC$2:$AC$5000,$B$23,'1. Output sheet'!$O$2:$O$5000,"&gt;="&amp;$B$266,'1. Output sheet'!$O$2:$O$5000,"&lt;"&amp;$C$266)</f>
        <v>0</v>
      </c>
      <c r="J321" s="45">
        <f>SUMIFS('1. Output sheet'!$F$2:$F$5000,'1. Output sheet'!$D$2:$D$5000,$B321,'1. Output sheet'!$C$2:$C$5000,J$27,'1. Output sheet'!$AC$2:$AC$5000,$B$22,'1. Output sheet'!$O$2:$O$5000,"&gt;="&amp;$B$266,'1. Output sheet'!$O$2:$O$5000,"&lt;"&amp;$C$266)+SUMIFS('1. Output sheet'!$F$2:$F$5000,'1. Output sheet'!$D$2:$D$5000,$B321,'1. Output sheet'!$C$2:$C$5000,J$27,'1. Output sheet'!$AC$2:$AC$5000,$B$23,'1. Output sheet'!$O$2:$O$5000,"&gt;="&amp;$B$266,'1. Output sheet'!$O$2:$O$5000,"&lt;"&amp;$C$266)</f>
        <v>0</v>
      </c>
      <c r="K321" s="45">
        <f>SUMIFS('1. Output sheet'!$F$2:$F$5000,'1. Output sheet'!$D$2:$D$5000,$B321,'1. Output sheet'!$C$2:$C$5000,K$27,'1. Output sheet'!$AC$2:$AC$5000,$B$22,'1. Output sheet'!$O$2:$O$5000,"&gt;="&amp;$B$266,'1. Output sheet'!$O$2:$O$5000,"&lt;"&amp;$C$266)+SUMIFS('1. Output sheet'!$F$2:$F$5000,'1. Output sheet'!$D$2:$D$5000,$B321,'1. Output sheet'!$C$2:$C$5000,K$27,'1. Output sheet'!$AC$2:$AC$5000,$B$23,'1. Output sheet'!$O$2:$O$5000,"&gt;="&amp;$B$266,'1. Output sheet'!$O$2:$O$5000,"&lt;"&amp;$C$266)</f>
        <v>0</v>
      </c>
      <c r="L321" s="45">
        <f>SUMIFS('1. Output sheet'!$F$2:$F$5000,'1. Output sheet'!$D$2:$D$5000,$B321,'1. Output sheet'!$C$2:$C$5000,L$27,'1. Output sheet'!$AC$2:$AC$5000,$B$22,'1. Output sheet'!$O$2:$O$5000,"&gt;="&amp;$B$266,'1. Output sheet'!$O$2:$O$5000,"&lt;"&amp;$C$266)+SUMIFS('1. Output sheet'!$F$2:$F$5000,'1. Output sheet'!$D$2:$D$5000,$B321,'1. Output sheet'!$C$2:$C$5000,L$27,'1. Output sheet'!$AC$2:$AC$5000,$B$23,'1. Output sheet'!$O$2:$O$5000,"&gt;="&amp;$B$266,'1. Output sheet'!$O$2:$O$5000,"&lt;"&amp;$C$266)</f>
        <v>0</v>
      </c>
      <c r="M321" s="45">
        <f>SUMIFS('1. Output sheet'!$F$2:$F$5000,'1. Output sheet'!$D$2:$D$5000,$B321,'1. Output sheet'!$C$2:$C$5000,M$27,'1. Output sheet'!$AC$2:$AC$5000,$B$22,'1. Output sheet'!$O$2:$O$5000,"&gt;="&amp;$B$266,'1. Output sheet'!$O$2:$O$5000,"&lt;"&amp;$C$266)+SUMIFS('1. Output sheet'!$F$2:$F$5000,'1. Output sheet'!$D$2:$D$5000,$B321,'1. Output sheet'!$C$2:$C$5000,M$27,'1. Output sheet'!$AC$2:$AC$5000,$B$23,'1. Output sheet'!$O$2:$O$5000,"&gt;="&amp;$B$266,'1. Output sheet'!$O$2:$O$5000,"&lt;"&amp;$C$266)</f>
        <v>0</v>
      </c>
      <c r="N321" s="45">
        <f>SUMIFS('1. Output sheet'!$F$2:$F$5000,'1. Output sheet'!$D$2:$D$5000,$B321,'1. Output sheet'!$C$2:$C$5000,N$27,'1. Output sheet'!$AC$2:$AC$5000,$B$22,'1. Output sheet'!$O$2:$O$5000,"&gt;="&amp;$B$266,'1. Output sheet'!$O$2:$O$5000,"&lt;"&amp;$C$266)+SUMIFS('1. Output sheet'!$F$2:$F$5000,'1. Output sheet'!$D$2:$D$5000,$B321,'1. Output sheet'!$C$2:$C$5000,N$27,'1. Output sheet'!$AC$2:$AC$5000,$B$23,'1. Output sheet'!$O$2:$O$5000,"&gt;="&amp;$B$266,'1. Output sheet'!$O$2:$O$5000,"&lt;"&amp;$C$266)</f>
        <v>9100</v>
      </c>
      <c r="O321" s="45">
        <f>SUMIFS('1. Output sheet'!$F$2:$F$5000,'1. Output sheet'!$D$2:$D$5000,$B321,'1. Output sheet'!$C$2:$C$5000,O$27,'1. Output sheet'!$AC$2:$AC$5000,$B$22,'1. Output sheet'!$O$2:$O$5000,"&gt;="&amp;$B$266,'1. Output sheet'!$O$2:$O$5000,"&lt;"&amp;$C$266)+SUMIFS('1. Output sheet'!$F$2:$F$5000,'1. Output sheet'!$D$2:$D$5000,$B321,'1. Output sheet'!$C$2:$C$5000,O$27,'1. Output sheet'!$AC$2:$AC$5000,$B$23,'1. Output sheet'!$O$2:$O$5000,"&gt;="&amp;$B$266,'1. Output sheet'!$O$2:$O$5000,"&lt;"&amp;$C$266)</f>
        <v>0</v>
      </c>
      <c r="P321" s="14">
        <f t="shared" si="131"/>
        <v>9100</v>
      </c>
      <c r="Q321" s="14">
        <f>SUMIFS('1. Output sheet'!$F$2:$F$5000,'1. Output sheet'!$D$2:$D$5000,$B321,'1. Output sheet'!$AC$2:$AC$5000,$B$22,'1. Output sheet'!$O$2:$O$5000,"&gt;="&amp;$B$266,'1. Output sheet'!$O$2:$O$5000,"&lt;"&amp;$C$266)+SUMIFS('1. Output sheet'!$F$2:$F$5000,'1. Output sheet'!$D$2:$D$5000,$B321,'1. Output sheet'!$AC$2:$AC$5000,$B$23,'1. Output sheet'!$O$2:$O$5000,"&gt;="&amp;$B$266,'1. Output sheet'!$O$2:$O$5000,"&lt;"&amp;$C$266)</f>
        <v>9100</v>
      </c>
      <c r="R321" s="14"/>
      <c r="T321" s="21" t="s">
        <v>29</v>
      </c>
      <c r="U321" s="20"/>
      <c r="V321" s="45">
        <f t="shared" si="132"/>
        <v>0</v>
      </c>
      <c r="W321" s="45">
        <f t="shared" si="133"/>
        <v>0</v>
      </c>
      <c r="X321" s="45">
        <f t="shared" si="134"/>
        <v>0</v>
      </c>
      <c r="Y321" s="45">
        <f t="shared" si="135"/>
        <v>0</v>
      </c>
      <c r="Z321" s="45">
        <f t="shared" si="136"/>
        <v>0</v>
      </c>
      <c r="AA321" s="45">
        <f t="shared" si="137"/>
        <v>0</v>
      </c>
      <c r="AB321" s="45">
        <f t="shared" si="138"/>
        <v>0</v>
      </c>
      <c r="AC321" s="45">
        <f t="shared" si="139"/>
        <v>0</v>
      </c>
      <c r="AD321" s="45">
        <f t="shared" si="140"/>
        <v>0</v>
      </c>
      <c r="AE321" s="45">
        <f t="shared" si="141"/>
        <v>0</v>
      </c>
      <c r="AF321" s="45">
        <f t="shared" si="142"/>
        <v>1220.117184881273</v>
      </c>
      <c r="AG321" s="45">
        <f t="shared" si="143"/>
        <v>0</v>
      </c>
      <c r="AH321" s="45">
        <f t="shared" si="144"/>
        <v>1220.117184881273</v>
      </c>
      <c r="AI321" s="45">
        <f t="shared" si="145"/>
        <v>1220.117184881273</v>
      </c>
      <c r="AJ321" s="14"/>
    </row>
    <row r="322" spans="1:36" ht="15" x14ac:dyDescent="0.25">
      <c r="B322" s="21" t="s">
        <v>70</v>
      </c>
      <c r="C322" s="20"/>
      <c r="D322" s="45">
        <f>SUMIFS('1. Output sheet'!$F$2:$F$5000,'1. Output sheet'!$D$2:$D$5000,$B322,'1. Output sheet'!$C$2:$C$5000,D$27,'1. Output sheet'!$AC$2:$AC$5000,$B$22,'1. Output sheet'!$O$2:$O$5000,"&gt;="&amp;$B$266,'1. Output sheet'!$O$2:$O$5000,"&lt;"&amp;$C$266)+SUMIFS('1. Output sheet'!$F$2:$F$5000,'1. Output sheet'!$D$2:$D$5000,$B322,'1. Output sheet'!$C$2:$C$5000,D$27,'1. Output sheet'!$AC$2:$AC$5000,$B$23,'1. Output sheet'!$O$2:$O$5000,"&gt;="&amp;$B$266,'1. Output sheet'!$O$2:$O$5000,"&lt;"&amp;$C$266)</f>
        <v>0</v>
      </c>
      <c r="E322" s="45">
        <f>SUMIFS('1. Output sheet'!$F$2:$F$5000,'1. Output sheet'!$D$2:$D$5000,$B322,'1. Output sheet'!$C$2:$C$5000,E$27,'1. Output sheet'!$AC$2:$AC$5000,$B$22,'1. Output sheet'!$O$2:$O$5000,"&gt;="&amp;$B$266,'1. Output sheet'!$O$2:$O$5000,"&lt;"&amp;$C$266)+SUMIFS('1. Output sheet'!$F$2:$F$5000,'1. Output sheet'!$D$2:$D$5000,$B322,'1. Output sheet'!$C$2:$C$5000,E$27,'1. Output sheet'!$AC$2:$AC$5000,$B$23,'1. Output sheet'!$O$2:$O$5000,"&gt;="&amp;$B$266,'1. Output sheet'!$O$2:$O$5000,"&lt;"&amp;$C$266)</f>
        <v>35665</v>
      </c>
      <c r="F322" s="45">
        <f>SUMIFS('1. Output sheet'!$F$2:$F$5000,'1. Output sheet'!$D$2:$D$5000,$B322,'1. Output sheet'!$C$2:$C$5000,F$27,'1. Output sheet'!$AC$2:$AC$5000,$B$22,'1. Output sheet'!$O$2:$O$5000,"&gt;="&amp;$B$266,'1. Output sheet'!$O$2:$O$5000,"&lt;"&amp;$C$266)+SUMIFS('1. Output sheet'!$F$2:$F$5000,'1. Output sheet'!$D$2:$D$5000,$B322,'1. Output sheet'!$C$2:$C$5000,F$27,'1. Output sheet'!$AC$2:$AC$5000,$B$23,'1. Output sheet'!$O$2:$O$5000,"&gt;="&amp;$B$266,'1. Output sheet'!$O$2:$O$5000,"&lt;"&amp;$C$266)</f>
        <v>0</v>
      </c>
      <c r="G322" s="45">
        <f>SUMIFS('1. Output sheet'!$F$2:$F$5000,'1. Output sheet'!$D$2:$D$5000,$B322,'1. Output sheet'!$C$2:$C$5000,G$27,'1. Output sheet'!$AC$2:$AC$5000,$B$22,'1. Output sheet'!$O$2:$O$5000,"&gt;="&amp;$B$266,'1. Output sheet'!$O$2:$O$5000,"&lt;"&amp;$C$266)+SUMIFS('1. Output sheet'!$F$2:$F$5000,'1. Output sheet'!$D$2:$D$5000,$B322,'1. Output sheet'!$C$2:$C$5000,G$27,'1. Output sheet'!$AC$2:$AC$5000,$B$23,'1. Output sheet'!$O$2:$O$5000,"&gt;="&amp;$B$266,'1. Output sheet'!$O$2:$O$5000,"&lt;"&amp;$C$266)</f>
        <v>0</v>
      </c>
      <c r="H322" s="45">
        <f>SUMIFS('1. Output sheet'!$F$2:$F$5000,'1. Output sheet'!$D$2:$D$5000,$B322,'1. Output sheet'!$C$2:$C$5000,H$27,'1. Output sheet'!$AC$2:$AC$5000,$B$22,'1. Output sheet'!$O$2:$O$5000,"&gt;="&amp;$B$266,'1. Output sheet'!$O$2:$O$5000,"&lt;"&amp;$C$266)+SUMIFS('1. Output sheet'!$F$2:$F$5000,'1. Output sheet'!$D$2:$D$5000,$B322,'1. Output sheet'!$C$2:$C$5000,H$27,'1. Output sheet'!$AC$2:$AC$5000,$B$23,'1. Output sheet'!$O$2:$O$5000,"&gt;="&amp;$B$266,'1. Output sheet'!$O$2:$O$5000,"&lt;"&amp;$C$266)</f>
        <v>0</v>
      </c>
      <c r="I322" s="45">
        <f>SUMIFS('1. Output sheet'!$F$2:$F$5000,'1. Output sheet'!$D$2:$D$5000,$B322,'1. Output sheet'!$C$2:$C$5000,I$27,'1. Output sheet'!$AC$2:$AC$5000,$B$22,'1. Output sheet'!$O$2:$O$5000,"&gt;="&amp;$B$266,'1. Output sheet'!$O$2:$O$5000,"&lt;"&amp;$C$266)+SUMIFS('1. Output sheet'!$F$2:$F$5000,'1. Output sheet'!$D$2:$D$5000,$B322,'1. Output sheet'!$C$2:$C$5000,I$27,'1. Output sheet'!$AC$2:$AC$5000,$B$23,'1. Output sheet'!$O$2:$O$5000,"&gt;="&amp;$B$266,'1. Output sheet'!$O$2:$O$5000,"&lt;"&amp;$C$266)</f>
        <v>0</v>
      </c>
      <c r="J322" s="45">
        <f>SUMIFS('1. Output sheet'!$F$2:$F$5000,'1. Output sheet'!$D$2:$D$5000,$B322,'1. Output sheet'!$C$2:$C$5000,J$27,'1. Output sheet'!$AC$2:$AC$5000,$B$22,'1. Output sheet'!$O$2:$O$5000,"&gt;="&amp;$B$266,'1. Output sheet'!$O$2:$O$5000,"&lt;"&amp;$C$266)+SUMIFS('1. Output sheet'!$F$2:$F$5000,'1. Output sheet'!$D$2:$D$5000,$B322,'1. Output sheet'!$C$2:$C$5000,J$27,'1. Output sheet'!$AC$2:$AC$5000,$B$23,'1. Output sheet'!$O$2:$O$5000,"&gt;="&amp;$B$266,'1. Output sheet'!$O$2:$O$5000,"&lt;"&amp;$C$266)</f>
        <v>0</v>
      </c>
      <c r="K322" s="45">
        <f>SUMIFS('1. Output sheet'!$F$2:$F$5000,'1. Output sheet'!$D$2:$D$5000,$B322,'1. Output sheet'!$C$2:$C$5000,K$27,'1. Output sheet'!$AC$2:$AC$5000,$B$22,'1. Output sheet'!$O$2:$O$5000,"&gt;="&amp;$B$266,'1. Output sheet'!$O$2:$O$5000,"&lt;"&amp;$C$266)+SUMIFS('1. Output sheet'!$F$2:$F$5000,'1. Output sheet'!$D$2:$D$5000,$B322,'1. Output sheet'!$C$2:$C$5000,K$27,'1. Output sheet'!$AC$2:$AC$5000,$B$23,'1. Output sheet'!$O$2:$O$5000,"&gt;="&amp;$B$266,'1. Output sheet'!$O$2:$O$5000,"&lt;"&amp;$C$266)</f>
        <v>0</v>
      </c>
      <c r="L322" s="45">
        <f>SUMIFS('1. Output sheet'!$F$2:$F$5000,'1. Output sheet'!$D$2:$D$5000,$B322,'1. Output sheet'!$C$2:$C$5000,L$27,'1. Output sheet'!$AC$2:$AC$5000,$B$22,'1. Output sheet'!$O$2:$O$5000,"&gt;="&amp;$B$266,'1. Output sheet'!$O$2:$O$5000,"&lt;"&amp;$C$266)+SUMIFS('1. Output sheet'!$F$2:$F$5000,'1. Output sheet'!$D$2:$D$5000,$B322,'1. Output sheet'!$C$2:$C$5000,L$27,'1. Output sheet'!$AC$2:$AC$5000,$B$23,'1. Output sheet'!$O$2:$O$5000,"&gt;="&amp;$B$266,'1. Output sheet'!$O$2:$O$5000,"&lt;"&amp;$C$266)</f>
        <v>0</v>
      </c>
      <c r="M322" s="45">
        <f>SUMIFS('1. Output sheet'!$F$2:$F$5000,'1. Output sheet'!$D$2:$D$5000,$B322,'1. Output sheet'!$C$2:$C$5000,M$27,'1. Output sheet'!$AC$2:$AC$5000,$B$22,'1. Output sheet'!$O$2:$O$5000,"&gt;="&amp;$B$266,'1. Output sheet'!$O$2:$O$5000,"&lt;"&amp;$C$266)+SUMIFS('1. Output sheet'!$F$2:$F$5000,'1. Output sheet'!$D$2:$D$5000,$B322,'1. Output sheet'!$C$2:$C$5000,M$27,'1. Output sheet'!$AC$2:$AC$5000,$B$23,'1. Output sheet'!$O$2:$O$5000,"&gt;="&amp;$B$266,'1. Output sheet'!$O$2:$O$5000,"&lt;"&amp;$C$266)</f>
        <v>0</v>
      </c>
      <c r="N322" s="45">
        <f>SUMIFS('1. Output sheet'!$F$2:$F$5000,'1. Output sheet'!$D$2:$D$5000,$B322,'1. Output sheet'!$C$2:$C$5000,N$27,'1. Output sheet'!$AC$2:$AC$5000,$B$22,'1. Output sheet'!$O$2:$O$5000,"&gt;="&amp;$B$266,'1. Output sheet'!$O$2:$O$5000,"&lt;"&amp;$C$266)+SUMIFS('1. Output sheet'!$F$2:$F$5000,'1. Output sheet'!$D$2:$D$5000,$B322,'1. Output sheet'!$C$2:$C$5000,N$27,'1. Output sheet'!$AC$2:$AC$5000,$B$23,'1. Output sheet'!$O$2:$O$5000,"&gt;="&amp;$B$266,'1. Output sheet'!$O$2:$O$5000,"&lt;"&amp;$C$266)</f>
        <v>0</v>
      </c>
      <c r="O322" s="45">
        <f>SUMIFS('1. Output sheet'!$F$2:$F$5000,'1. Output sheet'!$D$2:$D$5000,$B322,'1. Output sheet'!$C$2:$C$5000,O$27,'1. Output sheet'!$AC$2:$AC$5000,$B$22,'1. Output sheet'!$O$2:$O$5000,"&gt;="&amp;$B$266,'1. Output sheet'!$O$2:$O$5000,"&lt;"&amp;$C$266)+SUMIFS('1. Output sheet'!$F$2:$F$5000,'1. Output sheet'!$D$2:$D$5000,$B322,'1. Output sheet'!$C$2:$C$5000,O$27,'1. Output sheet'!$AC$2:$AC$5000,$B$23,'1. Output sheet'!$O$2:$O$5000,"&gt;="&amp;$B$266,'1. Output sheet'!$O$2:$O$5000,"&lt;"&amp;$C$266)</f>
        <v>0</v>
      </c>
      <c r="P322" s="14">
        <f t="shared" si="131"/>
        <v>35665</v>
      </c>
      <c r="Q322" s="14">
        <f>SUMIFS('1. Output sheet'!$F$2:$F$5000,'1. Output sheet'!$D$2:$D$5000,$B322,'1. Output sheet'!$AC$2:$AC$5000,$B$22,'1. Output sheet'!$O$2:$O$5000,"&gt;="&amp;$B$266,'1. Output sheet'!$O$2:$O$5000,"&lt;"&amp;$C$266)+SUMIFS('1. Output sheet'!$F$2:$F$5000,'1. Output sheet'!$D$2:$D$5000,$B322,'1. Output sheet'!$AC$2:$AC$5000,$B$23,'1. Output sheet'!$O$2:$O$5000,"&gt;="&amp;$B$266,'1. Output sheet'!$O$2:$O$5000,"&lt;"&amp;$C$266)</f>
        <v>35665</v>
      </c>
      <c r="R322" s="14"/>
      <c r="T322" s="21" t="s">
        <v>70</v>
      </c>
      <c r="U322" s="20"/>
      <c r="V322" s="45">
        <f t="shared" si="132"/>
        <v>0</v>
      </c>
      <c r="W322" s="45">
        <f t="shared" si="133"/>
        <v>4781.9208130539128</v>
      </c>
      <c r="X322" s="45">
        <f t="shared" si="134"/>
        <v>0</v>
      </c>
      <c r="Y322" s="45">
        <f t="shared" si="135"/>
        <v>0</v>
      </c>
      <c r="Z322" s="45">
        <f t="shared" si="136"/>
        <v>0</v>
      </c>
      <c r="AA322" s="45">
        <f t="shared" si="137"/>
        <v>0</v>
      </c>
      <c r="AB322" s="45">
        <f t="shared" si="138"/>
        <v>0</v>
      </c>
      <c r="AC322" s="45">
        <f t="shared" si="139"/>
        <v>0</v>
      </c>
      <c r="AD322" s="45">
        <f t="shared" si="140"/>
        <v>0</v>
      </c>
      <c r="AE322" s="45">
        <f t="shared" si="141"/>
        <v>0</v>
      </c>
      <c r="AF322" s="45">
        <f t="shared" si="142"/>
        <v>0</v>
      </c>
      <c r="AG322" s="45">
        <f t="shared" si="143"/>
        <v>0</v>
      </c>
      <c r="AH322" s="45">
        <f t="shared" si="144"/>
        <v>4781.9208130539128</v>
      </c>
      <c r="AI322" s="45">
        <f t="shared" si="145"/>
        <v>4781.9208130539128</v>
      </c>
      <c r="AJ322" s="14"/>
    </row>
    <row r="323" spans="1:36" ht="15" x14ac:dyDescent="0.25">
      <c r="B323" s="21" t="s">
        <v>4774</v>
      </c>
      <c r="C323" s="20"/>
      <c r="D323" s="45">
        <f t="shared" ref="D323:O323" si="146">D299-SUM(D306:D322)</f>
        <v>0</v>
      </c>
      <c r="E323" s="45">
        <f t="shared" si="146"/>
        <v>0</v>
      </c>
      <c r="F323" s="45">
        <f t="shared" si="146"/>
        <v>0</v>
      </c>
      <c r="G323" s="45">
        <f t="shared" si="146"/>
        <v>0</v>
      </c>
      <c r="H323" s="45">
        <f t="shared" si="146"/>
        <v>0</v>
      </c>
      <c r="I323" s="45">
        <f t="shared" si="146"/>
        <v>0</v>
      </c>
      <c r="J323" s="45">
        <f t="shared" si="146"/>
        <v>0</v>
      </c>
      <c r="K323" s="45">
        <f t="shared" si="146"/>
        <v>0</v>
      </c>
      <c r="L323" s="45">
        <f t="shared" si="146"/>
        <v>0</v>
      </c>
      <c r="M323" s="45">
        <f t="shared" si="146"/>
        <v>0</v>
      </c>
      <c r="N323" s="45">
        <f t="shared" si="146"/>
        <v>0</v>
      </c>
      <c r="O323" s="45">
        <f t="shared" si="146"/>
        <v>0</v>
      </c>
      <c r="P323" s="14">
        <f t="shared" si="131"/>
        <v>0</v>
      </c>
      <c r="Q323" s="14">
        <f>SUM(D323:O323)</f>
        <v>0</v>
      </c>
      <c r="R323" s="14"/>
      <c r="T323" s="21" t="s">
        <v>4774</v>
      </c>
      <c r="U323" s="20"/>
      <c r="V323" s="45">
        <f t="shared" si="132"/>
        <v>0</v>
      </c>
      <c r="W323" s="45">
        <f t="shared" si="133"/>
        <v>0</v>
      </c>
      <c r="X323" s="45">
        <f t="shared" si="134"/>
        <v>0</v>
      </c>
      <c r="Y323" s="45">
        <f t="shared" si="135"/>
        <v>0</v>
      </c>
      <c r="Z323" s="45">
        <f t="shared" si="136"/>
        <v>0</v>
      </c>
      <c r="AA323" s="45">
        <f t="shared" si="137"/>
        <v>0</v>
      </c>
      <c r="AB323" s="45">
        <f t="shared" si="138"/>
        <v>0</v>
      </c>
      <c r="AC323" s="45">
        <f t="shared" si="139"/>
        <v>0</v>
      </c>
      <c r="AD323" s="45">
        <f t="shared" si="140"/>
        <v>0</v>
      </c>
      <c r="AE323" s="45">
        <f t="shared" si="141"/>
        <v>0</v>
      </c>
      <c r="AF323" s="45">
        <f t="shared" si="142"/>
        <v>0</v>
      </c>
      <c r="AG323" s="45">
        <f t="shared" si="143"/>
        <v>0</v>
      </c>
      <c r="AH323" s="45">
        <f t="shared" si="144"/>
        <v>0</v>
      </c>
      <c r="AI323" s="45">
        <f t="shared" si="145"/>
        <v>0</v>
      </c>
      <c r="AJ323" s="14"/>
    </row>
    <row r="324" spans="1:36" ht="15" x14ac:dyDescent="0.25">
      <c r="B324" s="19" t="s">
        <v>4759</v>
      </c>
      <c r="C324" s="20"/>
      <c r="D324" s="45">
        <f t="shared" ref="D324:Q324" si="147">SUM(D306:D323)</f>
        <v>2474</v>
      </c>
      <c r="E324" s="45">
        <f t="shared" si="147"/>
        <v>35665</v>
      </c>
      <c r="F324" s="45">
        <f t="shared" si="147"/>
        <v>48718.98</v>
      </c>
      <c r="G324" s="45">
        <f t="shared" si="147"/>
        <v>8325.75</v>
      </c>
      <c r="H324" s="45">
        <f t="shared" si="147"/>
        <v>5623.0599999999995</v>
      </c>
      <c r="I324" s="45">
        <f t="shared" si="147"/>
        <v>39945</v>
      </c>
      <c r="J324" s="45">
        <f t="shared" si="147"/>
        <v>14460</v>
      </c>
      <c r="K324" s="45">
        <f t="shared" si="147"/>
        <v>0</v>
      </c>
      <c r="L324" s="45">
        <f t="shared" si="147"/>
        <v>2550</v>
      </c>
      <c r="M324" s="45">
        <f t="shared" si="147"/>
        <v>0</v>
      </c>
      <c r="N324" s="45">
        <f t="shared" si="147"/>
        <v>9100</v>
      </c>
      <c r="O324" s="45">
        <f t="shared" si="147"/>
        <v>9100</v>
      </c>
      <c r="P324" s="14">
        <f t="shared" si="147"/>
        <v>175961.78999999998</v>
      </c>
      <c r="Q324" s="14">
        <f t="shared" si="147"/>
        <v>175961.78999999998</v>
      </c>
      <c r="R324" s="14"/>
      <c r="T324" s="19" t="s">
        <v>4759</v>
      </c>
      <c r="U324" s="20"/>
      <c r="V324" s="45">
        <f t="shared" si="132"/>
        <v>331.71097971387576</v>
      </c>
      <c r="W324" s="45">
        <f t="shared" si="133"/>
        <v>4781.9208130539128</v>
      </c>
      <c r="X324" s="45">
        <f t="shared" si="134"/>
        <v>6532.1829371304448</v>
      </c>
      <c r="Y324" s="45">
        <f t="shared" si="135"/>
        <v>1116.3066650577207</v>
      </c>
      <c r="Z324" s="45">
        <f t="shared" si="136"/>
        <v>753.93320193609782</v>
      </c>
      <c r="AA324" s="45">
        <f t="shared" si="137"/>
        <v>5355.7781263826873</v>
      </c>
      <c r="AB324" s="45">
        <f t="shared" si="138"/>
        <v>1938.7796146574954</v>
      </c>
      <c r="AC324" s="45">
        <f t="shared" si="139"/>
        <v>0</v>
      </c>
      <c r="AD324" s="45">
        <f t="shared" si="140"/>
        <v>341.9009693898073</v>
      </c>
      <c r="AE324" s="45">
        <f t="shared" si="141"/>
        <v>0</v>
      </c>
      <c r="AF324" s="45">
        <f t="shared" si="142"/>
        <v>1220.117184881273</v>
      </c>
      <c r="AG324" s="45">
        <f t="shared" si="143"/>
        <v>1220.117184881273</v>
      </c>
      <c r="AH324" s="45">
        <f t="shared" si="144"/>
        <v>23592.747677084586</v>
      </c>
      <c r="AI324" s="45">
        <f t="shared" si="145"/>
        <v>23592.747677084586</v>
      </c>
      <c r="AJ324" s="14"/>
    </row>
    <row r="327" spans="1:36" x14ac:dyDescent="0.2">
      <c r="A327" s="36" t="s">
        <v>4784</v>
      </c>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row>
    <row r="328" spans="1:36" x14ac:dyDescent="0.2">
      <c r="A328" s="34" t="s">
        <v>13</v>
      </c>
      <c r="B328" s="8">
        <v>45901</v>
      </c>
      <c r="C328" s="8">
        <v>45931</v>
      </c>
    </row>
    <row r="329" spans="1:36" ht="15" x14ac:dyDescent="0.25">
      <c r="A329" s="34"/>
      <c r="B329" s="5" t="s">
        <v>4765</v>
      </c>
      <c r="C329" s="5"/>
      <c r="D329" s="5"/>
      <c r="E329" s="5"/>
      <c r="F329" s="5"/>
      <c r="G329" s="5"/>
      <c r="H329" s="5"/>
      <c r="I329" s="5"/>
      <c r="J329" s="5"/>
      <c r="K329" s="5"/>
      <c r="L329" s="5"/>
      <c r="M329" s="5"/>
      <c r="N329" s="5"/>
      <c r="O329" s="5"/>
      <c r="P329" s="5"/>
      <c r="Q329" s="5"/>
      <c r="R329" s="5"/>
    </row>
    <row r="330" spans="1:36" ht="45" x14ac:dyDescent="0.25">
      <c r="A330" s="34"/>
      <c r="B330" s="6" t="s">
        <v>4764</v>
      </c>
      <c r="C330" s="6"/>
      <c r="D330" s="10" t="s">
        <v>136</v>
      </c>
      <c r="E330" s="10" t="s">
        <v>41</v>
      </c>
      <c r="F330" s="10" t="s">
        <v>79</v>
      </c>
      <c r="G330" s="11" t="s">
        <v>50</v>
      </c>
      <c r="H330" s="11" t="s">
        <v>555</v>
      </c>
      <c r="I330" s="11" t="s">
        <v>145</v>
      </c>
      <c r="J330" s="11" t="s">
        <v>126</v>
      </c>
      <c r="K330" s="11" t="s">
        <v>238</v>
      </c>
      <c r="L330" s="11" t="s">
        <v>312</v>
      </c>
      <c r="M330" s="11" t="s">
        <v>4766</v>
      </c>
      <c r="N330" s="11" t="s">
        <v>29</v>
      </c>
      <c r="O330" s="11" t="s">
        <v>69</v>
      </c>
      <c r="P330" s="29" t="s">
        <v>4767</v>
      </c>
      <c r="Q330" s="29" t="s">
        <v>4768</v>
      </c>
      <c r="R330" s="29" t="s">
        <v>4769</v>
      </c>
    </row>
    <row r="331" spans="1:36" ht="15" x14ac:dyDescent="0.25">
      <c r="A331" s="34"/>
      <c r="B331" s="37" t="s">
        <v>4770</v>
      </c>
      <c r="C331" s="37" t="s">
        <v>4761</v>
      </c>
      <c r="D331" s="13">
        <f>SUM(D332:D333)</f>
        <v>0</v>
      </c>
      <c r="E331" s="13">
        <f t="shared" ref="E331:O331" si="148">SUM(E332:E333)</f>
        <v>3</v>
      </c>
      <c r="F331" s="13">
        <f t="shared" si="148"/>
        <v>1</v>
      </c>
      <c r="G331" s="13">
        <f t="shared" si="148"/>
        <v>19</v>
      </c>
      <c r="H331" s="13">
        <f t="shared" si="148"/>
        <v>3</v>
      </c>
      <c r="I331" s="13">
        <f t="shared" si="148"/>
        <v>1</v>
      </c>
      <c r="J331" s="13">
        <f t="shared" si="148"/>
        <v>3</v>
      </c>
      <c r="K331" s="13">
        <f t="shared" si="148"/>
        <v>0</v>
      </c>
      <c r="L331" s="13">
        <f t="shared" si="148"/>
        <v>0</v>
      </c>
      <c r="M331" s="13">
        <f t="shared" si="148"/>
        <v>0</v>
      </c>
      <c r="N331" s="13">
        <f t="shared" si="148"/>
        <v>0</v>
      </c>
      <c r="O331" s="13">
        <f t="shared" si="148"/>
        <v>0</v>
      </c>
      <c r="P331" s="14">
        <f>SUM(D331:O331)</f>
        <v>30</v>
      </c>
      <c r="Q331" s="13">
        <f>SUM(Q332:Q333)</f>
        <v>172</v>
      </c>
      <c r="R331" s="14">
        <f>Q331-P331</f>
        <v>142</v>
      </c>
    </row>
    <row r="332" spans="1:36" ht="15" x14ac:dyDescent="0.25">
      <c r="B332" s="7" t="s">
        <v>39</v>
      </c>
      <c r="C332" s="12"/>
      <c r="D332" s="13">
        <f>COUNTIFS('1. Output sheet'!$AC$2:$AC$5000,$B332,'1. Output sheet'!$C$2:$C$5000,D$20,'1. Output sheet'!$O$2:$O$5000,"&gt;="&amp;$B$328,'1. Output sheet'!$O$2:$O$5000,"&lt;"&amp;$C$328)</f>
        <v>0</v>
      </c>
      <c r="E332" s="13">
        <f>COUNTIFS('1. Output sheet'!$AC$2:$AC$5000,$B332,'1. Output sheet'!$C$2:$C$5000,E$20,'1. Output sheet'!$O$2:$O$5000,"&gt;="&amp;$B$328,'1. Output sheet'!$O$2:$O$5000,"&lt;"&amp;$C$328)</f>
        <v>3</v>
      </c>
      <c r="F332" s="13">
        <f>COUNTIFS('1. Output sheet'!$AC$2:$AC$5000,$B332,'1. Output sheet'!$C$2:$C$5000,F$20,'1. Output sheet'!$O$2:$O$5000,"&gt;="&amp;$B$328,'1. Output sheet'!$O$2:$O$5000,"&lt;"&amp;$C$328)</f>
        <v>1</v>
      </c>
      <c r="G332" s="13">
        <f>COUNTIFS('1. Output sheet'!$AC$2:$AC$5000,$B332,'1. Output sheet'!$C$2:$C$5000,G$20,'1. Output sheet'!$O$2:$O$5000,"&gt;="&amp;$B$328,'1. Output sheet'!$O$2:$O$5000,"&lt;"&amp;$C$328)</f>
        <v>19</v>
      </c>
      <c r="H332" s="13">
        <f>COUNTIFS('1. Output sheet'!$AC$2:$AC$5000,$B332,'1. Output sheet'!$C$2:$C$5000,H$20,'1. Output sheet'!$O$2:$O$5000,"&gt;="&amp;$B$328,'1. Output sheet'!$O$2:$O$5000,"&lt;"&amp;$C$328)</f>
        <v>3</v>
      </c>
      <c r="I332" s="13">
        <f>COUNTIFS('1. Output sheet'!$AC$2:$AC$5000,$B332,'1. Output sheet'!$C$2:$C$5000,I$20,'1. Output sheet'!$O$2:$O$5000,"&gt;="&amp;$B$328,'1. Output sheet'!$O$2:$O$5000,"&lt;"&amp;$C$328)</f>
        <v>1</v>
      </c>
      <c r="J332" s="13">
        <f>COUNTIFS('1. Output sheet'!$AC$2:$AC$5000,$B332,'1. Output sheet'!$C$2:$C$5000,J$20,'1. Output sheet'!$O$2:$O$5000,"&gt;="&amp;$B$328,'1. Output sheet'!$O$2:$O$5000,"&lt;"&amp;$C$328)</f>
        <v>3</v>
      </c>
      <c r="K332" s="13">
        <f>COUNTIFS('1. Output sheet'!$AC$2:$AC$5000,$B332,'1. Output sheet'!$C$2:$C$5000,K$20,'1. Output sheet'!$O$2:$O$5000,"&gt;="&amp;$B$328,'1. Output sheet'!$O$2:$O$5000,"&lt;"&amp;$C$328)</f>
        <v>0</v>
      </c>
      <c r="L332" s="13">
        <f>COUNTIFS('1. Output sheet'!$AC$2:$AC$5000,$B332,'1. Output sheet'!$C$2:$C$5000,L$20,'1. Output sheet'!$O$2:$O$5000,"&gt;="&amp;$B$328,'1. Output sheet'!$O$2:$O$5000,"&lt;"&amp;$C$328)</f>
        <v>0</v>
      </c>
      <c r="M332" s="13">
        <f>COUNTIFS('1. Output sheet'!$AC$2:$AC$5000,$B332,'1. Output sheet'!$C$2:$C$5000,M$20,'1. Output sheet'!$O$2:$O$5000,"&gt;="&amp;$B$328,'1. Output sheet'!$O$2:$O$5000,"&lt;"&amp;$C$328)</f>
        <v>0</v>
      </c>
      <c r="N332" s="13">
        <f>COUNTIFS('1. Output sheet'!$AC$2:$AC$5000,$B332,'1. Output sheet'!$C$2:$C$5000,N$20,'1. Output sheet'!$O$2:$O$5000,"&gt;="&amp;$B$328,'1. Output sheet'!$O$2:$O$5000,"&lt;"&amp;$C$328)</f>
        <v>0</v>
      </c>
      <c r="O332" s="13">
        <f>COUNTIFS('1. Output sheet'!$AC$2:$AC$5000,$B332,'1. Output sheet'!$C$2:$C$5000,O$20,'1. Output sheet'!$O$2:$O$5000,"&gt;="&amp;$B$328,'1. Output sheet'!$O$2:$O$5000,"&lt;"&amp;$C$328)</f>
        <v>0</v>
      </c>
      <c r="P332" s="14">
        <f t="shared" ref="P332:P333" si="149">SUM(D332:O332)</f>
        <v>30</v>
      </c>
      <c r="Q332" s="13">
        <f>COUNTIFS('1. Output sheet'!$AC$2:$AC$5000,$B332,'1. Output sheet'!$O$2:$O$5000,"&gt;="&amp;$B$266,'1. Output sheet'!$O$2:$O$5000,"&lt;"&amp;$C$266)</f>
        <v>162</v>
      </c>
      <c r="R332" s="14">
        <f>Q332-P332</f>
        <v>132</v>
      </c>
    </row>
    <row r="333" spans="1:36" ht="15" x14ac:dyDescent="0.25">
      <c r="B333" s="7" t="s">
        <v>67</v>
      </c>
      <c r="C333" s="12"/>
      <c r="D333" s="13">
        <f>COUNTIFS('1. Output sheet'!$AC$2:$AC$5000,$B333,'1. Output sheet'!$C$2:$C$5000,D$20,'1. Output sheet'!$O$2:$O$5000,"&gt;="&amp;$B$328,'1. Output sheet'!$O$2:$O$5000,"&lt;"&amp;$C$328)</f>
        <v>0</v>
      </c>
      <c r="E333" s="13">
        <f>COUNTIFS('1. Output sheet'!$AC$2:$AC$5000,$B333,'1. Output sheet'!$C$2:$C$5000,E$20,'1. Output sheet'!$O$2:$O$5000,"&gt;="&amp;$B$328,'1. Output sheet'!$O$2:$O$5000,"&lt;"&amp;$C$328)</f>
        <v>0</v>
      </c>
      <c r="F333" s="13">
        <f>COUNTIFS('1. Output sheet'!$AC$2:$AC$5000,$B333,'1. Output sheet'!$C$2:$C$5000,F$20,'1. Output sheet'!$O$2:$O$5000,"&gt;="&amp;$B$328,'1. Output sheet'!$O$2:$O$5000,"&lt;"&amp;$C$328)</f>
        <v>0</v>
      </c>
      <c r="G333" s="13">
        <f>COUNTIFS('1. Output sheet'!$AC$2:$AC$5000,$B333,'1. Output sheet'!$C$2:$C$5000,G$20,'1. Output sheet'!$O$2:$O$5000,"&gt;="&amp;$B$328,'1. Output sheet'!$O$2:$O$5000,"&lt;"&amp;$C$328)</f>
        <v>0</v>
      </c>
      <c r="H333" s="13">
        <f>COUNTIFS('1. Output sheet'!$AC$2:$AC$5000,$B333,'1. Output sheet'!$C$2:$C$5000,H$20,'1. Output sheet'!$O$2:$O$5000,"&gt;="&amp;$B$328,'1. Output sheet'!$O$2:$O$5000,"&lt;"&amp;$C$328)</f>
        <v>0</v>
      </c>
      <c r="I333" s="13">
        <f>COUNTIFS('1. Output sheet'!$AC$2:$AC$5000,$B333,'1. Output sheet'!$C$2:$C$5000,I$20,'1. Output sheet'!$O$2:$O$5000,"&gt;="&amp;$B$328,'1. Output sheet'!$O$2:$O$5000,"&lt;"&amp;$C$328)</f>
        <v>0</v>
      </c>
      <c r="J333" s="13">
        <f>COUNTIFS('1. Output sheet'!$AC$2:$AC$5000,$B333,'1. Output sheet'!$C$2:$C$5000,J$20,'1. Output sheet'!$O$2:$O$5000,"&gt;="&amp;$B$328,'1. Output sheet'!$O$2:$O$5000,"&lt;"&amp;$C$328)</f>
        <v>0</v>
      </c>
      <c r="K333" s="13">
        <f>COUNTIFS('1. Output sheet'!$AC$2:$AC$5000,$B333,'1. Output sheet'!$C$2:$C$5000,K$20,'1. Output sheet'!$O$2:$O$5000,"&gt;="&amp;$B$328,'1. Output sheet'!$O$2:$O$5000,"&lt;"&amp;$C$328)</f>
        <v>0</v>
      </c>
      <c r="L333" s="13">
        <f>COUNTIFS('1. Output sheet'!$AC$2:$AC$5000,$B333,'1. Output sheet'!$C$2:$C$5000,L$20,'1. Output sheet'!$O$2:$O$5000,"&gt;="&amp;$B$328,'1. Output sheet'!$O$2:$O$5000,"&lt;"&amp;$C$328)</f>
        <v>0</v>
      </c>
      <c r="M333" s="13">
        <f>COUNTIFS('1. Output sheet'!$AC$2:$AC$5000,$B333,'1. Output sheet'!$C$2:$C$5000,M$20,'1. Output sheet'!$O$2:$O$5000,"&gt;="&amp;$B$328,'1. Output sheet'!$O$2:$O$5000,"&lt;"&amp;$C$328)</f>
        <v>0</v>
      </c>
      <c r="N333" s="13">
        <f>COUNTIFS('1. Output sheet'!$AC$2:$AC$5000,$B333,'1. Output sheet'!$C$2:$C$5000,N$20,'1. Output sheet'!$O$2:$O$5000,"&gt;="&amp;$B$328,'1. Output sheet'!$O$2:$O$5000,"&lt;"&amp;$C$328)</f>
        <v>0</v>
      </c>
      <c r="O333" s="13">
        <f>COUNTIFS('1. Output sheet'!$AC$2:$AC$5000,$B333,'1. Output sheet'!$C$2:$C$5000,O$20,'1. Output sheet'!$O$2:$O$5000,"&gt;="&amp;$B$328,'1. Output sheet'!$O$2:$O$5000,"&lt;"&amp;$C$328)</f>
        <v>0</v>
      </c>
      <c r="P333" s="14">
        <f t="shared" si="149"/>
        <v>0</v>
      </c>
      <c r="Q333" s="13">
        <f>COUNTIFS('1. Output sheet'!$AC$2:$AC$5000,$B333,'1. Output sheet'!$O$2:$O$5000,"&gt;="&amp;$B$266,'1. Output sheet'!$O$2:$O$5000,"&lt;"&amp;$C$266)</f>
        <v>10</v>
      </c>
      <c r="R333" s="14">
        <f>Q333-P333</f>
        <v>10</v>
      </c>
    </row>
    <row r="336" spans="1:36" ht="15" x14ac:dyDescent="0.25">
      <c r="B336" s="5" t="s">
        <v>4765</v>
      </c>
      <c r="C336" s="5"/>
      <c r="D336" s="5"/>
      <c r="E336" s="5"/>
      <c r="F336" s="5"/>
      <c r="G336" s="5"/>
      <c r="H336" s="5"/>
      <c r="I336" s="5"/>
      <c r="J336" s="5"/>
      <c r="K336" s="5"/>
      <c r="L336" s="5"/>
      <c r="M336" s="5"/>
      <c r="N336" s="5"/>
      <c r="O336" s="5"/>
      <c r="P336" s="5"/>
      <c r="Q336" s="5"/>
      <c r="R336" s="5"/>
    </row>
    <row r="337" spans="2:18" ht="45" x14ac:dyDescent="0.25">
      <c r="B337" s="19" t="s">
        <v>4771</v>
      </c>
      <c r="C337" s="20"/>
      <c r="D337" s="10" t="s">
        <v>136</v>
      </c>
      <c r="E337" s="10" t="s">
        <v>41</v>
      </c>
      <c r="F337" s="10" t="s">
        <v>79</v>
      </c>
      <c r="G337" s="11" t="s">
        <v>50</v>
      </c>
      <c r="H337" s="11" t="s">
        <v>555</v>
      </c>
      <c r="I337" s="11" t="s">
        <v>145</v>
      </c>
      <c r="J337" s="11" t="s">
        <v>126</v>
      </c>
      <c r="K337" s="11" t="s">
        <v>238</v>
      </c>
      <c r="L337" s="11" t="s">
        <v>312</v>
      </c>
      <c r="M337" s="11" t="s">
        <v>4766</v>
      </c>
      <c r="N337" s="11" t="s">
        <v>29</v>
      </c>
      <c r="O337" s="11" t="s">
        <v>69</v>
      </c>
      <c r="P337" s="29" t="s">
        <v>4772</v>
      </c>
      <c r="Q337" s="29" t="s">
        <v>4768</v>
      </c>
      <c r="R337" s="29" t="s">
        <v>4769</v>
      </c>
    </row>
    <row r="338" spans="2:18" ht="15" x14ac:dyDescent="0.25">
      <c r="B338" s="21" t="s">
        <v>80</v>
      </c>
      <c r="C338" s="20"/>
      <c r="D338" s="13">
        <f>COUNTIFS('1. Output sheet'!$D$2:$D$5000,$B338,'1. Output sheet'!$C$2:$C$5000,D$27,'1. Output sheet'!$AC$2:$AC$5000,$B$22,'1. Output sheet'!$O$2:$O$5000,"&gt;="&amp;$B$328,'1. Output sheet'!$O$2:$O$5000,"&lt;"&amp;$C$328)+COUNTIFS('1. Output sheet'!$D$2:$D$5000,$B338,'1. Output sheet'!$C$2:$C$5000,D$27,'1. Output sheet'!$AC$2:$AC$5000,$B$23,'1. Output sheet'!$O$2:$O$5000,"&gt;="&amp;$B$328,'1. Output sheet'!$O$2:$O$5000,"&lt;"&amp;$C$328)</f>
        <v>0</v>
      </c>
      <c r="E338" s="13">
        <f>COUNTIFS('1. Output sheet'!$D$2:$D$5000,$B338,'1. Output sheet'!$C$2:$C$5000,E$27,'1. Output sheet'!$AC$2:$AC$5000,$B$22,'1. Output sheet'!$O$2:$O$5000,"&gt;="&amp;$B$328,'1. Output sheet'!$O$2:$O$5000,"&lt;"&amp;$C$328)+COUNTIFS('1. Output sheet'!$D$2:$D$5000,$B338,'1. Output sheet'!$C$2:$C$5000,E$27,'1. Output sheet'!$AC$2:$AC$5000,$B$23,'1. Output sheet'!$O$2:$O$5000,"&gt;="&amp;$B$328,'1. Output sheet'!$O$2:$O$5000,"&lt;"&amp;$C$328)</f>
        <v>2</v>
      </c>
      <c r="F338" s="13">
        <f>COUNTIFS('1. Output sheet'!$D$2:$D$5000,$B338,'1. Output sheet'!$C$2:$C$5000,F$27,'1. Output sheet'!$AC$2:$AC$5000,$B$22,'1. Output sheet'!$O$2:$O$5000,"&gt;="&amp;$B$328,'1. Output sheet'!$O$2:$O$5000,"&lt;"&amp;$C$328)+COUNTIFS('1. Output sheet'!$D$2:$D$5000,$B338,'1. Output sheet'!$C$2:$C$5000,F$27,'1. Output sheet'!$AC$2:$AC$5000,$B$23,'1. Output sheet'!$O$2:$O$5000,"&gt;="&amp;$B$328,'1. Output sheet'!$O$2:$O$5000,"&lt;"&amp;$C$328)</f>
        <v>1</v>
      </c>
      <c r="G338" s="13">
        <f>COUNTIFS('1. Output sheet'!$D$2:$D$5000,$B338,'1. Output sheet'!$C$2:$C$5000,G$27,'1. Output sheet'!$AC$2:$AC$5000,$B$22,'1. Output sheet'!$O$2:$O$5000,"&gt;="&amp;$B$328,'1. Output sheet'!$O$2:$O$5000,"&lt;"&amp;$C$328)+COUNTIFS('1. Output sheet'!$D$2:$D$5000,$B338,'1. Output sheet'!$C$2:$C$5000,G$27,'1. Output sheet'!$AC$2:$AC$5000,$B$23,'1. Output sheet'!$O$2:$O$5000,"&gt;="&amp;$B$328,'1. Output sheet'!$O$2:$O$5000,"&lt;"&amp;$C$328)</f>
        <v>0</v>
      </c>
      <c r="H338" s="13">
        <f>COUNTIFS('1. Output sheet'!$D$2:$D$5000,$B338,'1. Output sheet'!$C$2:$C$5000,H$27,'1. Output sheet'!$AC$2:$AC$5000,$B$22,'1. Output sheet'!$O$2:$O$5000,"&gt;="&amp;$B$328,'1. Output sheet'!$O$2:$O$5000,"&lt;"&amp;$C$328)+COUNTIFS('1. Output sheet'!$D$2:$D$5000,$B338,'1. Output sheet'!$C$2:$C$5000,H$27,'1. Output sheet'!$AC$2:$AC$5000,$B$23,'1. Output sheet'!$O$2:$O$5000,"&gt;="&amp;$B$328,'1. Output sheet'!$O$2:$O$5000,"&lt;"&amp;$C$328)</f>
        <v>0</v>
      </c>
      <c r="I338" s="13">
        <f>COUNTIFS('1. Output sheet'!$D$2:$D$5000,$B338,'1. Output sheet'!$C$2:$C$5000,I$27,'1. Output sheet'!$AC$2:$AC$5000,$B$22,'1. Output sheet'!$O$2:$O$5000,"&gt;="&amp;$B$328,'1. Output sheet'!$O$2:$O$5000,"&lt;"&amp;$C$328)+COUNTIFS('1. Output sheet'!$D$2:$D$5000,$B338,'1. Output sheet'!$C$2:$C$5000,I$27,'1. Output sheet'!$AC$2:$AC$5000,$B$23,'1. Output sheet'!$O$2:$O$5000,"&gt;="&amp;$B$328,'1. Output sheet'!$O$2:$O$5000,"&lt;"&amp;$C$328)</f>
        <v>0</v>
      </c>
      <c r="J338" s="13">
        <f>COUNTIFS('1. Output sheet'!$D$2:$D$5000,$B338,'1. Output sheet'!$C$2:$C$5000,J$27,'1. Output sheet'!$AC$2:$AC$5000,$B$22,'1. Output sheet'!$O$2:$O$5000,"&gt;="&amp;$B$328,'1. Output sheet'!$O$2:$O$5000,"&lt;"&amp;$C$328)+COUNTIFS('1. Output sheet'!$D$2:$D$5000,$B338,'1. Output sheet'!$C$2:$C$5000,J$27,'1. Output sheet'!$AC$2:$AC$5000,$B$23,'1. Output sheet'!$O$2:$O$5000,"&gt;="&amp;$B$328,'1. Output sheet'!$O$2:$O$5000,"&lt;"&amp;$C$328)</f>
        <v>0</v>
      </c>
      <c r="K338" s="13">
        <f>COUNTIFS('1. Output sheet'!$D$2:$D$5000,$B338,'1. Output sheet'!$C$2:$C$5000,K$27,'1. Output sheet'!$AC$2:$AC$5000,$B$22,'1. Output sheet'!$O$2:$O$5000,"&gt;="&amp;$B$328,'1. Output sheet'!$O$2:$O$5000,"&lt;"&amp;$C$328)+COUNTIFS('1. Output sheet'!$D$2:$D$5000,$B338,'1. Output sheet'!$C$2:$C$5000,K$27,'1. Output sheet'!$AC$2:$AC$5000,$B$23,'1. Output sheet'!$O$2:$O$5000,"&gt;="&amp;$B$328,'1. Output sheet'!$O$2:$O$5000,"&lt;"&amp;$C$328)</f>
        <v>0</v>
      </c>
      <c r="L338" s="13">
        <f>COUNTIFS('1. Output sheet'!$D$2:$D$5000,$B338,'1. Output sheet'!$C$2:$C$5000,L$27,'1. Output sheet'!$AC$2:$AC$5000,$B$22,'1. Output sheet'!$O$2:$O$5000,"&gt;="&amp;$B$328,'1. Output sheet'!$O$2:$O$5000,"&lt;"&amp;$C$328)+COUNTIFS('1. Output sheet'!$D$2:$D$5000,$B338,'1. Output sheet'!$C$2:$C$5000,L$27,'1. Output sheet'!$AC$2:$AC$5000,$B$23,'1. Output sheet'!$O$2:$O$5000,"&gt;="&amp;$B$328,'1. Output sheet'!$O$2:$O$5000,"&lt;"&amp;$C$328)</f>
        <v>0</v>
      </c>
      <c r="M338" s="13">
        <f>COUNTIFS('1. Output sheet'!$D$2:$D$5000,$B338,'1. Output sheet'!$C$2:$C$5000,M$27,'1. Output sheet'!$AC$2:$AC$5000,$B$22,'1. Output sheet'!$O$2:$O$5000,"&gt;="&amp;$B$328,'1. Output sheet'!$O$2:$O$5000,"&lt;"&amp;$C$328)+COUNTIFS('1. Output sheet'!$D$2:$D$5000,$B338,'1. Output sheet'!$C$2:$C$5000,M$27,'1. Output sheet'!$AC$2:$AC$5000,$B$23,'1. Output sheet'!$O$2:$O$5000,"&gt;="&amp;$B$328,'1. Output sheet'!$O$2:$O$5000,"&lt;"&amp;$C$328)</f>
        <v>0</v>
      </c>
      <c r="N338" s="13">
        <f>COUNTIFS('1. Output sheet'!$D$2:$D$5000,$B338,'1. Output sheet'!$C$2:$C$5000,N$27,'1. Output sheet'!$AC$2:$AC$5000,$B$22,'1. Output sheet'!$O$2:$O$5000,"&gt;="&amp;$B$328,'1. Output sheet'!$O$2:$O$5000,"&lt;"&amp;$C$328)+COUNTIFS('1. Output sheet'!$D$2:$D$5000,$B338,'1. Output sheet'!$C$2:$C$5000,N$27,'1. Output sheet'!$AC$2:$AC$5000,$B$23,'1. Output sheet'!$O$2:$O$5000,"&gt;="&amp;$B$328,'1. Output sheet'!$O$2:$O$5000,"&lt;"&amp;$C$328)</f>
        <v>0</v>
      </c>
      <c r="O338" s="13">
        <f>COUNTIFS('1. Output sheet'!$D$2:$D$5000,$B338,'1. Output sheet'!$C$2:$C$5000,O$27,'1. Output sheet'!$AC$2:$AC$5000,$B$22,'1. Output sheet'!$O$2:$O$5000,"&gt;="&amp;$B$328,'1. Output sheet'!$O$2:$O$5000,"&lt;"&amp;$C$328)+COUNTIFS('1. Output sheet'!$D$2:$D$5000,$B338,'1. Output sheet'!$C$2:$C$5000,O$27,'1. Output sheet'!$AC$2:$AC$5000,$B$23,'1. Output sheet'!$O$2:$O$5000,"&gt;="&amp;$B$328,'1. Output sheet'!$O$2:$O$5000,"&lt;"&amp;$C$328)</f>
        <v>0</v>
      </c>
      <c r="P338" s="14">
        <f>SUM(D338:O338)</f>
        <v>3</v>
      </c>
      <c r="Q338" s="14">
        <f>COUNTIFS('1. Output sheet'!$D$2:$D$5000,$B338,'1. Output sheet'!$AC$2:$AC$5000,$B$22,'1. Output sheet'!$O$2:$O$5000,"&gt;="&amp;$B$142,'1. Output sheet'!$O$2:$O$5000,"&lt;"&amp;$C$142)+COUNTIFS('1. Output sheet'!$D$2:$D$5000,$B338,'1. Output sheet'!$AC$2:$AC$5000,$B$23,'1. Output sheet'!$O$2:$O$5000,"&gt;="&amp;$B$142,'1. Output sheet'!$O$2:$O$5000,"&lt;"&amp;$C$142)</f>
        <v>17</v>
      </c>
      <c r="R338" s="14">
        <f>Q338-P338</f>
        <v>14</v>
      </c>
    </row>
    <row r="339" spans="2:18" ht="15" x14ac:dyDescent="0.25">
      <c r="B339" s="21" t="s">
        <v>257</v>
      </c>
      <c r="C339" s="20"/>
      <c r="D339" s="13">
        <f>COUNTIFS('1. Output sheet'!$D$2:$D$5000,$B339,'1. Output sheet'!$C$2:$C$5000,D$27,'1. Output sheet'!$AC$2:$AC$5000,$B$22,'1. Output sheet'!$O$2:$O$5000,"&gt;="&amp;$B$328,'1. Output sheet'!$O$2:$O$5000,"&lt;"&amp;$C$328)+COUNTIFS('1. Output sheet'!$D$2:$D$5000,$B339,'1. Output sheet'!$C$2:$C$5000,D$27,'1. Output sheet'!$AC$2:$AC$5000,$B$23,'1. Output sheet'!$O$2:$O$5000,"&gt;="&amp;$B$328,'1. Output sheet'!$O$2:$O$5000,"&lt;"&amp;$C$328)</f>
        <v>0</v>
      </c>
      <c r="E339" s="13">
        <f>COUNTIFS('1. Output sheet'!$D$2:$D$5000,$B339,'1. Output sheet'!$C$2:$C$5000,E$27,'1. Output sheet'!$AC$2:$AC$5000,$B$22,'1. Output sheet'!$O$2:$O$5000,"&gt;="&amp;$B$328,'1. Output sheet'!$O$2:$O$5000,"&lt;"&amp;$C$328)+COUNTIFS('1. Output sheet'!$D$2:$D$5000,$B339,'1. Output sheet'!$C$2:$C$5000,E$27,'1. Output sheet'!$AC$2:$AC$5000,$B$23,'1. Output sheet'!$O$2:$O$5000,"&gt;="&amp;$B$328,'1. Output sheet'!$O$2:$O$5000,"&lt;"&amp;$C$328)</f>
        <v>0</v>
      </c>
      <c r="F339" s="13">
        <f>COUNTIFS('1. Output sheet'!$D$2:$D$5000,$B339,'1. Output sheet'!$C$2:$C$5000,F$27,'1. Output sheet'!$AC$2:$AC$5000,$B$22,'1. Output sheet'!$O$2:$O$5000,"&gt;="&amp;$B$328,'1. Output sheet'!$O$2:$O$5000,"&lt;"&amp;$C$328)+COUNTIFS('1. Output sheet'!$D$2:$D$5000,$B339,'1. Output sheet'!$C$2:$C$5000,F$27,'1. Output sheet'!$AC$2:$AC$5000,$B$23,'1. Output sheet'!$O$2:$O$5000,"&gt;="&amp;$B$328,'1. Output sheet'!$O$2:$O$5000,"&lt;"&amp;$C$328)</f>
        <v>0</v>
      </c>
      <c r="G339" s="13">
        <f>COUNTIFS('1. Output sheet'!$D$2:$D$5000,$B339,'1. Output sheet'!$C$2:$C$5000,G$27,'1. Output sheet'!$AC$2:$AC$5000,$B$22,'1. Output sheet'!$O$2:$O$5000,"&gt;="&amp;$B$328,'1. Output sheet'!$O$2:$O$5000,"&lt;"&amp;$C$328)+COUNTIFS('1. Output sheet'!$D$2:$D$5000,$B339,'1. Output sheet'!$C$2:$C$5000,G$27,'1. Output sheet'!$AC$2:$AC$5000,$B$23,'1. Output sheet'!$O$2:$O$5000,"&gt;="&amp;$B$328,'1. Output sheet'!$O$2:$O$5000,"&lt;"&amp;$C$328)</f>
        <v>0</v>
      </c>
      <c r="H339" s="13">
        <f>COUNTIFS('1. Output sheet'!$D$2:$D$5000,$B339,'1. Output sheet'!$C$2:$C$5000,H$27,'1. Output sheet'!$AC$2:$AC$5000,$B$22,'1. Output sheet'!$O$2:$O$5000,"&gt;="&amp;$B$328,'1. Output sheet'!$O$2:$O$5000,"&lt;"&amp;$C$328)+COUNTIFS('1. Output sheet'!$D$2:$D$5000,$B339,'1. Output sheet'!$C$2:$C$5000,H$27,'1. Output sheet'!$AC$2:$AC$5000,$B$23,'1. Output sheet'!$O$2:$O$5000,"&gt;="&amp;$B$328,'1. Output sheet'!$O$2:$O$5000,"&lt;"&amp;$C$328)</f>
        <v>0</v>
      </c>
      <c r="I339" s="13">
        <f>COUNTIFS('1. Output sheet'!$D$2:$D$5000,$B339,'1. Output sheet'!$C$2:$C$5000,I$27,'1. Output sheet'!$AC$2:$AC$5000,$B$22,'1. Output sheet'!$O$2:$O$5000,"&gt;="&amp;$B$328,'1. Output sheet'!$O$2:$O$5000,"&lt;"&amp;$C$328)+COUNTIFS('1. Output sheet'!$D$2:$D$5000,$B339,'1. Output sheet'!$C$2:$C$5000,I$27,'1. Output sheet'!$AC$2:$AC$5000,$B$23,'1. Output sheet'!$O$2:$O$5000,"&gt;="&amp;$B$328,'1. Output sheet'!$O$2:$O$5000,"&lt;"&amp;$C$328)</f>
        <v>0</v>
      </c>
      <c r="J339" s="13">
        <f>COUNTIFS('1. Output sheet'!$D$2:$D$5000,$B339,'1. Output sheet'!$C$2:$C$5000,J$27,'1. Output sheet'!$AC$2:$AC$5000,$B$22,'1. Output sheet'!$O$2:$O$5000,"&gt;="&amp;$B$328,'1. Output sheet'!$O$2:$O$5000,"&lt;"&amp;$C$328)+COUNTIFS('1. Output sheet'!$D$2:$D$5000,$B339,'1. Output sheet'!$C$2:$C$5000,J$27,'1. Output sheet'!$AC$2:$AC$5000,$B$23,'1. Output sheet'!$O$2:$O$5000,"&gt;="&amp;$B$328,'1. Output sheet'!$O$2:$O$5000,"&lt;"&amp;$C$328)</f>
        <v>0</v>
      </c>
      <c r="K339" s="13">
        <f>COUNTIFS('1. Output sheet'!$D$2:$D$5000,$B339,'1. Output sheet'!$C$2:$C$5000,K$27,'1. Output sheet'!$AC$2:$AC$5000,$B$22,'1. Output sheet'!$O$2:$O$5000,"&gt;="&amp;$B$328,'1. Output sheet'!$O$2:$O$5000,"&lt;"&amp;$C$328)+COUNTIFS('1. Output sheet'!$D$2:$D$5000,$B339,'1. Output sheet'!$C$2:$C$5000,K$27,'1. Output sheet'!$AC$2:$AC$5000,$B$23,'1. Output sheet'!$O$2:$O$5000,"&gt;="&amp;$B$328,'1. Output sheet'!$O$2:$O$5000,"&lt;"&amp;$C$328)</f>
        <v>0</v>
      </c>
      <c r="L339" s="13">
        <f>COUNTIFS('1. Output sheet'!$D$2:$D$5000,$B339,'1. Output sheet'!$C$2:$C$5000,L$27,'1. Output sheet'!$AC$2:$AC$5000,$B$22,'1. Output sheet'!$O$2:$O$5000,"&gt;="&amp;$B$328,'1. Output sheet'!$O$2:$O$5000,"&lt;"&amp;$C$328)+COUNTIFS('1. Output sheet'!$D$2:$D$5000,$B339,'1. Output sheet'!$C$2:$C$5000,L$27,'1. Output sheet'!$AC$2:$AC$5000,$B$23,'1. Output sheet'!$O$2:$O$5000,"&gt;="&amp;$B$328,'1. Output sheet'!$O$2:$O$5000,"&lt;"&amp;$C$328)</f>
        <v>0</v>
      </c>
      <c r="M339" s="13">
        <f>COUNTIFS('1. Output sheet'!$D$2:$D$5000,$B339,'1. Output sheet'!$C$2:$C$5000,M$27,'1. Output sheet'!$AC$2:$AC$5000,$B$22,'1. Output sheet'!$O$2:$O$5000,"&gt;="&amp;$B$328,'1. Output sheet'!$O$2:$O$5000,"&lt;"&amp;$C$328)+COUNTIFS('1. Output sheet'!$D$2:$D$5000,$B339,'1. Output sheet'!$C$2:$C$5000,M$27,'1. Output sheet'!$AC$2:$AC$5000,$B$23,'1. Output sheet'!$O$2:$O$5000,"&gt;="&amp;$B$328,'1. Output sheet'!$O$2:$O$5000,"&lt;"&amp;$C$328)</f>
        <v>0</v>
      </c>
      <c r="N339" s="13">
        <f>COUNTIFS('1. Output sheet'!$D$2:$D$5000,$B339,'1. Output sheet'!$C$2:$C$5000,N$27,'1. Output sheet'!$AC$2:$AC$5000,$B$22,'1. Output sheet'!$O$2:$O$5000,"&gt;="&amp;$B$328,'1. Output sheet'!$O$2:$O$5000,"&lt;"&amp;$C$328)+COUNTIFS('1. Output sheet'!$D$2:$D$5000,$B339,'1. Output sheet'!$C$2:$C$5000,N$27,'1. Output sheet'!$AC$2:$AC$5000,$B$23,'1. Output sheet'!$O$2:$O$5000,"&gt;="&amp;$B$328,'1. Output sheet'!$O$2:$O$5000,"&lt;"&amp;$C$328)</f>
        <v>0</v>
      </c>
      <c r="O339" s="13">
        <f>COUNTIFS('1. Output sheet'!$D$2:$D$5000,$B339,'1. Output sheet'!$C$2:$C$5000,O$27,'1. Output sheet'!$AC$2:$AC$5000,$B$22,'1. Output sheet'!$O$2:$O$5000,"&gt;="&amp;$B$328,'1. Output sheet'!$O$2:$O$5000,"&lt;"&amp;$C$328)+COUNTIFS('1. Output sheet'!$D$2:$D$5000,$B339,'1. Output sheet'!$C$2:$C$5000,O$27,'1. Output sheet'!$AC$2:$AC$5000,$B$23,'1. Output sheet'!$O$2:$O$5000,"&gt;="&amp;$B$328,'1. Output sheet'!$O$2:$O$5000,"&lt;"&amp;$C$328)</f>
        <v>0</v>
      </c>
      <c r="P339" s="14">
        <f t="shared" ref="P339:P355" si="150">SUM(D339:O339)</f>
        <v>0</v>
      </c>
      <c r="Q339" s="14">
        <f>COUNTIFS('1. Output sheet'!$D$2:$D$5000,$B339,'1. Output sheet'!$AC$2:$AC$5000,$B$22,'1. Output sheet'!$O$2:$O$5000,"&gt;="&amp;$B$142,'1. Output sheet'!$O$2:$O$5000,"&lt;"&amp;$C$142)+COUNTIFS('1. Output sheet'!$D$2:$D$5000,$B339,'1. Output sheet'!$AC$2:$AC$5000,$B$23,'1. Output sheet'!$O$2:$O$5000,"&gt;="&amp;$B$142,'1. Output sheet'!$O$2:$O$5000,"&lt;"&amp;$C$142)</f>
        <v>15</v>
      </c>
      <c r="R339" s="14">
        <f t="shared" ref="R339:R355" si="151">Q339-P339</f>
        <v>15</v>
      </c>
    </row>
    <row r="340" spans="2:18" ht="30" x14ac:dyDescent="0.25">
      <c r="B340" s="21" t="s">
        <v>118</v>
      </c>
      <c r="C340" s="20"/>
      <c r="D340" s="13">
        <f>COUNTIFS('1. Output sheet'!$D$2:$D$5000,$B340,'1. Output sheet'!$C$2:$C$5000,D$27,'1. Output sheet'!$AC$2:$AC$5000,$B$22,'1. Output sheet'!$O$2:$O$5000,"&gt;="&amp;$B$328,'1. Output sheet'!$O$2:$O$5000,"&lt;"&amp;$C$328)+COUNTIFS('1. Output sheet'!$D$2:$D$5000,$B340,'1. Output sheet'!$C$2:$C$5000,D$27,'1. Output sheet'!$AC$2:$AC$5000,$B$23,'1. Output sheet'!$O$2:$O$5000,"&gt;="&amp;$B$328,'1. Output sheet'!$O$2:$O$5000,"&lt;"&amp;$C$328)</f>
        <v>0</v>
      </c>
      <c r="E340" s="13">
        <f>COUNTIFS('1. Output sheet'!$D$2:$D$5000,$B340,'1. Output sheet'!$C$2:$C$5000,E$27,'1. Output sheet'!$AC$2:$AC$5000,$B$22,'1. Output sheet'!$O$2:$O$5000,"&gt;="&amp;$B$328,'1. Output sheet'!$O$2:$O$5000,"&lt;"&amp;$C$328)+COUNTIFS('1. Output sheet'!$D$2:$D$5000,$B340,'1. Output sheet'!$C$2:$C$5000,E$27,'1. Output sheet'!$AC$2:$AC$5000,$B$23,'1. Output sheet'!$O$2:$O$5000,"&gt;="&amp;$B$328,'1. Output sheet'!$O$2:$O$5000,"&lt;"&amp;$C$328)</f>
        <v>0</v>
      </c>
      <c r="F340" s="13">
        <f>COUNTIFS('1. Output sheet'!$D$2:$D$5000,$B340,'1. Output sheet'!$C$2:$C$5000,F$27,'1. Output sheet'!$AC$2:$AC$5000,$B$22,'1. Output sheet'!$O$2:$O$5000,"&gt;="&amp;$B$328,'1. Output sheet'!$O$2:$O$5000,"&lt;"&amp;$C$328)+COUNTIFS('1. Output sheet'!$D$2:$D$5000,$B340,'1. Output sheet'!$C$2:$C$5000,F$27,'1. Output sheet'!$AC$2:$AC$5000,$B$23,'1. Output sheet'!$O$2:$O$5000,"&gt;="&amp;$B$328,'1. Output sheet'!$O$2:$O$5000,"&lt;"&amp;$C$328)</f>
        <v>0</v>
      </c>
      <c r="G340" s="13">
        <f>COUNTIFS('1. Output sheet'!$D$2:$D$5000,$B340,'1. Output sheet'!$C$2:$C$5000,G$27,'1. Output sheet'!$AC$2:$AC$5000,$B$22,'1. Output sheet'!$O$2:$O$5000,"&gt;="&amp;$B$328,'1. Output sheet'!$O$2:$O$5000,"&lt;"&amp;$C$328)+COUNTIFS('1. Output sheet'!$D$2:$D$5000,$B340,'1. Output sheet'!$C$2:$C$5000,G$27,'1. Output sheet'!$AC$2:$AC$5000,$B$23,'1. Output sheet'!$O$2:$O$5000,"&gt;="&amp;$B$328,'1. Output sheet'!$O$2:$O$5000,"&lt;"&amp;$C$328)</f>
        <v>3</v>
      </c>
      <c r="H340" s="13">
        <f>COUNTIFS('1. Output sheet'!$D$2:$D$5000,$B340,'1. Output sheet'!$C$2:$C$5000,H$27,'1. Output sheet'!$AC$2:$AC$5000,$B$22,'1. Output sheet'!$O$2:$O$5000,"&gt;="&amp;$B$328,'1. Output sheet'!$O$2:$O$5000,"&lt;"&amp;$C$328)+COUNTIFS('1. Output sheet'!$D$2:$D$5000,$B340,'1. Output sheet'!$C$2:$C$5000,H$27,'1. Output sheet'!$AC$2:$AC$5000,$B$23,'1. Output sheet'!$O$2:$O$5000,"&gt;="&amp;$B$328,'1. Output sheet'!$O$2:$O$5000,"&lt;"&amp;$C$328)</f>
        <v>2</v>
      </c>
      <c r="I340" s="13">
        <f>COUNTIFS('1. Output sheet'!$D$2:$D$5000,$B340,'1. Output sheet'!$C$2:$C$5000,I$27,'1. Output sheet'!$AC$2:$AC$5000,$B$22,'1. Output sheet'!$O$2:$O$5000,"&gt;="&amp;$B$328,'1. Output sheet'!$O$2:$O$5000,"&lt;"&amp;$C$328)+COUNTIFS('1. Output sheet'!$D$2:$D$5000,$B340,'1. Output sheet'!$C$2:$C$5000,I$27,'1. Output sheet'!$AC$2:$AC$5000,$B$23,'1. Output sheet'!$O$2:$O$5000,"&gt;="&amp;$B$328,'1. Output sheet'!$O$2:$O$5000,"&lt;"&amp;$C$328)</f>
        <v>1</v>
      </c>
      <c r="J340" s="13">
        <f>COUNTIFS('1. Output sheet'!$D$2:$D$5000,$B340,'1. Output sheet'!$C$2:$C$5000,J$27,'1. Output sheet'!$AC$2:$AC$5000,$B$22,'1. Output sheet'!$O$2:$O$5000,"&gt;="&amp;$B$328,'1. Output sheet'!$O$2:$O$5000,"&lt;"&amp;$C$328)+COUNTIFS('1. Output sheet'!$D$2:$D$5000,$B340,'1. Output sheet'!$C$2:$C$5000,J$27,'1. Output sheet'!$AC$2:$AC$5000,$B$23,'1. Output sheet'!$O$2:$O$5000,"&gt;="&amp;$B$328,'1. Output sheet'!$O$2:$O$5000,"&lt;"&amp;$C$328)</f>
        <v>0</v>
      </c>
      <c r="K340" s="13">
        <f>COUNTIFS('1. Output sheet'!$D$2:$D$5000,$B340,'1. Output sheet'!$C$2:$C$5000,K$27,'1. Output sheet'!$AC$2:$AC$5000,$B$22,'1. Output sheet'!$O$2:$O$5000,"&gt;="&amp;$B$328,'1. Output sheet'!$O$2:$O$5000,"&lt;"&amp;$C$328)+COUNTIFS('1. Output sheet'!$D$2:$D$5000,$B340,'1. Output sheet'!$C$2:$C$5000,K$27,'1. Output sheet'!$AC$2:$AC$5000,$B$23,'1. Output sheet'!$O$2:$O$5000,"&gt;="&amp;$B$328,'1. Output sheet'!$O$2:$O$5000,"&lt;"&amp;$C$328)</f>
        <v>0</v>
      </c>
      <c r="L340" s="13">
        <f>COUNTIFS('1. Output sheet'!$D$2:$D$5000,$B340,'1. Output sheet'!$C$2:$C$5000,L$27,'1. Output sheet'!$AC$2:$AC$5000,$B$22,'1. Output sheet'!$O$2:$O$5000,"&gt;="&amp;$B$328,'1. Output sheet'!$O$2:$O$5000,"&lt;"&amp;$C$328)+COUNTIFS('1. Output sheet'!$D$2:$D$5000,$B340,'1. Output sheet'!$C$2:$C$5000,L$27,'1. Output sheet'!$AC$2:$AC$5000,$B$23,'1. Output sheet'!$O$2:$O$5000,"&gt;="&amp;$B$328,'1. Output sheet'!$O$2:$O$5000,"&lt;"&amp;$C$328)</f>
        <v>0</v>
      </c>
      <c r="M340" s="13">
        <f>COUNTIFS('1. Output sheet'!$D$2:$D$5000,$B340,'1. Output sheet'!$C$2:$C$5000,M$27,'1. Output sheet'!$AC$2:$AC$5000,$B$22,'1. Output sheet'!$O$2:$O$5000,"&gt;="&amp;$B$328,'1. Output sheet'!$O$2:$O$5000,"&lt;"&amp;$C$328)+COUNTIFS('1. Output sheet'!$D$2:$D$5000,$B340,'1. Output sheet'!$C$2:$C$5000,M$27,'1. Output sheet'!$AC$2:$AC$5000,$B$23,'1. Output sheet'!$O$2:$O$5000,"&gt;="&amp;$B$328,'1. Output sheet'!$O$2:$O$5000,"&lt;"&amp;$C$328)</f>
        <v>0</v>
      </c>
      <c r="N340" s="13">
        <f>COUNTIFS('1. Output sheet'!$D$2:$D$5000,$B340,'1. Output sheet'!$C$2:$C$5000,N$27,'1. Output sheet'!$AC$2:$AC$5000,$B$22,'1. Output sheet'!$O$2:$O$5000,"&gt;="&amp;$B$328,'1. Output sheet'!$O$2:$O$5000,"&lt;"&amp;$C$328)+COUNTIFS('1. Output sheet'!$D$2:$D$5000,$B340,'1. Output sheet'!$C$2:$C$5000,N$27,'1. Output sheet'!$AC$2:$AC$5000,$B$23,'1. Output sheet'!$O$2:$O$5000,"&gt;="&amp;$B$328,'1. Output sheet'!$O$2:$O$5000,"&lt;"&amp;$C$328)</f>
        <v>0</v>
      </c>
      <c r="O340" s="13">
        <f>COUNTIFS('1. Output sheet'!$D$2:$D$5000,$B340,'1. Output sheet'!$C$2:$C$5000,O$27,'1. Output sheet'!$AC$2:$AC$5000,$B$22,'1. Output sheet'!$O$2:$O$5000,"&gt;="&amp;$B$328,'1. Output sheet'!$O$2:$O$5000,"&lt;"&amp;$C$328)+COUNTIFS('1. Output sheet'!$D$2:$D$5000,$B340,'1. Output sheet'!$C$2:$C$5000,O$27,'1. Output sheet'!$AC$2:$AC$5000,$B$23,'1. Output sheet'!$O$2:$O$5000,"&gt;="&amp;$B$328,'1. Output sheet'!$O$2:$O$5000,"&lt;"&amp;$C$328)</f>
        <v>0</v>
      </c>
      <c r="P340" s="14">
        <f t="shared" si="150"/>
        <v>6</v>
      </c>
      <c r="Q340" s="14">
        <f>COUNTIFS('1. Output sheet'!$D$2:$D$5000,$B340,'1. Output sheet'!$AC$2:$AC$5000,$B$22,'1. Output sheet'!$O$2:$O$5000,"&gt;="&amp;$B$142,'1. Output sheet'!$O$2:$O$5000,"&lt;"&amp;$C$142)+COUNTIFS('1. Output sheet'!$D$2:$D$5000,$B340,'1. Output sheet'!$AC$2:$AC$5000,$B$23,'1. Output sheet'!$O$2:$O$5000,"&gt;="&amp;$B$142,'1. Output sheet'!$O$2:$O$5000,"&lt;"&amp;$C$142)</f>
        <v>41</v>
      </c>
      <c r="R340" s="14">
        <f t="shared" si="151"/>
        <v>35</v>
      </c>
    </row>
    <row r="341" spans="2:18" ht="15" x14ac:dyDescent="0.25">
      <c r="B341" s="21" t="s">
        <v>1398</v>
      </c>
      <c r="C341" s="20"/>
      <c r="D341" s="13">
        <f>COUNTIFS('1. Output sheet'!$D$2:$D$5000,$B341,'1. Output sheet'!$C$2:$C$5000,D$27,'1. Output sheet'!$AC$2:$AC$5000,$B$22,'1. Output sheet'!$O$2:$O$5000,"&gt;="&amp;$B$328,'1. Output sheet'!$O$2:$O$5000,"&lt;"&amp;$C$328)+COUNTIFS('1. Output sheet'!$D$2:$D$5000,$B341,'1. Output sheet'!$C$2:$C$5000,D$27,'1. Output sheet'!$AC$2:$AC$5000,$B$23,'1. Output sheet'!$O$2:$O$5000,"&gt;="&amp;$B$328,'1. Output sheet'!$O$2:$O$5000,"&lt;"&amp;$C$328)</f>
        <v>0</v>
      </c>
      <c r="E341" s="13">
        <f>COUNTIFS('1. Output sheet'!$D$2:$D$5000,$B341,'1. Output sheet'!$C$2:$C$5000,E$27,'1. Output sheet'!$AC$2:$AC$5000,$B$22,'1. Output sheet'!$O$2:$O$5000,"&gt;="&amp;$B$328,'1. Output sheet'!$O$2:$O$5000,"&lt;"&amp;$C$328)+COUNTIFS('1. Output sheet'!$D$2:$D$5000,$B341,'1. Output sheet'!$C$2:$C$5000,E$27,'1. Output sheet'!$AC$2:$AC$5000,$B$23,'1. Output sheet'!$O$2:$O$5000,"&gt;="&amp;$B$328,'1. Output sheet'!$O$2:$O$5000,"&lt;"&amp;$C$328)</f>
        <v>0</v>
      </c>
      <c r="F341" s="13">
        <f>COUNTIFS('1. Output sheet'!$D$2:$D$5000,$B341,'1. Output sheet'!$C$2:$C$5000,F$27,'1. Output sheet'!$AC$2:$AC$5000,$B$22,'1. Output sheet'!$O$2:$O$5000,"&gt;="&amp;$B$328,'1. Output sheet'!$O$2:$O$5000,"&lt;"&amp;$C$328)+COUNTIFS('1. Output sheet'!$D$2:$D$5000,$B341,'1. Output sheet'!$C$2:$C$5000,F$27,'1. Output sheet'!$AC$2:$AC$5000,$B$23,'1. Output sheet'!$O$2:$O$5000,"&gt;="&amp;$B$328,'1. Output sheet'!$O$2:$O$5000,"&lt;"&amp;$C$328)</f>
        <v>0</v>
      </c>
      <c r="G341" s="13">
        <f>COUNTIFS('1. Output sheet'!$D$2:$D$5000,$B341,'1. Output sheet'!$C$2:$C$5000,G$27,'1. Output sheet'!$AC$2:$AC$5000,$B$22,'1. Output sheet'!$O$2:$O$5000,"&gt;="&amp;$B$328,'1. Output sheet'!$O$2:$O$5000,"&lt;"&amp;$C$328)+COUNTIFS('1. Output sheet'!$D$2:$D$5000,$B341,'1. Output sheet'!$C$2:$C$5000,G$27,'1. Output sheet'!$AC$2:$AC$5000,$B$23,'1. Output sheet'!$O$2:$O$5000,"&gt;="&amp;$B$328,'1. Output sheet'!$O$2:$O$5000,"&lt;"&amp;$C$328)</f>
        <v>1</v>
      </c>
      <c r="H341" s="13">
        <f>COUNTIFS('1. Output sheet'!$D$2:$D$5000,$B341,'1. Output sheet'!$C$2:$C$5000,H$27,'1. Output sheet'!$AC$2:$AC$5000,$B$22,'1. Output sheet'!$O$2:$O$5000,"&gt;="&amp;$B$328,'1. Output sheet'!$O$2:$O$5000,"&lt;"&amp;$C$328)+COUNTIFS('1. Output sheet'!$D$2:$D$5000,$B341,'1. Output sheet'!$C$2:$C$5000,H$27,'1. Output sheet'!$AC$2:$AC$5000,$B$23,'1. Output sheet'!$O$2:$O$5000,"&gt;="&amp;$B$328,'1. Output sheet'!$O$2:$O$5000,"&lt;"&amp;$C$328)</f>
        <v>0</v>
      </c>
      <c r="I341" s="13">
        <f>COUNTIFS('1. Output sheet'!$D$2:$D$5000,$B341,'1. Output sheet'!$C$2:$C$5000,I$27,'1. Output sheet'!$AC$2:$AC$5000,$B$22,'1. Output sheet'!$O$2:$O$5000,"&gt;="&amp;$B$328,'1. Output sheet'!$O$2:$O$5000,"&lt;"&amp;$C$328)+COUNTIFS('1. Output sheet'!$D$2:$D$5000,$B341,'1. Output sheet'!$C$2:$C$5000,I$27,'1. Output sheet'!$AC$2:$AC$5000,$B$23,'1. Output sheet'!$O$2:$O$5000,"&gt;="&amp;$B$328,'1. Output sheet'!$O$2:$O$5000,"&lt;"&amp;$C$328)</f>
        <v>0</v>
      </c>
      <c r="J341" s="13">
        <f>COUNTIFS('1. Output sheet'!$D$2:$D$5000,$B341,'1. Output sheet'!$C$2:$C$5000,J$27,'1. Output sheet'!$AC$2:$AC$5000,$B$22,'1. Output sheet'!$O$2:$O$5000,"&gt;="&amp;$B$328,'1. Output sheet'!$O$2:$O$5000,"&lt;"&amp;$C$328)+COUNTIFS('1. Output sheet'!$D$2:$D$5000,$B341,'1. Output sheet'!$C$2:$C$5000,J$27,'1. Output sheet'!$AC$2:$AC$5000,$B$23,'1. Output sheet'!$O$2:$O$5000,"&gt;="&amp;$B$328,'1. Output sheet'!$O$2:$O$5000,"&lt;"&amp;$C$328)</f>
        <v>0</v>
      </c>
      <c r="K341" s="13">
        <f>COUNTIFS('1. Output sheet'!$D$2:$D$5000,$B341,'1. Output sheet'!$C$2:$C$5000,K$27,'1. Output sheet'!$AC$2:$AC$5000,$B$22,'1. Output sheet'!$O$2:$O$5000,"&gt;="&amp;$B$328,'1. Output sheet'!$O$2:$O$5000,"&lt;"&amp;$C$328)+COUNTIFS('1. Output sheet'!$D$2:$D$5000,$B341,'1. Output sheet'!$C$2:$C$5000,K$27,'1. Output sheet'!$AC$2:$AC$5000,$B$23,'1. Output sheet'!$O$2:$O$5000,"&gt;="&amp;$B$328,'1. Output sheet'!$O$2:$O$5000,"&lt;"&amp;$C$328)</f>
        <v>0</v>
      </c>
      <c r="L341" s="13">
        <f>COUNTIFS('1. Output sheet'!$D$2:$D$5000,$B341,'1. Output sheet'!$C$2:$C$5000,L$27,'1. Output sheet'!$AC$2:$AC$5000,$B$22,'1. Output sheet'!$O$2:$O$5000,"&gt;="&amp;$B$328,'1. Output sheet'!$O$2:$O$5000,"&lt;"&amp;$C$328)+COUNTIFS('1. Output sheet'!$D$2:$D$5000,$B341,'1. Output sheet'!$C$2:$C$5000,L$27,'1. Output sheet'!$AC$2:$AC$5000,$B$23,'1. Output sheet'!$O$2:$O$5000,"&gt;="&amp;$B$328,'1. Output sheet'!$O$2:$O$5000,"&lt;"&amp;$C$328)</f>
        <v>0</v>
      </c>
      <c r="M341" s="13">
        <f>COUNTIFS('1. Output sheet'!$D$2:$D$5000,$B341,'1. Output sheet'!$C$2:$C$5000,M$27,'1. Output sheet'!$AC$2:$AC$5000,$B$22,'1. Output sheet'!$O$2:$O$5000,"&gt;="&amp;$B$328,'1. Output sheet'!$O$2:$O$5000,"&lt;"&amp;$C$328)+COUNTIFS('1. Output sheet'!$D$2:$D$5000,$B341,'1. Output sheet'!$C$2:$C$5000,M$27,'1. Output sheet'!$AC$2:$AC$5000,$B$23,'1. Output sheet'!$O$2:$O$5000,"&gt;="&amp;$B$328,'1. Output sheet'!$O$2:$O$5000,"&lt;"&amp;$C$328)</f>
        <v>0</v>
      </c>
      <c r="N341" s="13">
        <f>COUNTIFS('1. Output sheet'!$D$2:$D$5000,$B341,'1. Output sheet'!$C$2:$C$5000,N$27,'1. Output sheet'!$AC$2:$AC$5000,$B$22,'1. Output sheet'!$O$2:$O$5000,"&gt;="&amp;$B$328,'1. Output sheet'!$O$2:$O$5000,"&lt;"&amp;$C$328)+COUNTIFS('1. Output sheet'!$D$2:$D$5000,$B341,'1. Output sheet'!$C$2:$C$5000,N$27,'1. Output sheet'!$AC$2:$AC$5000,$B$23,'1. Output sheet'!$O$2:$O$5000,"&gt;="&amp;$B$328,'1. Output sheet'!$O$2:$O$5000,"&lt;"&amp;$C$328)</f>
        <v>0</v>
      </c>
      <c r="O341" s="13">
        <f>COUNTIFS('1. Output sheet'!$D$2:$D$5000,$B341,'1. Output sheet'!$C$2:$C$5000,O$27,'1. Output sheet'!$AC$2:$AC$5000,$B$22,'1. Output sheet'!$O$2:$O$5000,"&gt;="&amp;$B$328,'1. Output sheet'!$O$2:$O$5000,"&lt;"&amp;$C$328)+COUNTIFS('1. Output sheet'!$D$2:$D$5000,$B341,'1. Output sheet'!$C$2:$C$5000,O$27,'1. Output sheet'!$AC$2:$AC$5000,$B$23,'1. Output sheet'!$O$2:$O$5000,"&gt;="&amp;$B$328,'1. Output sheet'!$O$2:$O$5000,"&lt;"&amp;$C$328)</f>
        <v>0</v>
      </c>
      <c r="P341" s="14">
        <f t="shared" si="150"/>
        <v>1</v>
      </c>
      <c r="Q341" s="14">
        <f>COUNTIFS('1. Output sheet'!$D$2:$D$5000,$B341,'1. Output sheet'!$AC$2:$AC$5000,$B$22,'1. Output sheet'!$O$2:$O$5000,"&gt;="&amp;$B$142,'1. Output sheet'!$O$2:$O$5000,"&lt;"&amp;$C$142)+COUNTIFS('1. Output sheet'!$D$2:$D$5000,$B341,'1. Output sheet'!$AC$2:$AC$5000,$B$23,'1. Output sheet'!$O$2:$O$5000,"&gt;="&amp;$B$142,'1. Output sheet'!$O$2:$O$5000,"&lt;"&amp;$C$142)</f>
        <v>5</v>
      </c>
      <c r="R341" s="14">
        <f t="shared" si="151"/>
        <v>4</v>
      </c>
    </row>
    <row r="342" spans="2:18" ht="30" x14ac:dyDescent="0.25">
      <c r="B342" s="21" t="s">
        <v>221</v>
      </c>
      <c r="C342" s="20"/>
      <c r="D342" s="13">
        <f>COUNTIFS('1. Output sheet'!$D$2:$D$5000,$B342,'1. Output sheet'!$C$2:$C$5000,D$27,'1. Output sheet'!$AC$2:$AC$5000,$B$22,'1. Output sheet'!$O$2:$O$5000,"&gt;="&amp;$B$328,'1. Output sheet'!$O$2:$O$5000,"&lt;"&amp;$C$328)+COUNTIFS('1. Output sheet'!$D$2:$D$5000,$B342,'1. Output sheet'!$C$2:$C$5000,D$27,'1. Output sheet'!$AC$2:$AC$5000,$B$23,'1. Output sheet'!$O$2:$O$5000,"&gt;="&amp;$B$328,'1. Output sheet'!$O$2:$O$5000,"&lt;"&amp;$C$328)</f>
        <v>0</v>
      </c>
      <c r="E342" s="13">
        <f>COUNTIFS('1. Output sheet'!$D$2:$D$5000,$B342,'1. Output sheet'!$C$2:$C$5000,E$27,'1. Output sheet'!$AC$2:$AC$5000,$B$22,'1. Output sheet'!$O$2:$O$5000,"&gt;="&amp;$B$328,'1. Output sheet'!$O$2:$O$5000,"&lt;"&amp;$C$328)+COUNTIFS('1. Output sheet'!$D$2:$D$5000,$B342,'1. Output sheet'!$C$2:$C$5000,E$27,'1. Output sheet'!$AC$2:$AC$5000,$B$23,'1. Output sheet'!$O$2:$O$5000,"&gt;="&amp;$B$328,'1. Output sheet'!$O$2:$O$5000,"&lt;"&amp;$C$328)</f>
        <v>0</v>
      </c>
      <c r="F342" s="13">
        <f>COUNTIFS('1. Output sheet'!$D$2:$D$5000,$B342,'1. Output sheet'!$C$2:$C$5000,F$27,'1. Output sheet'!$AC$2:$AC$5000,$B$22,'1. Output sheet'!$O$2:$O$5000,"&gt;="&amp;$B$328,'1. Output sheet'!$O$2:$O$5000,"&lt;"&amp;$C$328)+COUNTIFS('1. Output sheet'!$D$2:$D$5000,$B342,'1. Output sheet'!$C$2:$C$5000,F$27,'1. Output sheet'!$AC$2:$AC$5000,$B$23,'1. Output sheet'!$O$2:$O$5000,"&gt;="&amp;$B$328,'1. Output sheet'!$O$2:$O$5000,"&lt;"&amp;$C$328)</f>
        <v>0</v>
      </c>
      <c r="G342" s="13">
        <f>COUNTIFS('1. Output sheet'!$D$2:$D$5000,$B342,'1. Output sheet'!$C$2:$C$5000,G$27,'1. Output sheet'!$AC$2:$AC$5000,$B$22,'1. Output sheet'!$O$2:$O$5000,"&gt;="&amp;$B$328,'1. Output sheet'!$O$2:$O$5000,"&lt;"&amp;$C$328)+COUNTIFS('1. Output sheet'!$D$2:$D$5000,$B342,'1. Output sheet'!$C$2:$C$5000,G$27,'1. Output sheet'!$AC$2:$AC$5000,$B$23,'1. Output sheet'!$O$2:$O$5000,"&gt;="&amp;$B$328,'1. Output sheet'!$O$2:$O$5000,"&lt;"&amp;$C$328)</f>
        <v>0</v>
      </c>
      <c r="H342" s="13">
        <f>COUNTIFS('1. Output sheet'!$D$2:$D$5000,$B342,'1. Output sheet'!$C$2:$C$5000,H$27,'1. Output sheet'!$AC$2:$AC$5000,$B$22,'1. Output sheet'!$O$2:$O$5000,"&gt;="&amp;$B$328,'1. Output sheet'!$O$2:$O$5000,"&lt;"&amp;$C$328)+COUNTIFS('1. Output sheet'!$D$2:$D$5000,$B342,'1. Output sheet'!$C$2:$C$5000,H$27,'1. Output sheet'!$AC$2:$AC$5000,$B$23,'1. Output sheet'!$O$2:$O$5000,"&gt;="&amp;$B$328,'1. Output sheet'!$O$2:$O$5000,"&lt;"&amp;$C$328)</f>
        <v>0</v>
      </c>
      <c r="I342" s="13">
        <f>COUNTIFS('1. Output sheet'!$D$2:$D$5000,$B342,'1. Output sheet'!$C$2:$C$5000,I$27,'1. Output sheet'!$AC$2:$AC$5000,$B$22,'1. Output sheet'!$O$2:$O$5000,"&gt;="&amp;$B$328,'1. Output sheet'!$O$2:$O$5000,"&lt;"&amp;$C$328)+COUNTIFS('1. Output sheet'!$D$2:$D$5000,$B342,'1. Output sheet'!$C$2:$C$5000,I$27,'1. Output sheet'!$AC$2:$AC$5000,$B$23,'1. Output sheet'!$O$2:$O$5000,"&gt;="&amp;$B$328,'1. Output sheet'!$O$2:$O$5000,"&lt;"&amp;$C$328)</f>
        <v>0</v>
      </c>
      <c r="J342" s="13">
        <f>COUNTIFS('1. Output sheet'!$D$2:$D$5000,$B342,'1. Output sheet'!$C$2:$C$5000,J$27,'1. Output sheet'!$AC$2:$AC$5000,$B$22,'1. Output sheet'!$O$2:$O$5000,"&gt;="&amp;$B$328,'1. Output sheet'!$O$2:$O$5000,"&lt;"&amp;$C$328)+COUNTIFS('1. Output sheet'!$D$2:$D$5000,$B342,'1. Output sheet'!$C$2:$C$5000,J$27,'1. Output sheet'!$AC$2:$AC$5000,$B$23,'1. Output sheet'!$O$2:$O$5000,"&gt;="&amp;$B$328,'1. Output sheet'!$O$2:$O$5000,"&lt;"&amp;$C$328)</f>
        <v>0</v>
      </c>
      <c r="K342" s="13">
        <f>COUNTIFS('1. Output sheet'!$D$2:$D$5000,$B342,'1. Output sheet'!$C$2:$C$5000,K$27,'1. Output sheet'!$AC$2:$AC$5000,$B$22,'1. Output sheet'!$O$2:$O$5000,"&gt;="&amp;$B$328,'1. Output sheet'!$O$2:$O$5000,"&lt;"&amp;$C$328)+COUNTIFS('1. Output sheet'!$D$2:$D$5000,$B342,'1. Output sheet'!$C$2:$C$5000,K$27,'1. Output sheet'!$AC$2:$AC$5000,$B$23,'1. Output sheet'!$O$2:$O$5000,"&gt;="&amp;$B$328,'1. Output sheet'!$O$2:$O$5000,"&lt;"&amp;$C$328)</f>
        <v>0</v>
      </c>
      <c r="L342" s="13">
        <f>COUNTIFS('1. Output sheet'!$D$2:$D$5000,$B342,'1. Output sheet'!$C$2:$C$5000,L$27,'1. Output sheet'!$AC$2:$AC$5000,$B$22,'1. Output sheet'!$O$2:$O$5000,"&gt;="&amp;$B$328,'1. Output sheet'!$O$2:$O$5000,"&lt;"&amp;$C$328)+COUNTIFS('1. Output sheet'!$D$2:$D$5000,$B342,'1. Output sheet'!$C$2:$C$5000,L$27,'1. Output sheet'!$AC$2:$AC$5000,$B$23,'1. Output sheet'!$O$2:$O$5000,"&gt;="&amp;$B$328,'1. Output sheet'!$O$2:$O$5000,"&lt;"&amp;$C$328)</f>
        <v>0</v>
      </c>
      <c r="M342" s="13">
        <f>COUNTIFS('1. Output sheet'!$D$2:$D$5000,$B342,'1. Output sheet'!$C$2:$C$5000,M$27,'1. Output sheet'!$AC$2:$AC$5000,$B$22,'1. Output sheet'!$O$2:$O$5000,"&gt;="&amp;$B$328,'1. Output sheet'!$O$2:$O$5000,"&lt;"&amp;$C$328)+COUNTIFS('1. Output sheet'!$D$2:$D$5000,$B342,'1. Output sheet'!$C$2:$C$5000,M$27,'1. Output sheet'!$AC$2:$AC$5000,$B$23,'1. Output sheet'!$O$2:$O$5000,"&gt;="&amp;$B$328,'1. Output sheet'!$O$2:$O$5000,"&lt;"&amp;$C$328)</f>
        <v>0</v>
      </c>
      <c r="N342" s="13">
        <f>COUNTIFS('1. Output sheet'!$D$2:$D$5000,$B342,'1. Output sheet'!$C$2:$C$5000,N$27,'1. Output sheet'!$AC$2:$AC$5000,$B$22,'1. Output sheet'!$O$2:$O$5000,"&gt;="&amp;$B$328,'1. Output sheet'!$O$2:$O$5000,"&lt;"&amp;$C$328)+COUNTIFS('1. Output sheet'!$D$2:$D$5000,$B342,'1. Output sheet'!$C$2:$C$5000,N$27,'1. Output sheet'!$AC$2:$AC$5000,$B$23,'1. Output sheet'!$O$2:$O$5000,"&gt;="&amp;$B$328,'1. Output sheet'!$O$2:$O$5000,"&lt;"&amp;$C$328)</f>
        <v>0</v>
      </c>
      <c r="O342" s="13">
        <f>COUNTIFS('1. Output sheet'!$D$2:$D$5000,$B342,'1. Output sheet'!$C$2:$C$5000,O$27,'1. Output sheet'!$AC$2:$AC$5000,$B$22,'1. Output sheet'!$O$2:$O$5000,"&gt;="&amp;$B$328,'1. Output sheet'!$O$2:$O$5000,"&lt;"&amp;$C$328)+COUNTIFS('1. Output sheet'!$D$2:$D$5000,$B342,'1. Output sheet'!$C$2:$C$5000,O$27,'1. Output sheet'!$AC$2:$AC$5000,$B$23,'1. Output sheet'!$O$2:$O$5000,"&gt;="&amp;$B$328,'1. Output sheet'!$O$2:$O$5000,"&lt;"&amp;$C$328)</f>
        <v>0</v>
      </c>
      <c r="P342" s="14">
        <f t="shared" si="150"/>
        <v>0</v>
      </c>
      <c r="Q342" s="14">
        <f>COUNTIFS('1. Output sheet'!$D$2:$D$5000,$B342,'1. Output sheet'!$AC$2:$AC$5000,$B$22,'1. Output sheet'!$O$2:$O$5000,"&gt;="&amp;$B$142,'1. Output sheet'!$O$2:$O$5000,"&lt;"&amp;$C$142)+COUNTIFS('1. Output sheet'!$D$2:$D$5000,$B342,'1. Output sheet'!$AC$2:$AC$5000,$B$23,'1. Output sheet'!$O$2:$O$5000,"&gt;="&amp;$B$142,'1. Output sheet'!$O$2:$O$5000,"&lt;"&amp;$C$142)</f>
        <v>1</v>
      </c>
      <c r="R342" s="14">
        <f t="shared" si="151"/>
        <v>1</v>
      </c>
    </row>
    <row r="343" spans="2:18" ht="30" x14ac:dyDescent="0.25">
      <c r="B343" s="21" t="s">
        <v>378</v>
      </c>
      <c r="C343" s="20"/>
      <c r="D343" s="13">
        <f>COUNTIFS('1. Output sheet'!$D$2:$D$5000,$B343,'1. Output sheet'!$C$2:$C$5000,D$27,'1. Output sheet'!$AC$2:$AC$5000,$B$22,'1. Output sheet'!$O$2:$O$5000,"&gt;="&amp;$B$328,'1. Output sheet'!$O$2:$O$5000,"&lt;"&amp;$C$328)+COUNTIFS('1. Output sheet'!$D$2:$D$5000,$B343,'1. Output sheet'!$C$2:$C$5000,D$27,'1. Output sheet'!$AC$2:$AC$5000,$B$23,'1. Output sheet'!$O$2:$O$5000,"&gt;="&amp;$B$328,'1. Output sheet'!$O$2:$O$5000,"&lt;"&amp;$C$328)</f>
        <v>0</v>
      </c>
      <c r="E343" s="13">
        <f>COUNTIFS('1. Output sheet'!$D$2:$D$5000,$B343,'1. Output sheet'!$C$2:$C$5000,E$27,'1. Output sheet'!$AC$2:$AC$5000,$B$22,'1. Output sheet'!$O$2:$O$5000,"&gt;="&amp;$B$328,'1. Output sheet'!$O$2:$O$5000,"&lt;"&amp;$C$328)+COUNTIFS('1. Output sheet'!$D$2:$D$5000,$B343,'1. Output sheet'!$C$2:$C$5000,E$27,'1. Output sheet'!$AC$2:$AC$5000,$B$23,'1. Output sheet'!$O$2:$O$5000,"&gt;="&amp;$B$328,'1. Output sheet'!$O$2:$O$5000,"&lt;"&amp;$C$328)</f>
        <v>0</v>
      </c>
      <c r="F343" s="13">
        <f>COUNTIFS('1. Output sheet'!$D$2:$D$5000,$B343,'1. Output sheet'!$C$2:$C$5000,F$27,'1. Output sheet'!$AC$2:$AC$5000,$B$22,'1. Output sheet'!$O$2:$O$5000,"&gt;="&amp;$B$328,'1. Output sheet'!$O$2:$O$5000,"&lt;"&amp;$C$328)+COUNTIFS('1. Output sheet'!$D$2:$D$5000,$B343,'1. Output sheet'!$C$2:$C$5000,F$27,'1. Output sheet'!$AC$2:$AC$5000,$B$23,'1. Output sheet'!$O$2:$O$5000,"&gt;="&amp;$B$328,'1. Output sheet'!$O$2:$O$5000,"&lt;"&amp;$C$328)</f>
        <v>0</v>
      </c>
      <c r="G343" s="13">
        <f>COUNTIFS('1. Output sheet'!$D$2:$D$5000,$B343,'1. Output sheet'!$C$2:$C$5000,G$27,'1. Output sheet'!$AC$2:$AC$5000,$B$22,'1. Output sheet'!$O$2:$O$5000,"&gt;="&amp;$B$328,'1. Output sheet'!$O$2:$O$5000,"&lt;"&amp;$C$328)+COUNTIFS('1. Output sheet'!$D$2:$D$5000,$B343,'1. Output sheet'!$C$2:$C$5000,G$27,'1. Output sheet'!$AC$2:$AC$5000,$B$23,'1. Output sheet'!$O$2:$O$5000,"&gt;="&amp;$B$328,'1. Output sheet'!$O$2:$O$5000,"&lt;"&amp;$C$328)</f>
        <v>0</v>
      </c>
      <c r="H343" s="13">
        <f>COUNTIFS('1. Output sheet'!$D$2:$D$5000,$B343,'1. Output sheet'!$C$2:$C$5000,H$27,'1. Output sheet'!$AC$2:$AC$5000,$B$22,'1. Output sheet'!$O$2:$O$5000,"&gt;="&amp;$B$328,'1. Output sheet'!$O$2:$O$5000,"&lt;"&amp;$C$328)+COUNTIFS('1. Output sheet'!$D$2:$D$5000,$B343,'1. Output sheet'!$C$2:$C$5000,H$27,'1. Output sheet'!$AC$2:$AC$5000,$B$23,'1. Output sheet'!$O$2:$O$5000,"&gt;="&amp;$B$328,'1. Output sheet'!$O$2:$O$5000,"&lt;"&amp;$C$328)</f>
        <v>0</v>
      </c>
      <c r="I343" s="13">
        <f>COUNTIFS('1. Output sheet'!$D$2:$D$5000,$B343,'1. Output sheet'!$C$2:$C$5000,I$27,'1. Output sheet'!$AC$2:$AC$5000,$B$22,'1. Output sheet'!$O$2:$O$5000,"&gt;="&amp;$B$328,'1. Output sheet'!$O$2:$O$5000,"&lt;"&amp;$C$328)+COUNTIFS('1. Output sheet'!$D$2:$D$5000,$B343,'1. Output sheet'!$C$2:$C$5000,I$27,'1. Output sheet'!$AC$2:$AC$5000,$B$23,'1. Output sheet'!$O$2:$O$5000,"&gt;="&amp;$B$328,'1. Output sheet'!$O$2:$O$5000,"&lt;"&amp;$C$328)</f>
        <v>0</v>
      </c>
      <c r="J343" s="13">
        <f>COUNTIFS('1. Output sheet'!$D$2:$D$5000,$B343,'1. Output sheet'!$C$2:$C$5000,J$27,'1. Output sheet'!$AC$2:$AC$5000,$B$22,'1. Output sheet'!$O$2:$O$5000,"&gt;="&amp;$B$328,'1. Output sheet'!$O$2:$O$5000,"&lt;"&amp;$C$328)+COUNTIFS('1. Output sheet'!$D$2:$D$5000,$B343,'1. Output sheet'!$C$2:$C$5000,J$27,'1. Output sheet'!$AC$2:$AC$5000,$B$23,'1. Output sheet'!$O$2:$O$5000,"&gt;="&amp;$B$328,'1. Output sheet'!$O$2:$O$5000,"&lt;"&amp;$C$328)</f>
        <v>0</v>
      </c>
      <c r="K343" s="13">
        <f>COUNTIFS('1. Output sheet'!$D$2:$D$5000,$B343,'1. Output sheet'!$C$2:$C$5000,K$27,'1. Output sheet'!$AC$2:$AC$5000,$B$22,'1. Output sheet'!$O$2:$O$5000,"&gt;="&amp;$B$328,'1. Output sheet'!$O$2:$O$5000,"&lt;"&amp;$C$328)+COUNTIFS('1. Output sheet'!$D$2:$D$5000,$B343,'1. Output sheet'!$C$2:$C$5000,K$27,'1. Output sheet'!$AC$2:$AC$5000,$B$23,'1. Output sheet'!$O$2:$O$5000,"&gt;="&amp;$B$328,'1. Output sheet'!$O$2:$O$5000,"&lt;"&amp;$C$328)</f>
        <v>0</v>
      </c>
      <c r="L343" s="13">
        <f>COUNTIFS('1. Output sheet'!$D$2:$D$5000,$B343,'1. Output sheet'!$C$2:$C$5000,L$27,'1. Output sheet'!$AC$2:$AC$5000,$B$22,'1. Output sheet'!$O$2:$O$5000,"&gt;="&amp;$B$328,'1. Output sheet'!$O$2:$O$5000,"&lt;"&amp;$C$328)+COUNTIFS('1. Output sheet'!$D$2:$D$5000,$B343,'1. Output sheet'!$C$2:$C$5000,L$27,'1. Output sheet'!$AC$2:$AC$5000,$B$23,'1. Output sheet'!$O$2:$O$5000,"&gt;="&amp;$B$328,'1. Output sheet'!$O$2:$O$5000,"&lt;"&amp;$C$328)</f>
        <v>0</v>
      </c>
      <c r="M343" s="13">
        <f>COUNTIFS('1. Output sheet'!$D$2:$D$5000,$B343,'1. Output sheet'!$C$2:$C$5000,M$27,'1. Output sheet'!$AC$2:$AC$5000,$B$22,'1. Output sheet'!$O$2:$O$5000,"&gt;="&amp;$B$328,'1. Output sheet'!$O$2:$O$5000,"&lt;"&amp;$C$328)+COUNTIFS('1. Output sheet'!$D$2:$D$5000,$B343,'1. Output sheet'!$C$2:$C$5000,M$27,'1. Output sheet'!$AC$2:$AC$5000,$B$23,'1. Output sheet'!$O$2:$O$5000,"&gt;="&amp;$B$328,'1. Output sheet'!$O$2:$O$5000,"&lt;"&amp;$C$328)</f>
        <v>0</v>
      </c>
      <c r="N343" s="13">
        <f>COUNTIFS('1. Output sheet'!$D$2:$D$5000,$B343,'1. Output sheet'!$C$2:$C$5000,N$27,'1. Output sheet'!$AC$2:$AC$5000,$B$22,'1. Output sheet'!$O$2:$O$5000,"&gt;="&amp;$B$328,'1. Output sheet'!$O$2:$O$5000,"&lt;"&amp;$C$328)+COUNTIFS('1. Output sheet'!$D$2:$D$5000,$B343,'1. Output sheet'!$C$2:$C$5000,N$27,'1. Output sheet'!$AC$2:$AC$5000,$B$23,'1. Output sheet'!$O$2:$O$5000,"&gt;="&amp;$B$328,'1. Output sheet'!$O$2:$O$5000,"&lt;"&amp;$C$328)</f>
        <v>0</v>
      </c>
      <c r="O343" s="13">
        <f>COUNTIFS('1. Output sheet'!$D$2:$D$5000,$B343,'1. Output sheet'!$C$2:$C$5000,O$27,'1. Output sheet'!$AC$2:$AC$5000,$B$22,'1. Output sheet'!$O$2:$O$5000,"&gt;="&amp;$B$328,'1. Output sheet'!$O$2:$O$5000,"&lt;"&amp;$C$328)+COUNTIFS('1. Output sheet'!$D$2:$D$5000,$B343,'1. Output sheet'!$C$2:$C$5000,O$27,'1. Output sheet'!$AC$2:$AC$5000,$B$23,'1. Output sheet'!$O$2:$O$5000,"&gt;="&amp;$B$328,'1. Output sheet'!$O$2:$O$5000,"&lt;"&amp;$C$328)</f>
        <v>0</v>
      </c>
      <c r="P343" s="14">
        <f t="shared" si="150"/>
        <v>0</v>
      </c>
      <c r="Q343" s="14">
        <f>COUNTIFS('1. Output sheet'!$D$2:$D$5000,$B343,'1. Output sheet'!$AC$2:$AC$5000,$B$22,'1. Output sheet'!$O$2:$O$5000,"&gt;="&amp;$B$142,'1. Output sheet'!$O$2:$O$5000,"&lt;"&amp;$C$142)+COUNTIFS('1. Output sheet'!$D$2:$D$5000,$B343,'1. Output sheet'!$AC$2:$AC$5000,$B$23,'1. Output sheet'!$O$2:$O$5000,"&gt;="&amp;$B$142,'1. Output sheet'!$O$2:$O$5000,"&lt;"&amp;$C$142)</f>
        <v>37</v>
      </c>
      <c r="R343" s="14">
        <f t="shared" si="151"/>
        <v>37</v>
      </c>
    </row>
    <row r="344" spans="2:18" ht="15" x14ac:dyDescent="0.25">
      <c r="B344" s="21" t="s">
        <v>146</v>
      </c>
      <c r="C344" s="20"/>
      <c r="D344" s="13">
        <f>COUNTIFS('1. Output sheet'!$D$2:$D$5000,$B344,'1. Output sheet'!$C$2:$C$5000,D$27,'1. Output sheet'!$AC$2:$AC$5000,$B$22,'1. Output sheet'!$O$2:$O$5000,"&gt;="&amp;$B$328,'1. Output sheet'!$O$2:$O$5000,"&lt;"&amp;$C$328)+COUNTIFS('1. Output sheet'!$D$2:$D$5000,$B344,'1. Output sheet'!$C$2:$C$5000,D$27,'1. Output sheet'!$AC$2:$AC$5000,$B$23,'1. Output sheet'!$O$2:$O$5000,"&gt;="&amp;$B$328,'1. Output sheet'!$O$2:$O$5000,"&lt;"&amp;$C$328)</f>
        <v>0</v>
      </c>
      <c r="E344" s="13">
        <f>COUNTIFS('1. Output sheet'!$D$2:$D$5000,$B344,'1. Output sheet'!$C$2:$C$5000,E$27,'1. Output sheet'!$AC$2:$AC$5000,$B$22,'1. Output sheet'!$O$2:$O$5000,"&gt;="&amp;$B$328,'1. Output sheet'!$O$2:$O$5000,"&lt;"&amp;$C$328)+COUNTIFS('1. Output sheet'!$D$2:$D$5000,$B344,'1. Output sheet'!$C$2:$C$5000,E$27,'1. Output sheet'!$AC$2:$AC$5000,$B$23,'1. Output sheet'!$O$2:$O$5000,"&gt;="&amp;$B$328,'1. Output sheet'!$O$2:$O$5000,"&lt;"&amp;$C$328)</f>
        <v>1</v>
      </c>
      <c r="F344" s="13">
        <f>COUNTIFS('1. Output sheet'!$D$2:$D$5000,$B344,'1. Output sheet'!$C$2:$C$5000,F$27,'1. Output sheet'!$AC$2:$AC$5000,$B$22,'1. Output sheet'!$O$2:$O$5000,"&gt;="&amp;$B$328,'1. Output sheet'!$O$2:$O$5000,"&lt;"&amp;$C$328)+COUNTIFS('1. Output sheet'!$D$2:$D$5000,$B344,'1. Output sheet'!$C$2:$C$5000,F$27,'1. Output sheet'!$AC$2:$AC$5000,$B$23,'1. Output sheet'!$O$2:$O$5000,"&gt;="&amp;$B$328,'1. Output sheet'!$O$2:$O$5000,"&lt;"&amp;$C$328)</f>
        <v>0</v>
      </c>
      <c r="G344" s="13">
        <f>COUNTIFS('1. Output sheet'!$D$2:$D$5000,$B344,'1. Output sheet'!$C$2:$C$5000,G$27,'1. Output sheet'!$AC$2:$AC$5000,$B$22,'1. Output sheet'!$O$2:$O$5000,"&gt;="&amp;$B$328,'1. Output sheet'!$O$2:$O$5000,"&lt;"&amp;$C$328)+COUNTIFS('1. Output sheet'!$D$2:$D$5000,$B344,'1. Output sheet'!$C$2:$C$5000,G$27,'1. Output sheet'!$AC$2:$AC$5000,$B$23,'1. Output sheet'!$O$2:$O$5000,"&gt;="&amp;$B$328,'1. Output sheet'!$O$2:$O$5000,"&lt;"&amp;$C$328)</f>
        <v>0</v>
      </c>
      <c r="H344" s="13">
        <f>COUNTIFS('1. Output sheet'!$D$2:$D$5000,$B344,'1. Output sheet'!$C$2:$C$5000,H$27,'1. Output sheet'!$AC$2:$AC$5000,$B$22,'1. Output sheet'!$O$2:$O$5000,"&gt;="&amp;$B$328,'1. Output sheet'!$O$2:$O$5000,"&lt;"&amp;$C$328)+COUNTIFS('1. Output sheet'!$D$2:$D$5000,$B344,'1. Output sheet'!$C$2:$C$5000,H$27,'1. Output sheet'!$AC$2:$AC$5000,$B$23,'1. Output sheet'!$O$2:$O$5000,"&gt;="&amp;$B$328,'1. Output sheet'!$O$2:$O$5000,"&lt;"&amp;$C$328)</f>
        <v>0</v>
      </c>
      <c r="I344" s="13">
        <f>COUNTIFS('1. Output sheet'!$D$2:$D$5000,$B344,'1. Output sheet'!$C$2:$C$5000,I$27,'1. Output sheet'!$AC$2:$AC$5000,$B$22,'1. Output sheet'!$O$2:$O$5000,"&gt;="&amp;$B$328,'1. Output sheet'!$O$2:$O$5000,"&lt;"&amp;$C$328)+COUNTIFS('1. Output sheet'!$D$2:$D$5000,$B344,'1. Output sheet'!$C$2:$C$5000,I$27,'1. Output sheet'!$AC$2:$AC$5000,$B$23,'1. Output sheet'!$O$2:$O$5000,"&gt;="&amp;$B$328,'1. Output sheet'!$O$2:$O$5000,"&lt;"&amp;$C$328)</f>
        <v>0</v>
      </c>
      <c r="J344" s="13">
        <f>COUNTIFS('1. Output sheet'!$D$2:$D$5000,$B344,'1. Output sheet'!$C$2:$C$5000,J$27,'1. Output sheet'!$AC$2:$AC$5000,$B$22,'1. Output sheet'!$O$2:$O$5000,"&gt;="&amp;$B$328,'1. Output sheet'!$O$2:$O$5000,"&lt;"&amp;$C$328)+COUNTIFS('1. Output sheet'!$D$2:$D$5000,$B344,'1. Output sheet'!$C$2:$C$5000,J$27,'1. Output sheet'!$AC$2:$AC$5000,$B$23,'1. Output sheet'!$O$2:$O$5000,"&gt;="&amp;$B$328,'1. Output sheet'!$O$2:$O$5000,"&lt;"&amp;$C$328)</f>
        <v>0</v>
      </c>
      <c r="K344" s="13">
        <f>COUNTIFS('1. Output sheet'!$D$2:$D$5000,$B344,'1. Output sheet'!$C$2:$C$5000,K$27,'1. Output sheet'!$AC$2:$AC$5000,$B$22,'1. Output sheet'!$O$2:$O$5000,"&gt;="&amp;$B$328,'1. Output sheet'!$O$2:$O$5000,"&lt;"&amp;$C$328)+COUNTIFS('1. Output sheet'!$D$2:$D$5000,$B344,'1. Output sheet'!$C$2:$C$5000,K$27,'1. Output sheet'!$AC$2:$AC$5000,$B$23,'1. Output sheet'!$O$2:$O$5000,"&gt;="&amp;$B$328,'1. Output sheet'!$O$2:$O$5000,"&lt;"&amp;$C$328)</f>
        <v>0</v>
      </c>
      <c r="L344" s="13">
        <f>COUNTIFS('1. Output sheet'!$D$2:$D$5000,$B344,'1. Output sheet'!$C$2:$C$5000,L$27,'1. Output sheet'!$AC$2:$AC$5000,$B$22,'1. Output sheet'!$O$2:$O$5000,"&gt;="&amp;$B$328,'1. Output sheet'!$O$2:$O$5000,"&lt;"&amp;$C$328)+COUNTIFS('1. Output sheet'!$D$2:$D$5000,$B344,'1. Output sheet'!$C$2:$C$5000,L$27,'1. Output sheet'!$AC$2:$AC$5000,$B$23,'1. Output sheet'!$O$2:$O$5000,"&gt;="&amp;$B$328,'1. Output sheet'!$O$2:$O$5000,"&lt;"&amp;$C$328)</f>
        <v>0</v>
      </c>
      <c r="M344" s="13">
        <f>COUNTIFS('1. Output sheet'!$D$2:$D$5000,$B344,'1. Output sheet'!$C$2:$C$5000,M$27,'1. Output sheet'!$AC$2:$AC$5000,$B$22,'1. Output sheet'!$O$2:$O$5000,"&gt;="&amp;$B$328,'1. Output sheet'!$O$2:$O$5000,"&lt;"&amp;$C$328)+COUNTIFS('1. Output sheet'!$D$2:$D$5000,$B344,'1. Output sheet'!$C$2:$C$5000,M$27,'1. Output sheet'!$AC$2:$AC$5000,$B$23,'1. Output sheet'!$O$2:$O$5000,"&gt;="&amp;$B$328,'1. Output sheet'!$O$2:$O$5000,"&lt;"&amp;$C$328)</f>
        <v>0</v>
      </c>
      <c r="N344" s="13">
        <f>COUNTIFS('1. Output sheet'!$D$2:$D$5000,$B344,'1. Output sheet'!$C$2:$C$5000,N$27,'1. Output sheet'!$AC$2:$AC$5000,$B$22,'1. Output sheet'!$O$2:$O$5000,"&gt;="&amp;$B$328,'1. Output sheet'!$O$2:$O$5000,"&lt;"&amp;$C$328)+COUNTIFS('1. Output sheet'!$D$2:$D$5000,$B344,'1. Output sheet'!$C$2:$C$5000,N$27,'1. Output sheet'!$AC$2:$AC$5000,$B$23,'1. Output sheet'!$O$2:$O$5000,"&gt;="&amp;$B$328,'1. Output sheet'!$O$2:$O$5000,"&lt;"&amp;$C$328)</f>
        <v>0</v>
      </c>
      <c r="O344" s="13">
        <f>COUNTIFS('1. Output sheet'!$D$2:$D$5000,$B344,'1. Output sheet'!$C$2:$C$5000,O$27,'1. Output sheet'!$AC$2:$AC$5000,$B$22,'1. Output sheet'!$O$2:$O$5000,"&gt;="&amp;$B$328,'1. Output sheet'!$O$2:$O$5000,"&lt;"&amp;$C$328)+COUNTIFS('1. Output sheet'!$D$2:$D$5000,$B344,'1. Output sheet'!$C$2:$C$5000,O$27,'1. Output sheet'!$AC$2:$AC$5000,$B$23,'1. Output sheet'!$O$2:$O$5000,"&gt;="&amp;$B$328,'1. Output sheet'!$O$2:$O$5000,"&lt;"&amp;$C$328)</f>
        <v>0</v>
      </c>
      <c r="P344" s="14">
        <f t="shared" si="150"/>
        <v>1</v>
      </c>
      <c r="Q344" s="14">
        <f>COUNTIFS('1. Output sheet'!$D$2:$D$5000,$B344,'1. Output sheet'!$AC$2:$AC$5000,$B$22,'1. Output sheet'!$O$2:$O$5000,"&gt;="&amp;$B$142,'1. Output sheet'!$O$2:$O$5000,"&lt;"&amp;$C$142)+COUNTIFS('1. Output sheet'!$D$2:$D$5000,$B344,'1. Output sheet'!$AC$2:$AC$5000,$B$23,'1. Output sheet'!$O$2:$O$5000,"&gt;="&amp;$B$142,'1. Output sheet'!$O$2:$O$5000,"&lt;"&amp;$C$142)</f>
        <v>27</v>
      </c>
      <c r="R344" s="14">
        <f t="shared" si="151"/>
        <v>26</v>
      </c>
    </row>
    <row r="345" spans="2:18" ht="30" x14ac:dyDescent="0.25">
      <c r="B345" s="21" t="s">
        <v>822</v>
      </c>
      <c r="C345" s="20"/>
      <c r="D345" s="13">
        <f>COUNTIFS('1. Output sheet'!$D$2:$D$5000,$B345,'1. Output sheet'!$C$2:$C$5000,D$27,'1. Output sheet'!$AC$2:$AC$5000,$B$22,'1. Output sheet'!$O$2:$O$5000,"&gt;="&amp;$B$328,'1. Output sheet'!$O$2:$O$5000,"&lt;"&amp;$C$328)+COUNTIFS('1. Output sheet'!$D$2:$D$5000,$B345,'1. Output sheet'!$C$2:$C$5000,D$27,'1. Output sheet'!$AC$2:$AC$5000,$B$23,'1. Output sheet'!$O$2:$O$5000,"&gt;="&amp;$B$328,'1. Output sheet'!$O$2:$O$5000,"&lt;"&amp;$C$328)</f>
        <v>0</v>
      </c>
      <c r="E345" s="13">
        <f>COUNTIFS('1. Output sheet'!$D$2:$D$5000,$B345,'1. Output sheet'!$C$2:$C$5000,E$27,'1. Output sheet'!$AC$2:$AC$5000,$B$22,'1. Output sheet'!$O$2:$O$5000,"&gt;="&amp;$B$328,'1. Output sheet'!$O$2:$O$5000,"&lt;"&amp;$C$328)+COUNTIFS('1. Output sheet'!$D$2:$D$5000,$B345,'1. Output sheet'!$C$2:$C$5000,E$27,'1. Output sheet'!$AC$2:$AC$5000,$B$23,'1. Output sheet'!$O$2:$O$5000,"&gt;="&amp;$B$328,'1. Output sheet'!$O$2:$O$5000,"&lt;"&amp;$C$328)</f>
        <v>0</v>
      </c>
      <c r="F345" s="13">
        <f>COUNTIFS('1. Output sheet'!$D$2:$D$5000,$B345,'1. Output sheet'!$C$2:$C$5000,F$27,'1. Output sheet'!$AC$2:$AC$5000,$B$22,'1. Output sheet'!$O$2:$O$5000,"&gt;="&amp;$B$328,'1. Output sheet'!$O$2:$O$5000,"&lt;"&amp;$C$328)+COUNTIFS('1. Output sheet'!$D$2:$D$5000,$B345,'1. Output sheet'!$C$2:$C$5000,F$27,'1. Output sheet'!$AC$2:$AC$5000,$B$23,'1. Output sheet'!$O$2:$O$5000,"&gt;="&amp;$B$328,'1. Output sheet'!$O$2:$O$5000,"&lt;"&amp;$C$328)</f>
        <v>0</v>
      </c>
      <c r="G345" s="13">
        <f>COUNTIFS('1. Output sheet'!$D$2:$D$5000,$B345,'1. Output sheet'!$C$2:$C$5000,G$27,'1. Output sheet'!$AC$2:$AC$5000,$B$22,'1. Output sheet'!$O$2:$O$5000,"&gt;="&amp;$B$328,'1. Output sheet'!$O$2:$O$5000,"&lt;"&amp;$C$328)+COUNTIFS('1. Output sheet'!$D$2:$D$5000,$B345,'1. Output sheet'!$C$2:$C$5000,G$27,'1. Output sheet'!$AC$2:$AC$5000,$B$23,'1. Output sheet'!$O$2:$O$5000,"&gt;="&amp;$B$328,'1. Output sheet'!$O$2:$O$5000,"&lt;"&amp;$C$328)</f>
        <v>0</v>
      </c>
      <c r="H345" s="13">
        <f>COUNTIFS('1. Output sheet'!$D$2:$D$5000,$B345,'1. Output sheet'!$C$2:$C$5000,H$27,'1. Output sheet'!$AC$2:$AC$5000,$B$22,'1. Output sheet'!$O$2:$O$5000,"&gt;="&amp;$B$328,'1. Output sheet'!$O$2:$O$5000,"&lt;"&amp;$C$328)+COUNTIFS('1. Output sheet'!$D$2:$D$5000,$B345,'1. Output sheet'!$C$2:$C$5000,H$27,'1. Output sheet'!$AC$2:$AC$5000,$B$23,'1. Output sheet'!$O$2:$O$5000,"&gt;="&amp;$B$328,'1. Output sheet'!$O$2:$O$5000,"&lt;"&amp;$C$328)</f>
        <v>0</v>
      </c>
      <c r="I345" s="13">
        <f>COUNTIFS('1. Output sheet'!$D$2:$D$5000,$B345,'1. Output sheet'!$C$2:$C$5000,I$27,'1. Output sheet'!$AC$2:$AC$5000,$B$22,'1. Output sheet'!$O$2:$O$5000,"&gt;="&amp;$B$328,'1. Output sheet'!$O$2:$O$5000,"&lt;"&amp;$C$328)+COUNTIFS('1. Output sheet'!$D$2:$D$5000,$B345,'1. Output sheet'!$C$2:$C$5000,I$27,'1. Output sheet'!$AC$2:$AC$5000,$B$23,'1. Output sheet'!$O$2:$O$5000,"&gt;="&amp;$B$328,'1. Output sheet'!$O$2:$O$5000,"&lt;"&amp;$C$328)</f>
        <v>0</v>
      </c>
      <c r="J345" s="13">
        <f>COUNTIFS('1. Output sheet'!$D$2:$D$5000,$B345,'1. Output sheet'!$C$2:$C$5000,J$27,'1. Output sheet'!$AC$2:$AC$5000,$B$22,'1. Output sheet'!$O$2:$O$5000,"&gt;="&amp;$B$328,'1. Output sheet'!$O$2:$O$5000,"&lt;"&amp;$C$328)+COUNTIFS('1. Output sheet'!$D$2:$D$5000,$B345,'1. Output sheet'!$C$2:$C$5000,J$27,'1. Output sheet'!$AC$2:$AC$5000,$B$23,'1. Output sheet'!$O$2:$O$5000,"&gt;="&amp;$B$328,'1. Output sheet'!$O$2:$O$5000,"&lt;"&amp;$C$328)</f>
        <v>0</v>
      </c>
      <c r="K345" s="13">
        <f>COUNTIFS('1. Output sheet'!$D$2:$D$5000,$B345,'1. Output sheet'!$C$2:$C$5000,K$27,'1. Output sheet'!$AC$2:$AC$5000,$B$22,'1. Output sheet'!$O$2:$O$5000,"&gt;="&amp;$B$328,'1. Output sheet'!$O$2:$O$5000,"&lt;"&amp;$C$328)+COUNTIFS('1. Output sheet'!$D$2:$D$5000,$B345,'1. Output sheet'!$C$2:$C$5000,K$27,'1. Output sheet'!$AC$2:$AC$5000,$B$23,'1. Output sheet'!$O$2:$O$5000,"&gt;="&amp;$B$328,'1. Output sheet'!$O$2:$O$5000,"&lt;"&amp;$C$328)</f>
        <v>0</v>
      </c>
      <c r="L345" s="13">
        <f>COUNTIFS('1. Output sheet'!$D$2:$D$5000,$B345,'1. Output sheet'!$C$2:$C$5000,L$27,'1. Output sheet'!$AC$2:$AC$5000,$B$22,'1. Output sheet'!$O$2:$O$5000,"&gt;="&amp;$B$328,'1. Output sheet'!$O$2:$O$5000,"&lt;"&amp;$C$328)+COUNTIFS('1. Output sheet'!$D$2:$D$5000,$B345,'1. Output sheet'!$C$2:$C$5000,L$27,'1. Output sheet'!$AC$2:$AC$5000,$B$23,'1. Output sheet'!$O$2:$O$5000,"&gt;="&amp;$B$328,'1. Output sheet'!$O$2:$O$5000,"&lt;"&amp;$C$328)</f>
        <v>0</v>
      </c>
      <c r="M345" s="13">
        <f>COUNTIFS('1. Output sheet'!$D$2:$D$5000,$B345,'1. Output sheet'!$C$2:$C$5000,M$27,'1. Output sheet'!$AC$2:$AC$5000,$B$22,'1. Output sheet'!$O$2:$O$5000,"&gt;="&amp;$B$328,'1. Output sheet'!$O$2:$O$5000,"&lt;"&amp;$C$328)+COUNTIFS('1. Output sheet'!$D$2:$D$5000,$B345,'1. Output sheet'!$C$2:$C$5000,M$27,'1. Output sheet'!$AC$2:$AC$5000,$B$23,'1. Output sheet'!$O$2:$O$5000,"&gt;="&amp;$B$328,'1. Output sheet'!$O$2:$O$5000,"&lt;"&amp;$C$328)</f>
        <v>0</v>
      </c>
      <c r="N345" s="13">
        <f>COUNTIFS('1. Output sheet'!$D$2:$D$5000,$B345,'1. Output sheet'!$C$2:$C$5000,N$27,'1. Output sheet'!$AC$2:$AC$5000,$B$22,'1. Output sheet'!$O$2:$O$5000,"&gt;="&amp;$B$328,'1. Output sheet'!$O$2:$O$5000,"&lt;"&amp;$C$328)+COUNTIFS('1. Output sheet'!$D$2:$D$5000,$B345,'1. Output sheet'!$C$2:$C$5000,N$27,'1. Output sheet'!$AC$2:$AC$5000,$B$23,'1. Output sheet'!$O$2:$O$5000,"&gt;="&amp;$B$328,'1. Output sheet'!$O$2:$O$5000,"&lt;"&amp;$C$328)</f>
        <v>0</v>
      </c>
      <c r="O345" s="13">
        <f>COUNTIFS('1. Output sheet'!$D$2:$D$5000,$B345,'1. Output sheet'!$C$2:$C$5000,O$27,'1. Output sheet'!$AC$2:$AC$5000,$B$22,'1. Output sheet'!$O$2:$O$5000,"&gt;="&amp;$B$328,'1. Output sheet'!$O$2:$O$5000,"&lt;"&amp;$C$328)+COUNTIFS('1. Output sheet'!$D$2:$D$5000,$B345,'1. Output sheet'!$C$2:$C$5000,O$27,'1. Output sheet'!$AC$2:$AC$5000,$B$23,'1. Output sheet'!$O$2:$O$5000,"&gt;="&amp;$B$328,'1. Output sheet'!$O$2:$O$5000,"&lt;"&amp;$C$328)</f>
        <v>0</v>
      </c>
      <c r="P345" s="14">
        <f t="shared" si="150"/>
        <v>0</v>
      </c>
      <c r="Q345" s="14">
        <f>COUNTIFS('1. Output sheet'!$D$2:$D$5000,$B345,'1. Output sheet'!$AC$2:$AC$5000,$B$22,'1. Output sheet'!$O$2:$O$5000,"&gt;="&amp;$B$142,'1. Output sheet'!$O$2:$O$5000,"&lt;"&amp;$C$142)+COUNTIFS('1. Output sheet'!$D$2:$D$5000,$B345,'1. Output sheet'!$AC$2:$AC$5000,$B$23,'1. Output sheet'!$O$2:$O$5000,"&gt;="&amp;$B$142,'1. Output sheet'!$O$2:$O$5000,"&lt;"&amp;$C$142)</f>
        <v>13</v>
      </c>
      <c r="R345" s="14">
        <f t="shared" si="151"/>
        <v>13</v>
      </c>
    </row>
    <row r="346" spans="2:18" ht="15" x14ac:dyDescent="0.25">
      <c r="B346" s="21" t="s">
        <v>42</v>
      </c>
      <c r="C346" s="20"/>
      <c r="D346" s="13">
        <f>COUNTIFS('1. Output sheet'!$D$2:$D$5000,$B346,'1. Output sheet'!$C$2:$C$5000,D$27,'1. Output sheet'!$AC$2:$AC$5000,$B$22,'1. Output sheet'!$O$2:$O$5000,"&gt;="&amp;$B$328,'1. Output sheet'!$O$2:$O$5000,"&lt;"&amp;$C$328)+COUNTIFS('1. Output sheet'!$D$2:$D$5000,$B346,'1. Output sheet'!$C$2:$C$5000,D$27,'1. Output sheet'!$AC$2:$AC$5000,$B$23,'1. Output sheet'!$O$2:$O$5000,"&gt;="&amp;$B$328,'1. Output sheet'!$O$2:$O$5000,"&lt;"&amp;$C$328)</f>
        <v>0</v>
      </c>
      <c r="E346" s="13">
        <f>COUNTIFS('1. Output sheet'!$D$2:$D$5000,$B346,'1. Output sheet'!$C$2:$C$5000,E$27,'1. Output sheet'!$AC$2:$AC$5000,$B$22,'1. Output sheet'!$O$2:$O$5000,"&gt;="&amp;$B$328,'1. Output sheet'!$O$2:$O$5000,"&lt;"&amp;$C$328)+COUNTIFS('1. Output sheet'!$D$2:$D$5000,$B346,'1. Output sheet'!$C$2:$C$5000,E$27,'1. Output sheet'!$AC$2:$AC$5000,$B$23,'1. Output sheet'!$O$2:$O$5000,"&gt;="&amp;$B$328,'1. Output sheet'!$O$2:$O$5000,"&lt;"&amp;$C$328)</f>
        <v>0</v>
      </c>
      <c r="F346" s="13">
        <f>COUNTIFS('1. Output sheet'!$D$2:$D$5000,$B346,'1. Output sheet'!$C$2:$C$5000,F$27,'1. Output sheet'!$AC$2:$AC$5000,$B$22,'1. Output sheet'!$O$2:$O$5000,"&gt;="&amp;$B$328,'1. Output sheet'!$O$2:$O$5000,"&lt;"&amp;$C$328)+COUNTIFS('1. Output sheet'!$D$2:$D$5000,$B346,'1. Output sheet'!$C$2:$C$5000,F$27,'1. Output sheet'!$AC$2:$AC$5000,$B$23,'1. Output sheet'!$O$2:$O$5000,"&gt;="&amp;$B$328,'1. Output sheet'!$O$2:$O$5000,"&lt;"&amp;$C$328)</f>
        <v>0</v>
      </c>
      <c r="G346" s="13">
        <f>COUNTIFS('1. Output sheet'!$D$2:$D$5000,$B346,'1. Output sheet'!$C$2:$C$5000,G$27,'1. Output sheet'!$AC$2:$AC$5000,$B$22,'1. Output sheet'!$O$2:$O$5000,"&gt;="&amp;$B$328,'1. Output sheet'!$O$2:$O$5000,"&lt;"&amp;$C$328)+COUNTIFS('1. Output sheet'!$D$2:$D$5000,$B346,'1. Output sheet'!$C$2:$C$5000,G$27,'1. Output sheet'!$AC$2:$AC$5000,$B$23,'1. Output sheet'!$O$2:$O$5000,"&gt;="&amp;$B$328,'1. Output sheet'!$O$2:$O$5000,"&lt;"&amp;$C$328)</f>
        <v>1</v>
      </c>
      <c r="H346" s="13">
        <f>COUNTIFS('1. Output sheet'!$D$2:$D$5000,$B346,'1. Output sheet'!$C$2:$C$5000,H$27,'1. Output sheet'!$AC$2:$AC$5000,$B$22,'1. Output sheet'!$O$2:$O$5000,"&gt;="&amp;$B$328,'1. Output sheet'!$O$2:$O$5000,"&lt;"&amp;$C$328)+COUNTIFS('1. Output sheet'!$D$2:$D$5000,$B346,'1. Output sheet'!$C$2:$C$5000,H$27,'1. Output sheet'!$AC$2:$AC$5000,$B$23,'1. Output sheet'!$O$2:$O$5000,"&gt;="&amp;$B$328,'1. Output sheet'!$O$2:$O$5000,"&lt;"&amp;$C$328)</f>
        <v>0</v>
      </c>
      <c r="I346" s="13">
        <f>COUNTIFS('1. Output sheet'!$D$2:$D$5000,$B346,'1. Output sheet'!$C$2:$C$5000,I$27,'1. Output sheet'!$AC$2:$AC$5000,$B$22,'1. Output sheet'!$O$2:$O$5000,"&gt;="&amp;$B$328,'1. Output sheet'!$O$2:$O$5000,"&lt;"&amp;$C$328)+COUNTIFS('1. Output sheet'!$D$2:$D$5000,$B346,'1. Output sheet'!$C$2:$C$5000,I$27,'1. Output sheet'!$AC$2:$AC$5000,$B$23,'1. Output sheet'!$O$2:$O$5000,"&gt;="&amp;$B$328,'1. Output sheet'!$O$2:$O$5000,"&lt;"&amp;$C$328)</f>
        <v>0</v>
      </c>
      <c r="J346" s="13">
        <f>COUNTIFS('1. Output sheet'!$D$2:$D$5000,$B346,'1. Output sheet'!$C$2:$C$5000,J$27,'1. Output sheet'!$AC$2:$AC$5000,$B$22,'1. Output sheet'!$O$2:$O$5000,"&gt;="&amp;$B$328,'1. Output sheet'!$O$2:$O$5000,"&lt;"&amp;$C$328)+COUNTIFS('1. Output sheet'!$D$2:$D$5000,$B346,'1. Output sheet'!$C$2:$C$5000,J$27,'1. Output sheet'!$AC$2:$AC$5000,$B$23,'1. Output sheet'!$O$2:$O$5000,"&gt;="&amp;$B$328,'1. Output sheet'!$O$2:$O$5000,"&lt;"&amp;$C$328)</f>
        <v>3</v>
      </c>
      <c r="K346" s="13">
        <f>COUNTIFS('1. Output sheet'!$D$2:$D$5000,$B346,'1. Output sheet'!$C$2:$C$5000,K$27,'1. Output sheet'!$AC$2:$AC$5000,$B$22,'1. Output sheet'!$O$2:$O$5000,"&gt;="&amp;$B$328,'1. Output sheet'!$O$2:$O$5000,"&lt;"&amp;$C$328)+COUNTIFS('1. Output sheet'!$D$2:$D$5000,$B346,'1. Output sheet'!$C$2:$C$5000,K$27,'1. Output sheet'!$AC$2:$AC$5000,$B$23,'1. Output sheet'!$O$2:$O$5000,"&gt;="&amp;$B$328,'1. Output sheet'!$O$2:$O$5000,"&lt;"&amp;$C$328)</f>
        <v>0</v>
      </c>
      <c r="L346" s="13">
        <f>COUNTIFS('1. Output sheet'!$D$2:$D$5000,$B346,'1. Output sheet'!$C$2:$C$5000,L$27,'1. Output sheet'!$AC$2:$AC$5000,$B$22,'1. Output sheet'!$O$2:$O$5000,"&gt;="&amp;$B$328,'1. Output sheet'!$O$2:$O$5000,"&lt;"&amp;$C$328)+COUNTIFS('1. Output sheet'!$D$2:$D$5000,$B346,'1. Output sheet'!$C$2:$C$5000,L$27,'1. Output sheet'!$AC$2:$AC$5000,$B$23,'1. Output sheet'!$O$2:$O$5000,"&gt;="&amp;$B$328,'1. Output sheet'!$O$2:$O$5000,"&lt;"&amp;$C$328)</f>
        <v>0</v>
      </c>
      <c r="M346" s="13">
        <f>COUNTIFS('1. Output sheet'!$D$2:$D$5000,$B346,'1. Output sheet'!$C$2:$C$5000,M$27,'1. Output sheet'!$AC$2:$AC$5000,$B$22,'1. Output sheet'!$O$2:$O$5000,"&gt;="&amp;$B$328,'1. Output sheet'!$O$2:$O$5000,"&lt;"&amp;$C$328)+COUNTIFS('1. Output sheet'!$D$2:$D$5000,$B346,'1. Output sheet'!$C$2:$C$5000,M$27,'1. Output sheet'!$AC$2:$AC$5000,$B$23,'1. Output sheet'!$O$2:$O$5000,"&gt;="&amp;$B$328,'1. Output sheet'!$O$2:$O$5000,"&lt;"&amp;$C$328)</f>
        <v>0</v>
      </c>
      <c r="N346" s="13">
        <f>COUNTIFS('1. Output sheet'!$D$2:$D$5000,$B346,'1. Output sheet'!$C$2:$C$5000,N$27,'1. Output sheet'!$AC$2:$AC$5000,$B$22,'1. Output sheet'!$O$2:$O$5000,"&gt;="&amp;$B$328,'1. Output sheet'!$O$2:$O$5000,"&lt;"&amp;$C$328)+COUNTIFS('1. Output sheet'!$D$2:$D$5000,$B346,'1. Output sheet'!$C$2:$C$5000,N$27,'1. Output sheet'!$AC$2:$AC$5000,$B$23,'1. Output sheet'!$O$2:$O$5000,"&gt;="&amp;$B$328,'1. Output sheet'!$O$2:$O$5000,"&lt;"&amp;$C$328)</f>
        <v>0</v>
      </c>
      <c r="O346" s="13">
        <f>COUNTIFS('1. Output sheet'!$D$2:$D$5000,$B346,'1. Output sheet'!$C$2:$C$5000,O$27,'1. Output sheet'!$AC$2:$AC$5000,$B$22,'1. Output sheet'!$O$2:$O$5000,"&gt;="&amp;$B$328,'1. Output sheet'!$O$2:$O$5000,"&lt;"&amp;$C$328)+COUNTIFS('1. Output sheet'!$D$2:$D$5000,$B346,'1. Output sheet'!$C$2:$C$5000,O$27,'1. Output sheet'!$AC$2:$AC$5000,$B$23,'1. Output sheet'!$O$2:$O$5000,"&gt;="&amp;$B$328,'1. Output sheet'!$O$2:$O$5000,"&lt;"&amp;$C$328)</f>
        <v>0</v>
      </c>
      <c r="P346" s="14">
        <f t="shared" si="150"/>
        <v>4</v>
      </c>
      <c r="Q346" s="14">
        <f>COUNTIFS('1. Output sheet'!$D$2:$D$5000,$B346,'1. Output sheet'!$AC$2:$AC$5000,$B$22,'1. Output sheet'!$O$2:$O$5000,"&gt;="&amp;$B$142,'1. Output sheet'!$O$2:$O$5000,"&lt;"&amp;$C$142)+COUNTIFS('1. Output sheet'!$D$2:$D$5000,$B346,'1. Output sheet'!$AC$2:$AC$5000,$B$23,'1. Output sheet'!$O$2:$O$5000,"&gt;="&amp;$B$142,'1. Output sheet'!$O$2:$O$5000,"&lt;"&amp;$C$142)</f>
        <v>194</v>
      </c>
      <c r="R346" s="14">
        <f t="shared" si="151"/>
        <v>190</v>
      </c>
    </row>
    <row r="347" spans="2:18" ht="15" x14ac:dyDescent="0.25">
      <c r="B347" s="21" t="s">
        <v>92</v>
      </c>
      <c r="C347" s="20"/>
      <c r="D347" s="13">
        <f>COUNTIFS('1. Output sheet'!$D$2:$D$5000,$B347,'1. Output sheet'!$C$2:$C$5000,D$27,'1. Output sheet'!$AC$2:$AC$5000,$B$22,'1. Output sheet'!$O$2:$O$5000,"&gt;="&amp;$B$328,'1. Output sheet'!$O$2:$O$5000,"&lt;"&amp;$C$328)+COUNTIFS('1. Output sheet'!$D$2:$D$5000,$B347,'1. Output sheet'!$C$2:$C$5000,D$27,'1. Output sheet'!$AC$2:$AC$5000,$B$23,'1. Output sheet'!$O$2:$O$5000,"&gt;="&amp;$B$328,'1. Output sheet'!$O$2:$O$5000,"&lt;"&amp;$C$328)</f>
        <v>0</v>
      </c>
      <c r="E347" s="13">
        <f>COUNTIFS('1. Output sheet'!$D$2:$D$5000,$B347,'1. Output sheet'!$C$2:$C$5000,E$27,'1. Output sheet'!$AC$2:$AC$5000,$B$22,'1. Output sheet'!$O$2:$O$5000,"&gt;="&amp;$B$328,'1. Output sheet'!$O$2:$O$5000,"&lt;"&amp;$C$328)+COUNTIFS('1. Output sheet'!$D$2:$D$5000,$B347,'1. Output sheet'!$C$2:$C$5000,E$27,'1. Output sheet'!$AC$2:$AC$5000,$B$23,'1. Output sheet'!$O$2:$O$5000,"&gt;="&amp;$B$328,'1. Output sheet'!$O$2:$O$5000,"&lt;"&amp;$C$328)</f>
        <v>0</v>
      </c>
      <c r="F347" s="13">
        <f>COUNTIFS('1. Output sheet'!$D$2:$D$5000,$B347,'1. Output sheet'!$C$2:$C$5000,F$27,'1. Output sheet'!$AC$2:$AC$5000,$B$22,'1. Output sheet'!$O$2:$O$5000,"&gt;="&amp;$B$328,'1. Output sheet'!$O$2:$O$5000,"&lt;"&amp;$C$328)+COUNTIFS('1. Output sheet'!$D$2:$D$5000,$B347,'1. Output sheet'!$C$2:$C$5000,F$27,'1. Output sheet'!$AC$2:$AC$5000,$B$23,'1. Output sheet'!$O$2:$O$5000,"&gt;="&amp;$B$328,'1. Output sheet'!$O$2:$O$5000,"&lt;"&amp;$C$328)</f>
        <v>0</v>
      </c>
      <c r="G347" s="13">
        <f>COUNTIFS('1. Output sheet'!$D$2:$D$5000,$B347,'1. Output sheet'!$C$2:$C$5000,G$27,'1. Output sheet'!$AC$2:$AC$5000,$B$22,'1. Output sheet'!$O$2:$O$5000,"&gt;="&amp;$B$328,'1. Output sheet'!$O$2:$O$5000,"&lt;"&amp;$C$328)+COUNTIFS('1. Output sheet'!$D$2:$D$5000,$B347,'1. Output sheet'!$C$2:$C$5000,G$27,'1. Output sheet'!$AC$2:$AC$5000,$B$23,'1. Output sheet'!$O$2:$O$5000,"&gt;="&amp;$B$328,'1. Output sheet'!$O$2:$O$5000,"&lt;"&amp;$C$328)</f>
        <v>14</v>
      </c>
      <c r="H347" s="13">
        <f>COUNTIFS('1. Output sheet'!$D$2:$D$5000,$B347,'1. Output sheet'!$C$2:$C$5000,H$27,'1. Output sheet'!$AC$2:$AC$5000,$B$22,'1. Output sheet'!$O$2:$O$5000,"&gt;="&amp;$B$328,'1. Output sheet'!$O$2:$O$5000,"&lt;"&amp;$C$328)+COUNTIFS('1. Output sheet'!$D$2:$D$5000,$B347,'1. Output sheet'!$C$2:$C$5000,H$27,'1. Output sheet'!$AC$2:$AC$5000,$B$23,'1. Output sheet'!$O$2:$O$5000,"&gt;="&amp;$B$328,'1. Output sheet'!$O$2:$O$5000,"&lt;"&amp;$C$328)</f>
        <v>1</v>
      </c>
      <c r="I347" s="13">
        <f>COUNTIFS('1. Output sheet'!$D$2:$D$5000,$B347,'1. Output sheet'!$C$2:$C$5000,I$27,'1. Output sheet'!$AC$2:$AC$5000,$B$22,'1. Output sheet'!$O$2:$O$5000,"&gt;="&amp;$B$328,'1. Output sheet'!$O$2:$O$5000,"&lt;"&amp;$C$328)+COUNTIFS('1. Output sheet'!$D$2:$D$5000,$B347,'1. Output sheet'!$C$2:$C$5000,I$27,'1. Output sheet'!$AC$2:$AC$5000,$B$23,'1. Output sheet'!$O$2:$O$5000,"&gt;="&amp;$B$328,'1. Output sheet'!$O$2:$O$5000,"&lt;"&amp;$C$328)</f>
        <v>0</v>
      </c>
      <c r="J347" s="13">
        <f>COUNTIFS('1. Output sheet'!$D$2:$D$5000,$B347,'1. Output sheet'!$C$2:$C$5000,J$27,'1. Output sheet'!$AC$2:$AC$5000,$B$22,'1. Output sheet'!$O$2:$O$5000,"&gt;="&amp;$B$328,'1. Output sheet'!$O$2:$O$5000,"&lt;"&amp;$C$328)+COUNTIFS('1. Output sheet'!$D$2:$D$5000,$B347,'1. Output sheet'!$C$2:$C$5000,J$27,'1. Output sheet'!$AC$2:$AC$5000,$B$23,'1. Output sheet'!$O$2:$O$5000,"&gt;="&amp;$B$328,'1. Output sheet'!$O$2:$O$5000,"&lt;"&amp;$C$328)</f>
        <v>0</v>
      </c>
      <c r="K347" s="13">
        <f>COUNTIFS('1. Output sheet'!$D$2:$D$5000,$B347,'1. Output sheet'!$C$2:$C$5000,K$27,'1. Output sheet'!$AC$2:$AC$5000,$B$22,'1. Output sheet'!$O$2:$O$5000,"&gt;="&amp;$B$328,'1. Output sheet'!$O$2:$O$5000,"&lt;"&amp;$C$328)+COUNTIFS('1. Output sheet'!$D$2:$D$5000,$B347,'1. Output sheet'!$C$2:$C$5000,K$27,'1. Output sheet'!$AC$2:$AC$5000,$B$23,'1. Output sheet'!$O$2:$O$5000,"&gt;="&amp;$B$328,'1. Output sheet'!$O$2:$O$5000,"&lt;"&amp;$C$328)</f>
        <v>0</v>
      </c>
      <c r="L347" s="13">
        <f>COUNTIFS('1. Output sheet'!$D$2:$D$5000,$B347,'1. Output sheet'!$C$2:$C$5000,L$27,'1. Output sheet'!$AC$2:$AC$5000,$B$22,'1. Output sheet'!$O$2:$O$5000,"&gt;="&amp;$B$328,'1. Output sheet'!$O$2:$O$5000,"&lt;"&amp;$C$328)+COUNTIFS('1. Output sheet'!$D$2:$D$5000,$B347,'1. Output sheet'!$C$2:$C$5000,L$27,'1. Output sheet'!$AC$2:$AC$5000,$B$23,'1. Output sheet'!$O$2:$O$5000,"&gt;="&amp;$B$328,'1. Output sheet'!$O$2:$O$5000,"&lt;"&amp;$C$328)</f>
        <v>0</v>
      </c>
      <c r="M347" s="13">
        <f>COUNTIFS('1. Output sheet'!$D$2:$D$5000,$B347,'1. Output sheet'!$C$2:$C$5000,M$27,'1. Output sheet'!$AC$2:$AC$5000,$B$22,'1. Output sheet'!$O$2:$O$5000,"&gt;="&amp;$B$328,'1. Output sheet'!$O$2:$O$5000,"&lt;"&amp;$C$328)+COUNTIFS('1. Output sheet'!$D$2:$D$5000,$B347,'1. Output sheet'!$C$2:$C$5000,M$27,'1. Output sheet'!$AC$2:$AC$5000,$B$23,'1. Output sheet'!$O$2:$O$5000,"&gt;="&amp;$B$328,'1. Output sheet'!$O$2:$O$5000,"&lt;"&amp;$C$328)</f>
        <v>0</v>
      </c>
      <c r="N347" s="13">
        <f>COUNTIFS('1. Output sheet'!$D$2:$D$5000,$B347,'1. Output sheet'!$C$2:$C$5000,N$27,'1. Output sheet'!$AC$2:$AC$5000,$B$22,'1. Output sheet'!$O$2:$O$5000,"&gt;="&amp;$B$328,'1. Output sheet'!$O$2:$O$5000,"&lt;"&amp;$C$328)+COUNTIFS('1. Output sheet'!$D$2:$D$5000,$B347,'1. Output sheet'!$C$2:$C$5000,N$27,'1. Output sheet'!$AC$2:$AC$5000,$B$23,'1. Output sheet'!$O$2:$O$5000,"&gt;="&amp;$B$328,'1. Output sheet'!$O$2:$O$5000,"&lt;"&amp;$C$328)</f>
        <v>0</v>
      </c>
      <c r="O347" s="13">
        <f>COUNTIFS('1. Output sheet'!$D$2:$D$5000,$B347,'1. Output sheet'!$C$2:$C$5000,O$27,'1. Output sheet'!$AC$2:$AC$5000,$B$22,'1. Output sheet'!$O$2:$O$5000,"&gt;="&amp;$B$328,'1. Output sheet'!$O$2:$O$5000,"&lt;"&amp;$C$328)+COUNTIFS('1. Output sheet'!$D$2:$D$5000,$B347,'1. Output sheet'!$C$2:$C$5000,O$27,'1. Output sheet'!$AC$2:$AC$5000,$B$23,'1. Output sheet'!$O$2:$O$5000,"&gt;="&amp;$B$328,'1. Output sheet'!$O$2:$O$5000,"&lt;"&amp;$C$328)</f>
        <v>0</v>
      </c>
      <c r="P347" s="14">
        <f t="shared" si="150"/>
        <v>15</v>
      </c>
      <c r="Q347" s="14">
        <f>COUNTIFS('1. Output sheet'!$D$2:$D$5000,$B347,'1. Output sheet'!$AC$2:$AC$5000,$B$22,'1. Output sheet'!$O$2:$O$5000,"&gt;="&amp;$B$142,'1. Output sheet'!$O$2:$O$5000,"&lt;"&amp;$C$142)+COUNTIFS('1. Output sheet'!$D$2:$D$5000,$B347,'1. Output sheet'!$AC$2:$AC$5000,$B$23,'1. Output sheet'!$O$2:$O$5000,"&gt;="&amp;$B$142,'1. Output sheet'!$O$2:$O$5000,"&lt;"&amp;$C$142)</f>
        <v>36</v>
      </c>
      <c r="R347" s="14">
        <f t="shared" si="151"/>
        <v>21</v>
      </c>
    </row>
    <row r="348" spans="2:18" ht="15" x14ac:dyDescent="0.25">
      <c r="B348" s="21" t="s">
        <v>51</v>
      </c>
      <c r="C348" s="20"/>
      <c r="D348" s="13">
        <f>COUNTIFS('1. Output sheet'!$D$2:$D$5000,$B348,'1. Output sheet'!$C$2:$C$5000,D$27,'1. Output sheet'!$AC$2:$AC$5000,$B$22,'1. Output sheet'!$O$2:$O$5000,"&gt;="&amp;$B$328,'1. Output sheet'!$O$2:$O$5000,"&lt;"&amp;$C$328)+COUNTIFS('1. Output sheet'!$D$2:$D$5000,$B348,'1. Output sheet'!$C$2:$C$5000,D$27,'1. Output sheet'!$AC$2:$AC$5000,$B$23,'1. Output sheet'!$O$2:$O$5000,"&gt;="&amp;$B$328,'1. Output sheet'!$O$2:$O$5000,"&lt;"&amp;$C$328)</f>
        <v>0</v>
      </c>
      <c r="E348" s="13">
        <f>COUNTIFS('1. Output sheet'!$D$2:$D$5000,$B348,'1. Output sheet'!$C$2:$C$5000,E$27,'1. Output sheet'!$AC$2:$AC$5000,$B$22,'1. Output sheet'!$O$2:$O$5000,"&gt;="&amp;$B$328,'1. Output sheet'!$O$2:$O$5000,"&lt;"&amp;$C$328)+COUNTIFS('1. Output sheet'!$D$2:$D$5000,$B348,'1. Output sheet'!$C$2:$C$5000,E$27,'1. Output sheet'!$AC$2:$AC$5000,$B$23,'1. Output sheet'!$O$2:$O$5000,"&gt;="&amp;$B$328,'1. Output sheet'!$O$2:$O$5000,"&lt;"&amp;$C$328)</f>
        <v>0</v>
      </c>
      <c r="F348" s="13">
        <f>COUNTIFS('1. Output sheet'!$D$2:$D$5000,$B348,'1. Output sheet'!$C$2:$C$5000,F$27,'1. Output sheet'!$AC$2:$AC$5000,$B$22,'1. Output sheet'!$O$2:$O$5000,"&gt;="&amp;$B$328,'1. Output sheet'!$O$2:$O$5000,"&lt;"&amp;$C$328)+COUNTIFS('1. Output sheet'!$D$2:$D$5000,$B348,'1. Output sheet'!$C$2:$C$5000,F$27,'1. Output sheet'!$AC$2:$AC$5000,$B$23,'1. Output sheet'!$O$2:$O$5000,"&gt;="&amp;$B$328,'1. Output sheet'!$O$2:$O$5000,"&lt;"&amp;$C$328)</f>
        <v>0</v>
      </c>
      <c r="G348" s="13">
        <f>COUNTIFS('1. Output sheet'!$D$2:$D$5000,$B348,'1. Output sheet'!$C$2:$C$5000,G$27,'1. Output sheet'!$AC$2:$AC$5000,$B$22,'1. Output sheet'!$O$2:$O$5000,"&gt;="&amp;$B$328,'1. Output sheet'!$O$2:$O$5000,"&lt;"&amp;$C$328)+COUNTIFS('1. Output sheet'!$D$2:$D$5000,$B348,'1. Output sheet'!$C$2:$C$5000,G$27,'1. Output sheet'!$AC$2:$AC$5000,$B$23,'1. Output sheet'!$O$2:$O$5000,"&gt;="&amp;$B$328,'1. Output sheet'!$O$2:$O$5000,"&lt;"&amp;$C$328)</f>
        <v>0</v>
      </c>
      <c r="H348" s="13">
        <f>COUNTIFS('1. Output sheet'!$D$2:$D$5000,$B348,'1. Output sheet'!$C$2:$C$5000,H$27,'1. Output sheet'!$AC$2:$AC$5000,$B$22,'1. Output sheet'!$O$2:$O$5000,"&gt;="&amp;$B$328,'1. Output sheet'!$O$2:$O$5000,"&lt;"&amp;$C$328)+COUNTIFS('1. Output sheet'!$D$2:$D$5000,$B348,'1. Output sheet'!$C$2:$C$5000,H$27,'1. Output sheet'!$AC$2:$AC$5000,$B$23,'1. Output sheet'!$O$2:$O$5000,"&gt;="&amp;$B$328,'1. Output sheet'!$O$2:$O$5000,"&lt;"&amp;$C$328)</f>
        <v>0</v>
      </c>
      <c r="I348" s="13">
        <f>COUNTIFS('1. Output sheet'!$D$2:$D$5000,$B348,'1. Output sheet'!$C$2:$C$5000,I$27,'1. Output sheet'!$AC$2:$AC$5000,$B$22,'1. Output sheet'!$O$2:$O$5000,"&gt;="&amp;$B$328,'1. Output sheet'!$O$2:$O$5000,"&lt;"&amp;$C$328)+COUNTIFS('1. Output sheet'!$D$2:$D$5000,$B348,'1. Output sheet'!$C$2:$C$5000,I$27,'1. Output sheet'!$AC$2:$AC$5000,$B$23,'1. Output sheet'!$O$2:$O$5000,"&gt;="&amp;$B$328,'1. Output sheet'!$O$2:$O$5000,"&lt;"&amp;$C$328)</f>
        <v>0</v>
      </c>
      <c r="J348" s="13">
        <f>COUNTIFS('1. Output sheet'!$D$2:$D$5000,$B348,'1. Output sheet'!$C$2:$C$5000,J$27,'1. Output sheet'!$AC$2:$AC$5000,$B$22,'1. Output sheet'!$O$2:$O$5000,"&gt;="&amp;$B$328,'1. Output sheet'!$O$2:$O$5000,"&lt;"&amp;$C$328)+COUNTIFS('1. Output sheet'!$D$2:$D$5000,$B348,'1. Output sheet'!$C$2:$C$5000,J$27,'1. Output sheet'!$AC$2:$AC$5000,$B$23,'1. Output sheet'!$O$2:$O$5000,"&gt;="&amp;$B$328,'1. Output sheet'!$O$2:$O$5000,"&lt;"&amp;$C$328)</f>
        <v>0</v>
      </c>
      <c r="K348" s="13">
        <f>COUNTIFS('1. Output sheet'!$D$2:$D$5000,$B348,'1. Output sheet'!$C$2:$C$5000,K$27,'1. Output sheet'!$AC$2:$AC$5000,$B$22,'1. Output sheet'!$O$2:$O$5000,"&gt;="&amp;$B$328,'1. Output sheet'!$O$2:$O$5000,"&lt;"&amp;$C$328)+COUNTIFS('1. Output sheet'!$D$2:$D$5000,$B348,'1. Output sheet'!$C$2:$C$5000,K$27,'1. Output sheet'!$AC$2:$AC$5000,$B$23,'1. Output sheet'!$O$2:$O$5000,"&gt;="&amp;$B$328,'1. Output sheet'!$O$2:$O$5000,"&lt;"&amp;$C$328)</f>
        <v>0</v>
      </c>
      <c r="L348" s="13">
        <f>COUNTIFS('1. Output sheet'!$D$2:$D$5000,$B348,'1. Output sheet'!$C$2:$C$5000,L$27,'1. Output sheet'!$AC$2:$AC$5000,$B$22,'1. Output sheet'!$O$2:$O$5000,"&gt;="&amp;$B$328,'1. Output sheet'!$O$2:$O$5000,"&lt;"&amp;$C$328)+COUNTIFS('1. Output sheet'!$D$2:$D$5000,$B348,'1. Output sheet'!$C$2:$C$5000,L$27,'1. Output sheet'!$AC$2:$AC$5000,$B$23,'1. Output sheet'!$O$2:$O$5000,"&gt;="&amp;$B$328,'1. Output sheet'!$O$2:$O$5000,"&lt;"&amp;$C$328)</f>
        <v>0</v>
      </c>
      <c r="M348" s="13">
        <f>COUNTIFS('1. Output sheet'!$D$2:$D$5000,$B348,'1. Output sheet'!$C$2:$C$5000,M$27,'1. Output sheet'!$AC$2:$AC$5000,$B$22,'1. Output sheet'!$O$2:$O$5000,"&gt;="&amp;$B$328,'1. Output sheet'!$O$2:$O$5000,"&lt;"&amp;$C$328)+COUNTIFS('1. Output sheet'!$D$2:$D$5000,$B348,'1. Output sheet'!$C$2:$C$5000,M$27,'1. Output sheet'!$AC$2:$AC$5000,$B$23,'1. Output sheet'!$O$2:$O$5000,"&gt;="&amp;$B$328,'1. Output sheet'!$O$2:$O$5000,"&lt;"&amp;$C$328)</f>
        <v>0</v>
      </c>
      <c r="N348" s="13">
        <f>COUNTIFS('1. Output sheet'!$D$2:$D$5000,$B348,'1. Output sheet'!$C$2:$C$5000,N$27,'1. Output sheet'!$AC$2:$AC$5000,$B$22,'1. Output sheet'!$O$2:$O$5000,"&gt;="&amp;$B$328,'1. Output sheet'!$O$2:$O$5000,"&lt;"&amp;$C$328)+COUNTIFS('1. Output sheet'!$D$2:$D$5000,$B348,'1. Output sheet'!$C$2:$C$5000,N$27,'1. Output sheet'!$AC$2:$AC$5000,$B$23,'1. Output sheet'!$O$2:$O$5000,"&gt;="&amp;$B$328,'1. Output sheet'!$O$2:$O$5000,"&lt;"&amp;$C$328)</f>
        <v>0</v>
      </c>
      <c r="O348" s="13">
        <f>COUNTIFS('1. Output sheet'!$D$2:$D$5000,$B348,'1. Output sheet'!$C$2:$C$5000,O$27,'1. Output sheet'!$AC$2:$AC$5000,$B$22,'1. Output sheet'!$O$2:$O$5000,"&gt;="&amp;$B$328,'1. Output sheet'!$O$2:$O$5000,"&lt;"&amp;$C$328)+COUNTIFS('1. Output sheet'!$D$2:$D$5000,$B348,'1. Output sheet'!$C$2:$C$5000,O$27,'1. Output sheet'!$AC$2:$AC$5000,$B$23,'1. Output sheet'!$O$2:$O$5000,"&gt;="&amp;$B$328,'1. Output sheet'!$O$2:$O$5000,"&lt;"&amp;$C$328)</f>
        <v>0</v>
      </c>
      <c r="P348" s="14">
        <f t="shared" si="150"/>
        <v>0</v>
      </c>
      <c r="Q348" s="14">
        <f>COUNTIFS('1. Output sheet'!$D$2:$D$5000,$B348,'1. Output sheet'!$AC$2:$AC$5000,$B$22,'1. Output sheet'!$O$2:$O$5000,"&gt;="&amp;$B$142,'1. Output sheet'!$O$2:$O$5000,"&lt;"&amp;$C$142)+COUNTIFS('1. Output sheet'!$D$2:$D$5000,$B348,'1. Output sheet'!$AC$2:$AC$5000,$B$23,'1. Output sheet'!$O$2:$O$5000,"&gt;="&amp;$B$142,'1. Output sheet'!$O$2:$O$5000,"&lt;"&amp;$C$142)</f>
        <v>5</v>
      </c>
      <c r="R348" s="14">
        <f t="shared" si="151"/>
        <v>5</v>
      </c>
    </row>
    <row r="349" spans="2:18" ht="15" x14ac:dyDescent="0.25">
      <c r="B349" s="21" t="s">
        <v>697</v>
      </c>
      <c r="C349" s="20"/>
      <c r="D349" s="13">
        <f>COUNTIFS('1. Output sheet'!$D$2:$D$5000,$B349,'1. Output sheet'!$C$2:$C$5000,D$27,'1. Output sheet'!$AC$2:$AC$5000,$B$22,'1. Output sheet'!$O$2:$O$5000,"&gt;="&amp;$B$328,'1. Output sheet'!$O$2:$O$5000,"&lt;"&amp;$C$328)+COUNTIFS('1. Output sheet'!$D$2:$D$5000,$B349,'1. Output sheet'!$C$2:$C$5000,D$27,'1. Output sheet'!$AC$2:$AC$5000,$B$23,'1. Output sheet'!$O$2:$O$5000,"&gt;="&amp;$B$328,'1. Output sheet'!$O$2:$O$5000,"&lt;"&amp;$C$328)</f>
        <v>0</v>
      </c>
      <c r="E349" s="13">
        <f>COUNTIFS('1. Output sheet'!$D$2:$D$5000,$B349,'1. Output sheet'!$C$2:$C$5000,E$27,'1. Output sheet'!$AC$2:$AC$5000,$B$22,'1. Output sheet'!$O$2:$O$5000,"&gt;="&amp;$B$328,'1. Output sheet'!$O$2:$O$5000,"&lt;"&amp;$C$328)+COUNTIFS('1. Output sheet'!$D$2:$D$5000,$B349,'1. Output sheet'!$C$2:$C$5000,E$27,'1. Output sheet'!$AC$2:$AC$5000,$B$23,'1. Output sheet'!$O$2:$O$5000,"&gt;="&amp;$B$328,'1. Output sheet'!$O$2:$O$5000,"&lt;"&amp;$C$328)</f>
        <v>0</v>
      </c>
      <c r="F349" s="13">
        <f>COUNTIFS('1. Output sheet'!$D$2:$D$5000,$B349,'1. Output sheet'!$C$2:$C$5000,F$27,'1. Output sheet'!$AC$2:$AC$5000,$B$22,'1. Output sheet'!$O$2:$O$5000,"&gt;="&amp;$B$328,'1. Output sheet'!$O$2:$O$5000,"&lt;"&amp;$C$328)+COUNTIFS('1. Output sheet'!$D$2:$D$5000,$B349,'1. Output sheet'!$C$2:$C$5000,F$27,'1. Output sheet'!$AC$2:$AC$5000,$B$23,'1. Output sheet'!$O$2:$O$5000,"&gt;="&amp;$B$328,'1. Output sheet'!$O$2:$O$5000,"&lt;"&amp;$C$328)</f>
        <v>0</v>
      </c>
      <c r="G349" s="13">
        <f>COUNTIFS('1. Output sheet'!$D$2:$D$5000,$B349,'1. Output sheet'!$C$2:$C$5000,G$27,'1. Output sheet'!$AC$2:$AC$5000,$B$22,'1. Output sheet'!$O$2:$O$5000,"&gt;="&amp;$B$328,'1. Output sheet'!$O$2:$O$5000,"&lt;"&amp;$C$328)+COUNTIFS('1. Output sheet'!$D$2:$D$5000,$B349,'1. Output sheet'!$C$2:$C$5000,G$27,'1. Output sheet'!$AC$2:$AC$5000,$B$23,'1. Output sheet'!$O$2:$O$5000,"&gt;="&amp;$B$328,'1. Output sheet'!$O$2:$O$5000,"&lt;"&amp;$C$328)</f>
        <v>0</v>
      </c>
      <c r="H349" s="13">
        <f>COUNTIFS('1. Output sheet'!$D$2:$D$5000,$B349,'1. Output sheet'!$C$2:$C$5000,H$27,'1. Output sheet'!$AC$2:$AC$5000,$B$22,'1. Output sheet'!$O$2:$O$5000,"&gt;="&amp;$B$328,'1. Output sheet'!$O$2:$O$5000,"&lt;"&amp;$C$328)+COUNTIFS('1. Output sheet'!$D$2:$D$5000,$B349,'1. Output sheet'!$C$2:$C$5000,H$27,'1. Output sheet'!$AC$2:$AC$5000,$B$23,'1. Output sheet'!$O$2:$O$5000,"&gt;="&amp;$B$328,'1. Output sheet'!$O$2:$O$5000,"&lt;"&amp;$C$328)</f>
        <v>0</v>
      </c>
      <c r="I349" s="13">
        <f>COUNTIFS('1. Output sheet'!$D$2:$D$5000,$B349,'1. Output sheet'!$C$2:$C$5000,I$27,'1. Output sheet'!$AC$2:$AC$5000,$B$22,'1. Output sheet'!$O$2:$O$5000,"&gt;="&amp;$B$328,'1. Output sheet'!$O$2:$O$5000,"&lt;"&amp;$C$328)+COUNTIFS('1. Output sheet'!$D$2:$D$5000,$B349,'1. Output sheet'!$C$2:$C$5000,I$27,'1. Output sheet'!$AC$2:$AC$5000,$B$23,'1. Output sheet'!$O$2:$O$5000,"&gt;="&amp;$B$328,'1. Output sheet'!$O$2:$O$5000,"&lt;"&amp;$C$328)</f>
        <v>0</v>
      </c>
      <c r="J349" s="13">
        <f>COUNTIFS('1. Output sheet'!$D$2:$D$5000,$B349,'1. Output sheet'!$C$2:$C$5000,J$27,'1. Output sheet'!$AC$2:$AC$5000,$B$22,'1. Output sheet'!$O$2:$O$5000,"&gt;="&amp;$B$328,'1. Output sheet'!$O$2:$O$5000,"&lt;"&amp;$C$328)+COUNTIFS('1. Output sheet'!$D$2:$D$5000,$B349,'1. Output sheet'!$C$2:$C$5000,J$27,'1. Output sheet'!$AC$2:$AC$5000,$B$23,'1. Output sheet'!$O$2:$O$5000,"&gt;="&amp;$B$328,'1. Output sheet'!$O$2:$O$5000,"&lt;"&amp;$C$328)</f>
        <v>0</v>
      </c>
      <c r="K349" s="13">
        <f>COUNTIFS('1. Output sheet'!$D$2:$D$5000,$B349,'1. Output sheet'!$C$2:$C$5000,K$27,'1. Output sheet'!$AC$2:$AC$5000,$B$22,'1. Output sheet'!$O$2:$O$5000,"&gt;="&amp;$B$328,'1. Output sheet'!$O$2:$O$5000,"&lt;"&amp;$C$328)+COUNTIFS('1. Output sheet'!$D$2:$D$5000,$B349,'1. Output sheet'!$C$2:$C$5000,K$27,'1. Output sheet'!$AC$2:$AC$5000,$B$23,'1. Output sheet'!$O$2:$O$5000,"&gt;="&amp;$B$328,'1. Output sheet'!$O$2:$O$5000,"&lt;"&amp;$C$328)</f>
        <v>0</v>
      </c>
      <c r="L349" s="13">
        <f>COUNTIFS('1. Output sheet'!$D$2:$D$5000,$B349,'1. Output sheet'!$C$2:$C$5000,L$27,'1. Output sheet'!$AC$2:$AC$5000,$B$22,'1. Output sheet'!$O$2:$O$5000,"&gt;="&amp;$B$328,'1. Output sheet'!$O$2:$O$5000,"&lt;"&amp;$C$328)+COUNTIFS('1. Output sheet'!$D$2:$D$5000,$B349,'1. Output sheet'!$C$2:$C$5000,L$27,'1. Output sheet'!$AC$2:$AC$5000,$B$23,'1. Output sheet'!$O$2:$O$5000,"&gt;="&amp;$B$328,'1. Output sheet'!$O$2:$O$5000,"&lt;"&amp;$C$328)</f>
        <v>0</v>
      </c>
      <c r="M349" s="13">
        <f>COUNTIFS('1. Output sheet'!$D$2:$D$5000,$B349,'1. Output sheet'!$C$2:$C$5000,M$27,'1. Output sheet'!$AC$2:$AC$5000,$B$22,'1. Output sheet'!$O$2:$O$5000,"&gt;="&amp;$B$328,'1. Output sheet'!$O$2:$O$5000,"&lt;"&amp;$C$328)+COUNTIFS('1. Output sheet'!$D$2:$D$5000,$B349,'1. Output sheet'!$C$2:$C$5000,M$27,'1. Output sheet'!$AC$2:$AC$5000,$B$23,'1. Output sheet'!$O$2:$O$5000,"&gt;="&amp;$B$328,'1. Output sheet'!$O$2:$O$5000,"&lt;"&amp;$C$328)</f>
        <v>0</v>
      </c>
      <c r="N349" s="13">
        <f>COUNTIFS('1. Output sheet'!$D$2:$D$5000,$B349,'1. Output sheet'!$C$2:$C$5000,N$27,'1. Output sheet'!$AC$2:$AC$5000,$B$22,'1. Output sheet'!$O$2:$O$5000,"&gt;="&amp;$B$328,'1. Output sheet'!$O$2:$O$5000,"&lt;"&amp;$C$328)+COUNTIFS('1. Output sheet'!$D$2:$D$5000,$B349,'1. Output sheet'!$C$2:$C$5000,N$27,'1. Output sheet'!$AC$2:$AC$5000,$B$23,'1. Output sheet'!$O$2:$O$5000,"&gt;="&amp;$B$328,'1. Output sheet'!$O$2:$O$5000,"&lt;"&amp;$C$328)</f>
        <v>0</v>
      </c>
      <c r="O349" s="13">
        <f>COUNTIFS('1. Output sheet'!$D$2:$D$5000,$B349,'1. Output sheet'!$C$2:$C$5000,O$27,'1. Output sheet'!$AC$2:$AC$5000,$B$22,'1. Output sheet'!$O$2:$O$5000,"&gt;="&amp;$B$328,'1. Output sheet'!$O$2:$O$5000,"&lt;"&amp;$C$328)+COUNTIFS('1. Output sheet'!$D$2:$D$5000,$B349,'1. Output sheet'!$C$2:$C$5000,O$27,'1. Output sheet'!$AC$2:$AC$5000,$B$23,'1. Output sheet'!$O$2:$O$5000,"&gt;="&amp;$B$328,'1. Output sheet'!$O$2:$O$5000,"&lt;"&amp;$C$328)</f>
        <v>0</v>
      </c>
      <c r="P349" s="14">
        <f t="shared" si="150"/>
        <v>0</v>
      </c>
      <c r="Q349" s="14">
        <f>COUNTIFS('1. Output sheet'!$D$2:$D$5000,$B349,'1. Output sheet'!$AC$2:$AC$5000,$B$22,'1. Output sheet'!$O$2:$O$5000,"&gt;="&amp;$B$142,'1. Output sheet'!$O$2:$O$5000,"&lt;"&amp;$C$142)+COUNTIFS('1. Output sheet'!$D$2:$D$5000,$B349,'1. Output sheet'!$AC$2:$AC$5000,$B$23,'1. Output sheet'!$O$2:$O$5000,"&gt;="&amp;$B$142,'1. Output sheet'!$O$2:$O$5000,"&lt;"&amp;$C$142)</f>
        <v>5</v>
      </c>
      <c r="R349" s="14">
        <f t="shared" si="151"/>
        <v>5</v>
      </c>
    </row>
    <row r="350" spans="2:18" ht="15" x14ac:dyDescent="0.25">
      <c r="B350" s="21" t="s">
        <v>2940</v>
      </c>
      <c r="C350" s="20"/>
      <c r="D350" s="13">
        <f>COUNTIFS('1. Output sheet'!$D$2:$D$5000,$B350,'1. Output sheet'!$C$2:$C$5000,D$27,'1. Output sheet'!$AC$2:$AC$5000,$B$22,'1. Output sheet'!$O$2:$O$5000,"&gt;="&amp;$B$328,'1. Output sheet'!$O$2:$O$5000,"&lt;"&amp;$C$328)+COUNTIFS('1. Output sheet'!$D$2:$D$5000,$B350,'1. Output sheet'!$C$2:$C$5000,D$27,'1. Output sheet'!$AC$2:$AC$5000,$B$23,'1. Output sheet'!$O$2:$O$5000,"&gt;="&amp;$B$328,'1. Output sheet'!$O$2:$O$5000,"&lt;"&amp;$C$328)</f>
        <v>0</v>
      </c>
      <c r="E350" s="13">
        <f>COUNTIFS('1. Output sheet'!$D$2:$D$5000,$B350,'1. Output sheet'!$C$2:$C$5000,E$27,'1. Output sheet'!$AC$2:$AC$5000,$B$22,'1. Output sheet'!$O$2:$O$5000,"&gt;="&amp;$B$328,'1. Output sheet'!$O$2:$O$5000,"&lt;"&amp;$C$328)+COUNTIFS('1. Output sheet'!$D$2:$D$5000,$B350,'1. Output sheet'!$C$2:$C$5000,E$27,'1. Output sheet'!$AC$2:$AC$5000,$B$23,'1. Output sheet'!$O$2:$O$5000,"&gt;="&amp;$B$328,'1. Output sheet'!$O$2:$O$5000,"&lt;"&amp;$C$328)</f>
        <v>0</v>
      </c>
      <c r="F350" s="13">
        <f>COUNTIFS('1. Output sheet'!$D$2:$D$5000,$B350,'1. Output sheet'!$C$2:$C$5000,F$27,'1. Output sheet'!$AC$2:$AC$5000,$B$22,'1. Output sheet'!$O$2:$O$5000,"&gt;="&amp;$B$328,'1. Output sheet'!$O$2:$O$5000,"&lt;"&amp;$C$328)+COUNTIFS('1. Output sheet'!$D$2:$D$5000,$B350,'1. Output sheet'!$C$2:$C$5000,F$27,'1. Output sheet'!$AC$2:$AC$5000,$B$23,'1. Output sheet'!$O$2:$O$5000,"&gt;="&amp;$B$328,'1. Output sheet'!$O$2:$O$5000,"&lt;"&amp;$C$328)</f>
        <v>0</v>
      </c>
      <c r="G350" s="13">
        <f>COUNTIFS('1. Output sheet'!$D$2:$D$5000,$B350,'1. Output sheet'!$C$2:$C$5000,G$27,'1. Output sheet'!$AC$2:$AC$5000,$B$22,'1. Output sheet'!$O$2:$O$5000,"&gt;="&amp;$B$328,'1. Output sheet'!$O$2:$O$5000,"&lt;"&amp;$C$328)+COUNTIFS('1. Output sheet'!$D$2:$D$5000,$B350,'1. Output sheet'!$C$2:$C$5000,G$27,'1. Output sheet'!$AC$2:$AC$5000,$B$23,'1. Output sheet'!$O$2:$O$5000,"&gt;="&amp;$B$328,'1. Output sheet'!$O$2:$O$5000,"&lt;"&amp;$C$328)</f>
        <v>0</v>
      </c>
      <c r="H350" s="13">
        <f>COUNTIFS('1. Output sheet'!$D$2:$D$5000,$B350,'1. Output sheet'!$C$2:$C$5000,H$27,'1. Output sheet'!$AC$2:$AC$5000,$B$22,'1. Output sheet'!$O$2:$O$5000,"&gt;="&amp;$B$328,'1. Output sheet'!$O$2:$O$5000,"&lt;"&amp;$C$328)+COUNTIFS('1. Output sheet'!$D$2:$D$5000,$B350,'1. Output sheet'!$C$2:$C$5000,H$27,'1. Output sheet'!$AC$2:$AC$5000,$B$23,'1. Output sheet'!$O$2:$O$5000,"&gt;="&amp;$B$328,'1. Output sheet'!$O$2:$O$5000,"&lt;"&amp;$C$328)</f>
        <v>0</v>
      </c>
      <c r="I350" s="13">
        <f>COUNTIFS('1. Output sheet'!$D$2:$D$5000,$B350,'1. Output sheet'!$C$2:$C$5000,I$27,'1. Output sheet'!$AC$2:$AC$5000,$B$22,'1. Output sheet'!$O$2:$O$5000,"&gt;="&amp;$B$328,'1. Output sheet'!$O$2:$O$5000,"&lt;"&amp;$C$328)+COUNTIFS('1. Output sheet'!$D$2:$D$5000,$B350,'1. Output sheet'!$C$2:$C$5000,I$27,'1. Output sheet'!$AC$2:$AC$5000,$B$23,'1. Output sheet'!$O$2:$O$5000,"&gt;="&amp;$B$328,'1. Output sheet'!$O$2:$O$5000,"&lt;"&amp;$C$328)</f>
        <v>0</v>
      </c>
      <c r="J350" s="13">
        <f>COUNTIFS('1. Output sheet'!$D$2:$D$5000,$B350,'1. Output sheet'!$C$2:$C$5000,J$27,'1. Output sheet'!$AC$2:$AC$5000,$B$22,'1. Output sheet'!$O$2:$O$5000,"&gt;="&amp;$B$328,'1. Output sheet'!$O$2:$O$5000,"&lt;"&amp;$C$328)+COUNTIFS('1. Output sheet'!$D$2:$D$5000,$B350,'1. Output sheet'!$C$2:$C$5000,J$27,'1. Output sheet'!$AC$2:$AC$5000,$B$23,'1. Output sheet'!$O$2:$O$5000,"&gt;="&amp;$B$328,'1. Output sheet'!$O$2:$O$5000,"&lt;"&amp;$C$328)</f>
        <v>0</v>
      </c>
      <c r="K350" s="13">
        <f>COUNTIFS('1. Output sheet'!$D$2:$D$5000,$B350,'1. Output sheet'!$C$2:$C$5000,K$27,'1. Output sheet'!$AC$2:$AC$5000,$B$22,'1. Output sheet'!$O$2:$O$5000,"&gt;="&amp;$B$328,'1. Output sheet'!$O$2:$O$5000,"&lt;"&amp;$C$328)+COUNTIFS('1. Output sheet'!$D$2:$D$5000,$B350,'1. Output sheet'!$C$2:$C$5000,K$27,'1. Output sheet'!$AC$2:$AC$5000,$B$23,'1. Output sheet'!$O$2:$O$5000,"&gt;="&amp;$B$328,'1. Output sheet'!$O$2:$O$5000,"&lt;"&amp;$C$328)</f>
        <v>0</v>
      </c>
      <c r="L350" s="13">
        <f>COUNTIFS('1. Output sheet'!$D$2:$D$5000,$B350,'1. Output sheet'!$C$2:$C$5000,L$27,'1. Output sheet'!$AC$2:$AC$5000,$B$22,'1. Output sheet'!$O$2:$O$5000,"&gt;="&amp;$B$328,'1. Output sheet'!$O$2:$O$5000,"&lt;"&amp;$C$328)+COUNTIFS('1. Output sheet'!$D$2:$D$5000,$B350,'1. Output sheet'!$C$2:$C$5000,L$27,'1. Output sheet'!$AC$2:$AC$5000,$B$23,'1. Output sheet'!$O$2:$O$5000,"&gt;="&amp;$B$328,'1. Output sheet'!$O$2:$O$5000,"&lt;"&amp;$C$328)</f>
        <v>0</v>
      </c>
      <c r="M350" s="13">
        <f>COUNTIFS('1. Output sheet'!$D$2:$D$5000,$B350,'1. Output sheet'!$C$2:$C$5000,M$27,'1. Output sheet'!$AC$2:$AC$5000,$B$22,'1. Output sheet'!$O$2:$O$5000,"&gt;="&amp;$B$328,'1. Output sheet'!$O$2:$O$5000,"&lt;"&amp;$C$328)+COUNTIFS('1. Output sheet'!$D$2:$D$5000,$B350,'1. Output sheet'!$C$2:$C$5000,M$27,'1. Output sheet'!$AC$2:$AC$5000,$B$23,'1. Output sheet'!$O$2:$O$5000,"&gt;="&amp;$B$328,'1. Output sheet'!$O$2:$O$5000,"&lt;"&amp;$C$328)</f>
        <v>0</v>
      </c>
      <c r="N350" s="13">
        <f>COUNTIFS('1. Output sheet'!$D$2:$D$5000,$B350,'1. Output sheet'!$C$2:$C$5000,N$27,'1. Output sheet'!$AC$2:$AC$5000,$B$22,'1. Output sheet'!$O$2:$O$5000,"&gt;="&amp;$B$328,'1. Output sheet'!$O$2:$O$5000,"&lt;"&amp;$C$328)+COUNTIFS('1. Output sheet'!$D$2:$D$5000,$B350,'1. Output sheet'!$C$2:$C$5000,N$27,'1. Output sheet'!$AC$2:$AC$5000,$B$23,'1. Output sheet'!$O$2:$O$5000,"&gt;="&amp;$B$328,'1. Output sheet'!$O$2:$O$5000,"&lt;"&amp;$C$328)</f>
        <v>0</v>
      </c>
      <c r="O350" s="13">
        <f>COUNTIFS('1. Output sheet'!$D$2:$D$5000,$B350,'1. Output sheet'!$C$2:$C$5000,O$27,'1. Output sheet'!$AC$2:$AC$5000,$B$22,'1. Output sheet'!$O$2:$O$5000,"&gt;="&amp;$B$328,'1. Output sheet'!$O$2:$O$5000,"&lt;"&amp;$C$328)+COUNTIFS('1. Output sheet'!$D$2:$D$5000,$B350,'1. Output sheet'!$C$2:$C$5000,O$27,'1. Output sheet'!$AC$2:$AC$5000,$B$23,'1. Output sheet'!$O$2:$O$5000,"&gt;="&amp;$B$328,'1. Output sheet'!$O$2:$O$5000,"&lt;"&amp;$C$328)</f>
        <v>0</v>
      </c>
      <c r="P350" s="14">
        <f t="shared" si="150"/>
        <v>0</v>
      </c>
      <c r="Q350" s="14">
        <f>COUNTIFS('1. Output sheet'!$D$2:$D$5000,$B350,'1. Output sheet'!$AC$2:$AC$5000,$B$22,'1. Output sheet'!$O$2:$O$5000,"&gt;="&amp;$B$142,'1. Output sheet'!$O$2:$O$5000,"&lt;"&amp;$C$142)+COUNTIFS('1. Output sheet'!$D$2:$D$5000,$B350,'1. Output sheet'!$AC$2:$AC$5000,$B$23,'1. Output sheet'!$O$2:$O$5000,"&gt;="&amp;$B$142,'1. Output sheet'!$O$2:$O$5000,"&lt;"&amp;$C$142)</f>
        <v>0</v>
      </c>
      <c r="R350" s="14">
        <f t="shared" si="151"/>
        <v>0</v>
      </c>
    </row>
    <row r="351" spans="2:18" ht="15" x14ac:dyDescent="0.25">
      <c r="B351" s="21" t="s">
        <v>741</v>
      </c>
      <c r="C351" s="20"/>
      <c r="D351" s="13">
        <f>COUNTIFS('1. Output sheet'!$D$2:$D$5000,$B351,'1. Output sheet'!$C$2:$C$5000,D$27,'1. Output sheet'!$AC$2:$AC$5000,$B$22,'1. Output sheet'!$O$2:$O$5000,"&gt;="&amp;$B$328,'1. Output sheet'!$O$2:$O$5000,"&lt;"&amp;$C$328)+COUNTIFS('1. Output sheet'!$D$2:$D$5000,$B351,'1. Output sheet'!$C$2:$C$5000,D$27,'1. Output sheet'!$AC$2:$AC$5000,$B$23,'1. Output sheet'!$O$2:$O$5000,"&gt;="&amp;$B$328,'1. Output sheet'!$O$2:$O$5000,"&lt;"&amp;$C$328)</f>
        <v>0</v>
      </c>
      <c r="E351" s="13">
        <f>COUNTIFS('1. Output sheet'!$D$2:$D$5000,$B351,'1. Output sheet'!$C$2:$C$5000,E$27,'1. Output sheet'!$AC$2:$AC$5000,$B$22,'1. Output sheet'!$O$2:$O$5000,"&gt;="&amp;$B$328,'1. Output sheet'!$O$2:$O$5000,"&lt;"&amp;$C$328)+COUNTIFS('1. Output sheet'!$D$2:$D$5000,$B351,'1. Output sheet'!$C$2:$C$5000,E$27,'1. Output sheet'!$AC$2:$AC$5000,$B$23,'1. Output sheet'!$O$2:$O$5000,"&gt;="&amp;$B$328,'1. Output sheet'!$O$2:$O$5000,"&lt;"&amp;$C$328)</f>
        <v>0</v>
      </c>
      <c r="F351" s="13">
        <f>COUNTIFS('1. Output sheet'!$D$2:$D$5000,$B351,'1. Output sheet'!$C$2:$C$5000,F$27,'1. Output sheet'!$AC$2:$AC$5000,$B$22,'1. Output sheet'!$O$2:$O$5000,"&gt;="&amp;$B$328,'1. Output sheet'!$O$2:$O$5000,"&lt;"&amp;$C$328)+COUNTIFS('1. Output sheet'!$D$2:$D$5000,$B351,'1. Output sheet'!$C$2:$C$5000,F$27,'1. Output sheet'!$AC$2:$AC$5000,$B$23,'1. Output sheet'!$O$2:$O$5000,"&gt;="&amp;$B$328,'1. Output sheet'!$O$2:$O$5000,"&lt;"&amp;$C$328)</f>
        <v>0</v>
      </c>
      <c r="G351" s="13">
        <f>COUNTIFS('1. Output sheet'!$D$2:$D$5000,$B351,'1. Output sheet'!$C$2:$C$5000,G$27,'1. Output sheet'!$AC$2:$AC$5000,$B$22,'1. Output sheet'!$O$2:$O$5000,"&gt;="&amp;$B$328,'1. Output sheet'!$O$2:$O$5000,"&lt;"&amp;$C$328)+COUNTIFS('1. Output sheet'!$D$2:$D$5000,$B351,'1. Output sheet'!$C$2:$C$5000,G$27,'1. Output sheet'!$AC$2:$AC$5000,$B$23,'1. Output sheet'!$O$2:$O$5000,"&gt;="&amp;$B$328,'1. Output sheet'!$O$2:$O$5000,"&lt;"&amp;$C$328)</f>
        <v>0</v>
      </c>
      <c r="H351" s="13">
        <f>COUNTIFS('1. Output sheet'!$D$2:$D$5000,$B351,'1. Output sheet'!$C$2:$C$5000,H$27,'1. Output sheet'!$AC$2:$AC$5000,$B$22,'1. Output sheet'!$O$2:$O$5000,"&gt;="&amp;$B$328,'1. Output sheet'!$O$2:$O$5000,"&lt;"&amp;$C$328)+COUNTIFS('1. Output sheet'!$D$2:$D$5000,$B351,'1. Output sheet'!$C$2:$C$5000,H$27,'1. Output sheet'!$AC$2:$AC$5000,$B$23,'1. Output sheet'!$O$2:$O$5000,"&gt;="&amp;$B$328,'1. Output sheet'!$O$2:$O$5000,"&lt;"&amp;$C$328)</f>
        <v>0</v>
      </c>
      <c r="I351" s="13">
        <f>COUNTIFS('1. Output sheet'!$D$2:$D$5000,$B351,'1. Output sheet'!$C$2:$C$5000,I$27,'1. Output sheet'!$AC$2:$AC$5000,$B$22,'1. Output sheet'!$O$2:$O$5000,"&gt;="&amp;$B$328,'1. Output sheet'!$O$2:$O$5000,"&lt;"&amp;$C$328)+COUNTIFS('1. Output sheet'!$D$2:$D$5000,$B351,'1. Output sheet'!$C$2:$C$5000,I$27,'1. Output sheet'!$AC$2:$AC$5000,$B$23,'1. Output sheet'!$O$2:$O$5000,"&gt;="&amp;$B$328,'1. Output sheet'!$O$2:$O$5000,"&lt;"&amp;$C$328)</f>
        <v>0</v>
      </c>
      <c r="J351" s="13">
        <f>COUNTIFS('1. Output sheet'!$D$2:$D$5000,$B351,'1. Output sheet'!$C$2:$C$5000,J$27,'1. Output sheet'!$AC$2:$AC$5000,$B$22,'1. Output sheet'!$O$2:$O$5000,"&gt;="&amp;$B$328,'1. Output sheet'!$O$2:$O$5000,"&lt;"&amp;$C$328)+COUNTIFS('1. Output sheet'!$D$2:$D$5000,$B351,'1. Output sheet'!$C$2:$C$5000,J$27,'1. Output sheet'!$AC$2:$AC$5000,$B$23,'1. Output sheet'!$O$2:$O$5000,"&gt;="&amp;$B$328,'1. Output sheet'!$O$2:$O$5000,"&lt;"&amp;$C$328)</f>
        <v>0</v>
      </c>
      <c r="K351" s="13">
        <f>COUNTIFS('1. Output sheet'!$D$2:$D$5000,$B351,'1. Output sheet'!$C$2:$C$5000,K$27,'1. Output sheet'!$AC$2:$AC$5000,$B$22,'1. Output sheet'!$O$2:$O$5000,"&gt;="&amp;$B$328,'1. Output sheet'!$O$2:$O$5000,"&lt;"&amp;$C$328)+COUNTIFS('1. Output sheet'!$D$2:$D$5000,$B351,'1. Output sheet'!$C$2:$C$5000,K$27,'1. Output sheet'!$AC$2:$AC$5000,$B$23,'1. Output sheet'!$O$2:$O$5000,"&gt;="&amp;$B$328,'1. Output sheet'!$O$2:$O$5000,"&lt;"&amp;$C$328)</f>
        <v>0</v>
      </c>
      <c r="L351" s="13">
        <f>COUNTIFS('1. Output sheet'!$D$2:$D$5000,$B351,'1. Output sheet'!$C$2:$C$5000,L$27,'1. Output sheet'!$AC$2:$AC$5000,$B$22,'1. Output sheet'!$O$2:$O$5000,"&gt;="&amp;$B$328,'1. Output sheet'!$O$2:$O$5000,"&lt;"&amp;$C$328)+COUNTIFS('1. Output sheet'!$D$2:$D$5000,$B351,'1. Output sheet'!$C$2:$C$5000,L$27,'1. Output sheet'!$AC$2:$AC$5000,$B$23,'1. Output sheet'!$O$2:$O$5000,"&gt;="&amp;$B$328,'1. Output sheet'!$O$2:$O$5000,"&lt;"&amp;$C$328)</f>
        <v>0</v>
      </c>
      <c r="M351" s="13">
        <f>COUNTIFS('1. Output sheet'!$D$2:$D$5000,$B351,'1. Output sheet'!$C$2:$C$5000,M$27,'1. Output sheet'!$AC$2:$AC$5000,$B$22,'1. Output sheet'!$O$2:$O$5000,"&gt;="&amp;$B$328,'1. Output sheet'!$O$2:$O$5000,"&lt;"&amp;$C$328)+COUNTIFS('1. Output sheet'!$D$2:$D$5000,$B351,'1. Output sheet'!$C$2:$C$5000,M$27,'1. Output sheet'!$AC$2:$AC$5000,$B$23,'1. Output sheet'!$O$2:$O$5000,"&gt;="&amp;$B$328,'1. Output sheet'!$O$2:$O$5000,"&lt;"&amp;$C$328)</f>
        <v>0</v>
      </c>
      <c r="N351" s="13">
        <f>COUNTIFS('1. Output sheet'!$D$2:$D$5000,$B351,'1. Output sheet'!$C$2:$C$5000,N$27,'1. Output sheet'!$AC$2:$AC$5000,$B$22,'1. Output sheet'!$O$2:$O$5000,"&gt;="&amp;$B$328,'1. Output sheet'!$O$2:$O$5000,"&lt;"&amp;$C$328)+COUNTIFS('1. Output sheet'!$D$2:$D$5000,$B351,'1. Output sheet'!$C$2:$C$5000,N$27,'1. Output sheet'!$AC$2:$AC$5000,$B$23,'1. Output sheet'!$O$2:$O$5000,"&gt;="&amp;$B$328,'1. Output sheet'!$O$2:$O$5000,"&lt;"&amp;$C$328)</f>
        <v>0</v>
      </c>
      <c r="O351" s="13">
        <f>COUNTIFS('1. Output sheet'!$D$2:$D$5000,$B351,'1. Output sheet'!$C$2:$C$5000,O$27,'1. Output sheet'!$AC$2:$AC$5000,$B$22,'1. Output sheet'!$O$2:$O$5000,"&gt;="&amp;$B$328,'1. Output sheet'!$O$2:$O$5000,"&lt;"&amp;$C$328)+COUNTIFS('1. Output sheet'!$D$2:$D$5000,$B351,'1. Output sheet'!$C$2:$C$5000,O$27,'1. Output sheet'!$AC$2:$AC$5000,$B$23,'1. Output sheet'!$O$2:$O$5000,"&gt;="&amp;$B$328,'1. Output sheet'!$O$2:$O$5000,"&lt;"&amp;$C$328)</f>
        <v>0</v>
      </c>
      <c r="P351" s="14">
        <f t="shared" si="150"/>
        <v>0</v>
      </c>
      <c r="Q351" s="14">
        <f>COUNTIFS('1. Output sheet'!$D$2:$D$5000,$B351,'1. Output sheet'!$AC$2:$AC$5000,$B$22,'1. Output sheet'!$O$2:$O$5000,"&gt;="&amp;$B$142,'1. Output sheet'!$O$2:$O$5000,"&lt;"&amp;$C$142)+COUNTIFS('1. Output sheet'!$D$2:$D$5000,$B351,'1. Output sheet'!$AC$2:$AC$5000,$B$23,'1. Output sheet'!$O$2:$O$5000,"&gt;="&amp;$B$142,'1. Output sheet'!$O$2:$O$5000,"&lt;"&amp;$C$142)</f>
        <v>2</v>
      </c>
      <c r="R351" s="14">
        <f t="shared" si="151"/>
        <v>2</v>
      </c>
    </row>
    <row r="352" spans="2:18" ht="15" x14ac:dyDescent="0.25">
      <c r="B352" s="21" t="s">
        <v>432</v>
      </c>
      <c r="C352" s="20"/>
      <c r="D352" s="13">
        <f>COUNTIFS('1. Output sheet'!$D$2:$D$5000,$B352,'1. Output sheet'!$C$2:$C$5000,D$27,'1. Output sheet'!$AC$2:$AC$5000,$B$22,'1. Output sheet'!$O$2:$O$5000,"&gt;="&amp;$B$328,'1. Output sheet'!$O$2:$O$5000,"&lt;"&amp;$C$328)+COUNTIFS('1. Output sheet'!$D$2:$D$5000,$B352,'1. Output sheet'!$C$2:$C$5000,D$27,'1. Output sheet'!$AC$2:$AC$5000,$B$23,'1. Output sheet'!$O$2:$O$5000,"&gt;="&amp;$B$328,'1. Output sheet'!$O$2:$O$5000,"&lt;"&amp;$C$328)</f>
        <v>0</v>
      </c>
      <c r="E352" s="13">
        <f>COUNTIFS('1. Output sheet'!$D$2:$D$5000,$B352,'1. Output sheet'!$C$2:$C$5000,E$27,'1. Output sheet'!$AC$2:$AC$5000,$B$22,'1. Output sheet'!$O$2:$O$5000,"&gt;="&amp;$B$328,'1. Output sheet'!$O$2:$O$5000,"&lt;"&amp;$C$328)+COUNTIFS('1. Output sheet'!$D$2:$D$5000,$B352,'1. Output sheet'!$C$2:$C$5000,E$27,'1. Output sheet'!$AC$2:$AC$5000,$B$23,'1. Output sheet'!$O$2:$O$5000,"&gt;="&amp;$B$328,'1. Output sheet'!$O$2:$O$5000,"&lt;"&amp;$C$328)</f>
        <v>0</v>
      </c>
      <c r="F352" s="13">
        <f>COUNTIFS('1. Output sheet'!$D$2:$D$5000,$B352,'1. Output sheet'!$C$2:$C$5000,F$27,'1. Output sheet'!$AC$2:$AC$5000,$B$22,'1. Output sheet'!$O$2:$O$5000,"&gt;="&amp;$B$328,'1. Output sheet'!$O$2:$O$5000,"&lt;"&amp;$C$328)+COUNTIFS('1. Output sheet'!$D$2:$D$5000,$B352,'1. Output sheet'!$C$2:$C$5000,F$27,'1. Output sheet'!$AC$2:$AC$5000,$B$23,'1. Output sheet'!$O$2:$O$5000,"&gt;="&amp;$B$328,'1. Output sheet'!$O$2:$O$5000,"&lt;"&amp;$C$328)</f>
        <v>0</v>
      </c>
      <c r="G352" s="13">
        <f>COUNTIFS('1. Output sheet'!$D$2:$D$5000,$B352,'1. Output sheet'!$C$2:$C$5000,G$27,'1. Output sheet'!$AC$2:$AC$5000,$B$22,'1. Output sheet'!$O$2:$O$5000,"&gt;="&amp;$B$328,'1. Output sheet'!$O$2:$O$5000,"&lt;"&amp;$C$328)+COUNTIFS('1. Output sheet'!$D$2:$D$5000,$B352,'1. Output sheet'!$C$2:$C$5000,G$27,'1. Output sheet'!$AC$2:$AC$5000,$B$23,'1. Output sheet'!$O$2:$O$5000,"&gt;="&amp;$B$328,'1. Output sheet'!$O$2:$O$5000,"&lt;"&amp;$C$328)</f>
        <v>0</v>
      </c>
      <c r="H352" s="13">
        <f>COUNTIFS('1. Output sheet'!$D$2:$D$5000,$B352,'1. Output sheet'!$C$2:$C$5000,H$27,'1. Output sheet'!$AC$2:$AC$5000,$B$22,'1. Output sheet'!$O$2:$O$5000,"&gt;="&amp;$B$328,'1. Output sheet'!$O$2:$O$5000,"&lt;"&amp;$C$328)+COUNTIFS('1. Output sheet'!$D$2:$D$5000,$B352,'1. Output sheet'!$C$2:$C$5000,H$27,'1. Output sheet'!$AC$2:$AC$5000,$B$23,'1. Output sheet'!$O$2:$O$5000,"&gt;="&amp;$B$328,'1. Output sheet'!$O$2:$O$5000,"&lt;"&amp;$C$328)</f>
        <v>0</v>
      </c>
      <c r="I352" s="13">
        <f>COUNTIFS('1. Output sheet'!$D$2:$D$5000,$B352,'1. Output sheet'!$C$2:$C$5000,I$27,'1. Output sheet'!$AC$2:$AC$5000,$B$22,'1. Output sheet'!$O$2:$O$5000,"&gt;="&amp;$B$328,'1. Output sheet'!$O$2:$O$5000,"&lt;"&amp;$C$328)+COUNTIFS('1. Output sheet'!$D$2:$D$5000,$B352,'1. Output sheet'!$C$2:$C$5000,I$27,'1. Output sheet'!$AC$2:$AC$5000,$B$23,'1. Output sheet'!$O$2:$O$5000,"&gt;="&amp;$B$328,'1. Output sheet'!$O$2:$O$5000,"&lt;"&amp;$C$328)</f>
        <v>0</v>
      </c>
      <c r="J352" s="13">
        <f>COUNTIFS('1. Output sheet'!$D$2:$D$5000,$B352,'1. Output sheet'!$C$2:$C$5000,J$27,'1. Output sheet'!$AC$2:$AC$5000,$B$22,'1. Output sheet'!$O$2:$O$5000,"&gt;="&amp;$B$328,'1. Output sheet'!$O$2:$O$5000,"&lt;"&amp;$C$328)+COUNTIFS('1. Output sheet'!$D$2:$D$5000,$B352,'1. Output sheet'!$C$2:$C$5000,J$27,'1. Output sheet'!$AC$2:$AC$5000,$B$23,'1. Output sheet'!$O$2:$O$5000,"&gt;="&amp;$B$328,'1. Output sheet'!$O$2:$O$5000,"&lt;"&amp;$C$328)</f>
        <v>0</v>
      </c>
      <c r="K352" s="13">
        <f>COUNTIFS('1. Output sheet'!$D$2:$D$5000,$B352,'1. Output sheet'!$C$2:$C$5000,K$27,'1. Output sheet'!$AC$2:$AC$5000,$B$22,'1. Output sheet'!$O$2:$O$5000,"&gt;="&amp;$B$328,'1. Output sheet'!$O$2:$O$5000,"&lt;"&amp;$C$328)+COUNTIFS('1. Output sheet'!$D$2:$D$5000,$B352,'1. Output sheet'!$C$2:$C$5000,K$27,'1. Output sheet'!$AC$2:$AC$5000,$B$23,'1. Output sheet'!$O$2:$O$5000,"&gt;="&amp;$B$328,'1. Output sheet'!$O$2:$O$5000,"&lt;"&amp;$C$328)</f>
        <v>0</v>
      </c>
      <c r="L352" s="13">
        <f>COUNTIFS('1. Output sheet'!$D$2:$D$5000,$B352,'1. Output sheet'!$C$2:$C$5000,L$27,'1. Output sheet'!$AC$2:$AC$5000,$B$22,'1. Output sheet'!$O$2:$O$5000,"&gt;="&amp;$B$328,'1. Output sheet'!$O$2:$O$5000,"&lt;"&amp;$C$328)+COUNTIFS('1. Output sheet'!$D$2:$D$5000,$B352,'1. Output sheet'!$C$2:$C$5000,L$27,'1. Output sheet'!$AC$2:$AC$5000,$B$23,'1. Output sheet'!$O$2:$O$5000,"&gt;="&amp;$B$328,'1. Output sheet'!$O$2:$O$5000,"&lt;"&amp;$C$328)</f>
        <v>0</v>
      </c>
      <c r="M352" s="13">
        <f>COUNTIFS('1. Output sheet'!$D$2:$D$5000,$B352,'1. Output sheet'!$C$2:$C$5000,M$27,'1. Output sheet'!$AC$2:$AC$5000,$B$22,'1. Output sheet'!$O$2:$O$5000,"&gt;="&amp;$B$328,'1. Output sheet'!$O$2:$O$5000,"&lt;"&amp;$C$328)+COUNTIFS('1. Output sheet'!$D$2:$D$5000,$B352,'1. Output sheet'!$C$2:$C$5000,M$27,'1. Output sheet'!$AC$2:$AC$5000,$B$23,'1. Output sheet'!$O$2:$O$5000,"&gt;="&amp;$B$328,'1. Output sheet'!$O$2:$O$5000,"&lt;"&amp;$C$328)</f>
        <v>0</v>
      </c>
      <c r="N352" s="13">
        <f>COUNTIFS('1. Output sheet'!$D$2:$D$5000,$B352,'1. Output sheet'!$C$2:$C$5000,N$27,'1. Output sheet'!$AC$2:$AC$5000,$B$22,'1. Output sheet'!$O$2:$O$5000,"&gt;="&amp;$B$328,'1. Output sheet'!$O$2:$O$5000,"&lt;"&amp;$C$328)+COUNTIFS('1. Output sheet'!$D$2:$D$5000,$B352,'1. Output sheet'!$C$2:$C$5000,N$27,'1. Output sheet'!$AC$2:$AC$5000,$B$23,'1. Output sheet'!$O$2:$O$5000,"&gt;="&amp;$B$328,'1. Output sheet'!$O$2:$O$5000,"&lt;"&amp;$C$328)</f>
        <v>0</v>
      </c>
      <c r="O352" s="13">
        <f>COUNTIFS('1. Output sheet'!$D$2:$D$5000,$B352,'1. Output sheet'!$C$2:$C$5000,O$27,'1. Output sheet'!$AC$2:$AC$5000,$B$22,'1. Output sheet'!$O$2:$O$5000,"&gt;="&amp;$B$328,'1. Output sheet'!$O$2:$O$5000,"&lt;"&amp;$C$328)+COUNTIFS('1. Output sheet'!$D$2:$D$5000,$B352,'1. Output sheet'!$C$2:$C$5000,O$27,'1. Output sheet'!$AC$2:$AC$5000,$B$23,'1. Output sheet'!$O$2:$O$5000,"&gt;="&amp;$B$328,'1. Output sheet'!$O$2:$O$5000,"&lt;"&amp;$C$328)</f>
        <v>0</v>
      </c>
      <c r="P352" s="14">
        <f t="shared" si="150"/>
        <v>0</v>
      </c>
      <c r="Q352" s="14">
        <f>COUNTIFS('1. Output sheet'!$D$2:$D$5000,$B352,'1. Output sheet'!$AC$2:$AC$5000,$B$22,'1. Output sheet'!$O$2:$O$5000,"&gt;="&amp;$B$142,'1. Output sheet'!$O$2:$O$5000,"&lt;"&amp;$C$142)+COUNTIFS('1. Output sheet'!$D$2:$D$5000,$B352,'1. Output sheet'!$AC$2:$AC$5000,$B$23,'1. Output sheet'!$O$2:$O$5000,"&gt;="&amp;$B$142,'1. Output sheet'!$O$2:$O$5000,"&lt;"&amp;$C$142)</f>
        <v>15</v>
      </c>
      <c r="R352" s="14">
        <f t="shared" si="151"/>
        <v>15</v>
      </c>
    </row>
    <row r="353" spans="2:36" ht="15" x14ac:dyDescent="0.25">
      <c r="B353" s="21" t="s">
        <v>29</v>
      </c>
      <c r="C353" s="20"/>
      <c r="D353" s="13">
        <f>COUNTIFS('1. Output sheet'!$D$2:$D$5000,$B353,'1. Output sheet'!$C$2:$C$5000,D$27,'1. Output sheet'!$AC$2:$AC$5000,$B$22,'1. Output sheet'!$O$2:$O$5000,"&gt;="&amp;$B$328,'1. Output sheet'!$O$2:$O$5000,"&lt;"&amp;$C$328)+COUNTIFS('1. Output sheet'!$D$2:$D$5000,$B353,'1. Output sheet'!$C$2:$C$5000,D$27,'1. Output sheet'!$AC$2:$AC$5000,$B$23,'1. Output sheet'!$O$2:$O$5000,"&gt;="&amp;$B$328,'1. Output sheet'!$O$2:$O$5000,"&lt;"&amp;$C$328)</f>
        <v>0</v>
      </c>
      <c r="E353" s="13">
        <f>COUNTIFS('1. Output sheet'!$D$2:$D$5000,$B353,'1. Output sheet'!$C$2:$C$5000,E$27,'1. Output sheet'!$AC$2:$AC$5000,$B$22,'1. Output sheet'!$O$2:$O$5000,"&gt;="&amp;$B$328,'1. Output sheet'!$O$2:$O$5000,"&lt;"&amp;$C$328)+COUNTIFS('1. Output sheet'!$D$2:$D$5000,$B353,'1. Output sheet'!$C$2:$C$5000,E$27,'1. Output sheet'!$AC$2:$AC$5000,$B$23,'1. Output sheet'!$O$2:$O$5000,"&gt;="&amp;$B$328,'1. Output sheet'!$O$2:$O$5000,"&lt;"&amp;$C$328)</f>
        <v>0</v>
      </c>
      <c r="F353" s="13">
        <f>COUNTIFS('1. Output sheet'!$D$2:$D$5000,$B353,'1. Output sheet'!$C$2:$C$5000,F$27,'1. Output sheet'!$AC$2:$AC$5000,$B$22,'1. Output sheet'!$O$2:$O$5000,"&gt;="&amp;$B$328,'1. Output sheet'!$O$2:$O$5000,"&lt;"&amp;$C$328)+COUNTIFS('1. Output sheet'!$D$2:$D$5000,$B353,'1. Output sheet'!$C$2:$C$5000,F$27,'1. Output sheet'!$AC$2:$AC$5000,$B$23,'1. Output sheet'!$O$2:$O$5000,"&gt;="&amp;$B$328,'1. Output sheet'!$O$2:$O$5000,"&lt;"&amp;$C$328)</f>
        <v>0</v>
      </c>
      <c r="G353" s="13">
        <f>COUNTIFS('1. Output sheet'!$D$2:$D$5000,$B353,'1. Output sheet'!$C$2:$C$5000,G$27,'1. Output sheet'!$AC$2:$AC$5000,$B$22,'1. Output sheet'!$O$2:$O$5000,"&gt;="&amp;$B$328,'1. Output sheet'!$O$2:$O$5000,"&lt;"&amp;$C$328)+COUNTIFS('1. Output sheet'!$D$2:$D$5000,$B353,'1. Output sheet'!$C$2:$C$5000,G$27,'1. Output sheet'!$AC$2:$AC$5000,$B$23,'1. Output sheet'!$O$2:$O$5000,"&gt;="&amp;$B$328,'1. Output sheet'!$O$2:$O$5000,"&lt;"&amp;$C$328)</f>
        <v>0</v>
      </c>
      <c r="H353" s="13">
        <f>COUNTIFS('1. Output sheet'!$D$2:$D$5000,$B353,'1. Output sheet'!$C$2:$C$5000,H$27,'1. Output sheet'!$AC$2:$AC$5000,$B$22,'1. Output sheet'!$O$2:$O$5000,"&gt;="&amp;$B$328,'1. Output sheet'!$O$2:$O$5000,"&lt;"&amp;$C$328)+COUNTIFS('1. Output sheet'!$D$2:$D$5000,$B353,'1. Output sheet'!$C$2:$C$5000,H$27,'1. Output sheet'!$AC$2:$AC$5000,$B$23,'1. Output sheet'!$O$2:$O$5000,"&gt;="&amp;$B$328,'1. Output sheet'!$O$2:$O$5000,"&lt;"&amp;$C$328)</f>
        <v>0</v>
      </c>
      <c r="I353" s="13">
        <f>COUNTIFS('1. Output sheet'!$D$2:$D$5000,$B353,'1. Output sheet'!$C$2:$C$5000,I$27,'1. Output sheet'!$AC$2:$AC$5000,$B$22,'1. Output sheet'!$O$2:$O$5000,"&gt;="&amp;$B$328,'1. Output sheet'!$O$2:$O$5000,"&lt;"&amp;$C$328)+COUNTIFS('1. Output sheet'!$D$2:$D$5000,$B353,'1. Output sheet'!$C$2:$C$5000,I$27,'1. Output sheet'!$AC$2:$AC$5000,$B$23,'1. Output sheet'!$O$2:$O$5000,"&gt;="&amp;$B$328,'1. Output sheet'!$O$2:$O$5000,"&lt;"&amp;$C$328)</f>
        <v>0</v>
      </c>
      <c r="J353" s="13">
        <f>COUNTIFS('1. Output sheet'!$D$2:$D$5000,$B353,'1. Output sheet'!$C$2:$C$5000,J$27,'1. Output sheet'!$AC$2:$AC$5000,$B$22,'1. Output sheet'!$O$2:$O$5000,"&gt;="&amp;$B$328,'1. Output sheet'!$O$2:$O$5000,"&lt;"&amp;$C$328)+COUNTIFS('1. Output sheet'!$D$2:$D$5000,$B353,'1. Output sheet'!$C$2:$C$5000,J$27,'1. Output sheet'!$AC$2:$AC$5000,$B$23,'1. Output sheet'!$O$2:$O$5000,"&gt;="&amp;$B$328,'1. Output sheet'!$O$2:$O$5000,"&lt;"&amp;$C$328)</f>
        <v>0</v>
      </c>
      <c r="K353" s="13">
        <f>COUNTIFS('1. Output sheet'!$D$2:$D$5000,$B353,'1. Output sheet'!$C$2:$C$5000,K$27,'1. Output sheet'!$AC$2:$AC$5000,$B$22,'1. Output sheet'!$O$2:$O$5000,"&gt;="&amp;$B$328,'1. Output sheet'!$O$2:$O$5000,"&lt;"&amp;$C$328)+COUNTIFS('1. Output sheet'!$D$2:$D$5000,$B353,'1. Output sheet'!$C$2:$C$5000,K$27,'1. Output sheet'!$AC$2:$AC$5000,$B$23,'1. Output sheet'!$O$2:$O$5000,"&gt;="&amp;$B$328,'1. Output sheet'!$O$2:$O$5000,"&lt;"&amp;$C$328)</f>
        <v>0</v>
      </c>
      <c r="L353" s="13">
        <f>COUNTIFS('1. Output sheet'!$D$2:$D$5000,$B353,'1. Output sheet'!$C$2:$C$5000,L$27,'1. Output sheet'!$AC$2:$AC$5000,$B$22,'1. Output sheet'!$O$2:$O$5000,"&gt;="&amp;$B$328,'1. Output sheet'!$O$2:$O$5000,"&lt;"&amp;$C$328)+COUNTIFS('1. Output sheet'!$D$2:$D$5000,$B353,'1. Output sheet'!$C$2:$C$5000,L$27,'1. Output sheet'!$AC$2:$AC$5000,$B$23,'1. Output sheet'!$O$2:$O$5000,"&gt;="&amp;$B$328,'1. Output sheet'!$O$2:$O$5000,"&lt;"&amp;$C$328)</f>
        <v>0</v>
      </c>
      <c r="M353" s="13">
        <f>COUNTIFS('1. Output sheet'!$D$2:$D$5000,$B353,'1. Output sheet'!$C$2:$C$5000,M$27,'1. Output sheet'!$AC$2:$AC$5000,$B$22,'1. Output sheet'!$O$2:$O$5000,"&gt;="&amp;$B$328,'1. Output sheet'!$O$2:$O$5000,"&lt;"&amp;$C$328)+COUNTIFS('1. Output sheet'!$D$2:$D$5000,$B353,'1. Output sheet'!$C$2:$C$5000,M$27,'1. Output sheet'!$AC$2:$AC$5000,$B$23,'1. Output sheet'!$O$2:$O$5000,"&gt;="&amp;$B$328,'1. Output sheet'!$O$2:$O$5000,"&lt;"&amp;$C$328)</f>
        <v>0</v>
      </c>
      <c r="N353" s="13">
        <f>COUNTIFS('1. Output sheet'!$D$2:$D$5000,$B353,'1. Output sheet'!$C$2:$C$5000,N$27,'1. Output sheet'!$AC$2:$AC$5000,$B$22,'1. Output sheet'!$O$2:$O$5000,"&gt;="&amp;$B$328,'1. Output sheet'!$O$2:$O$5000,"&lt;"&amp;$C$328)+COUNTIFS('1. Output sheet'!$D$2:$D$5000,$B353,'1. Output sheet'!$C$2:$C$5000,N$27,'1. Output sheet'!$AC$2:$AC$5000,$B$23,'1. Output sheet'!$O$2:$O$5000,"&gt;="&amp;$B$328,'1. Output sheet'!$O$2:$O$5000,"&lt;"&amp;$C$328)</f>
        <v>0</v>
      </c>
      <c r="O353" s="13">
        <f>COUNTIFS('1. Output sheet'!$D$2:$D$5000,$B353,'1. Output sheet'!$C$2:$C$5000,O$27,'1. Output sheet'!$AC$2:$AC$5000,$B$22,'1. Output sheet'!$O$2:$O$5000,"&gt;="&amp;$B$328,'1. Output sheet'!$O$2:$O$5000,"&lt;"&amp;$C$328)+COUNTIFS('1. Output sheet'!$D$2:$D$5000,$B353,'1. Output sheet'!$C$2:$C$5000,O$27,'1. Output sheet'!$AC$2:$AC$5000,$B$23,'1. Output sheet'!$O$2:$O$5000,"&gt;="&amp;$B$328,'1. Output sheet'!$O$2:$O$5000,"&lt;"&amp;$C$328)</f>
        <v>0</v>
      </c>
      <c r="P353" s="14">
        <f t="shared" si="150"/>
        <v>0</v>
      </c>
      <c r="Q353" s="14">
        <f>COUNTIFS('1. Output sheet'!$D$2:$D$5000,$B353,'1. Output sheet'!$AC$2:$AC$5000,$B$22,'1. Output sheet'!$O$2:$O$5000,"&gt;="&amp;$B$142,'1. Output sheet'!$O$2:$O$5000,"&lt;"&amp;$C$142)+COUNTIFS('1. Output sheet'!$D$2:$D$5000,$B353,'1. Output sheet'!$AC$2:$AC$5000,$B$23,'1. Output sheet'!$O$2:$O$5000,"&gt;="&amp;$B$142,'1. Output sheet'!$O$2:$O$5000,"&lt;"&amp;$C$142)</f>
        <v>71</v>
      </c>
      <c r="R353" s="14">
        <f t="shared" si="151"/>
        <v>71</v>
      </c>
    </row>
    <row r="354" spans="2:36" ht="15" x14ac:dyDescent="0.25">
      <c r="B354" s="21" t="s">
        <v>70</v>
      </c>
      <c r="C354" s="20"/>
      <c r="D354" s="13">
        <f>COUNTIFS('1. Output sheet'!$D$2:$D$5000,$B354,'1. Output sheet'!$C$2:$C$5000,D$27,'1. Output sheet'!$AC$2:$AC$5000,$B$22,'1. Output sheet'!$O$2:$O$5000,"&gt;="&amp;$B$328,'1. Output sheet'!$O$2:$O$5000,"&lt;"&amp;$C$328)+COUNTIFS('1. Output sheet'!$D$2:$D$5000,$B354,'1. Output sheet'!$C$2:$C$5000,D$27,'1. Output sheet'!$AC$2:$AC$5000,$B$23,'1. Output sheet'!$O$2:$O$5000,"&gt;="&amp;$B$328,'1. Output sheet'!$O$2:$O$5000,"&lt;"&amp;$C$328)</f>
        <v>0</v>
      </c>
      <c r="E354" s="13">
        <f>COUNTIFS('1. Output sheet'!$D$2:$D$5000,$B354,'1. Output sheet'!$C$2:$C$5000,E$27,'1. Output sheet'!$AC$2:$AC$5000,$B$22,'1. Output sheet'!$O$2:$O$5000,"&gt;="&amp;$B$328,'1. Output sheet'!$O$2:$O$5000,"&lt;"&amp;$C$328)+COUNTIFS('1. Output sheet'!$D$2:$D$5000,$B354,'1. Output sheet'!$C$2:$C$5000,E$27,'1. Output sheet'!$AC$2:$AC$5000,$B$23,'1. Output sheet'!$O$2:$O$5000,"&gt;="&amp;$B$328,'1. Output sheet'!$O$2:$O$5000,"&lt;"&amp;$C$328)</f>
        <v>0</v>
      </c>
      <c r="F354" s="13">
        <f>COUNTIFS('1. Output sheet'!$D$2:$D$5000,$B354,'1. Output sheet'!$C$2:$C$5000,F$27,'1. Output sheet'!$AC$2:$AC$5000,$B$22,'1. Output sheet'!$O$2:$O$5000,"&gt;="&amp;$B$328,'1. Output sheet'!$O$2:$O$5000,"&lt;"&amp;$C$328)+COUNTIFS('1. Output sheet'!$D$2:$D$5000,$B354,'1. Output sheet'!$C$2:$C$5000,F$27,'1. Output sheet'!$AC$2:$AC$5000,$B$23,'1. Output sheet'!$O$2:$O$5000,"&gt;="&amp;$B$328,'1. Output sheet'!$O$2:$O$5000,"&lt;"&amp;$C$328)</f>
        <v>0</v>
      </c>
      <c r="G354" s="13">
        <f>COUNTIFS('1. Output sheet'!$D$2:$D$5000,$B354,'1. Output sheet'!$C$2:$C$5000,G$27,'1. Output sheet'!$AC$2:$AC$5000,$B$22,'1. Output sheet'!$O$2:$O$5000,"&gt;="&amp;$B$328,'1. Output sheet'!$O$2:$O$5000,"&lt;"&amp;$C$328)+COUNTIFS('1. Output sheet'!$D$2:$D$5000,$B354,'1. Output sheet'!$C$2:$C$5000,G$27,'1. Output sheet'!$AC$2:$AC$5000,$B$23,'1. Output sheet'!$O$2:$O$5000,"&gt;="&amp;$B$328,'1. Output sheet'!$O$2:$O$5000,"&lt;"&amp;$C$328)</f>
        <v>0</v>
      </c>
      <c r="H354" s="13">
        <f>COUNTIFS('1. Output sheet'!$D$2:$D$5000,$B354,'1. Output sheet'!$C$2:$C$5000,H$27,'1. Output sheet'!$AC$2:$AC$5000,$B$22,'1. Output sheet'!$O$2:$O$5000,"&gt;="&amp;$B$328,'1. Output sheet'!$O$2:$O$5000,"&lt;"&amp;$C$328)+COUNTIFS('1. Output sheet'!$D$2:$D$5000,$B354,'1. Output sheet'!$C$2:$C$5000,H$27,'1. Output sheet'!$AC$2:$AC$5000,$B$23,'1. Output sheet'!$O$2:$O$5000,"&gt;="&amp;$B$328,'1. Output sheet'!$O$2:$O$5000,"&lt;"&amp;$C$328)</f>
        <v>0</v>
      </c>
      <c r="I354" s="13">
        <f>COUNTIFS('1. Output sheet'!$D$2:$D$5000,$B354,'1. Output sheet'!$C$2:$C$5000,I$27,'1. Output sheet'!$AC$2:$AC$5000,$B$22,'1. Output sheet'!$O$2:$O$5000,"&gt;="&amp;$B$328,'1. Output sheet'!$O$2:$O$5000,"&lt;"&amp;$C$328)+COUNTIFS('1. Output sheet'!$D$2:$D$5000,$B354,'1. Output sheet'!$C$2:$C$5000,I$27,'1. Output sheet'!$AC$2:$AC$5000,$B$23,'1. Output sheet'!$O$2:$O$5000,"&gt;="&amp;$B$328,'1. Output sheet'!$O$2:$O$5000,"&lt;"&amp;$C$328)</f>
        <v>0</v>
      </c>
      <c r="J354" s="13">
        <f>COUNTIFS('1. Output sheet'!$D$2:$D$5000,$B354,'1. Output sheet'!$C$2:$C$5000,J$27,'1. Output sheet'!$AC$2:$AC$5000,$B$22,'1. Output sheet'!$O$2:$O$5000,"&gt;="&amp;$B$328,'1. Output sheet'!$O$2:$O$5000,"&lt;"&amp;$C$328)+COUNTIFS('1. Output sheet'!$D$2:$D$5000,$B354,'1. Output sheet'!$C$2:$C$5000,J$27,'1. Output sheet'!$AC$2:$AC$5000,$B$23,'1. Output sheet'!$O$2:$O$5000,"&gt;="&amp;$B$328,'1. Output sheet'!$O$2:$O$5000,"&lt;"&amp;$C$328)</f>
        <v>0</v>
      </c>
      <c r="K354" s="13">
        <f>COUNTIFS('1. Output sheet'!$D$2:$D$5000,$B354,'1. Output sheet'!$C$2:$C$5000,K$27,'1. Output sheet'!$AC$2:$AC$5000,$B$22,'1. Output sheet'!$O$2:$O$5000,"&gt;="&amp;$B$328,'1. Output sheet'!$O$2:$O$5000,"&lt;"&amp;$C$328)+COUNTIFS('1. Output sheet'!$D$2:$D$5000,$B354,'1. Output sheet'!$C$2:$C$5000,K$27,'1. Output sheet'!$AC$2:$AC$5000,$B$23,'1. Output sheet'!$O$2:$O$5000,"&gt;="&amp;$B$328,'1. Output sheet'!$O$2:$O$5000,"&lt;"&amp;$C$328)</f>
        <v>0</v>
      </c>
      <c r="L354" s="13">
        <f>COUNTIFS('1. Output sheet'!$D$2:$D$5000,$B354,'1. Output sheet'!$C$2:$C$5000,L$27,'1. Output sheet'!$AC$2:$AC$5000,$B$22,'1. Output sheet'!$O$2:$O$5000,"&gt;="&amp;$B$328,'1. Output sheet'!$O$2:$O$5000,"&lt;"&amp;$C$328)+COUNTIFS('1. Output sheet'!$D$2:$D$5000,$B354,'1. Output sheet'!$C$2:$C$5000,L$27,'1. Output sheet'!$AC$2:$AC$5000,$B$23,'1. Output sheet'!$O$2:$O$5000,"&gt;="&amp;$B$328,'1. Output sheet'!$O$2:$O$5000,"&lt;"&amp;$C$328)</f>
        <v>0</v>
      </c>
      <c r="M354" s="13">
        <f>COUNTIFS('1. Output sheet'!$D$2:$D$5000,$B354,'1. Output sheet'!$C$2:$C$5000,M$27,'1. Output sheet'!$AC$2:$AC$5000,$B$22,'1. Output sheet'!$O$2:$O$5000,"&gt;="&amp;$B$328,'1. Output sheet'!$O$2:$O$5000,"&lt;"&amp;$C$328)+COUNTIFS('1. Output sheet'!$D$2:$D$5000,$B354,'1. Output sheet'!$C$2:$C$5000,M$27,'1. Output sheet'!$AC$2:$AC$5000,$B$23,'1. Output sheet'!$O$2:$O$5000,"&gt;="&amp;$B$328,'1. Output sheet'!$O$2:$O$5000,"&lt;"&amp;$C$328)</f>
        <v>0</v>
      </c>
      <c r="N354" s="13">
        <f>COUNTIFS('1. Output sheet'!$D$2:$D$5000,$B354,'1. Output sheet'!$C$2:$C$5000,N$27,'1. Output sheet'!$AC$2:$AC$5000,$B$22,'1. Output sheet'!$O$2:$O$5000,"&gt;="&amp;$B$328,'1. Output sheet'!$O$2:$O$5000,"&lt;"&amp;$C$328)+COUNTIFS('1. Output sheet'!$D$2:$D$5000,$B354,'1. Output sheet'!$C$2:$C$5000,N$27,'1. Output sheet'!$AC$2:$AC$5000,$B$23,'1. Output sheet'!$O$2:$O$5000,"&gt;="&amp;$B$328,'1. Output sheet'!$O$2:$O$5000,"&lt;"&amp;$C$328)</f>
        <v>0</v>
      </c>
      <c r="O354" s="13">
        <f>COUNTIFS('1. Output sheet'!$D$2:$D$5000,$B354,'1. Output sheet'!$C$2:$C$5000,O$27,'1. Output sheet'!$AC$2:$AC$5000,$B$22,'1. Output sheet'!$O$2:$O$5000,"&gt;="&amp;$B$328,'1. Output sheet'!$O$2:$O$5000,"&lt;"&amp;$C$328)+COUNTIFS('1. Output sheet'!$D$2:$D$5000,$B354,'1. Output sheet'!$C$2:$C$5000,O$27,'1. Output sheet'!$AC$2:$AC$5000,$B$23,'1. Output sheet'!$O$2:$O$5000,"&gt;="&amp;$B$328,'1. Output sheet'!$O$2:$O$5000,"&lt;"&amp;$C$328)</f>
        <v>0</v>
      </c>
      <c r="P354" s="14">
        <f t="shared" si="150"/>
        <v>0</v>
      </c>
      <c r="Q354" s="14">
        <f>COUNTIFS('1. Output sheet'!$D$2:$D$5000,$B354,'1. Output sheet'!$AC$2:$AC$5000,$B$22,'1. Output sheet'!$O$2:$O$5000,"&gt;="&amp;$B$142,'1. Output sheet'!$O$2:$O$5000,"&lt;"&amp;$C$142)+COUNTIFS('1. Output sheet'!$D$2:$D$5000,$B354,'1. Output sheet'!$AC$2:$AC$5000,$B$23,'1. Output sheet'!$O$2:$O$5000,"&gt;="&amp;$B$142,'1. Output sheet'!$O$2:$O$5000,"&lt;"&amp;$C$142)</f>
        <v>84</v>
      </c>
      <c r="R354" s="14">
        <f t="shared" si="151"/>
        <v>84</v>
      </c>
    </row>
    <row r="355" spans="2:36" ht="15" x14ac:dyDescent="0.25">
      <c r="B355" s="21" t="s">
        <v>4774</v>
      </c>
      <c r="C355" s="20"/>
      <c r="D355" s="13">
        <f t="shared" ref="D355:O355" si="152">D331-SUM(D338:D354)</f>
        <v>0</v>
      </c>
      <c r="E355" s="13">
        <f t="shared" si="152"/>
        <v>0</v>
      </c>
      <c r="F355" s="13">
        <f t="shared" si="152"/>
        <v>0</v>
      </c>
      <c r="G355" s="13">
        <f t="shared" si="152"/>
        <v>0</v>
      </c>
      <c r="H355" s="13">
        <f t="shared" si="152"/>
        <v>0</v>
      </c>
      <c r="I355" s="13">
        <f t="shared" si="152"/>
        <v>0</v>
      </c>
      <c r="J355" s="13">
        <f t="shared" si="152"/>
        <v>0</v>
      </c>
      <c r="K355" s="13">
        <f t="shared" si="152"/>
        <v>0</v>
      </c>
      <c r="L355" s="13">
        <f t="shared" si="152"/>
        <v>0</v>
      </c>
      <c r="M355" s="13">
        <f t="shared" si="152"/>
        <v>0</v>
      </c>
      <c r="N355" s="13">
        <f t="shared" si="152"/>
        <v>0</v>
      </c>
      <c r="O355" s="13">
        <f t="shared" si="152"/>
        <v>0</v>
      </c>
      <c r="P355" s="14">
        <f t="shared" si="150"/>
        <v>0</v>
      </c>
      <c r="Q355" s="14">
        <f>P355</f>
        <v>0</v>
      </c>
      <c r="R355" s="14">
        <f t="shared" si="151"/>
        <v>0</v>
      </c>
    </row>
    <row r="356" spans="2:36" ht="15" x14ac:dyDescent="0.25">
      <c r="B356" s="19" t="s">
        <v>4759</v>
      </c>
      <c r="C356" s="20"/>
      <c r="D356" s="13">
        <f>SUM(D338:D355)</f>
        <v>0</v>
      </c>
      <c r="E356" s="13">
        <f t="shared" ref="E356:O356" si="153">SUM(E338:E355)</f>
        <v>3</v>
      </c>
      <c r="F356" s="13">
        <f t="shared" si="153"/>
        <v>1</v>
      </c>
      <c r="G356" s="13">
        <f t="shared" si="153"/>
        <v>19</v>
      </c>
      <c r="H356" s="13">
        <f t="shared" si="153"/>
        <v>3</v>
      </c>
      <c r="I356" s="13">
        <f t="shared" si="153"/>
        <v>1</v>
      </c>
      <c r="J356" s="13">
        <f t="shared" si="153"/>
        <v>3</v>
      </c>
      <c r="K356" s="13">
        <f t="shared" si="153"/>
        <v>0</v>
      </c>
      <c r="L356" s="13">
        <f t="shared" si="153"/>
        <v>0</v>
      </c>
      <c r="M356" s="13">
        <f t="shared" si="153"/>
        <v>0</v>
      </c>
      <c r="N356" s="13">
        <f t="shared" si="153"/>
        <v>0</v>
      </c>
      <c r="O356" s="13">
        <f t="shared" si="153"/>
        <v>0</v>
      </c>
      <c r="P356" s="14">
        <f>SUM(P338:P355)</f>
        <v>30</v>
      </c>
      <c r="Q356" s="14">
        <f t="shared" ref="Q356" si="154">SUM(Q338:Q355)</f>
        <v>568</v>
      </c>
      <c r="R356" s="14">
        <f t="shared" ref="R356" si="155">SUM(R338:R355)</f>
        <v>538</v>
      </c>
    </row>
    <row r="358" spans="2:36" x14ac:dyDescent="0.2">
      <c r="T358">
        <v>0.13407881152541462</v>
      </c>
    </row>
    <row r="359" spans="2:36" ht="15" x14ac:dyDescent="0.25">
      <c r="B359" s="5" t="s">
        <v>4775</v>
      </c>
      <c r="C359" s="5"/>
      <c r="D359" s="5"/>
      <c r="E359" s="5"/>
      <c r="F359" s="5"/>
      <c r="G359" s="5"/>
      <c r="H359" s="5"/>
      <c r="I359" s="5"/>
      <c r="J359" s="5"/>
      <c r="K359" s="5"/>
      <c r="L359" s="5"/>
      <c r="M359" s="5"/>
      <c r="N359" s="5"/>
      <c r="O359" s="5"/>
      <c r="P359" s="5"/>
      <c r="Q359" s="5"/>
      <c r="R359" s="5"/>
      <c r="T359" s="5" t="s">
        <v>4775</v>
      </c>
      <c r="U359" s="5"/>
      <c r="V359" s="5"/>
      <c r="W359" s="5"/>
      <c r="X359" s="5"/>
      <c r="Y359" s="5"/>
      <c r="Z359" s="5"/>
      <c r="AA359" s="5"/>
      <c r="AB359" s="5"/>
      <c r="AC359" s="5"/>
      <c r="AD359" s="5"/>
      <c r="AE359" s="5"/>
      <c r="AF359" s="5"/>
      <c r="AG359" s="5"/>
      <c r="AH359" s="5"/>
      <c r="AI359" s="5"/>
      <c r="AJ359" s="5"/>
    </row>
    <row r="360" spans="2:36" ht="45" x14ac:dyDescent="0.25">
      <c r="B360" s="6" t="s">
        <v>4776</v>
      </c>
      <c r="C360" s="6"/>
      <c r="D360" s="10" t="s">
        <v>136</v>
      </c>
      <c r="E360" s="10" t="s">
        <v>41</v>
      </c>
      <c r="F360" s="10" t="s">
        <v>79</v>
      </c>
      <c r="G360" s="11" t="s">
        <v>50</v>
      </c>
      <c r="H360" s="11" t="s">
        <v>555</v>
      </c>
      <c r="I360" s="11" t="s">
        <v>145</v>
      </c>
      <c r="J360" s="11" t="s">
        <v>126</v>
      </c>
      <c r="K360" s="11" t="s">
        <v>238</v>
      </c>
      <c r="L360" s="11" t="s">
        <v>312</v>
      </c>
      <c r="M360" s="11" t="s">
        <v>4766</v>
      </c>
      <c r="N360" s="11" t="s">
        <v>29</v>
      </c>
      <c r="O360" s="11" t="s">
        <v>69</v>
      </c>
      <c r="P360" s="29" t="s">
        <v>4767</v>
      </c>
      <c r="Q360" s="29" t="s">
        <v>4768</v>
      </c>
      <c r="R360" s="29" t="s">
        <v>4769</v>
      </c>
      <c r="T360" s="6" t="s">
        <v>4777</v>
      </c>
      <c r="U360" s="6"/>
      <c r="V360" s="10" t="s">
        <v>136</v>
      </c>
      <c r="W360" s="10" t="s">
        <v>41</v>
      </c>
      <c r="X360" s="10" t="s">
        <v>79</v>
      </c>
      <c r="Y360" s="11" t="s">
        <v>50</v>
      </c>
      <c r="Z360" s="11" t="s">
        <v>555</v>
      </c>
      <c r="AA360" s="11" t="s">
        <v>145</v>
      </c>
      <c r="AB360" s="11" t="s">
        <v>126</v>
      </c>
      <c r="AC360" s="11" t="s">
        <v>238</v>
      </c>
      <c r="AD360" s="11" t="s">
        <v>312</v>
      </c>
      <c r="AE360" s="11" t="s">
        <v>4766</v>
      </c>
      <c r="AF360" s="11" t="s">
        <v>29</v>
      </c>
      <c r="AG360" s="11" t="s">
        <v>69</v>
      </c>
      <c r="AH360" s="29" t="s">
        <v>4767</v>
      </c>
      <c r="AI360" s="29"/>
      <c r="AJ360" s="29"/>
    </row>
    <row r="361" spans="2:36" ht="15" x14ac:dyDescent="0.25">
      <c r="B361" s="37" t="s">
        <v>4764</v>
      </c>
      <c r="C361" s="37" t="s">
        <v>4761</v>
      </c>
      <c r="D361" s="13">
        <f>SUM(D362:D363)</f>
        <v>0</v>
      </c>
      <c r="E361" s="13">
        <f t="shared" ref="E361:O361" si="156">SUM(E362:E363)</f>
        <v>26545.4</v>
      </c>
      <c r="F361" s="13">
        <f t="shared" si="156"/>
        <v>2375</v>
      </c>
      <c r="G361" s="13">
        <f t="shared" si="156"/>
        <v>73849</v>
      </c>
      <c r="H361" s="13">
        <f t="shared" si="156"/>
        <v>9750</v>
      </c>
      <c r="I361" s="13">
        <f t="shared" si="156"/>
        <v>1450</v>
      </c>
      <c r="J361" s="13">
        <f t="shared" si="156"/>
        <v>1075</v>
      </c>
      <c r="K361" s="13">
        <f t="shared" si="156"/>
        <v>0</v>
      </c>
      <c r="L361" s="13">
        <f t="shared" si="156"/>
        <v>0</v>
      </c>
      <c r="M361" s="13">
        <f t="shared" si="156"/>
        <v>0</v>
      </c>
      <c r="N361" s="13">
        <f t="shared" si="156"/>
        <v>0</v>
      </c>
      <c r="O361" s="13">
        <f t="shared" si="156"/>
        <v>0</v>
      </c>
      <c r="P361" s="14">
        <f t="shared" ref="P361:P363" si="157">SUM(D361:O361)</f>
        <v>115044.4</v>
      </c>
      <c r="Q361" s="13">
        <f>SUM(Q362:Q363)</f>
        <v>235153.03666666671</v>
      </c>
      <c r="R361" s="14">
        <f>Q361-P361</f>
        <v>120108.63666666672</v>
      </c>
      <c r="T361" s="12" t="s">
        <v>4764</v>
      </c>
      <c r="U361" s="12"/>
      <c r="V361" s="13">
        <f t="shared" ref="V361:AH363" si="158">D361*$T$48</f>
        <v>0</v>
      </c>
      <c r="W361" s="13">
        <f t="shared" si="158"/>
        <v>3559.1756834667412</v>
      </c>
      <c r="X361" s="13">
        <f t="shared" si="158"/>
        <v>318.43717737285971</v>
      </c>
      <c r="Y361" s="13">
        <f t="shared" si="158"/>
        <v>9901.5861523403437</v>
      </c>
      <c r="Z361" s="13">
        <f t="shared" si="158"/>
        <v>1307.2684123727925</v>
      </c>
      <c r="AA361" s="13">
        <f t="shared" si="158"/>
        <v>194.41427671185119</v>
      </c>
      <c r="AB361" s="13">
        <f t="shared" si="158"/>
        <v>144.13472238982072</v>
      </c>
      <c r="AC361" s="13">
        <f t="shared" si="158"/>
        <v>0</v>
      </c>
      <c r="AD361" s="13">
        <f t="shared" si="158"/>
        <v>0</v>
      </c>
      <c r="AE361" s="13">
        <f t="shared" si="158"/>
        <v>0</v>
      </c>
      <c r="AF361" s="13">
        <f t="shared" si="158"/>
        <v>0</v>
      </c>
      <c r="AG361" s="13">
        <f t="shared" si="158"/>
        <v>0</v>
      </c>
      <c r="AH361" s="14">
        <f t="shared" si="158"/>
        <v>15425.016424654408</v>
      </c>
      <c r="AI361" s="14"/>
      <c r="AJ361" s="14"/>
    </row>
    <row r="362" spans="2:36" ht="15" x14ac:dyDescent="0.25">
      <c r="B362" s="7" t="s">
        <v>39</v>
      </c>
      <c r="C362" s="12"/>
      <c r="D362" s="13">
        <f>SUMIFS('1. Output sheet'!$F$2:$F$5000,'1. Output sheet'!$AC$2:$AC$5000,$B362,'1. Output sheet'!$C$2:$C$5000,D$20,'1. Output sheet'!$O$2:$O$5000,"&gt;="&amp;$B$328,'1. Output sheet'!$O$2:$O$5000,"&lt;"&amp;$C$328)</f>
        <v>0</v>
      </c>
      <c r="E362" s="13">
        <f>SUMIFS('1. Output sheet'!$F$2:$F$5000,'1. Output sheet'!$AC$2:$AC$5000,$B362,'1. Output sheet'!$C$2:$C$5000,E$20,'1. Output sheet'!$O$2:$O$5000,"&gt;="&amp;$B$328,'1. Output sheet'!$O$2:$O$5000,"&lt;"&amp;$C$328)</f>
        <v>26545.4</v>
      </c>
      <c r="F362" s="13">
        <f>SUMIFS('1. Output sheet'!$F$2:$F$5000,'1. Output sheet'!$AC$2:$AC$5000,$B362,'1. Output sheet'!$C$2:$C$5000,F$20,'1. Output sheet'!$O$2:$O$5000,"&gt;="&amp;$B$328,'1. Output sheet'!$O$2:$O$5000,"&lt;"&amp;$C$328)</f>
        <v>2375</v>
      </c>
      <c r="G362" s="13">
        <f>SUMIFS('1. Output sheet'!$F$2:$F$5000,'1. Output sheet'!$AC$2:$AC$5000,$B362,'1. Output sheet'!$C$2:$C$5000,G$20,'1. Output sheet'!$O$2:$O$5000,"&gt;="&amp;$B$328,'1. Output sheet'!$O$2:$O$5000,"&lt;"&amp;$C$328)</f>
        <v>73849</v>
      </c>
      <c r="H362" s="13">
        <f>SUMIFS('1. Output sheet'!$F$2:$F$5000,'1. Output sheet'!$AC$2:$AC$5000,$B362,'1. Output sheet'!$C$2:$C$5000,H$20,'1. Output sheet'!$O$2:$O$5000,"&gt;="&amp;$B$328,'1. Output sheet'!$O$2:$O$5000,"&lt;"&amp;$C$328)</f>
        <v>9750</v>
      </c>
      <c r="I362" s="13">
        <f>SUMIFS('1. Output sheet'!$F$2:$F$5000,'1. Output sheet'!$AC$2:$AC$5000,$B362,'1. Output sheet'!$C$2:$C$5000,I$20,'1. Output sheet'!$O$2:$O$5000,"&gt;="&amp;$B$328,'1. Output sheet'!$O$2:$O$5000,"&lt;"&amp;$C$328)</f>
        <v>1450</v>
      </c>
      <c r="J362" s="13">
        <f>SUMIFS('1. Output sheet'!$F$2:$F$5000,'1. Output sheet'!$AC$2:$AC$5000,$B362,'1. Output sheet'!$C$2:$C$5000,J$20,'1. Output sheet'!$O$2:$O$5000,"&gt;="&amp;$B$328,'1. Output sheet'!$O$2:$O$5000,"&lt;"&amp;$C$328)</f>
        <v>1075</v>
      </c>
      <c r="K362" s="13">
        <f>SUMIFS('1. Output sheet'!$F$2:$F$5000,'1. Output sheet'!$AC$2:$AC$5000,$B362,'1. Output sheet'!$C$2:$C$5000,K$20,'1. Output sheet'!$O$2:$O$5000,"&gt;="&amp;$B$328,'1. Output sheet'!$O$2:$O$5000,"&lt;"&amp;$C$328)</f>
        <v>0</v>
      </c>
      <c r="L362" s="13">
        <f>SUMIFS('1. Output sheet'!$F$2:$F$5000,'1. Output sheet'!$AC$2:$AC$5000,$B362,'1. Output sheet'!$C$2:$C$5000,L$20,'1. Output sheet'!$O$2:$O$5000,"&gt;="&amp;$B$328,'1. Output sheet'!$O$2:$O$5000,"&lt;"&amp;$C$328)</f>
        <v>0</v>
      </c>
      <c r="M362" s="13">
        <f>SUMIFS('1. Output sheet'!$F$2:$F$5000,'1. Output sheet'!$AC$2:$AC$5000,$B362,'1. Output sheet'!$C$2:$C$5000,M$20,'1. Output sheet'!$O$2:$O$5000,"&gt;="&amp;$B$328,'1. Output sheet'!$O$2:$O$5000,"&lt;"&amp;$C$328)</f>
        <v>0</v>
      </c>
      <c r="N362" s="13">
        <f>SUMIFS('1. Output sheet'!$F$2:$F$5000,'1. Output sheet'!$AC$2:$AC$5000,$B362,'1. Output sheet'!$C$2:$C$5000,N$20,'1. Output sheet'!$O$2:$O$5000,"&gt;="&amp;$B$328,'1. Output sheet'!$O$2:$O$5000,"&lt;"&amp;$C$328)</f>
        <v>0</v>
      </c>
      <c r="O362" s="13">
        <f>SUMIFS('1. Output sheet'!$F$2:$F$5000,'1. Output sheet'!$AC$2:$AC$5000,$B362,'1. Output sheet'!$C$2:$C$5000,O$20,'1. Output sheet'!$O$2:$O$5000,"&gt;="&amp;$B$328,'1. Output sheet'!$O$2:$O$5000,"&lt;"&amp;$C$328)</f>
        <v>0</v>
      </c>
      <c r="P362" s="14">
        <f t="shared" si="157"/>
        <v>115044.4</v>
      </c>
      <c r="Q362" s="13">
        <f>SUMIFS('1. Output sheet'!$F$2:$F$5000,'1. Output sheet'!$AC$2:$AC$5000,$B362,'1. Output sheet'!$O$2:$O$5000,"&gt;="&amp;$B$204,'1. Output sheet'!$O$2:$O$5000,"&lt;"&amp;$C$204)</f>
        <v>226417.21000000005</v>
      </c>
      <c r="R362" s="14">
        <f t="shared" ref="R362:R363" si="159">Q362-P362</f>
        <v>111372.81000000006</v>
      </c>
      <c r="T362" s="7" t="s">
        <v>39</v>
      </c>
      <c r="U362" s="12"/>
      <c r="V362" s="13">
        <f t="shared" si="158"/>
        <v>0</v>
      </c>
      <c r="W362" s="13">
        <f t="shared" si="158"/>
        <v>3559.1756834667412</v>
      </c>
      <c r="X362" s="13">
        <f t="shared" si="158"/>
        <v>318.43717737285971</v>
      </c>
      <c r="Y362" s="13">
        <f t="shared" si="158"/>
        <v>9901.5861523403437</v>
      </c>
      <c r="Z362" s="13">
        <f t="shared" si="158"/>
        <v>1307.2684123727925</v>
      </c>
      <c r="AA362" s="13">
        <f t="shared" si="158"/>
        <v>194.41427671185119</v>
      </c>
      <c r="AB362" s="13">
        <f t="shared" si="158"/>
        <v>144.13472238982072</v>
      </c>
      <c r="AC362" s="13">
        <f t="shared" si="158"/>
        <v>0</v>
      </c>
      <c r="AD362" s="13">
        <f t="shared" si="158"/>
        <v>0</v>
      </c>
      <c r="AE362" s="13">
        <f t="shared" si="158"/>
        <v>0</v>
      </c>
      <c r="AF362" s="13">
        <f t="shared" si="158"/>
        <v>0</v>
      </c>
      <c r="AG362" s="13">
        <f t="shared" si="158"/>
        <v>0</v>
      </c>
      <c r="AH362" s="14">
        <f t="shared" si="158"/>
        <v>15425.016424654408</v>
      </c>
      <c r="AI362" s="14"/>
      <c r="AJ362" s="14"/>
    </row>
    <row r="363" spans="2:36" ht="15" x14ac:dyDescent="0.25">
      <c r="B363" s="7" t="s">
        <v>67</v>
      </c>
      <c r="C363" s="12"/>
      <c r="D363" s="13">
        <f>SUMIFS('1. Output sheet'!$F$2:$F$5000,'1. Output sheet'!$AC$2:$AC$5000,$B363,'1. Output sheet'!$C$2:$C$5000,D$20,'1. Output sheet'!$O$2:$O$5000,"&gt;="&amp;$B$328,'1. Output sheet'!$O$2:$O$5000,"&lt;"&amp;$C$328)</f>
        <v>0</v>
      </c>
      <c r="E363" s="13">
        <f>SUMIFS('1. Output sheet'!$F$2:$F$5000,'1. Output sheet'!$AC$2:$AC$5000,$B363,'1. Output sheet'!$C$2:$C$5000,E$20,'1. Output sheet'!$O$2:$O$5000,"&gt;="&amp;$B$328,'1. Output sheet'!$O$2:$O$5000,"&lt;"&amp;$C$328)</f>
        <v>0</v>
      </c>
      <c r="F363" s="13">
        <f>SUMIFS('1. Output sheet'!$F$2:$F$5000,'1. Output sheet'!$AC$2:$AC$5000,$B363,'1. Output sheet'!$C$2:$C$5000,F$20,'1. Output sheet'!$O$2:$O$5000,"&gt;="&amp;$B$328,'1. Output sheet'!$O$2:$O$5000,"&lt;"&amp;$C$328)</f>
        <v>0</v>
      </c>
      <c r="G363" s="13">
        <f>SUMIFS('1. Output sheet'!$F$2:$F$5000,'1. Output sheet'!$AC$2:$AC$5000,$B363,'1. Output sheet'!$C$2:$C$5000,G$20,'1. Output sheet'!$O$2:$O$5000,"&gt;="&amp;$B$328,'1. Output sheet'!$O$2:$O$5000,"&lt;"&amp;$C$328)</f>
        <v>0</v>
      </c>
      <c r="H363" s="13">
        <f>SUMIFS('1. Output sheet'!$F$2:$F$5000,'1. Output sheet'!$AC$2:$AC$5000,$B363,'1. Output sheet'!$C$2:$C$5000,H$20,'1. Output sheet'!$O$2:$O$5000,"&gt;="&amp;$B$328,'1. Output sheet'!$O$2:$O$5000,"&lt;"&amp;$C$328)</f>
        <v>0</v>
      </c>
      <c r="I363" s="13">
        <f>SUMIFS('1. Output sheet'!$F$2:$F$5000,'1. Output sheet'!$AC$2:$AC$5000,$B363,'1. Output sheet'!$C$2:$C$5000,I$20,'1. Output sheet'!$O$2:$O$5000,"&gt;="&amp;$B$328,'1. Output sheet'!$O$2:$O$5000,"&lt;"&amp;$C$328)</f>
        <v>0</v>
      </c>
      <c r="J363" s="13">
        <f>SUMIFS('1. Output sheet'!$F$2:$F$5000,'1. Output sheet'!$AC$2:$AC$5000,$B363,'1. Output sheet'!$C$2:$C$5000,J$20,'1. Output sheet'!$O$2:$O$5000,"&gt;="&amp;$B$328,'1. Output sheet'!$O$2:$O$5000,"&lt;"&amp;$C$328)</f>
        <v>0</v>
      </c>
      <c r="K363" s="13">
        <f>SUMIFS('1. Output sheet'!$F$2:$F$5000,'1. Output sheet'!$AC$2:$AC$5000,$B363,'1. Output sheet'!$C$2:$C$5000,K$20,'1. Output sheet'!$O$2:$O$5000,"&gt;="&amp;$B$328,'1. Output sheet'!$O$2:$O$5000,"&lt;"&amp;$C$328)</f>
        <v>0</v>
      </c>
      <c r="L363" s="13">
        <f>SUMIFS('1. Output sheet'!$F$2:$F$5000,'1. Output sheet'!$AC$2:$AC$5000,$B363,'1. Output sheet'!$C$2:$C$5000,L$20,'1. Output sheet'!$O$2:$O$5000,"&gt;="&amp;$B$328,'1. Output sheet'!$O$2:$O$5000,"&lt;"&amp;$C$328)</f>
        <v>0</v>
      </c>
      <c r="M363" s="13">
        <f>SUMIFS('1. Output sheet'!$F$2:$F$5000,'1. Output sheet'!$AC$2:$AC$5000,$B363,'1. Output sheet'!$C$2:$C$5000,M$20,'1. Output sheet'!$O$2:$O$5000,"&gt;="&amp;$B$328,'1. Output sheet'!$O$2:$O$5000,"&lt;"&amp;$C$328)</f>
        <v>0</v>
      </c>
      <c r="N363" s="13">
        <f>SUMIFS('1. Output sheet'!$F$2:$F$5000,'1. Output sheet'!$AC$2:$AC$5000,$B363,'1. Output sheet'!$C$2:$C$5000,N$20,'1. Output sheet'!$O$2:$O$5000,"&gt;="&amp;$B$328,'1. Output sheet'!$O$2:$O$5000,"&lt;"&amp;$C$328)</f>
        <v>0</v>
      </c>
      <c r="O363" s="13">
        <f>SUMIFS('1. Output sheet'!$F$2:$F$5000,'1. Output sheet'!$AC$2:$AC$5000,$B363,'1. Output sheet'!$C$2:$C$5000,O$20,'1. Output sheet'!$O$2:$O$5000,"&gt;="&amp;$B$328,'1. Output sheet'!$O$2:$O$5000,"&lt;"&amp;$C$328)</f>
        <v>0</v>
      </c>
      <c r="P363" s="14">
        <f t="shared" si="157"/>
        <v>0</v>
      </c>
      <c r="Q363" s="13">
        <f>SUMIFS('1. Output sheet'!$F$2:$F$5000,'1. Output sheet'!$AC$2:$AC$5000,$B363,'1. Output sheet'!$O$2:$O$5000,"&gt;="&amp;$B$204,'1. Output sheet'!$O$2:$O$5000,"&lt;"&amp;$C$204)</f>
        <v>8735.8266666666659</v>
      </c>
      <c r="R363" s="14">
        <f t="shared" si="159"/>
        <v>8735.8266666666659</v>
      </c>
      <c r="T363" s="7" t="s">
        <v>67</v>
      </c>
      <c r="U363" s="12"/>
      <c r="V363" s="13">
        <f t="shared" si="158"/>
        <v>0</v>
      </c>
      <c r="W363" s="13">
        <f t="shared" si="158"/>
        <v>0</v>
      </c>
      <c r="X363" s="13">
        <f t="shared" si="158"/>
        <v>0</v>
      </c>
      <c r="Y363" s="13">
        <f t="shared" si="158"/>
        <v>0</v>
      </c>
      <c r="Z363" s="13">
        <f t="shared" si="158"/>
        <v>0</v>
      </c>
      <c r="AA363" s="13">
        <f t="shared" si="158"/>
        <v>0</v>
      </c>
      <c r="AB363" s="13">
        <f t="shared" si="158"/>
        <v>0</v>
      </c>
      <c r="AC363" s="13">
        <f t="shared" si="158"/>
        <v>0</v>
      </c>
      <c r="AD363" s="13">
        <f t="shared" si="158"/>
        <v>0</v>
      </c>
      <c r="AE363" s="13">
        <f t="shared" si="158"/>
        <v>0</v>
      </c>
      <c r="AF363" s="13">
        <f t="shared" si="158"/>
        <v>0</v>
      </c>
      <c r="AG363" s="13">
        <f t="shared" si="158"/>
        <v>0</v>
      </c>
      <c r="AH363" s="14">
        <f t="shared" si="158"/>
        <v>0</v>
      </c>
      <c r="AI363" s="14"/>
      <c r="AJ363" s="14"/>
    </row>
    <row r="366" spans="2:36" ht="15" x14ac:dyDescent="0.25">
      <c r="B366" s="5" t="s">
        <v>4778</v>
      </c>
      <c r="C366" s="5"/>
      <c r="D366" s="5"/>
      <c r="E366" s="5"/>
      <c r="F366" s="5"/>
      <c r="G366" s="5"/>
      <c r="H366" s="5"/>
      <c r="I366" s="5"/>
      <c r="J366" s="5"/>
      <c r="K366" s="5"/>
      <c r="L366" s="5"/>
      <c r="M366" s="5"/>
      <c r="N366" s="5"/>
      <c r="O366" s="5"/>
      <c r="P366" s="5"/>
      <c r="Q366" s="5"/>
      <c r="R366" s="5"/>
      <c r="T366" s="5" t="s">
        <v>4778</v>
      </c>
      <c r="U366" s="5" t="s">
        <v>4777</v>
      </c>
      <c r="V366" s="5"/>
      <c r="W366" s="5"/>
      <c r="X366" s="5"/>
      <c r="Y366" s="5"/>
      <c r="Z366" s="5"/>
      <c r="AA366" s="5"/>
      <c r="AB366" s="5"/>
      <c r="AC366" s="5"/>
      <c r="AD366" s="5"/>
      <c r="AE366" s="5"/>
      <c r="AF366" s="5"/>
      <c r="AG366" s="5"/>
      <c r="AH366" s="5"/>
      <c r="AI366" s="5"/>
      <c r="AJ366" s="5"/>
    </row>
    <row r="367" spans="2:36" ht="45" x14ac:dyDescent="0.25">
      <c r="B367" s="19" t="s">
        <v>4771</v>
      </c>
      <c r="C367" s="20"/>
      <c r="D367" s="10" t="s">
        <v>136</v>
      </c>
      <c r="E367" s="10" t="s">
        <v>41</v>
      </c>
      <c r="F367" s="10" t="s">
        <v>79</v>
      </c>
      <c r="G367" s="11" t="s">
        <v>50</v>
      </c>
      <c r="H367" s="11" t="s">
        <v>555</v>
      </c>
      <c r="I367" s="11" t="s">
        <v>145</v>
      </c>
      <c r="J367" s="11" t="s">
        <v>126</v>
      </c>
      <c r="K367" s="11" t="s">
        <v>238</v>
      </c>
      <c r="L367" s="11" t="s">
        <v>312</v>
      </c>
      <c r="M367" s="11" t="s">
        <v>4766</v>
      </c>
      <c r="N367" s="11" t="s">
        <v>29</v>
      </c>
      <c r="O367" s="11" t="s">
        <v>69</v>
      </c>
      <c r="P367" s="29" t="s">
        <v>4772</v>
      </c>
      <c r="Q367" s="29" t="s">
        <v>4773</v>
      </c>
      <c r="R367" s="29"/>
      <c r="T367" s="19" t="s">
        <v>4771</v>
      </c>
      <c r="U367" s="20"/>
      <c r="V367" s="10" t="s">
        <v>136</v>
      </c>
      <c r="W367" s="10" t="s">
        <v>41</v>
      </c>
      <c r="X367" s="10" t="s">
        <v>79</v>
      </c>
      <c r="Y367" s="11" t="s">
        <v>50</v>
      </c>
      <c r="Z367" s="11" t="s">
        <v>555</v>
      </c>
      <c r="AA367" s="11" t="s">
        <v>145</v>
      </c>
      <c r="AB367" s="11" t="s">
        <v>126</v>
      </c>
      <c r="AC367" s="11" t="s">
        <v>238</v>
      </c>
      <c r="AD367" s="11" t="s">
        <v>312</v>
      </c>
      <c r="AE367" s="11" t="s">
        <v>4766</v>
      </c>
      <c r="AF367" s="11" t="s">
        <v>29</v>
      </c>
      <c r="AG367" s="11" t="s">
        <v>69</v>
      </c>
      <c r="AH367" s="29" t="s">
        <v>4772</v>
      </c>
      <c r="AI367" s="29" t="s">
        <v>4773</v>
      </c>
      <c r="AJ367" s="29"/>
    </row>
    <row r="368" spans="2:36" ht="15" x14ac:dyDescent="0.25">
      <c r="B368" s="21" t="s">
        <v>80</v>
      </c>
      <c r="C368" s="20"/>
      <c r="D368" s="45">
        <f>SUMIFS('1. Output sheet'!$F$2:$F$5000,'1. Output sheet'!$D$2:$D$5000,$B368,'1. Output sheet'!$C$2:$C$5000,D$27,'1. Output sheet'!$AC$2:$AC$5000,$B$22,'1. Output sheet'!$O$2:$O$5000,"&gt;="&amp;$B$328,'1. Output sheet'!$O$2:$O$5000,"&lt;"&amp;$C$328)+SUMIFS('1. Output sheet'!$F$2:$F$5000,'1. Output sheet'!$D$2:$D$5000,$B368,'1. Output sheet'!$C$2:$C$5000,D$27,'1. Output sheet'!$AC$2:$AC$5000,$B$23,'1. Output sheet'!$O$2:$O$5000,"&gt;="&amp;$B$328,'1. Output sheet'!$O$2:$O$5000,"&lt;"&amp;$C$328)</f>
        <v>0</v>
      </c>
      <c r="E368" s="45">
        <f>SUMIFS('1. Output sheet'!$F$2:$F$5000,'1. Output sheet'!$D$2:$D$5000,$B368,'1. Output sheet'!$C$2:$C$5000,E$27,'1. Output sheet'!$AC$2:$AC$5000,$B$22,'1. Output sheet'!$O$2:$O$5000,"&gt;="&amp;$B$328,'1. Output sheet'!$O$2:$O$5000,"&lt;"&amp;$C$328)+SUMIFS('1. Output sheet'!$F$2:$F$5000,'1. Output sheet'!$D$2:$D$5000,$B368,'1. Output sheet'!$C$2:$C$5000,E$27,'1. Output sheet'!$AC$2:$AC$5000,$B$23,'1. Output sheet'!$O$2:$O$5000,"&gt;="&amp;$B$328,'1. Output sheet'!$O$2:$O$5000,"&lt;"&amp;$C$328)</f>
        <v>12805</v>
      </c>
      <c r="F368" s="45">
        <f>SUMIFS('1. Output sheet'!$F$2:$F$5000,'1. Output sheet'!$D$2:$D$5000,$B368,'1. Output sheet'!$C$2:$C$5000,F$27,'1. Output sheet'!$AC$2:$AC$5000,$B$22,'1. Output sheet'!$O$2:$O$5000,"&gt;="&amp;$B$328,'1. Output sheet'!$O$2:$O$5000,"&lt;"&amp;$C$328)+SUMIFS('1. Output sheet'!$F$2:$F$5000,'1. Output sheet'!$D$2:$D$5000,$B368,'1. Output sheet'!$C$2:$C$5000,F$27,'1. Output sheet'!$AC$2:$AC$5000,$B$23,'1. Output sheet'!$O$2:$O$5000,"&gt;="&amp;$B$328,'1. Output sheet'!$O$2:$O$5000,"&lt;"&amp;$C$328)</f>
        <v>2375</v>
      </c>
      <c r="G368" s="45">
        <f>SUMIFS('1. Output sheet'!$F$2:$F$5000,'1. Output sheet'!$D$2:$D$5000,$B368,'1. Output sheet'!$C$2:$C$5000,G$27,'1. Output sheet'!$AC$2:$AC$5000,$B$22,'1. Output sheet'!$O$2:$O$5000,"&gt;="&amp;$B$328,'1. Output sheet'!$O$2:$O$5000,"&lt;"&amp;$C$328)+SUMIFS('1. Output sheet'!$F$2:$F$5000,'1. Output sheet'!$D$2:$D$5000,$B368,'1. Output sheet'!$C$2:$C$5000,G$27,'1. Output sheet'!$AC$2:$AC$5000,$B$23,'1. Output sheet'!$O$2:$O$5000,"&gt;="&amp;$B$328,'1. Output sheet'!$O$2:$O$5000,"&lt;"&amp;$C$328)</f>
        <v>0</v>
      </c>
      <c r="H368" s="45">
        <f>SUMIFS('1. Output sheet'!$F$2:$F$5000,'1. Output sheet'!$D$2:$D$5000,$B368,'1. Output sheet'!$C$2:$C$5000,H$27,'1. Output sheet'!$AC$2:$AC$5000,$B$22,'1. Output sheet'!$O$2:$O$5000,"&gt;="&amp;$B$328,'1. Output sheet'!$O$2:$O$5000,"&lt;"&amp;$C$328)+SUMIFS('1. Output sheet'!$F$2:$F$5000,'1. Output sheet'!$D$2:$D$5000,$B368,'1. Output sheet'!$C$2:$C$5000,H$27,'1. Output sheet'!$AC$2:$AC$5000,$B$23,'1. Output sheet'!$O$2:$O$5000,"&gt;="&amp;$B$328,'1. Output sheet'!$O$2:$O$5000,"&lt;"&amp;$C$328)</f>
        <v>0</v>
      </c>
      <c r="I368" s="45">
        <f>SUMIFS('1. Output sheet'!$F$2:$F$5000,'1. Output sheet'!$D$2:$D$5000,$B368,'1. Output sheet'!$C$2:$C$5000,I$27,'1. Output sheet'!$AC$2:$AC$5000,$B$22,'1. Output sheet'!$O$2:$O$5000,"&gt;="&amp;$B$328,'1. Output sheet'!$O$2:$O$5000,"&lt;"&amp;$C$328)+SUMIFS('1. Output sheet'!$F$2:$F$5000,'1. Output sheet'!$D$2:$D$5000,$B368,'1. Output sheet'!$C$2:$C$5000,I$27,'1. Output sheet'!$AC$2:$AC$5000,$B$23,'1. Output sheet'!$O$2:$O$5000,"&gt;="&amp;$B$328,'1. Output sheet'!$O$2:$O$5000,"&lt;"&amp;$C$328)</f>
        <v>0</v>
      </c>
      <c r="J368" s="45">
        <f>SUMIFS('1. Output sheet'!$F$2:$F$5000,'1. Output sheet'!$D$2:$D$5000,$B368,'1. Output sheet'!$C$2:$C$5000,J$27,'1. Output sheet'!$AC$2:$AC$5000,$B$22,'1. Output sheet'!$O$2:$O$5000,"&gt;="&amp;$B$328,'1. Output sheet'!$O$2:$O$5000,"&lt;"&amp;$C$328)+SUMIFS('1. Output sheet'!$F$2:$F$5000,'1. Output sheet'!$D$2:$D$5000,$B368,'1. Output sheet'!$C$2:$C$5000,J$27,'1. Output sheet'!$AC$2:$AC$5000,$B$23,'1. Output sheet'!$O$2:$O$5000,"&gt;="&amp;$B$328,'1. Output sheet'!$O$2:$O$5000,"&lt;"&amp;$C$328)</f>
        <v>0</v>
      </c>
      <c r="K368" s="45">
        <f>SUMIFS('1. Output sheet'!$F$2:$F$5000,'1. Output sheet'!$D$2:$D$5000,$B368,'1. Output sheet'!$C$2:$C$5000,K$27,'1. Output sheet'!$AC$2:$AC$5000,$B$22,'1. Output sheet'!$O$2:$O$5000,"&gt;="&amp;$B$328,'1. Output sheet'!$O$2:$O$5000,"&lt;"&amp;$C$328)+SUMIFS('1. Output sheet'!$F$2:$F$5000,'1. Output sheet'!$D$2:$D$5000,$B368,'1. Output sheet'!$C$2:$C$5000,K$27,'1. Output sheet'!$AC$2:$AC$5000,$B$23,'1. Output sheet'!$O$2:$O$5000,"&gt;="&amp;$B$328,'1. Output sheet'!$O$2:$O$5000,"&lt;"&amp;$C$328)</f>
        <v>0</v>
      </c>
      <c r="L368" s="45">
        <f>SUMIFS('1. Output sheet'!$F$2:$F$5000,'1. Output sheet'!$D$2:$D$5000,$B368,'1. Output sheet'!$C$2:$C$5000,L$27,'1. Output sheet'!$AC$2:$AC$5000,$B$22,'1. Output sheet'!$O$2:$O$5000,"&gt;="&amp;$B$328,'1. Output sheet'!$O$2:$O$5000,"&lt;"&amp;$C$328)+SUMIFS('1. Output sheet'!$F$2:$F$5000,'1. Output sheet'!$D$2:$D$5000,$B368,'1. Output sheet'!$C$2:$C$5000,L$27,'1. Output sheet'!$AC$2:$AC$5000,$B$23,'1. Output sheet'!$O$2:$O$5000,"&gt;="&amp;$B$328,'1. Output sheet'!$O$2:$O$5000,"&lt;"&amp;$C$328)</f>
        <v>0</v>
      </c>
      <c r="M368" s="45">
        <f>SUMIFS('1. Output sheet'!$F$2:$F$5000,'1. Output sheet'!$D$2:$D$5000,$B368,'1. Output sheet'!$C$2:$C$5000,M$27,'1. Output sheet'!$AC$2:$AC$5000,$B$22,'1. Output sheet'!$O$2:$O$5000,"&gt;="&amp;$B$328,'1. Output sheet'!$O$2:$O$5000,"&lt;"&amp;$C$328)+SUMIFS('1. Output sheet'!$F$2:$F$5000,'1. Output sheet'!$D$2:$D$5000,$B368,'1. Output sheet'!$C$2:$C$5000,M$27,'1. Output sheet'!$AC$2:$AC$5000,$B$23,'1. Output sheet'!$O$2:$O$5000,"&gt;="&amp;$B$328,'1. Output sheet'!$O$2:$O$5000,"&lt;"&amp;$C$328)</f>
        <v>0</v>
      </c>
      <c r="N368" s="45">
        <f>SUMIFS('1. Output sheet'!$F$2:$F$5000,'1. Output sheet'!$D$2:$D$5000,$B368,'1. Output sheet'!$C$2:$C$5000,N$27,'1. Output sheet'!$AC$2:$AC$5000,$B$22,'1. Output sheet'!$O$2:$O$5000,"&gt;="&amp;$B$328,'1. Output sheet'!$O$2:$O$5000,"&lt;"&amp;$C$328)+SUMIFS('1. Output sheet'!$F$2:$F$5000,'1. Output sheet'!$D$2:$D$5000,$B368,'1. Output sheet'!$C$2:$C$5000,N$27,'1. Output sheet'!$AC$2:$AC$5000,$B$23,'1. Output sheet'!$O$2:$O$5000,"&gt;="&amp;$B$328,'1. Output sheet'!$O$2:$O$5000,"&lt;"&amp;$C$328)</f>
        <v>0</v>
      </c>
      <c r="O368" s="45">
        <f>SUMIFS('1. Output sheet'!$F$2:$F$5000,'1. Output sheet'!$D$2:$D$5000,$B368,'1. Output sheet'!$C$2:$C$5000,O$27,'1. Output sheet'!$AC$2:$AC$5000,$B$22,'1. Output sheet'!$O$2:$O$5000,"&gt;="&amp;$B$328,'1. Output sheet'!$O$2:$O$5000,"&lt;"&amp;$C$328)+SUMIFS('1. Output sheet'!$F$2:$F$5000,'1. Output sheet'!$D$2:$D$5000,$B368,'1. Output sheet'!$C$2:$C$5000,O$27,'1. Output sheet'!$AC$2:$AC$5000,$B$23,'1. Output sheet'!$O$2:$O$5000,"&gt;="&amp;$B$328,'1. Output sheet'!$O$2:$O$5000,"&lt;"&amp;$C$328)</f>
        <v>0</v>
      </c>
      <c r="P368" s="14">
        <f t="shared" ref="P368:P385" si="160">SUM(D368:O368)</f>
        <v>15180</v>
      </c>
      <c r="Q368" s="14">
        <f>SUMIFS('1. Output sheet'!$F$2:$F$5000,'1. Output sheet'!$D$2:$D$5000,$B368,'1. Output sheet'!$AC$2:$AC$5000,$B$22,'1. Output sheet'!$O$2:$O$5000,"&gt;="&amp;$B$328,'1. Output sheet'!$O$2:$O$5000,"&lt;"&amp;$C$328)+SUMIFS('1. Output sheet'!$F$2:$F$5000,'1. Output sheet'!$D$2:$D$5000,$B368,'1. Output sheet'!$AC$2:$AC$5000,$B$23,'1. Output sheet'!$O$2:$O$5000,"&gt;="&amp;$B$328,'1. Output sheet'!$O$2:$O$5000,"&lt;"&amp;$C$328)</f>
        <v>15180</v>
      </c>
      <c r="R368" s="14"/>
      <c r="T368" s="21" t="s">
        <v>80</v>
      </c>
      <c r="U368" s="20"/>
      <c r="V368" s="45">
        <f t="shared" ref="V368:V386" si="161">D368*$T$55</f>
        <v>0</v>
      </c>
      <c r="W368" s="45">
        <f t="shared" ref="W368:W386" si="162">E368*$T$55</f>
        <v>1716.8791815829343</v>
      </c>
      <c r="X368" s="45">
        <f t="shared" ref="X368:X386" si="163">F368*$T$55</f>
        <v>318.43717737285971</v>
      </c>
      <c r="Y368" s="45">
        <f t="shared" ref="Y368:Y386" si="164">G368*$T$55</f>
        <v>0</v>
      </c>
      <c r="Z368" s="45">
        <f t="shared" ref="Z368:Z386" si="165">H368*$T$55</f>
        <v>0</v>
      </c>
      <c r="AA368" s="45">
        <f t="shared" ref="AA368:AA386" si="166">I368*$T$55</f>
        <v>0</v>
      </c>
      <c r="AB368" s="45">
        <f t="shared" ref="AB368:AB386" si="167">J368*$T$55</f>
        <v>0</v>
      </c>
      <c r="AC368" s="45">
        <f t="shared" ref="AC368:AC386" si="168">K368*$T$55</f>
        <v>0</v>
      </c>
      <c r="AD368" s="45">
        <f t="shared" ref="AD368:AD386" si="169">L368*$T$55</f>
        <v>0</v>
      </c>
      <c r="AE368" s="45">
        <f t="shared" ref="AE368:AE386" si="170">M368*$T$55</f>
        <v>0</v>
      </c>
      <c r="AF368" s="45">
        <f t="shared" ref="AF368:AF386" si="171">N368*$T$55</f>
        <v>0</v>
      </c>
      <c r="AG368" s="45">
        <f t="shared" ref="AG368:AG386" si="172">O368*$T$55</f>
        <v>0</v>
      </c>
      <c r="AH368" s="45">
        <f t="shared" ref="AH368:AH386" si="173">P368*$T$55</f>
        <v>2035.3163589557939</v>
      </c>
      <c r="AI368" s="45">
        <f t="shared" ref="AI368:AI386" si="174">Q368*$T$55</f>
        <v>2035.3163589557939</v>
      </c>
      <c r="AJ368" s="14"/>
    </row>
    <row r="369" spans="2:36" ht="15" x14ac:dyDescent="0.25">
      <c r="B369" s="21" t="s">
        <v>257</v>
      </c>
      <c r="C369" s="20"/>
      <c r="D369" s="45">
        <f>SUMIFS('1. Output sheet'!$F$2:$F$5000,'1. Output sheet'!$D$2:$D$5000,$B369,'1. Output sheet'!$C$2:$C$5000,D$27,'1. Output sheet'!$AC$2:$AC$5000,$B$22,'1. Output sheet'!$O$2:$O$5000,"&gt;="&amp;$B$328,'1. Output sheet'!$O$2:$O$5000,"&lt;"&amp;$C$328)+SUMIFS('1. Output sheet'!$F$2:$F$5000,'1. Output sheet'!$D$2:$D$5000,$B369,'1. Output sheet'!$C$2:$C$5000,D$27,'1. Output sheet'!$AC$2:$AC$5000,$B$23,'1. Output sheet'!$O$2:$O$5000,"&gt;="&amp;$B$328,'1. Output sheet'!$O$2:$O$5000,"&lt;"&amp;$C$328)</f>
        <v>0</v>
      </c>
      <c r="E369" s="45">
        <f>SUMIFS('1. Output sheet'!$F$2:$F$5000,'1. Output sheet'!$D$2:$D$5000,$B369,'1. Output sheet'!$C$2:$C$5000,E$27,'1. Output sheet'!$AC$2:$AC$5000,$B$22,'1. Output sheet'!$O$2:$O$5000,"&gt;="&amp;$B$328,'1. Output sheet'!$O$2:$O$5000,"&lt;"&amp;$C$328)+SUMIFS('1. Output sheet'!$F$2:$F$5000,'1. Output sheet'!$D$2:$D$5000,$B369,'1. Output sheet'!$C$2:$C$5000,E$27,'1. Output sheet'!$AC$2:$AC$5000,$B$23,'1. Output sheet'!$O$2:$O$5000,"&gt;="&amp;$B$328,'1. Output sheet'!$O$2:$O$5000,"&lt;"&amp;$C$328)</f>
        <v>0</v>
      </c>
      <c r="F369" s="45">
        <f>SUMIFS('1. Output sheet'!$F$2:$F$5000,'1. Output sheet'!$D$2:$D$5000,$B369,'1. Output sheet'!$C$2:$C$5000,F$27,'1. Output sheet'!$AC$2:$AC$5000,$B$22,'1. Output sheet'!$O$2:$O$5000,"&gt;="&amp;$B$328,'1. Output sheet'!$O$2:$O$5000,"&lt;"&amp;$C$328)+SUMIFS('1. Output sheet'!$F$2:$F$5000,'1. Output sheet'!$D$2:$D$5000,$B369,'1. Output sheet'!$C$2:$C$5000,F$27,'1. Output sheet'!$AC$2:$AC$5000,$B$23,'1. Output sheet'!$O$2:$O$5000,"&gt;="&amp;$B$328,'1. Output sheet'!$O$2:$O$5000,"&lt;"&amp;$C$328)</f>
        <v>0</v>
      </c>
      <c r="G369" s="45">
        <f>SUMIFS('1. Output sheet'!$F$2:$F$5000,'1. Output sheet'!$D$2:$D$5000,$B369,'1. Output sheet'!$C$2:$C$5000,G$27,'1. Output sheet'!$AC$2:$AC$5000,$B$22,'1. Output sheet'!$O$2:$O$5000,"&gt;="&amp;$B$328,'1. Output sheet'!$O$2:$O$5000,"&lt;"&amp;$C$328)+SUMIFS('1. Output sheet'!$F$2:$F$5000,'1. Output sheet'!$D$2:$D$5000,$B369,'1. Output sheet'!$C$2:$C$5000,G$27,'1. Output sheet'!$AC$2:$AC$5000,$B$23,'1. Output sheet'!$O$2:$O$5000,"&gt;="&amp;$B$328,'1. Output sheet'!$O$2:$O$5000,"&lt;"&amp;$C$328)</f>
        <v>0</v>
      </c>
      <c r="H369" s="45">
        <f>SUMIFS('1. Output sheet'!$F$2:$F$5000,'1. Output sheet'!$D$2:$D$5000,$B369,'1. Output sheet'!$C$2:$C$5000,H$27,'1. Output sheet'!$AC$2:$AC$5000,$B$22,'1. Output sheet'!$O$2:$O$5000,"&gt;="&amp;$B$328,'1. Output sheet'!$O$2:$O$5000,"&lt;"&amp;$C$328)+SUMIFS('1. Output sheet'!$F$2:$F$5000,'1. Output sheet'!$D$2:$D$5000,$B369,'1. Output sheet'!$C$2:$C$5000,H$27,'1. Output sheet'!$AC$2:$AC$5000,$B$23,'1. Output sheet'!$O$2:$O$5000,"&gt;="&amp;$B$328,'1. Output sheet'!$O$2:$O$5000,"&lt;"&amp;$C$328)</f>
        <v>0</v>
      </c>
      <c r="I369" s="45">
        <f>SUMIFS('1. Output sheet'!$F$2:$F$5000,'1. Output sheet'!$D$2:$D$5000,$B369,'1. Output sheet'!$C$2:$C$5000,I$27,'1. Output sheet'!$AC$2:$AC$5000,$B$22,'1. Output sheet'!$O$2:$O$5000,"&gt;="&amp;$B$328,'1. Output sheet'!$O$2:$O$5000,"&lt;"&amp;$C$328)+SUMIFS('1. Output sheet'!$F$2:$F$5000,'1. Output sheet'!$D$2:$D$5000,$B369,'1. Output sheet'!$C$2:$C$5000,I$27,'1. Output sheet'!$AC$2:$AC$5000,$B$23,'1. Output sheet'!$O$2:$O$5000,"&gt;="&amp;$B$328,'1. Output sheet'!$O$2:$O$5000,"&lt;"&amp;$C$328)</f>
        <v>0</v>
      </c>
      <c r="J369" s="45">
        <f>SUMIFS('1. Output sheet'!$F$2:$F$5000,'1. Output sheet'!$D$2:$D$5000,$B369,'1. Output sheet'!$C$2:$C$5000,J$27,'1. Output sheet'!$AC$2:$AC$5000,$B$22,'1. Output sheet'!$O$2:$O$5000,"&gt;="&amp;$B$328,'1. Output sheet'!$O$2:$O$5000,"&lt;"&amp;$C$328)+SUMIFS('1. Output sheet'!$F$2:$F$5000,'1. Output sheet'!$D$2:$D$5000,$B369,'1. Output sheet'!$C$2:$C$5000,J$27,'1. Output sheet'!$AC$2:$AC$5000,$B$23,'1. Output sheet'!$O$2:$O$5000,"&gt;="&amp;$B$328,'1. Output sheet'!$O$2:$O$5000,"&lt;"&amp;$C$328)</f>
        <v>0</v>
      </c>
      <c r="K369" s="45">
        <f>SUMIFS('1. Output sheet'!$F$2:$F$5000,'1. Output sheet'!$D$2:$D$5000,$B369,'1. Output sheet'!$C$2:$C$5000,K$27,'1. Output sheet'!$AC$2:$AC$5000,$B$22,'1. Output sheet'!$O$2:$O$5000,"&gt;="&amp;$B$328,'1. Output sheet'!$O$2:$O$5000,"&lt;"&amp;$C$328)+SUMIFS('1. Output sheet'!$F$2:$F$5000,'1. Output sheet'!$D$2:$D$5000,$B369,'1. Output sheet'!$C$2:$C$5000,K$27,'1. Output sheet'!$AC$2:$AC$5000,$B$23,'1. Output sheet'!$O$2:$O$5000,"&gt;="&amp;$B$328,'1. Output sheet'!$O$2:$O$5000,"&lt;"&amp;$C$328)</f>
        <v>0</v>
      </c>
      <c r="L369" s="45">
        <f>SUMIFS('1. Output sheet'!$F$2:$F$5000,'1. Output sheet'!$D$2:$D$5000,$B369,'1. Output sheet'!$C$2:$C$5000,L$27,'1. Output sheet'!$AC$2:$AC$5000,$B$22,'1. Output sheet'!$O$2:$O$5000,"&gt;="&amp;$B$328,'1. Output sheet'!$O$2:$O$5000,"&lt;"&amp;$C$328)+SUMIFS('1. Output sheet'!$F$2:$F$5000,'1. Output sheet'!$D$2:$D$5000,$B369,'1. Output sheet'!$C$2:$C$5000,L$27,'1. Output sheet'!$AC$2:$AC$5000,$B$23,'1. Output sheet'!$O$2:$O$5000,"&gt;="&amp;$B$328,'1. Output sheet'!$O$2:$O$5000,"&lt;"&amp;$C$328)</f>
        <v>0</v>
      </c>
      <c r="M369" s="45">
        <f>SUMIFS('1. Output sheet'!$F$2:$F$5000,'1. Output sheet'!$D$2:$D$5000,$B369,'1. Output sheet'!$C$2:$C$5000,M$27,'1. Output sheet'!$AC$2:$AC$5000,$B$22,'1. Output sheet'!$O$2:$O$5000,"&gt;="&amp;$B$328,'1. Output sheet'!$O$2:$O$5000,"&lt;"&amp;$C$328)+SUMIFS('1. Output sheet'!$F$2:$F$5000,'1. Output sheet'!$D$2:$D$5000,$B369,'1. Output sheet'!$C$2:$C$5000,M$27,'1. Output sheet'!$AC$2:$AC$5000,$B$23,'1. Output sheet'!$O$2:$O$5000,"&gt;="&amp;$B$328,'1. Output sheet'!$O$2:$O$5000,"&lt;"&amp;$C$328)</f>
        <v>0</v>
      </c>
      <c r="N369" s="45">
        <f>SUMIFS('1. Output sheet'!$F$2:$F$5000,'1. Output sheet'!$D$2:$D$5000,$B369,'1. Output sheet'!$C$2:$C$5000,N$27,'1. Output sheet'!$AC$2:$AC$5000,$B$22,'1. Output sheet'!$O$2:$O$5000,"&gt;="&amp;$B$328,'1. Output sheet'!$O$2:$O$5000,"&lt;"&amp;$C$328)+SUMIFS('1. Output sheet'!$F$2:$F$5000,'1. Output sheet'!$D$2:$D$5000,$B369,'1. Output sheet'!$C$2:$C$5000,N$27,'1. Output sheet'!$AC$2:$AC$5000,$B$23,'1. Output sheet'!$O$2:$O$5000,"&gt;="&amp;$B$328,'1. Output sheet'!$O$2:$O$5000,"&lt;"&amp;$C$328)</f>
        <v>0</v>
      </c>
      <c r="O369" s="45">
        <f>SUMIFS('1. Output sheet'!$F$2:$F$5000,'1. Output sheet'!$D$2:$D$5000,$B369,'1. Output sheet'!$C$2:$C$5000,O$27,'1. Output sheet'!$AC$2:$AC$5000,$B$22,'1. Output sheet'!$O$2:$O$5000,"&gt;="&amp;$B$328,'1. Output sheet'!$O$2:$O$5000,"&lt;"&amp;$C$328)+SUMIFS('1. Output sheet'!$F$2:$F$5000,'1. Output sheet'!$D$2:$D$5000,$B369,'1. Output sheet'!$C$2:$C$5000,O$27,'1. Output sheet'!$AC$2:$AC$5000,$B$23,'1. Output sheet'!$O$2:$O$5000,"&gt;="&amp;$B$328,'1. Output sheet'!$O$2:$O$5000,"&lt;"&amp;$C$328)</f>
        <v>0</v>
      </c>
      <c r="P369" s="14">
        <f t="shared" si="160"/>
        <v>0</v>
      </c>
      <c r="Q369" s="14">
        <f>SUMIFS('1. Output sheet'!$F$2:$F$5000,'1. Output sheet'!$D$2:$D$5000,$B369,'1. Output sheet'!$AC$2:$AC$5000,$B$22,'1. Output sheet'!$O$2:$O$5000,"&gt;="&amp;$B$328,'1. Output sheet'!$O$2:$O$5000,"&lt;"&amp;$C$328)+SUMIFS('1. Output sheet'!$F$2:$F$5000,'1. Output sheet'!$D$2:$D$5000,$B369,'1. Output sheet'!$AC$2:$AC$5000,$B$23,'1. Output sheet'!$O$2:$O$5000,"&gt;="&amp;$B$328,'1. Output sheet'!$O$2:$O$5000,"&lt;"&amp;$C$328)</f>
        <v>0</v>
      </c>
      <c r="R369" s="14"/>
      <c r="T369" s="21" t="s">
        <v>257</v>
      </c>
      <c r="U369" s="20"/>
      <c r="V369" s="45">
        <f t="shared" si="161"/>
        <v>0</v>
      </c>
      <c r="W369" s="45">
        <f t="shared" si="162"/>
        <v>0</v>
      </c>
      <c r="X369" s="45">
        <f t="shared" si="163"/>
        <v>0</v>
      </c>
      <c r="Y369" s="45">
        <f t="shared" si="164"/>
        <v>0</v>
      </c>
      <c r="Z369" s="45">
        <f t="shared" si="165"/>
        <v>0</v>
      </c>
      <c r="AA369" s="45">
        <f t="shared" si="166"/>
        <v>0</v>
      </c>
      <c r="AB369" s="45">
        <f t="shared" si="167"/>
        <v>0</v>
      </c>
      <c r="AC369" s="45">
        <f t="shared" si="168"/>
        <v>0</v>
      </c>
      <c r="AD369" s="45">
        <f t="shared" si="169"/>
        <v>0</v>
      </c>
      <c r="AE369" s="45">
        <f t="shared" si="170"/>
        <v>0</v>
      </c>
      <c r="AF369" s="45">
        <f t="shared" si="171"/>
        <v>0</v>
      </c>
      <c r="AG369" s="45">
        <f t="shared" si="172"/>
        <v>0</v>
      </c>
      <c r="AH369" s="45">
        <f t="shared" si="173"/>
        <v>0</v>
      </c>
      <c r="AI369" s="45">
        <f t="shared" si="174"/>
        <v>0</v>
      </c>
      <c r="AJ369" s="14"/>
    </row>
    <row r="370" spans="2:36" ht="30" x14ac:dyDescent="0.25">
      <c r="B370" s="21" t="s">
        <v>118</v>
      </c>
      <c r="C370" s="20"/>
      <c r="D370" s="45">
        <f>SUMIFS('1. Output sheet'!$F$2:$F$5000,'1. Output sheet'!$D$2:$D$5000,$B370,'1. Output sheet'!$C$2:$C$5000,D$27,'1. Output sheet'!$AC$2:$AC$5000,$B$22,'1. Output sheet'!$O$2:$O$5000,"&gt;="&amp;$B$328,'1. Output sheet'!$O$2:$O$5000,"&lt;"&amp;$C$328)+SUMIFS('1. Output sheet'!$F$2:$F$5000,'1. Output sheet'!$D$2:$D$5000,$B370,'1. Output sheet'!$C$2:$C$5000,D$27,'1. Output sheet'!$AC$2:$AC$5000,$B$23,'1. Output sheet'!$O$2:$O$5000,"&gt;="&amp;$B$328,'1. Output sheet'!$O$2:$O$5000,"&lt;"&amp;$C$328)</f>
        <v>0</v>
      </c>
      <c r="E370" s="45">
        <f>SUMIFS('1. Output sheet'!$F$2:$F$5000,'1. Output sheet'!$D$2:$D$5000,$B370,'1. Output sheet'!$C$2:$C$5000,E$27,'1. Output sheet'!$AC$2:$AC$5000,$B$22,'1. Output sheet'!$O$2:$O$5000,"&gt;="&amp;$B$328,'1. Output sheet'!$O$2:$O$5000,"&lt;"&amp;$C$328)+SUMIFS('1. Output sheet'!$F$2:$F$5000,'1. Output sheet'!$D$2:$D$5000,$B370,'1. Output sheet'!$C$2:$C$5000,E$27,'1. Output sheet'!$AC$2:$AC$5000,$B$23,'1. Output sheet'!$O$2:$O$5000,"&gt;="&amp;$B$328,'1. Output sheet'!$O$2:$O$5000,"&lt;"&amp;$C$328)</f>
        <v>0</v>
      </c>
      <c r="F370" s="45">
        <f>SUMIFS('1. Output sheet'!$F$2:$F$5000,'1. Output sheet'!$D$2:$D$5000,$B370,'1. Output sheet'!$C$2:$C$5000,F$27,'1. Output sheet'!$AC$2:$AC$5000,$B$22,'1. Output sheet'!$O$2:$O$5000,"&gt;="&amp;$B$328,'1. Output sheet'!$O$2:$O$5000,"&lt;"&amp;$C$328)+SUMIFS('1. Output sheet'!$F$2:$F$5000,'1. Output sheet'!$D$2:$D$5000,$B370,'1. Output sheet'!$C$2:$C$5000,F$27,'1. Output sheet'!$AC$2:$AC$5000,$B$23,'1. Output sheet'!$O$2:$O$5000,"&gt;="&amp;$B$328,'1. Output sheet'!$O$2:$O$5000,"&lt;"&amp;$C$328)</f>
        <v>0</v>
      </c>
      <c r="G370" s="45">
        <f>SUMIFS('1. Output sheet'!$F$2:$F$5000,'1. Output sheet'!$D$2:$D$5000,$B370,'1. Output sheet'!$C$2:$C$5000,G$27,'1. Output sheet'!$AC$2:$AC$5000,$B$22,'1. Output sheet'!$O$2:$O$5000,"&gt;="&amp;$B$328,'1. Output sheet'!$O$2:$O$5000,"&lt;"&amp;$C$328)+SUMIFS('1. Output sheet'!$F$2:$F$5000,'1. Output sheet'!$D$2:$D$5000,$B370,'1. Output sheet'!$C$2:$C$5000,G$27,'1. Output sheet'!$AC$2:$AC$5000,$B$23,'1. Output sheet'!$O$2:$O$5000,"&gt;="&amp;$B$328,'1. Output sheet'!$O$2:$O$5000,"&lt;"&amp;$C$328)</f>
        <v>9900</v>
      </c>
      <c r="H370" s="45">
        <f>SUMIFS('1. Output sheet'!$F$2:$F$5000,'1. Output sheet'!$D$2:$D$5000,$B370,'1. Output sheet'!$C$2:$C$5000,H$27,'1. Output sheet'!$AC$2:$AC$5000,$B$22,'1. Output sheet'!$O$2:$O$5000,"&gt;="&amp;$B$328,'1. Output sheet'!$O$2:$O$5000,"&lt;"&amp;$C$328)+SUMIFS('1. Output sheet'!$F$2:$F$5000,'1. Output sheet'!$D$2:$D$5000,$B370,'1. Output sheet'!$C$2:$C$5000,H$27,'1. Output sheet'!$AC$2:$AC$5000,$B$23,'1. Output sheet'!$O$2:$O$5000,"&gt;="&amp;$B$328,'1. Output sheet'!$O$2:$O$5000,"&lt;"&amp;$C$328)</f>
        <v>9050</v>
      </c>
      <c r="I370" s="45">
        <f>SUMIFS('1. Output sheet'!$F$2:$F$5000,'1. Output sheet'!$D$2:$D$5000,$B370,'1. Output sheet'!$C$2:$C$5000,I$27,'1. Output sheet'!$AC$2:$AC$5000,$B$22,'1. Output sheet'!$O$2:$O$5000,"&gt;="&amp;$B$328,'1. Output sheet'!$O$2:$O$5000,"&lt;"&amp;$C$328)+SUMIFS('1. Output sheet'!$F$2:$F$5000,'1. Output sheet'!$D$2:$D$5000,$B370,'1. Output sheet'!$C$2:$C$5000,I$27,'1. Output sheet'!$AC$2:$AC$5000,$B$23,'1. Output sheet'!$O$2:$O$5000,"&gt;="&amp;$B$328,'1. Output sheet'!$O$2:$O$5000,"&lt;"&amp;$C$328)</f>
        <v>1450</v>
      </c>
      <c r="J370" s="45">
        <f>SUMIFS('1. Output sheet'!$F$2:$F$5000,'1. Output sheet'!$D$2:$D$5000,$B370,'1. Output sheet'!$C$2:$C$5000,J$27,'1. Output sheet'!$AC$2:$AC$5000,$B$22,'1. Output sheet'!$O$2:$O$5000,"&gt;="&amp;$B$328,'1. Output sheet'!$O$2:$O$5000,"&lt;"&amp;$C$328)+SUMIFS('1. Output sheet'!$F$2:$F$5000,'1. Output sheet'!$D$2:$D$5000,$B370,'1. Output sheet'!$C$2:$C$5000,J$27,'1. Output sheet'!$AC$2:$AC$5000,$B$23,'1. Output sheet'!$O$2:$O$5000,"&gt;="&amp;$B$328,'1. Output sheet'!$O$2:$O$5000,"&lt;"&amp;$C$328)</f>
        <v>0</v>
      </c>
      <c r="K370" s="45">
        <f>SUMIFS('1. Output sheet'!$F$2:$F$5000,'1. Output sheet'!$D$2:$D$5000,$B370,'1. Output sheet'!$C$2:$C$5000,K$27,'1. Output sheet'!$AC$2:$AC$5000,$B$22,'1. Output sheet'!$O$2:$O$5000,"&gt;="&amp;$B$328,'1. Output sheet'!$O$2:$O$5000,"&lt;"&amp;$C$328)+SUMIFS('1. Output sheet'!$F$2:$F$5000,'1. Output sheet'!$D$2:$D$5000,$B370,'1. Output sheet'!$C$2:$C$5000,K$27,'1. Output sheet'!$AC$2:$AC$5000,$B$23,'1. Output sheet'!$O$2:$O$5000,"&gt;="&amp;$B$328,'1. Output sheet'!$O$2:$O$5000,"&lt;"&amp;$C$328)</f>
        <v>0</v>
      </c>
      <c r="L370" s="45">
        <f>SUMIFS('1. Output sheet'!$F$2:$F$5000,'1. Output sheet'!$D$2:$D$5000,$B370,'1. Output sheet'!$C$2:$C$5000,L$27,'1. Output sheet'!$AC$2:$AC$5000,$B$22,'1. Output sheet'!$O$2:$O$5000,"&gt;="&amp;$B$328,'1. Output sheet'!$O$2:$O$5000,"&lt;"&amp;$C$328)+SUMIFS('1. Output sheet'!$F$2:$F$5000,'1. Output sheet'!$D$2:$D$5000,$B370,'1. Output sheet'!$C$2:$C$5000,L$27,'1. Output sheet'!$AC$2:$AC$5000,$B$23,'1. Output sheet'!$O$2:$O$5000,"&gt;="&amp;$B$328,'1. Output sheet'!$O$2:$O$5000,"&lt;"&amp;$C$328)</f>
        <v>0</v>
      </c>
      <c r="M370" s="45">
        <f>SUMIFS('1. Output sheet'!$F$2:$F$5000,'1. Output sheet'!$D$2:$D$5000,$B370,'1. Output sheet'!$C$2:$C$5000,M$27,'1. Output sheet'!$AC$2:$AC$5000,$B$22,'1. Output sheet'!$O$2:$O$5000,"&gt;="&amp;$B$328,'1. Output sheet'!$O$2:$O$5000,"&lt;"&amp;$C$328)+SUMIFS('1. Output sheet'!$F$2:$F$5000,'1. Output sheet'!$D$2:$D$5000,$B370,'1. Output sheet'!$C$2:$C$5000,M$27,'1. Output sheet'!$AC$2:$AC$5000,$B$23,'1. Output sheet'!$O$2:$O$5000,"&gt;="&amp;$B$328,'1. Output sheet'!$O$2:$O$5000,"&lt;"&amp;$C$328)</f>
        <v>0</v>
      </c>
      <c r="N370" s="45">
        <f>SUMIFS('1. Output sheet'!$F$2:$F$5000,'1. Output sheet'!$D$2:$D$5000,$B370,'1. Output sheet'!$C$2:$C$5000,N$27,'1. Output sheet'!$AC$2:$AC$5000,$B$22,'1. Output sheet'!$O$2:$O$5000,"&gt;="&amp;$B$328,'1. Output sheet'!$O$2:$O$5000,"&lt;"&amp;$C$328)+SUMIFS('1. Output sheet'!$F$2:$F$5000,'1. Output sheet'!$D$2:$D$5000,$B370,'1. Output sheet'!$C$2:$C$5000,N$27,'1. Output sheet'!$AC$2:$AC$5000,$B$23,'1. Output sheet'!$O$2:$O$5000,"&gt;="&amp;$B$328,'1. Output sheet'!$O$2:$O$5000,"&lt;"&amp;$C$328)</f>
        <v>0</v>
      </c>
      <c r="O370" s="45">
        <f>SUMIFS('1. Output sheet'!$F$2:$F$5000,'1. Output sheet'!$D$2:$D$5000,$B370,'1. Output sheet'!$C$2:$C$5000,O$27,'1. Output sheet'!$AC$2:$AC$5000,$B$22,'1. Output sheet'!$O$2:$O$5000,"&gt;="&amp;$B$328,'1. Output sheet'!$O$2:$O$5000,"&lt;"&amp;$C$328)+SUMIFS('1. Output sheet'!$F$2:$F$5000,'1. Output sheet'!$D$2:$D$5000,$B370,'1. Output sheet'!$C$2:$C$5000,O$27,'1. Output sheet'!$AC$2:$AC$5000,$B$23,'1. Output sheet'!$O$2:$O$5000,"&gt;="&amp;$B$328,'1. Output sheet'!$O$2:$O$5000,"&lt;"&amp;$C$328)</f>
        <v>0</v>
      </c>
      <c r="P370" s="14">
        <f t="shared" si="160"/>
        <v>20400</v>
      </c>
      <c r="Q370" s="14">
        <f>SUMIFS('1. Output sheet'!$F$2:$F$5000,'1. Output sheet'!$D$2:$D$5000,$B370,'1. Output sheet'!$AC$2:$AC$5000,$B$22,'1. Output sheet'!$O$2:$O$5000,"&gt;="&amp;$B$328,'1. Output sheet'!$O$2:$O$5000,"&lt;"&amp;$C$328)+SUMIFS('1. Output sheet'!$F$2:$F$5000,'1. Output sheet'!$D$2:$D$5000,$B370,'1. Output sheet'!$AC$2:$AC$5000,$B$23,'1. Output sheet'!$O$2:$O$5000,"&gt;="&amp;$B$328,'1. Output sheet'!$O$2:$O$5000,"&lt;"&amp;$C$328)</f>
        <v>20400</v>
      </c>
      <c r="R370" s="14"/>
      <c r="T370" s="21" t="s">
        <v>118</v>
      </c>
      <c r="U370" s="20"/>
      <c r="V370" s="45">
        <f t="shared" si="161"/>
        <v>0</v>
      </c>
      <c r="W370" s="45">
        <f t="shared" si="162"/>
        <v>0</v>
      </c>
      <c r="X370" s="45">
        <f t="shared" si="163"/>
        <v>0</v>
      </c>
      <c r="Y370" s="45">
        <f t="shared" si="164"/>
        <v>1327.3802341016049</v>
      </c>
      <c r="Z370" s="45">
        <f t="shared" si="165"/>
        <v>1213.4132443050023</v>
      </c>
      <c r="AA370" s="45">
        <f t="shared" si="166"/>
        <v>194.41427671185119</v>
      </c>
      <c r="AB370" s="45">
        <f t="shared" si="167"/>
        <v>0</v>
      </c>
      <c r="AC370" s="45">
        <f t="shared" si="168"/>
        <v>0</v>
      </c>
      <c r="AD370" s="45">
        <f t="shared" si="169"/>
        <v>0</v>
      </c>
      <c r="AE370" s="45">
        <f t="shared" si="170"/>
        <v>0</v>
      </c>
      <c r="AF370" s="45">
        <f t="shared" si="171"/>
        <v>0</v>
      </c>
      <c r="AG370" s="45">
        <f t="shared" si="172"/>
        <v>0</v>
      </c>
      <c r="AH370" s="45">
        <f t="shared" si="173"/>
        <v>2735.2077551184584</v>
      </c>
      <c r="AI370" s="45">
        <f t="shared" si="174"/>
        <v>2735.2077551184584</v>
      </c>
      <c r="AJ370" s="14"/>
    </row>
    <row r="371" spans="2:36" ht="15" x14ac:dyDescent="0.25">
      <c r="B371" s="21" t="s">
        <v>1398</v>
      </c>
      <c r="C371" s="20"/>
      <c r="D371" s="45">
        <f>SUMIFS('1. Output sheet'!$F$2:$F$5000,'1. Output sheet'!$D$2:$D$5000,$B371,'1. Output sheet'!$C$2:$C$5000,D$27,'1. Output sheet'!$AC$2:$AC$5000,$B$22,'1. Output sheet'!$O$2:$O$5000,"&gt;="&amp;$B$328,'1. Output sheet'!$O$2:$O$5000,"&lt;"&amp;$C$328)+SUMIFS('1. Output sheet'!$F$2:$F$5000,'1. Output sheet'!$D$2:$D$5000,$B371,'1. Output sheet'!$C$2:$C$5000,D$27,'1. Output sheet'!$AC$2:$AC$5000,$B$23,'1. Output sheet'!$O$2:$O$5000,"&gt;="&amp;$B$328,'1. Output sheet'!$O$2:$O$5000,"&lt;"&amp;$C$328)</f>
        <v>0</v>
      </c>
      <c r="E371" s="45">
        <f>SUMIFS('1. Output sheet'!$F$2:$F$5000,'1. Output sheet'!$D$2:$D$5000,$B371,'1. Output sheet'!$C$2:$C$5000,E$27,'1. Output sheet'!$AC$2:$AC$5000,$B$22,'1. Output sheet'!$O$2:$O$5000,"&gt;="&amp;$B$328,'1. Output sheet'!$O$2:$O$5000,"&lt;"&amp;$C$328)+SUMIFS('1. Output sheet'!$F$2:$F$5000,'1. Output sheet'!$D$2:$D$5000,$B371,'1. Output sheet'!$C$2:$C$5000,E$27,'1. Output sheet'!$AC$2:$AC$5000,$B$23,'1. Output sheet'!$O$2:$O$5000,"&gt;="&amp;$B$328,'1. Output sheet'!$O$2:$O$5000,"&lt;"&amp;$C$328)</f>
        <v>0</v>
      </c>
      <c r="F371" s="45">
        <f>SUMIFS('1. Output sheet'!$F$2:$F$5000,'1. Output sheet'!$D$2:$D$5000,$B371,'1. Output sheet'!$C$2:$C$5000,F$27,'1. Output sheet'!$AC$2:$AC$5000,$B$22,'1. Output sheet'!$O$2:$O$5000,"&gt;="&amp;$B$328,'1. Output sheet'!$O$2:$O$5000,"&lt;"&amp;$C$328)+SUMIFS('1. Output sheet'!$F$2:$F$5000,'1. Output sheet'!$D$2:$D$5000,$B371,'1. Output sheet'!$C$2:$C$5000,F$27,'1. Output sheet'!$AC$2:$AC$5000,$B$23,'1. Output sheet'!$O$2:$O$5000,"&gt;="&amp;$B$328,'1. Output sheet'!$O$2:$O$5000,"&lt;"&amp;$C$328)</f>
        <v>0</v>
      </c>
      <c r="G371" s="45">
        <f>SUMIFS('1. Output sheet'!$F$2:$F$5000,'1. Output sheet'!$D$2:$D$5000,$B371,'1. Output sheet'!$C$2:$C$5000,G$27,'1. Output sheet'!$AC$2:$AC$5000,$B$22,'1. Output sheet'!$O$2:$O$5000,"&gt;="&amp;$B$328,'1. Output sheet'!$O$2:$O$5000,"&lt;"&amp;$C$328)+SUMIFS('1. Output sheet'!$F$2:$F$5000,'1. Output sheet'!$D$2:$D$5000,$B371,'1. Output sheet'!$C$2:$C$5000,G$27,'1. Output sheet'!$AC$2:$AC$5000,$B$23,'1. Output sheet'!$O$2:$O$5000,"&gt;="&amp;$B$328,'1. Output sheet'!$O$2:$O$5000,"&lt;"&amp;$C$328)</f>
        <v>1149</v>
      </c>
      <c r="H371" s="45">
        <f>SUMIFS('1. Output sheet'!$F$2:$F$5000,'1. Output sheet'!$D$2:$D$5000,$B371,'1. Output sheet'!$C$2:$C$5000,H$27,'1. Output sheet'!$AC$2:$AC$5000,$B$22,'1. Output sheet'!$O$2:$O$5000,"&gt;="&amp;$B$328,'1. Output sheet'!$O$2:$O$5000,"&lt;"&amp;$C$328)+SUMIFS('1. Output sheet'!$F$2:$F$5000,'1. Output sheet'!$D$2:$D$5000,$B371,'1. Output sheet'!$C$2:$C$5000,H$27,'1. Output sheet'!$AC$2:$AC$5000,$B$23,'1. Output sheet'!$O$2:$O$5000,"&gt;="&amp;$B$328,'1. Output sheet'!$O$2:$O$5000,"&lt;"&amp;$C$328)</f>
        <v>0</v>
      </c>
      <c r="I371" s="45">
        <f>SUMIFS('1. Output sheet'!$F$2:$F$5000,'1. Output sheet'!$D$2:$D$5000,$B371,'1. Output sheet'!$C$2:$C$5000,I$27,'1. Output sheet'!$AC$2:$AC$5000,$B$22,'1. Output sheet'!$O$2:$O$5000,"&gt;="&amp;$B$328,'1. Output sheet'!$O$2:$O$5000,"&lt;"&amp;$C$328)+SUMIFS('1. Output sheet'!$F$2:$F$5000,'1. Output sheet'!$D$2:$D$5000,$B371,'1. Output sheet'!$C$2:$C$5000,I$27,'1. Output sheet'!$AC$2:$AC$5000,$B$23,'1. Output sheet'!$O$2:$O$5000,"&gt;="&amp;$B$328,'1. Output sheet'!$O$2:$O$5000,"&lt;"&amp;$C$328)</f>
        <v>0</v>
      </c>
      <c r="J371" s="45">
        <f>SUMIFS('1. Output sheet'!$F$2:$F$5000,'1. Output sheet'!$D$2:$D$5000,$B371,'1. Output sheet'!$C$2:$C$5000,J$27,'1. Output sheet'!$AC$2:$AC$5000,$B$22,'1. Output sheet'!$O$2:$O$5000,"&gt;="&amp;$B$328,'1. Output sheet'!$O$2:$O$5000,"&lt;"&amp;$C$328)+SUMIFS('1. Output sheet'!$F$2:$F$5000,'1. Output sheet'!$D$2:$D$5000,$B371,'1. Output sheet'!$C$2:$C$5000,J$27,'1. Output sheet'!$AC$2:$AC$5000,$B$23,'1. Output sheet'!$O$2:$O$5000,"&gt;="&amp;$B$328,'1. Output sheet'!$O$2:$O$5000,"&lt;"&amp;$C$328)</f>
        <v>0</v>
      </c>
      <c r="K371" s="45">
        <f>SUMIFS('1. Output sheet'!$F$2:$F$5000,'1. Output sheet'!$D$2:$D$5000,$B371,'1. Output sheet'!$C$2:$C$5000,K$27,'1. Output sheet'!$AC$2:$AC$5000,$B$22,'1. Output sheet'!$O$2:$O$5000,"&gt;="&amp;$B$328,'1. Output sheet'!$O$2:$O$5000,"&lt;"&amp;$C$328)+SUMIFS('1. Output sheet'!$F$2:$F$5000,'1. Output sheet'!$D$2:$D$5000,$B371,'1. Output sheet'!$C$2:$C$5000,K$27,'1. Output sheet'!$AC$2:$AC$5000,$B$23,'1. Output sheet'!$O$2:$O$5000,"&gt;="&amp;$B$328,'1. Output sheet'!$O$2:$O$5000,"&lt;"&amp;$C$328)</f>
        <v>0</v>
      </c>
      <c r="L371" s="45">
        <f>SUMIFS('1. Output sheet'!$F$2:$F$5000,'1. Output sheet'!$D$2:$D$5000,$B371,'1. Output sheet'!$C$2:$C$5000,L$27,'1. Output sheet'!$AC$2:$AC$5000,$B$22,'1. Output sheet'!$O$2:$O$5000,"&gt;="&amp;$B$328,'1. Output sheet'!$O$2:$O$5000,"&lt;"&amp;$C$328)+SUMIFS('1. Output sheet'!$F$2:$F$5000,'1. Output sheet'!$D$2:$D$5000,$B371,'1. Output sheet'!$C$2:$C$5000,L$27,'1. Output sheet'!$AC$2:$AC$5000,$B$23,'1. Output sheet'!$O$2:$O$5000,"&gt;="&amp;$B$328,'1. Output sheet'!$O$2:$O$5000,"&lt;"&amp;$C$328)</f>
        <v>0</v>
      </c>
      <c r="M371" s="45">
        <f>SUMIFS('1. Output sheet'!$F$2:$F$5000,'1. Output sheet'!$D$2:$D$5000,$B371,'1. Output sheet'!$C$2:$C$5000,M$27,'1. Output sheet'!$AC$2:$AC$5000,$B$22,'1. Output sheet'!$O$2:$O$5000,"&gt;="&amp;$B$328,'1. Output sheet'!$O$2:$O$5000,"&lt;"&amp;$C$328)+SUMIFS('1. Output sheet'!$F$2:$F$5000,'1. Output sheet'!$D$2:$D$5000,$B371,'1. Output sheet'!$C$2:$C$5000,M$27,'1. Output sheet'!$AC$2:$AC$5000,$B$23,'1. Output sheet'!$O$2:$O$5000,"&gt;="&amp;$B$328,'1. Output sheet'!$O$2:$O$5000,"&lt;"&amp;$C$328)</f>
        <v>0</v>
      </c>
      <c r="N371" s="45">
        <f>SUMIFS('1. Output sheet'!$F$2:$F$5000,'1. Output sheet'!$D$2:$D$5000,$B371,'1. Output sheet'!$C$2:$C$5000,N$27,'1. Output sheet'!$AC$2:$AC$5000,$B$22,'1. Output sheet'!$O$2:$O$5000,"&gt;="&amp;$B$328,'1. Output sheet'!$O$2:$O$5000,"&lt;"&amp;$C$328)+SUMIFS('1. Output sheet'!$F$2:$F$5000,'1. Output sheet'!$D$2:$D$5000,$B371,'1. Output sheet'!$C$2:$C$5000,N$27,'1. Output sheet'!$AC$2:$AC$5000,$B$23,'1. Output sheet'!$O$2:$O$5000,"&gt;="&amp;$B$328,'1. Output sheet'!$O$2:$O$5000,"&lt;"&amp;$C$328)</f>
        <v>0</v>
      </c>
      <c r="O371" s="45">
        <f>SUMIFS('1. Output sheet'!$F$2:$F$5000,'1. Output sheet'!$D$2:$D$5000,$B371,'1. Output sheet'!$C$2:$C$5000,O$27,'1. Output sheet'!$AC$2:$AC$5000,$B$22,'1. Output sheet'!$O$2:$O$5000,"&gt;="&amp;$B$328,'1. Output sheet'!$O$2:$O$5000,"&lt;"&amp;$C$328)+SUMIFS('1. Output sheet'!$F$2:$F$5000,'1. Output sheet'!$D$2:$D$5000,$B371,'1. Output sheet'!$C$2:$C$5000,O$27,'1. Output sheet'!$AC$2:$AC$5000,$B$23,'1. Output sheet'!$O$2:$O$5000,"&gt;="&amp;$B$328,'1. Output sheet'!$O$2:$O$5000,"&lt;"&amp;$C$328)</f>
        <v>0</v>
      </c>
      <c r="P371" s="14">
        <f t="shared" si="160"/>
        <v>1149</v>
      </c>
      <c r="Q371" s="14">
        <f>SUMIFS('1. Output sheet'!$F$2:$F$5000,'1. Output sheet'!$D$2:$D$5000,$B371,'1. Output sheet'!$AC$2:$AC$5000,$B$22,'1. Output sheet'!$O$2:$O$5000,"&gt;="&amp;$B$328,'1. Output sheet'!$O$2:$O$5000,"&lt;"&amp;$C$328)+SUMIFS('1. Output sheet'!$F$2:$F$5000,'1. Output sheet'!$D$2:$D$5000,$B371,'1. Output sheet'!$AC$2:$AC$5000,$B$23,'1. Output sheet'!$O$2:$O$5000,"&gt;="&amp;$B$328,'1. Output sheet'!$O$2:$O$5000,"&lt;"&amp;$C$328)</f>
        <v>1149</v>
      </c>
      <c r="R371" s="14"/>
      <c r="T371" s="21" t="s">
        <v>1398</v>
      </c>
      <c r="U371" s="20"/>
      <c r="V371" s="45">
        <f t="shared" si="161"/>
        <v>0</v>
      </c>
      <c r="W371" s="45">
        <f t="shared" si="162"/>
        <v>0</v>
      </c>
      <c r="X371" s="45">
        <f t="shared" si="163"/>
        <v>0</v>
      </c>
      <c r="Y371" s="45">
        <f t="shared" si="164"/>
        <v>154.05655444270141</v>
      </c>
      <c r="Z371" s="45">
        <f t="shared" si="165"/>
        <v>0</v>
      </c>
      <c r="AA371" s="45">
        <f t="shared" si="166"/>
        <v>0</v>
      </c>
      <c r="AB371" s="45">
        <f t="shared" si="167"/>
        <v>0</v>
      </c>
      <c r="AC371" s="45">
        <f t="shared" si="168"/>
        <v>0</v>
      </c>
      <c r="AD371" s="45">
        <f t="shared" si="169"/>
        <v>0</v>
      </c>
      <c r="AE371" s="45">
        <f t="shared" si="170"/>
        <v>0</v>
      </c>
      <c r="AF371" s="45">
        <f t="shared" si="171"/>
        <v>0</v>
      </c>
      <c r="AG371" s="45">
        <f t="shared" si="172"/>
        <v>0</v>
      </c>
      <c r="AH371" s="45">
        <f t="shared" si="173"/>
        <v>154.05655444270141</v>
      </c>
      <c r="AI371" s="45">
        <f t="shared" si="174"/>
        <v>154.05655444270141</v>
      </c>
      <c r="AJ371" s="14"/>
    </row>
    <row r="372" spans="2:36" ht="30" x14ac:dyDescent="0.25">
      <c r="B372" s="21" t="s">
        <v>221</v>
      </c>
      <c r="C372" s="20"/>
      <c r="D372" s="45">
        <f>SUMIFS('1. Output sheet'!$F$2:$F$5000,'1. Output sheet'!$D$2:$D$5000,$B372,'1. Output sheet'!$C$2:$C$5000,D$27,'1. Output sheet'!$AC$2:$AC$5000,$B$22,'1. Output sheet'!$O$2:$O$5000,"&gt;="&amp;$B$328,'1. Output sheet'!$O$2:$O$5000,"&lt;"&amp;$C$328)+SUMIFS('1. Output sheet'!$F$2:$F$5000,'1. Output sheet'!$D$2:$D$5000,$B372,'1. Output sheet'!$C$2:$C$5000,D$27,'1. Output sheet'!$AC$2:$AC$5000,$B$23,'1. Output sheet'!$O$2:$O$5000,"&gt;="&amp;$B$328,'1. Output sheet'!$O$2:$O$5000,"&lt;"&amp;$C$328)</f>
        <v>0</v>
      </c>
      <c r="E372" s="45">
        <f>SUMIFS('1. Output sheet'!$F$2:$F$5000,'1. Output sheet'!$D$2:$D$5000,$B372,'1. Output sheet'!$C$2:$C$5000,E$27,'1. Output sheet'!$AC$2:$AC$5000,$B$22,'1. Output sheet'!$O$2:$O$5000,"&gt;="&amp;$B$328,'1. Output sheet'!$O$2:$O$5000,"&lt;"&amp;$C$328)+SUMIFS('1. Output sheet'!$F$2:$F$5000,'1. Output sheet'!$D$2:$D$5000,$B372,'1. Output sheet'!$C$2:$C$5000,E$27,'1. Output sheet'!$AC$2:$AC$5000,$B$23,'1. Output sheet'!$O$2:$O$5000,"&gt;="&amp;$B$328,'1. Output sheet'!$O$2:$O$5000,"&lt;"&amp;$C$328)</f>
        <v>0</v>
      </c>
      <c r="F372" s="45">
        <f>SUMIFS('1. Output sheet'!$F$2:$F$5000,'1. Output sheet'!$D$2:$D$5000,$B372,'1. Output sheet'!$C$2:$C$5000,F$27,'1. Output sheet'!$AC$2:$AC$5000,$B$22,'1. Output sheet'!$O$2:$O$5000,"&gt;="&amp;$B$328,'1. Output sheet'!$O$2:$O$5000,"&lt;"&amp;$C$328)+SUMIFS('1. Output sheet'!$F$2:$F$5000,'1. Output sheet'!$D$2:$D$5000,$B372,'1. Output sheet'!$C$2:$C$5000,F$27,'1. Output sheet'!$AC$2:$AC$5000,$B$23,'1. Output sheet'!$O$2:$O$5000,"&gt;="&amp;$B$328,'1. Output sheet'!$O$2:$O$5000,"&lt;"&amp;$C$328)</f>
        <v>0</v>
      </c>
      <c r="G372" s="45">
        <f>SUMIFS('1. Output sheet'!$F$2:$F$5000,'1. Output sheet'!$D$2:$D$5000,$B372,'1. Output sheet'!$C$2:$C$5000,G$27,'1. Output sheet'!$AC$2:$AC$5000,$B$22,'1. Output sheet'!$O$2:$O$5000,"&gt;="&amp;$B$328,'1. Output sheet'!$O$2:$O$5000,"&lt;"&amp;$C$328)+SUMIFS('1. Output sheet'!$F$2:$F$5000,'1. Output sheet'!$D$2:$D$5000,$B372,'1. Output sheet'!$C$2:$C$5000,G$27,'1. Output sheet'!$AC$2:$AC$5000,$B$23,'1. Output sheet'!$O$2:$O$5000,"&gt;="&amp;$B$328,'1. Output sheet'!$O$2:$O$5000,"&lt;"&amp;$C$328)</f>
        <v>0</v>
      </c>
      <c r="H372" s="45">
        <f>SUMIFS('1. Output sheet'!$F$2:$F$5000,'1. Output sheet'!$D$2:$D$5000,$B372,'1. Output sheet'!$C$2:$C$5000,H$27,'1. Output sheet'!$AC$2:$AC$5000,$B$22,'1. Output sheet'!$O$2:$O$5000,"&gt;="&amp;$B$328,'1. Output sheet'!$O$2:$O$5000,"&lt;"&amp;$C$328)+SUMIFS('1. Output sheet'!$F$2:$F$5000,'1. Output sheet'!$D$2:$D$5000,$B372,'1. Output sheet'!$C$2:$C$5000,H$27,'1. Output sheet'!$AC$2:$AC$5000,$B$23,'1. Output sheet'!$O$2:$O$5000,"&gt;="&amp;$B$328,'1. Output sheet'!$O$2:$O$5000,"&lt;"&amp;$C$328)</f>
        <v>0</v>
      </c>
      <c r="I372" s="45">
        <f>SUMIFS('1. Output sheet'!$F$2:$F$5000,'1. Output sheet'!$D$2:$D$5000,$B372,'1. Output sheet'!$C$2:$C$5000,I$27,'1. Output sheet'!$AC$2:$AC$5000,$B$22,'1. Output sheet'!$O$2:$O$5000,"&gt;="&amp;$B$328,'1. Output sheet'!$O$2:$O$5000,"&lt;"&amp;$C$328)+SUMIFS('1. Output sheet'!$F$2:$F$5000,'1. Output sheet'!$D$2:$D$5000,$B372,'1. Output sheet'!$C$2:$C$5000,I$27,'1. Output sheet'!$AC$2:$AC$5000,$B$23,'1. Output sheet'!$O$2:$O$5000,"&gt;="&amp;$B$328,'1. Output sheet'!$O$2:$O$5000,"&lt;"&amp;$C$328)</f>
        <v>0</v>
      </c>
      <c r="J372" s="45">
        <f>SUMIFS('1. Output sheet'!$F$2:$F$5000,'1. Output sheet'!$D$2:$D$5000,$B372,'1. Output sheet'!$C$2:$C$5000,J$27,'1. Output sheet'!$AC$2:$AC$5000,$B$22,'1. Output sheet'!$O$2:$O$5000,"&gt;="&amp;$B$328,'1. Output sheet'!$O$2:$O$5000,"&lt;"&amp;$C$328)+SUMIFS('1. Output sheet'!$F$2:$F$5000,'1. Output sheet'!$D$2:$D$5000,$B372,'1. Output sheet'!$C$2:$C$5000,J$27,'1. Output sheet'!$AC$2:$AC$5000,$B$23,'1. Output sheet'!$O$2:$O$5000,"&gt;="&amp;$B$328,'1. Output sheet'!$O$2:$O$5000,"&lt;"&amp;$C$328)</f>
        <v>0</v>
      </c>
      <c r="K372" s="45">
        <f>SUMIFS('1. Output sheet'!$F$2:$F$5000,'1. Output sheet'!$D$2:$D$5000,$B372,'1. Output sheet'!$C$2:$C$5000,K$27,'1. Output sheet'!$AC$2:$AC$5000,$B$22,'1. Output sheet'!$O$2:$O$5000,"&gt;="&amp;$B$328,'1. Output sheet'!$O$2:$O$5000,"&lt;"&amp;$C$328)+SUMIFS('1. Output sheet'!$F$2:$F$5000,'1. Output sheet'!$D$2:$D$5000,$B372,'1. Output sheet'!$C$2:$C$5000,K$27,'1. Output sheet'!$AC$2:$AC$5000,$B$23,'1. Output sheet'!$O$2:$O$5000,"&gt;="&amp;$B$328,'1. Output sheet'!$O$2:$O$5000,"&lt;"&amp;$C$328)</f>
        <v>0</v>
      </c>
      <c r="L372" s="45">
        <f>SUMIFS('1. Output sheet'!$F$2:$F$5000,'1. Output sheet'!$D$2:$D$5000,$B372,'1. Output sheet'!$C$2:$C$5000,L$27,'1. Output sheet'!$AC$2:$AC$5000,$B$22,'1. Output sheet'!$O$2:$O$5000,"&gt;="&amp;$B$328,'1. Output sheet'!$O$2:$O$5000,"&lt;"&amp;$C$328)+SUMIFS('1. Output sheet'!$F$2:$F$5000,'1. Output sheet'!$D$2:$D$5000,$B372,'1. Output sheet'!$C$2:$C$5000,L$27,'1. Output sheet'!$AC$2:$AC$5000,$B$23,'1. Output sheet'!$O$2:$O$5000,"&gt;="&amp;$B$328,'1. Output sheet'!$O$2:$O$5000,"&lt;"&amp;$C$328)</f>
        <v>0</v>
      </c>
      <c r="M372" s="45">
        <f>SUMIFS('1. Output sheet'!$F$2:$F$5000,'1. Output sheet'!$D$2:$D$5000,$B372,'1. Output sheet'!$C$2:$C$5000,M$27,'1. Output sheet'!$AC$2:$AC$5000,$B$22,'1. Output sheet'!$O$2:$O$5000,"&gt;="&amp;$B$328,'1. Output sheet'!$O$2:$O$5000,"&lt;"&amp;$C$328)+SUMIFS('1. Output sheet'!$F$2:$F$5000,'1. Output sheet'!$D$2:$D$5000,$B372,'1. Output sheet'!$C$2:$C$5000,M$27,'1. Output sheet'!$AC$2:$AC$5000,$B$23,'1. Output sheet'!$O$2:$O$5000,"&gt;="&amp;$B$328,'1. Output sheet'!$O$2:$O$5000,"&lt;"&amp;$C$328)</f>
        <v>0</v>
      </c>
      <c r="N372" s="45">
        <f>SUMIFS('1. Output sheet'!$F$2:$F$5000,'1. Output sheet'!$D$2:$D$5000,$B372,'1. Output sheet'!$C$2:$C$5000,N$27,'1. Output sheet'!$AC$2:$AC$5000,$B$22,'1. Output sheet'!$O$2:$O$5000,"&gt;="&amp;$B$328,'1. Output sheet'!$O$2:$O$5000,"&lt;"&amp;$C$328)+SUMIFS('1. Output sheet'!$F$2:$F$5000,'1. Output sheet'!$D$2:$D$5000,$B372,'1. Output sheet'!$C$2:$C$5000,N$27,'1. Output sheet'!$AC$2:$AC$5000,$B$23,'1. Output sheet'!$O$2:$O$5000,"&gt;="&amp;$B$328,'1. Output sheet'!$O$2:$O$5000,"&lt;"&amp;$C$328)</f>
        <v>0</v>
      </c>
      <c r="O372" s="45">
        <f>SUMIFS('1. Output sheet'!$F$2:$F$5000,'1. Output sheet'!$D$2:$D$5000,$B372,'1. Output sheet'!$C$2:$C$5000,O$27,'1. Output sheet'!$AC$2:$AC$5000,$B$22,'1. Output sheet'!$O$2:$O$5000,"&gt;="&amp;$B$328,'1. Output sheet'!$O$2:$O$5000,"&lt;"&amp;$C$328)+SUMIFS('1. Output sheet'!$F$2:$F$5000,'1. Output sheet'!$D$2:$D$5000,$B372,'1. Output sheet'!$C$2:$C$5000,O$27,'1. Output sheet'!$AC$2:$AC$5000,$B$23,'1. Output sheet'!$O$2:$O$5000,"&gt;="&amp;$B$328,'1. Output sheet'!$O$2:$O$5000,"&lt;"&amp;$C$328)</f>
        <v>0</v>
      </c>
      <c r="P372" s="14">
        <f t="shared" si="160"/>
        <v>0</v>
      </c>
      <c r="Q372" s="14">
        <f>SUMIFS('1. Output sheet'!$F$2:$F$5000,'1. Output sheet'!$D$2:$D$5000,$B372,'1. Output sheet'!$AC$2:$AC$5000,$B$22,'1. Output sheet'!$O$2:$O$5000,"&gt;="&amp;$B$328,'1. Output sheet'!$O$2:$O$5000,"&lt;"&amp;$C$328)+SUMIFS('1. Output sheet'!$F$2:$F$5000,'1. Output sheet'!$D$2:$D$5000,$B372,'1. Output sheet'!$AC$2:$AC$5000,$B$23,'1. Output sheet'!$O$2:$O$5000,"&gt;="&amp;$B$328,'1. Output sheet'!$O$2:$O$5000,"&lt;"&amp;$C$328)</f>
        <v>0</v>
      </c>
      <c r="R372" s="14"/>
      <c r="T372" s="21" t="s">
        <v>221</v>
      </c>
      <c r="U372" s="20"/>
      <c r="V372" s="45">
        <f t="shared" si="161"/>
        <v>0</v>
      </c>
      <c r="W372" s="45">
        <f t="shared" si="162"/>
        <v>0</v>
      </c>
      <c r="X372" s="45">
        <f t="shared" si="163"/>
        <v>0</v>
      </c>
      <c r="Y372" s="45">
        <f t="shared" si="164"/>
        <v>0</v>
      </c>
      <c r="Z372" s="45">
        <f t="shared" si="165"/>
        <v>0</v>
      </c>
      <c r="AA372" s="45">
        <f t="shared" si="166"/>
        <v>0</v>
      </c>
      <c r="AB372" s="45">
        <f t="shared" si="167"/>
        <v>0</v>
      </c>
      <c r="AC372" s="45">
        <f t="shared" si="168"/>
        <v>0</v>
      </c>
      <c r="AD372" s="45">
        <f t="shared" si="169"/>
        <v>0</v>
      </c>
      <c r="AE372" s="45">
        <f t="shared" si="170"/>
        <v>0</v>
      </c>
      <c r="AF372" s="45">
        <f t="shared" si="171"/>
        <v>0</v>
      </c>
      <c r="AG372" s="45">
        <f t="shared" si="172"/>
        <v>0</v>
      </c>
      <c r="AH372" s="45">
        <f t="shared" si="173"/>
        <v>0</v>
      </c>
      <c r="AI372" s="45">
        <f t="shared" si="174"/>
        <v>0</v>
      </c>
      <c r="AJ372" s="14"/>
    </row>
    <row r="373" spans="2:36" ht="30" x14ac:dyDescent="0.25">
      <c r="B373" s="21" t="s">
        <v>378</v>
      </c>
      <c r="C373" s="20"/>
      <c r="D373" s="45">
        <f>SUMIFS('1. Output sheet'!$F$2:$F$5000,'1. Output sheet'!$D$2:$D$5000,$B373,'1. Output sheet'!$C$2:$C$5000,D$27,'1. Output sheet'!$AC$2:$AC$5000,$B$22,'1. Output sheet'!$O$2:$O$5000,"&gt;="&amp;$B$328,'1. Output sheet'!$O$2:$O$5000,"&lt;"&amp;$C$328)+SUMIFS('1. Output sheet'!$F$2:$F$5000,'1. Output sheet'!$D$2:$D$5000,$B373,'1. Output sheet'!$C$2:$C$5000,D$27,'1. Output sheet'!$AC$2:$AC$5000,$B$23,'1. Output sheet'!$O$2:$O$5000,"&gt;="&amp;$B$328,'1. Output sheet'!$O$2:$O$5000,"&lt;"&amp;$C$328)</f>
        <v>0</v>
      </c>
      <c r="E373" s="45">
        <f>SUMIFS('1. Output sheet'!$F$2:$F$5000,'1. Output sheet'!$D$2:$D$5000,$B373,'1. Output sheet'!$C$2:$C$5000,E$27,'1. Output sheet'!$AC$2:$AC$5000,$B$22,'1. Output sheet'!$O$2:$O$5000,"&gt;="&amp;$B$328,'1. Output sheet'!$O$2:$O$5000,"&lt;"&amp;$C$328)+SUMIFS('1. Output sheet'!$F$2:$F$5000,'1. Output sheet'!$D$2:$D$5000,$B373,'1. Output sheet'!$C$2:$C$5000,E$27,'1. Output sheet'!$AC$2:$AC$5000,$B$23,'1. Output sheet'!$O$2:$O$5000,"&gt;="&amp;$B$328,'1. Output sheet'!$O$2:$O$5000,"&lt;"&amp;$C$328)</f>
        <v>0</v>
      </c>
      <c r="F373" s="45">
        <f>SUMIFS('1. Output sheet'!$F$2:$F$5000,'1. Output sheet'!$D$2:$D$5000,$B373,'1. Output sheet'!$C$2:$C$5000,F$27,'1. Output sheet'!$AC$2:$AC$5000,$B$22,'1. Output sheet'!$O$2:$O$5000,"&gt;="&amp;$B$328,'1. Output sheet'!$O$2:$O$5000,"&lt;"&amp;$C$328)+SUMIFS('1. Output sheet'!$F$2:$F$5000,'1. Output sheet'!$D$2:$D$5000,$B373,'1. Output sheet'!$C$2:$C$5000,F$27,'1. Output sheet'!$AC$2:$AC$5000,$B$23,'1. Output sheet'!$O$2:$O$5000,"&gt;="&amp;$B$328,'1. Output sheet'!$O$2:$O$5000,"&lt;"&amp;$C$328)</f>
        <v>0</v>
      </c>
      <c r="G373" s="45">
        <f>SUMIFS('1. Output sheet'!$F$2:$F$5000,'1. Output sheet'!$D$2:$D$5000,$B373,'1. Output sheet'!$C$2:$C$5000,G$27,'1. Output sheet'!$AC$2:$AC$5000,$B$22,'1. Output sheet'!$O$2:$O$5000,"&gt;="&amp;$B$328,'1. Output sheet'!$O$2:$O$5000,"&lt;"&amp;$C$328)+SUMIFS('1. Output sheet'!$F$2:$F$5000,'1. Output sheet'!$D$2:$D$5000,$B373,'1. Output sheet'!$C$2:$C$5000,G$27,'1. Output sheet'!$AC$2:$AC$5000,$B$23,'1. Output sheet'!$O$2:$O$5000,"&gt;="&amp;$B$328,'1. Output sheet'!$O$2:$O$5000,"&lt;"&amp;$C$328)</f>
        <v>0</v>
      </c>
      <c r="H373" s="45">
        <f>SUMIFS('1. Output sheet'!$F$2:$F$5000,'1. Output sheet'!$D$2:$D$5000,$B373,'1. Output sheet'!$C$2:$C$5000,H$27,'1. Output sheet'!$AC$2:$AC$5000,$B$22,'1. Output sheet'!$O$2:$O$5000,"&gt;="&amp;$B$328,'1. Output sheet'!$O$2:$O$5000,"&lt;"&amp;$C$328)+SUMIFS('1. Output sheet'!$F$2:$F$5000,'1. Output sheet'!$D$2:$D$5000,$B373,'1. Output sheet'!$C$2:$C$5000,H$27,'1. Output sheet'!$AC$2:$AC$5000,$B$23,'1. Output sheet'!$O$2:$O$5000,"&gt;="&amp;$B$328,'1. Output sheet'!$O$2:$O$5000,"&lt;"&amp;$C$328)</f>
        <v>0</v>
      </c>
      <c r="I373" s="45">
        <f>SUMIFS('1. Output sheet'!$F$2:$F$5000,'1. Output sheet'!$D$2:$D$5000,$B373,'1. Output sheet'!$C$2:$C$5000,I$27,'1. Output sheet'!$AC$2:$AC$5000,$B$22,'1. Output sheet'!$O$2:$O$5000,"&gt;="&amp;$B$328,'1. Output sheet'!$O$2:$O$5000,"&lt;"&amp;$C$328)+SUMIFS('1. Output sheet'!$F$2:$F$5000,'1. Output sheet'!$D$2:$D$5000,$B373,'1. Output sheet'!$C$2:$C$5000,I$27,'1. Output sheet'!$AC$2:$AC$5000,$B$23,'1. Output sheet'!$O$2:$O$5000,"&gt;="&amp;$B$328,'1. Output sheet'!$O$2:$O$5000,"&lt;"&amp;$C$328)</f>
        <v>0</v>
      </c>
      <c r="J373" s="45">
        <f>SUMIFS('1. Output sheet'!$F$2:$F$5000,'1. Output sheet'!$D$2:$D$5000,$B373,'1. Output sheet'!$C$2:$C$5000,J$27,'1. Output sheet'!$AC$2:$AC$5000,$B$22,'1. Output sheet'!$O$2:$O$5000,"&gt;="&amp;$B$328,'1. Output sheet'!$O$2:$O$5000,"&lt;"&amp;$C$328)+SUMIFS('1. Output sheet'!$F$2:$F$5000,'1. Output sheet'!$D$2:$D$5000,$B373,'1. Output sheet'!$C$2:$C$5000,J$27,'1. Output sheet'!$AC$2:$AC$5000,$B$23,'1. Output sheet'!$O$2:$O$5000,"&gt;="&amp;$B$328,'1. Output sheet'!$O$2:$O$5000,"&lt;"&amp;$C$328)</f>
        <v>0</v>
      </c>
      <c r="K373" s="45">
        <f>SUMIFS('1. Output sheet'!$F$2:$F$5000,'1. Output sheet'!$D$2:$D$5000,$B373,'1. Output sheet'!$C$2:$C$5000,K$27,'1. Output sheet'!$AC$2:$AC$5000,$B$22,'1. Output sheet'!$O$2:$O$5000,"&gt;="&amp;$B$328,'1. Output sheet'!$O$2:$O$5000,"&lt;"&amp;$C$328)+SUMIFS('1. Output sheet'!$F$2:$F$5000,'1. Output sheet'!$D$2:$D$5000,$B373,'1. Output sheet'!$C$2:$C$5000,K$27,'1. Output sheet'!$AC$2:$AC$5000,$B$23,'1. Output sheet'!$O$2:$O$5000,"&gt;="&amp;$B$328,'1. Output sheet'!$O$2:$O$5000,"&lt;"&amp;$C$328)</f>
        <v>0</v>
      </c>
      <c r="L373" s="45">
        <f>SUMIFS('1. Output sheet'!$F$2:$F$5000,'1. Output sheet'!$D$2:$D$5000,$B373,'1. Output sheet'!$C$2:$C$5000,L$27,'1. Output sheet'!$AC$2:$AC$5000,$B$22,'1. Output sheet'!$O$2:$O$5000,"&gt;="&amp;$B$328,'1. Output sheet'!$O$2:$O$5000,"&lt;"&amp;$C$328)+SUMIFS('1. Output sheet'!$F$2:$F$5000,'1. Output sheet'!$D$2:$D$5000,$B373,'1. Output sheet'!$C$2:$C$5000,L$27,'1. Output sheet'!$AC$2:$AC$5000,$B$23,'1. Output sheet'!$O$2:$O$5000,"&gt;="&amp;$B$328,'1. Output sheet'!$O$2:$O$5000,"&lt;"&amp;$C$328)</f>
        <v>0</v>
      </c>
      <c r="M373" s="45">
        <f>SUMIFS('1. Output sheet'!$F$2:$F$5000,'1. Output sheet'!$D$2:$D$5000,$B373,'1. Output sheet'!$C$2:$C$5000,M$27,'1. Output sheet'!$AC$2:$AC$5000,$B$22,'1. Output sheet'!$O$2:$O$5000,"&gt;="&amp;$B$328,'1. Output sheet'!$O$2:$O$5000,"&lt;"&amp;$C$328)+SUMIFS('1. Output sheet'!$F$2:$F$5000,'1. Output sheet'!$D$2:$D$5000,$B373,'1. Output sheet'!$C$2:$C$5000,M$27,'1. Output sheet'!$AC$2:$AC$5000,$B$23,'1. Output sheet'!$O$2:$O$5000,"&gt;="&amp;$B$328,'1. Output sheet'!$O$2:$O$5000,"&lt;"&amp;$C$328)</f>
        <v>0</v>
      </c>
      <c r="N373" s="45">
        <f>SUMIFS('1. Output sheet'!$F$2:$F$5000,'1. Output sheet'!$D$2:$D$5000,$B373,'1. Output sheet'!$C$2:$C$5000,N$27,'1. Output sheet'!$AC$2:$AC$5000,$B$22,'1. Output sheet'!$O$2:$O$5000,"&gt;="&amp;$B$328,'1. Output sheet'!$O$2:$O$5000,"&lt;"&amp;$C$328)+SUMIFS('1. Output sheet'!$F$2:$F$5000,'1. Output sheet'!$D$2:$D$5000,$B373,'1. Output sheet'!$C$2:$C$5000,N$27,'1. Output sheet'!$AC$2:$AC$5000,$B$23,'1. Output sheet'!$O$2:$O$5000,"&gt;="&amp;$B$328,'1. Output sheet'!$O$2:$O$5000,"&lt;"&amp;$C$328)</f>
        <v>0</v>
      </c>
      <c r="O373" s="45">
        <f>SUMIFS('1. Output sheet'!$F$2:$F$5000,'1. Output sheet'!$D$2:$D$5000,$B373,'1. Output sheet'!$C$2:$C$5000,O$27,'1. Output sheet'!$AC$2:$AC$5000,$B$22,'1. Output sheet'!$O$2:$O$5000,"&gt;="&amp;$B$328,'1. Output sheet'!$O$2:$O$5000,"&lt;"&amp;$C$328)+SUMIFS('1. Output sheet'!$F$2:$F$5000,'1. Output sheet'!$D$2:$D$5000,$B373,'1. Output sheet'!$C$2:$C$5000,O$27,'1. Output sheet'!$AC$2:$AC$5000,$B$23,'1. Output sheet'!$O$2:$O$5000,"&gt;="&amp;$B$328,'1. Output sheet'!$O$2:$O$5000,"&lt;"&amp;$C$328)</f>
        <v>0</v>
      </c>
      <c r="P373" s="14">
        <f t="shared" si="160"/>
        <v>0</v>
      </c>
      <c r="Q373" s="14">
        <f>SUMIFS('1. Output sheet'!$F$2:$F$5000,'1. Output sheet'!$D$2:$D$5000,$B373,'1. Output sheet'!$AC$2:$AC$5000,$B$22,'1. Output sheet'!$O$2:$O$5000,"&gt;="&amp;$B$328,'1. Output sheet'!$O$2:$O$5000,"&lt;"&amp;$C$328)+SUMIFS('1. Output sheet'!$F$2:$F$5000,'1. Output sheet'!$D$2:$D$5000,$B373,'1. Output sheet'!$AC$2:$AC$5000,$B$23,'1. Output sheet'!$O$2:$O$5000,"&gt;="&amp;$B$328,'1. Output sheet'!$O$2:$O$5000,"&lt;"&amp;$C$328)</f>
        <v>0</v>
      </c>
      <c r="R373" s="14"/>
      <c r="T373" s="21" t="s">
        <v>378</v>
      </c>
      <c r="U373" s="20"/>
      <c r="V373" s="45">
        <f t="shared" si="161"/>
        <v>0</v>
      </c>
      <c r="W373" s="45">
        <f t="shared" si="162"/>
        <v>0</v>
      </c>
      <c r="X373" s="45">
        <f t="shared" si="163"/>
        <v>0</v>
      </c>
      <c r="Y373" s="45">
        <f t="shared" si="164"/>
        <v>0</v>
      </c>
      <c r="Z373" s="45">
        <f t="shared" si="165"/>
        <v>0</v>
      </c>
      <c r="AA373" s="45">
        <f t="shared" si="166"/>
        <v>0</v>
      </c>
      <c r="AB373" s="45">
        <f t="shared" si="167"/>
        <v>0</v>
      </c>
      <c r="AC373" s="45">
        <f t="shared" si="168"/>
        <v>0</v>
      </c>
      <c r="AD373" s="45">
        <f t="shared" si="169"/>
        <v>0</v>
      </c>
      <c r="AE373" s="45">
        <f t="shared" si="170"/>
        <v>0</v>
      </c>
      <c r="AF373" s="45">
        <f t="shared" si="171"/>
        <v>0</v>
      </c>
      <c r="AG373" s="45">
        <f t="shared" si="172"/>
        <v>0</v>
      </c>
      <c r="AH373" s="45">
        <f t="shared" si="173"/>
        <v>0</v>
      </c>
      <c r="AI373" s="45">
        <f t="shared" si="174"/>
        <v>0</v>
      </c>
      <c r="AJ373" s="14"/>
    </row>
    <row r="374" spans="2:36" ht="15" x14ac:dyDescent="0.25">
      <c r="B374" s="21" t="s">
        <v>146</v>
      </c>
      <c r="C374" s="20"/>
      <c r="D374" s="45">
        <f>SUMIFS('1. Output sheet'!$F$2:$F$5000,'1. Output sheet'!$D$2:$D$5000,$B374,'1. Output sheet'!$C$2:$C$5000,D$27,'1. Output sheet'!$AC$2:$AC$5000,$B$22,'1. Output sheet'!$O$2:$O$5000,"&gt;="&amp;$B$328,'1. Output sheet'!$O$2:$O$5000,"&lt;"&amp;$C$328)+SUMIFS('1. Output sheet'!$F$2:$F$5000,'1. Output sheet'!$D$2:$D$5000,$B374,'1. Output sheet'!$C$2:$C$5000,D$27,'1. Output sheet'!$AC$2:$AC$5000,$B$23,'1. Output sheet'!$O$2:$O$5000,"&gt;="&amp;$B$328,'1. Output sheet'!$O$2:$O$5000,"&lt;"&amp;$C$328)</f>
        <v>0</v>
      </c>
      <c r="E374" s="45">
        <f>SUMIFS('1. Output sheet'!$F$2:$F$5000,'1. Output sheet'!$D$2:$D$5000,$B374,'1. Output sheet'!$C$2:$C$5000,E$27,'1. Output sheet'!$AC$2:$AC$5000,$B$22,'1. Output sheet'!$O$2:$O$5000,"&gt;="&amp;$B$328,'1. Output sheet'!$O$2:$O$5000,"&lt;"&amp;$C$328)+SUMIFS('1. Output sheet'!$F$2:$F$5000,'1. Output sheet'!$D$2:$D$5000,$B374,'1. Output sheet'!$C$2:$C$5000,E$27,'1. Output sheet'!$AC$2:$AC$5000,$B$23,'1. Output sheet'!$O$2:$O$5000,"&gt;="&amp;$B$328,'1. Output sheet'!$O$2:$O$5000,"&lt;"&amp;$C$328)</f>
        <v>13740.4</v>
      </c>
      <c r="F374" s="45">
        <f>SUMIFS('1. Output sheet'!$F$2:$F$5000,'1. Output sheet'!$D$2:$D$5000,$B374,'1. Output sheet'!$C$2:$C$5000,F$27,'1. Output sheet'!$AC$2:$AC$5000,$B$22,'1. Output sheet'!$O$2:$O$5000,"&gt;="&amp;$B$328,'1. Output sheet'!$O$2:$O$5000,"&lt;"&amp;$C$328)+SUMIFS('1. Output sheet'!$F$2:$F$5000,'1. Output sheet'!$D$2:$D$5000,$B374,'1. Output sheet'!$C$2:$C$5000,F$27,'1. Output sheet'!$AC$2:$AC$5000,$B$23,'1. Output sheet'!$O$2:$O$5000,"&gt;="&amp;$B$328,'1. Output sheet'!$O$2:$O$5000,"&lt;"&amp;$C$328)</f>
        <v>0</v>
      </c>
      <c r="G374" s="45">
        <f>SUMIFS('1. Output sheet'!$F$2:$F$5000,'1. Output sheet'!$D$2:$D$5000,$B374,'1. Output sheet'!$C$2:$C$5000,G$27,'1. Output sheet'!$AC$2:$AC$5000,$B$22,'1. Output sheet'!$O$2:$O$5000,"&gt;="&amp;$B$328,'1. Output sheet'!$O$2:$O$5000,"&lt;"&amp;$C$328)+SUMIFS('1. Output sheet'!$F$2:$F$5000,'1. Output sheet'!$D$2:$D$5000,$B374,'1. Output sheet'!$C$2:$C$5000,G$27,'1. Output sheet'!$AC$2:$AC$5000,$B$23,'1. Output sheet'!$O$2:$O$5000,"&gt;="&amp;$B$328,'1. Output sheet'!$O$2:$O$5000,"&lt;"&amp;$C$328)</f>
        <v>0</v>
      </c>
      <c r="H374" s="45">
        <f>SUMIFS('1. Output sheet'!$F$2:$F$5000,'1. Output sheet'!$D$2:$D$5000,$B374,'1. Output sheet'!$C$2:$C$5000,H$27,'1. Output sheet'!$AC$2:$AC$5000,$B$22,'1. Output sheet'!$O$2:$O$5000,"&gt;="&amp;$B$328,'1. Output sheet'!$O$2:$O$5000,"&lt;"&amp;$C$328)+SUMIFS('1. Output sheet'!$F$2:$F$5000,'1. Output sheet'!$D$2:$D$5000,$B374,'1. Output sheet'!$C$2:$C$5000,H$27,'1. Output sheet'!$AC$2:$AC$5000,$B$23,'1. Output sheet'!$O$2:$O$5000,"&gt;="&amp;$B$328,'1. Output sheet'!$O$2:$O$5000,"&lt;"&amp;$C$328)</f>
        <v>0</v>
      </c>
      <c r="I374" s="45">
        <f>SUMIFS('1. Output sheet'!$F$2:$F$5000,'1. Output sheet'!$D$2:$D$5000,$B374,'1. Output sheet'!$C$2:$C$5000,I$27,'1. Output sheet'!$AC$2:$AC$5000,$B$22,'1. Output sheet'!$O$2:$O$5000,"&gt;="&amp;$B$328,'1. Output sheet'!$O$2:$O$5000,"&lt;"&amp;$C$328)+SUMIFS('1. Output sheet'!$F$2:$F$5000,'1. Output sheet'!$D$2:$D$5000,$B374,'1. Output sheet'!$C$2:$C$5000,I$27,'1. Output sheet'!$AC$2:$AC$5000,$B$23,'1. Output sheet'!$O$2:$O$5000,"&gt;="&amp;$B$328,'1. Output sheet'!$O$2:$O$5000,"&lt;"&amp;$C$328)</f>
        <v>0</v>
      </c>
      <c r="J374" s="45">
        <f>SUMIFS('1. Output sheet'!$F$2:$F$5000,'1. Output sheet'!$D$2:$D$5000,$B374,'1. Output sheet'!$C$2:$C$5000,J$27,'1. Output sheet'!$AC$2:$AC$5000,$B$22,'1. Output sheet'!$O$2:$O$5000,"&gt;="&amp;$B$328,'1. Output sheet'!$O$2:$O$5000,"&lt;"&amp;$C$328)+SUMIFS('1. Output sheet'!$F$2:$F$5000,'1. Output sheet'!$D$2:$D$5000,$B374,'1. Output sheet'!$C$2:$C$5000,J$27,'1. Output sheet'!$AC$2:$AC$5000,$B$23,'1. Output sheet'!$O$2:$O$5000,"&gt;="&amp;$B$328,'1. Output sheet'!$O$2:$O$5000,"&lt;"&amp;$C$328)</f>
        <v>0</v>
      </c>
      <c r="K374" s="45">
        <f>SUMIFS('1. Output sheet'!$F$2:$F$5000,'1. Output sheet'!$D$2:$D$5000,$B374,'1. Output sheet'!$C$2:$C$5000,K$27,'1. Output sheet'!$AC$2:$AC$5000,$B$22,'1. Output sheet'!$O$2:$O$5000,"&gt;="&amp;$B$328,'1. Output sheet'!$O$2:$O$5000,"&lt;"&amp;$C$328)+SUMIFS('1. Output sheet'!$F$2:$F$5000,'1. Output sheet'!$D$2:$D$5000,$B374,'1. Output sheet'!$C$2:$C$5000,K$27,'1. Output sheet'!$AC$2:$AC$5000,$B$23,'1. Output sheet'!$O$2:$O$5000,"&gt;="&amp;$B$328,'1. Output sheet'!$O$2:$O$5000,"&lt;"&amp;$C$328)</f>
        <v>0</v>
      </c>
      <c r="L374" s="45">
        <f>SUMIFS('1. Output sheet'!$F$2:$F$5000,'1. Output sheet'!$D$2:$D$5000,$B374,'1. Output sheet'!$C$2:$C$5000,L$27,'1. Output sheet'!$AC$2:$AC$5000,$B$22,'1. Output sheet'!$O$2:$O$5000,"&gt;="&amp;$B$328,'1. Output sheet'!$O$2:$O$5000,"&lt;"&amp;$C$328)+SUMIFS('1. Output sheet'!$F$2:$F$5000,'1. Output sheet'!$D$2:$D$5000,$B374,'1. Output sheet'!$C$2:$C$5000,L$27,'1. Output sheet'!$AC$2:$AC$5000,$B$23,'1. Output sheet'!$O$2:$O$5000,"&gt;="&amp;$B$328,'1. Output sheet'!$O$2:$O$5000,"&lt;"&amp;$C$328)</f>
        <v>0</v>
      </c>
      <c r="M374" s="45">
        <f>SUMIFS('1. Output sheet'!$F$2:$F$5000,'1. Output sheet'!$D$2:$D$5000,$B374,'1. Output sheet'!$C$2:$C$5000,M$27,'1. Output sheet'!$AC$2:$AC$5000,$B$22,'1. Output sheet'!$O$2:$O$5000,"&gt;="&amp;$B$328,'1. Output sheet'!$O$2:$O$5000,"&lt;"&amp;$C$328)+SUMIFS('1. Output sheet'!$F$2:$F$5000,'1. Output sheet'!$D$2:$D$5000,$B374,'1. Output sheet'!$C$2:$C$5000,M$27,'1. Output sheet'!$AC$2:$AC$5000,$B$23,'1. Output sheet'!$O$2:$O$5000,"&gt;="&amp;$B$328,'1. Output sheet'!$O$2:$O$5000,"&lt;"&amp;$C$328)</f>
        <v>0</v>
      </c>
      <c r="N374" s="45">
        <f>SUMIFS('1. Output sheet'!$F$2:$F$5000,'1. Output sheet'!$D$2:$D$5000,$B374,'1. Output sheet'!$C$2:$C$5000,N$27,'1. Output sheet'!$AC$2:$AC$5000,$B$22,'1. Output sheet'!$O$2:$O$5000,"&gt;="&amp;$B$328,'1. Output sheet'!$O$2:$O$5000,"&lt;"&amp;$C$328)+SUMIFS('1. Output sheet'!$F$2:$F$5000,'1. Output sheet'!$D$2:$D$5000,$B374,'1. Output sheet'!$C$2:$C$5000,N$27,'1. Output sheet'!$AC$2:$AC$5000,$B$23,'1. Output sheet'!$O$2:$O$5000,"&gt;="&amp;$B$328,'1. Output sheet'!$O$2:$O$5000,"&lt;"&amp;$C$328)</f>
        <v>0</v>
      </c>
      <c r="O374" s="45">
        <f>SUMIFS('1. Output sheet'!$F$2:$F$5000,'1. Output sheet'!$D$2:$D$5000,$B374,'1. Output sheet'!$C$2:$C$5000,O$27,'1. Output sheet'!$AC$2:$AC$5000,$B$22,'1. Output sheet'!$O$2:$O$5000,"&gt;="&amp;$B$328,'1. Output sheet'!$O$2:$O$5000,"&lt;"&amp;$C$328)+SUMIFS('1. Output sheet'!$F$2:$F$5000,'1. Output sheet'!$D$2:$D$5000,$B374,'1. Output sheet'!$C$2:$C$5000,O$27,'1. Output sheet'!$AC$2:$AC$5000,$B$23,'1. Output sheet'!$O$2:$O$5000,"&gt;="&amp;$B$328,'1. Output sheet'!$O$2:$O$5000,"&lt;"&amp;$C$328)</f>
        <v>0</v>
      </c>
      <c r="P374" s="14">
        <f t="shared" si="160"/>
        <v>13740.4</v>
      </c>
      <c r="Q374" s="14">
        <f>SUMIFS('1. Output sheet'!$F$2:$F$5000,'1. Output sheet'!$D$2:$D$5000,$B374,'1. Output sheet'!$AC$2:$AC$5000,$B$22,'1. Output sheet'!$O$2:$O$5000,"&gt;="&amp;$B$328,'1. Output sheet'!$O$2:$O$5000,"&lt;"&amp;$C$328)+SUMIFS('1. Output sheet'!$F$2:$F$5000,'1. Output sheet'!$D$2:$D$5000,$B374,'1. Output sheet'!$AC$2:$AC$5000,$B$23,'1. Output sheet'!$O$2:$O$5000,"&gt;="&amp;$B$328,'1. Output sheet'!$O$2:$O$5000,"&lt;"&amp;$C$328)</f>
        <v>13740.4</v>
      </c>
      <c r="R374" s="14"/>
      <c r="T374" s="21" t="s">
        <v>146</v>
      </c>
      <c r="U374" s="20"/>
      <c r="V374" s="45">
        <f t="shared" si="161"/>
        <v>0</v>
      </c>
      <c r="W374" s="45">
        <f t="shared" si="162"/>
        <v>1842.296501883807</v>
      </c>
      <c r="X374" s="45">
        <f t="shared" si="163"/>
        <v>0</v>
      </c>
      <c r="Y374" s="45">
        <f t="shared" si="164"/>
        <v>0</v>
      </c>
      <c r="Z374" s="45">
        <f t="shared" si="165"/>
        <v>0</v>
      </c>
      <c r="AA374" s="45">
        <f t="shared" si="166"/>
        <v>0</v>
      </c>
      <c r="AB374" s="45">
        <f t="shared" si="167"/>
        <v>0</v>
      </c>
      <c r="AC374" s="45">
        <f t="shared" si="168"/>
        <v>0</v>
      </c>
      <c r="AD374" s="45">
        <f t="shared" si="169"/>
        <v>0</v>
      </c>
      <c r="AE374" s="45">
        <f t="shared" si="170"/>
        <v>0</v>
      </c>
      <c r="AF374" s="45">
        <f t="shared" si="171"/>
        <v>0</v>
      </c>
      <c r="AG374" s="45">
        <f t="shared" si="172"/>
        <v>0</v>
      </c>
      <c r="AH374" s="45">
        <f t="shared" si="173"/>
        <v>1842.296501883807</v>
      </c>
      <c r="AI374" s="45">
        <f t="shared" si="174"/>
        <v>1842.296501883807</v>
      </c>
      <c r="AJ374" s="14"/>
    </row>
    <row r="375" spans="2:36" ht="30" x14ac:dyDescent="0.25">
      <c r="B375" s="21" t="s">
        <v>822</v>
      </c>
      <c r="C375" s="20"/>
      <c r="D375" s="45">
        <f>SUMIFS('1. Output sheet'!$F$2:$F$5000,'1. Output sheet'!$D$2:$D$5000,$B375,'1. Output sheet'!$C$2:$C$5000,D$27,'1. Output sheet'!$AC$2:$AC$5000,$B$22,'1. Output sheet'!$O$2:$O$5000,"&gt;="&amp;$B$328,'1. Output sheet'!$O$2:$O$5000,"&lt;"&amp;$C$328)+SUMIFS('1. Output sheet'!$F$2:$F$5000,'1. Output sheet'!$D$2:$D$5000,$B375,'1. Output sheet'!$C$2:$C$5000,D$27,'1. Output sheet'!$AC$2:$AC$5000,$B$23,'1. Output sheet'!$O$2:$O$5000,"&gt;="&amp;$B$328,'1. Output sheet'!$O$2:$O$5000,"&lt;"&amp;$C$328)</f>
        <v>0</v>
      </c>
      <c r="E375" s="45">
        <f>SUMIFS('1. Output sheet'!$F$2:$F$5000,'1. Output sheet'!$D$2:$D$5000,$B375,'1. Output sheet'!$C$2:$C$5000,E$27,'1. Output sheet'!$AC$2:$AC$5000,$B$22,'1. Output sheet'!$O$2:$O$5000,"&gt;="&amp;$B$328,'1. Output sheet'!$O$2:$O$5000,"&lt;"&amp;$C$328)+SUMIFS('1. Output sheet'!$F$2:$F$5000,'1. Output sheet'!$D$2:$D$5000,$B375,'1. Output sheet'!$C$2:$C$5000,E$27,'1. Output sheet'!$AC$2:$AC$5000,$B$23,'1. Output sheet'!$O$2:$O$5000,"&gt;="&amp;$B$328,'1. Output sheet'!$O$2:$O$5000,"&lt;"&amp;$C$328)</f>
        <v>0</v>
      </c>
      <c r="F375" s="45">
        <f>SUMIFS('1. Output sheet'!$F$2:$F$5000,'1. Output sheet'!$D$2:$D$5000,$B375,'1. Output sheet'!$C$2:$C$5000,F$27,'1. Output sheet'!$AC$2:$AC$5000,$B$22,'1. Output sheet'!$O$2:$O$5000,"&gt;="&amp;$B$328,'1. Output sheet'!$O$2:$O$5000,"&lt;"&amp;$C$328)+SUMIFS('1. Output sheet'!$F$2:$F$5000,'1. Output sheet'!$D$2:$D$5000,$B375,'1. Output sheet'!$C$2:$C$5000,F$27,'1. Output sheet'!$AC$2:$AC$5000,$B$23,'1. Output sheet'!$O$2:$O$5000,"&gt;="&amp;$B$328,'1. Output sheet'!$O$2:$O$5000,"&lt;"&amp;$C$328)</f>
        <v>0</v>
      </c>
      <c r="G375" s="45">
        <f>SUMIFS('1. Output sheet'!$F$2:$F$5000,'1. Output sheet'!$D$2:$D$5000,$B375,'1. Output sheet'!$C$2:$C$5000,G$27,'1. Output sheet'!$AC$2:$AC$5000,$B$22,'1. Output sheet'!$O$2:$O$5000,"&gt;="&amp;$B$328,'1. Output sheet'!$O$2:$O$5000,"&lt;"&amp;$C$328)+SUMIFS('1. Output sheet'!$F$2:$F$5000,'1. Output sheet'!$D$2:$D$5000,$B375,'1. Output sheet'!$C$2:$C$5000,G$27,'1. Output sheet'!$AC$2:$AC$5000,$B$23,'1. Output sheet'!$O$2:$O$5000,"&gt;="&amp;$B$328,'1. Output sheet'!$O$2:$O$5000,"&lt;"&amp;$C$328)</f>
        <v>0</v>
      </c>
      <c r="H375" s="45">
        <f>SUMIFS('1. Output sheet'!$F$2:$F$5000,'1. Output sheet'!$D$2:$D$5000,$B375,'1. Output sheet'!$C$2:$C$5000,H$27,'1. Output sheet'!$AC$2:$AC$5000,$B$22,'1. Output sheet'!$O$2:$O$5000,"&gt;="&amp;$B$328,'1. Output sheet'!$O$2:$O$5000,"&lt;"&amp;$C$328)+SUMIFS('1. Output sheet'!$F$2:$F$5000,'1. Output sheet'!$D$2:$D$5000,$B375,'1. Output sheet'!$C$2:$C$5000,H$27,'1. Output sheet'!$AC$2:$AC$5000,$B$23,'1. Output sheet'!$O$2:$O$5000,"&gt;="&amp;$B$328,'1. Output sheet'!$O$2:$O$5000,"&lt;"&amp;$C$328)</f>
        <v>0</v>
      </c>
      <c r="I375" s="45">
        <f>SUMIFS('1. Output sheet'!$F$2:$F$5000,'1. Output sheet'!$D$2:$D$5000,$B375,'1. Output sheet'!$C$2:$C$5000,I$27,'1. Output sheet'!$AC$2:$AC$5000,$B$22,'1. Output sheet'!$O$2:$O$5000,"&gt;="&amp;$B$328,'1. Output sheet'!$O$2:$O$5000,"&lt;"&amp;$C$328)+SUMIFS('1. Output sheet'!$F$2:$F$5000,'1. Output sheet'!$D$2:$D$5000,$B375,'1. Output sheet'!$C$2:$C$5000,I$27,'1. Output sheet'!$AC$2:$AC$5000,$B$23,'1. Output sheet'!$O$2:$O$5000,"&gt;="&amp;$B$328,'1. Output sheet'!$O$2:$O$5000,"&lt;"&amp;$C$328)</f>
        <v>0</v>
      </c>
      <c r="J375" s="45">
        <f>SUMIFS('1. Output sheet'!$F$2:$F$5000,'1. Output sheet'!$D$2:$D$5000,$B375,'1. Output sheet'!$C$2:$C$5000,J$27,'1. Output sheet'!$AC$2:$AC$5000,$B$22,'1. Output sheet'!$O$2:$O$5000,"&gt;="&amp;$B$328,'1. Output sheet'!$O$2:$O$5000,"&lt;"&amp;$C$328)+SUMIFS('1. Output sheet'!$F$2:$F$5000,'1. Output sheet'!$D$2:$D$5000,$B375,'1. Output sheet'!$C$2:$C$5000,J$27,'1. Output sheet'!$AC$2:$AC$5000,$B$23,'1. Output sheet'!$O$2:$O$5000,"&gt;="&amp;$B$328,'1. Output sheet'!$O$2:$O$5000,"&lt;"&amp;$C$328)</f>
        <v>0</v>
      </c>
      <c r="K375" s="45">
        <f>SUMIFS('1. Output sheet'!$F$2:$F$5000,'1. Output sheet'!$D$2:$D$5000,$B375,'1. Output sheet'!$C$2:$C$5000,K$27,'1. Output sheet'!$AC$2:$AC$5000,$B$22,'1. Output sheet'!$O$2:$O$5000,"&gt;="&amp;$B$328,'1. Output sheet'!$O$2:$O$5000,"&lt;"&amp;$C$328)+SUMIFS('1. Output sheet'!$F$2:$F$5000,'1. Output sheet'!$D$2:$D$5000,$B375,'1. Output sheet'!$C$2:$C$5000,K$27,'1. Output sheet'!$AC$2:$AC$5000,$B$23,'1. Output sheet'!$O$2:$O$5000,"&gt;="&amp;$B$328,'1. Output sheet'!$O$2:$O$5000,"&lt;"&amp;$C$328)</f>
        <v>0</v>
      </c>
      <c r="L375" s="45">
        <f>SUMIFS('1. Output sheet'!$F$2:$F$5000,'1. Output sheet'!$D$2:$D$5000,$B375,'1. Output sheet'!$C$2:$C$5000,L$27,'1. Output sheet'!$AC$2:$AC$5000,$B$22,'1. Output sheet'!$O$2:$O$5000,"&gt;="&amp;$B$328,'1. Output sheet'!$O$2:$O$5000,"&lt;"&amp;$C$328)+SUMIFS('1. Output sheet'!$F$2:$F$5000,'1. Output sheet'!$D$2:$D$5000,$B375,'1. Output sheet'!$C$2:$C$5000,L$27,'1. Output sheet'!$AC$2:$AC$5000,$B$23,'1. Output sheet'!$O$2:$O$5000,"&gt;="&amp;$B$328,'1. Output sheet'!$O$2:$O$5000,"&lt;"&amp;$C$328)</f>
        <v>0</v>
      </c>
      <c r="M375" s="45">
        <f>SUMIFS('1. Output sheet'!$F$2:$F$5000,'1. Output sheet'!$D$2:$D$5000,$B375,'1. Output sheet'!$C$2:$C$5000,M$27,'1. Output sheet'!$AC$2:$AC$5000,$B$22,'1. Output sheet'!$O$2:$O$5000,"&gt;="&amp;$B$328,'1. Output sheet'!$O$2:$O$5000,"&lt;"&amp;$C$328)+SUMIFS('1. Output sheet'!$F$2:$F$5000,'1. Output sheet'!$D$2:$D$5000,$B375,'1. Output sheet'!$C$2:$C$5000,M$27,'1. Output sheet'!$AC$2:$AC$5000,$B$23,'1. Output sheet'!$O$2:$O$5000,"&gt;="&amp;$B$328,'1. Output sheet'!$O$2:$O$5000,"&lt;"&amp;$C$328)</f>
        <v>0</v>
      </c>
      <c r="N375" s="45">
        <f>SUMIFS('1. Output sheet'!$F$2:$F$5000,'1. Output sheet'!$D$2:$D$5000,$B375,'1. Output sheet'!$C$2:$C$5000,N$27,'1. Output sheet'!$AC$2:$AC$5000,$B$22,'1. Output sheet'!$O$2:$O$5000,"&gt;="&amp;$B$328,'1. Output sheet'!$O$2:$O$5000,"&lt;"&amp;$C$328)+SUMIFS('1. Output sheet'!$F$2:$F$5000,'1. Output sheet'!$D$2:$D$5000,$B375,'1. Output sheet'!$C$2:$C$5000,N$27,'1. Output sheet'!$AC$2:$AC$5000,$B$23,'1. Output sheet'!$O$2:$O$5000,"&gt;="&amp;$B$328,'1. Output sheet'!$O$2:$O$5000,"&lt;"&amp;$C$328)</f>
        <v>0</v>
      </c>
      <c r="O375" s="45">
        <f>SUMIFS('1. Output sheet'!$F$2:$F$5000,'1. Output sheet'!$D$2:$D$5000,$B375,'1. Output sheet'!$C$2:$C$5000,O$27,'1. Output sheet'!$AC$2:$AC$5000,$B$22,'1. Output sheet'!$O$2:$O$5000,"&gt;="&amp;$B$328,'1. Output sheet'!$O$2:$O$5000,"&lt;"&amp;$C$328)+SUMIFS('1. Output sheet'!$F$2:$F$5000,'1. Output sheet'!$D$2:$D$5000,$B375,'1. Output sheet'!$C$2:$C$5000,O$27,'1. Output sheet'!$AC$2:$AC$5000,$B$23,'1. Output sheet'!$O$2:$O$5000,"&gt;="&amp;$B$328,'1. Output sheet'!$O$2:$O$5000,"&lt;"&amp;$C$328)</f>
        <v>0</v>
      </c>
      <c r="P375" s="14">
        <f t="shared" si="160"/>
        <v>0</v>
      </c>
      <c r="Q375" s="14">
        <f>SUMIFS('1. Output sheet'!$F$2:$F$5000,'1. Output sheet'!$D$2:$D$5000,$B375,'1. Output sheet'!$AC$2:$AC$5000,$B$22,'1. Output sheet'!$O$2:$O$5000,"&gt;="&amp;$B$328,'1. Output sheet'!$O$2:$O$5000,"&lt;"&amp;$C$328)+SUMIFS('1. Output sheet'!$F$2:$F$5000,'1. Output sheet'!$D$2:$D$5000,$B375,'1. Output sheet'!$AC$2:$AC$5000,$B$23,'1. Output sheet'!$O$2:$O$5000,"&gt;="&amp;$B$328,'1. Output sheet'!$O$2:$O$5000,"&lt;"&amp;$C$328)</f>
        <v>0</v>
      </c>
      <c r="R375" s="14"/>
      <c r="T375" s="21" t="s">
        <v>822</v>
      </c>
      <c r="U375" s="20"/>
      <c r="V375" s="45">
        <f t="shared" si="161"/>
        <v>0</v>
      </c>
      <c r="W375" s="45">
        <f t="shared" si="162"/>
        <v>0</v>
      </c>
      <c r="X375" s="45">
        <f t="shared" si="163"/>
        <v>0</v>
      </c>
      <c r="Y375" s="45">
        <f t="shared" si="164"/>
        <v>0</v>
      </c>
      <c r="Z375" s="45">
        <f t="shared" si="165"/>
        <v>0</v>
      </c>
      <c r="AA375" s="45">
        <f t="shared" si="166"/>
        <v>0</v>
      </c>
      <c r="AB375" s="45">
        <f t="shared" si="167"/>
        <v>0</v>
      </c>
      <c r="AC375" s="45">
        <f t="shared" si="168"/>
        <v>0</v>
      </c>
      <c r="AD375" s="45">
        <f t="shared" si="169"/>
        <v>0</v>
      </c>
      <c r="AE375" s="45">
        <f t="shared" si="170"/>
        <v>0</v>
      </c>
      <c r="AF375" s="45">
        <f t="shared" si="171"/>
        <v>0</v>
      </c>
      <c r="AG375" s="45">
        <f t="shared" si="172"/>
        <v>0</v>
      </c>
      <c r="AH375" s="45">
        <f t="shared" si="173"/>
        <v>0</v>
      </c>
      <c r="AI375" s="45">
        <f t="shared" si="174"/>
        <v>0</v>
      </c>
      <c r="AJ375" s="14"/>
    </row>
    <row r="376" spans="2:36" ht="15" x14ac:dyDescent="0.25">
      <c r="B376" s="21" t="s">
        <v>42</v>
      </c>
      <c r="C376" s="20"/>
      <c r="D376" s="45">
        <f>SUMIFS('1. Output sheet'!$F$2:$F$5000,'1. Output sheet'!$D$2:$D$5000,$B376,'1. Output sheet'!$C$2:$C$5000,D$27,'1. Output sheet'!$AC$2:$AC$5000,$B$22,'1. Output sheet'!$O$2:$O$5000,"&gt;="&amp;$B$328,'1. Output sheet'!$O$2:$O$5000,"&lt;"&amp;$C$328)+SUMIFS('1. Output sheet'!$F$2:$F$5000,'1. Output sheet'!$D$2:$D$5000,$B376,'1. Output sheet'!$C$2:$C$5000,D$27,'1. Output sheet'!$AC$2:$AC$5000,$B$23,'1. Output sheet'!$O$2:$O$5000,"&gt;="&amp;$B$328,'1. Output sheet'!$O$2:$O$5000,"&lt;"&amp;$C$328)</f>
        <v>0</v>
      </c>
      <c r="E376" s="45">
        <f>SUMIFS('1. Output sheet'!$F$2:$F$5000,'1. Output sheet'!$D$2:$D$5000,$B376,'1. Output sheet'!$C$2:$C$5000,E$27,'1. Output sheet'!$AC$2:$AC$5000,$B$22,'1. Output sheet'!$O$2:$O$5000,"&gt;="&amp;$B$328,'1. Output sheet'!$O$2:$O$5000,"&lt;"&amp;$C$328)+SUMIFS('1. Output sheet'!$F$2:$F$5000,'1. Output sheet'!$D$2:$D$5000,$B376,'1. Output sheet'!$C$2:$C$5000,E$27,'1. Output sheet'!$AC$2:$AC$5000,$B$23,'1. Output sheet'!$O$2:$O$5000,"&gt;="&amp;$B$328,'1. Output sheet'!$O$2:$O$5000,"&lt;"&amp;$C$328)</f>
        <v>0</v>
      </c>
      <c r="F376" s="45">
        <f>SUMIFS('1. Output sheet'!$F$2:$F$5000,'1. Output sheet'!$D$2:$D$5000,$B376,'1. Output sheet'!$C$2:$C$5000,F$27,'1. Output sheet'!$AC$2:$AC$5000,$B$22,'1. Output sheet'!$O$2:$O$5000,"&gt;="&amp;$B$328,'1. Output sheet'!$O$2:$O$5000,"&lt;"&amp;$C$328)+SUMIFS('1. Output sheet'!$F$2:$F$5000,'1. Output sheet'!$D$2:$D$5000,$B376,'1. Output sheet'!$C$2:$C$5000,F$27,'1. Output sheet'!$AC$2:$AC$5000,$B$23,'1. Output sheet'!$O$2:$O$5000,"&gt;="&amp;$B$328,'1. Output sheet'!$O$2:$O$5000,"&lt;"&amp;$C$328)</f>
        <v>0</v>
      </c>
      <c r="G376" s="45">
        <f>SUMIFS('1. Output sheet'!$F$2:$F$5000,'1. Output sheet'!$D$2:$D$5000,$B376,'1. Output sheet'!$C$2:$C$5000,G$27,'1. Output sheet'!$AC$2:$AC$5000,$B$22,'1. Output sheet'!$O$2:$O$5000,"&gt;="&amp;$B$328,'1. Output sheet'!$O$2:$O$5000,"&lt;"&amp;$C$328)+SUMIFS('1. Output sheet'!$F$2:$F$5000,'1. Output sheet'!$D$2:$D$5000,$B376,'1. Output sheet'!$C$2:$C$5000,G$27,'1. Output sheet'!$AC$2:$AC$5000,$B$23,'1. Output sheet'!$O$2:$O$5000,"&gt;="&amp;$B$328,'1. Output sheet'!$O$2:$O$5000,"&lt;"&amp;$C$328)</f>
        <v>700</v>
      </c>
      <c r="H376" s="45">
        <f>SUMIFS('1. Output sheet'!$F$2:$F$5000,'1. Output sheet'!$D$2:$D$5000,$B376,'1. Output sheet'!$C$2:$C$5000,H$27,'1. Output sheet'!$AC$2:$AC$5000,$B$22,'1. Output sheet'!$O$2:$O$5000,"&gt;="&amp;$B$328,'1. Output sheet'!$O$2:$O$5000,"&lt;"&amp;$C$328)+SUMIFS('1. Output sheet'!$F$2:$F$5000,'1. Output sheet'!$D$2:$D$5000,$B376,'1. Output sheet'!$C$2:$C$5000,H$27,'1. Output sheet'!$AC$2:$AC$5000,$B$23,'1. Output sheet'!$O$2:$O$5000,"&gt;="&amp;$B$328,'1. Output sheet'!$O$2:$O$5000,"&lt;"&amp;$C$328)</f>
        <v>0</v>
      </c>
      <c r="I376" s="45">
        <f>SUMIFS('1. Output sheet'!$F$2:$F$5000,'1. Output sheet'!$D$2:$D$5000,$B376,'1. Output sheet'!$C$2:$C$5000,I$27,'1. Output sheet'!$AC$2:$AC$5000,$B$22,'1. Output sheet'!$O$2:$O$5000,"&gt;="&amp;$B$328,'1. Output sheet'!$O$2:$O$5000,"&lt;"&amp;$C$328)+SUMIFS('1. Output sheet'!$F$2:$F$5000,'1. Output sheet'!$D$2:$D$5000,$B376,'1. Output sheet'!$C$2:$C$5000,I$27,'1. Output sheet'!$AC$2:$AC$5000,$B$23,'1. Output sheet'!$O$2:$O$5000,"&gt;="&amp;$B$328,'1. Output sheet'!$O$2:$O$5000,"&lt;"&amp;$C$328)</f>
        <v>0</v>
      </c>
      <c r="J376" s="45">
        <f>SUMIFS('1. Output sheet'!$F$2:$F$5000,'1. Output sheet'!$D$2:$D$5000,$B376,'1. Output sheet'!$C$2:$C$5000,J$27,'1. Output sheet'!$AC$2:$AC$5000,$B$22,'1. Output sheet'!$O$2:$O$5000,"&gt;="&amp;$B$328,'1. Output sheet'!$O$2:$O$5000,"&lt;"&amp;$C$328)+SUMIFS('1. Output sheet'!$F$2:$F$5000,'1. Output sheet'!$D$2:$D$5000,$B376,'1. Output sheet'!$C$2:$C$5000,J$27,'1. Output sheet'!$AC$2:$AC$5000,$B$23,'1. Output sheet'!$O$2:$O$5000,"&gt;="&amp;$B$328,'1. Output sheet'!$O$2:$O$5000,"&lt;"&amp;$C$328)</f>
        <v>1075</v>
      </c>
      <c r="K376" s="45">
        <f>SUMIFS('1. Output sheet'!$F$2:$F$5000,'1. Output sheet'!$D$2:$D$5000,$B376,'1. Output sheet'!$C$2:$C$5000,K$27,'1. Output sheet'!$AC$2:$AC$5000,$B$22,'1. Output sheet'!$O$2:$O$5000,"&gt;="&amp;$B$328,'1. Output sheet'!$O$2:$O$5000,"&lt;"&amp;$C$328)+SUMIFS('1. Output sheet'!$F$2:$F$5000,'1. Output sheet'!$D$2:$D$5000,$B376,'1. Output sheet'!$C$2:$C$5000,K$27,'1. Output sheet'!$AC$2:$AC$5000,$B$23,'1. Output sheet'!$O$2:$O$5000,"&gt;="&amp;$B$328,'1. Output sheet'!$O$2:$O$5000,"&lt;"&amp;$C$328)</f>
        <v>0</v>
      </c>
      <c r="L376" s="45">
        <f>SUMIFS('1. Output sheet'!$F$2:$F$5000,'1. Output sheet'!$D$2:$D$5000,$B376,'1. Output sheet'!$C$2:$C$5000,L$27,'1. Output sheet'!$AC$2:$AC$5000,$B$22,'1. Output sheet'!$O$2:$O$5000,"&gt;="&amp;$B$328,'1. Output sheet'!$O$2:$O$5000,"&lt;"&amp;$C$328)+SUMIFS('1. Output sheet'!$F$2:$F$5000,'1. Output sheet'!$D$2:$D$5000,$B376,'1. Output sheet'!$C$2:$C$5000,L$27,'1. Output sheet'!$AC$2:$AC$5000,$B$23,'1. Output sheet'!$O$2:$O$5000,"&gt;="&amp;$B$328,'1. Output sheet'!$O$2:$O$5000,"&lt;"&amp;$C$328)</f>
        <v>0</v>
      </c>
      <c r="M376" s="45">
        <f>SUMIFS('1. Output sheet'!$F$2:$F$5000,'1. Output sheet'!$D$2:$D$5000,$B376,'1. Output sheet'!$C$2:$C$5000,M$27,'1. Output sheet'!$AC$2:$AC$5000,$B$22,'1. Output sheet'!$O$2:$O$5000,"&gt;="&amp;$B$328,'1. Output sheet'!$O$2:$O$5000,"&lt;"&amp;$C$328)+SUMIFS('1. Output sheet'!$F$2:$F$5000,'1. Output sheet'!$D$2:$D$5000,$B376,'1. Output sheet'!$C$2:$C$5000,M$27,'1. Output sheet'!$AC$2:$AC$5000,$B$23,'1. Output sheet'!$O$2:$O$5000,"&gt;="&amp;$B$328,'1. Output sheet'!$O$2:$O$5000,"&lt;"&amp;$C$328)</f>
        <v>0</v>
      </c>
      <c r="N376" s="45">
        <f>SUMIFS('1. Output sheet'!$F$2:$F$5000,'1. Output sheet'!$D$2:$D$5000,$B376,'1. Output sheet'!$C$2:$C$5000,N$27,'1. Output sheet'!$AC$2:$AC$5000,$B$22,'1. Output sheet'!$O$2:$O$5000,"&gt;="&amp;$B$328,'1. Output sheet'!$O$2:$O$5000,"&lt;"&amp;$C$328)+SUMIFS('1. Output sheet'!$F$2:$F$5000,'1. Output sheet'!$D$2:$D$5000,$B376,'1. Output sheet'!$C$2:$C$5000,N$27,'1. Output sheet'!$AC$2:$AC$5000,$B$23,'1. Output sheet'!$O$2:$O$5000,"&gt;="&amp;$B$328,'1. Output sheet'!$O$2:$O$5000,"&lt;"&amp;$C$328)</f>
        <v>0</v>
      </c>
      <c r="O376" s="45">
        <f>SUMIFS('1. Output sheet'!$F$2:$F$5000,'1. Output sheet'!$D$2:$D$5000,$B376,'1. Output sheet'!$C$2:$C$5000,O$27,'1. Output sheet'!$AC$2:$AC$5000,$B$22,'1. Output sheet'!$O$2:$O$5000,"&gt;="&amp;$B$328,'1. Output sheet'!$O$2:$O$5000,"&lt;"&amp;$C$328)+SUMIFS('1. Output sheet'!$F$2:$F$5000,'1. Output sheet'!$D$2:$D$5000,$B376,'1. Output sheet'!$C$2:$C$5000,O$27,'1. Output sheet'!$AC$2:$AC$5000,$B$23,'1. Output sheet'!$O$2:$O$5000,"&gt;="&amp;$B$328,'1. Output sheet'!$O$2:$O$5000,"&lt;"&amp;$C$328)</f>
        <v>0</v>
      </c>
      <c r="P376" s="14">
        <f t="shared" si="160"/>
        <v>1775</v>
      </c>
      <c r="Q376" s="14">
        <f>SUMIFS('1. Output sheet'!$F$2:$F$5000,'1. Output sheet'!$D$2:$D$5000,$B376,'1. Output sheet'!$AC$2:$AC$5000,$B$22,'1. Output sheet'!$O$2:$O$5000,"&gt;="&amp;$B$328,'1. Output sheet'!$O$2:$O$5000,"&lt;"&amp;$C$328)+SUMIFS('1. Output sheet'!$F$2:$F$5000,'1. Output sheet'!$D$2:$D$5000,$B376,'1. Output sheet'!$AC$2:$AC$5000,$B$23,'1. Output sheet'!$O$2:$O$5000,"&gt;="&amp;$B$328,'1. Output sheet'!$O$2:$O$5000,"&lt;"&amp;$C$328)</f>
        <v>1775</v>
      </c>
      <c r="R376" s="14"/>
      <c r="T376" s="21" t="s">
        <v>42</v>
      </c>
      <c r="U376" s="20"/>
      <c r="V376" s="45">
        <f t="shared" si="161"/>
        <v>0</v>
      </c>
      <c r="W376" s="45">
        <f t="shared" si="162"/>
        <v>0</v>
      </c>
      <c r="X376" s="45">
        <f t="shared" si="163"/>
        <v>0</v>
      </c>
      <c r="Y376" s="45">
        <f t="shared" si="164"/>
        <v>93.855168067790231</v>
      </c>
      <c r="Z376" s="45">
        <f t="shared" si="165"/>
        <v>0</v>
      </c>
      <c r="AA376" s="45">
        <f t="shared" si="166"/>
        <v>0</v>
      </c>
      <c r="AB376" s="45">
        <f t="shared" si="167"/>
        <v>144.13472238982072</v>
      </c>
      <c r="AC376" s="45">
        <f t="shared" si="168"/>
        <v>0</v>
      </c>
      <c r="AD376" s="45">
        <f t="shared" si="169"/>
        <v>0</v>
      </c>
      <c r="AE376" s="45">
        <f t="shared" si="170"/>
        <v>0</v>
      </c>
      <c r="AF376" s="45">
        <f t="shared" si="171"/>
        <v>0</v>
      </c>
      <c r="AG376" s="45">
        <f t="shared" si="172"/>
        <v>0</v>
      </c>
      <c r="AH376" s="45">
        <f t="shared" si="173"/>
        <v>237.98989045761095</v>
      </c>
      <c r="AI376" s="45">
        <f t="shared" si="174"/>
        <v>237.98989045761095</v>
      </c>
      <c r="AJ376" s="14"/>
    </row>
    <row r="377" spans="2:36" ht="15" x14ac:dyDescent="0.25">
      <c r="B377" s="21" t="s">
        <v>92</v>
      </c>
      <c r="C377" s="20"/>
      <c r="D377" s="45">
        <f>SUMIFS('1. Output sheet'!$F$2:$F$5000,'1. Output sheet'!$D$2:$D$5000,$B377,'1. Output sheet'!$C$2:$C$5000,D$27,'1. Output sheet'!$AC$2:$AC$5000,$B$22,'1. Output sheet'!$O$2:$O$5000,"&gt;="&amp;$B$328,'1. Output sheet'!$O$2:$O$5000,"&lt;"&amp;$C$328)+SUMIFS('1. Output sheet'!$F$2:$F$5000,'1. Output sheet'!$D$2:$D$5000,$B377,'1. Output sheet'!$C$2:$C$5000,D$27,'1. Output sheet'!$AC$2:$AC$5000,$B$23,'1. Output sheet'!$O$2:$O$5000,"&gt;="&amp;$B$328,'1. Output sheet'!$O$2:$O$5000,"&lt;"&amp;$C$328)</f>
        <v>0</v>
      </c>
      <c r="E377" s="45">
        <f>SUMIFS('1. Output sheet'!$F$2:$F$5000,'1. Output sheet'!$D$2:$D$5000,$B377,'1. Output sheet'!$C$2:$C$5000,E$27,'1. Output sheet'!$AC$2:$AC$5000,$B$22,'1. Output sheet'!$O$2:$O$5000,"&gt;="&amp;$B$328,'1. Output sheet'!$O$2:$O$5000,"&lt;"&amp;$C$328)+SUMIFS('1. Output sheet'!$F$2:$F$5000,'1. Output sheet'!$D$2:$D$5000,$B377,'1. Output sheet'!$C$2:$C$5000,E$27,'1. Output sheet'!$AC$2:$AC$5000,$B$23,'1. Output sheet'!$O$2:$O$5000,"&gt;="&amp;$B$328,'1. Output sheet'!$O$2:$O$5000,"&lt;"&amp;$C$328)</f>
        <v>0</v>
      </c>
      <c r="F377" s="45">
        <f>SUMIFS('1. Output sheet'!$F$2:$F$5000,'1. Output sheet'!$D$2:$D$5000,$B377,'1. Output sheet'!$C$2:$C$5000,F$27,'1. Output sheet'!$AC$2:$AC$5000,$B$22,'1. Output sheet'!$O$2:$O$5000,"&gt;="&amp;$B$328,'1. Output sheet'!$O$2:$O$5000,"&lt;"&amp;$C$328)+SUMIFS('1. Output sheet'!$F$2:$F$5000,'1. Output sheet'!$D$2:$D$5000,$B377,'1. Output sheet'!$C$2:$C$5000,F$27,'1. Output sheet'!$AC$2:$AC$5000,$B$23,'1. Output sheet'!$O$2:$O$5000,"&gt;="&amp;$B$328,'1. Output sheet'!$O$2:$O$5000,"&lt;"&amp;$C$328)</f>
        <v>0</v>
      </c>
      <c r="G377" s="45">
        <f>SUMIFS('1. Output sheet'!$F$2:$F$5000,'1. Output sheet'!$D$2:$D$5000,$B377,'1. Output sheet'!$C$2:$C$5000,G$27,'1. Output sheet'!$AC$2:$AC$5000,$B$22,'1. Output sheet'!$O$2:$O$5000,"&gt;="&amp;$B$328,'1. Output sheet'!$O$2:$O$5000,"&lt;"&amp;$C$328)+SUMIFS('1. Output sheet'!$F$2:$F$5000,'1. Output sheet'!$D$2:$D$5000,$B377,'1. Output sheet'!$C$2:$C$5000,G$27,'1. Output sheet'!$AC$2:$AC$5000,$B$23,'1. Output sheet'!$O$2:$O$5000,"&gt;="&amp;$B$328,'1. Output sheet'!$O$2:$O$5000,"&lt;"&amp;$C$328)</f>
        <v>62100</v>
      </c>
      <c r="H377" s="45">
        <f>SUMIFS('1. Output sheet'!$F$2:$F$5000,'1. Output sheet'!$D$2:$D$5000,$B377,'1. Output sheet'!$C$2:$C$5000,H$27,'1. Output sheet'!$AC$2:$AC$5000,$B$22,'1. Output sheet'!$O$2:$O$5000,"&gt;="&amp;$B$328,'1. Output sheet'!$O$2:$O$5000,"&lt;"&amp;$C$328)+SUMIFS('1. Output sheet'!$F$2:$F$5000,'1. Output sheet'!$D$2:$D$5000,$B377,'1. Output sheet'!$C$2:$C$5000,H$27,'1. Output sheet'!$AC$2:$AC$5000,$B$23,'1. Output sheet'!$O$2:$O$5000,"&gt;="&amp;$B$328,'1. Output sheet'!$O$2:$O$5000,"&lt;"&amp;$C$328)</f>
        <v>700</v>
      </c>
      <c r="I377" s="45">
        <f>SUMIFS('1. Output sheet'!$F$2:$F$5000,'1. Output sheet'!$D$2:$D$5000,$B377,'1. Output sheet'!$C$2:$C$5000,I$27,'1. Output sheet'!$AC$2:$AC$5000,$B$22,'1. Output sheet'!$O$2:$O$5000,"&gt;="&amp;$B$328,'1. Output sheet'!$O$2:$O$5000,"&lt;"&amp;$C$328)+SUMIFS('1. Output sheet'!$F$2:$F$5000,'1. Output sheet'!$D$2:$D$5000,$B377,'1. Output sheet'!$C$2:$C$5000,I$27,'1. Output sheet'!$AC$2:$AC$5000,$B$23,'1. Output sheet'!$O$2:$O$5000,"&gt;="&amp;$B$328,'1. Output sheet'!$O$2:$O$5000,"&lt;"&amp;$C$328)</f>
        <v>0</v>
      </c>
      <c r="J377" s="45">
        <f>SUMIFS('1. Output sheet'!$F$2:$F$5000,'1. Output sheet'!$D$2:$D$5000,$B377,'1. Output sheet'!$C$2:$C$5000,J$27,'1. Output sheet'!$AC$2:$AC$5000,$B$22,'1. Output sheet'!$O$2:$O$5000,"&gt;="&amp;$B$328,'1. Output sheet'!$O$2:$O$5000,"&lt;"&amp;$C$328)+SUMIFS('1. Output sheet'!$F$2:$F$5000,'1. Output sheet'!$D$2:$D$5000,$B377,'1. Output sheet'!$C$2:$C$5000,J$27,'1. Output sheet'!$AC$2:$AC$5000,$B$23,'1. Output sheet'!$O$2:$O$5000,"&gt;="&amp;$B$328,'1. Output sheet'!$O$2:$O$5000,"&lt;"&amp;$C$328)</f>
        <v>0</v>
      </c>
      <c r="K377" s="45">
        <f>SUMIFS('1. Output sheet'!$F$2:$F$5000,'1. Output sheet'!$D$2:$D$5000,$B377,'1. Output sheet'!$C$2:$C$5000,K$27,'1. Output sheet'!$AC$2:$AC$5000,$B$22,'1. Output sheet'!$O$2:$O$5000,"&gt;="&amp;$B$328,'1. Output sheet'!$O$2:$O$5000,"&lt;"&amp;$C$328)+SUMIFS('1. Output sheet'!$F$2:$F$5000,'1. Output sheet'!$D$2:$D$5000,$B377,'1. Output sheet'!$C$2:$C$5000,K$27,'1. Output sheet'!$AC$2:$AC$5000,$B$23,'1. Output sheet'!$O$2:$O$5000,"&gt;="&amp;$B$328,'1. Output sheet'!$O$2:$O$5000,"&lt;"&amp;$C$328)</f>
        <v>0</v>
      </c>
      <c r="L377" s="45">
        <f>SUMIFS('1. Output sheet'!$F$2:$F$5000,'1. Output sheet'!$D$2:$D$5000,$B377,'1. Output sheet'!$C$2:$C$5000,L$27,'1. Output sheet'!$AC$2:$AC$5000,$B$22,'1. Output sheet'!$O$2:$O$5000,"&gt;="&amp;$B$328,'1. Output sheet'!$O$2:$O$5000,"&lt;"&amp;$C$328)+SUMIFS('1. Output sheet'!$F$2:$F$5000,'1. Output sheet'!$D$2:$D$5000,$B377,'1. Output sheet'!$C$2:$C$5000,L$27,'1. Output sheet'!$AC$2:$AC$5000,$B$23,'1. Output sheet'!$O$2:$O$5000,"&gt;="&amp;$B$328,'1. Output sheet'!$O$2:$O$5000,"&lt;"&amp;$C$328)</f>
        <v>0</v>
      </c>
      <c r="M377" s="45">
        <f>SUMIFS('1. Output sheet'!$F$2:$F$5000,'1. Output sheet'!$D$2:$D$5000,$B377,'1. Output sheet'!$C$2:$C$5000,M$27,'1. Output sheet'!$AC$2:$AC$5000,$B$22,'1. Output sheet'!$O$2:$O$5000,"&gt;="&amp;$B$328,'1. Output sheet'!$O$2:$O$5000,"&lt;"&amp;$C$328)+SUMIFS('1. Output sheet'!$F$2:$F$5000,'1. Output sheet'!$D$2:$D$5000,$B377,'1. Output sheet'!$C$2:$C$5000,M$27,'1. Output sheet'!$AC$2:$AC$5000,$B$23,'1. Output sheet'!$O$2:$O$5000,"&gt;="&amp;$B$328,'1. Output sheet'!$O$2:$O$5000,"&lt;"&amp;$C$328)</f>
        <v>0</v>
      </c>
      <c r="N377" s="45">
        <f>SUMIFS('1. Output sheet'!$F$2:$F$5000,'1. Output sheet'!$D$2:$D$5000,$B377,'1. Output sheet'!$C$2:$C$5000,N$27,'1. Output sheet'!$AC$2:$AC$5000,$B$22,'1. Output sheet'!$O$2:$O$5000,"&gt;="&amp;$B$328,'1. Output sheet'!$O$2:$O$5000,"&lt;"&amp;$C$328)+SUMIFS('1. Output sheet'!$F$2:$F$5000,'1. Output sheet'!$D$2:$D$5000,$B377,'1. Output sheet'!$C$2:$C$5000,N$27,'1. Output sheet'!$AC$2:$AC$5000,$B$23,'1. Output sheet'!$O$2:$O$5000,"&gt;="&amp;$B$328,'1. Output sheet'!$O$2:$O$5000,"&lt;"&amp;$C$328)</f>
        <v>0</v>
      </c>
      <c r="O377" s="45">
        <f>SUMIFS('1. Output sheet'!$F$2:$F$5000,'1. Output sheet'!$D$2:$D$5000,$B377,'1. Output sheet'!$C$2:$C$5000,O$27,'1. Output sheet'!$AC$2:$AC$5000,$B$22,'1. Output sheet'!$O$2:$O$5000,"&gt;="&amp;$B$328,'1. Output sheet'!$O$2:$O$5000,"&lt;"&amp;$C$328)+SUMIFS('1. Output sheet'!$F$2:$F$5000,'1. Output sheet'!$D$2:$D$5000,$B377,'1. Output sheet'!$C$2:$C$5000,O$27,'1. Output sheet'!$AC$2:$AC$5000,$B$23,'1. Output sheet'!$O$2:$O$5000,"&gt;="&amp;$B$328,'1. Output sheet'!$O$2:$O$5000,"&lt;"&amp;$C$328)</f>
        <v>0</v>
      </c>
      <c r="P377" s="14">
        <f t="shared" si="160"/>
        <v>62800</v>
      </c>
      <c r="Q377" s="14">
        <f>SUMIFS('1. Output sheet'!$F$2:$F$5000,'1. Output sheet'!$D$2:$D$5000,$B377,'1. Output sheet'!$AC$2:$AC$5000,$B$22,'1. Output sheet'!$O$2:$O$5000,"&gt;="&amp;$B$328,'1. Output sheet'!$O$2:$O$5000,"&lt;"&amp;$C$328)+SUMIFS('1. Output sheet'!$F$2:$F$5000,'1. Output sheet'!$D$2:$D$5000,$B377,'1. Output sheet'!$AC$2:$AC$5000,$B$23,'1. Output sheet'!$O$2:$O$5000,"&gt;="&amp;$B$328,'1. Output sheet'!$O$2:$O$5000,"&lt;"&amp;$C$328)</f>
        <v>62800</v>
      </c>
      <c r="R377" s="14"/>
      <c r="T377" s="21" t="s">
        <v>92</v>
      </c>
      <c r="U377" s="20"/>
      <c r="V377" s="45">
        <f t="shared" si="161"/>
        <v>0</v>
      </c>
      <c r="W377" s="45">
        <f t="shared" si="162"/>
        <v>0</v>
      </c>
      <c r="X377" s="45">
        <f t="shared" si="163"/>
        <v>0</v>
      </c>
      <c r="Y377" s="45">
        <f t="shared" si="164"/>
        <v>8326.2941957282474</v>
      </c>
      <c r="Z377" s="45">
        <f t="shared" si="165"/>
        <v>93.855168067790231</v>
      </c>
      <c r="AA377" s="45">
        <f t="shared" si="166"/>
        <v>0</v>
      </c>
      <c r="AB377" s="45">
        <f t="shared" si="167"/>
        <v>0</v>
      </c>
      <c r="AC377" s="45">
        <f t="shared" si="168"/>
        <v>0</v>
      </c>
      <c r="AD377" s="45">
        <f t="shared" si="169"/>
        <v>0</v>
      </c>
      <c r="AE377" s="45">
        <f t="shared" si="170"/>
        <v>0</v>
      </c>
      <c r="AF377" s="45">
        <f t="shared" si="171"/>
        <v>0</v>
      </c>
      <c r="AG377" s="45">
        <f t="shared" si="172"/>
        <v>0</v>
      </c>
      <c r="AH377" s="45">
        <f t="shared" si="173"/>
        <v>8420.1493637960375</v>
      </c>
      <c r="AI377" s="45">
        <f t="shared" si="174"/>
        <v>8420.1493637960375</v>
      </c>
      <c r="AJ377" s="14"/>
    </row>
    <row r="378" spans="2:36" ht="15" x14ac:dyDescent="0.25">
      <c r="B378" s="21" t="s">
        <v>51</v>
      </c>
      <c r="C378" s="20"/>
      <c r="D378" s="45">
        <f>SUMIFS('1. Output sheet'!$F$2:$F$5000,'1. Output sheet'!$D$2:$D$5000,$B378,'1. Output sheet'!$C$2:$C$5000,D$27,'1. Output sheet'!$AC$2:$AC$5000,$B$22,'1. Output sheet'!$O$2:$O$5000,"&gt;="&amp;$B$328,'1. Output sheet'!$O$2:$O$5000,"&lt;"&amp;$C$328)+SUMIFS('1. Output sheet'!$F$2:$F$5000,'1. Output sheet'!$D$2:$D$5000,$B378,'1. Output sheet'!$C$2:$C$5000,D$27,'1. Output sheet'!$AC$2:$AC$5000,$B$23,'1. Output sheet'!$O$2:$O$5000,"&gt;="&amp;$B$328,'1. Output sheet'!$O$2:$O$5000,"&lt;"&amp;$C$328)</f>
        <v>0</v>
      </c>
      <c r="E378" s="45">
        <f>SUMIFS('1. Output sheet'!$F$2:$F$5000,'1. Output sheet'!$D$2:$D$5000,$B378,'1. Output sheet'!$C$2:$C$5000,E$27,'1. Output sheet'!$AC$2:$AC$5000,$B$22,'1. Output sheet'!$O$2:$O$5000,"&gt;="&amp;$B$328,'1. Output sheet'!$O$2:$O$5000,"&lt;"&amp;$C$328)+SUMIFS('1. Output sheet'!$F$2:$F$5000,'1. Output sheet'!$D$2:$D$5000,$B378,'1. Output sheet'!$C$2:$C$5000,E$27,'1. Output sheet'!$AC$2:$AC$5000,$B$23,'1. Output sheet'!$O$2:$O$5000,"&gt;="&amp;$B$328,'1. Output sheet'!$O$2:$O$5000,"&lt;"&amp;$C$328)</f>
        <v>0</v>
      </c>
      <c r="F378" s="45">
        <f>SUMIFS('1. Output sheet'!$F$2:$F$5000,'1. Output sheet'!$D$2:$D$5000,$B378,'1. Output sheet'!$C$2:$C$5000,F$27,'1. Output sheet'!$AC$2:$AC$5000,$B$22,'1. Output sheet'!$O$2:$O$5000,"&gt;="&amp;$B$328,'1. Output sheet'!$O$2:$O$5000,"&lt;"&amp;$C$328)+SUMIFS('1. Output sheet'!$F$2:$F$5000,'1. Output sheet'!$D$2:$D$5000,$B378,'1. Output sheet'!$C$2:$C$5000,F$27,'1. Output sheet'!$AC$2:$AC$5000,$B$23,'1. Output sheet'!$O$2:$O$5000,"&gt;="&amp;$B$328,'1. Output sheet'!$O$2:$O$5000,"&lt;"&amp;$C$328)</f>
        <v>0</v>
      </c>
      <c r="G378" s="45">
        <f>SUMIFS('1. Output sheet'!$F$2:$F$5000,'1. Output sheet'!$D$2:$D$5000,$B378,'1. Output sheet'!$C$2:$C$5000,G$27,'1. Output sheet'!$AC$2:$AC$5000,$B$22,'1. Output sheet'!$O$2:$O$5000,"&gt;="&amp;$B$328,'1. Output sheet'!$O$2:$O$5000,"&lt;"&amp;$C$328)+SUMIFS('1. Output sheet'!$F$2:$F$5000,'1. Output sheet'!$D$2:$D$5000,$B378,'1. Output sheet'!$C$2:$C$5000,G$27,'1. Output sheet'!$AC$2:$AC$5000,$B$23,'1. Output sheet'!$O$2:$O$5000,"&gt;="&amp;$B$328,'1. Output sheet'!$O$2:$O$5000,"&lt;"&amp;$C$328)</f>
        <v>0</v>
      </c>
      <c r="H378" s="45">
        <f>SUMIFS('1. Output sheet'!$F$2:$F$5000,'1. Output sheet'!$D$2:$D$5000,$B378,'1. Output sheet'!$C$2:$C$5000,H$27,'1. Output sheet'!$AC$2:$AC$5000,$B$22,'1. Output sheet'!$O$2:$O$5000,"&gt;="&amp;$B$328,'1. Output sheet'!$O$2:$O$5000,"&lt;"&amp;$C$328)+SUMIFS('1. Output sheet'!$F$2:$F$5000,'1. Output sheet'!$D$2:$D$5000,$B378,'1. Output sheet'!$C$2:$C$5000,H$27,'1. Output sheet'!$AC$2:$AC$5000,$B$23,'1. Output sheet'!$O$2:$O$5000,"&gt;="&amp;$B$328,'1. Output sheet'!$O$2:$O$5000,"&lt;"&amp;$C$328)</f>
        <v>0</v>
      </c>
      <c r="I378" s="45">
        <f>SUMIFS('1. Output sheet'!$F$2:$F$5000,'1. Output sheet'!$D$2:$D$5000,$B378,'1. Output sheet'!$C$2:$C$5000,I$27,'1. Output sheet'!$AC$2:$AC$5000,$B$22,'1. Output sheet'!$O$2:$O$5000,"&gt;="&amp;$B$328,'1. Output sheet'!$O$2:$O$5000,"&lt;"&amp;$C$328)+SUMIFS('1. Output sheet'!$F$2:$F$5000,'1. Output sheet'!$D$2:$D$5000,$B378,'1. Output sheet'!$C$2:$C$5000,I$27,'1. Output sheet'!$AC$2:$AC$5000,$B$23,'1. Output sheet'!$O$2:$O$5000,"&gt;="&amp;$B$328,'1. Output sheet'!$O$2:$O$5000,"&lt;"&amp;$C$328)</f>
        <v>0</v>
      </c>
      <c r="J378" s="45">
        <f>SUMIFS('1. Output sheet'!$F$2:$F$5000,'1. Output sheet'!$D$2:$D$5000,$B378,'1. Output sheet'!$C$2:$C$5000,J$27,'1. Output sheet'!$AC$2:$AC$5000,$B$22,'1. Output sheet'!$O$2:$O$5000,"&gt;="&amp;$B$328,'1. Output sheet'!$O$2:$O$5000,"&lt;"&amp;$C$328)+SUMIFS('1. Output sheet'!$F$2:$F$5000,'1. Output sheet'!$D$2:$D$5000,$B378,'1. Output sheet'!$C$2:$C$5000,J$27,'1. Output sheet'!$AC$2:$AC$5000,$B$23,'1. Output sheet'!$O$2:$O$5000,"&gt;="&amp;$B$328,'1. Output sheet'!$O$2:$O$5000,"&lt;"&amp;$C$328)</f>
        <v>0</v>
      </c>
      <c r="K378" s="45">
        <f>SUMIFS('1. Output sheet'!$F$2:$F$5000,'1. Output sheet'!$D$2:$D$5000,$B378,'1. Output sheet'!$C$2:$C$5000,K$27,'1. Output sheet'!$AC$2:$AC$5000,$B$22,'1. Output sheet'!$O$2:$O$5000,"&gt;="&amp;$B$328,'1. Output sheet'!$O$2:$O$5000,"&lt;"&amp;$C$328)+SUMIFS('1. Output sheet'!$F$2:$F$5000,'1. Output sheet'!$D$2:$D$5000,$B378,'1. Output sheet'!$C$2:$C$5000,K$27,'1. Output sheet'!$AC$2:$AC$5000,$B$23,'1. Output sheet'!$O$2:$O$5000,"&gt;="&amp;$B$328,'1. Output sheet'!$O$2:$O$5000,"&lt;"&amp;$C$328)</f>
        <v>0</v>
      </c>
      <c r="L378" s="45">
        <f>SUMIFS('1. Output sheet'!$F$2:$F$5000,'1. Output sheet'!$D$2:$D$5000,$B378,'1. Output sheet'!$C$2:$C$5000,L$27,'1. Output sheet'!$AC$2:$AC$5000,$B$22,'1. Output sheet'!$O$2:$O$5000,"&gt;="&amp;$B$328,'1. Output sheet'!$O$2:$O$5000,"&lt;"&amp;$C$328)+SUMIFS('1. Output sheet'!$F$2:$F$5000,'1. Output sheet'!$D$2:$D$5000,$B378,'1. Output sheet'!$C$2:$C$5000,L$27,'1. Output sheet'!$AC$2:$AC$5000,$B$23,'1. Output sheet'!$O$2:$O$5000,"&gt;="&amp;$B$328,'1. Output sheet'!$O$2:$O$5000,"&lt;"&amp;$C$328)</f>
        <v>0</v>
      </c>
      <c r="M378" s="45">
        <f>SUMIFS('1. Output sheet'!$F$2:$F$5000,'1. Output sheet'!$D$2:$D$5000,$B378,'1. Output sheet'!$C$2:$C$5000,M$27,'1. Output sheet'!$AC$2:$AC$5000,$B$22,'1. Output sheet'!$O$2:$O$5000,"&gt;="&amp;$B$328,'1. Output sheet'!$O$2:$O$5000,"&lt;"&amp;$C$328)+SUMIFS('1. Output sheet'!$F$2:$F$5000,'1. Output sheet'!$D$2:$D$5000,$B378,'1. Output sheet'!$C$2:$C$5000,M$27,'1. Output sheet'!$AC$2:$AC$5000,$B$23,'1. Output sheet'!$O$2:$O$5000,"&gt;="&amp;$B$328,'1. Output sheet'!$O$2:$O$5000,"&lt;"&amp;$C$328)</f>
        <v>0</v>
      </c>
      <c r="N378" s="45">
        <f>SUMIFS('1. Output sheet'!$F$2:$F$5000,'1. Output sheet'!$D$2:$D$5000,$B378,'1. Output sheet'!$C$2:$C$5000,N$27,'1. Output sheet'!$AC$2:$AC$5000,$B$22,'1. Output sheet'!$O$2:$O$5000,"&gt;="&amp;$B$328,'1. Output sheet'!$O$2:$O$5000,"&lt;"&amp;$C$328)+SUMIFS('1. Output sheet'!$F$2:$F$5000,'1. Output sheet'!$D$2:$D$5000,$B378,'1. Output sheet'!$C$2:$C$5000,N$27,'1. Output sheet'!$AC$2:$AC$5000,$B$23,'1. Output sheet'!$O$2:$O$5000,"&gt;="&amp;$B$328,'1. Output sheet'!$O$2:$O$5000,"&lt;"&amp;$C$328)</f>
        <v>0</v>
      </c>
      <c r="O378" s="45">
        <f>SUMIFS('1. Output sheet'!$F$2:$F$5000,'1. Output sheet'!$D$2:$D$5000,$B378,'1. Output sheet'!$C$2:$C$5000,O$27,'1. Output sheet'!$AC$2:$AC$5000,$B$22,'1. Output sheet'!$O$2:$O$5000,"&gt;="&amp;$B$328,'1. Output sheet'!$O$2:$O$5000,"&lt;"&amp;$C$328)+SUMIFS('1. Output sheet'!$F$2:$F$5000,'1. Output sheet'!$D$2:$D$5000,$B378,'1. Output sheet'!$C$2:$C$5000,O$27,'1. Output sheet'!$AC$2:$AC$5000,$B$23,'1. Output sheet'!$O$2:$O$5000,"&gt;="&amp;$B$328,'1. Output sheet'!$O$2:$O$5000,"&lt;"&amp;$C$328)</f>
        <v>0</v>
      </c>
      <c r="P378" s="14">
        <f t="shared" si="160"/>
        <v>0</v>
      </c>
      <c r="Q378" s="14">
        <f>SUMIFS('1. Output sheet'!$F$2:$F$5000,'1. Output sheet'!$D$2:$D$5000,$B378,'1. Output sheet'!$AC$2:$AC$5000,$B$22,'1. Output sheet'!$O$2:$O$5000,"&gt;="&amp;$B$328,'1. Output sheet'!$O$2:$O$5000,"&lt;"&amp;$C$328)+SUMIFS('1. Output sheet'!$F$2:$F$5000,'1. Output sheet'!$D$2:$D$5000,$B378,'1. Output sheet'!$AC$2:$AC$5000,$B$23,'1. Output sheet'!$O$2:$O$5000,"&gt;="&amp;$B$328,'1. Output sheet'!$O$2:$O$5000,"&lt;"&amp;$C$328)</f>
        <v>0</v>
      </c>
      <c r="R378" s="14"/>
      <c r="T378" s="21" t="s">
        <v>51</v>
      </c>
      <c r="U378" s="20"/>
      <c r="V378" s="45">
        <f t="shared" si="161"/>
        <v>0</v>
      </c>
      <c r="W378" s="45">
        <f t="shared" si="162"/>
        <v>0</v>
      </c>
      <c r="X378" s="45">
        <f t="shared" si="163"/>
        <v>0</v>
      </c>
      <c r="Y378" s="45">
        <f t="shared" si="164"/>
        <v>0</v>
      </c>
      <c r="Z378" s="45">
        <f t="shared" si="165"/>
        <v>0</v>
      </c>
      <c r="AA378" s="45">
        <f t="shared" si="166"/>
        <v>0</v>
      </c>
      <c r="AB378" s="45">
        <f t="shared" si="167"/>
        <v>0</v>
      </c>
      <c r="AC378" s="45">
        <f t="shared" si="168"/>
        <v>0</v>
      </c>
      <c r="AD378" s="45">
        <f t="shared" si="169"/>
        <v>0</v>
      </c>
      <c r="AE378" s="45">
        <f t="shared" si="170"/>
        <v>0</v>
      </c>
      <c r="AF378" s="45">
        <f t="shared" si="171"/>
        <v>0</v>
      </c>
      <c r="AG378" s="45">
        <f t="shared" si="172"/>
        <v>0</v>
      </c>
      <c r="AH378" s="45">
        <f t="shared" si="173"/>
        <v>0</v>
      </c>
      <c r="AI378" s="45">
        <f t="shared" si="174"/>
        <v>0</v>
      </c>
      <c r="AJ378" s="14"/>
    </row>
    <row r="379" spans="2:36" ht="15" x14ac:dyDescent="0.25">
      <c r="B379" s="21" t="s">
        <v>697</v>
      </c>
      <c r="C379" s="20"/>
      <c r="D379" s="45">
        <f>SUMIFS('1. Output sheet'!$F$2:$F$5000,'1. Output sheet'!$D$2:$D$5000,$B379,'1. Output sheet'!$C$2:$C$5000,D$27,'1. Output sheet'!$AC$2:$AC$5000,$B$22,'1. Output sheet'!$O$2:$O$5000,"&gt;="&amp;$B$328,'1. Output sheet'!$O$2:$O$5000,"&lt;"&amp;$C$328)+SUMIFS('1. Output sheet'!$F$2:$F$5000,'1. Output sheet'!$D$2:$D$5000,$B379,'1. Output sheet'!$C$2:$C$5000,D$27,'1. Output sheet'!$AC$2:$AC$5000,$B$23,'1. Output sheet'!$O$2:$O$5000,"&gt;="&amp;$B$328,'1. Output sheet'!$O$2:$O$5000,"&lt;"&amp;$C$328)</f>
        <v>0</v>
      </c>
      <c r="E379" s="45">
        <f>SUMIFS('1. Output sheet'!$F$2:$F$5000,'1. Output sheet'!$D$2:$D$5000,$B379,'1. Output sheet'!$C$2:$C$5000,E$27,'1. Output sheet'!$AC$2:$AC$5000,$B$22,'1. Output sheet'!$O$2:$O$5000,"&gt;="&amp;$B$328,'1. Output sheet'!$O$2:$O$5000,"&lt;"&amp;$C$328)+SUMIFS('1. Output sheet'!$F$2:$F$5000,'1. Output sheet'!$D$2:$D$5000,$B379,'1. Output sheet'!$C$2:$C$5000,E$27,'1. Output sheet'!$AC$2:$AC$5000,$B$23,'1. Output sheet'!$O$2:$O$5000,"&gt;="&amp;$B$328,'1. Output sheet'!$O$2:$O$5000,"&lt;"&amp;$C$328)</f>
        <v>0</v>
      </c>
      <c r="F379" s="45">
        <f>SUMIFS('1. Output sheet'!$F$2:$F$5000,'1. Output sheet'!$D$2:$D$5000,$B379,'1. Output sheet'!$C$2:$C$5000,F$27,'1. Output sheet'!$AC$2:$AC$5000,$B$22,'1. Output sheet'!$O$2:$O$5000,"&gt;="&amp;$B$328,'1. Output sheet'!$O$2:$O$5000,"&lt;"&amp;$C$328)+SUMIFS('1. Output sheet'!$F$2:$F$5000,'1. Output sheet'!$D$2:$D$5000,$B379,'1. Output sheet'!$C$2:$C$5000,F$27,'1. Output sheet'!$AC$2:$AC$5000,$B$23,'1. Output sheet'!$O$2:$O$5000,"&gt;="&amp;$B$328,'1. Output sheet'!$O$2:$O$5000,"&lt;"&amp;$C$328)</f>
        <v>0</v>
      </c>
      <c r="G379" s="45">
        <f>SUMIFS('1. Output sheet'!$F$2:$F$5000,'1. Output sheet'!$D$2:$D$5000,$B379,'1. Output sheet'!$C$2:$C$5000,G$27,'1. Output sheet'!$AC$2:$AC$5000,$B$22,'1. Output sheet'!$O$2:$O$5000,"&gt;="&amp;$B$328,'1. Output sheet'!$O$2:$O$5000,"&lt;"&amp;$C$328)+SUMIFS('1. Output sheet'!$F$2:$F$5000,'1. Output sheet'!$D$2:$D$5000,$B379,'1. Output sheet'!$C$2:$C$5000,G$27,'1. Output sheet'!$AC$2:$AC$5000,$B$23,'1. Output sheet'!$O$2:$O$5000,"&gt;="&amp;$B$328,'1. Output sheet'!$O$2:$O$5000,"&lt;"&amp;$C$328)</f>
        <v>0</v>
      </c>
      <c r="H379" s="45">
        <f>SUMIFS('1. Output sheet'!$F$2:$F$5000,'1. Output sheet'!$D$2:$D$5000,$B379,'1. Output sheet'!$C$2:$C$5000,H$27,'1. Output sheet'!$AC$2:$AC$5000,$B$22,'1. Output sheet'!$O$2:$O$5000,"&gt;="&amp;$B$328,'1. Output sheet'!$O$2:$O$5000,"&lt;"&amp;$C$328)+SUMIFS('1. Output sheet'!$F$2:$F$5000,'1. Output sheet'!$D$2:$D$5000,$B379,'1. Output sheet'!$C$2:$C$5000,H$27,'1. Output sheet'!$AC$2:$AC$5000,$B$23,'1. Output sheet'!$O$2:$O$5000,"&gt;="&amp;$B$328,'1. Output sheet'!$O$2:$O$5000,"&lt;"&amp;$C$328)</f>
        <v>0</v>
      </c>
      <c r="I379" s="45">
        <f>SUMIFS('1. Output sheet'!$F$2:$F$5000,'1. Output sheet'!$D$2:$D$5000,$B379,'1. Output sheet'!$C$2:$C$5000,I$27,'1. Output sheet'!$AC$2:$AC$5000,$B$22,'1. Output sheet'!$O$2:$O$5000,"&gt;="&amp;$B$328,'1. Output sheet'!$O$2:$O$5000,"&lt;"&amp;$C$328)+SUMIFS('1. Output sheet'!$F$2:$F$5000,'1. Output sheet'!$D$2:$D$5000,$B379,'1. Output sheet'!$C$2:$C$5000,I$27,'1. Output sheet'!$AC$2:$AC$5000,$B$23,'1. Output sheet'!$O$2:$O$5000,"&gt;="&amp;$B$328,'1. Output sheet'!$O$2:$O$5000,"&lt;"&amp;$C$328)</f>
        <v>0</v>
      </c>
      <c r="J379" s="45">
        <f>SUMIFS('1. Output sheet'!$F$2:$F$5000,'1. Output sheet'!$D$2:$D$5000,$B379,'1. Output sheet'!$C$2:$C$5000,J$27,'1. Output sheet'!$AC$2:$AC$5000,$B$22,'1. Output sheet'!$O$2:$O$5000,"&gt;="&amp;$B$328,'1. Output sheet'!$O$2:$O$5000,"&lt;"&amp;$C$328)+SUMIFS('1. Output sheet'!$F$2:$F$5000,'1. Output sheet'!$D$2:$D$5000,$B379,'1. Output sheet'!$C$2:$C$5000,J$27,'1. Output sheet'!$AC$2:$AC$5000,$B$23,'1. Output sheet'!$O$2:$O$5000,"&gt;="&amp;$B$328,'1. Output sheet'!$O$2:$O$5000,"&lt;"&amp;$C$328)</f>
        <v>0</v>
      </c>
      <c r="K379" s="45">
        <f>SUMIFS('1. Output sheet'!$F$2:$F$5000,'1. Output sheet'!$D$2:$D$5000,$B379,'1. Output sheet'!$C$2:$C$5000,K$27,'1. Output sheet'!$AC$2:$AC$5000,$B$22,'1. Output sheet'!$O$2:$O$5000,"&gt;="&amp;$B$328,'1. Output sheet'!$O$2:$O$5000,"&lt;"&amp;$C$328)+SUMIFS('1. Output sheet'!$F$2:$F$5000,'1. Output sheet'!$D$2:$D$5000,$B379,'1. Output sheet'!$C$2:$C$5000,K$27,'1. Output sheet'!$AC$2:$AC$5000,$B$23,'1. Output sheet'!$O$2:$O$5000,"&gt;="&amp;$B$328,'1. Output sheet'!$O$2:$O$5000,"&lt;"&amp;$C$328)</f>
        <v>0</v>
      </c>
      <c r="L379" s="45">
        <f>SUMIFS('1. Output sheet'!$F$2:$F$5000,'1. Output sheet'!$D$2:$D$5000,$B379,'1. Output sheet'!$C$2:$C$5000,L$27,'1. Output sheet'!$AC$2:$AC$5000,$B$22,'1. Output sheet'!$O$2:$O$5000,"&gt;="&amp;$B$328,'1. Output sheet'!$O$2:$O$5000,"&lt;"&amp;$C$328)+SUMIFS('1. Output sheet'!$F$2:$F$5000,'1. Output sheet'!$D$2:$D$5000,$B379,'1. Output sheet'!$C$2:$C$5000,L$27,'1. Output sheet'!$AC$2:$AC$5000,$B$23,'1. Output sheet'!$O$2:$O$5000,"&gt;="&amp;$B$328,'1. Output sheet'!$O$2:$O$5000,"&lt;"&amp;$C$328)</f>
        <v>0</v>
      </c>
      <c r="M379" s="45">
        <f>SUMIFS('1. Output sheet'!$F$2:$F$5000,'1. Output sheet'!$D$2:$D$5000,$B379,'1. Output sheet'!$C$2:$C$5000,M$27,'1. Output sheet'!$AC$2:$AC$5000,$B$22,'1. Output sheet'!$O$2:$O$5000,"&gt;="&amp;$B$328,'1. Output sheet'!$O$2:$O$5000,"&lt;"&amp;$C$328)+SUMIFS('1. Output sheet'!$F$2:$F$5000,'1. Output sheet'!$D$2:$D$5000,$B379,'1. Output sheet'!$C$2:$C$5000,M$27,'1. Output sheet'!$AC$2:$AC$5000,$B$23,'1. Output sheet'!$O$2:$O$5000,"&gt;="&amp;$B$328,'1. Output sheet'!$O$2:$O$5000,"&lt;"&amp;$C$328)</f>
        <v>0</v>
      </c>
      <c r="N379" s="45">
        <f>SUMIFS('1. Output sheet'!$F$2:$F$5000,'1. Output sheet'!$D$2:$D$5000,$B379,'1. Output sheet'!$C$2:$C$5000,N$27,'1. Output sheet'!$AC$2:$AC$5000,$B$22,'1. Output sheet'!$O$2:$O$5000,"&gt;="&amp;$B$328,'1. Output sheet'!$O$2:$O$5000,"&lt;"&amp;$C$328)+SUMIFS('1. Output sheet'!$F$2:$F$5000,'1. Output sheet'!$D$2:$D$5000,$B379,'1. Output sheet'!$C$2:$C$5000,N$27,'1. Output sheet'!$AC$2:$AC$5000,$B$23,'1. Output sheet'!$O$2:$O$5000,"&gt;="&amp;$B$328,'1. Output sheet'!$O$2:$O$5000,"&lt;"&amp;$C$328)</f>
        <v>0</v>
      </c>
      <c r="O379" s="45">
        <f>SUMIFS('1. Output sheet'!$F$2:$F$5000,'1. Output sheet'!$D$2:$D$5000,$B379,'1. Output sheet'!$C$2:$C$5000,O$27,'1. Output sheet'!$AC$2:$AC$5000,$B$22,'1. Output sheet'!$O$2:$O$5000,"&gt;="&amp;$B$328,'1. Output sheet'!$O$2:$O$5000,"&lt;"&amp;$C$328)+SUMIFS('1. Output sheet'!$F$2:$F$5000,'1. Output sheet'!$D$2:$D$5000,$B379,'1. Output sheet'!$C$2:$C$5000,O$27,'1. Output sheet'!$AC$2:$AC$5000,$B$23,'1. Output sheet'!$O$2:$O$5000,"&gt;="&amp;$B$328,'1. Output sheet'!$O$2:$O$5000,"&lt;"&amp;$C$328)</f>
        <v>0</v>
      </c>
      <c r="P379" s="14">
        <f t="shared" si="160"/>
        <v>0</v>
      </c>
      <c r="Q379" s="14">
        <f>SUMIFS('1. Output sheet'!$F$2:$F$5000,'1. Output sheet'!$D$2:$D$5000,$B379,'1. Output sheet'!$AC$2:$AC$5000,$B$22,'1. Output sheet'!$O$2:$O$5000,"&gt;="&amp;$B$328,'1. Output sheet'!$O$2:$O$5000,"&lt;"&amp;$C$328)+SUMIFS('1. Output sheet'!$F$2:$F$5000,'1. Output sheet'!$D$2:$D$5000,$B379,'1. Output sheet'!$AC$2:$AC$5000,$B$23,'1. Output sheet'!$O$2:$O$5000,"&gt;="&amp;$B$328,'1. Output sheet'!$O$2:$O$5000,"&lt;"&amp;$C$328)</f>
        <v>0</v>
      </c>
      <c r="R379" s="14"/>
      <c r="T379" s="21" t="s">
        <v>697</v>
      </c>
      <c r="U379" s="20"/>
      <c r="V379" s="45">
        <f t="shared" si="161"/>
        <v>0</v>
      </c>
      <c r="W379" s="45">
        <f t="shared" si="162"/>
        <v>0</v>
      </c>
      <c r="X379" s="45">
        <f t="shared" si="163"/>
        <v>0</v>
      </c>
      <c r="Y379" s="45">
        <f t="shared" si="164"/>
        <v>0</v>
      </c>
      <c r="Z379" s="45">
        <f t="shared" si="165"/>
        <v>0</v>
      </c>
      <c r="AA379" s="45">
        <f t="shared" si="166"/>
        <v>0</v>
      </c>
      <c r="AB379" s="45">
        <f t="shared" si="167"/>
        <v>0</v>
      </c>
      <c r="AC379" s="45">
        <f t="shared" si="168"/>
        <v>0</v>
      </c>
      <c r="AD379" s="45">
        <f t="shared" si="169"/>
        <v>0</v>
      </c>
      <c r="AE379" s="45">
        <f t="shared" si="170"/>
        <v>0</v>
      </c>
      <c r="AF379" s="45">
        <f t="shared" si="171"/>
        <v>0</v>
      </c>
      <c r="AG379" s="45">
        <f t="shared" si="172"/>
        <v>0</v>
      </c>
      <c r="AH379" s="45">
        <f t="shared" si="173"/>
        <v>0</v>
      </c>
      <c r="AI379" s="45">
        <f t="shared" si="174"/>
        <v>0</v>
      </c>
      <c r="AJ379" s="14"/>
    </row>
    <row r="380" spans="2:36" ht="15" x14ac:dyDescent="0.25">
      <c r="B380" s="21" t="s">
        <v>2940</v>
      </c>
      <c r="C380" s="20"/>
      <c r="D380" s="45">
        <f>SUMIFS('1. Output sheet'!$F$2:$F$5000,'1. Output sheet'!$D$2:$D$5000,$B380,'1. Output sheet'!$C$2:$C$5000,D$27,'1. Output sheet'!$AC$2:$AC$5000,$B$22,'1. Output sheet'!$O$2:$O$5000,"&gt;="&amp;$B$328,'1. Output sheet'!$O$2:$O$5000,"&lt;"&amp;$C$328)+SUMIFS('1. Output sheet'!$F$2:$F$5000,'1. Output sheet'!$D$2:$D$5000,$B380,'1. Output sheet'!$C$2:$C$5000,D$27,'1. Output sheet'!$AC$2:$AC$5000,$B$23,'1. Output sheet'!$O$2:$O$5000,"&gt;="&amp;$B$328,'1. Output sheet'!$O$2:$O$5000,"&lt;"&amp;$C$328)</f>
        <v>0</v>
      </c>
      <c r="E380" s="45">
        <f>SUMIFS('1. Output sheet'!$F$2:$F$5000,'1. Output sheet'!$D$2:$D$5000,$B380,'1. Output sheet'!$C$2:$C$5000,E$27,'1. Output sheet'!$AC$2:$AC$5000,$B$22,'1. Output sheet'!$O$2:$O$5000,"&gt;="&amp;$B$328,'1. Output sheet'!$O$2:$O$5000,"&lt;"&amp;$C$328)+SUMIFS('1. Output sheet'!$F$2:$F$5000,'1. Output sheet'!$D$2:$D$5000,$B380,'1. Output sheet'!$C$2:$C$5000,E$27,'1. Output sheet'!$AC$2:$AC$5000,$B$23,'1. Output sheet'!$O$2:$O$5000,"&gt;="&amp;$B$328,'1. Output sheet'!$O$2:$O$5000,"&lt;"&amp;$C$328)</f>
        <v>0</v>
      </c>
      <c r="F380" s="45">
        <f>SUMIFS('1. Output sheet'!$F$2:$F$5000,'1. Output sheet'!$D$2:$D$5000,$B380,'1. Output sheet'!$C$2:$C$5000,F$27,'1. Output sheet'!$AC$2:$AC$5000,$B$22,'1. Output sheet'!$O$2:$O$5000,"&gt;="&amp;$B$328,'1. Output sheet'!$O$2:$O$5000,"&lt;"&amp;$C$328)+SUMIFS('1. Output sheet'!$F$2:$F$5000,'1. Output sheet'!$D$2:$D$5000,$B380,'1. Output sheet'!$C$2:$C$5000,F$27,'1. Output sheet'!$AC$2:$AC$5000,$B$23,'1. Output sheet'!$O$2:$O$5000,"&gt;="&amp;$B$328,'1. Output sheet'!$O$2:$O$5000,"&lt;"&amp;$C$328)</f>
        <v>0</v>
      </c>
      <c r="G380" s="45">
        <f>SUMIFS('1. Output sheet'!$F$2:$F$5000,'1. Output sheet'!$D$2:$D$5000,$B380,'1. Output sheet'!$C$2:$C$5000,G$27,'1. Output sheet'!$AC$2:$AC$5000,$B$22,'1. Output sheet'!$O$2:$O$5000,"&gt;="&amp;$B$328,'1. Output sheet'!$O$2:$O$5000,"&lt;"&amp;$C$328)+SUMIFS('1. Output sheet'!$F$2:$F$5000,'1. Output sheet'!$D$2:$D$5000,$B380,'1. Output sheet'!$C$2:$C$5000,G$27,'1. Output sheet'!$AC$2:$AC$5000,$B$23,'1. Output sheet'!$O$2:$O$5000,"&gt;="&amp;$B$328,'1. Output sheet'!$O$2:$O$5000,"&lt;"&amp;$C$328)</f>
        <v>0</v>
      </c>
      <c r="H380" s="45">
        <f>SUMIFS('1. Output sheet'!$F$2:$F$5000,'1. Output sheet'!$D$2:$D$5000,$B380,'1. Output sheet'!$C$2:$C$5000,H$27,'1. Output sheet'!$AC$2:$AC$5000,$B$22,'1. Output sheet'!$O$2:$O$5000,"&gt;="&amp;$B$328,'1. Output sheet'!$O$2:$O$5000,"&lt;"&amp;$C$328)+SUMIFS('1. Output sheet'!$F$2:$F$5000,'1. Output sheet'!$D$2:$D$5000,$B380,'1. Output sheet'!$C$2:$C$5000,H$27,'1. Output sheet'!$AC$2:$AC$5000,$B$23,'1. Output sheet'!$O$2:$O$5000,"&gt;="&amp;$B$328,'1. Output sheet'!$O$2:$O$5000,"&lt;"&amp;$C$328)</f>
        <v>0</v>
      </c>
      <c r="I380" s="45">
        <f>SUMIFS('1. Output sheet'!$F$2:$F$5000,'1. Output sheet'!$D$2:$D$5000,$B380,'1. Output sheet'!$C$2:$C$5000,I$27,'1. Output sheet'!$AC$2:$AC$5000,$B$22,'1. Output sheet'!$O$2:$O$5000,"&gt;="&amp;$B$328,'1. Output sheet'!$O$2:$O$5000,"&lt;"&amp;$C$328)+SUMIFS('1. Output sheet'!$F$2:$F$5000,'1. Output sheet'!$D$2:$D$5000,$B380,'1. Output sheet'!$C$2:$C$5000,I$27,'1. Output sheet'!$AC$2:$AC$5000,$B$23,'1. Output sheet'!$O$2:$O$5000,"&gt;="&amp;$B$328,'1. Output sheet'!$O$2:$O$5000,"&lt;"&amp;$C$328)</f>
        <v>0</v>
      </c>
      <c r="J380" s="45">
        <f>SUMIFS('1. Output sheet'!$F$2:$F$5000,'1. Output sheet'!$D$2:$D$5000,$B380,'1. Output sheet'!$C$2:$C$5000,J$27,'1. Output sheet'!$AC$2:$AC$5000,$B$22,'1. Output sheet'!$O$2:$O$5000,"&gt;="&amp;$B$328,'1. Output sheet'!$O$2:$O$5000,"&lt;"&amp;$C$328)+SUMIFS('1. Output sheet'!$F$2:$F$5000,'1. Output sheet'!$D$2:$D$5000,$B380,'1. Output sheet'!$C$2:$C$5000,J$27,'1. Output sheet'!$AC$2:$AC$5000,$B$23,'1. Output sheet'!$O$2:$O$5000,"&gt;="&amp;$B$328,'1. Output sheet'!$O$2:$O$5000,"&lt;"&amp;$C$328)</f>
        <v>0</v>
      </c>
      <c r="K380" s="45">
        <f>SUMIFS('1. Output sheet'!$F$2:$F$5000,'1. Output sheet'!$D$2:$D$5000,$B380,'1. Output sheet'!$C$2:$C$5000,K$27,'1. Output sheet'!$AC$2:$AC$5000,$B$22,'1. Output sheet'!$O$2:$O$5000,"&gt;="&amp;$B$328,'1. Output sheet'!$O$2:$O$5000,"&lt;"&amp;$C$328)+SUMIFS('1. Output sheet'!$F$2:$F$5000,'1. Output sheet'!$D$2:$D$5000,$B380,'1. Output sheet'!$C$2:$C$5000,K$27,'1. Output sheet'!$AC$2:$AC$5000,$B$23,'1. Output sheet'!$O$2:$O$5000,"&gt;="&amp;$B$328,'1. Output sheet'!$O$2:$O$5000,"&lt;"&amp;$C$328)</f>
        <v>0</v>
      </c>
      <c r="L380" s="45">
        <f>SUMIFS('1. Output sheet'!$F$2:$F$5000,'1. Output sheet'!$D$2:$D$5000,$B380,'1. Output sheet'!$C$2:$C$5000,L$27,'1. Output sheet'!$AC$2:$AC$5000,$B$22,'1. Output sheet'!$O$2:$O$5000,"&gt;="&amp;$B$328,'1. Output sheet'!$O$2:$O$5000,"&lt;"&amp;$C$328)+SUMIFS('1. Output sheet'!$F$2:$F$5000,'1. Output sheet'!$D$2:$D$5000,$B380,'1. Output sheet'!$C$2:$C$5000,L$27,'1. Output sheet'!$AC$2:$AC$5000,$B$23,'1. Output sheet'!$O$2:$O$5000,"&gt;="&amp;$B$328,'1. Output sheet'!$O$2:$O$5000,"&lt;"&amp;$C$328)</f>
        <v>0</v>
      </c>
      <c r="M380" s="45">
        <f>SUMIFS('1. Output sheet'!$F$2:$F$5000,'1. Output sheet'!$D$2:$D$5000,$B380,'1. Output sheet'!$C$2:$C$5000,M$27,'1. Output sheet'!$AC$2:$AC$5000,$B$22,'1. Output sheet'!$O$2:$O$5000,"&gt;="&amp;$B$328,'1. Output sheet'!$O$2:$O$5000,"&lt;"&amp;$C$328)+SUMIFS('1. Output sheet'!$F$2:$F$5000,'1. Output sheet'!$D$2:$D$5000,$B380,'1. Output sheet'!$C$2:$C$5000,M$27,'1. Output sheet'!$AC$2:$AC$5000,$B$23,'1. Output sheet'!$O$2:$O$5000,"&gt;="&amp;$B$328,'1. Output sheet'!$O$2:$O$5000,"&lt;"&amp;$C$328)</f>
        <v>0</v>
      </c>
      <c r="N380" s="45">
        <f>SUMIFS('1. Output sheet'!$F$2:$F$5000,'1. Output sheet'!$D$2:$D$5000,$B380,'1. Output sheet'!$C$2:$C$5000,N$27,'1. Output sheet'!$AC$2:$AC$5000,$B$22,'1. Output sheet'!$O$2:$O$5000,"&gt;="&amp;$B$328,'1. Output sheet'!$O$2:$O$5000,"&lt;"&amp;$C$328)+SUMIFS('1. Output sheet'!$F$2:$F$5000,'1. Output sheet'!$D$2:$D$5000,$B380,'1. Output sheet'!$C$2:$C$5000,N$27,'1. Output sheet'!$AC$2:$AC$5000,$B$23,'1. Output sheet'!$O$2:$O$5000,"&gt;="&amp;$B$328,'1. Output sheet'!$O$2:$O$5000,"&lt;"&amp;$C$328)</f>
        <v>0</v>
      </c>
      <c r="O380" s="45">
        <f>SUMIFS('1. Output sheet'!$F$2:$F$5000,'1. Output sheet'!$D$2:$D$5000,$B380,'1. Output sheet'!$C$2:$C$5000,O$27,'1. Output sheet'!$AC$2:$AC$5000,$B$22,'1. Output sheet'!$O$2:$O$5000,"&gt;="&amp;$B$328,'1. Output sheet'!$O$2:$O$5000,"&lt;"&amp;$C$328)+SUMIFS('1. Output sheet'!$F$2:$F$5000,'1. Output sheet'!$D$2:$D$5000,$B380,'1. Output sheet'!$C$2:$C$5000,O$27,'1. Output sheet'!$AC$2:$AC$5000,$B$23,'1. Output sheet'!$O$2:$O$5000,"&gt;="&amp;$B$328,'1. Output sheet'!$O$2:$O$5000,"&lt;"&amp;$C$328)</f>
        <v>0</v>
      </c>
      <c r="P380" s="14">
        <f t="shared" si="160"/>
        <v>0</v>
      </c>
      <c r="Q380" s="14">
        <f>SUMIFS('1. Output sheet'!$F$2:$F$5000,'1. Output sheet'!$D$2:$D$5000,$B380,'1. Output sheet'!$AC$2:$AC$5000,$B$22,'1. Output sheet'!$O$2:$O$5000,"&gt;="&amp;$B$328,'1. Output sheet'!$O$2:$O$5000,"&lt;"&amp;$C$328)+SUMIFS('1. Output sheet'!$F$2:$F$5000,'1. Output sheet'!$D$2:$D$5000,$B380,'1. Output sheet'!$AC$2:$AC$5000,$B$23,'1. Output sheet'!$O$2:$O$5000,"&gt;="&amp;$B$328,'1. Output sheet'!$O$2:$O$5000,"&lt;"&amp;$C$328)</f>
        <v>0</v>
      </c>
      <c r="R380" s="14"/>
      <c r="T380" s="21" t="s">
        <v>2940</v>
      </c>
      <c r="U380" s="20"/>
      <c r="V380" s="45">
        <f t="shared" si="161"/>
        <v>0</v>
      </c>
      <c r="W380" s="45">
        <f t="shared" si="162"/>
        <v>0</v>
      </c>
      <c r="X380" s="45">
        <f t="shared" si="163"/>
        <v>0</v>
      </c>
      <c r="Y380" s="45">
        <f t="shared" si="164"/>
        <v>0</v>
      </c>
      <c r="Z380" s="45">
        <f t="shared" si="165"/>
        <v>0</v>
      </c>
      <c r="AA380" s="45">
        <f t="shared" si="166"/>
        <v>0</v>
      </c>
      <c r="AB380" s="45">
        <f t="shared" si="167"/>
        <v>0</v>
      </c>
      <c r="AC380" s="45">
        <f t="shared" si="168"/>
        <v>0</v>
      </c>
      <c r="AD380" s="45">
        <f t="shared" si="169"/>
        <v>0</v>
      </c>
      <c r="AE380" s="45">
        <f t="shared" si="170"/>
        <v>0</v>
      </c>
      <c r="AF380" s="45">
        <f t="shared" si="171"/>
        <v>0</v>
      </c>
      <c r="AG380" s="45">
        <f t="shared" si="172"/>
        <v>0</v>
      </c>
      <c r="AH380" s="45">
        <f t="shared" si="173"/>
        <v>0</v>
      </c>
      <c r="AI380" s="45">
        <f t="shared" si="174"/>
        <v>0</v>
      </c>
      <c r="AJ380" s="14"/>
    </row>
    <row r="381" spans="2:36" ht="15" x14ac:dyDescent="0.25">
      <c r="B381" s="21" t="s">
        <v>741</v>
      </c>
      <c r="C381" s="20"/>
      <c r="D381" s="45">
        <f>SUMIFS('1. Output sheet'!$F$2:$F$5000,'1. Output sheet'!$D$2:$D$5000,$B381,'1. Output sheet'!$C$2:$C$5000,D$27,'1. Output sheet'!$AC$2:$AC$5000,$B$22,'1. Output sheet'!$O$2:$O$5000,"&gt;="&amp;$B$328,'1. Output sheet'!$O$2:$O$5000,"&lt;"&amp;$C$328)+SUMIFS('1. Output sheet'!$F$2:$F$5000,'1. Output sheet'!$D$2:$D$5000,$B381,'1. Output sheet'!$C$2:$C$5000,D$27,'1. Output sheet'!$AC$2:$AC$5000,$B$23,'1. Output sheet'!$O$2:$O$5000,"&gt;="&amp;$B$328,'1. Output sheet'!$O$2:$O$5000,"&lt;"&amp;$C$328)</f>
        <v>0</v>
      </c>
      <c r="E381" s="45">
        <f>SUMIFS('1. Output sheet'!$F$2:$F$5000,'1. Output sheet'!$D$2:$D$5000,$B381,'1. Output sheet'!$C$2:$C$5000,E$27,'1. Output sheet'!$AC$2:$AC$5000,$B$22,'1. Output sheet'!$O$2:$O$5000,"&gt;="&amp;$B$328,'1. Output sheet'!$O$2:$O$5000,"&lt;"&amp;$C$328)+SUMIFS('1. Output sheet'!$F$2:$F$5000,'1. Output sheet'!$D$2:$D$5000,$B381,'1. Output sheet'!$C$2:$C$5000,E$27,'1. Output sheet'!$AC$2:$AC$5000,$B$23,'1. Output sheet'!$O$2:$O$5000,"&gt;="&amp;$B$328,'1. Output sheet'!$O$2:$O$5000,"&lt;"&amp;$C$328)</f>
        <v>0</v>
      </c>
      <c r="F381" s="45">
        <f>SUMIFS('1. Output sheet'!$F$2:$F$5000,'1. Output sheet'!$D$2:$D$5000,$B381,'1. Output sheet'!$C$2:$C$5000,F$27,'1. Output sheet'!$AC$2:$AC$5000,$B$22,'1. Output sheet'!$O$2:$O$5000,"&gt;="&amp;$B$328,'1. Output sheet'!$O$2:$O$5000,"&lt;"&amp;$C$328)+SUMIFS('1. Output sheet'!$F$2:$F$5000,'1. Output sheet'!$D$2:$D$5000,$B381,'1. Output sheet'!$C$2:$C$5000,F$27,'1. Output sheet'!$AC$2:$AC$5000,$B$23,'1. Output sheet'!$O$2:$O$5000,"&gt;="&amp;$B$328,'1. Output sheet'!$O$2:$O$5000,"&lt;"&amp;$C$328)</f>
        <v>0</v>
      </c>
      <c r="G381" s="45">
        <f>SUMIFS('1. Output sheet'!$F$2:$F$5000,'1. Output sheet'!$D$2:$D$5000,$B381,'1. Output sheet'!$C$2:$C$5000,G$27,'1. Output sheet'!$AC$2:$AC$5000,$B$22,'1. Output sheet'!$O$2:$O$5000,"&gt;="&amp;$B$328,'1. Output sheet'!$O$2:$O$5000,"&lt;"&amp;$C$328)+SUMIFS('1. Output sheet'!$F$2:$F$5000,'1. Output sheet'!$D$2:$D$5000,$B381,'1. Output sheet'!$C$2:$C$5000,G$27,'1. Output sheet'!$AC$2:$AC$5000,$B$23,'1. Output sheet'!$O$2:$O$5000,"&gt;="&amp;$B$328,'1. Output sheet'!$O$2:$O$5000,"&lt;"&amp;$C$328)</f>
        <v>0</v>
      </c>
      <c r="H381" s="45">
        <f>SUMIFS('1. Output sheet'!$F$2:$F$5000,'1. Output sheet'!$D$2:$D$5000,$B381,'1. Output sheet'!$C$2:$C$5000,H$27,'1. Output sheet'!$AC$2:$AC$5000,$B$22,'1. Output sheet'!$O$2:$O$5000,"&gt;="&amp;$B$328,'1. Output sheet'!$O$2:$O$5000,"&lt;"&amp;$C$328)+SUMIFS('1. Output sheet'!$F$2:$F$5000,'1. Output sheet'!$D$2:$D$5000,$B381,'1. Output sheet'!$C$2:$C$5000,H$27,'1. Output sheet'!$AC$2:$AC$5000,$B$23,'1. Output sheet'!$O$2:$O$5000,"&gt;="&amp;$B$328,'1. Output sheet'!$O$2:$O$5000,"&lt;"&amp;$C$328)</f>
        <v>0</v>
      </c>
      <c r="I381" s="45">
        <f>SUMIFS('1. Output sheet'!$F$2:$F$5000,'1. Output sheet'!$D$2:$D$5000,$B381,'1. Output sheet'!$C$2:$C$5000,I$27,'1. Output sheet'!$AC$2:$AC$5000,$B$22,'1. Output sheet'!$O$2:$O$5000,"&gt;="&amp;$B$328,'1. Output sheet'!$O$2:$O$5000,"&lt;"&amp;$C$328)+SUMIFS('1. Output sheet'!$F$2:$F$5000,'1. Output sheet'!$D$2:$D$5000,$B381,'1. Output sheet'!$C$2:$C$5000,I$27,'1. Output sheet'!$AC$2:$AC$5000,$B$23,'1. Output sheet'!$O$2:$O$5000,"&gt;="&amp;$B$328,'1. Output sheet'!$O$2:$O$5000,"&lt;"&amp;$C$328)</f>
        <v>0</v>
      </c>
      <c r="J381" s="45">
        <f>SUMIFS('1. Output sheet'!$F$2:$F$5000,'1. Output sheet'!$D$2:$D$5000,$B381,'1. Output sheet'!$C$2:$C$5000,J$27,'1. Output sheet'!$AC$2:$AC$5000,$B$22,'1. Output sheet'!$O$2:$O$5000,"&gt;="&amp;$B$328,'1. Output sheet'!$O$2:$O$5000,"&lt;"&amp;$C$328)+SUMIFS('1. Output sheet'!$F$2:$F$5000,'1. Output sheet'!$D$2:$D$5000,$B381,'1. Output sheet'!$C$2:$C$5000,J$27,'1. Output sheet'!$AC$2:$AC$5000,$B$23,'1. Output sheet'!$O$2:$O$5000,"&gt;="&amp;$B$328,'1. Output sheet'!$O$2:$O$5000,"&lt;"&amp;$C$328)</f>
        <v>0</v>
      </c>
      <c r="K381" s="45">
        <f>SUMIFS('1. Output sheet'!$F$2:$F$5000,'1. Output sheet'!$D$2:$D$5000,$B381,'1. Output sheet'!$C$2:$C$5000,K$27,'1. Output sheet'!$AC$2:$AC$5000,$B$22,'1. Output sheet'!$O$2:$O$5000,"&gt;="&amp;$B$328,'1. Output sheet'!$O$2:$O$5000,"&lt;"&amp;$C$328)+SUMIFS('1. Output sheet'!$F$2:$F$5000,'1. Output sheet'!$D$2:$D$5000,$B381,'1. Output sheet'!$C$2:$C$5000,K$27,'1. Output sheet'!$AC$2:$AC$5000,$B$23,'1. Output sheet'!$O$2:$O$5000,"&gt;="&amp;$B$328,'1. Output sheet'!$O$2:$O$5000,"&lt;"&amp;$C$328)</f>
        <v>0</v>
      </c>
      <c r="L381" s="45">
        <f>SUMIFS('1. Output sheet'!$F$2:$F$5000,'1. Output sheet'!$D$2:$D$5000,$B381,'1. Output sheet'!$C$2:$C$5000,L$27,'1. Output sheet'!$AC$2:$AC$5000,$B$22,'1. Output sheet'!$O$2:$O$5000,"&gt;="&amp;$B$328,'1. Output sheet'!$O$2:$O$5000,"&lt;"&amp;$C$328)+SUMIFS('1. Output sheet'!$F$2:$F$5000,'1. Output sheet'!$D$2:$D$5000,$B381,'1. Output sheet'!$C$2:$C$5000,L$27,'1. Output sheet'!$AC$2:$AC$5000,$B$23,'1. Output sheet'!$O$2:$O$5000,"&gt;="&amp;$B$328,'1. Output sheet'!$O$2:$O$5000,"&lt;"&amp;$C$328)</f>
        <v>0</v>
      </c>
      <c r="M381" s="45">
        <f>SUMIFS('1. Output sheet'!$F$2:$F$5000,'1. Output sheet'!$D$2:$D$5000,$B381,'1. Output sheet'!$C$2:$C$5000,M$27,'1. Output sheet'!$AC$2:$AC$5000,$B$22,'1. Output sheet'!$O$2:$O$5000,"&gt;="&amp;$B$328,'1. Output sheet'!$O$2:$O$5000,"&lt;"&amp;$C$328)+SUMIFS('1. Output sheet'!$F$2:$F$5000,'1. Output sheet'!$D$2:$D$5000,$B381,'1. Output sheet'!$C$2:$C$5000,M$27,'1. Output sheet'!$AC$2:$AC$5000,$B$23,'1. Output sheet'!$O$2:$O$5000,"&gt;="&amp;$B$328,'1. Output sheet'!$O$2:$O$5000,"&lt;"&amp;$C$328)</f>
        <v>0</v>
      </c>
      <c r="N381" s="45">
        <f>SUMIFS('1. Output sheet'!$F$2:$F$5000,'1. Output sheet'!$D$2:$D$5000,$B381,'1. Output sheet'!$C$2:$C$5000,N$27,'1. Output sheet'!$AC$2:$AC$5000,$B$22,'1. Output sheet'!$O$2:$O$5000,"&gt;="&amp;$B$328,'1. Output sheet'!$O$2:$O$5000,"&lt;"&amp;$C$328)+SUMIFS('1. Output sheet'!$F$2:$F$5000,'1. Output sheet'!$D$2:$D$5000,$B381,'1. Output sheet'!$C$2:$C$5000,N$27,'1. Output sheet'!$AC$2:$AC$5000,$B$23,'1. Output sheet'!$O$2:$O$5000,"&gt;="&amp;$B$328,'1. Output sheet'!$O$2:$O$5000,"&lt;"&amp;$C$328)</f>
        <v>0</v>
      </c>
      <c r="O381" s="45">
        <f>SUMIFS('1. Output sheet'!$F$2:$F$5000,'1. Output sheet'!$D$2:$D$5000,$B381,'1. Output sheet'!$C$2:$C$5000,O$27,'1. Output sheet'!$AC$2:$AC$5000,$B$22,'1. Output sheet'!$O$2:$O$5000,"&gt;="&amp;$B$328,'1. Output sheet'!$O$2:$O$5000,"&lt;"&amp;$C$328)+SUMIFS('1. Output sheet'!$F$2:$F$5000,'1. Output sheet'!$D$2:$D$5000,$B381,'1. Output sheet'!$C$2:$C$5000,O$27,'1. Output sheet'!$AC$2:$AC$5000,$B$23,'1. Output sheet'!$O$2:$O$5000,"&gt;="&amp;$B$328,'1. Output sheet'!$O$2:$O$5000,"&lt;"&amp;$C$328)</f>
        <v>0</v>
      </c>
      <c r="P381" s="14">
        <f t="shared" si="160"/>
        <v>0</v>
      </c>
      <c r="Q381" s="14">
        <f>SUMIFS('1. Output sheet'!$F$2:$F$5000,'1. Output sheet'!$D$2:$D$5000,$B381,'1. Output sheet'!$AC$2:$AC$5000,$B$22,'1. Output sheet'!$O$2:$O$5000,"&gt;="&amp;$B$328,'1. Output sheet'!$O$2:$O$5000,"&lt;"&amp;$C$328)+SUMIFS('1. Output sheet'!$F$2:$F$5000,'1. Output sheet'!$D$2:$D$5000,$B381,'1. Output sheet'!$AC$2:$AC$5000,$B$23,'1. Output sheet'!$O$2:$O$5000,"&gt;="&amp;$B$328,'1. Output sheet'!$O$2:$O$5000,"&lt;"&amp;$C$328)</f>
        <v>0</v>
      </c>
      <c r="R381" s="14"/>
      <c r="T381" s="21" t="s">
        <v>741</v>
      </c>
      <c r="U381" s="20"/>
      <c r="V381" s="45">
        <f t="shared" si="161"/>
        <v>0</v>
      </c>
      <c r="W381" s="45">
        <f t="shared" si="162"/>
        <v>0</v>
      </c>
      <c r="X381" s="45">
        <f t="shared" si="163"/>
        <v>0</v>
      </c>
      <c r="Y381" s="45">
        <f t="shared" si="164"/>
        <v>0</v>
      </c>
      <c r="Z381" s="45">
        <f t="shared" si="165"/>
        <v>0</v>
      </c>
      <c r="AA381" s="45">
        <f t="shared" si="166"/>
        <v>0</v>
      </c>
      <c r="AB381" s="45">
        <f t="shared" si="167"/>
        <v>0</v>
      </c>
      <c r="AC381" s="45">
        <f t="shared" si="168"/>
        <v>0</v>
      </c>
      <c r="AD381" s="45">
        <f t="shared" si="169"/>
        <v>0</v>
      </c>
      <c r="AE381" s="45">
        <f t="shared" si="170"/>
        <v>0</v>
      </c>
      <c r="AF381" s="45">
        <f t="shared" si="171"/>
        <v>0</v>
      </c>
      <c r="AG381" s="45">
        <f t="shared" si="172"/>
        <v>0</v>
      </c>
      <c r="AH381" s="45">
        <f t="shared" si="173"/>
        <v>0</v>
      </c>
      <c r="AI381" s="45">
        <f t="shared" si="174"/>
        <v>0</v>
      </c>
      <c r="AJ381" s="14"/>
    </row>
    <row r="382" spans="2:36" ht="15" x14ac:dyDescent="0.25">
      <c r="B382" s="21" t="s">
        <v>432</v>
      </c>
      <c r="C382" s="20"/>
      <c r="D382" s="45">
        <f>SUMIFS('1. Output sheet'!$F$2:$F$5000,'1. Output sheet'!$D$2:$D$5000,$B382,'1. Output sheet'!$C$2:$C$5000,D$27,'1. Output sheet'!$AC$2:$AC$5000,$B$22,'1. Output sheet'!$O$2:$O$5000,"&gt;="&amp;$B$328,'1. Output sheet'!$O$2:$O$5000,"&lt;"&amp;$C$328)+SUMIFS('1. Output sheet'!$F$2:$F$5000,'1. Output sheet'!$D$2:$D$5000,$B382,'1. Output sheet'!$C$2:$C$5000,D$27,'1. Output sheet'!$AC$2:$AC$5000,$B$23,'1. Output sheet'!$O$2:$O$5000,"&gt;="&amp;$B$328,'1. Output sheet'!$O$2:$O$5000,"&lt;"&amp;$C$328)</f>
        <v>0</v>
      </c>
      <c r="E382" s="45">
        <f>SUMIFS('1. Output sheet'!$F$2:$F$5000,'1. Output sheet'!$D$2:$D$5000,$B382,'1. Output sheet'!$C$2:$C$5000,E$27,'1. Output sheet'!$AC$2:$AC$5000,$B$22,'1. Output sheet'!$O$2:$O$5000,"&gt;="&amp;$B$328,'1. Output sheet'!$O$2:$O$5000,"&lt;"&amp;$C$328)+SUMIFS('1. Output sheet'!$F$2:$F$5000,'1. Output sheet'!$D$2:$D$5000,$B382,'1. Output sheet'!$C$2:$C$5000,E$27,'1. Output sheet'!$AC$2:$AC$5000,$B$23,'1. Output sheet'!$O$2:$O$5000,"&gt;="&amp;$B$328,'1. Output sheet'!$O$2:$O$5000,"&lt;"&amp;$C$328)</f>
        <v>0</v>
      </c>
      <c r="F382" s="45">
        <f>SUMIFS('1. Output sheet'!$F$2:$F$5000,'1. Output sheet'!$D$2:$D$5000,$B382,'1. Output sheet'!$C$2:$C$5000,F$27,'1. Output sheet'!$AC$2:$AC$5000,$B$22,'1. Output sheet'!$O$2:$O$5000,"&gt;="&amp;$B$328,'1. Output sheet'!$O$2:$O$5000,"&lt;"&amp;$C$328)+SUMIFS('1. Output sheet'!$F$2:$F$5000,'1. Output sheet'!$D$2:$D$5000,$B382,'1. Output sheet'!$C$2:$C$5000,F$27,'1. Output sheet'!$AC$2:$AC$5000,$B$23,'1. Output sheet'!$O$2:$O$5000,"&gt;="&amp;$B$328,'1. Output sheet'!$O$2:$O$5000,"&lt;"&amp;$C$328)</f>
        <v>0</v>
      </c>
      <c r="G382" s="45">
        <f>SUMIFS('1. Output sheet'!$F$2:$F$5000,'1. Output sheet'!$D$2:$D$5000,$B382,'1. Output sheet'!$C$2:$C$5000,G$27,'1. Output sheet'!$AC$2:$AC$5000,$B$22,'1. Output sheet'!$O$2:$O$5000,"&gt;="&amp;$B$328,'1. Output sheet'!$O$2:$O$5000,"&lt;"&amp;$C$328)+SUMIFS('1. Output sheet'!$F$2:$F$5000,'1. Output sheet'!$D$2:$D$5000,$B382,'1. Output sheet'!$C$2:$C$5000,G$27,'1. Output sheet'!$AC$2:$AC$5000,$B$23,'1. Output sheet'!$O$2:$O$5000,"&gt;="&amp;$B$328,'1. Output sheet'!$O$2:$O$5000,"&lt;"&amp;$C$328)</f>
        <v>0</v>
      </c>
      <c r="H382" s="45">
        <f>SUMIFS('1. Output sheet'!$F$2:$F$5000,'1. Output sheet'!$D$2:$D$5000,$B382,'1. Output sheet'!$C$2:$C$5000,H$27,'1. Output sheet'!$AC$2:$AC$5000,$B$22,'1. Output sheet'!$O$2:$O$5000,"&gt;="&amp;$B$328,'1. Output sheet'!$O$2:$O$5000,"&lt;"&amp;$C$328)+SUMIFS('1. Output sheet'!$F$2:$F$5000,'1. Output sheet'!$D$2:$D$5000,$B382,'1. Output sheet'!$C$2:$C$5000,H$27,'1. Output sheet'!$AC$2:$AC$5000,$B$23,'1. Output sheet'!$O$2:$O$5000,"&gt;="&amp;$B$328,'1. Output sheet'!$O$2:$O$5000,"&lt;"&amp;$C$328)</f>
        <v>0</v>
      </c>
      <c r="I382" s="45">
        <f>SUMIFS('1. Output sheet'!$F$2:$F$5000,'1. Output sheet'!$D$2:$D$5000,$B382,'1. Output sheet'!$C$2:$C$5000,I$27,'1. Output sheet'!$AC$2:$AC$5000,$B$22,'1. Output sheet'!$O$2:$O$5000,"&gt;="&amp;$B$328,'1. Output sheet'!$O$2:$O$5000,"&lt;"&amp;$C$328)+SUMIFS('1. Output sheet'!$F$2:$F$5000,'1. Output sheet'!$D$2:$D$5000,$B382,'1. Output sheet'!$C$2:$C$5000,I$27,'1. Output sheet'!$AC$2:$AC$5000,$B$23,'1. Output sheet'!$O$2:$O$5000,"&gt;="&amp;$B$328,'1. Output sheet'!$O$2:$O$5000,"&lt;"&amp;$C$328)</f>
        <v>0</v>
      </c>
      <c r="J382" s="45">
        <f>SUMIFS('1. Output sheet'!$F$2:$F$5000,'1. Output sheet'!$D$2:$D$5000,$B382,'1. Output sheet'!$C$2:$C$5000,J$27,'1. Output sheet'!$AC$2:$AC$5000,$B$22,'1. Output sheet'!$O$2:$O$5000,"&gt;="&amp;$B$328,'1. Output sheet'!$O$2:$O$5000,"&lt;"&amp;$C$328)+SUMIFS('1. Output sheet'!$F$2:$F$5000,'1. Output sheet'!$D$2:$D$5000,$B382,'1. Output sheet'!$C$2:$C$5000,J$27,'1. Output sheet'!$AC$2:$AC$5000,$B$23,'1. Output sheet'!$O$2:$O$5000,"&gt;="&amp;$B$328,'1. Output sheet'!$O$2:$O$5000,"&lt;"&amp;$C$328)</f>
        <v>0</v>
      </c>
      <c r="K382" s="45">
        <f>SUMIFS('1. Output sheet'!$F$2:$F$5000,'1. Output sheet'!$D$2:$D$5000,$B382,'1. Output sheet'!$C$2:$C$5000,K$27,'1. Output sheet'!$AC$2:$AC$5000,$B$22,'1. Output sheet'!$O$2:$O$5000,"&gt;="&amp;$B$328,'1. Output sheet'!$O$2:$O$5000,"&lt;"&amp;$C$328)+SUMIFS('1. Output sheet'!$F$2:$F$5000,'1. Output sheet'!$D$2:$D$5000,$B382,'1. Output sheet'!$C$2:$C$5000,K$27,'1. Output sheet'!$AC$2:$AC$5000,$B$23,'1. Output sheet'!$O$2:$O$5000,"&gt;="&amp;$B$328,'1. Output sheet'!$O$2:$O$5000,"&lt;"&amp;$C$328)</f>
        <v>0</v>
      </c>
      <c r="L382" s="45">
        <f>SUMIFS('1. Output sheet'!$F$2:$F$5000,'1. Output sheet'!$D$2:$D$5000,$B382,'1. Output sheet'!$C$2:$C$5000,L$27,'1. Output sheet'!$AC$2:$AC$5000,$B$22,'1. Output sheet'!$O$2:$O$5000,"&gt;="&amp;$B$328,'1. Output sheet'!$O$2:$O$5000,"&lt;"&amp;$C$328)+SUMIFS('1. Output sheet'!$F$2:$F$5000,'1. Output sheet'!$D$2:$D$5000,$B382,'1. Output sheet'!$C$2:$C$5000,L$27,'1. Output sheet'!$AC$2:$AC$5000,$B$23,'1. Output sheet'!$O$2:$O$5000,"&gt;="&amp;$B$328,'1. Output sheet'!$O$2:$O$5000,"&lt;"&amp;$C$328)</f>
        <v>0</v>
      </c>
      <c r="M382" s="45">
        <f>SUMIFS('1. Output sheet'!$F$2:$F$5000,'1. Output sheet'!$D$2:$D$5000,$B382,'1. Output sheet'!$C$2:$C$5000,M$27,'1. Output sheet'!$AC$2:$AC$5000,$B$22,'1. Output sheet'!$O$2:$O$5000,"&gt;="&amp;$B$328,'1. Output sheet'!$O$2:$O$5000,"&lt;"&amp;$C$328)+SUMIFS('1. Output sheet'!$F$2:$F$5000,'1. Output sheet'!$D$2:$D$5000,$B382,'1. Output sheet'!$C$2:$C$5000,M$27,'1. Output sheet'!$AC$2:$AC$5000,$B$23,'1. Output sheet'!$O$2:$O$5000,"&gt;="&amp;$B$328,'1. Output sheet'!$O$2:$O$5000,"&lt;"&amp;$C$328)</f>
        <v>0</v>
      </c>
      <c r="N382" s="45">
        <f>SUMIFS('1. Output sheet'!$F$2:$F$5000,'1. Output sheet'!$D$2:$D$5000,$B382,'1. Output sheet'!$C$2:$C$5000,N$27,'1. Output sheet'!$AC$2:$AC$5000,$B$22,'1. Output sheet'!$O$2:$O$5000,"&gt;="&amp;$B$328,'1. Output sheet'!$O$2:$O$5000,"&lt;"&amp;$C$328)+SUMIFS('1. Output sheet'!$F$2:$F$5000,'1. Output sheet'!$D$2:$D$5000,$B382,'1. Output sheet'!$C$2:$C$5000,N$27,'1. Output sheet'!$AC$2:$AC$5000,$B$23,'1. Output sheet'!$O$2:$O$5000,"&gt;="&amp;$B$328,'1. Output sheet'!$O$2:$O$5000,"&lt;"&amp;$C$328)</f>
        <v>0</v>
      </c>
      <c r="O382" s="45">
        <f>SUMIFS('1. Output sheet'!$F$2:$F$5000,'1. Output sheet'!$D$2:$D$5000,$B382,'1. Output sheet'!$C$2:$C$5000,O$27,'1. Output sheet'!$AC$2:$AC$5000,$B$22,'1. Output sheet'!$O$2:$O$5000,"&gt;="&amp;$B$328,'1. Output sheet'!$O$2:$O$5000,"&lt;"&amp;$C$328)+SUMIFS('1. Output sheet'!$F$2:$F$5000,'1. Output sheet'!$D$2:$D$5000,$B382,'1. Output sheet'!$C$2:$C$5000,O$27,'1. Output sheet'!$AC$2:$AC$5000,$B$23,'1. Output sheet'!$O$2:$O$5000,"&gt;="&amp;$B$328,'1. Output sheet'!$O$2:$O$5000,"&lt;"&amp;$C$328)</f>
        <v>0</v>
      </c>
      <c r="P382" s="14">
        <f t="shared" si="160"/>
        <v>0</v>
      </c>
      <c r="Q382" s="14">
        <f>SUMIFS('1. Output sheet'!$F$2:$F$5000,'1. Output sheet'!$D$2:$D$5000,$B382,'1. Output sheet'!$AC$2:$AC$5000,$B$22,'1. Output sheet'!$O$2:$O$5000,"&gt;="&amp;$B$328,'1. Output sheet'!$O$2:$O$5000,"&lt;"&amp;$C$328)+SUMIFS('1. Output sheet'!$F$2:$F$5000,'1. Output sheet'!$D$2:$D$5000,$B382,'1. Output sheet'!$AC$2:$AC$5000,$B$23,'1. Output sheet'!$O$2:$O$5000,"&gt;="&amp;$B$328,'1. Output sheet'!$O$2:$O$5000,"&lt;"&amp;$C$328)</f>
        <v>0</v>
      </c>
      <c r="R382" s="14"/>
      <c r="T382" s="21" t="s">
        <v>432</v>
      </c>
      <c r="U382" s="20"/>
      <c r="V382" s="45">
        <f t="shared" si="161"/>
        <v>0</v>
      </c>
      <c r="W382" s="45">
        <f t="shared" si="162"/>
        <v>0</v>
      </c>
      <c r="X382" s="45">
        <f t="shared" si="163"/>
        <v>0</v>
      </c>
      <c r="Y382" s="45">
        <f t="shared" si="164"/>
        <v>0</v>
      </c>
      <c r="Z382" s="45">
        <f t="shared" si="165"/>
        <v>0</v>
      </c>
      <c r="AA382" s="45">
        <f t="shared" si="166"/>
        <v>0</v>
      </c>
      <c r="AB382" s="45">
        <f t="shared" si="167"/>
        <v>0</v>
      </c>
      <c r="AC382" s="45">
        <f t="shared" si="168"/>
        <v>0</v>
      </c>
      <c r="AD382" s="45">
        <f t="shared" si="169"/>
        <v>0</v>
      </c>
      <c r="AE382" s="45">
        <f t="shared" si="170"/>
        <v>0</v>
      </c>
      <c r="AF382" s="45">
        <f t="shared" si="171"/>
        <v>0</v>
      </c>
      <c r="AG382" s="45">
        <f t="shared" si="172"/>
        <v>0</v>
      </c>
      <c r="AH382" s="45">
        <f t="shared" si="173"/>
        <v>0</v>
      </c>
      <c r="AI382" s="45">
        <f t="shared" si="174"/>
        <v>0</v>
      </c>
      <c r="AJ382" s="14"/>
    </row>
    <row r="383" spans="2:36" ht="15" x14ac:dyDescent="0.25">
      <c r="B383" s="21" t="s">
        <v>29</v>
      </c>
      <c r="C383" s="20"/>
      <c r="D383" s="45">
        <f>SUMIFS('1. Output sheet'!$F$2:$F$5000,'1. Output sheet'!$D$2:$D$5000,$B383,'1. Output sheet'!$C$2:$C$5000,D$27,'1. Output sheet'!$AC$2:$AC$5000,$B$22,'1. Output sheet'!$O$2:$O$5000,"&gt;="&amp;$B$328,'1. Output sheet'!$O$2:$O$5000,"&lt;"&amp;$C$328)+SUMIFS('1. Output sheet'!$F$2:$F$5000,'1. Output sheet'!$D$2:$D$5000,$B383,'1. Output sheet'!$C$2:$C$5000,D$27,'1. Output sheet'!$AC$2:$AC$5000,$B$23,'1. Output sheet'!$O$2:$O$5000,"&gt;="&amp;$B$328,'1. Output sheet'!$O$2:$O$5000,"&lt;"&amp;$C$328)</f>
        <v>0</v>
      </c>
      <c r="E383" s="45">
        <f>SUMIFS('1. Output sheet'!$F$2:$F$5000,'1. Output sheet'!$D$2:$D$5000,$B383,'1. Output sheet'!$C$2:$C$5000,E$27,'1. Output sheet'!$AC$2:$AC$5000,$B$22,'1. Output sheet'!$O$2:$O$5000,"&gt;="&amp;$B$328,'1. Output sheet'!$O$2:$O$5000,"&lt;"&amp;$C$328)+SUMIFS('1. Output sheet'!$F$2:$F$5000,'1. Output sheet'!$D$2:$D$5000,$B383,'1. Output sheet'!$C$2:$C$5000,E$27,'1. Output sheet'!$AC$2:$AC$5000,$B$23,'1. Output sheet'!$O$2:$O$5000,"&gt;="&amp;$B$328,'1. Output sheet'!$O$2:$O$5000,"&lt;"&amp;$C$328)</f>
        <v>0</v>
      </c>
      <c r="F383" s="45">
        <f>SUMIFS('1. Output sheet'!$F$2:$F$5000,'1. Output sheet'!$D$2:$D$5000,$B383,'1. Output sheet'!$C$2:$C$5000,F$27,'1. Output sheet'!$AC$2:$AC$5000,$B$22,'1. Output sheet'!$O$2:$O$5000,"&gt;="&amp;$B$328,'1. Output sheet'!$O$2:$O$5000,"&lt;"&amp;$C$328)+SUMIFS('1. Output sheet'!$F$2:$F$5000,'1. Output sheet'!$D$2:$D$5000,$B383,'1. Output sheet'!$C$2:$C$5000,F$27,'1. Output sheet'!$AC$2:$AC$5000,$B$23,'1. Output sheet'!$O$2:$O$5000,"&gt;="&amp;$B$328,'1. Output sheet'!$O$2:$O$5000,"&lt;"&amp;$C$328)</f>
        <v>0</v>
      </c>
      <c r="G383" s="45">
        <f>SUMIFS('1. Output sheet'!$F$2:$F$5000,'1. Output sheet'!$D$2:$D$5000,$B383,'1. Output sheet'!$C$2:$C$5000,G$27,'1. Output sheet'!$AC$2:$AC$5000,$B$22,'1. Output sheet'!$O$2:$O$5000,"&gt;="&amp;$B$328,'1. Output sheet'!$O$2:$O$5000,"&lt;"&amp;$C$328)+SUMIFS('1. Output sheet'!$F$2:$F$5000,'1. Output sheet'!$D$2:$D$5000,$B383,'1. Output sheet'!$C$2:$C$5000,G$27,'1. Output sheet'!$AC$2:$AC$5000,$B$23,'1. Output sheet'!$O$2:$O$5000,"&gt;="&amp;$B$328,'1. Output sheet'!$O$2:$O$5000,"&lt;"&amp;$C$328)</f>
        <v>0</v>
      </c>
      <c r="H383" s="45">
        <f>SUMIFS('1. Output sheet'!$F$2:$F$5000,'1. Output sheet'!$D$2:$D$5000,$B383,'1. Output sheet'!$C$2:$C$5000,H$27,'1. Output sheet'!$AC$2:$AC$5000,$B$22,'1. Output sheet'!$O$2:$O$5000,"&gt;="&amp;$B$328,'1. Output sheet'!$O$2:$O$5000,"&lt;"&amp;$C$328)+SUMIFS('1. Output sheet'!$F$2:$F$5000,'1. Output sheet'!$D$2:$D$5000,$B383,'1. Output sheet'!$C$2:$C$5000,H$27,'1. Output sheet'!$AC$2:$AC$5000,$B$23,'1. Output sheet'!$O$2:$O$5000,"&gt;="&amp;$B$328,'1. Output sheet'!$O$2:$O$5000,"&lt;"&amp;$C$328)</f>
        <v>0</v>
      </c>
      <c r="I383" s="45">
        <f>SUMIFS('1. Output sheet'!$F$2:$F$5000,'1. Output sheet'!$D$2:$D$5000,$B383,'1. Output sheet'!$C$2:$C$5000,I$27,'1. Output sheet'!$AC$2:$AC$5000,$B$22,'1. Output sheet'!$O$2:$O$5000,"&gt;="&amp;$B$328,'1. Output sheet'!$O$2:$O$5000,"&lt;"&amp;$C$328)+SUMIFS('1. Output sheet'!$F$2:$F$5000,'1. Output sheet'!$D$2:$D$5000,$B383,'1. Output sheet'!$C$2:$C$5000,I$27,'1. Output sheet'!$AC$2:$AC$5000,$B$23,'1. Output sheet'!$O$2:$O$5000,"&gt;="&amp;$B$328,'1. Output sheet'!$O$2:$O$5000,"&lt;"&amp;$C$328)</f>
        <v>0</v>
      </c>
      <c r="J383" s="45">
        <f>SUMIFS('1. Output sheet'!$F$2:$F$5000,'1. Output sheet'!$D$2:$D$5000,$B383,'1. Output sheet'!$C$2:$C$5000,J$27,'1. Output sheet'!$AC$2:$AC$5000,$B$22,'1. Output sheet'!$O$2:$O$5000,"&gt;="&amp;$B$328,'1. Output sheet'!$O$2:$O$5000,"&lt;"&amp;$C$328)+SUMIFS('1. Output sheet'!$F$2:$F$5000,'1. Output sheet'!$D$2:$D$5000,$B383,'1. Output sheet'!$C$2:$C$5000,J$27,'1. Output sheet'!$AC$2:$AC$5000,$B$23,'1. Output sheet'!$O$2:$O$5000,"&gt;="&amp;$B$328,'1. Output sheet'!$O$2:$O$5000,"&lt;"&amp;$C$328)</f>
        <v>0</v>
      </c>
      <c r="K383" s="45">
        <f>SUMIFS('1. Output sheet'!$F$2:$F$5000,'1. Output sheet'!$D$2:$D$5000,$B383,'1. Output sheet'!$C$2:$C$5000,K$27,'1. Output sheet'!$AC$2:$AC$5000,$B$22,'1. Output sheet'!$O$2:$O$5000,"&gt;="&amp;$B$328,'1. Output sheet'!$O$2:$O$5000,"&lt;"&amp;$C$328)+SUMIFS('1. Output sheet'!$F$2:$F$5000,'1. Output sheet'!$D$2:$D$5000,$B383,'1. Output sheet'!$C$2:$C$5000,K$27,'1. Output sheet'!$AC$2:$AC$5000,$B$23,'1. Output sheet'!$O$2:$O$5000,"&gt;="&amp;$B$328,'1. Output sheet'!$O$2:$O$5000,"&lt;"&amp;$C$328)</f>
        <v>0</v>
      </c>
      <c r="L383" s="45">
        <f>SUMIFS('1. Output sheet'!$F$2:$F$5000,'1. Output sheet'!$D$2:$D$5000,$B383,'1. Output sheet'!$C$2:$C$5000,L$27,'1. Output sheet'!$AC$2:$AC$5000,$B$22,'1. Output sheet'!$O$2:$O$5000,"&gt;="&amp;$B$328,'1. Output sheet'!$O$2:$O$5000,"&lt;"&amp;$C$328)+SUMIFS('1. Output sheet'!$F$2:$F$5000,'1. Output sheet'!$D$2:$D$5000,$B383,'1. Output sheet'!$C$2:$C$5000,L$27,'1. Output sheet'!$AC$2:$AC$5000,$B$23,'1. Output sheet'!$O$2:$O$5000,"&gt;="&amp;$B$328,'1. Output sheet'!$O$2:$O$5000,"&lt;"&amp;$C$328)</f>
        <v>0</v>
      </c>
      <c r="M383" s="45">
        <f>SUMIFS('1. Output sheet'!$F$2:$F$5000,'1. Output sheet'!$D$2:$D$5000,$B383,'1. Output sheet'!$C$2:$C$5000,M$27,'1. Output sheet'!$AC$2:$AC$5000,$B$22,'1. Output sheet'!$O$2:$O$5000,"&gt;="&amp;$B$328,'1. Output sheet'!$O$2:$O$5000,"&lt;"&amp;$C$328)+SUMIFS('1. Output sheet'!$F$2:$F$5000,'1. Output sheet'!$D$2:$D$5000,$B383,'1. Output sheet'!$C$2:$C$5000,M$27,'1. Output sheet'!$AC$2:$AC$5000,$B$23,'1. Output sheet'!$O$2:$O$5000,"&gt;="&amp;$B$328,'1. Output sheet'!$O$2:$O$5000,"&lt;"&amp;$C$328)</f>
        <v>0</v>
      </c>
      <c r="N383" s="45">
        <f>SUMIFS('1. Output sheet'!$F$2:$F$5000,'1. Output sheet'!$D$2:$D$5000,$B383,'1. Output sheet'!$C$2:$C$5000,N$27,'1. Output sheet'!$AC$2:$AC$5000,$B$22,'1. Output sheet'!$O$2:$O$5000,"&gt;="&amp;$B$328,'1. Output sheet'!$O$2:$O$5000,"&lt;"&amp;$C$328)+SUMIFS('1. Output sheet'!$F$2:$F$5000,'1. Output sheet'!$D$2:$D$5000,$B383,'1. Output sheet'!$C$2:$C$5000,N$27,'1. Output sheet'!$AC$2:$AC$5000,$B$23,'1. Output sheet'!$O$2:$O$5000,"&gt;="&amp;$B$328,'1. Output sheet'!$O$2:$O$5000,"&lt;"&amp;$C$328)</f>
        <v>0</v>
      </c>
      <c r="O383" s="45">
        <f>SUMIFS('1. Output sheet'!$F$2:$F$5000,'1. Output sheet'!$D$2:$D$5000,$B383,'1. Output sheet'!$C$2:$C$5000,O$27,'1. Output sheet'!$AC$2:$AC$5000,$B$22,'1. Output sheet'!$O$2:$O$5000,"&gt;="&amp;$B$328,'1. Output sheet'!$O$2:$O$5000,"&lt;"&amp;$C$328)+SUMIFS('1. Output sheet'!$F$2:$F$5000,'1. Output sheet'!$D$2:$D$5000,$B383,'1. Output sheet'!$C$2:$C$5000,O$27,'1. Output sheet'!$AC$2:$AC$5000,$B$23,'1. Output sheet'!$O$2:$O$5000,"&gt;="&amp;$B$328,'1. Output sheet'!$O$2:$O$5000,"&lt;"&amp;$C$328)</f>
        <v>0</v>
      </c>
      <c r="P383" s="14">
        <f t="shared" si="160"/>
        <v>0</v>
      </c>
      <c r="Q383" s="14">
        <f>SUMIFS('1. Output sheet'!$F$2:$F$5000,'1. Output sheet'!$D$2:$D$5000,$B383,'1. Output sheet'!$AC$2:$AC$5000,$B$22,'1. Output sheet'!$O$2:$O$5000,"&gt;="&amp;$B$328,'1. Output sheet'!$O$2:$O$5000,"&lt;"&amp;$C$328)+SUMIFS('1. Output sheet'!$F$2:$F$5000,'1. Output sheet'!$D$2:$D$5000,$B383,'1. Output sheet'!$AC$2:$AC$5000,$B$23,'1. Output sheet'!$O$2:$O$5000,"&gt;="&amp;$B$328,'1. Output sheet'!$O$2:$O$5000,"&lt;"&amp;$C$328)</f>
        <v>0</v>
      </c>
      <c r="R383" s="14"/>
      <c r="T383" s="21" t="s">
        <v>29</v>
      </c>
      <c r="U383" s="20"/>
      <c r="V383" s="45">
        <f t="shared" si="161"/>
        <v>0</v>
      </c>
      <c r="W383" s="45">
        <f t="shared" si="162"/>
        <v>0</v>
      </c>
      <c r="X383" s="45">
        <f t="shared" si="163"/>
        <v>0</v>
      </c>
      <c r="Y383" s="45">
        <f t="shared" si="164"/>
        <v>0</v>
      </c>
      <c r="Z383" s="45">
        <f t="shared" si="165"/>
        <v>0</v>
      </c>
      <c r="AA383" s="45">
        <f t="shared" si="166"/>
        <v>0</v>
      </c>
      <c r="AB383" s="45">
        <f t="shared" si="167"/>
        <v>0</v>
      </c>
      <c r="AC383" s="45">
        <f t="shared" si="168"/>
        <v>0</v>
      </c>
      <c r="AD383" s="45">
        <f t="shared" si="169"/>
        <v>0</v>
      </c>
      <c r="AE383" s="45">
        <f t="shared" si="170"/>
        <v>0</v>
      </c>
      <c r="AF383" s="45">
        <f t="shared" si="171"/>
        <v>0</v>
      </c>
      <c r="AG383" s="45">
        <f t="shared" si="172"/>
        <v>0</v>
      </c>
      <c r="AH383" s="45">
        <f t="shared" si="173"/>
        <v>0</v>
      </c>
      <c r="AI383" s="45">
        <f t="shared" si="174"/>
        <v>0</v>
      </c>
      <c r="AJ383" s="14"/>
    </row>
    <row r="384" spans="2:36" ht="15" x14ac:dyDescent="0.25">
      <c r="B384" s="21" t="s">
        <v>70</v>
      </c>
      <c r="C384" s="20"/>
      <c r="D384" s="45">
        <f>SUMIFS('1. Output sheet'!$F$2:$F$5000,'1. Output sheet'!$D$2:$D$5000,$B384,'1. Output sheet'!$C$2:$C$5000,D$27,'1. Output sheet'!$AC$2:$AC$5000,$B$22,'1. Output sheet'!$O$2:$O$5000,"&gt;="&amp;$B$328,'1. Output sheet'!$O$2:$O$5000,"&lt;"&amp;$C$328)+SUMIFS('1. Output sheet'!$F$2:$F$5000,'1. Output sheet'!$D$2:$D$5000,$B384,'1. Output sheet'!$C$2:$C$5000,D$27,'1. Output sheet'!$AC$2:$AC$5000,$B$23,'1. Output sheet'!$O$2:$O$5000,"&gt;="&amp;$B$328,'1. Output sheet'!$O$2:$O$5000,"&lt;"&amp;$C$328)</f>
        <v>0</v>
      </c>
      <c r="E384" s="45">
        <f>SUMIFS('1. Output sheet'!$F$2:$F$5000,'1. Output sheet'!$D$2:$D$5000,$B384,'1. Output sheet'!$C$2:$C$5000,E$27,'1. Output sheet'!$AC$2:$AC$5000,$B$22,'1. Output sheet'!$O$2:$O$5000,"&gt;="&amp;$B$328,'1. Output sheet'!$O$2:$O$5000,"&lt;"&amp;$C$328)+SUMIFS('1. Output sheet'!$F$2:$F$5000,'1. Output sheet'!$D$2:$D$5000,$B384,'1. Output sheet'!$C$2:$C$5000,E$27,'1. Output sheet'!$AC$2:$AC$5000,$B$23,'1. Output sheet'!$O$2:$O$5000,"&gt;="&amp;$B$328,'1. Output sheet'!$O$2:$O$5000,"&lt;"&amp;$C$328)</f>
        <v>0</v>
      </c>
      <c r="F384" s="45">
        <f>SUMIFS('1. Output sheet'!$F$2:$F$5000,'1. Output sheet'!$D$2:$D$5000,$B384,'1. Output sheet'!$C$2:$C$5000,F$27,'1. Output sheet'!$AC$2:$AC$5000,$B$22,'1. Output sheet'!$O$2:$O$5000,"&gt;="&amp;$B$328,'1. Output sheet'!$O$2:$O$5000,"&lt;"&amp;$C$328)+SUMIFS('1. Output sheet'!$F$2:$F$5000,'1. Output sheet'!$D$2:$D$5000,$B384,'1. Output sheet'!$C$2:$C$5000,F$27,'1. Output sheet'!$AC$2:$AC$5000,$B$23,'1. Output sheet'!$O$2:$O$5000,"&gt;="&amp;$B$328,'1. Output sheet'!$O$2:$O$5000,"&lt;"&amp;$C$328)</f>
        <v>0</v>
      </c>
      <c r="G384" s="45">
        <f>SUMIFS('1. Output sheet'!$F$2:$F$5000,'1. Output sheet'!$D$2:$D$5000,$B384,'1. Output sheet'!$C$2:$C$5000,G$27,'1. Output sheet'!$AC$2:$AC$5000,$B$22,'1. Output sheet'!$O$2:$O$5000,"&gt;="&amp;$B$328,'1. Output sheet'!$O$2:$O$5000,"&lt;"&amp;$C$328)+SUMIFS('1. Output sheet'!$F$2:$F$5000,'1. Output sheet'!$D$2:$D$5000,$B384,'1. Output sheet'!$C$2:$C$5000,G$27,'1. Output sheet'!$AC$2:$AC$5000,$B$23,'1. Output sheet'!$O$2:$O$5000,"&gt;="&amp;$B$328,'1. Output sheet'!$O$2:$O$5000,"&lt;"&amp;$C$328)</f>
        <v>0</v>
      </c>
      <c r="H384" s="45">
        <f>SUMIFS('1. Output sheet'!$F$2:$F$5000,'1. Output sheet'!$D$2:$D$5000,$B384,'1. Output sheet'!$C$2:$C$5000,H$27,'1. Output sheet'!$AC$2:$AC$5000,$B$22,'1. Output sheet'!$O$2:$O$5000,"&gt;="&amp;$B$328,'1. Output sheet'!$O$2:$O$5000,"&lt;"&amp;$C$328)+SUMIFS('1. Output sheet'!$F$2:$F$5000,'1. Output sheet'!$D$2:$D$5000,$B384,'1. Output sheet'!$C$2:$C$5000,H$27,'1. Output sheet'!$AC$2:$AC$5000,$B$23,'1. Output sheet'!$O$2:$O$5000,"&gt;="&amp;$B$328,'1. Output sheet'!$O$2:$O$5000,"&lt;"&amp;$C$328)</f>
        <v>0</v>
      </c>
      <c r="I384" s="45">
        <f>SUMIFS('1. Output sheet'!$F$2:$F$5000,'1. Output sheet'!$D$2:$D$5000,$B384,'1. Output sheet'!$C$2:$C$5000,I$27,'1. Output sheet'!$AC$2:$AC$5000,$B$22,'1. Output sheet'!$O$2:$O$5000,"&gt;="&amp;$B$328,'1. Output sheet'!$O$2:$O$5000,"&lt;"&amp;$C$328)+SUMIFS('1. Output sheet'!$F$2:$F$5000,'1. Output sheet'!$D$2:$D$5000,$B384,'1. Output sheet'!$C$2:$C$5000,I$27,'1. Output sheet'!$AC$2:$AC$5000,$B$23,'1. Output sheet'!$O$2:$O$5000,"&gt;="&amp;$B$328,'1. Output sheet'!$O$2:$O$5000,"&lt;"&amp;$C$328)</f>
        <v>0</v>
      </c>
      <c r="J384" s="45">
        <f>SUMIFS('1. Output sheet'!$F$2:$F$5000,'1. Output sheet'!$D$2:$D$5000,$B384,'1. Output sheet'!$C$2:$C$5000,J$27,'1. Output sheet'!$AC$2:$AC$5000,$B$22,'1. Output sheet'!$O$2:$O$5000,"&gt;="&amp;$B$328,'1. Output sheet'!$O$2:$O$5000,"&lt;"&amp;$C$328)+SUMIFS('1. Output sheet'!$F$2:$F$5000,'1. Output sheet'!$D$2:$D$5000,$B384,'1. Output sheet'!$C$2:$C$5000,J$27,'1. Output sheet'!$AC$2:$AC$5000,$B$23,'1. Output sheet'!$O$2:$O$5000,"&gt;="&amp;$B$328,'1. Output sheet'!$O$2:$O$5000,"&lt;"&amp;$C$328)</f>
        <v>0</v>
      </c>
      <c r="K384" s="45">
        <f>SUMIFS('1. Output sheet'!$F$2:$F$5000,'1. Output sheet'!$D$2:$D$5000,$B384,'1. Output sheet'!$C$2:$C$5000,K$27,'1. Output sheet'!$AC$2:$AC$5000,$B$22,'1. Output sheet'!$O$2:$O$5000,"&gt;="&amp;$B$328,'1. Output sheet'!$O$2:$O$5000,"&lt;"&amp;$C$328)+SUMIFS('1. Output sheet'!$F$2:$F$5000,'1. Output sheet'!$D$2:$D$5000,$B384,'1. Output sheet'!$C$2:$C$5000,K$27,'1. Output sheet'!$AC$2:$AC$5000,$B$23,'1. Output sheet'!$O$2:$O$5000,"&gt;="&amp;$B$328,'1. Output sheet'!$O$2:$O$5000,"&lt;"&amp;$C$328)</f>
        <v>0</v>
      </c>
      <c r="L384" s="45">
        <f>SUMIFS('1. Output sheet'!$F$2:$F$5000,'1. Output sheet'!$D$2:$D$5000,$B384,'1. Output sheet'!$C$2:$C$5000,L$27,'1. Output sheet'!$AC$2:$AC$5000,$B$22,'1. Output sheet'!$O$2:$O$5000,"&gt;="&amp;$B$328,'1. Output sheet'!$O$2:$O$5000,"&lt;"&amp;$C$328)+SUMIFS('1. Output sheet'!$F$2:$F$5000,'1. Output sheet'!$D$2:$D$5000,$B384,'1. Output sheet'!$C$2:$C$5000,L$27,'1. Output sheet'!$AC$2:$AC$5000,$B$23,'1. Output sheet'!$O$2:$O$5000,"&gt;="&amp;$B$328,'1. Output sheet'!$O$2:$O$5000,"&lt;"&amp;$C$328)</f>
        <v>0</v>
      </c>
      <c r="M384" s="45">
        <f>SUMIFS('1. Output sheet'!$F$2:$F$5000,'1. Output sheet'!$D$2:$D$5000,$B384,'1. Output sheet'!$C$2:$C$5000,M$27,'1. Output sheet'!$AC$2:$AC$5000,$B$22,'1. Output sheet'!$O$2:$O$5000,"&gt;="&amp;$B$328,'1. Output sheet'!$O$2:$O$5000,"&lt;"&amp;$C$328)+SUMIFS('1. Output sheet'!$F$2:$F$5000,'1. Output sheet'!$D$2:$D$5000,$B384,'1. Output sheet'!$C$2:$C$5000,M$27,'1. Output sheet'!$AC$2:$AC$5000,$B$23,'1. Output sheet'!$O$2:$O$5000,"&gt;="&amp;$B$328,'1. Output sheet'!$O$2:$O$5000,"&lt;"&amp;$C$328)</f>
        <v>0</v>
      </c>
      <c r="N384" s="45">
        <f>SUMIFS('1. Output sheet'!$F$2:$F$5000,'1. Output sheet'!$D$2:$D$5000,$B384,'1. Output sheet'!$C$2:$C$5000,N$27,'1. Output sheet'!$AC$2:$AC$5000,$B$22,'1. Output sheet'!$O$2:$O$5000,"&gt;="&amp;$B$328,'1. Output sheet'!$O$2:$O$5000,"&lt;"&amp;$C$328)+SUMIFS('1. Output sheet'!$F$2:$F$5000,'1. Output sheet'!$D$2:$D$5000,$B384,'1. Output sheet'!$C$2:$C$5000,N$27,'1. Output sheet'!$AC$2:$AC$5000,$B$23,'1. Output sheet'!$O$2:$O$5000,"&gt;="&amp;$B$328,'1. Output sheet'!$O$2:$O$5000,"&lt;"&amp;$C$328)</f>
        <v>0</v>
      </c>
      <c r="O384" s="45">
        <f>SUMIFS('1. Output sheet'!$F$2:$F$5000,'1. Output sheet'!$D$2:$D$5000,$B384,'1. Output sheet'!$C$2:$C$5000,O$27,'1. Output sheet'!$AC$2:$AC$5000,$B$22,'1. Output sheet'!$O$2:$O$5000,"&gt;="&amp;$B$328,'1. Output sheet'!$O$2:$O$5000,"&lt;"&amp;$C$328)+SUMIFS('1. Output sheet'!$F$2:$F$5000,'1. Output sheet'!$D$2:$D$5000,$B384,'1. Output sheet'!$C$2:$C$5000,O$27,'1. Output sheet'!$AC$2:$AC$5000,$B$23,'1. Output sheet'!$O$2:$O$5000,"&gt;="&amp;$B$328,'1. Output sheet'!$O$2:$O$5000,"&lt;"&amp;$C$328)</f>
        <v>0</v>
      </c>
      <c r="P384" s="14">
        <f t="shared" si="160"/>
        <v>0</v>
      </c>
      <c r="Q384" s="14">
        <f>SUMIFS('1. Output sheet'!$F$2:$F$5000,'1. Output sheet'!$D$2:$D$5000,$B384,'1. Output sheet'!$AC$2:$AC$5000,$B$22,'1. Output sheet'!$O$2:$O$5000,"&gt;="&amp;$B$328,'1. Output sheet'!$O$2:$O$5000,"&lt;"&amp;$C$328)+SUMIFS('1. Output sheet'!$F$2:$F$5000,'1. Output sheet'!$D$2:$D$5000,$B384,'1. Output sheet'!$AC$2:$AC$5000,$B$23,'1. Output sheet'!$O$2:$O$5000,"&gt;="&amp;$B$328,'1. Output sheet'!$O$2:$O$5000,"&lt;"&amp;$C$328)</f>
        <v>0</v>
      </c>
      <c r="R384" s="14"/>
      <c r="T384" s="21" t="s">
        <v>70</v>
      </c>
      <c r="U384" s="20"/>
      <c r="V384" s="45">
        <f t="shared" si="161"/>
        <v>0</v>
      </c>
      <c r="W384" s="45">
        <f t="shared" si="162"/>
        <v>0</v>
      </c>
      <c r="X384" s="45">
        <f t="shared" si="163"/>
        <v>0</v>
      </c>
      <c r="Y384" s="45">
        <f t="shared" si="164"/>
        <v>0</v>
      </c>
      <c r="Z384" s="45">
        <f t="shared" si="165"/>
        <v>0</v>
      </c>
      <c r="AA384" s="45">
        <f t="shared" si="166"/>
        <v>0</v>
      </c>
      <c r="AB384" s="45">
        <f t="shared" si="167"/>
        <v>0</v>
      </c>
      <c r="AC384" s="45">
        <f t="shared" si="168"/>
        <v>0</v>
      </c>
      <c r="AD384" s="45">
        <f t="shared" si="169"/>
        <v>0</v>
      </c>
      <c r="AE384" s="45">
        <f t="shared" si="170"/>
        <v>0</v>
      </c>
      <c r="AF384" s="45">
        <f t="shared" si="171"/>
        <v>0</v>
      </c>
      <c r="AG384" s="45">
        <f t="shared" si="172"/>
        <v>0</v>
      </c>
      <c r="AH384" s="45">
        <f t="shared" si="173"/>
        <v>0</v>
      </c>
      <c r="AI384" s="45">
        <f t="shared" si="174"/>
        <v>0</v>
      </c>
      <c r="AJ384" s="14"/>
    </row>
    <row r="385" spans="2:36" ht="15" x14ac:dyDescent="0.25">
      <c r="B385" s="21" t="s">
        <v>4774</v>
      </c>
      <c r="C385" s="20"/>
      <c r="D385" s="45">
        <f t="shared" ref="D385:O385" si="175">D361-SUM(D368:D384)</f>
        <v>0</v>
      </c>
      <c r="E385" s="45">
        <f t="shared" si="175"/>
        <v>0</v>
      </c>
      <c r="F385" s="45">
        <f t="shared" si="175"/>
        <v>0</v>
      </c>
      <c r="G385" s="45">
        <f t="shared" si="175"/>
        <v>0</v>
      </c>
      <c r="H385" s="45">
        <f t="shared" si="175"/>
        <v>0</v>
      </c>
      <c r="I385" s="45">
        <f t="shared" si="175"/>
        <v>0</v>
      </c>
      <c r="J385" s="45">
        <f t="shared" si="175"/>
        <v>0</v>
      </c>
      <c r="K385" s="45">
        <f t="shared" si="175"/>
        <v>0</v>
      </c>
      <c r="L385" s="45">
        <f t="shared" si="175"/>
        <v>0</v>
      </c>
      <c r="M385" s="45">
        <f t="shared" si="175"/>
        <v>0</v>
      </c>
      <c r="N385" s="45">
        <f t="shared" si="175"/>
        <v>0</v>
      </c>
      <c r="O385" s="45">
        <f t="shared" si="175"/>
        <v>0</v>
      </c>
      <c r="P385" s="14">
        <f t="shared" si="160"/>
        <v>0</v>
      </c>
      <c r="Q385" s="14">
        <f>SUM(D385:O385)</f>
        <v>0</v>
      </c>
      <c r="R385" s="14"/>
      <c r="T385" s="21" t="s">
        <v>4774</v>
      </c>
      <c r="U385" s="20"/>
      <c r="V385" s="45">
        <f t="shared" si="161"/>
        <v>0</v>
      </c>
      <c r="W385" s="45">
        <f t="shared" si="162"/>
        <v>0</v>
      </c>
      <c r="X385" s="45">
        <f t="shared" si="163"/>
        <v>0</v>
      </c>
      <c r="Y385" s="45">
        <f t="shared" si="164"/>
        <v>0</v>
      </c>
      <c r="Z385" s="45">
        <f t="shared" si="165"/>
        <v>0</v>
      </c>
      <c r="AA385" s="45">
        <f t="shared" si="166"/>
        <v>0</v>
      </c>
      <c r="AB385" s="45">
        <f t="shared" si="167"/>
        <v>0</v>
      </c>
      <c r="AC385" s="45">
        <f t="shared" si="168"/>
        <v>0</v>
      </c>
      <c r="AD385" s="45">
        <f t="shared" si="169"/>
        <v>0</v>
      </c>
      <c r="AE385" s="45">
        <f t="shared" si="170"/>
        <v>0</v>
      </c>
      <c r="AF385" s="45">
        <f t="shared" si="171"/>
        <v>0</v>
      </c>
      <c r="AG385" s="45">
        <f t="shared" si="172"/>
        <v>0</v>
      </c>
      <c r="AH385" s="45">
        <f t="shared" si="173"/>
        <v>0</v>
      </c>
      <c r="AI385" s="45">
        <f t="shared" si="174"/>
        <v>0</v>
      </c>
      <c r="AJ385" s="14"/>
    </row>
    <row r="386" spans="2:36" ht="15" x14ac:dyDescent="0.25">
      <c r="B386" s="19" t="s">
        <v>4759</v>
      </c>
      <c r="C386" s="20"/>
      <c r="D386" s="45">
        <f t="shared" ref="D386:Q386" si="176">SUM(D368:D385)</f>
        <v>0</v>
      </c>
      <c r="E386" s="45">
        <f t="shared" si="176"/>
        <v>26545.4</v>
      </c>
      <c r="F386" s="45">
        <f t="shared" si="176"/>
        <v>2375</v>
      </c>
      <c r="G386" s="45">
        <f t="shared" si="176"/>
        <v>73849</v>
      </c>
      <c r="H386" s="45">
        <f t="shared" si="176"/>
        <v>9750</v>
      </c>
      <c r="I386" s="45">
        <f t="shared" si="176"/>
        <v>1450</v>
      </c>
      <c r="J386" s="45">
        <f t="shared" si="176"/>
        <v>1075</v>
      </c>
      <c r="K386" s="45">
        <f t="shared" si="176"/>
        <v>0</v>
      </c>
      <c r="L386" s="45">
        <f t="shared" si="176"/>
        <v>0</v>
      </c>
      <c r="M386" s="45">
        <f t="shared" si="176"/>
        <v>0</v>
      </c>
      <c r="N386" s="45">
        <f t="shared" si="176"/>
        <v>0</v>
      </c>
      <c r="O386" s="45">
        <f t="shared" si="176"/>
        <v>0</v>
      </c>
      <c r="P386" s="14">
        <f t="shared" si="176"/>
        <v>115044.4</v>
      </c>
      <c r="Q386" s="14">
        <f t="shared" si="176"/>
        <v>115044.4</v>
      </c>
      <c r="R386" s="14"/>
      <c r="T386" s="19" t="s">
        <v>4759</v>
      </c>
      <c r="U386" s="20"/>
      <c r="V386" s="45">
        <f t="shared" si="161"/>
        <v>0</v>
      </c>
      <c r="W386" s="45">
        <f t="shared" si="162"/>
        <v>3559.1756834667412</v>
      </c>
      <c r="X386" s="45">
        <f t="shared" si="163"/>
        <v>318.43717737285971</v>
      </c>
      <c r="Y386" s="45">
        <f t="shared" si="164"/>
        <v>9901.5861523403437</v>
      </c>
      <c r="Z386" s="45">
        <f t="shared" si="165"/>
        <v>1307.2684123727925</v>
      </c>
      <c r="AA386" s="45">
        <f t="shared" si="166"/>
        <v>194.41427671185119</v>
      </c>
      <c r="AB386" s="45">
        <f t="shared" si="167"/>
        <v>144.13472238982072</v>
      </c>
      <c r="AC386" s="45">
        <f t="shared" si="168"/>
        <v>0</v>
      </c>
      <c r="AD386" s="45">
        <f t="shared" si="169"/>
        <v>0</v>
      </c>
      <c r="AE386" s="45">
        <f t="shared" si="170"/>
        <v>0</v>
      </c>
      <c r="AF386" s="45">
        <f t="shared" si="171"/>
        <v>0</v>
      </c>
      <c r="AG386" s="45">
        <f t="shared" si="172"/>
        <v>0</v>
      </c>
      <c r="AH386" s="45">
        <f t="shared" si="173"/>
        <v>15425.016424654408</v>
      </c>
      <c r="AI386" s="45">
        <f t="shared" si="174"/>
        <v>15425.016424654408</v>
      </c>
      <c r="AJ386" s="14"/>
    </row>
  </sheetData>
  <conditionalFormatting sqref="D21:O21">
    <cfRule type="colorScale" priority="49">
      <colorScale>
        <cfvo type="min"/>
        <cfvo type="max"/>
        <color rgb="FFFCFCFF"/>
        <color rgb="FF63BE7B"/>
      </colorScale>
    </cfRule>
  </conditionalFormatting>
  <conditionalFormatting sqref="D28:O45">
    <cfRule type="colorScale" priority="48">
      <colorScale>
        <cfvo type="min"/>
        <cfvo type="max"/>
        <color rgb="FFFCFCFF"/>
        <color rgb="FF63BE7B"/>
      </colorScale>
    </cfRule>
  </conditionalFormatting>
  <conditionalFormatting sqref="D51:O51">
    <cfRule type="colorScale" priority="47">
      <colorScale>
        <cfvo type="min"/>
        <cfvo type="max"/>
        <color rgb="FFFCFCFF"/>
        <color rgb="FF63BE7B"/>
      </colorScale>
    </cfRule>
  </conditionalFormatting>
  <conditionalFormatting sqref="D58:O74">
    <cfRule type="colorScale" priority="17">
      <colorScale>
        <cfvo type="min"/>
        <cfvo type="max"/>
        <color rgb="FFFCFCFF"/>
        <color rgb="FF63BE7B"/>
      </colorScale>
    </cfRule>
  </conditionalFormatting>
  <conditionalFormatting sqref="D83:O83">
    <cfRule type="colorScale" priority="46">
      <colorScale>
        <cfvo type="min"/>
        <cfvo type="max"/>
        <color rgb="FFFCFCFF"/>
        <color rgb="FF63BE7B"/>
      </colorScale>
    </cfRule>
  </conditionalFormatting>
  <conditionalFormatting sqref="D90:O107">
    <cfRule type="colorScale" priority="45">
      <colorScale>
        <cfvo type="min"/>
        <cfvo type="max"/>
        <color rgb="FFFCFCFF"/>
        <color rgb="FF63BE7B"/>
      </colorScale>
    </cfRule>
  </conditionalFormatting>
  <conditionalFormatting sqref="D113:O113">
    <cfRule type="colorScale" priority="44">
      <colorScale>
        <cfvo type="min"/>
        <cfvo type="max"/>
        <color rgb="FFFCFCFF"/>
        <color rgb="FF63BE7B"/>
      </colorScale>
    </cfRule>
  </conditionalFormatting>
  <conditionalFormatting sqref="D120:O136">
    <cfRule type="colorScale" priority="15">
      <colorScale>
        <cfvo type="min"/>
        <cfvo type="max"/>
        <color rgb="FFFCFCFF"/>
        <color rgb="FF63BE7B"/>
      </colorScale>
    </cfRule>
  </conditionalFormatting>
  <conditionalFormatting sqref="D145:O145">
    <cfRule type="colorScale" priority="43">
      <colorScale>
        <cfvo type="min"/>
        <cfvo type="max"/>
        <color rgb="FFFCFCFF"/>
        <color rgb="FF63BE7B"/>
      </colorScale>
    </cfRule>
  </conditionalFormatting>
  <conditionalFormatting sqref="D153:O169">
    <cfRule type="colorScale" priority="42">
      <colorScale>
        <cfvo type="min"/>
        <cfvo type="max"/>
        <color rgb="FFFCFCFF"/>
        <color rgb="FF63BE7B"/>
      </colorScale>
    </cfRule>
  </conditionalFormatting>
  <conditionalFormatting sqref="D175:O175">
    <cfRule type="colorScale" priority="41">
      <colorScale>
        <cfvo type="min"/>
        <cfvo type="max"/>
        <color rgb="FFFCFCFF"/>
        <color rgb="FF63BE7B"/>
      </colorScale>
    </cfRule>
  </conditionalFormatting>
  <conditionalFormatting sqref="D182:O198">
    <cfRule type="colorScale" priority="14">
      <colorScale>
        <cfvo type="min"/>
        <cfvo type="max"/>
        <color rgb="FFFCFCFF"/>
        <color rgb="FF63BE7B"/>
      </colorScale>
    </cfRule>
  </conditionalFormatting>
  <conditionalFormatting sqref="D207:O207">
    <cfRule type="colorScale" priority="36">
      <colorScale>
        <cfvo type="min"/>
        <cfvo type="max"/>
        <color rgb="FFFCFCFF"/>
        <color rgb="FF63BE7B"/>
      </colorScale>
    </cfRule>
  </conditionalFormatting>
  <conditionalFormatting sqref="D231:O231">
    <cfRule type="colorScale" priority="29">
      <colorScale>
        <cfvo type="min"/>
        <cfvo type="max"/>
        <color rgb="FFFCFCFF"/>
        <color rgb="FF63BE7B"/>
      </colorScale>
    </cfRule>
  </conditionalFormatting>
  <conditionalFormatting sqref="D237:O237">
    <cfRule type="colorScale" priority="34">
      <colorScale>
        <cfvo type="min"/>
        <cfvo type="max"/>
        <color rgb="FFFCFCFF"/>
        <color rgb="FF63BE7B"/>
      </colorScale>
    </cfRule>
  </conditionalFormatting>
  <conditionalFormatting sqref="D244:O260">
    <cfRule type="colorScale" priority="13">
      <colorScale>
        <cfvo type="min"/>
        <cfvo type="max"/>
        <color rgb="FFFCFCFF"/>
        <color rgb="FF63BE7B"/>
      </colorScale>
    </cfRule>
  </conditionalFormatting>
  <conditionalFormatting sqref="D269:O269">
    <cfRule type="colorScale" priority="32">
      <colorScale>
        <cfvo type="min"/>
        <cfvo type="max"/>
        <color rgb="FFFCFCFF"/>
        <color rgb="FF63BE7B"/>
      </colorScale>
    </cfRule>
  </conditionalFormatting>
  <conditionalFormatting sqref="D276:O293">
    <cfRule type="colorScale" priority="12">
      <colorScale>
        <cfvo type="min"/>
        <cfvo type="max"/>
        <color rgb="FFFCFCFF"/>
        <color rgb="FF63BE7B"/>
      </colorScale>
    </cfRule>
  </conditionalFormatting>
  <conditionalFormatting sqref="D299:O299">
    <cfRule type="colorScale" priority="31">
      <colorScale>
        <cfvo type="min"/>
        <cfvo type="max"/>
        <color rgb="FFFCFCFF"/>
        <color rgb="FF63BE7B"/>
      </colorScale>
    </cfRule>
  </conditionalFormatting>
  <conditionalFormatting sqref="D306:O322">
    <cfRule type="colorScale" priority="10">
      <colorScale>
        <cfvo type="min"/>
        <cfvo type="max"/>
        <color rgb="FFFCFCFF"/>
        <color rgb="FF63BE7B"/>
      </colorScale>
    </cfRule>
  </conditionalFormatting>
  <conditionalFormatting sqref="D331:O331">
    <cfRule type="colorScale" priority="27">
      <colorScale>
        <cfvo type="min"/>
        <cfvo type="max"/>
        <color rgb="FFFCFCFF"/>
        <color rgb="FF63BE7B"/>
      </colorScale>
    </cfRule>
  </conditionalFormatting>
  <conditionalFormatting sqref="D338:O355">
    <cfRule type="colorScale" priority="9">
      <colorScale>
        <cfvo type="min"/>
        <cfvo type="max"/>
        <color rgb="FFFCFCFF"/>
        <color rgb="FF63BE7B"/>
      </colorScale>
    </cfRule>
  </conditionalFormatting>
  <conditionalFormatting sqref="D361:O361">
    <cfRule type="colorScale" priority="26">
      <colorScale>
        <cfvo type="min"/>
        <cfvo type="max"/>
        <color rgb="FFFCFCFF"/>
        <color rgb="FF63BE7B"/>
      </colorScale>
    </cfRule>
  </conditionalFormatting>
  <conditionalFormatting sqref="D368:O384">
    <cfRule type="colorScale" priority="8">
      <colorScale>
        <cfvo type="min"/>
        <cfvo type="max"/>
        <color rgb="FFFCFCFF"/>
        <color rgb="FF63BE7B"/>
      </colorScale>
    </cfRule>
  </conditionalFormatting>
  <conditionalFormatting sqref="V51:AG51">
    <cfRule type="colorScale" priority="40">
      <colorScale>
        <cfvo type="min"/>
        <cfvo type="max"/>
        <color rgb="FFFCFCFF"/>
        <color rgb="FF63BE7B"/>
      </colorScale>
    </cfRule>
  </conditionalFormatting>
  <conditionalFormatting sqref="V58:AG75">
    <cfRule type="colorScale" priority="6">
      <colorScale>
        <cfvo type="min"/>
        <cfvo type="max"/>
        <color rgb="FFFCFCFF"/>
        <color rgb="FF63BE7B"/>
      </colorScale>
    </cfRule>
  </conditionalFormatting>
  <conditionalFormatting sqref="V113:AG113">
    <cfRule type="colorScale" priority="39">
      <colorScale>
        <cfvo type="min"/>
        <cfvo type="max"/>
        <color rgb="FFFCFCFF"/>
        <color rgb="FF63BE7B"/>
      </colorScale>
    </cfRule>
  </conditionalFormatting>
  <conditionalFormatting sqref="V120:AG137">
    <cfRule type="colorScale" priority="5">
      <colorScale>
        <cfvo type="min"/>
        <cfvo type="max"/>
        <color rgb="FFFCFCFF"/>
        <color rgb="FF63BE7B"/>
      </colorScale>
    </cfRule>
  </conditionalFormatting>
  <conditionalFormatting sqref="V175:AG175">
    <cfRule type="colorScale" priority="38">
      <colorScale>
        <cfvo type="min"/>
        <cfvo type="max"/>
        <color rgb="FFFCFCFF"/>
        <color rgb="FF63BE7B"/>
      </colorScale>
    </cfRule>
  </conditionalFormatting>
  <conditionalFormatting sqref="V182:AG199">
    <cfRule type="colorScale" priority="4">
      <colorScale>
        <cfvo type="min"/>
        <cfvo type="max"/>
        <color rgb="FFFCFCFF"/>
        <color rgb="FF63BE7B"/>
      </colorScale>
    </cfRule>
  </conditionalFormatting>
  <conditionalFormatting sqref="V237:AG237">
    <cfRule type="colorScale" priority="33">
      <colorScale>
        <cfvo type="min"/>
        <cfvo type="max"/>
        <color rgb="FFFCFCFF"/>
        <color rgb="FF63BE7B"/>
      </colorScale>
    </cfRule>
  </conditionalFormatting>
  <conditionalFormatting sqref="V244:AG261">
    <cfRule type="colorScale" priority="3">
      <colorScale>
        <cfvo type="min"/>
        <cfvo type="max"/>
        <color rgb="FFFCFCFF"/>
        <color rgb="FF63BE7B"/>
      </colorScale>
    </cfRule>
  </conditionalFormatting>
  <conditionalFormatting sqref="V299:AG299">
    <cfRule type="colorScale" priority="30">
      <colorScale>
        <cfvo type="min"/>
        <cfvo type="max"/>
        <color rgb="FFFCFCFF"/>
        <color rgb="FF63BE7B"/>
      </colorScale>
    </cfRule>
  </conditionalFormatting>
  <conditionalFormatting sqref="V306:AG323">
    <cfRule type="colorScale" priority="2">
      <colorScale>
        <cfvo type="min"/>
        <cfvo type="max"/>
        <color rgb="FFFCFCFF"/>
        <color rgb="FF63BE7B"/>
      </colorScale>
    </cfRule>
  </conditionalFormatting>
  <conditionalFormatting sqref="V361:AG361">
    <cfRule type="colorScale" priority="25">
      <colorScale>
        <cfvo type="min"/>
        <cfvo type="max"/>
        <color rgb="FFFCFCFF"/>
        <color rgb="FF63BE7B"/>
      </colorScale>
    </cfRule>
  </conditionalFormatting>
  <conditionalFormatting sqref="V368:AG385">
    <cfRule type="colorScale" priority="1">
      <colorScale>
        <cfvo type="min"/>
        <cfvo type="max"/>
        <color rgb="FFFCFCFF"/>
        <color rgb="FF63BE7B"/>
      </colorScale>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73FE3-1C8F-44F5-9AAF-D87091456490}">
  <sheetPr>
    <tabColor rgb="FF92D050"/>
  </sheetPr>
  <dimension ref="A1:AJ1068"/>
  <sheetViews>
    <sheetView showGridLines="0" topLeftCell="A291" zoomScale="66" zoomScaleNormal="85" workbookViewId="0">
      <selection activeCell="E332" sqref="E332"/>
    </sheetView>
  </sheetViews>
  <sheetFormatPr defaultColWidth="8.875" defaultRowHeight="14.25" x14ac:dyDescent="0.2"/>
  <cols>
    <col min="1" max="1" width="17.125" customWidth="1"/>
    <col min="2" max="2" width="31.5" customWidth="1"/>
    <col min="3" max="3" width="38.125" customWidth="1"/>
    <col min="4" max="6" width="15.625" customWidth="1"/>
    <col min="7" max="7" width="20.125" customWidth="1"/>
    <col min="8" max="15" width="15.625" customWidth="1"/>
    <col min="16" max="16" width="30.125" customWidth="1"/>
    <col min="17" max="17" width="20.5" customWidth="1"/>
    <col min="18" max="18" width="18.875" customWidth="1"/>
    <col min="19" max="19" width="29.375" customWidth="1"/>
    <col min="20" max="36" width="15.625" customWidth="1"/>
  </cols>
  <sheetData>
    <row r="1" spans="1:36" x14ac:dyDescent="0.2">
      <c r="A1" s="44"/>
      <c r="C1" s="9"/>
    </row>
    <row r="2" spans="1:36" x14ac:dyDescent="0.2">
      <c r="C2" s="8"/>
    </row>
    <row r="3" spans="1:36" x14ac:dyDescent="0.2">
      <c r="A3" s="36" t="s">
        <v>4758</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
      <c r="B4">
        <v>0.13407881152541462</v>
      </c>
      <c r="C4" s="8"/>
    </row>
    <row r="5" spans="1:36" ht="15" x14ac:dyDescent="0.25">
      <c r="B5" s="5" t="s">
        <v>4758</v>
      </c>
      <c r="C5" s="5"/>
      <c r="D5" s="5"/>
      <c r="E5" s="5"/>
      <c r="F5" s="5"/>
      <c r="G5" s="5"/>
      <c r="H5" s="5"/>
      <c r="I5" s="5"/>
      <c r="J5" s="5"/>
    </row>
    <row r="6" spans="1:36" ht="15" x14ac:dyDescent="0.25">
      <c r="B6" s="6" t="s">
        <v>13</v>
      </c>
      <c r="C6" s="6"/>
      <c r="D6" s="41">
        <v>45778</v>
      </c>
      <c r="E6" s="41">
        <f>EOMONTH(D6,0)+1</f>
        <v>45809</v>
      </c>
      <c r="F6" s="41">
        <f t="shared" ref="F6:I6" si="0">EOMONTH(E6,0)+1</f>
        <v>45839</v>
      </c>
      <c r="G6" s="41">
        <f t="shared" si="0"/>
        <v>45870</v>
      </c>
      <c r="H6" s="41">
        <f t="shared" si="0"/>
        <v>45901</v>
      </c>
      <c r="I6" s="41">
        <f t="shared" si="0"/>
        <v>45931</v>
      </c>
      <c r="J6" s="42" t="s">
        <v>4759</v>
      </c>
    </row>
    <row r="7" spans="1:36" ht="15" x14ac:dyDescent="0.25">
      <c r="B7" s="37" t="s">
        <v>4760</v>
      </c>
      <c r="C7" s="37"/>
      <c r="D7" s="14">
        <f>SUM(D8:D36)</f>
        <v>380</v>
      </c>
      <c r="E7" s="14">
        <f t="shared" ref="E7:H7" si="1">SUM(E8:E36)</f>
        <v>589</v>
      </c>
      <c r="F7" s="14">
        <f t="shared" si="1"/>
        <v>277</v>
      </c>
      <c r="G7" s="14">
        <f t="shared" si="1"/>
        <v>172</v>
      </c>
      <c r="H7" s="14">
        <f t="shared" si="1"/>
        <v>30</v>
      </c>
      <c r="I7" s="13"/>
      <c r="J7" s="14">
        <f>SUM(D7:H7)</f>
        <v>1448</v>
      </c>
    </row>
    <row r="8" spans="1:36" ht="15" x14ac:dyDescent="0.25">
      <c r="B8" s="39" t="s">
        <v>141</v>
      </c>
      <c r="C8" s="39"/>
      <c r="D8" s="13">
        <f>COUNTIFS('1. Output sheet'!$K$2:$K$5000,$B8,'1. Output sheet'!$O$2:$O$5000,"&gt;="&amp;D$6,'1. Output sheet'!$O$2:$O$5000,"&lt;"&amp;E$6)</f>
        <v>8</v>
      </c>
      <c r="E8" s="13">
        <f>COUNTIFS('1. Output sheet'!$K$2:$K$5000,$B8,'1. Output sheet'!$O$2:$O$5000,"&gt;="&amp;E$6,'1. Output sheet'!$O$2:$O$5000,"&lt;"&amp;F$6)</f>
        <v>4</v>
      </c>
      <c r="F8" s="13">
        <f>COUNTIFS('1. Output sheet'!$K$2:$K$5000,$B8,'1. Output sheet'!$O$2:$O$5000,"&gt;="&amp;F$6,'1. Output sheet'!$O$2:$O$5000,"&lt;"&amp;G$6)</f>
        <v>1</v>
      </c>
      <c r="G8" s="13">
        <f>COUNTIFS('1. Output sheet'!$K$2:$K$5000,$B8,'1. Output sheet'!$O$2:$O$5000,"&gt;="&amp;G$6,'1. Output sheet'!$O$2:$O$5000,"&lt;"&amp;H$6)</f>
        <v>2</v>
      </c>
      <c r="H8" s="13">
        <f>COUNTIFS('1. Output sheet'!$K$2:$K$5000,$B8,'1. Output sheet'!$O$2:$O$5000,"&gt;="&amp;H$6,'1. Output sheet'!$O$2:$O$5000,"&lt;"&amp;I$6)</f>
        <v>0</v>
      </c>
      <c r="I8" s="13"/>
      <c r="J8" s="14">
        <f t="shared" ref="J8:J66" si="2">SUM(D8:H8)</f>
        <v>15</v>
      </c>
    </row>
    <row r="9" spans="1:36" ht="15" x14ac:dyDescent="0.25">
      <c r="B9" s="39" t="s">
        <v>2856</v>
      </c>
      <c r="C9" s="39"/>
      <c r="D9" s="13">
        <f>COUNTIFS('1. Output sheet'!$K$2:$K$5000,$B9,'1. Output sheet'!$O$2:$O$5000,"&gt;="&amp;D$6,'1. Output sheet'!$O$2:$O$5000,"&lt;"&amp;E$6)</f>
        <v>0</v>
      </c>
      <c r="E9" s="13">
        <f>COUNTIFS('1. Output sheet'!$K$2:$K$5000,$B9,'1. Output sheet'!$O$2:$O$5000,"&gt;="&amp;E$6,'1. Output sheet'!$O$2:$O$5000,"&lt;"&amp;F$6)</f>
        <v>0</v>
      </c>
      <c r="F9" s="13">
        <f>COUNTIFS('1. Output sheet'!$K$2:$K$5000,$B9,'1. Output sheet'!$O$2:$O$5000,"&gt;="&amp;F$6,'1. Output sheet'!$O$2:$O$5000,"&lt;"&amp;G$6)</f>
        <v>0</v>
      </c>
      <c r="G9" s="13">
        <f>COUNTIFS('1. Output sheet'!$K$2:$K$5000,$B9,'1. Output sheet'!$O$2:$O$5000,"&gt;="&amp;G$6,'1. Output sheet'!$O$2:$O$5000,"&lt;"&amp;H$6)</f>
        <v>0</v>
      </c>
      <c r="H9" s="13">
        <f>COUNTIFS('1. Output sheet'!$K$2:$K$5000,$B9,'1. Output sheet'!$O$2:$O$5000,"&gt;="&amp;H$6,'1. Output sheet'!$O$2:$O$5000,"&lt;"&amp;I$6)</f>
        <v>0</v>
      </c>
      <c r="I9" s="13"/>
      <c r="J9" s="14">
        <f t="shared" si="2"/>
        <v>0</v>
      </c>
    </row>
    <row r="10" spans="1:36" ht="15" x14ac:dyDescent="0.25">
      <c r="B10" s="39" t="s">
        <v>610</v>
      </c>
      <c r="C10" s="39"/>
      <c r="D10" s="13">
        <f>COUNTIFS('1. Output sheet'!$K$2:$K$5000,$B10,'1. Output sheet'!$O$2:$O$5000,"&gt;="&amp;D$6,'1. Output sheet'!$O$2:$O$5000,"&lt;"&amp;E$6)</f>
        <v>0</v>
      </c>
      <c r="E10" s="13">
        <f>COUNTIFS('1. Output sheet'!$K$2:$K$5000,$B10,'1. Output sheet'!$O$2:$O$5000,"&gt;="&amp;E$6,'1. Output sheet'!$O$2:$O$5000,"&lt;"&amp;F$6)</f>
        <v>4</v>
      </c>
      <c r="F10" s="13">
        <f>COUNTIFS('1. Output sheet'!$K$2:$K$5000,$B10,'1. Output sheet'!$O$2:$O$5000,"&gt;="&amp;F$6,'1. Output sheet'!$O$2:$O$5000,"&lt;"&amp;G$6)</f>
        <v>1</v>
      </c>
      <c r="G10" s="13">
        <f>COUNTIFS('1. Output sheet'!$K$2:$K$5000,$B10,'1. Output sheet'!$O$2:$O$5000,"&gt;="&amp;G$6,'1. Output sheet'!$O$2:$O$5000,"&lt;"&amp;H$6)</f>
        <v>0</v>
      </c>
      <c r="H10" s="13">
        <f>COUNTIFS('1. Output sheet'!$K$2:$K$5000,$B10,'1. Output sheet'!$O$2:$O$5000,"&gt;="&amp;H$6,'1. Output sheet'!$O$2:$O$5000,"&lt;"&amp;I$6)</f>
        <v>0</v>
      </c>
      <c r="I10" s="13"/>
      <c r="J10" s="14">
        <f t="shared" si="2"/>
        <v>5</v>
      </c>
    </row>
    <row r="11" spans="1:36" ht="15" x14ac:dyDescent="0.25">
      <c r="B11" s="39" t="s">
        <v>2088</v>
      </c>
      <c r="C11" s="39"/>
      <c r="D11" s="13">
        <f>COUNTIFS('1. Output sheet'!$K$2:$K$5000,$B11,'1. Output sheet'!$O$2:$O$5000,"&gt;="&amp;D$6,'1. Output sheet'!$O$2:$O$5000,"&lt;"&amp;E$6)</f>
        <v>9</v>
      </c>
      <c r="E11" s="13">
        <f>COUNTIFS('1. Output sheet'!$K$2:$K$5000,$B11,'1. Output sheet'!$O$2:$O$5000,"&gt;="&amp;E$6,'1. Output sheet'!$O$2:$O$5000,"&lt;"&amp;F$6)</f>
        <v>0</v>
      </c>
      <c r="F11" s="13">
        <f>COUNTIFS('1. Output sheet'!$K$2:$K$5000,$B11,'1. Output sheet'!$O$2:$O$5000,"&gt;="&amp;F$6,'1. Output sheet'!$O$2:$O$5000,"&lt;"&amp;G$6)</f>
        <v>0</v>
      </c>
      <c r="G11" s="13">
        <f>COUNTIFS('1. Output sheet'!$K$2:$K$5000,$B11,'1. Output sheet'!$O$2:$O$5000,"&gt;="&amp;G$6,'1. Output sheet'!$O$2:$O$5000,"&lt;"&amp;H$6)</f>
        <v>2</v>
      </c>
      <c r="H11" s="13">
        <f>COUNTIFS('1. Output sheet'!$K$2:$K$5000,$B11,'1. Output sheet'!$O$2:$O$5000,"&gt;="&amp;H$6,'1. Output sheet'!$O$2:$O$5000,"&lt;"&amp;I$6)</f>
        <v>0</v>
      </c>
      <c r="I11" s="13"/>
      <c r="J11" s="14">
        <f t="shared" si="2"/>
        <v>11</v>
      </c>
    </row>
    <row r="12" spans="1:36" ht="15" x14ac:dyDescent="0.25">
      <c r="B12" s="39" t="s">
        <v>583</v>
      </c>
      <c r="C12" s="39"/>
      <c r="D12" s="13">
        <f>COUNTIFS('1. Output sheet'!$K$2:$K$5000,$B12,'1. Output sheet'!$O$2:$O$5000,"&gt;="&amp;D$6,'1. Output sheet'!$O$2:$O$5000,"&lt;"&amp;E$6)</f>
        <v>2</v>
      </c>
      <c r="E12" s="13">
        <f>COUNTIFS('1. Output sheet'!$K$2:$K$5000,$B12,'1. Output sheet'!$O$2:$O$5000,"&gt;="&amp;E$6,'1. Output sheet'!$O$2:$O$5000,"&lt;"&amp;F$6)</f>
        <v>30</v>
      </c>
      <c r="F12" s="13">
        <f>COUNTIFS('1. Output sheet'!$K$2:$K$5000,$B12,'1. Output sheet'!$O$2:$O$5000,"&gt;="&amp;F$6,'1. Output sheet'!$O$2:$O$5000,"&lt;"&amp;G$6)</f>
        <v>4</v>
      </c>
      <c r="G12" s="13">
        <f>COUNTIFS('1. Output sheet'!$K$2:$K$5000,$B12,'1. Output sheet'!$O$2:$O$5000,"&gt;="&amp;G$6,'1. Output sheet'!$O$2:$O$5000,"&lt;"&amp;H$6)</f>
        <v>0</v>
      </c>
      <c r="H12" s="13">
        <f>COUNTIFS('1. Output sheet'!$K$2:$K$5000,$B12,'1. Output sheet'!$O$2:$O$5000,"&gt;="&amp;H$6,'1. Output sheet'!$O$2:$O$5000,"&lt;"&amp;I$6)</f>
        <v>0</v>
      </c>
      <c r="I12" s="13"/>
      <c r="J12" s="14">
        <f t="shared" si="2"/>
        <v>36</v>
      </c>
    </row>
    <row r="13" spans="1:36" ht="15" x14ac:dyDescent="0.25">
      <c r="B13" s="39" t="s">
        <v>429</v>
      </c>
      <c r="C13" s="39"/>
      <c r="D13" s="13">
        <f>COUNTIFS('1. Output sheet'!$K$2:$K$5000,$B13,'1. Output sheet'!$O$2:$O$5000,"&gt;="&amp;D$6,'1. Output sheet'!$O$2:$O$5000,"&lt;"&amp;E$6)</f>
        <v>26</v>
      </c>
      <c r="E13" s="13">
        <f>COUNTIFS('1. Output sheet'!$K$2:$K$5000,$B13,'1. Output sheet'!$O$2:$O$5000,"&gt;="&amp;E$6,'1. Output sheet'!$O$2:$O$5000,"&lt;"&amp;F$6)</f>
        <v>7</v>
      </c>
      <c r="F13" s="13">
        <f>COUNTIFS('1. Output sheet'!$K$2:$K$5000,$B13,'1. Output sheet'!$O$2:$O$5000,"&gt;="&amp;F$6,'1. Output sheet'!$O$2:$O$5000,"&lt;"&amp;G$6)</f>
        <v>6</v>
      </c>
      <c r="G13" s="13">
        <f>COUNTIFS('1. Output sheet'!$K$2:$K$5000,$B13,'1. Output sheet'!$O$2:$O$5000,"&gt;="&amp;G$6,'1. Output sheet'!$O$2:$O$5000,"&lt;"&amp;H$6)</f>
        <v>0</v>
      </c>
      <c r="H13" s="13">
        <f>COUNTIFS('1. Output sheet'!$K$2:$K$5000,$B13,'1. Output sheet'!$O$2:$O$5000,"&gt;="&amp;H$6,'1. Output sheet'!$O$2:$O$5000,"&lt;"&amp;I$6)</f>
        <v>0</v>
      </c>
      <c r="I13" s="13"/>
      <c r="J13" s="14">
        <f t="shared" si="2"/>
        <v>39</v>
      </c>
    </row>
    <row r="14" spans="1:36" ht="15" x14ac:dyDescent="0.25">
      <c r="B14" s="39" t="s">
        <v>535</v>
      </c>
      <c r="C14" s="39"/>
      <c r="D14" s="13">
        <f>COUNTIFS('1. Output sheet'!$K$2:$K$5000,$B14,'1. Output sheet'!$O$2:$O$5000,"&gt;="&amp;D$6,'1. Output sheet'!$O$2:$O$5000,"&lt;"&amp;E$6)</f>
        <v>4</v>
      </c>
      <c r="E14" s="13">
        <f>COUNTIFS('1. Output sheet'!$K$2:$K$5000,$B14,'1. Output sheet'!$O$2:$O$5000,"&gt;="&amp;E$6,'1. Output sheet'!$O$2:$O$5000,"&lt;"&amp;F$6)</f>
        <v>4</v>
      </c>
      <c r="F14" s="13">
        <f>COUNTIFS('1. Output sheet'!$K$2:$K$5000,$B14,'1. Output sheet'!$O$2:$O$5000,"&gt;="&amp;F$6,'1. Output sheet'!$O$2:$O$5000,"&lt;"&amp;G$6)</f>
        <v>5</v>
      </c>
      <c r="G14" s="13">
        <f>COUNTIFS('1. Output sheet'!$K$2:$K$5000,$B14,'1. Output sheet'!$O$2:$O$5000,"&gt;="&amp;G$6,'1. Output sheet'!$O$2:$O$5000,"&lt;"&amp;H$6)</f>
        <v>4</v>
      </c>
      <c r="H14" s="13">
        <f>COUNTIFS('1. Output sheet'!$K$2:$K$5000,$B14,'1. Output sheet'!$O$2:$O$5000,"&gt;="&amp;H$6,'1. Output sheet'!$O$2:$O$5000,"&lt;"&amp;I$6)</f>
        <v>0</v>
      </c>
      <c r="I14" s="13"/>
      <c r="J14" s="14">
        <f t="shared" si="2"/>
        <v>17</v>
      </c>
    </row>
    <row r="15" spans="1:36" ht="15" x14ac:dyDescent="0.25">
      <c r="B15" s="39" t="s">
        <v>247</v>
      </c>
      <c r="C15" s="39"/>
      <c r="D15" s="13">
        <f>COUNTIFS('1. Output sheet'!$K$2:$K$5000,$B15,'1. Output sheet'!$O$2:$O$5000,"&gt;="&amp;D$6,'1. Output sheet'!$O$2:$O$5000,"&lt;"&amp;E$6)</f>
        <v>0</v>
      </c>
      <c r="E15" s="13">
        <f>COUNTIFS('1. Output sheet'!$K$2:$K$5000,$B15,'1. Output sheet'!$O$2:$O$5000,"&gt;="&amp;E$6,'1. Output sheet'!$O$2:$O$5000,"&lt;"&amp;F$6)</f>
        <v>0</v>
      </c>
      <c r="F15" s="13">
        <f>COUNTIFS('1. Output sheet'!$K$2:$K$5000,$B15,'1. Output sheet'!$O$2:$O$5000,"&gt;="&amp;F$6,'1. Output sheet'!$O$2:$O$5000,"&lt;"&amp;G$6)</f>
        <v>0</v>
      </c>
      <c r="G15" s="13">
        <f>COUNTIFS('1. Output sheet'!$K$2:$K$5000,$B15,'1. Output sheet'!$O$2:$O$5000,"&gt;="&amp;G$6,'1. Output sheet'!$O$2:$O$5000,"&lt;"&amp;H$6)</f>
        <v>0</v>
      </c>
      <c r="H15" s="13">
        <f>COUNTIFS('1. Output sheet'!$K$2:$K$5000,$B15,'1. Output sheet'!$O$2:$O$5000,"&gt;="&amp;H$6,'1. Output sheet'!$O$2:$O$5000,"&lt;"&amp;I$6)</f>
        <v>3</v>
      </c>
      <c r="I15" s="13"/>
      <c r="J15" s="14">
        <f t="shared" si="2"/>
        <v>3</v>
      </c>
    </row>
    <row r="16" spans="1:36" ht="15" x14ac:dyDescent="0.25">
      <c r="B16" s="39" t="s">
        <v>377</v>
      </c>
      <c r="C16" s="39"/>
      <c r="D16" s="13">
        <f>COUNTIFS('1. Output sheet'!$K$2:$K$5000,$B16,'1. Output sheet'!$O$2:$O$5000,"&gt;="&amp;D$6,'1. Output sheet'!$O$2:$O$5000,"&lt;"&amp;E$6)</f>
        <v>0</v>
      </c>
      <c r="E16" s="13">
        <f>COUNTIFS('1. Output sheet'!$K$2:$K$5000,$B16,'1. Output sheet'!$O$2:$O$5000,"&gt;="&amp;E$6,'1. Output sheet'!$O$2:$O$5000,"&lt;"&amp;F$6)</f>
        <v>0</v>
      </c>
      <c r="F16" s="13">
        <f>COUNTIFS('1. Output sheet'!$K$2:$K$5000,$B16,'1. Output sheet'!$O$2:$O$5000,"&gt;="&amp;F$6,'1. Output sheet'!$O$2:$O$5000,"&lt;"&amp;G$6)</f>
        <v>0</v>
      </c>
      <c r="G16" s="13">
        <f>COUNTIFS('1. Output sheet'!$K$2:$K$5000,$B16,'1. Output sheet'!$O$2:$O$5000,"&gt;="&amp;G$6,'1. Output sheet'!$O$2:$O$5000,"&lt;"&amp;H$6)</f>
        <v>0</v>
      </c>
      <c r="H16" s="13">
        <f>COUNTIFS('1. Output sheet'!$K$2:$K$5000,$B16,'1. Output sheet'!$O$2:$O$5000,"&gt;="&amp;H$6,'1. Output sheet'!$O$2:$O$5000,"&lt;"&amp;I$6)</f>
        <v>0</v>
      </c>
      <c r="I16" s="13"/>
      <c r="J16" s="14">
        <f t="shared" si="2"/>
        <v>0</v>
      </c>
    </row>
    <row r="17" spans="2:10" ht="15" x14ac:dyDescent="0.25">
      <c r="B17" s="39" t="s">
        <v>132</v>
      </c>
      <c r="C17" s="39"/>
      <c r="D17" s="13">
        <f>COUNTIFS('1. Output sheet'!$K$2:$K$5000,$B17,'1. Output sheet'!$O$2:$O$5000,"&gt;="&amp;D$6,'1. Output sheet'!$O$2:$O$5000,"&lt;"&amp;E$6)</f>
        <v>14</v>
      </c>
      <c r="E17" s="13">
        <f>COUNTIFS('1. Output sheet'!$K$2:$K$5000,$B17,'1. Output sheet'!$O$2:$O$5000,"&gt;="&amp;E$6,'1. Output sheet'!$O$2:$O$5000,"&lt;"&amp;F$6)</f>
        <v>61</v>
      </c>
      <c r="F17" s="13">
        <f>COUNTIFS('1. Output sheet'!$K$2:$K$5000,$B17,'1. Output sheet'!$O$2:$O$5000,"&gt;="&amp;F$6,'1. Output sheet'!$O$2:$O$5000,"&lt;"&amp;G$6)</f>
        <v>11</v>
      </c>
      <c r="G17" s="13">
        <f>COUNTIFS('1. Output sheet'!$K$2:$K$5000,$B17,'1. Output sheet'!$O$2:$O$5000,"&gt;="&amp;G$6,'1. Output sheet'!$O$2:$O$5000,"&lt;"&amp;H$6)</f>
        <v>6</v>
      </c>
      <c r="H17" s="13">
        <f>COUNTIFS('1. Output sheet'!$K$2:$K$5000,$B17,'1. Output sheet'!$O$2:$O$5000,"&gt;="&amp;H$6,'1. Output sheet'!$O$2:$O$5000,"&lt;"&amp;I$6)</f>
        <v>4</v>
      </c>
      <c r="I17" s="13"/>
      <c r="J17" s="14">
        <f t="shared" si="2"/>
        <v>96</v>
      </c>
    </row>
    <row r="18" spans="2:10" ht="15" x14ac:dyDescent="0.25">
      <c r="B18" s="39" t="s">
        <v>471</v>
      </c>
      <c r="C18" s="39"/>
      <c r="D18" s="13">
        <f>COUNTIFS('1. Output sheet'!$K$2:$K$5000,$B18,'1. Output sheet'!$O$2:$O$5000,"&gt;="&amp;D$6,'1. Output sheet'!$O$2:$O$5000,"&lt;"&amp;E$6)</f>
        <v>0</v>
      </c>
      <c r="E18" s="13">
        <f>COUNTIFS('1. Output sheet'!$K$2:$K$5000,$B18,'1. Output sheet'!$O$2:$O$5000,"&gt;="&amp;E$6,'1. Output sheet'!$O$2:$O$5000,"&lt;"&amp;F$6)</f>
        <v>2</v>
      </c>
      <c r="F18" s="13">
        <f>COUNTIFS('1. Output sheet'!$K$2:$K$5000,$B18,'1. Output sheet'!$O$2:$O$5000,"&gt;="&amp;F$6,'1. Output sheet'!$O$2:$O$5000,"&lt;"&amp;G$6)</f>
        <v>0</v>
      </c>
      <c r="G18" s="13">
        <f>COUNTIFS('1. Output sheet'!$K$2:$K$5000,$B18,'1. Output sheet'!$O$2:$O$5000,"&gt;="&amp;G$6,'1. Output sheet'!$O$2:$O$5000,"&lt;"&amp;H$6)</f>
        <v>0</v>
      </c>
      <c r="H18" s="13">
        <f>COUNTIFS('1. Output sheet'!$K$2:$K$5000,$B18,'1. Output sheet'!$O$2:$O$5000,"&gt;="&amp;H$6,'1. Output sheet'!$O$2:$O$5000,"&lt;"&amp;I$6)</f>
        <v>0</v>
      </c>
      <c r="I18" s="13"/>
      <c r="J18" s="14">
        <f t="shared" si="2"/>
        <v>2</v>
      </c>
    </row>
    <row r="19" spans="2:10" ht="15" x14ac:dyDescent="0.25">
      <c r="B19" s="39" t="s">
        <v>56</v>
      </c>
      <c r="C19" s="39"/>
      <c r="D19" s="13">
        <f>COUNTIFS('1. Output sheet'!$K$2:$K$5000,$B19,'1. Output sheet'!$O$2:$O$5000,"&gt;="&amp;D$6,'1. Output sheet'!$O$2:$O$5000,"&lt;"&amp;E$6)</f>
        <v>6</v>
      </c>
      <c r="E19" s="13">
        <f>COUNTIFS('1. Output sheet'!$K$2:$K$5000,$B19,'1. Output sheet'!$O$2:$O$5000,"&gt;="&amp;E$6,'1. Output sheet'!$O$2:$O$5000,"&lt;"&amp;F$6)</f>
        <v>88</v>
      </c>
      <c r="F19" s="13">
        <f>COUNTIFS('1. Output sheet'!$K$2:$K$5000,$B19,'1. Output sheet'!$O$2:$O$5000,"&gt;="&amp;F$6,'1. Output sheet'!$O$2:$O$5000,"&lt;"&amp;G$6)</f>
        <v>7</v>
      </c>
      <c r="G19" s="13">
        <f>COUNTIFS('1. Output sheet'!$K$2:$K$5000,$B19,'1. Output sheet'!$O$2:$O$5000,"&gt;="&amp;G$6,'1. Output sheet'!$O$2:$O$5000,"&lt;"&amp;H$6)</f>
        <v>1</v>
      </c>
      <c r="H19" s="13">
        <f>COUNTIFS('1. Output sheet'!$K$2:$K$5000,$B19,'1. Output sheet'!$O$2:$O$5000,"&gt;="&amp;H$6,'1. Output sheet'!$O$2:$O$5000,"&lt;"&amp;I$6)</f>
        <v>0</v>
      </c>
      <c r="I19" s="13"/>
      <c r="J19" s="14">
        <f t="shared" si="2"/>
        <v>102</v>
      </c>
    </row>
    <row r="20" spans="2:10" ht="15" x14ac:dyDescent="0.25">
      <c r="B20" s="39" t="s">
        <v>34</v>
      </c>
      <c r="C20" s="39"/>
      <c r="D20" s="13">
        <f>COUNTIFS('1. Output sheet'!$K$2:$K$5000,$B20,'1. Output sheet'!$O$2:$O$5000,"&gt;="&amp;D$6,'1. Output sheet'!$O$2:$O$5000,"&lt;"&amp;E$6)</f>
        <v>30</v>
      </c>
      <c r="E20" s="13">
        <f>COUNTIFS('1. Output sheet'!$K$2:$K$5000,$B20,'1. Output sheet'!$O$2:$O$5000,"&gt;="&amp;E$6,'1. Output sheet'!$O$2:$O$5000,"&lt;"&amp;F$6)</f>
        <v>3</v>
      </c>
      <c r="F20" s="13">
        <f>COUNTIFS('1. Output sheet'!$K$2:$K$5000,$B20,'1. Output sheet'!$O$2:$O$5000,"&gt;="&amp;F$6,'1. Output sheet'!$O$2:$O$5000,"&lt;"&amp;G$6)</f>
        <v>0</v>
      </c>
      <c r="G20" s="13">
        <f>COUNTIFS('1. Output sheet'!$K$2:$K$5000,$B20,'1. Output sheet'!$O$2:$O$5000,"&gt;="&amp;G$6,'1. Output sheet'!$O$2:$O$5000,"&lt;"&amp;H$6)</f>
        <v>59</v>
      </c>
      <c r="H20" s="13">
        <f>COUNTIFS('1. Output sheet'!$K$2:$K$5000,$B20,'1. Output sheet'!$O$2:$O$5000,"&gt;="&amp;H$6,'1. Output sheet'!$O$2:$O$5000,"&lt;"&amp;I$6)</f>
        <v>0</v>
      </c>
      <c r="I20" s="13"/>
      <c r="J20" s="14">
        <f t="shared" si="2"/>
        <v>92</v>
      </c>
    </row>
    <row r="21" spans="2:10" ht="15" x14ac:dyDescent="0.25">
      <c r="B21" s="39" t="s">
        <v>1249</v>
      </c>
      <c r="C21" s="39"/>
      <c r="D21" s="13">
        <f>COUNTIFS('1. Output sheet'!$K$2:$K$5000,$B21,'1. Output sheet'!$O$2:$O$5000,"&gt;="&amp;D$6,'1. Output sheet'!$O$2:$O$5000,"&lt;"&amp;E$6)</f>
        <v>11</v>
      </c>
      <c r="E21" s="13">
        <f>COUNTIFS('1. Output sheet'!$K$2:$K$5000,$B21,'1. Output sheet'!$O$2:$O$5000,"&gt;="&amp;E$6,'1. Output sheet'!$O$2:$O$5000,"&lt;"&amp;F$6)</f>
        <v>12</v>
      </c>
      <c r="F21" s="13">
        <f>COUNTIFS('1. Output sheet'!$K$2:$K$5000,$B21,'1. Output sheet'!$O$2:$O$5000,"&gt;="&amp;F$6,'1. Output sheet'!$O$2:$O$5000,"&lt;"&amp;G$6)</f>
        <v>4</v>
      </c>
      <c r="G21" s="13">
        <f>COUNTIFS('1. Output sheet'!$K$2:$K$5000,$B21,'1. Output sheet'!$O$2:$O$5000,"&gt;="&amp;G$6,'1. Output sheet'!$O$2:$O$5000,"&lt;"&amp;H$6)</f>
        <v>1</v>
      </c>
      <c r="H21" s="13">
        <f>COUNTIFS('1. Output sheet'!$K$2:$K$5000,$B21,'1. Output sheet'!$O$2:$O$5000,"&gt;="&amp;H$6,'1. Output sheet'!$O$2:$O$5000,"&lt;"&amp;I$6)</f>
        <v>4</v>
      </c>
      <c r="I21" s="13"/>
      <c r="J21" s="14">
        <f t="shared" si="2"/>
        <v>32</v>
      </c>
    </row>
    <row r="22" spans="2:10" ht="15" x14ac:dyDescent="0.25">
      <c r="B22" s="39" t="s">
        <v>47</v>
      </c>
      <c r="C22" s="39"/>
      <c r="D22" s="13">
        <f>COUNTIFS('1. Output sheet'!$K$2:$K$5000,$B22,'1. Output sheet'!$O$2:$O$5000,"&gt;="&amp;D$6,'1. Output sheet'!$O$2:$O$5000,"&lt;"&amp;E$6)</f>
        <v>4</v>
      </c>
      <c r="E22" s="13">
        <f>COUNTIFS('1. Output sheet'!$K$2:$K$5000,$B22,'1. Output sheet'!$O$2:$O$5000,"&gt;="&amp;E$6,'1. Output sheet'!$O$2:$O$5000,"&lt;"&amp;F$6)</f>
        <v>0</v>
      </c>
      <c r="F22" s="13">
        <f>COUNTIFS('1. Output sheet'!$K$2:$K$5000,$B22,'1. Output sheet'!$O$2:$O$5000,"&gt;="&amp;F$6,'1. Output sheet'!$O$2:$O$5000,"&lt;"&amp;G$6)</f>
        <v>0</v>
      </c>
      <c r="G22" s="13">
        <f>COUNTIFS('1. Output sheet'!$K$2:$K$5000,$B22,'1. Output sheet'!$O$2:$O$5000,"&gt;="&amp;G$6,'1. Output sheet'!$O$2:$O$5000,"&lt;"&amp;H$6)</f>
        <v>0</v>
      </c>
      <c r="H22" s="13">
        <f>COUNTIFS('1. Output sheet'!$K$2:$K$5000,$B22,'1. Output sheet'!$O$2:$O$5000,"&gt;="&amp;H$6,'1. Output sheet'!$O$2:$O$5000,"&lt;"&amp;I$6)</f>
        <v>0</v>
      </c>
      <c r="I22" s="13"/>
      <c r="J22" s="14">
        <f t="shared" si="2"/>
        <v>4</v>
      </c>
    </row>
    <row r="23" spans="2:10" ht="15" x14ac:dyDescent="0.25">
      <c r="B23" s="39" t="s">
        <v>74</v>
      </c>
      <c r="C23" s="39"/>
      <c r="D23" s="13">
        <f>COUNTIFS('1. Output sheet'!$K$2:$K$5000,$B23,'1. Output sheet'!$O$2:$O$5000,"&gt;="&amp;D$6,'1. Output sheet'!$O$2:$O$5000,"&lt;"&amp;E$6)</f>
        <v>9</v>
      </c>
      <c r="E23" s="13">
        <f>COUNTIFS('1. Output sheet'!$K$2:$K$5000,$B23,'1. Output sheet'!$O$2:$O$5000,"&gt;="&amp;E$6,'1. Output sheet'!$O$2:$O$5000,"&lt;"&amp;F$6)</f>
        <v>17</v>
      </c>
      <c r="F23" s="13">
        <f>COUNTIFS('1. Output sheet'!$K$2:$K$5000,$B23,'1. Output sheet'!$O$2:$O$5000,"&gt;="&amp;F$6,'1. Output sheet'!$O$2:$O$5000,"&lt;"&amp;G$6)</f>
        <v>0</v>
      </c>
      <c r="G23" s="13">
        <f>COUNTIFS('1. Output sheet'!$K$2:$K$5000,$B23,'1. Output sheet'!$O$2:$O$5000,"&gt;="&amp;G$6,'1. Output sheet'!$O$2:$O$5000,"&lt;"&amp;H$6)</f>
        <v>0</v>
      </c>
      <c r="H23" s="13">
        <f>COUNTIFS('1. Output sheet'!$K$2:$K$5000,$B23,'1. Output sheet'!$O$2:$O$5000,"&gt;="&amp;H$6,'1. Output sheet'!$O$2:$O$5000,"&lt;"&amp;I$6)</f>
        <v>0</v>
      </c>
      <c r="I23" s="13"/>
      <c r="J23" s="14">
        <f t="shared" si="2"/>
        <v>26</v>
      </c>
    </row>
    <row r="24" spans="2:10" ht="15" x14ac:dyDescent="0.25">
      <c r="B24" s="39" t="s">
        <v>4234</v>
      </c>
      <c r="C24" s="39"/>
      <c r="D24" s="13">
        <f>COUNTIFS('1. Output sheet'!$K$2:$K$5000,$B24,'1. Output sheet'!$O$2:$O$5000,"&gt;="&amp;D$6,'1. Output sheet'!$O$2:$O$5000,"&lt;"&amp;E$6)</f>
        <v>0</v>
      </c>
      <c r="E24" s="13">
        <f>COUNTIFS('1. Output sheet'!$K$2:$K$5000,$B24,'1. Output sheet'!$O$2:$O$5000,"&gt;="&amp;E$6,'1. Output sheet'!$O$2:$O$5000,"&lt;"&amp;F$6)</f>
        <v>0</v>
      </c>
      <c r="F24" s="13">
        <f>COUNTIFS('1. Output sheet'!$K$2:$K$5000,$B24,'1. Output sheet'!$O$2:$O$5000,"&gt;="&amp;F$6,'1. Output sheet'!$O$2:$O$5000,"&lt;"&amp;G$6)</f>
        <v>0</v>
      </c>
      <c r="G24" s="13">
        <f>COUNTIFS('1. Output sheet'!$K$2:$K$5000,$B24,'1. Output sheet'!$O$2:$O$5000,"&gt;="&amp;G$6,'1. Output sheet'!$O$2:$O$5000,"&lt;"&amp;H$6)</f>
        <v>0</v>
      </c>
      <c r="H24" s="13">
        <f>COUNTIFS('1. Output sheet'!$K$2:$K$5000,$B24,'1. Output sheet'!$O$2:$O$5000,"&gt;="&amp;H$6,'1. Output sheet'!$O$2:$O$5000,"&lt;"&amp;I$6)</f>
        <v>0</v>
      </c>
      <c r="I24" s="13"/>
      <c r="J24" s="14">
        <f t="shared" si="2"/>
        <v>0</v>
      </c>
    </row>
    <row r="25" spans="2:10" ht="15" x14ac:dyDescent="0.25">
      <c r="B25" s="39" t="s">
        <v>455</v>
      </c>
      <c r="C25" s="39"/>
      <c r="D25" s="13">
        <f>COUNTIFS('1. Output sheet'!$K$2:$K$5000,$B25,'1. Output sheet'!$O$2:$O$5000,"&gt;="&amp;D$6,'1. Output sheet'!$O$2:$O$5000,"&lt;"&amp;E$6)</f>
        <v>16</v>
      </c>
      <c r="E25" s="13">
        <f>COUNTIFS('1. Output sheet'!$K$2:$K$5000,$B25,'1. Output sheet'!$O$2:$O$5000,"&gt;="&amp;E$6,'1. Output sheet'!$O$2:$O$5000,"&lt;"&amp;F$6)</f>
        <v>38</v>
      </c>
      <c r="F25" s="13">
        <f>COUNTIFS('1. Output sheet'!$K$2:$K$5000,$B25,'1. Output sheet'!$O$2:$O$5000,"&gt;="&amp;F$6,'1. Output sheet'!$O$2:$O$5000,"&lt;"&amp;G$6)</f>
        <v>9</v>
      </c>
      <c r="G25" s="13">
        <f>COUNTIFS('1. Output sheet'!$K$2:$K$5000,$B25,'1. Output sheet'!$O$2:$O$5000,"&gt;="&amp;G$6,'1. Output sheet'!$O$2:$O$5000,"&lt;"&amp;H$6)</f>
        <v>0</v>
      </c>
      <c r="H25" s="13">
        <f>COUNTIFS('1. Output sheet'!$K$2:$K$5000,$B25,'1. Output sheet'!$O$2:$O$5000,"&gt;="&amp;H$6,'1. Output sheet'!$O$2:$O$5000,"&lt;"&amp;I$6)</f>
        <v>0</v>
      </c>
      <c r="I25" s="13"/>
      <c r="J25" s="14">
        <f t="shared" si="2"/>
        <v>63</v>
      </c>
    </row>
    <row r="26" spans="2:10" ht="15" x14ac:dyDescent="0.25">
      <c r="B26" s="39" t="s">
        <v>306</v>
      </c>
      <c r="C26" s="39"/>
      <c r="D26" s="13">
        <f>COUNTIFS('1. Output sheet'!$K$2:$K$5000,$B26,'1. Output sheet'!$O$2:$O$5000,"&gt;="&amp;D$6,'1. Output sheet'!$O$2:$O$5000,"&lt;"&amp;E$6)</f>
        <v>3</v>
      </c>
      <c r="E26" s="13">
        <f>COUNTIFS('1. Output sheet'!$K$2:$K$5000,$B26,'1. Output sheet'!$O$2:$O$5000,"&gt;="&amp;E$6,'1. Output sheet'!$O$2:$O$5000,"&lt;"&amp;F$6)</f>
        <v>7</v>
      </c>
      <c r="F26" s="13">
        <f>COUNTIFS('1. Output sheet'!$K$2:$K$5000,$B26,'1. Output sheet'!$O$2:$O$5000,"&gt;="&amp;F$6,'1. Output sheet'!$O$2:$O$5000,"&lt;"&amp;G$6)</f>
        <v>2</v>
      </c>
      <c r="G26" s="13">
        <f>COUNTIFS('1. Output sheet'!$K$2:$K$5000,$B26,'1. Output sheet'!$O$2:$O$5000,"&gt;="&amp;G$6,'1. Output sheet'!$O$2:$O$5000,"&lt;"&amp;H$6)</f>
        <v>0</v>
      </c>
      <c r="H26" s="13">
        <f>COUNTIFS('1. Output sheet'!$K$2:$K$5000,$B26,'1. Output sheet'!$O$2:$O$5000,"&gt;="&amp;H$6,'1. Output sheet'!$O$2:$O$5000,"&lt;"&amp;I$6)</f>
        <v>0</v>
      </c>
      <c r="I26" s="13"/>
      <c r="J26" s="14">
        <f t="shared" si="2"/>
        <v>12</v>
      </c>
    </row>
    <row r="27" spans="2:10" ht="15" x14ac:dyDescent="0.25">
      <c r="B27" s="39" t="s">
        <v>289</v>
      </c>
      <c r="C27" s="39"/>
      <c r="D27" s="13">
        <f>COUNTIFS('1. Output sheet'!$K$2:$K$5000,$B27,'1. Output sheet'!$O$2:$O$5000,"&gt;="&amp;D$6,'1. Output sheet'!$O$2:$O$5000,"&lt;"&amp;E$6)</f>
        <v>26</v>
      </c>
      <c r="E27" s="13">
        <f>COUNTIFS('1. Output sheet'!$K$2:$K$5000,$B27,'1. Output sheet'!$O$2:$O$5000,"&gt;="&amp;E$6,'1. Output sheet'!$O$2:$O$5000,"&lt;"&amp;F$6)</f>
        <v>35</v>
      </c>
      <c r="F27" s="13">
        <f>COUNTIFS('1. Output sheet'!$K$2:$K$5000,$B27,'1. Output sheet'!$O$2:$O$5000,"&gt;="&amp;F$6,'1. Output sheet'!$O$2:$O$5000,"&lt;"&amp;G$6)</f>
        <v>10</v>
      </c>
      <c r="G27" s="13">
        <f>COUNTIFS('1. Output sheet'!$K$2:$K$5000,$B27,'1. Output sheet'!$O$2:$O$5000,"&gt;="&amp;G$6,'1. Output sheet'!$O$2:$O$5000,"&lt;"&amp;H$6)</f>
        <v>7</v>
      </c>
      <c r="H27" s="13">
        <f>COUNTIFS('1. Output sheet'!$K$2:$K$5000,$B27,'1. Output sheet'!$O$2:$O$5000,"&gt;="&amp;H$6,'1. Output sheet'!$O$2:$O$5000,"&lt;"&amp;I$6)</f>
        <v>0</v>
      </c>
      <c r="I27" s="13"/>
      <c r="J27" s="14">
        <f t="shared" si="2"/>
        <v>78</v>
      </c>
    </row>
    <row r="28" spans="2:10" ht="15" x14ac:dyDescent="0.25">
      <c r="B28" s="39" t="s">
        <v>1330</v>
      </c>
      <c r="C28" s="39"/>
      <c r="D28" s="13">
        <f>COUNTIFS('1. Output sheet'!$K$2:$K$5000,$B28,'1. Output sheet'!$O$2:$O$5000,"&gt;="&amp;D$6,'1. Output sheet'!$O$2:$O$5000,"&lt;"&amp;E$6)</f>
        <v>0</v>
      </c>
      <c r="E28" s="13">
        <f>COUNTIFS('1. Output sheet'!$K$2:$K$5000,$B28,'1. Output sheet'!$O$2:$O$5000,"&gt;="&amp;E$6,'1. Output sheet'!$O$2:$O$5000,"&lt;"&amp;F$6)</f>
        <v>0</v>
      </c>
      <c r="F28" s="13">
        <f>COUNTIFS('1. Output sheet'!$K$2:$K$5000,$B28,'1. Output sheet'!$O$2:$O$5000,"&gt;="&amp;F$6,'1. Output sheet'!$O$2:$O$5000,"&lt;"&amp;G$6)</f>
        <v>0</v>
      </c>
      <c r="G28" s="13">
        <f>COUNTIFS('1. Output sheet'!$K$2:$K$5000,$B28,'1. Output sheet'!$O$2:$O$5000,"&gt;="&amp;G$6,'1. Output sheet'!$O$2:$O$5000,"&lt;"&amp;H$6)</f>
        <v>1</v>
      </c>
      <c r="H28" s="13">
        <f>COUNTIFS('1. Output sheet'!$K$2:$K$5000,$B28,'1. Output sheet'!$O$2:$O$5000,"&gt;="&amp;H$6,'1. Output sheet'!$O$2:$O$5000,"&lt;"&amp;I$6)</f>
        <v>0</v>
      </c>
      <c r="I28" s="13"/>
      <c r="J28" s="14">
        <f t="shared" si="2"/>
        <v>1</v>
      </c>
    </row>
    <row r="29" spans="2:10" ht="15" x14ac:dyDescent="0.25">
      <c r="B29" s="39" t="s">
        <v>86</v>
      </c>
      <c r="C29" s="39"/>
      <c r="D29" s="13">
        <f>COUNTIFS('1. Output sheet'!$K$2:$K$5000,$B29,'1. Output sheet'!$O$2:$O$5000,"&gt;="&amp;D$6,'1. Output sheet'!$O$2:$O$5000,"&lt;"&amp;E$6)</f>
        <v>48</v>
      </c>
      <c r="E29" s="13">
        <f>COUNTIFS('1. Output sheet'!$K$2:$K$5000,$B29,'1. Output sheet'!$O$2:$O$5000,"&gt;="&amp;E$6,'1. Output sheet'!$O$2:$O$5000,"&lt;"&amp;F$6)</f>
        <v>42</v>
      </c>
      <c r="F29" s="13">
        <f>COUNTIFS('1. Output sheet'!$K$2:$K$5000,$B29,'1. Output sheet'!$O$2:$O$5000,"&gt;="&amp;F$6,'1. Output sheet'!$O$2:$O$5000,"&lt;"&amp;G$6)</f>
        <v>28</v>
      </c>
      <c r="G29" s="13">
        <f>COUNTIFS('1. Output sheet'!$K$2:$K$5000,$B29,'1. Output sheet'!$O$2:$O$5000,"&gt;="&amp;G$6,'1. Output sheet'!$O$2:$O$5000,"&lt;"&amp;H$6)</f>
        <v>4</v>
      </c>
      <c r="H29" s="13">
        <f>COUNTIFS('1. Output sheet'!$K$2:$K$5000,$B29,'1. Output sheet'!$O$2:$O$5000,"&gt;="&amp;H$6,'1. Output sheet'!$O$2:$O$5000,"&lt;"&amp;I$6)</f>
        <v>1</v>
      </c>
      <c r="I29" s="13"/>
      <c r="J29" s="14">
        <f t="shared" si="2"/>
        <v>123</v>
      </c>
    </row>
    <row r="30" spans="2:10" ht="15" x14ac:dyDescent="0.25">
      <c r="B30" s="39" t="s">
        <v>97</v>
      </c>
      <c r="C30" s="39"/>
      <c r="D30" s="13">
        <f>COUNTIFS('1. Output sheet'!$K$2:$K$5000,$B30,'1. Output sheet'!$O$2:$O$5000,"&gt;="&amp;D$6,'1. Output sheet'!$O$2:$O$5000,"&lt;"&amp;E$6)</f>
        <v>8</v>
      </c>
      <c r="E30" s="13">
        <f>COUNTIFS('1. Output sheet'!$K$2:$K$5000,$B30,'1. Output sheet'!$O$2:$O$5000,"&gt;="&amp;E$6,'1. Output sheet'!$O$2:$O$5000,"&lt;"&amp;F$6)</f>
        <v>8</v>
      </c>
      <c r="F30" s="13">
        <f>COUNTIFS('1. Output sheet'!$K$2:$K$5000,$B30,'1. Output sheet'!$O$2:$O$5000,"&gt;="&amp;F$6,'1. Output sheet'!$O$2:$O$5000,"&lt;"&amp;G$6)</f>
        <v>17</v>
      </c>
      <c r="G30" s="13">
        <f>COUNTIFS('1. Output sheet'!$K$2:$K$5000,$B30,'1. Output sheet'!$O$2:$O$5000,"&gt;="&amp;G$6,'1. Output sheet'!$O$2:$O$5000,"&lt;"&amp;H$6)</f>
        <v>0</v>
      </c>
      <c r="H30" s="13">
        <f>COUNTIFS('1. Output sheet'!$K$2:$K$5000,$B30,'1. Output sheet'!$O$2:$O$5000,"&gt;="&amp;H$6,'1. Output sheet'!$O$2:$O$5000,"&lt;"&amp;I$6)</f>
        <v>0</v>
      </c>
      <c r="I30" s="13"/>
      <c r="J30" s="14">
        <f t="shared" si="2"/>
        <v>33</v>
      </c>
    </row>
    <row r="31" spans="2:10" ht="15" x14ac:dyDescent="0.25">
      <c r="B31" s="39" t="s">
        <v>226</v>
      </c>
      <c r="C31" s="39"/>
      <c r="D31" s="13">
        <f>COUNTIFS('1. Output sheet'!$K$2:$K$5000,$B31,'1. Output sheet'!$O$2:$O$5000,"&gt;="&amp;D$6,'1. Output sheet'!$O$2:$O$5000,"&lt;"&amp;E$6)</f>
        <v>60</v>
      </c>
      <c r="E31" s="13">
        <f>COUNTIFS('1. Output sheet'!$K$2:$K$5000,$B31,'1. Output sheet'!$O$2:$O$5000,"&gt;="&amp;E$6,'1. Output sheet'!$O$2:$O$5000,"&lt;"&amp;F$6)</f>
        <v>109</v>
      </c>
      <c r="F31" s="13">
        <f>COUNTIFS('1. Output sheet'!$K$2:$K$5000,$B31,'1. Output sheet'!$O$2:$O$5000,"&gt;="&amp;F$6,'1. Output sheet'!$O$2:$O$5000,"&lt;"&amp;G$6)</f>
        <v>110</v>
      </c>
      <c r="G31" s="13">
        <f>COUNTIFS('1. Output sheet'!$K$2:$K$5000,$B31,'1. Output sheet'!$O$2:$O$5000,"&gt;="&amp;G$6,'1. Output sheet'!$O$2:$O$5000,"&lt;"&amp;H$6)</f>
        <v>46</v>
      </c>
      <c r="H31" s="13">
        <f>COUNTIFS('1. Output sheet'!$K$2:$K$5000,$B31,'1. Output sheet'!$O$2:$O$5000,"&gt;="&amp;H$6,'1. Output sheet'!$O$2:$O$5000,"&lt;"&amp;I$6)</f>
        <v>6</v>
      </c>
      <c r="I31" s="13"/>
      <c r="J31" s="14">
        <f t="shared" si="2"/>
        <v>331</v>
      </c>
    </row>
    <row r="32" spans="2:10" ht="15" x14ac:dyDescent="0.25">
      <c r="B32" s="39" t="s">
        <v>243</v>
      </c>
      <c r="C32" s="39"/>
      <c r="D32" s="13">
        <f>COUNTIFS('1. Output sheet'!$K$2:$K$5000,$B32,'1. Output sheet'!$O$2:$O$5000,"&gt;="&amp;D$6,'1. Output sheet'!$O$2:$O$5000,"&lt;"&amp;E$6)</f>
        <v>52</v>
      </c>
      <c r="E32" s="13">
        <f>COUNTIFS('1. Output sheet'!$K$2:$K$5000,$B32,'1. Output sheet'!$O$2:$O$5000,"&gt;="&amp;E$6,'1. Output sheet'!$O$2:$O$5000,"&lt;"&amp;F$6)</f>
        <v>58</v>
      </c>
      <c r="F32" s="13">
        <f>COUNTIFS('1. Output sheet'!$K$2:$K$5000,$B32,'1. Output sheet'!$O$2:$O$5000,"&gt;="&amp;F$6,'1. Output sheet'!$O$2:$O$5000,"&lt;"&amp;G$6)</f>
        <v>5</v>
      </c>
      <c r="G32" s="13">
        <f>COUNTIFS('1. Output sheet'!$K$2:$K$5000,$B32,'1. Output sheet'!$O$2:$O$5000,"&gt;="&amp;G$6,'1. Output sheet'!$O$2:$O$5000,"&lt;"&amp;H$6)</f>
        <v>26</v>
      </c>
      <c r="H32" s="13">
        <f>COUNTIFS('1. Output sheet'!$K$2:$K$5000,$B32,'1. Output sheet'!$O$2:$O$5000,"&gt;="&amp;H$6,'1. Output sheet'!$O$2:$O$5000,"&lt;"&amp;I$6)</f>
        <v>0</v>
      </c>
      <c r="I32" s="13"/>
      <c r="J32" s="14">
        <f t="shared" si="2"/>
        <v>141</v>
      </c>
    </row>
    <row r="33" spans="2:20" ht="15" x14ac:dyDescent="0.25">
      <c r="B33" s="39" t="s">
        <v>2874</v>
      </c>
      <c r="C33" s="39"/>
      <c r="D33" s="13">
        <f>COUNTIFS('1. Output sheet'!$K$2:$K$5000,$B33,'1. Output sheet'!$O$2:$O$5000,"&gt;="&amp;D$6,'1. Output sheet'!$O$2:$O$5000,"&lt;"&amp;E$6)</f>
        <v>0</v>
      </c>
      <c r="E33" s="13">
        <f>COUNTIFS('1. Output sheet'!$K$2:$K$5000,$B33,'1. Output sheet'!$O$2:$O$5000,"&gt;="&amp;E$6,'1. Output sheet'!$O$2:$O$5000,"&lt;"&amp;F$6)</f>
        <v>0</v>
      </c>
      <c r="F33" s="13">
        <f>COUNTIFS('1. Output sheet'!$K$2:$K$5000,$B33,'1. Output sheet'!$O$2:$O$5000,"&gt;="&amp;F$6,'1. Output sheet'!$O$2:$O$5000,"&lt;"&amp;G$6)</f>
        <v>0</v>
      </c>
      <c r="G33" s="13">
        <f>COUNTIFS('1. Output sheet'!$K$2:$K$5000,$B33,'1. Output sheet'!$O$2:$O$5000,"&gt;="&amp;G$6,'1. Output sheet'!$O$2:$O$5000,"&lt;"&amp;H$6)</f>
        <v>0</v>
      </c>
      <c r="H33" s="13">
        <f>COUNTIFS('1. Output sheet'!$K$2:$K$5000,$B33,'1. Output sheet'!$O$2:$O$5000,"&gt;="&amp;H$6,'1. Output sheet'!$O$2:$O$5000,"&lt;"&amp;I$6)</f>
        <v>0</v>
      </c>
      <c r="I33" s="13"/>
      <c r="J33" s="14">
        <f t="shared" si="2"/>
        <v>0</v>
      </c>
    </row>
    <row r="34" spans="2:20" ht="15" x14ac:dyDescent="0.25">
      <c r="B34" s="39" t="s">
        <v>217</v>
      </c>
      <c r="C34" s="39"/>
      <c r="D34" s="13">
        <f>COUNTIFS('1. Output sheet'!$K$2:$K$5000,$B34,'1. Output sheet'!$O$2:$O$5000,"&gt;="&amp;D$6,'1. Output sheet'!$O$2:$O$5000,"&lt;"&amp;E$6)</f>
        <v>8</v>
      </c>
      <c r="E34" s="13">
        <f>COUNTIFS('1. Output sheet'!$K$2:$K$5000,$B34,'1. Output sheet'!$O$2:$O$5000,"&gt;="&amp;E$6,'1. Output sheet'!$O$2:$O$5000,"&lt;"&amp;F$6)</f>
        <v>23</v>
      </c>
      <c r="F34" s="13">
        <f>COUNTIFS('1. Output sheet'!$K$2:$K$5000,$B34,'1. Output sheet'!$O$2:$O$5000,"&gt;="&amp;F$6,'1. Output sheet'!$O$2:$O$5000,"&lt;"&amp;G$6)</f>
        <v>19</v>
      </c>
      <c r="G34" s="13">
        <f>COUNTIFS('1. Output sheet'!$K$2:$K$5000,$B34,'1. Output sheet'!$O$2:$O$5000,"&gt;="&amp;G$6,'1. Output sheet'!$O$2:$O$5000,"&lt;"&amp;H$6)</f>
        <v>5</v>
      </c>
      <c r="H34" s="13">
        <f>COUNTIFS('1. Output sheet'!$K$2:$K$5000,$B34,'1. Output sheet'!$O$2:$O$5000,"&gt;="&amp;H$6,'1. Output sheet'!$O$2:$O$5000,"&lt;"&amp;I$6)</f>
        <v>12</v>
      </c>
      <c r="I34" s="13"/>
      <c r="J34" s="14">
        <f t="shared" si="2"/>
        <v>67</v>
      </c>
    </row>
    <row r="35" spans="2:20" ht="15" x14ac:dyDescent="0.25">
      <c r="B35" s="39" t="s">
        <v>326</v>
      </c>
      <c r="C35" s="39"/>
      <c r="D35" s="13">
        <f>COUNTIFS('1. Output sheet'!$K$2:$K$5000,$B35,'1. Output sheet'!$O$2:$O$5000,"&gt;="&amp;D$6,'1. Output sheet'!$O$2:$O$5000,"&lt;"&amp;E$6)</f>
        <v>29</v>
      </c>
      <c r="E35" s="13">
        <f>COUNTIFS('1. Output sheet'!$K$2:$K$5000,$B35,'1. Output sheet'!$O$2:$O$5000,"&gt;="&amp;E$6,'1. Output sheet'!$O$2:$O$5000,"&lt;"&amp;F$6)</f>
        <v>26</v>
      </c>
      <c r="F35" s="13">
        <f>COUNTIFS('1. Output sheet'!$K$2:$K$5000,$B35,'1. Output sheet'!$O$2:$O$5000,"&gt;="&amp;F$6,'1. Output sheet'!$O$2:$O$5000,"&lt;"&amp;G$6)</f>
        <v>29</v>
      </c>
      <c r="G35" s="13">
        <f>COUNTIFS('1. Output sheet'!$K$2:$K$5000,$B35,'1. Output sheet'!$O$2:$O$5000,"&gt;="&amp;G$6,'1. Output sheet'!$O$2:$O$5000,"&lt;"&amp;H$6)</f>
        <v>7</v>
      </c>
      <c r="H35" s="13">
        <f>COUNTIFS('1. Output sheet'!$K$2:$K$5000,$B35,'1. Output sheet'!$O$2:$O$5000,"&gt;="&amp;H$6,'1. Output sheet'!$O$2:$O$5000,"&lt;"&amp;I$6)</f>
        <v>0</v>
      </c>
      <c r="I35" s="13"/>
      <c r="J35" s="14">
        <f t="shared" si="2"/>
        <v>91</v>
      </c>
      <c r="L35" s="5" t="s">
        <v>4758</v>
      </c>
      <c r="M35" s="5"/>
      <c r="N35" s="5"/>
      <c r="O35" s="5"/>
      <c r="P35" s="5"/>
      <c r="Q35" s="5"/>
      <c r="R35" s="5"/>
      <c r="S35" s="5"/>
      <c r="T35" s="5"/>
    </row>
    <row r="36" spans="2:20" ht="15" x14ac:dyDescent="0.25">
      <c r="B36" s="39" t="s">
        <v>775</v>
      </c>
      <c r="C36" s="39"/>
      <c r="D36" s="13">
        <f>COUNTIFS('1. Output sheet'!$K$2:$K$5000,$B36,'1. Output sheet'!$O$2:$O$5000,"&gt;="&amp;D$6,'1. Output sheet'!$O$2:$O$5000,"&lt;"&amp;E$6)</f>
        <v>7</v>
      </c>
      <c r="E36" s="13">
        <f>COUNTIFS('1. Output sheet'!$K$2:$K$5000,$B36,'1. Output sheet'!$O$2:$O$5000,"&gt;="&amp;E$6,'1. Output sheet'!$O$2:$O$5000,"&lt;"&amp;F$6)</f>
        <v>11</v>
      </c>
      <c r="F36" s="13">
        <f>COUNTIFS('1. Output sheet'!$K$2:$K$5000,$B36,'1. Output sheet'!$O$2:$O$5000,"&gt;="&amp;F$6,'1. Output sheet'!$O$2:$O$5000,"&lt;"&amp;G$6)</f>
        <v>9</v>
      </c>
      <c r="G36" s="13">
        <f>COUNTIFS('1. Output sheet'!$K$2:$K$5000,$B36,'1. Output sheet'!$O$2:$O$5000,"&gt;="&amp;G$6,'1. Output sheet'!$O$2:$O$5000,"&lt;"&amp;H$6)</f>
        <v>1</v>
      </c>
      <c r="H36" s="13">
        <f>COUNTIFS('1. Output sheet'!$K$2:$K$5000,$B36,'1. Output sheet'!$O$2:$O$5000,"&gt;="&amp;H$6,'1. Output sheet'!$O$2:$O$5000,"&lt;"&amp;I$6)</f>
        <v>0</v>
      </c>
      <c r="I36" s="13"/>
      <c r="J36" s="14">
        <f t="shared" si="2"/>
        <v>28</v>
      </c>
      <c r="L36" s="6" t="s">
        <v>13</v>
      </c>
      <c r="M36" s="6"/>
      <c r="N36" s="41">
        <v>45778</v>
      </c>
      <c r="O36" s="41">
        <v>45809</v>
      </c>
      <c r="P36" s="41">
        <v>45839</v>
      </c>
      <c r="Q36" s="41">
        <v>45870</v>
      </c>
      <c r="R36" s="41">
        <v>45901</v>
      </c>
      <c r="S36" s="41">
        <v>45931</v>
      </c>
      <c r="T36" s="42" t="s">
        <v>4759</v>
      </c>
    </row>
    <row r="37" spans="2:20" ht="15" x14ac:dyDescent="0.25">
      <c r="B37" s="43" t="s">
        <v>4762</v>
      </c>
      <c r="C37" s="12"/>
      <c r="D37" s="14">
        <f>SUM(D38:D66)</f>
        <v>402224.57</v>
      </c>
      <c r="E37" s="14">
        <f t="shared" ref="E37:H37" si="3">SUM(E38:E66)</f>
        <v>488845.83666666655</v>
      </c>
      <c r="F37" s="14">
        <f t="shared" si="3"/>
        <v>235153.03666666665</v>
      </c>
      <c r="G37" s="14">
        <f t="shared" si="3"/>
        <v>206356.79</v>
      </c>
      <c r="H37" s="14">
        <f t="shared" si="3"/>
        <v>115044.4</v>
      </c>
      <c r="I37" s="13"/>
      <c r="J37" s="14">
        <f t="shared" si="2"/>
        <v>1447624.6333333331</v>
      </c>
      <c r="L37" s="43" t="s">
        <v>4763</v>
      </c>
      <c r="M37" s="12"/>
      <c r="N37" s="14">
        <f>D37*$B$4</f>
        <v>53929.792311920937</v>
      </c>
      <c r="O37" s="14">
        <f t="shared" ref="O37:T52" si="4">E37*$B$4</f>
        <v>65543.868799413598</v>
      </c>
      <c r="P37" s="14">
        <f t="shared" si="4"/>
        <v>31529.039682858911</v>
      </c>
      <c r="Q37" s="14">
        <f t="shared" si="4"/>
        <v>27668.073153399564</v>
      </c>
      <c r="R37" s="14">
        <f t="shared" si="4"/>
        <v>15425.016424654408</v>
      </c>
      <c r="S37" s="13"/>
      <c r="T37" s="14">
        <f t="shared" si="4"/>
        <v>194095.7903722474</v>
      </c>
    </row>
    <row r="38" spans="2:20" ht="15" x14ac:dyDescent="0.25">
      <c r="B38" s="39" t="s">
        <v>141</v>
      </c>
      <c r="C38" s="12"/>
      <c r="D38" s="13">
        <f>SUMIFS('1. Output sheet'!$F$2:$F$5000,'1. Output sheet'!$K$2:$K$5000,$B38,'1. Output sheet'!$O$2:$O$5000,"&gt;="&amp;D$6,'1. Output sheet'!$O$2:$O$5000,"&lt;"&amp;E$6)</f>
        <v>9921.2000000000007</v>
      </c>
      <c r="E38" s="13">
        <f>SUMIFS('1. Output sheet'!$F$2:$F$5000,'1. Output sheet'!$K$2:$K$5000,$B38,'1. Output sheet'!$O$2:$O$5000,"&gt;="&amp;E$6,'1. Output sheet'!$O$2:$O$5000,"&lt;"&amp;F$6)</f>
        <v>7445</v>
      </c>
      <c r="F38" s="13">
        <f>SUMIFS('1. Output sheet'!$F$2:$F$5000,'1. Output sheet'!$K$2:$K$5000,$B38,'1. Output sheet'!$O$2:$O$5000,"&gt;="&amp;F$6,'1. Output sheet'!$O$2:$O$5000,"&lt;"&amp;G$6)</f>
        <v>4600</v>
      </c>
      <c r="G38" s="13">
        <f>SUMIFS('1. Output sheet'!$F$2:$F$5000,'1. Output sheet'!$K$2:$K$5000,$B38,'1. Output sheet'!$O$2:$O$5000,"&gt;="&amp;G$6,'1. Output sheet'!$O$2:$O$5000,"&lt;"&amp;H$6)</f>
        <v>6686</v>
      </c>
      <c r="H38" s="13">
        <f>SUMIFS('1. Output sheet'!$F$2:$F$5000,'1. Output sheet'!$K$2:$K$5000,$B38,'1. Output sheet'!$O$2:$O$5000,"&gt;="&amp;H$6,'1. Output sheet'!$O$2:$O$5000,"&lt;"&amp;I$6)</f>
        <v>0</v>
      </c>
      <c r="I38" s="13"/>
      <c r="J38" s="14">
        <f t="shared" si="2"/>
        <v>28652.2</v>
      </c>
      <c r="L38" s="39" t="s">
        <v>141</v>
      </c>
      <c r="M38" s="12"/>
      <c r="N38" s="13">
        <f t="shared" ref="N38:N66" si="5">D38*$B$4</f>
        <v>1330.2227049059436</v>
      </c>
      <c r="O38" s="13">
        <f t="shared" ref="O38:O66" si="6">E38*$B$4</f>
        <v>998.21675180671184</v>
      </c>
      <c r="P38" s="13">
        <f t="shared" ref="P38:P66" si="7">F38*$B$4</f>
        <v>616.76253301690724</v>
      </c>
      <c r="Q38" s="13">
        <f t="shared" ref="Q38:Q66" si="8">G38*$B$4</f>
        <v>896.4509338589221</v>
      </c>
      <c r="R38" s="13">
        <f t="shared" ref="R38:R66" si="9">H38*$B$4</f>
        <v>0</v>
      </c>
      <c r="S38" s="13"/>
      <c r="T38" s="14">
        <f t="shared" si="4"/>
        <v>3841.652923588485</v>
      </c>
    </row>
    <row r="39" spans="2:20" ht="15" x14ac:dyDescent="0.25">
      <c r="B39" s="39" t="s">
        <v>2856</v>
      </c>
      <c r="C39" s="12"/>
      <c r="D39" s="13">
        <f>SUMIFS('1. Output sheet'!$F$2:$F$5000,'1. Output sheet'!$K$2:$K$5000,$B39,'1. Output sheet'!$O$2:$O$5000,"&gt;="&amp;D$6,'1. Output sheet'!$O$2:$O$5000,"&lt;"&amp;E$6)</f>
        <v>0</v>
      </c>
      <c r="E39" s="13">
        <f>SUMIFS('1. Output sheet'!$F$2:$F$5000,'1. Output sheet'!$K$2:$K$5000,$B39,'1. Output sheet'!$O$2:$O$5000,"&gt;="&amp;E$6,'1. Output sheet'!$O$2:$O$5000,"&lt;"&amp;F$6)</f>
        <v>0</v>
      </c>
      <c r="F39" s="13">
        <f>SUMIFS('1. Output sheet'!$F$2:$F$5000,'1. Output sheet'!$K$2:$K$5000,$B39,'1. Output sheet'!$O$2:$O$5000,"&gt;="&amp;F$6,'1. Output sheet'!$O$2:$O$5000,"&lt;"&amp;G$6)</f>
        <v>0</v>
      </c>
      <c r="G39" s="13">
        <f>SUMIFS('1. Output sheet'!$F$2:$F$5000,'1. Output sheet'!$K$2:$K$5000,$B39,'1. Output sheet'!$O$2:$O$5000,"&gt;="&amp;G$6,'1. Output sheet'!$O$2:$O$5000,"&lt;"&amp;H$6)</f>
        <v>0</v>
      </c>
      <c r="H39" s="13">
        <f>SUMIFS('1. Output sheet'!$F$2:$F$5000,'1. Output sheet'!$K$2:$K$5000,$B39,'1. Output sheet'!$O$2:$O$5000,"&gt;="&amp;H$6,'1. Output sheet'!$O$2:$O$5000,"&lt;"&amp;I$6)</f>
        <v>0</v>
      </c>
      <c r="I39" s="13"/>
      <c r="J39" s="14">
        <f t="shared" si="2"/>
        <v>0</v>
      </c>
      <c r="L39" s="39" t="s">
        <v>2856</v>
      </c>
      <c r="M39" s="12"/>
      <c r="N39" s="13">
        <f t="shared" si="5"/>
        <v>0</v>
      </c>
      <c r="O39" s="13">
        <f t="shared" si="6"/>
        <v>0</v>
      </c>
      <c r="P39" s="13">
        <f t="shared" si="7"/>
        <v>0</v>
      </c>
      <c r="Q39" s="13">
        <f t="shared" si="8"/>
        <v>0</v>
      </c>
      <c r="R39" s="13">
        <f t="shared" si="9"/>
        <v>0</v>
      </c>
      <c r="S39" s="13"/>
      <c r="T39" s="14">
        <f t="shared" si="4"/>
        <v>0</v>
      </c>
    </row>
    <row r="40" spans="2:20" ht="15" x14ac:dyDescent="0.25">
      <c r="B40" s="39" t="s">
        <v>610</v>
      </c>
      <c r="C40" s="12"/>
      <c r="D40" s="13">
        <f>SUMIFS('1. Output sheet'!$F$2:$F$5000,'1. Output sheet'!$K$2:$K$5000,$B40,'1. Output sheet'!$O$2:$O$5000,"&gt;="&amp;D$6,'1. Output sheet'!$O$2:$O$5000,"&lt;"&amp;E$6)</f>
        <v>0</v>
      </c>
      <c r="E40" s="13">
        <f>SUMIFS('1. Output sheet'!$F$2:$F$5000,'1. Output sheet'!$K$2:$K$5000,$B40,'1. Output sheet'!$O$2:$O$5000,"&gt;="&amp;E$6,'1. Output sheet'!$O$2:$O$5000,"&lt;"&amp;F$6)</f>
        <v>17000</v>
      </c>
      <c r="F40" s="13">
        <f>SUMIFS('1. Output sheet'!$F$2:$F$5000,'1. Output sheet'!$K$2:$K$5000,$B40,'1. Output sheet'!$O$2:$O$5000,"&gt;="&amp;F$6,'1. Output sheet'!$O$2:$O$5000,"&lt;"&amp;G$6)</f>
        <v>0</v>
      </c>
      <c r="G40" s="13">
        <f>SUMIFS('1. Output sheet'!$F$2:$F$5000,'1. Output sheet'!$K$2:$K$5000,$B40,'1. Output sheet'!$O$2:$O$5000,"&gt;="&amp;G$6,'1. Output sheet'!$O$2:$O$5000,"&lt;"&amp;H$6)</f>
        <v>0</v>
      </c>
      <c r="H40" s="13">
        <f>SUMIFS('1. Output sheet'!$F$2:$F$5000,'1. Output sheet'!$K$2:$K$5000,$B40,'1. Output sheet'!$O$2:$O$5000,"&gt;="&amp;H$6,'1. Output sheet'!$O$2:$O$5000,"&lt;"&amp;I$6)</f>
        <v>0</v>
      </c>
      <c r="I40" s="13"/>
      <c r="J40" s="14">
        <f t="shared" si="2"/>
        <v>17000</v>
      </c>
      <c r="L40" s="39" t="s">
        <v>610</v>
      </c>
      <c r="M40" s="12"/>
      <c r="N40" s="13">
        <f t="shared" si="5"/>
        <v>0</v>
      </c>
      <c r="O40" s="13">
        <f t="shared" si="6"/>
        <v>2279.3397959320487</v>
      </c>
      <c r="P40" s="13">
        <f t="shared" si="7"/>
        <v>0</v>
      </c>
      <c r="Q40" s="13">
        <f t="shared" si="8"/>
        <v>0</v>
      </c>
      <c r="R40" s="13">
        <f t="shared" si="9"/>
        <v>0</v>
      </c>
      <c r="S40" s="13"/>
      <c r="T40" s="14">
        <f t="shared" si="4"/>
        <v>2279.3397959320487</v>
      </c>
    </row>
    <row r="41" spans="2:20" ht="15" x14ac:dyDescent="0.25">
      <c r="B41" s="39" t="s">
        <v>2088</v>
      </c>
      <c r="C41" s="12"/>
      <c r="D41" s="13">
        <f>SUMIFS('1. Output sheet'!$F$2:$F$5000,'1. Output sheet'!$K$2:$K$5000,$B41,'1. Output sheet'!$O$2:$O$5000,"&gt;="&amp;D$6,'1. Output sheet'!$O$2:$O$5000,"&lt;"&amp;E$6)</f>
        <v>6346</v>
      </c>
      <c r="E41" s="13">
        <f>SUMIFS('1. Output sheet'!$F$2:$F$5000,'1. Output sheet'!$K$2:$K$5000,$B41,'1. Output sheet'!$O$2:$O$5000,"&gt;="&amp;E$6,'1. Output sheet'!$O$2:$O$5000,"&lt;"&amp;F$6)</f>
        <v>0</v>
      </c>
      <c r="F41" s="13">
        <f>SUMIFS('1. Output sheet'!$F$2:$F$5000,'1. Output sheet'!$K$2:$K$5000,$B41,'1. Output sheet'!$O$2:$O$5000,"&gt;="&amp;F$6,'1. Output sheet'!$O$2:$O$5000,"&lt;"&amp;G$6)</f>
        <v>0</v>
      </c>
      <c r="G41" s="13">
        <f>SUMIFS('1. Output sheet'!$F$2:$F$5000,'1. Output sheet'!$K$2:$K$5000,$B41,'1. Output sheet'!$O$2:$O$5000,"&gt;="&amp;G$6,'1. Output sheet'!$O$2:$O$5000,"&lt;"&amp;H$6)</f>
        <v>0</v>
      </c>
      <c r="H41" s="13">
        <f>SUMIFS('1. Output sheet'!$F$2:$F$5000,'1. Output sheet'!$K$2:$K$5000,$B41,'1. Output sheet'!$O$2:$O$5000,"&gt;="&amp;H$6,'1. Output sheet'!$O$2:$O$5000,"&lt;"&amp;I$6)</f>
        <v>0</v>
      </c>
      <c r="I41" s="13"/>
      <c r="J41" s="14">
        <f t="shared" si="2"/>
        <v>6346</v>
      </c>
      <c r="L41" s="39" t="s">
        <v>2088</v>
      </c>
      <c r="M41" s="12"/>
      <c r="N41" s="13">
        <f t="shared" si="5"/>
        <v>850.86413794028124</v>
      </c>
      <c r="O41" s="13">
        <f t="shared" si="6"/>
        <v>0</v>
      </c>
      <c r="P41" s="13">
        <f t="shared" si="7"/>
        <v>0</v>
      </c>
      <c r="Q41" s="13">
        <f t="shared" si="8"/>
        <v>0</v>
      </c>
      <c r="R41" s="13">
        <f t="shared" si="9"/>
        <v>0</v>
      </c>
      <c r="S41" s="13"/>
      <c r="T41" s="14">
        <f t="shared" si="4"/>
        <v>850.86413794028124</v>
      </c>
    </row>
    <row r="42" spans="2:20" ht="15" x14ac:dyDescent="0.25">
      <c r="B42" s="39" t="s">
        <v>583</v>
      </c>
      <c r="C42" s="12"/>
      <c r="D42" s="13">
        <f>SUMIFS('1. Output sheet'!$F$2:$F$5000,'1. Output sheet'!$K$2:$K$5000,$B42,'1. Output sheet'!$O$2:$O$5000,"&gt;="&amp;D$6,'1. Output sheet'!$O$2:$O$5000,"&lt;"&amp;E$6)</f>
        <v>8850</v>
      </c>
      <c r="E42" s="13">
        <f>SUMIFS('1. Output sheet'!$F$2:$F$5000,'1. Output sheet'!$K$2:$K$5000,$B42,'1. Output sheet'!$O$2:$O$5000,"&gt;="&amp;E$6,'1. Output sheet'!$O$2:$O$5000,"&lt;"&amp;F$6)</f>
        <v>5154.3566666666666</v>
      </c>
      <c r="F42" s="13">
        <f>SUMIFS('1. Output sheet'!$F$2:$F$5000,'1. Output sheet'!$K$2:$K$5000,$B42,'1. Output sheet'!$O$2:$O$5000,"&gt;="&amp;F$6,'1. Output sheet'!$O$2:$O$5000,"&lt;"&amp;G$6)</f>
        <v>3300</v>
      </c>
      <c r="G42" s="13">
        <f>SUMIFS('1. Output sheet'!$F$2:$F$5000,'1. Output sheet'!$K$2:$K$5000,$B42,'1. Output sheet'!$O$2:$O$5000,"&gt;="&amp;G$6,'1. Output sheet'!$O$2:$O$5000,"&lt;"&amp;H$6)</f>
        <v>0</v>
      </c>
      <c r="H42" s="13">
        <f>SUMIFS('1. Output sheet'!$F$2:$F$5000,'1. Output sheet'!$K$2:$K$5000,$B42,'1. Output sheet'!$O$2:$O$5000,"&gt;="&amp;H$6,'1. Output sheet'!$O$2:$O$5000,"&lt;"&amp;I$6)</f>
        <v>0</v>
      </c>
      <c r="I42" s="13"/>
      <c r="J42" s="14">
        <f t="shared" si="2"/>
        <v>17304.356666666667</v>
      </c>
      <c r="L42" s="39" t="s">
        <v>583</v>
      </c>
      <c r="M42" s="12"/>
      <c r="N42" s="13">
        <f t="shared" si="5"/>
        <v>1186.5974819999194</v>
      </c>
      <c r="O42" s="13">
        <f t="shared" si="6"/>
        <v>691.0900160447643</v>
      </c>
      <c r="P42" s="13">
        <f t="shared" si="7"/>
        <v>442.46007803386823</v>
      </c>
      <c r="Q42" s="13">
        <f t="shared" si="8"/>
        <v>0</v>
      </c>
      <c r="R42" s="13">
        <f t="shared" si="9"/>
        <v>0</v>
      </c>
      <c r="S42" s="13"/>
      <c r="T42" s="14">
        <f t="shared" si="4"/>
        <v>2320.147576078552</v>
      </c>
    </row>
    <row r="43" spans="2:20" ht="15" x14ac:dyDescent="0.25">
      <c r="B43" s="39" t="s">
        <v>429</v>
      </c>
      <c r="C43" s="12"/>
      <c r="D43" s="13">
        <f>SUMIFS('1. Output sheet'!$F$2:$F$5000,'1. Output sheet'!$K$2:$K$5000,$B43,'1. Output sheet'!$O$2:$O$5000,"&gt;="&amp;D$6,'1. Output sheet'!$O$2:$O$5000,"&lt;"&amp;E$6)</f>
        <v>22141.61</v>
      </c>
      <c r="E43" s="13">
        <f>SUMIFS('1. Output sheet'!$F$2:$F$5000,'1. Output sheet'!$K$2:$K$5000,$B43,'1. Output sheet'!$O$2:$O$5000,"&gt;="&amp;E$6,'1. Output sheet'!$O$2:$O$5000,"&lt;"&amp;F$6)</f>
        <v>7416</v>
      </c>
      <c r="F43" s="13">
        <f>SUMIFS('1. Output sheet'!$F$2:$F$5000,'1. Output sheet'!$K$2:$K$5000,$B43,'1. Output sheet'!$O$2:$O$5000,"&gt;="&amp;F$6,'1. Output sheet'!$O$2:$O$5000,"&lt;"&amp;G$6)</f>
        <v>3835</v>
      </c>
      <c r="G43" s="13">
        <f>SUMIFS('1. Output sheet'!$F$2:$F$5000,'1. Output sheet'!$K$2:$K$5000,$B43,'1. Output sheet'!$O$2:$O$5000,"&gt;="&amp;G$6,'1. Output sheet'!$O$2:$O$5000,"&lt;"&amp;H$6)</f>
        <v>0</v>
      </c>
      <c r="H43" s="13">
        <f>SUMIFS('1. Output sheet'!$F$2:$F$5000,'1. Output sheet'!$K$2:$K$5000,$B43,'1. Output sheet'!$O$2:$O$5000,"&gt;="&amp;H$6,'1. Output sheet'!$O$2:$O$5000,"&lt;"&amp;I$6)</f>
        <v>0</v>
      </c>
      <c r="I43" s="13"/>
      <c r="J43" s="14">
        <f t="shared" si="2"/>
        <v>33392.61</v>
      </c>
      <c r="L43" s="39" t="s">
        <v>429</v>
      </c>
      <c r="M43" s="12"/>
      <c r="N43" s="13">
        <f t="shared" si="5"/>
        <v>2968.7207540592358</v>
      </c>
      <c r="O43" s="13">
        <f t="shared" si="6"/>
        <v>994.32846627247477</v>
      </c>
      <c r="P43" s="13">
        <f t="shared" si="7"/>
        <v>514.19224219996511</v>
      </c>
      <c r="Q43" s="13">
        <f t="shared" si="8"/>
        <v>0</v>
      </c>
      <c r="R43" s="13">
        <f t="shared" si="9"/>
        <v>0</v>
      </c>
      <c r="S43" s="13"/>
      <c r="T43" s="14">
        <f t="shared" si="4"/>
        <v>4477.241462531676</v>
      </c>
    </row>
    <row r="44" spans="2:20" ht="15" x14ac:dyDescent="0.25">
      <c r="B44" s="39" t="s">
        <v>535</v>
      </c>
      <c r="C44" s="12"/>
      <c r="D44" s="13">
        <f>SUMIFS('1. Output sheet'!$F$2:$F$5000,'1. Output sheet'!$K$2:$K$5000,$B44,'1. Output sheet'!$O$2:$O$5000,"&gt;="&amp;D$6,'1. Output sheet'!$O$2:$O$5000,"&lt;"&amp;E$6)</f>
        <v>2190</v>
      </c>
      <c r="E44" s="13">
        <f>SUMIFS('1. Output sheet'!$F$2:$F$5000,'1. Output sheet'!$K$2:$K$5000,$B44,'1. Output sheet'!$O$2:$O$5000,"&gt;="&amp;E$6,'1. Output sheet'!$O$2:$O$5000,"&lt;"&amp;F$6)</f>
        <v>4430</v>
      </c>
      <c r="F44" s="13">
        <f>SUMIFS('1. Output sheet'!$F$2:$F$5000,'1. Output sheet'!$K$2:$K$5000,$B44,'1. Output sheet'!$O$2:$O$5000,"&gt;="&amp;F$6,'1. Output sheet'!$O$2:$O$5000,"&lt;"&amp;G$6)</f>
        <v>4080</v>
      </c>
      <c r="G44" s="13">
        <f>SUMIFS('1. Output sheet'!$F$2:$F$5000,'1. Output sheet'!$K$2:$K$5000,$B44,'1. Output sheet'!$O$2:$O$5000,"&gt;="&amp;G$6,'1. Output sheet'!$O$2:$O$5000,"&lt;"&amp;H$6)</f>
        <v>1870</v>
      </c>
      <c r="H44" s="13">
        <f>SUMIFS('1. Output sheet'!$F$2:$F$5000,'1. Output sheet'!$K$2:$K$5000,$B44,'1. Output sheet'!$O$2:$O$5000,"&gt;="&amp;H$6,'1. Output sheet'!$O$2:$O$5000,"&lt;"&amp;I$6)</f>
        <v>0</v>
      </c>
      <c r="I44" s="13"/>
      <c r="J44" s="14">
        <f t="shared" si="2"/>
        <v>12570</v>
      </c>
      <c r="L44" s="39" t="s">
        <v>535</v>
      </c>
      <c r="M44" s="12"/>
      <c r="N44" s="13">
        <f t="shared" si="5"/>
        <v>293.63259724065801</v>
      </c>
      <c r="O44" s="13">
        <f t="shared" si="6"/>
        <v>593.96913505758675</v>
      </c>
      <c r="P44" s="13">
        <f t="shared" si="7"/>
        <v>547.04155102369168</v>
      </c>
      <c r="Q44" s="13">
        <f t="shared" si="8"/>
        <v>250.72737755252535</v>
      </c>
      <c r="R44" s="13">
        <f t="shared" si="9"/>
        <v>0</v>
      </c>
      <c r="S44" s="13"/>
      <c r="T44" s="14">
        <f t="shared" si="4"/>
        <v>1685.3706608744617</v>
      </c>
    </row>
    <row r="45" spans="2:20" ht="15" x14ac:dyDescent="0.25">
      <c r="B45" s="39" t="s">
        <v>247</v>
      </c>
      <c r="C45" s="12"/>
      <c r="D45" s="13">
        <f>SUMIFS('1. Output sheet'!$F$2:$F$5000,'1. Output sheet'!$K$2:$K$5000,$B45,'1. Output sheet'!$O$2:$O$5000,"&gt;="&amp;D$6,'1. Output sheet'!$O$2:$O$5000,"&lt;"&amp;E$6)</f>
        <v>0</v>
      </c>
      <c r="E45" s="13">
        <f>SUMIFS('1. Output sheet'!$F$2:$F$5000,'1. Output sheet'!$K$2:$K$5000,$B45,'1. Output sheet'!$O$2:$O$5000,"&gt;="&amp;E$6,'1. Output sheet'!$O$2:$O$5000,"&lt;"&amp;F$6)</f>
        <v>0</v>
      </c>
      <c r="F45" s="13">
        <f>SUMIFS('1. Output sheet'!$F$2:$F$5000,'1. Output sheet'!$K$2:$K$5000,$B45,'1. Output sheet'!$O$2:$O$5000,"&gt;="&amp;F$6,'1. Output sheet'!$O$2:$O$5000,"&lt;"&amp;G$6)</f>
        <v>0</v>
      </c>
      <c r="G45" s="13">
        <f>SUMIFS('1. Output sheet'!$F$2:$F$5000,'1. Output sheet'!$K$2:$K$5000,$B45,'1. Output sheet'!$O$2:$O$5000,"&gt;="&amp;G$6,'1. Output sheet'!$O$2:$O$5000,"&lt;"&amp;H$6)</f>
        <v>0</v>
      </c>
      <c r="H45" s="13">
        <f>SUMIFS('1. Output sheet'!$F$2:$F$5000,'1. Output sheet'!$K$2:$K$5000,$B45,'1. Output sheet'!$O$2:$O$5000,"&gt;="&amp;H$6,'1. Output sheet'!$O$2:$O$5000,"&lt;"&amp;I$6)</f>
        <v>26545.4</v>
      </c>
      <c r="I45" s="13"/>
      <c r="J45" s="14">
        <f t="shared" si="2"/>
        <v>26545.4</v>
      </c>
      <c r="L45" s="39" t="s">
        <v>247</v>
      </c>
      <c r="M45" s="12"/>
      <c r="N45" s="13">
        <f t="shared" si="5"/>
        <v>0</v>
      </c>
      <c r="O45" s="13">
        <f t="shared" si="6"/>
        <v>0</v>
      </c>
      <c r="P45" s="13">
        <f t="shared" si="7"/>
        <v>0</v>
      </c>
      <c r="Q45" s="13">
        <f t="shared" si="8"/>
        <v>0</v>
      </c>
      <c r="R45" s="13">
        <f t="shared" si="9"/>
        <v>3559.1756834667412</v>
      </c>
      <c r="S45" s="13"/>
      <c r="T45" s="14">
        <f t="shared" si="4"/>
        <v>3559.1756834667412</v>
      </c>
    </row>
    <row r="46" spans="2:20" ht="15" x14ac:dyDescent="0.25">
      <c r="B46" s="39" t="s">
        <v>377</v>
      </c>
      <c r="C46" s="12"/>
      <c r="D46" s="13">
        <f>SUMIFS('1. Output sheet'!$F$2:$F$5000,'1. Output sheet'!$K$2:$K$5000,$B46,'1. Output sheet'!$O$2:$O$5000,"&gt;="&amp;D$6,'1. Output sheet'!$O$2:$O$5000,"&lt;"&amp;E$6)</f>
        <v>0</v>
      </c>
      <c r="E46" s="13">
        <f>SUMIFS('1. Output sheet'!$F$2:$F$5000,'1. Output sheet'!$K$2:$K$5000,$B46,'1. Output sheet'!$O$2:$O$5000,"&gt;="&amp;E$6,'1. Output sheet'!$O$2:$O$5000,"&lt;"&amp;F$6)</f>
        <v>0</v>
      </c>
      <c r="F46" s="13">
        <f>SUMIFS('1. Output sheet'!$F$2:$F$5000,'1. Output sheet'!$K$2:$K$5000,$B46,'1. Output sheet'!$O$2:$O$5000,"&gt;="&amp;F$6,'1. Output sheet'!$O$2:$O$5000,"&lt;"&amp;G$6)</f>
        <v>0</v>
      </c>
      <c r="G46" s="13">
        <f>SUMIFS('1. Output sheet'!$F$2:$F$5000,'1. Output sheet'!$K$2:$K$5000,$B46,'1. Output sheet'!$O$2:$O$5000,"&gt;="&amp;G$6,'1. Output sheet'!$O$2:$O$5000,"&lt;"&amp;H$6)</f>
        <v>0</v>
      </c>
      <c r="H46" s="13">
        <f>SUMIFS('1. Output sheet'!$F$2:$F$5000,'1. Output sheet'!$K$2:$K$5000,$B46,'1. Output sheet'!$O$2:$O$5000,"&gt;="&amp;H$6,'1. Output sheet'!$O$2:$O$5000,"&lt;"&amp;I$6)</f>
        <v>0</v>
      </c>
      <c r="I46" s="13"/>
      <c r="J46" s="14">
        <f t="shared" si="2"/>
        <v>0</v>
      </c>
      <c r="L46" s="39" t="s">
        <v>377</v>
      </c>
      <c r="M46" s="12"/>
      <c r="N46" s="13">
        <f t="shared" si="5"/>
        <v>0</v>
      </c>
      <c r="O46" s="13">
        <f t="shared" si="6"/>
        <v>0</v>
      </c>
      <c r="P46" s="13">
        <f t="shared" si="7"/>
        <v>0</v>
      </c>
      <c r="Q46" s="13">
        <f t="shared" si="8"/>
        <v>0</v>
      </c>
      <c r="R46" s="13">
        <f t="shared" si="9"/>
        <v>0</v>
      </c>
      <c r="S46" s="13"/>
      <c r="T46" s="14">
        <f t="shared" si="4"/>
        <v>0</v>
      </c>
    </row>
    <row r="47" spans="2:20" ht="15" x14ac:dyDescent="0.25">
      <c r="B47" s="39" t="s">
        <v>132</v>
      </c>
      <c r="C47" s="12"/>
      <c r="D47" s="13">
        <f>SUMIFS('1. Output sheet'!$F$2:$F$5000,'1. Output sheet'!$K$2:$K$5000,$B47,'1. Output sheet'!$O$2:$O$5000,"&gt;="&amp;D$6,'1. Output sheet'!$O$2:$O$5000,"&lt;"&amp;E$6)</f>
        <v>33784</v>
      </c>
      <c r="E47" s="13">
        <f>SUMIFS('1. Output sheet'!$F$2:$F$5000,'1. Output sheet'!$K$2:$K$5000,$B47,'1. Output sheet'!$O$2:$O$5000,"&gt;="&amp;E$6,'1. Output sheet'!$O$2:$O$5000,"&lt;"&amp;F$6)</f>
        <v>44974.793333333335</v>
      </c>
      <c r="F47" s="13">
        <f>SUMIFS('1. Output sheet'!$F$2:$F$5000,'1. Output sheet'!$K$2:$K$5000,$B47,'1. Output sheet'!$O$2:$O$5000,"&gt;="&amp;F$6,'1. Output sheet'!$O$2:$O$5000,"&lt;"&amp;G$6)</f>
        <v>11064.753333333334</v>
      </c>
      <c r="G47" s="13">
        <f>SUMIFS('1. Output sheet'!$F$2:$F$5000,'1. Output sheet'!$K$2:$K$5000,$B47,'1. Output sheet'!$O$2:$O$5000,"&gt;="&amp;G$6,'1. Output sheet'!$O$2:$O$5000,"&lt;"&amp;H$6)</f>
        <v>27300</v>
      </c>
      <c r="H47" s="13">
        <f>SUMIFS('1. Output sheet'!$F$2:$F$5000,'1. Output sheet'!$K$2:$K$5000,$B47,'1. Output sheet'!$O$2:$O$5000,"&gt;="&amp;H$6,'1. Output sheet'!$O$2:$O$5000,"&lt;"&amp;I$6)</f>
        <v>18100</v>
      </c>
      <c r="I47" s="13"/>
      <c r="J47" s="14">
        <f t="shared" si="2"/>
        <v>135223.54666666666</v>
      </c>
      <c r="L47" s="39" t="s">
        <v>132</v>
      </c>
      <c r="M47" s="12"/>
      <c r="N47" s="13">
        <f t="shared" si="5"/>
        <v>4529.7185685746072</v>
      </c>
      <c r="O47" s="13">
        <f t="shared" si="6"/>
        <v>6030.1668387344744</v>
      </c>
      <c r="P47" s="13">
        <f t="shared" si="7"/>
        <v>1483.5489767552033</v>
      </c>
      <c r="Q47" s="13">
        <f t="shared" si="8"/>
        <v>3660.3515546438193</v>
      </c>
      <c r="R47" s="13">
        <f t="shared" si="9"/>
        <v>2426.8264886100046</v>
      </c>
      <c r="S47" s="13"/>
      <c r="T47" s="14">
        <f t="shared" si="4"/>
        <v>18130.612427318109</v>
      </c>
    </row>
    <row r="48" spans="2:20" ht="15" x14ac:dyDescent="0.25">
      <c r="B48" s="39" t="s">
        <v>471</v>
      </c>
      <c r="C48" s="12"/>
      <c r="D48" s="13">
        <f>SUMIFS('1. Output sheet'!$F$2:$F$5000,'1. Output sheet'!$K$2:$K$5000,$B48,'1. Output sheet'!$O$2:$O$5000,"&gt;="&amp;D$6,'1. Output sheet'!$O$2:$O$5000,"&lt;"&amp;E$6)</f>
        <v>0</v>
      </c>
      <c r="E48" s="13">
        <f>SUMIFS('1. Output sheet'!$F$2:$F$5000,'1. Output sheet'!$K$2:$K$5000,$B48,'1. Output sheet'!$O$2:$O$5000,"&gt;="&amp;E$6,'1. Output sheet'!$O$2:$O$5000,"&lt;"&amp;F$6)</f>
        <v>4024</v>
      </c>
      <c r="F48" s="13">
        <f>SUMIFS('1. Output sheet'!$F$2:$F$5000,'1. Output sheet'!$K$2:$K$5000,$B48,'1. Output sheet'!$O$2:$O$5000,"&gt;="&amp;F$6,'1. Output sheet'!$O$2:$O$5000,"&lt;"&amp;G$6)</f>
        <v>0</v>
      </c>
      <c r="G48" s="13">
        <f>SUMIFS('1. Output sheet'!$F$2:$F$5000,'1. Output sheet'!$K$2:$K$5000,$B48,'1. Output sheet'!$O$2:$O$5000,"&gt;="&amp;G$6,'1. Output sheet'!$O$2:$O$5000,"&lt;"&amp;H$6)</f>
        <v>0</v>
      </c>
      <c r="H48" s="13">
        <f>SUMIFS('1. Output sheet'!$F$2:$F$5000,'1. Output sheet'!$K$2:$K$5000,$B48,'1. Output sheet'!$O$2:$O$5000,"&gt;="&amp;H$6,'1. Output sheet'!$O$2:$O$5000,"&lt;"&amp;I$6)</f>
        <v>0</v>
      </c>
      <c r="I48" s="13"/>
      <c r="J48" s="14">
        <f t="shared" si="2"/>
        <v>4024</v>
      </c>
      <c r="L48" s="39" t="s">
        <v>471</v>
      </c>
      <c r="M48" s="12"/>
      <c r="N48" s="13">
        <f t="shared" si="5"/>
        <v>0</v>
      </c>
      <c r="O48" s="13">
        <f t="shared" si="6"/>
        <v>539.53313757826845</v>
      </c>
      <c r="P48" s="13">
        <f t="shared" si="7"/>
        <v>0</v>
      </c>
      <c r="Q48" s="13">
        <f t="shared" si="8"/>
        <v>0</v>
      </c>
      <c r="R48" s="13">
        <f t="shared" si="9"/>
        <v>0</v>
      </c>
      <c r="S48" s="13"/>
      <c r="T48" s="14">
        <f t="shared" si="4"/>
        <v>539.53313757826845</v>
      </c>
    </row>
    <row r="49" spans="2:20" ht="15" x14ac:dyDescent="0.25">
      <c r="B49" s="39" t="s">
        <v>56</v>
      </c>
      <c r="C49" s="12"/>
      <c r="D49" s="13">
        <f>SUMIFS('1. Output sheet'!$F$2:$F$5000,'1. Output sheet'!$K$2:$K$5000,$B49,'1. Output sheet'!$O$2:$O$5000,"&gt;="&amp;D$6,'1. Output sheet'!$O$2:$O$5000,"&lt;"&amp;E$6)</f>
        <v>6830</v>
      </c>
      <c r="E49" s="13">
        <f>SUMIFS('1. Output sheet'!$F$2:$F$5000,'1. Output sheet'!$K$2:$K$5000,$B49,'1. Output sheet'!$O$2:$O$5000,"&gt;="&amp;E$6,'1. Output sheet'!$O$2:$O$5000,"&lt;"&amp;F$6)</f>
        <v>31620</v>
      </c>
      <c r="F49" s="13">
        <f>SUMIFS('1. Output sheet'!$F$2:$F$5000,'1. Output sheet'!$K$2:$K$5000,$B49,'1. Output sheet'!$O$2:$O$5000,"&gt;="&amp;F$6,'1. Output sheet'!$O$2:$O$5000,"&lt;"&amp;G$6)</f>
        <v>7110</v>
      </c>
      <c r="G49" s="13">
        <f>SUMIFS('1. Output sheet'!$F$2:$F$5000,'1. Output sheet'!$K$2:$K$5000,$B49,'1. Output sheet'!$O$2:$O$5000,"&gt;="&amp;G$6,'1. Output sheet'!$O$2:$O$5000,"&lt;"&amp;H$6)</f>
        <v>845</v>
      </c>
      <c r="H49" s="13">
        <f>SUMIFS('1. Output sheet'!$F$2:$F$5000,'1. Output sheet'!$K$2:$K$5000,$B49,'1. Output sheet'!$O$2:$O$5000,"&gt;="&amp;H$6,'1. Output sheet'!$O$2:$O$5000,"&lt;"&amp;I$6)</f>
        <v>0</v>
      </c>
      <c r="I49" s="13"/>
      <c r="J49" s="14">
        <f t="shared" si="2"/>
        <v>46405</v>
      </c>
      <c r="L49" s="39" t="s">
        <v>56</v>
      </c>
      <c r="M49" s="12"/>
      <c r="N49" s="13">
        <f t="shared" si="5"/>
        <v>915.75828271858188</v>
      </c>
      <c r="O49" s="13">
        <f t="shared" si="6"/>
        <v>4239.5720204336103</v>
      </c>
      <c r="P49" s="13">
        <f t="shared" si="7"/>
        <v>953.30034994569792</v>
      </c>
      <c r="Q49" s="13">
        <f t="shared" si="8"/>
        <v>113.29659573897536</v>
      </c>
      <c r="R49" s="13">
        <f t="shared" si="9"/>
        <v>0</v>
      </c>
      <c r="S49" s="13"/>
      <c r="T49" s="14">
        <f t="shared" si="4"/>
        <v>6221.9272488368651</v>
      </c>
    </row>
    <row r="50" spans="2:20" ht="15" x14ac:dyDescent="0.25">
      <c r="B50" s="39" t="s">
        <v>34</v>
      </c>
      <c r="C50" s="12"/>
      <c r="D50" s="13">
        <f>SUMIFS('1. Output sheet'!$F$2:$F$5000,'1. Output sheet'!$K$2:$K$5000,$B50,'1. Output sheet'!$O$2:$O$5000,"&gt;="&amp;D$6,'1. Output sheet'!$O$2:$O$5000,"&lt;"&amp;E$6)</f>
        <v>31808.020000000004</v>
      </c>
      <c r="E50" s="13">
        <f>SUMIFS('1. Output sheet'!$F$2:$F$5000,'1. Output sheet'!$K$2:$K$5000,$B50,'1. Output sheet'!$O$2:$O$5000,"&gt;="&amp;E$6,'1. Output sheet'!$O$2:$O$5000,"&lt;"&amp;F$6)</f>
        <v>3510</v>
      </c>
      <c r="F50" s="13">
        <f>SUMIFS('1. Output sheet'!$F$2:$F$5000,'1. Output sheet'!$K$2:$K$5000,$B50,'1. Output sheet'!$O$2:$O$5000,"&gt;="&amp;F$6,'1. Output sheet'!$O$2:$O$5000,"&lt;"&amp;G$6)</f>
        <v>0</v>
      </c>
      <c r="G50" s="13">
        <f>SUMIFS('1. Output sheet'!$F$2:$F$5000,'1. Output sheet'!$K$2:$K$5000,$B50,'1. Output sheet'!$O$2:$O$5000,"&gt;="&amp;G$6,'1. Output sheet'!$O$2:$O$5000,"&lt;"&amp;H$6)</f>
        <v>44597.06</v>
      </c>
      <c r="H50" s="13">
        <f>SUMIFS('1. Output sheet'!$F$2:$F$5000,'1. Output sheet'!$K$2:$K$5000,$B50,'1. Output sheet'!$O$2:$O$5000,"&gt;="&amp;H$6,'1. Output sheet'!$O$2:$O$5000,"&lt;"&amp;I$6)</f>
        <v>0</v>
      </c>
      <c r="I50" s="13"/>
      <c r="J50" s="14">
        <f t="shared" si="2"/>
        <v>79915.08</v>
      </c>
      <c r="L50" s="39" t="s">
        <v>34</v>
      </c>
      <c r="M50" s="12"/>
      <c r="N50" s="13">
        <f t="shared" si="5"/>
        <v>4264.7815185766194</v>
      </c>
      <c r="O50" s="13">
        <f t="shared" si="6"/>
        <v>470.61662845420534</v>
      </c>
      <c r="P50" s="13">
        <f t="shared" si="7"/>
        <v>0</v>
      </c>
      <c r="Q50" s="13">
        <f t="shared" si="8"/>
        <v>5979.5208023276073</v>
      </c>
      <c r="R50" s="13">
        <f t="shared" si="9"/>
        <v>0</v>
      </c>
      <c r="S50" s="13"/>
      <c r="T50" s="14">
        <f t="shared" si="4"/>
        <v>10714.918949358431</v>
      </c>
    </row>
    <row r="51" spans="2:20" ht="15" x14ac:dyDescent="0.25">
      <c r="B51" s="39" t="s">
        <v>1249</v>
      </c>
      <c r="C51" s="12"/>
      <c r="D51" s="13">
        <f>SUMIFS('1. Output sheet'!$F$2:$F$5000,'1. Output sheet'!$K$2:$K$5000,$B51,'1. Output sheet'!$O$2:$O$5000,"&gt;="&amp;D$6,'1. Output sheet'!$O$2:$O$5000,"&lt;"&amp;E$6)</f>
        <v>8702</v>
      </c>
      <c r="E51" s="13">
        <f>SUMIFS('1. Output sheet'!$F$2:$F$5000,'1. Output sheet'!$K$2:$K$5000,$B51,'1. Output sheet'!$O$2:$O$5000,"&gt;="&amp;E$6,'1. Output sheet'!$O$2:$O$5000,"&lt;"&amp;F$6)</f>
        <v>13423</v>
      </c>
      <c r="F51" s="13">
        <f>SUMIFS('1. Output sheet'!$F$2:$F$5000,'1. Output sheet'!$K$2:$K$5000,$B51,'1. Output sheet'!$O$2:$O$5000,"&gt;="&amp;F$6,'1. Output sheet'!$O$2:$O$5000,"&lt;"&amp;G$6)</f>
        <v>2650</v>
      </c>
      <c r="G51" s="13">
        <f>SUMIFS('1. Output sheet'!$F$2:$F$5000,'1. Output sheet'!$K$2:$K$5000,$B51,'1. Output sheet'!$O$2:$O$5000,"&gt;="&amp;G$6,'1. Output sheet'!$O$2:$O$5000,"&lt;"&amp;H$6)</f>
        <v>2643</v>
      </c>
      <c r="H51" s="13">
        <f>SUMIFS('1. Output sheet'!$F$2:$F$5000,'1. Output sheet'!$K$2:$K$5000,$B51,'1. Output sheet'!$O$2:$O$5000,"&gt;="&amp;H$6,'1. Output sheet'!$O$2:$O$5000,"&lt;"&amp;I$6)</f>
        <v>2224</v>
      </c>
      <c r="I51" s="13"/>
      <c r="J51" s="14">
        <f t="shared" si="2"/>
        <v>29642</v>
      </c>
      <c r="L51" s="39" t="s">
        <v>1249</v>
      </c>
      <c r="M51" s="12"/>
      <c r="N51" s="13">
        <f t="shared" si="5"/>
        <v>1166.7538178941579</v>
      </c>
      <c r="O51" s="13">
        <f t="shared" si="6"/>
        <v>1799.7398871056405</v>
      </c>
      <c r="P51" s="13">
        <f t="shared" si="7"/>
        <v>355.30885054234875</v>
      </c>
      <c r="Q51" s="13">
        <f t="shared" si="8"/>
        <v>354.37029886167085</v>
      </c>
      <c r="R51" s="13">
        <f t="shared" si="9"/>
        <v>298.19127683252214</v>
      </c>
      <c r="S51" s="13"/>
      <c r="T51" s="14">
        <f t="shared" si="4"/>
        <v>3974.3641312363402</v>
      </c>
    </row>
    <row r="52" spans="2:20" ht="15" x14ac:dyDescent="0.25">
      <c r="B52" s="39" t="s">
        <v>47</v>
      </c>
      <c r="C52" s="12"/>
      <c r="D52" s="13">
        <f>SUMIFS('1. Output sheet'!$F$2:$F$5000,'1. Output sheet'!$K$2:$K$5000,$B52,'1. Output sheet'!$O$2:$O$5000,"&gt;="&amp;D$6,'1. Output sheet'!$O$2:$O$5000,"&lt;"&amp;E$6)</f>
        <v>9506.1200000000026</v>
      </c>
      <c r="E52" s="13">
        <f>SUMIFS('1. Output sheet'!$F$2:$F$5000,'1. Output sheet'!$K$2:$K$5000,$B52,'1. Output sheet'!$O$2:$O$5000,"&gt;="&amp;E$6,'1. Output sheet'!$O$2:$O$5000,"&lt;"&amp;F$6)</f>
        <v>0</v>
      </c>
      <c r="F52" s="13">
        <f>SUMIFS('1. Output sheet'!$F$2:$F$5000,'1. Output sheet'!$K$2:$K$5000,$B52,'1. Output sheet'!$O$2:$O$5000,"&gt;="&amp;F$6,'1. Output sheet'!$O$2:$O$5000,"&lt;"&amp;G$6)</f>
        <v>0</v>
      </c>
      <c r="G52" s="13">
        <f>SUMIFS('1. Output sheet'!$F$2:$F$5000,'1. Output sheet'!$K$2:$K$5000,$B52,'1. Output sheet'!$O$2:$O$5000,"&gt;="&amp;G$6,'1. Output sheet'!$O$2:$O$5000,"&lt;"&amp;H$6)</f>
        <v>0</v>
      </c>
      <c r="H52" s="13">
        <f>SUMIFS('1. Output sheet'!$F$2:$F$5000,'1. Output sheet'!$K$2:$K$5000,$B52,'1. Output sheet'!$O$2:$O$5000,"&gt;="&amp;H$6,'1. Output sheet'!$O$2:$O$5000,"&lt;"&amp;I$6)</f>
        <v>0</v>
      </c>
      <c r="I52" s="13"/>
      <c r="J52" s="14">
        <f t="shared" si="2"/>
        <v>9506.1200000000026</v>
      </c>
      <c r="L52" s="39" t="s">
        <v>47</v>
      </c>
      <c r="M52" s="12"/>
      <c r="N52" s="13">
        <f t="shared" si="5"/>
        <v>1274.5692718179748</v>
      </c>
      <c r="O52" s="13">
        <f t="shared" si="6"/>
        <v>0</v>
      </c>
      <c r="P52" s="13">
        <f t="shared" si="7"/>
        <v>0</v>
      </c>
      <c r="Q52" s="13">
        <f t="shared" si="8"/>
        <v>0</v>
      </c>
      <c r="R52" s="13">
        <f t="shared" si="9"/>
        <v>0</v>
      </c>
      <c r="S52" s="13"/>
      <c r="T52" s="14">
        <f t="shared" si="4"/>
        <v>1274.5692718179748</v>
      </c>
    </row>
    <row r="53" spans="2:20" ht="15" x14ac:dyDescent="0.25">
      <c r="B53" s="39" t="s">
        <v>74</v>
      </c>
      <c r="C53" s="12"/>
      <c r="D53" s="13">
        <f>SUMIFS('1. Output sheet'!$F$2:$F$5000,'1. Output sheet'!$K$2:$K$5000,$B53,'1. Output sheet'!$O$2:$O$5000,"&gt;="&amp;D$6,'1. Output sheet'!$O$2:$O$5000,"&lt;"&amp;E$6)</f>
        <v>2060</v>
      </c>
      <c r="E53" s="13">
        <f>SUMIFS('1. Output sheet'!$F$2:$F$5000,'1. Output sheet'!$K$2:$K$5000,$B53,'1. Output sheet'!$O$2:$O$5000,"&gt;="&amp;E$6,'1. Output sheet'!$O$2:$O$5000,"&lt;"&amp;F$6)</f>
        <v>5935</v>
      </c>
      <c r="F53" s="13">
        <f>SUMIFS('1. Output sheet'!$F$2:$F$5000,'1. Output sheet'!$K$2:$K$5000,$B53,'1. Output sheet'!$O$2:$O$5000,"&gt;="&amp;F$6,'1. Output sheet'!$O$2:$O$5000,"&lt;"&amp;G$6)</f>
        <v>0</v>
      </c>
      <c r="G53" s="13">
        <f>SUMIFS('1. Output sheet'!$F$2:$F$5000,'1. Output sheet'!$K$2:$K$5000,$B53,'1. Output sheet'!$O$2:$O$5000,"&gt;="&amp;G$6,'1. Output sheet'!$O$2:$O$5000,"&lt;"&amp;H$6)</f>
        <v>0</v>
      </c>
      <c r="H53" s="13">
        <f>SUMIFS('1. Output sheet'!$F$2:$F$5000,'1. Output sheet'!$K$2:$K$5000,$B53,'1. Output sheet'!$O$2:$O$5000,"&gt;="&amp;H$6,'1. Output sheet'!$O$2:$O$5000,"&lt;"&amp;I$6)</f>
        <v>0</v>
      </c>
      <c r="I53" s="13"/>
      <c r="J53" s="14">
        <f t="shared" si="2"/>
        <v>7995</v>
      </c>
      <c r="L53" s="39" t="s">
        <v>74</v>
      </c>
      <c r="M53" s="12"/>
      <c r="N53" s="13">
        <f t="shared" si="5"/>
        <v>276.2023517423541</v>
      </c>
      <c r="O53" s="13">
        <f t="shared" si="6"/>
        <v>795.75774640333577</v>
      </c>
      <c r="P53" s="13">
        <f t="shared" si="7"/>
        <v>0</v>
      </c>
      <c r="Q53" s="13">
        <f t="shared" si="8"/>
        <v>0</v>
      </c>
      <c r="R53" s="13">
        <f t="shared" si="9"/>
        <v>0</v>
      </c>
      <c r="S53" s="13"/>
      <c r="T53" s="14">
        <f t="shared" ref="T53:T66" si="10">J53*$B$4</f>
        <v>1071.9600981456899</v>
      </c>
    </row>
    <row r="54" spans="2:20" ht="15" x14ac:dyDescent="0.25">
      <c r="B54" s="39" t="s">
        <v>4234</v>
      </c>
      <c r="C54" s="12"/>
      <c r="D54" s="13">
        <f>SUMIFS('1. Output sheet'!$F$2:$F$5000,'1. Output sheet'!$K$2:$K$5000,$B54,'1. Output sheet'!$O$2:$O$5000,"&gt;="&amp;D$6,'1. Output sheet'!$O$2:$O$5000,"&lt;"&amp;E$6)</f>
        <v>0</v>
      </c>
      <c r="E54" s="13">
        <f>SUMIFS('1. Output sheet'!$F$2:$F$5000,'1. Output sheet'!$K$2:$K$5000,$B54,'1. Output sheet'!$O$2:$O$5000,"&gt;="&amp;E$6,'1. Output sheet'!$O$2:$O$5000,"&lt;"&amp;F$6)</f>
        <v>0</v>
      </c>
      <c r="F54" s="13">
        <f>SUMIFS('1. Output sheet'!$F$2:$F$5000,'1. Output sheet'!$K$2:$K$5000,$B54,'1. Output sheet'!$O$2:$O$5000,"&gt;="&amp;F$6,'1. Output sheet'!$O$2:$O$5000,"&lt;"&amp;G$6)</f>
        <v>0</v>
      </c>
      <c r="G54" s="13">
        <f>SUMIFS('1. Output sheet'!$F$2:$F$5000,'1. Output sheet'!$K$2:$K$5000,$B54,'1. Output sheet'!$O$2:$O$5000,"&gt;="&amp;G$6,'1. Output sheet'!$O$2:$O$5000,"&lt;"&amp;H$6)</f>
        <v>0</v>
      </c>
      <c r="H54" s="13">
        <f>SUMIFS('1. Output sheet'!$F$2:$F$5000,'1. Output sheet'!$K$2:$K$5000,$B54,'1. Output sheet'!$O$2:$O$5000,"&gt;="&amp;H$6,'1. Output sheet'!$O$2:$O$5000,"&lt;"&amp;I$6)</f>
        <v>0</v>
      </c>
      <c r="I54" s="13"/>
      <c r="J54" s="14">
        <f t="shared" si="2"/>
        <v>0</v>
      </c>
      <c r="L54" s="39" t="s">
        <v>4234</v>
      </c>
      <c r="M54" s="12"/>
      <c r="N54" s="13">
        <f t="shared" si="5"/>
        <v>0</v>
      </c>
      <c r="O54" s="13">
        <f t="shared" si="6"/>
        <v>0</v>
      </c>
      <c r="P54" s="13">
        <f t="shared" si="7"/>
        <v>0</v>
      </c>
      <c r="Q54" s="13">
        <f t="shared" si="8"/>
        <v>0</v>
      </c>
      <c r="R54" s="13">
        <f t="shared" si="9"/>
        <v>0</v>
      </c>
      <c r="S54" s="13"/>
      <c r="T54" s="14">
        <f t="shared" si="10"/>
        <v>0</v>
      </c>
    </row>
    <row r="55" spans="2:20" ht="15" x14ac:dyDescent="0.25">
      <c r="B55" s="39" t="s">
        <v>455</v>
      </c>
      <c r="C55" s="12"/>
      <c r="D55" s="13">
        <f>SUMIFS('1. Output sheet'!$F$2:$F$5000,'1. Output sheet'!$K$2:$K$5000,$B55,'1. Output sheet'!$O$2:$O$5000,"&gt;="&amp;D$6,'1. Output sheet'!$O$2:$O$5000,"&lt;"&amp;E$6)</f>
        <v>15560</v>
      </c>
      <c r="E55" s="13">
        <f>SUMIFS('1. Output sheet'!$F$2:$F$5000,'1. Output sheet'!$K$2:$K$5000,$B55,'1. Output sheet'!$O$2:$O$5000,"&gt;="&amp;E$6,'1. Output sheet'!$O$2:$O$5000,"&lt;"&amp;F$6)</f>
        <v>33656</v>
      </c>
      <c r="F55" s="13">
        <f>SUMIFS('1. Output sheet'!$F$2:$F$5000,'1. Output sheet'!$K$2:$K$5000,$B55,'1. Output sheet'!$O$2:$O$5000,"&gt;="&amp;F$6,'1. Output sheet'!$O$2:$O$5000,"&lt;"&amp;G$6)</f>
        <v>11885</v>
      </c>
      <c r="G55" s="13">
        <f>SUMIFS('1. Output sheet'!$F$2:$F$5000,'1. Output sheet'!$K$2:$K$5000,$B55,'1. Output sheet'!$O$2:$O$5000,"&gt;="&amp;G$6,'1. Output sheet'!$O$2:$O$5000,"&lt;"&amp;H$6)</f>
        <v>0</v>
      </c>
      <c r="H55" s="13">
        <f>SUMIFS('1. Output sheet'!$F$2:$F$5000,'1. Output sheet'!$K$2:$K$5000,$B55,'1. Output sheet'!$O$2:$O$5000,"&gt;="&amp;H$6,'1. Output sheet'!$O$2:$O$5000,"&lt;"&amp;I$6)</f>
        <v>0</v>
      </c>
      <c r="I55" s="13"/>
      <c r="J55" s="14">
        <f t="shared" si="2"/>
        <v>61101</v>
      </c>
      <c r="L55" s="39" t="s">
        <v>455</v>
      </c>
      <c r="M55" s="12"/>
      <c r="N55" s="13">
        <f t="shared" si="5"/>
        <v>2086.2663073354515</v>
      </c>
      <c r="O55" s="13">
        <f t="shared" si="6"/>
        <v>4512.5564806993543</v>
      </c>
      <c r="P55" s="13">
        <f t="shared" si="7"/>
        <v>1593.5266749795528</v>
      </c>
      <c r="Q55" s="13">
        <f t="shared" si="8"/>
        <v>0</v>
      </c>
      <c r="R55" s="13">
        <f t="shared" si="9"/>
        <v>0</v>
      </c>
      <c r="S55" s="13"/>
      <c r="T55" s="14">
        <f t="shared" si="10"/>
        <v>8192.3494630143596</v>
      </c>
    </row>
    <row r="56" spans="2:20" ht="15" x14ac:dyDescent="0.25">
      <c r="B56" s="39" t="s">
        <v>306</v>
      </c>
      <c r="C56" s="12"/>
      <c r="D56" s="13">
        <f>SUMIFS('1. Output sheet'!$F$2:$F$5000,'1. Output sheet'!$K$2:$K$5000,$B56,'1. Output sheet'!$O$2:$O$5000,"&gt;="&amp;D$6,'1. Output sheet'!$O$2:$O$5000,"&lt;"&amp;E$6)</f>
        <v>2322</v>
      </c>
      <c r="E56" s="13">
        <f>SUMIFS('1. Output sheet'!$F$2:$F$5000,'1. Output sheet'!$K$2:$K$5000,$B56,'1. Output sheet'!$O$2:$O$5000,"&gt;="&amp;E$6,'1. Output sheet'!$O$2:$O$5000,"&lt;"&amp;F$6)</f>
        <v>23259.309999999998</v>
      </c>
      <c r="F56" s="13">
        <f>SUMIFS('1. Output sheet'!$F$2:$F$5000,'1. Output sheet'!$K$2:$K$5000,$B56,'1. Output sheet'!$O$2:$O$5000,"&gt;="&amp;F$6,'1. Output sheet'!$O$2:$O$5000,"&lt;"&amp;G$6)</f>
        <v>5040</v>
      </c>
      <c r="G56" s="13">
        <f>SUMIFS('1. Output sheet'!$F$2:$F$5000,'1. Output sheet'!$K$2:$K$5000,$B56,'1. Output sheet'!$O$2:$O$5000,"&gt;="&amp;G$6,'1. Output sheet'!$O$2:$O$5000,"&lt;"&amp;H$6)</f>
        <v>0</v>
      </c>
      <c r="H56" s="13">
        <f>SUMIFS('1. Output sheet'!$F$2:$F$5000,'1. Output sheet'!$K$2:$K$5000,$B56,'1. Output sheet'!$O$2:$O$5000,"&gt;="&amp;H$6,'1. Output sheet'!$O$2:$O$5000,"&lt;"&amp;I$6)</f>
        <v>0</v>
      </c>
      <c r="I56" s="13"/>
      <c r="J56" s="14">
        <f t="shared" si="2"/>
        <v>30621.309999999998</v>
      </c>
      <c r="L56" s="39" t="s">
        <v>306</v>
      </c>
      <c r="M56" s="12"/>
      <c r="N56" s="13">
        <f t="shared" si="5"/>
        <v>311.33100036201273</v>
      </c>
      <c r="O56" s="13">
        <f t="shared" si="6"/>
        <v>3118.5806417011913</v>
      </c>
      <c r="P56" s="13">
        <f t="shared" si="7"/>
        <v>675.75721008808966</v>
      </c>
      <c r="Q56" s="13">
        <f t="shared" si="8"/>
        <v>0</v>
      </c>
      <c r="R56" s="13">
        <f t="shared" si="9"/>
        <v>0</v>
      </c>
      <c r="S56" s="13"/>
      <c r="T56" s="14">
        <f t="shared" si="10"/>
        <v>4105.6688521512933</v>
      </c>
    </row>
    <row r="57" spans="2:20" ht="15" x14ac:dyDescent="0.25">
      <c r="B57" s="39" t="s">
        <v>289</v>
      </c>
      <c r="C57" s="12"/>
      <c r="D57" s="13">
        <f>SUMIFS('1. Output sheet'!$F$2:$F$5000,'1. Output sheet'!$K$2:$K$5000,$B57,'1. Output sheet'!$O$2:$O$5000,"&gt;="&amp;D$6,'1. Output sheet'!$O$2:$O$5000,"&lt;"&amp;E$6)</f>
        <v>27454.559999999998</v>
      </c>
      <c r="E57" s="13">
        <f>SUMIFS('1. Output sheet'!$F$2:$F$5000,'1. Output sheet'!$K$2:$K$5000,$B57,'1. Output sheet'!$O$2:$O$5000,"&gt;="&amp;E$6,'1. Output sheet'!$O$2:$O$5000,"&lt;"&amp;F$6)</f>
        <v>30404.489999999998</v>
      </c>
      <c r="F57" s="13">
        <f>SUMIFS('1. Output sheet'!$F$2:$F$5000,'1. Output sheet'!$K$2:$K$5000,$B57,'1. Output sheet'!$O$2:$O$5000,"&gt;="&amp;F$6,'1. Output sheet'!$O$2:$O$5000,"&lt;"&amp;G$6)</f>
        <v>9750</v>
      </c>
      <c r="G57" s="13">
        <f>SUMIFS('1. Output sheet'!$F$2:$F$5000,'1. Output sheet'!$K$2:$K$5000,$B57,'1. Output sheet'!$O$2:$O$5000,"&gt;="&amp;G$6,'1. Output sheet'!$O$2:$O$5000,"&lt;"&amp;H$6)</f>
        <v>8865</v>
      </c>
      <c r="H57" s="13">
        <f>SUMIFS('1. Output sheet'!$F$2:$F$5000,'1. Output sheet'!$K$2:$K$5000,$B57,'1. Output sheet'!$O$2:$O$5000,"&gt;="&amp;H$6,'1. Output sheet'!$O$2:$O$5000,"&lt;"&amp;I$6)</f>
        <v>0</v>
      </c>
      <c r="I57" s="13"/>
      <c r="J57" s="14">
        <f t="shared" si="2"/>
        <v>76474.049999999988</v>
      </c>
      <c r="L57" s="39" t="s">
        <v>289</v>
      </c>
      <c r="M57" s="12"/>
      <c r="N57" s="13">
        <f t="shared" si="5"/>
        <v>3681.0747757531867</v>
      </c>
      <c r="O57" s="13">
        <f t="shared" si="6"/>
        <v>4076.5978842363534</v>
      </c>
      <c r="P57" s="13">
        <f t="shared" si="7"/>
        <v>1307.2684123727925</v>
      </c>
      <c r="Q57" s="13">
        <f t="shared" si="8"/>
        <v>1188.6086641728007</v>
      </c>
      <c r="R57" s="13">
        <f t="shared" si="9"/>
        <v>0</v>
      </c>
      <c r="S57" s="13"/>
      <c r="T57" s="14">
        <f t="shared" si="10"/>
        <v>10253.549736535133</v>
      </c>
    </row>
    <row r="58" spans="2:20" ht="15" x14ac:dyDescent="0.25">
      <c r="B58" s="39" t="s">
        <v>1330</v>
      </c>
      <c r="C58" s="12"/>
      <c r="D58" s="13">
        <f>SUMIFS('1. Output sheet'!$F$2:$F$5000,'1. Output sheet'!$K$2:$K$5000,$B58,'1. Output sheet'!$O$2:$O$5000,"&gt;="&amp;D$6,'1. Output sheet'!$O$2:$O$5000,"&lt;"&amp;E$6)</f>
        <v>0</v>
      </c>
      <c r="E58" s="13">
        <f>SUMIFS('1. Output sheet'!$F$2:$F$5000,'1. Output sheet'!$K$2:$K$5000,$B58,'1. Output sheet'!$O$2:$O$5000,"&gt;="&amp;E$6,'1. Output sheet'!$O$2:$O$5000,"&lt;"&amp;F$6)</f>
        <v>0</v>
      </c>
      <c r="F58" s="13">
        <f>SUMIFS('1. Output sheet'!$F$2:$F$5000,'1. Output sheet'!$K$2:$K$5000,$B58,'1. Output sheet'!$O$2:$O$5000,"&gt;="&amp;F$6,'1. Output sheet'!$O$2:$O$5000,"&lt;"&amp;G$6)</f>
        <v>0</v>
      </c>
      <c r="G58" s="13">
        <f>SUMIFS('1. Output sheet'!$F$2:$F$5000,'1. Output sheet'!$K$2:$K$5000,$B58,'1. Output sheet'!$O$2:$O$5000,"&gt;="&amp;G$6,'1. Output sheet'!$O$2:$O$5000,"&lt;"&amp;H$6)</f>
        <v>93.75</v>
      </c>
      <c r="H58" s="13">
        <f>SUMIFS('1. Output sheet'!$F$2:$F$5000,'1. Output sheet'!$K$2:$K$5000,$B58,'1. Output sheet'!$O$2:$O$5000,"&gt;="&amp;H$6,'1. Output sheet'!$O$2:$O$5000,"&lt;"&amp;I$6)</f>
        <v>0</v>
      </c>
      <c r="I58" s="13"/>
      <c r="J58" s="14">
        <f t="shared" si="2"/>
        <v>93.75</v>
      </c>
      <c r="L58" s="39" t="s">
        <v>1330</v>
      </c>
      <c r="M58" s="12"/>
      <c r="N58" s="13">
        <f t="shared" si="5"/>
        <v>0</v>
      </c>
      <c r="O58" s="13">
        <f t="shared" si="6"/>
        <v>0</v>
      </c>
      <c r="P58" s="13">
        <f t="shared" si="7"/>
        <v>0</v>
      </c>
      <c r="Q58" s="13">
        <f t="shared" si="8"/>
        <v>12.569888580507621</v>
      </c>
      <c r="R58" s="13">
        <f t="shared" si="9"/>
        <v>0</v>
      </c>
      <c r="S58" s="13"/>
      <c r="T58" s="14">
        <f t="shared" si="10"/>
        <v>12.569888580507621</v>
      </c>
    </row>
    <row r="59" spans="2:20" ht="15" x14ac:dyDescent="0.25">
      <c r="B59" s="39" t="s">
        <v>86</v>
      </c>
      <c r="C59" s="12"/>
      <c r="D59" s="13">
        <f>SUMIFS('1. Output sheet'!$F$2:$F$5000,'1. Output sheet'!$K$2:$K$5000,$B59,'1. Output sheet'!$O$2:$O$5000,"&gt;="&amp;D$6,'1. Output sheet'!$O$2:$O$5000,"&lt;"&amp;E$6)</f>
        <v>72254.056666666671</v>
      </c>
      <c r="E59" s="13">
        <f>SUMIFS('1. Output sheet'!$F$2:$F$5000,'1. Output sheet'!$K$2:$K$5000,$B59,'1. Output sheet'!$O$2:$O$5000,"&gt;="&amp;E$6,'1. Output sheet'!$O$2:$O$5000,"&lt;"&amp;F$6)</f>
        <v>65255.25</v>
      </c>
      <c r="F59" s="13">
        <f>SUMIFS('1. Output sheet'!$F$2:$F$5000,'1. Output sheet'!$K$2:$K$5000,$B59,'1. Output sheet'!$O$2:$O$5000,"&gt;="&amp;F$6,'1. Output sheet'!$O$2:$O$5000,"&lt;"&amp;G$6)</f>
        <v>19076</v>
      </c>
      <c r="G59" s="13">
        <f>SUMIFS('1. Output sheet'!$F$2:$F$5000,'1. Output sheet'!$K$2:$K$5000,$B59,'1. Output sheet'!$O$2:$O$5000,"&gt;="&amp;G$6,'1. Output sheet'!$O$2:$O$5000,"&lt;"&amp;H$6)</f>
        <v>50120</v>
      </c>
      <c r="H59" s="13">
        <f>SUMIFS('1. Output sheet'!$F$2:$F$5000,'1. Output sheet'!$K$2:$K$5000,$B59,'1. Output sheet'!$O$2:$O$5000,"&gt;="&amp;H$6,'1. Output sheet'!$O$2:$O$5000,"&lt;"&amp;I$6)</f>
        <v>2375</v>
      </c>
      <c r="I59" s="13"/>
      <c r="J59" s="14">
        <f t="shared" si="2"/>
        <v>209080.30666666667</v>
      </c>
      <c r="L59" s="39" t="s">
        <v>86</v>
      </c>
      <c r="M59" s="12"/>
      <c r="N59" s="13">
        <f t="shared" si="5"/>
        <v>9687.7380457566287</v>
      </c>
      <c r="O59" s="13">
        <f t="shared" si="6"/>
        <v>8749.3463657938119</v>
      </c>
      <c r="P59" s="13">
        <f t="shared" si="7"/>
        <v>2557.6874086588091</v>
      </c>
      <c r="Q59" s="13">
        <f t="shared" si="8"/>
        <v>6720.0300336537812</v>
      </c>
      <c r="R59" s="13">
        <f t="shared" si="9"/>
        <v>318.43717737285971</v>
      </c>
      <c r="S59" s="13"/>
      <c r="T59" s="14">
        <f t="shared" si="10"/>
        <v>28033.239031235891</v>
      </c>
    </row>
    <row r="60" spans="2:20" ht="15" x14ac:dyDescent="0.25">
      <c r="B60" s="39" t="s">
        <v>97</v>
      </c>
      <c r="C60" s="12"/>
      <c r="D60" s="13">
        <f>SUMIFS('1. Output sheet'!$F$2:$F$5000,'1. Output sheet'!$K$2:$K$5000,$B60,'1. Output sheet'!$O$2:$O$5000,"&gt;="&amp;D$6,'1. Output sheet'!$O$2:$O$5000,"&lt;"&amp;E$6)</f>
        <v>9517</v>
      </c>
      <c r="E60" s="13">
        <f>SUMIFS('1. Output sheet'!$F$2:$F$5000,'1. Output sheet'!$K$2:$K$5000,$B60,'1. Output sheet'!$O$2:$O$5000,"&gt;="&amp;E$6,'1. Output sheet'!$O$2:$O$5000,"&lt;"&amp;F$6)</f>
        <v>7460</v>
      </c>
      <c r="F60" s="13">
        <f>SUMIFS('1. Output sheet'!$F$2:$F$5000,'1. Output sheet'!$K$2:$K$5000,$B60,'1. Output sheet'!$O$2:$O$5000,"&gt;="&amp;F$6,'1. Output sheet'!$O$2:$O$5000,"&lt;"&amp;G$6)</f>
        <v>14021.500000000004</v>
      </c>
      <c r="G60" s="13">
        <f>SUMIFS('1. Output sheet'!$F$2:$F$5000,'1. Output sheet'!$K$2:$K$5000,$B60,'1. Output sheet'!$O$2:$O$5000,"&gt;="&amp;G$6,'1. Output sheet'!$O$2:$O$5000,"&lt;"&amp;H$6)</f>
        <v>0</v>
      </c>
      <c r="H60" s="13">
        <f>SUMIFS('1. Output sheet'!$F$2:$F$5000,'1. Output sheet'!$K$2:$K$5000,$B60,'1. Output sheet'!$O$2:$O$5000,"&gt;="&amp;H$6,'1. Output sheet'!$O$2:$O$5000,"&lt;"&amp;I$6)</f>
        <v>0</v>
      </c>
      <c r="I60" s="13"/>
      <c r="J60" s="14">
        <f t="shared" si="2"/>
        <v>30998.500000000004</v>
      </c>
      <c r="L60" s="39" t="s">
        <v>97</v>
      </c>
      <c r="M60" s="12"/>
      <c r="N60" s="13">
        <f t="shared" si="5"/>
        <v>1276.028049287371</v>
      </c>
      <c r="O60" s="13">
        <f t="shared" si="6"/>
        <v>1000.2279339795931</v>
      </c>
      <c r="P60" s="13">
        <f t="shared" si="7"/>
        <v>1879.9860558036016</v>
      </c>
      <c r="Q60" s="13">
        <f t="shared" si="8"/>
        <v>0</v>
      </c>
      <c r="R60" s="13">
        <f t="shared" si="9"/>
        <v>0</v>
      </c>
      <c r="S60" s="13"/>
      <c r="T60" s="14">
        <f t="shared" si="10"/>
        <v>4156.2420390705656</v>
      </c>
    </row>
    <row r="61" spans="2:20" ht="15" x14ac:dyDescent="0.25">
      <c r="B61" s="39" t="s">
        <v>226</v>
      </c>
      <c r="C61" s="12"/>
      <c r="D61" s="13">
        <f>SUMIFS('1. Output sheet'!$F$2:$F$5000,'1. Output sheet'!$K$2:$K$5000,$B61,'1. Output sheet'!$O$2:$O$5000,"&gt;="&amp;D$6,'1. Output sheet'!$O$2:$O$5000,"&lt;"&amp;E$6)</f>
        <v>56161</v>
      </c>
      <c r="E61" s="13">
        <f>SUMIFS('1. Output sheet'!$F$2:$F$5000,'1. Output sheet'!$K$2:$K$5000,$B61,'1. Output sheet'!$O$2:$O$5000,"&gt;="&amp;E$6,'1. Output sheet'!$O$2:$O$5000,"&lt;"&amp;F$6)</f>
        <v>97927.97</v>
      </c>
      <c r="F61" s="13">
        <f>SUMIFS('1. Output sheet'!$F$2:$F$5000,'1. Output sheet'!$K$2:$K$5000,$B61,'1. Output sheet'!$O$2:$O$5000,"&gt;="&amp;F$6,'1. Output sheet'!$O$2:$O$5000,"&lt;"&amp;G$6)</f>
        <v>94502</v>
      </c>
      <c r="G61" s="13">
        <f>SUMIFS('1. Output sheet'!$F$2:$F$5000,'1. Output sheet'!$K$2:$K$5000,$B61,'1. Output sheet'!$O$2:$O$5000,"&gt;="&amp;G$6,'1. Output sheet'!$O$2:$O$5000,"&lt;"&amp;H$6)</f>
        <v>39289</v>
      </c>
      <c r="H61" s="13">
        <f>SUMIFS('1. Output sheet'!$F$2:$F$5000,'1. Output sheet'!$K$2:$K$5000,$B61,'1. Output sheet'!$O$2:$O$5000,"&gt;="&amp;H$6,'1. Output sheet'!$O$2:$O$5000,"&lt;"&amp;I$6)</f>
        <v>5100</v>
      </c>
      <c r="I61" s="13"/>
      <c r="J61" s="14">
        <f t="shared" si="2"/>
        <v>292979.96999999997</v>
      </c>
      <c r="L61" s="39" t="s">
        <v>226</v>
      </c>
      <c r="M61" s="12"/>
      <c r="N61" s="13">
        <f t="shared" si="5"/>
        <v>7530.0001340788103</v>
      </c>
      <c r="O61" s="13">
        <f t="shared" si="6"/>
        <v>13130.065832696457</v>
      </c>
      <c r="P61" s="13">
        <f t="shared" si="7"/>
        <v>12670.715846774732</v>
      </c>
      <c r="Q61" s="13">
        <f t="shared" si="8"/>
        <v>5267.822426022015</v>
      </c>
      <c r="R61" s="13">
        <f t="shared" si="9"/>
        <v>683.8019387796146</v>
      </c>
      <c r="S61" s="13"/>
      <c r="T61" s="14">
        <f t="shared" si="10"/>
        <v>39282.406178351623</v>
      </c>
    </row>
    <row r="62" spans="2:20" ht="15" x14ac:dyDescent="0.25">
      <c r="B62" s="39" t="s">
        <v>243</v>
      </c>
      <c r="C62" s="12"/>
      <c r="D62" s="13">
        <f>SUMIFS('1. Output sheet'!$F$2:$F$5000,'1. Output sheet'!$K$2:$K$5000,$B62,'1. Output sheet'!$O$2:$O$5000,"&gt;="&amp;D$6,'1. Output sheet'!$O$2:$O$5000,"&lt;"&amp;E$6)</f>
        <v>23374.260000000006</v>
      </c>
      <c r="E62" s="13">
        <f>SUMIFS('1. Output sheet'!$F$2:$F$5000,'1. Output sheet'!$K$2:$K$5000,$B62,'1. Output sheet'!$O$2:$O$5000,"&gt;="&amp;E$6,'1. Output sheet'!$O$2:$O$5000,"&lt;"&amp;F$6)</f>
        <v>21274.040000000005</v>
      </c>
      <c r="F62" s="13">
        <f>SUMIFS('1. Output sheet'!$F$2:$F$5000,'1. Output sheet'!$K$2:$K$5000,$B62,'1. Output sheet'!$O$2:$O$5000,"&gt;="&amp;F$6,'1. Output sheet'!$O$2:$O$5000,"&lt;"&amp;G$6)</f>
        <v>30</v>
      </c>
      <c r="G62" s="13">
        <f>SUMIFS('1. Output sheet'!$F$2:$F$5000,'1. Output sheet'!$K$2:$K$5000,$B62,'1. Output sheet'!$O$2:$O$5000,"&gt;="&amp;G$6,'1. Output sheet'!$O$2:$O$5000,"&lt;"&amp;H$6)</f>
        <v>17960</v>
      </c>
      <c r="H62" s="13">
        <f>SUMIFS('1. Output sheet'!$F$2:$F$5000,'1. Output sheet'!$K$2:$K$5000,$B62,'1. Output sheet'!$O$2:$O$5000,"&gt;="&amp;H$6,'1. Output sheet'!$O$2:$O$5000,"&lt;"&amp;I$6)</f>
        <v>0</v>
      </c>
      <c r="I62" s="13"/>
      <c r="J62" s="14">
        <f t="shared" si="2"/>
        <v>62638.30000000001</v>
      </c>
      <c r="L62" s="39" t="s">
        <v>243</v>
      </c>
      <c r="M62" s="12"/>
      <c r="N62" s="13">
        <f t="shared" si="5"/>
        <v>3133.9930010860389</v>
      </c>
      <c r="O62" s="13">
        <f t="shared" si="6"/>
        <v>2852.3979995441323</v>
      </c>
      <c r="P62" s="13">
        <f t="shared" si="7"/>
        <v>4.0223643457624387</v>
      </c>
      <c r="Q62" s="13">
        <f t="shared" si="8"/>
        <v>2408.0554549964468</v>
      </c>
      <c r="R62" s="13">
        <f t="shared" si="9"/>
        <v>0</v>
      </c>
      <c r="S62" s="13"/>
      <c r="T62" s="14">
        <f t="shared" si="10"/>
        <v>8398.4688199723805</v>
      </c>
    </row>
    <row r="63" spans="2:20" ht="15" x14ac:dyDescent="0.25">
      <c r="B63" s="39" t="s">
        <v>2874</v>
      </c>
      <c r="C63" s="12"/>
      <c r="D63" s="13">
        <f>SUMIFS('1. Output sheet'!$F$2:$F$5000,'1. Output sheet'!$K$2:$K$5000,$B63,'1. Output sheet'!$O$2:$O$5000,"&gt;="&amp;D$6,'1. Output sheet'!$O$2:$O$5000,"&lt;"&amp;E$6)</f>
        <v>0</v>
      </c>
      <c r="E63" s="13">
        <f>SUMIFS('1. Output sheet'!$F$2:$F$5000,'1. Output sheet'!$K$2:$K$5000,$B63,'1. Output sheet'!$O$2:$O$5000,"&gt;="&amp;E$6,'1. Output sheet'!$O$2:$O$5000,"&lt;"&amp;F$6)</f>
        <v>0</v>
      </c>
      <c r="F63" s="13">
        <f>SUMIFS('1. Output sheet'!$F$2:$F$5000,'1. Output sheet'!$K$2:$K$5000,$B63,'1. Output sheet'!$O$2:$O$5000,"&gt;="&amp;F$6,'1. Output sheet'!$O$2:$O$5000,"&lt;"&amp;G$6)</f>
        <v>0</v>
      </c>
      <c r="G63" s="13">
        <f>SUMIFS('1. Output sheet'!$F$2:$F$5000,'1. Output sheet'!$K$2:$K$5000,$B63,'1. Output sheet'!$O$2:$O$5000,"&gt;="&amp;G$6,'1. Output sheet'!$O$2:$O$5000,"&lt;"&amp;H$6)</f>
        <v>0</v>
      </c>
      <c r="H63" s="13">
        <f>SUMIFS('1. Output sheet'!$F$2:$F$5000,'1. Output sheet'!$K$2:$K$5000,$B63,'1. Output sheet'!$O$2:$O$5000,"&gt;="&amp;H$6,'1. Output sheet'!$O$2:$O$5000,"&lt;"&amp;I$6)</f>
        <v>0</v>
      </c>
      <c r="I63" s="13"/>
      <c r="J63" s="14">
        <f t="shared" si="2"/>
        <v>0</v>
      </c>
      <c r="L63" s="39" t="s">
        <v>2874</v>
      </c>
      <c r="M63" s="12"/>
      <c r="N63" s="13">
        <f t="shared" si="5"/>
        <v>0</v>
      </c>
      <c r="O63" s="13">
        <f t="shared" si="6"/>
        <v>0</v>
      </c>
      <c r="P63" s="13">
        <f t="shared" si="7"/>
        <v>0</v>
      </c>
      <c r="Q63" s="13">
        <f t="shared" si="8"/>
        <v>0</v>
      </c>
      <c r="R63" s="13">
        <f t="shared" si="9"/>
        <v>0</v>
      </c>
      <c r="S63" s="13"/>
      <c r="T63" s="14">
        <f t="shared" si="10"/>
        <v>0</v>
      </c>
    </row>
    <row r="64" spans="2:20" ht="15" x14ac:dyDescent="0.25">
      <c r="B64" s="39" t="s">
        <v>217</v>
      </c>
      <c r="C64" s="12"/>
      <c r="D64" s="13">
        <f>SUMIFS('1. Output sheet'!$F$2:$F$5000,'1. Output sheet'!$K$2:$K$5000,$B64,'1. Output sheet'!$O$2:$O$5000,"&gt;="&amp;D$6,'1. Output sheet'!$O$2:$O$5000,"&lt;"&amp;E$6)</f>
        <v>16746.560000000001</v>
      </c>
      <c r="E64" s="13">
        <f>SUMIFS('1. Output sheet'!$F$2:$F$5000,'1. Output sheet'!$K$2:$K$5000,$B64,'1. Output sheet'!$O$2:$O$5000,"&gt;="&amp;E$6,'1. Output sheet'!$O$2:$O$5000,"&lt;"&amp;F$6)</f>
        <v>41205.06</v>
      </c>
      <c r="F64" s="13">
        <f>SUMIFS('1. Output sheet'!$F$2:$F$5000,'1. Output sheet'!$K$2:$K$5000,$B64,'1. Output sheet'!$O$2:$O$5000,"&gt;="&amp;F$6,'1. Output sheet'!$O$2:$O$5000,"&lt;"&amp;G$6)</f>
        <v>22310.28</v>
      </c>
      <c r="G64" s="13">
        <f>SUMIFS('1. Output sheet'!$F$2:$F$5000,'1. Output sheet'!$K$2:$K$5000,$B64,'1. Output sheet'!$O$2:$O$5000,"&gt;="&amp;G$6,'1. Output sheet'!$O$2:$O$5000,"&lt;"&amp;H$6)</f>
        <v>4245</v>
      </c>
      <c r="H64" s="13">
        <f>SUMIFS('1. Output sheet'!$F$2:$F$5000,'1. Output sheet'!$K$2:$K$5000,$B64,'1. Output sheet'!$O$2:$O$5000,"&gt;="&amp;H$6,'1. Output sheet'!$O$2:$O$5000,"&lt;"&amp;I$6)</f>
        <v>60700</v>
      </c>
      <c r="I64" s="13"/>
      <c r="J64" s="14">
        <f t="shared" si="2"/>
        <v>145206.9</v>
      </c>
      <c r="L64" s="39" t="s">
        <v>217</v>
      </c>
      <c r="M64" s="12"/>
      <c r="N64" s="13">
        <f t="shared" si="5"/>
        <v>2245.3588619390475</v>
      </c>
      <c r="O64" s="13">
        <f t="shared" si="6"/>
        <v>5524.7254736334007</v>
      </c>
      <c r="P64" s="13">
        <f t="shared" si="7"/>
        <v>2991.335827199227</v>
      </c>
      <c r="Q64" s="13">
        <f t="shared" si="8"/>
        <v>569.16455492538512</v>
      </c>
      <c r="R64" s="13">
        <f t="shared" si="9"/>
        <v>8138.5838595926671</v>
      </c>
      <c r="S64" s="13"/>
      <c r="T64" s="14">
        <f t="shared" si="10"/>
        <v>19469.168577289729</v>
      </c>
    </row>
    <row r="65" spans="1:36" ht="15" x14ac:dyDescent="0.25">
      <c r="B65" s="39" t="s">
        <v>326</v>
      </c>
      <c r="C65" s="12"/>
      <c r="D65" s="13">
        <f>SUMIFS('1. Output sheet'!$F$2:$F$5000,'1. Output sheet'!$K$2:$K$5000,$B65,'1. Output sheet'!$O$2:$O$5000,"&gt;="&amp;D$6,'1. Output sheet'!$O$2:$O$5000,"&lt;"&amp;E$6)</f>
        <v>33765.623333333337</v>
      </c>
      <c r="E65" s="13">
        <f>SUMIFS('1. Output sheet'!$F$2:$F$5000,'1. Output sheet'!$K$2:$K$5000,$B65,'1. Output sheet'!$O$2:$O$5000,"&gt;="&amp;E$6,'1. Output sheet'!$O$2:$O$5000,"&lt;"&amp;F$6)</f>
        <v>15182.756666666664</v>
      </c>
      <c r="F65" s="13">
        <f>SUMIFS('1. Output sheet'!$F$2:$F$5000,'1. Output sheet'!$K$2:$K$5000,$B65,'1. Output sheet'!$O$2:$O$5000,"&gt;="&amp;F$6,'1. Output sheet'!$O$2:$O$5000,"&lt;"&amp;G$6)</f>
        <v>16529.043333333335</v>
      </c>
      <c r="G65" s="13">
        <f>SUMIFS('1. Output sheet'!$F$2:$F$5000,'1. Output sheet'!$K$2:$K$5000,$B65,'1. Output sheet'!$O$2:$O$5000,"&gt;="&amp;G$6,'1. Output sheet'!$O$2:$O$5000,"&lt;"&amp;H$6)</f>
        <v>414.9800000000007</v>
      </c>
      <c r="H65" s="13">
        <f>SUMIFS('1. Output sheet'!$F$2:$F$5000,'1. Output sheet'!$K$2:$K$5000,$B65,'1. Output sheet'!$O$2:$O$5000,"&gt;="&amp;H$6,'1. Output sheet'!$O$2:$O$5000,"&lt;"&amp;I$6)</f>
        <v>0</v>
      </c>
      <c r="I65" s="13"/>
      <c r="J65" s="14">
        <f t="shared" si="2"/>
        <v>65892.403333333335</v>
      </c>
      <c r="L65" s="39" t="s">
        <v>326</v>
      </c>
      <c r="M65" s="12"/>
      <c r="N65" s="13">
        <f t="shared" si="5"/>
        <v>4527.2546469481422</v>
      </c>
      <c r="O65" s="13">
        <f t="shared" si="6"/>
        <v>2035.6859695462319</v>
      </c>
      <c r="P65" s="13">
        <f t="shared" si="7"/>
        <v>2216.1944857854114</v>
      </c>
      <c r="Q65" s="13">
        <f t="shared" si="8"/>
        <v>55.640025206816652</v>
      </c>
      <c r="R65" s="13">
        <f t="shared" si="9"/>
        <v>0</v>
      </c>
      <c r="S65" s="13"/>
      <c r="T65" s="14">
        <f t="shared" si="10"/>
        <v>8834.7751274866023</v>
      </c>
    </row>
    <row r="66" spans="1:36" ht="15" x14ac:dyDescent="0.25">
      <c r="B66" s="39" t="s">
        <v>775</v>
      </c>
      <c r="C66" s="12"/>
      <c r="D66" s="13">
        <f>SUMIFS('1. Output sheet'!$F$2:$F$5000,'1. Output sheet'!$K$2:$K$5000,$B66,'1. Output sheet'!$O$2:$O$5000,"&gt;="&amp;D$6,'1. Output sheet'!$O$2:$O$5000,"&lt;"&amp;E$6)</f>
        <v>2930.56</v>
      </c>
      <c r="E66" s="13">
        <f>SUMIFS('1. Output sheet'!$F$2:$F$5000,'1. Output sheet'!$K$2:$K$5000,$B66,'1. Output sheet'!$O$2:$O$5000,"&gt;="&amp;E$6,'1. Output sheet'!$O$2:$O$5000,"&lt;"&amp;F$6)</f>
        <v>8288.81</v>
      </c>
      <c r="F66" s="13">
        <f>SUMIFS('1. Output sheet'!$F$2:$F$5000,'1. Output sheet'!$K$2:$K$5000,$B66,'1. Output sheet'!$O$2:$O$5000,"&gt;="&amp;F$6,'1. Output sheet'!$O$2:$O$5000,"&lt;"&amp;G$6)</f>
        <v>5369.46</v>
      </c>
      <c r="G66" s="13">
        <f>SUMIFS('1. Output sheet'!$F$2:$F$5000,'1. Output sheet'!$K$2:$K$5000,$B66,'1. Output sheet'!$O$2:$O$5000,"&gt;="&amp;G$6,'1. Output sheet'!$O$2:$O$5000,"&lt;"&amp;H$6)</f>
        <v>1428</v>
      </c>
      <c r="H66" s="13">
        <f>SUMIFS('1. Output sheet'!$F$2:$F$5000,'1. Output sheet'!$K$2:$K$5000,$B66,'1. Output sheet'!$O$2:$O$5000,"&gt;="&amp;H$6,'1. Output sheet'!$O$2:$O$5000,"&lt;"&amp;I$6)</f>
        <v>0</v>
      </c>
      <c r="I66" s="13"/>
      <c r="J66" s="14">
        <f t="shared" si="2"/>
        <v>18016.829999999998</v>
      </c>
      <c r="L66" s="39" t="s">
        <v>775</v>
      </c>
      <c r="M66" s="12"/>
      <c r="N66" s="13">
        <f t="shared" si="5"/>
        <v>392.92600190391909</v>
      </c>
      <c r="O66" s="13">
        <f t="shared" si="6"/>
        <v>1111.3537937599719</v>
      </c>
      <c r="P66" s="13">
        <f t="shared" si="7"/>
        <v>719.93081533325278</v>
      </c>
      <c r="Q66" s="13">
        <f t="shared" si="8"/>
        <v>191.46454285829208</v>
      </c>
      <c r="R66" s="13">
        <f t="shared" si="9"/>
        <v>0</v>
      </c>
      <c r="S66" s="13"/>
      <c r="T66" s="14">
        <f t="shared" si="10"/>
        <v>2415.6751538554358</v>
      </c>
    </row>
    <row r="67" spans="1:36" x14ac:dyDescent="0.2">
      <c r="C67" s="8"/>
    </row>
    <row r="68" spans="1:36" x14ac:dyDescent="0.2">
      <c r="C68" s="8"/>
    </row>
    <row r="69" spans="1:36" x14ac:dyDescent="0.2">
      <c r="A69" s="34"/>
    </row>
    <row r="70" spans="1:36" x14ac:dyDescent="0.2">
      <c r="A70" s="36" t="s">
        <v>4764</v>
      </c>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row>
    <row r="72" spans="1:36" ht="15" x14ac:dyDescent="0.25">
      <c r="A72" s="34"/>
      <c r="B72" s="5" t="s">
        <v>4765</v>
      </c>
      <c r="C72" s="5"/>
      <c r="D72" s="5"/>
      <c r="E72" s="5"/>
      <c r="F72" s="5"/>
      <c r="G72" s="5"/>
      <c r="H72" s="5"/>
      <c r="I72" s="5"/>
      <c r="J72" s="5"/>
      <c r="K72" s="5"/>
      <c r="L72" s="5"/>
      <c r="M72" s="5"/>
      <c r="N72" s="5"/>
      <c r="O72" s="5"/>
      <c r="P72" s="5"/>
    </row>
    <row r="73" spans="1:36" ht="45" x14ac:dyDescent="0.25">
      <c r="A73" s="34"/>
      <c r="B73" s="6"/>
      <c r="C73" s="6"/>
      <c r="D73" s="10" t="s">
        <v>136</v>
      </c>
      <c r="E73" s="10" t="s">
        <v>41</v>
      </c>
      <c r="F73" s="10" t="s">
        <v>79</v>
      </c>
      <c r="G73" s="11" t="s">
        <v>50</v>
      </c>
      <c r="H73" s="11" t="s">
        <v>555</v>
      </c>
      <c r="I73" s="11" t="s">
        <v>145</v>
      </c>
      <c r="J73" s="11" t="s">
        <v>126</v>
      </c>
      <c r="K73" s="11" t="s">
        <v>238</v>
      </c>
      <c r="L73" s="11" t="s">
        <v>312</v>
      </c>
      <c r="M73" s="11" t="s">
        <v>4766</v>
      </c>
      <c r="N73" s="11" t="s">
        <v>29</v>
      </c>
      <c r="O73" s="11" t="s">
        <v>69</v>
      </c>
      <c r="P73" s="29" t="s">
        <v>4767</v>
      </c>
    </row>
    <row r="74" spans="1:36" ht="15" x14ac:dyDescent="0.25">
      <c r="A74" s="34"/>
      <c r="B74" s="37" t="s">
        <v>4770</v>
      </c>
      <c r="C74" s="37" t="s">
        <v>4761</v>
      </c>
      <c r="D74" s="14">
        <f>D75+D105</f>
        <v>20</v>
      </c>
      <c r="E74" s="14">
        <f t="shared" ref="E74:O74" si="11">E75+E105</f>
        <v>338</v>
      </c>
      <c r="F74" s="14">
        <f t="shared" si="11"/>
        <v>331</v>
      </c>
      <c r="G74" s="14">
        <f t="shared" si="11"/>
        <v>263</v>
      </c>
      <c r="H74" s="14">
        <f t="shared" si="11"/>
        <v>68</v>
      </c>
      <c r="I74" s="14">
        <f t="shared" si="11"/>
        <v>256</v>
      </c>
      <c r="J74" s="14">
        <f t="shared" si="11"/>
        <v>335</v>
      </c>
      <c r="K74" s="14">
        <f t="shared" si="11"/>
        <v>64</v>
      </c>
      <c r="L74" s="14">
        <f t="shared" si="11"/>
        <v>40</v>
      </c>
      <c r="M74" s="14">
        <f t="shared" si="11"/>
        <v>0</v>
      </c>
      <c r="N74" s="14">
        <f t="shared" si="11"/>
        <v>138</v>
      </c>
      <c r="O74" s="14">
        <f t="shared" si="11"/>
        <v>14</v>
      </c>
      <c r="P74" s="14">
        <f>SUM(D74:O74)</f>
        <v>1867</v>
      </c>
    </row>
    <row r="75" spans="1:36" ht="15" x14ac:dyDescent="0.25">
      <c r="A75" s="34"/>
      <c r="B75" s="38" t="s">
        <v>39</v>
      </c>
      <c r="C75" s="37" t="s">
        <v>4761</v>
      </c>
      <c r="D75" s="14">
        <f>SUM(D76:D104)</f>
        <v>15</v>
      </c>
      <c r="E75" s="14">
        <f t="shared" ref="E75:O75" si="12">SUM(E76:E104)</f>
        <v>336</v>
      </c>
      <c r="F75" s="14">
        <f t="shared" si="12"/>
        <v>206</v>
      </c>
      <c r="G75" s="14">
        <f t="shared" si="12"/>
        <v>249</v>
      </c>
      <c r="H75" s="14">
        <f t="shared" si="12"/>
        <v>66</v>
      </c>
      <c r="I75" s="14">
        <f t="shared" si="12"/>
        <v>205</v>
      </c>
      <c r="J75" s="14">
        <f t="shared" si="12"/>
        <v>304</v>
      </c>
      <c r="K75" s="14">
        <f t="shared" si="12"/>
        <v>44</v>
      </c>
      <c r="L75" s="14">
        <f t="shared" si="12"/>
        <v>14</v>
      </c>
      <c r="M75" s="14">
        <f t="shared" si="12"/>
        <v>0</v>
      </c>
      <c r="N75" s="14">
        <f t="shared" si="12"/>
        <v>63</v>
      </c>
      <c r="O75" s="14">
        <f t="shared" si="12"/>
        <v>11</v>
      </c>
      <c r="P75" s="14">
        <f t="shared" ref="P75:P134" si="13">SUM(D75:O75)</f>
        <v>1513</v>
      </c>
    </row>
    <row r="76" spans="1:36" ht="15" x14ac:dyDescent="0.25">
      <c r="A76" s="34"/>
      <c r="B76" s="7"/>
      <c r="C76" s="39" t="s">
        <v>141</v>
      </c>
      <c r="D76" s="13">
        <f>COUNTIFS('1. Output sheet'!$AC$2:$AC$5000,$B$75,'1. Output sheet'!$C$2:$C$5000,D$73,'1. Output sheet'!$K$2:$K$5000,$C76)</f>
        <v>1</v>
      </c>
      <c r="E76" s="13">
        <f>COUNTIFS('1. Output sheet'!$AC$2:$AC$5000,$B$75,'1. Output sheet'!$C$2:$C$5000,E$73,'1. Output sheet'!$K$2:$K$5000,$C76)</f>
        <v>0</v>
      </c>
      <c r="F76" s="13">
        <f>COUNTIFS('1. Output sheet'!$AC$2:$AC$5000,$B$75,'1. Output sheet'!$C$2:$C$5000,F$73,'1. Output sheet'!$K$2:$K$5000,$C76)</f>
        <v>7</v>
      </c>
      <c r="G76" s="13">
        <f>COUNTIFS('1. Output sheet'!$AC$2:$AC$5000,$B$75,'1. Output sheet'!$C$2:$C$5000,G$73,'1. Output sheet'!$K$2:$K$5000,$C76)</f>
        <v>2</v>
      </c>
      <c r="H76" s="13">
        <f>COUNTIFS('1. Output sheet'!$AC$2:$AC$5000,$B$75,'1. Output sheet'!$C$2:$C$5000,H$73,'1. Output sheet'!$K$2:$K$5000,$C76)</f>
        <v>0</v>
      </c>
      <c r="I76" s="13">
        <f>COUNTIFS('1. Output sheet'!$AC$2:$AC$5000,$B$75,'1. Output sheet'!$C$2:$C$5000,I$73,'1. Output sheet'!$K$2:$K$5000,$C76)</f>
        <v>0</v>
      </c>
      <c r="J76" s="13">
        <f>COUNTIFS('1. Output sheet'!$AC$2:$AC$5000,$B$75,'1. Output sheet'!$C$2:$C$5000,J$73,'1. Output sheet'!$K$2:$K$5000,$C76)</f>
        <v>5</v>
      </c>
      <c r="K76" s="13">
        <f>COUNTIFS('1. Output sheet'!$AC$2:$AC$5000,$B$75,'1. Output sheet'!$C$2:$C$5000,K$73,'1. Output sheet'!$K$2:$K$5000,$C76)</f>
        <v>0</v>
      </c>
      <c r="L76" s="13">
        <f>COUNTIFS('1. Output sheet'!$AC$2:$AC$5000,$B$75,'1. Output sheet'!$C$2:$C$5000,L$73,'1. Output sheet'!$K$2:$K$5000,$C76)</f>
        <v>1</v>
      </c>
      <c r="M76" s="13">
        <f>COUNTIFS('1. Output sheet'!$AC$2:$AC$5000,$B$75,'1. Output sheet'!$C$2:$C$5000,M$73,'1. Output sheet'!$K$2:$K$5000,$C76)</f>
        <v>0</v>
      </c>
      <c r="N76" s="13">
        <f>COUNTIFS('1. Output sheet'!$AC$2:$AC$5000,$B$75,'1. Output sheet'!$C$2:$C$5000,N$73,'1. Output sheet'!$K$2:$K$5000,$C76)</f>
        <v>0</v>
      </c>
      <c r="O76" s="13">
        <f>COUNTIFS('1. Output sheet'!$AC$2:$AC$5000,$B$75,'1. Output sheet'!$C$2:$C$5000,O$73,'1. Output sheet'!$K$2:$K$5000,$C76)</f>
        <v>1</v>
      </c>
      <c r="P76" s="14">
        <f t="shared" si="13"/>
        <v>17</v>
      </c>
    </row>
    <row r="77" spans="1:36" ht="15" x14ac:dyDescent="0.25">
      <c r="A77" s="34"/>
      <c r="B77" s="7"/>
      <c r="C77" s="39" t="s">
        <v>2856</v>
      </c>
      <c r="D77" s="13">
        <f>COUNTIFS('1. Output sheet'!$AC$2:$AC$5000,$B$75,'1. Output sheet'!$C$2:$C$5000,D$73,'1. Output sheet'!$K$2:$K$5000,$C77)</f>
        <v>0</v>
      </c>
      <c r="E77" s="13">
        <f>COUNTIFS('1. Output sheet'!$AC$2:$AC$5000,$B$75,'1. Output sheet'!$C$2:$C$5000,E$73,'1. Output sheet'!$K$2:$K$5000,$C77)</f>
        <v>0</v>
      </c>
      <c r="F77" s="13">
        <f>COUNTIFS('1. Output sheet'!$AC$2:$AC$5000,$B$75,'1. Output sheet'!$C$2:$C$5000,F$73,'1. Output sheet'!$K$2:$K$5000,$C77)</f>
        <v>0</v>
      </c>
      <c r="G77" s="13">
        <f>COUNTIFS('1. Output sheet'!$AC$2:$AC$5000,$B$75,'1. Output sheet'!$C$2:$C$5000,G$73,'1. Output sheet'!$K$2:$K$5000,$C77)</f>
        <v>0</v>
      </c>
      <c r="H77" s="13">
        <f>COUNTIFS('1. Output sheet'!$AC$2:$AC$5000,$B$75,'1. Output sheet'!$C$2:$C$5000,H$73,'1. Output sheet'!$K$2:$K$5000,$C77)</f>
        <v>0</v>
      </c>
      <c r="I77" s="13">
        <f>COUNTIFS('1. Output sheet'!$AC$2:$AC$5000,$B$75,'1. Output sheet'!$C$2:$C$5000,I$73,'1. Output sheet'!$K$2:$K$5000,$C77)</f>
        <v>0</v>
      </c>
      <c r="J77" s="13">
        <f>COUNTIFS('1. Output sheet'!$AC$2:$AC$5000,$B$75,'1. Output sheet'!$C$2:$C$5000,J$73,'1. Output sheet'!$K$2:$K$5000,$C77)</f>
        <v>0</v>
      </c>
      <c r="K77" s="13">
        <f>COUNTIFS('1. Output sheet'!$AC$2:$AC$5000,$B$75,'1. Output sheet'!$C$2:$C$5000,K$73,'1. Output sheet'!$K$2:$K$5000,$C77)</f>
        <v>0</v>
      </c>
      <c r="L77" s="13">
        <f>COUNTIFS('1. Output sheet'!$AC$2:$AC$5000,$B$75,'1. Output sheet'!$C$2:$C$5000,L$73,'1. Output sheet'!$K$2:$K$5000,$C77)</f>
        <v>0</v>
      </c>
      <c r="M77" s="13">
        <f>COUNTIFS('1. Output sheet'!$AC$2:$AC$5000,$B$75,'1. Output sheet'!$C$2:$C$5000,M$73,'1. Output sheet'!$K$2:$K$5000,$C77)</f>
        <v>0</v>
      </c>
      <c r="N77" s="13">
        <f>COUNTIFS('1. Output sheet'!$AC$2:$AC$5000,$B$75,'1. Output sheet'!$C$2:$C$5000,N$73,'1. Output sheet'!$K$2:$K$5000,$C77)</f>
        <v>0</v>
      </c>
      <c r="O77" s="13">
        <f>COUNTIFS('1. Output sheet'!$AC$2:$AC$5000,$B$75,'1. Output sheet'!$C$2:$C$5000,O$73,'1. Output sheet'!$K$2:$K$5000,$C77)</f>
        <v>0</v>
      </c>
      <c r="P77" s="14">
        <f t="shared" si="13"/>
        <v>0</v>
      </c>
    </row>
    <row r="78" spans="1:36" ht="15" x14ac:dyDescent="0.25">
      <c r="A78" s="34"/>
      <c r="B78" s="7"/>
      <c r="C78" s="39" t="s">
        <v>610</v>
      </c>
      <c r="D78" s="13">
        <f>COUNTIFS('1. Output sheet'!$AC$2:$AC$5000,$B$75,'1. Output sheet'!$C$2:$C$5000,D$73,'1. Output sheet'!$K$2:$K$5000,$C78)</f>
        <v>0</v>
      </c>
      <c r="E78" s="13">
        <f>COUNTIFS('1. Output sheet'!$AC$2:$AC$5000,$B$75,'1. Output sheet'!$C$2:$C$5000,E$73,'1. Output sheet'!$K$2:$K$5000,$C78)</f>
        <v>0</v>
      </c>
      <c r="F78" s="13">
        <f>COUNTIFS('1. Output sheet'!$AC$2:$AC$5000,$B$75,'1. Output sheet'!$C$2:$C$5000,F$73,'1. Output sheet'!$K$2:$K$5000,$C78)</f>
        <v>0</v>
      </c>
      <c r="G78" s="13">
        <f>COUNTIFS('1. Output sheet'!$AC$2:$AC$5000,$B$75,'1. Output sheet'!$C$2:$C$5000,G$73,'1. Output sheet'!$K$2:$K$5000,$C78)</f>
        <v>0</v>
      </c>
      <c r="H78" s="13">
        <f>COUNTIFS('1. Output sheet'!$AC$2:$AC$5000,$B$75,'1. Output sheet'!$C$2:$C$5000,H$73,'1. Output sheet'!$K$2:$K$5000,$C78)</f>
        <v>0</v>
      </c>
      <c r="I78" s="13">
        <f>COUNTIFS('1. Output sheet'!$AC$2:$AC$5000,$B$75,'1. Output sheet'!$C$2:$C$5000,I$73,'1. Output sheet'!$K$2:$K$5000,$C78)</f>
        <v>0</v>
      </c>
      <c r="J78" s="13">
        <f>COUNTIFS('1. Output sheet'!$AC$2:$AC$5000,$B$75,'1. Output sheet'!$C$2:$C$5000,J$73,'1. Output sheet'!$K$2:$K$5000,$C78)</f>
        <v>4</v>
      </c>
      <c r="K78" s="13">
        <f>COUNTIFS('1. Output sheet'!$AC$2:$AC$5000,$B$75,'1. Output sheet'!$C$2:$C$5000,K$73,'1. Output sheet'!$K$2:$K$5000,$C78)</f>
        <v>0</v>
      </c>
      <c r="L78" s="13">
        <f>COUNTIFS('1. Output sheet'!$AC$2:$AC$5000,$B$75,'1. Output sheet'!$C$2:$C$5000,L$73,'1. Output sheet'!$K$2:$K$5000,$C78)</f>
        <v>0</v>
      </c>
      <c r="M78" s="13">
        <f>COUNTIFS('1. Output sheet'!$AC$2:$AC$5000,$B$75,'1. Output sheet'!$C$2:$C$5000,M$73,'1. Output sheet'!$K$2:$K$5000,$C78)</f>
        <v>0</v>
      </c>
      <c r="N78" s="13">
        <f>COUNTIFS('1. Output sheet'!$AC$2:$AC$5000,$B$75,'1. Output sheet'!$C$2:$C$5000,N$73,'1. Output sheet'!$K$2:$K$5000,$C78)</f>
        <v>0</v>
      </c>
      <c r="O78" s="13">
        <f>COUNTIFS('1. Output sheet'!$AC$2:$AC$5000,$B$75,'1. Output sheet'!$C$2:$C$5000,O$73,'1. Output sheet'!$K$2:$K$5000,$C78)</f>
        <v>0</v>
      </c>
      <c r="P78" s="14">
        <f t="shared" si="13"/>
        <v>4</v>
      </c>
    </row>
    <row r="79" spans="1:36" ht="15" x14ac:dyDescent="0.25">
      <c r="A79" s="34"/>
      <c r="B79" s="7"/>
      <c r="C79" s="39" t="s">
        <v>2088</v>
      </c>
      <c r="D79" s="13">
        <f>COUNTIFS('1. Output sheet'!$AC$2:$AC$5000,$B$75,'1. Output sheet'!$C$2:$C$5000,D$73,'1. Output sheet'!$K$2:$K$5000,$C79)</f>
        <v>0</v>
      </c>
      <c r="E79" s="13">
        <f>COUNTIFS('1. Output sheet'!$AC$2:$AC$5000,$B$75,'1. Output sheet'!$C$2:$C$5000,E$73,'1. Output sheet'!$K$2:$K$5000,$C79)</f>
        <v>0</v>
      </c>
      <c r="F79" s="13">
        <f>COUNTIFS('1. Output sheet'!$AC$2:$AC$5000,$B$75,'1. Output sheet'!$C$2:$C$5000,F$73,'1. Output sheet'!$K$2:$K$5000,$C79)</f>
        <v>2</v>
      </c>
      <c r="G79" s="13">
        <f>COUNTIFS('1. Output sheet'!$AC$2:$AC$5000,$B$75,'1. Output sheet'!$C$2:$C$5000,G$73,'1. Output sheet'!$K$2:$K$5000,$C79)</f>
        <v>0</v>
      </c>
      <c r="H79" s="13">
        <f>COUNTIFS('1. Output sheet'!$AC$2:$AC$5000,$B$75,'1. Output sheet'!$C$2:$C$5000,H$73,'1. Output sheet'!$K$2:$K$5000,$C79)</f>
        <v>0</v>
      </c>
      <c r="I79" s="13">
        <f>COUNTIFS('1. Output sheet'!$AC$2:$AC$5000,$B$75,'1. Output sheet'!$C$2:$C$5000,I$73,'1. Output sheet'!$K$2:$K$5000,$C79)</f>
        <v>6</v>
      </c>
      <c r="J79" s="13">
        <f>COUNTIFS('1. Output sheet'!$AC$2:$AC$5000,$B$75,'1. Output sheet'!$C$2:$C$5000,J$73,'1. Output sheet'!$K$2:$K$5000,$C79)</f>
        <v>1</v>
      </c>
      <c r="K79" s="13">
        <f>COUNTIFS('1. Output sheet'!$AC$2:$AC$5000,$B$75,'1. Output sheet'!$C$2:$C$5000,K$73,'1. Output sheet'!$K$2:$K$5000,$C79)</f>
        <v>2</v>
      </c>
      <c r="L79" s="13">
        <f>COUNTIFS('1. Output sheet'!$AC$2:$AC$5000,$B$75,'1. Output sheet'!$C$2:$C$5000,L$73,'1. Output sheet'!$K$2:$K$5000,$C79)</f>
        <v>0</v>
      </c>
      <c r="M79" s="13">
        <f>COUNTIFS('1. Output sheet'!$AC$2:$AC$5000,$B$75,'1. Output sheet'!$C$2:$C$5000,M$73,'1. Output sheet'!$K$2:$K$5000,$C79)</f>
        <v>0</v>
      </c>
      <c r="N79" s="13">
        <f>COUNTIFS('1. Output sheet'!$AC$2:$AC$5000,$B$75,'1. Output sheet'!$C$2:$C$5000,N$73,'1. Output sheet'!$K$2:$K$5000,$C79)</f>
        <v>0</v>
      </c>
      <c r="O79" s="13">
        <f>COUNTIFS('1. Output sheet'!$AC$2:$AC$5000,$B$75,'1. Output sheet'!$C$2:$C$5000,O$73,'1. Output sheet'!$K$2:$K$5000,$C79)</f>
        <v>0</v>
      </c>
      <c r="P79" s="14">
        <f t="shared" si="13"/>
        <v>11</v>
      </c>
    </row>
    <row r="80" spans="1:36" ht="15" x14ac:dyDescent="0.25">
      <c r="A80" s="34"/>
      <c r="B80" s="7"/>
      <c r="C80" s="39" t="s">
        <v>583</v>
      </c>
      <c r="D80" s="13">
        <f>COUNTIFS('1. Output sheet'!$AC$2:$AC$5000,$B$75,'1. Output sheet'!$C$2:$C$5000,D$73,'1. Output sheet'!$K$2:$K$5000,$C80)</f>
        <v>0</v>
      </c>
      <c r="E80" s="13">
        <f>COUNTIFS('1. Output sheet'!$AC$2:$AC$5000,$B$75,'1. Output sheet'!$C$2:$C$5000,E$73,'1. Output sheet'!$K$2:$K$5000,$C80)</f>
        <v>0</v>
      </c>
      <c r="F80" s="13">
        <f>COUNTIFS('1. Output sheet'!$AC$2:$AC$5000,$B$75,'1. Output sheet'!$C$2:$C$5000,F$73,'1. Output sheet'!$K$2:$K$5000,$C80)</f>
        <v>0</v>
      </c>
      <c r="G80" s="13">
        <f>COUNTIFS('1. Output sheet'!$AC$2:$AC$5000,$B$75,'1. Output sheet'!$C$2:$C$5000,G$73,'1. Output sheet'!$K$2:$K$5000,$C80)</f>
        <v>6</v>
      </c>
      <c r="H80" s="13">
        <f>COUNTIFS('1. Output sheet'!$AC$2:$AC$5000,$B$75,'1. Output sheet'!$C$2:$C$5000,H$73,'1. Output sheet'!$K$2:$K$5000,$C80)</f>
        <v>0</v>
      </c>
      <c r="I80" s="13">
        <f>COUNTIFS('1. Output sheet'!$AC$2:$AC$5000,$B$75,'1. Output sheet'!$C$2:$C$5000,I$73,'1. Output sheet'!$K$2:$K$5000,$C80)</f>
        <v>10</v>
      </c>
      <c r="J80" s="13">
        <f>COUNTIFS('1. Output sheet'!$AC$2:$AC$5000,$B$75,'1. Output sheet'!$C$2:$C$5000,J$73,'1. Output sheet'!$K$2:$K$5000,$C80)</f>
        <v>3</v>
      </c>
      <c r="K80" s="13">
        <f>COUNTIFS('1. Output sheet'!$AC$2:$AC$5000,$B$75,'1. Output sheet'!$C$2:$C$5000,K$73,'1. Output sheet'!$K$2:$K$5000,$C80)</f>
        <v>0</v>
      </c>
      <c r="L80" s="13">
        <f>COUNTIFS('1. Output sheet'!$AC$2:$AC$5000,$B$75,'1. Output sheet'!$C$2:$C$5000,L$73,'1. Output sheet'!$K$2:$K$5000,$C80)</f>
        <v>0</v>
      </c>
      <c r="M80" s="13">
        <f>COUNTIFS('1. Output sheet'!$AC$2:$AC$5000,$B$75,'1. Output sheet'!$C$2:$C$5000,M$73,'1. Output sheet'!$K$2:$K$5000,$C80)</f>
        <v>0</v>
      </c>
      <c r="N80" s="13">
        <f>COUNTIFS('1. Output sheet'!$AC$2:$AC$5000,$B$75,'1. Output sheet'!$C$2:$C$5000,N$73,'1. Output sheet'!$K$2:$K$5000,$C80)</f>
        <v>0</v>
      </c>
      <c r="O80" s="13">
        <f>COUNTIFS('1. Output sheet'!$AC$2:$AC$5000,$B$75,'1. Output sheet'!$C$2:$C$5000,O$73,'1. Output sheet'!$K$2:$K$5000,$C80)</f>
        <v>0</v>
      </c>
      <c r="P80" s="14">
        <f t="shared" si="13"/>
        <v>19</v>
      </c>
    </row>
    <row r="81" spans="1:16" ht="15" x14ac:dyDescent="0.25">
      <c r="A81" s="34"/>
      <c r="B81" s="7"/>
      <c r="C81" s="39" t="s">
        <v>429</v>
      </c>
      <c r="D81" s="13">
        <f>COUNTIFS('1. Output sheet'!$AC$2:$AC$5000,$B$75,'1. Output sheet'!$C$2:$C$5000,D$73,'1. Output sheet'!$K$2:$K$5000,$C81)</f>
        <v>1</v>
      </c>
      <c r="E81" s="13">
        <f>COUNTIFS('1. Output sheet'!$AC$2:$AC$5000,$B$75,'1. Output sheet'!$C$2:$C$5000,E$73,'1. Output sheet'!$K$2:$K$5000,$C81)</f>
        <v>0</v>
      </c>
      <c r="F81" s="13">
        <f>COUNTIFS('1. Output sheet'!$AC$2:$AC$5000,$B$75,'1. Output sheet'!$C$2:$C$5000,F$73,'1. Output sheet'!$K$2:$K$5000,$C81)</f>
        <v>41</v>
      </c>
      <c r="G81" s="13">
        <f>COUNTIFS('1. Output sheet'!$AC$2:$AC$5000,$B$75,'1. Output sheet'!$C$2:$C$5000,G$73,'1. Output sheet'!$K$2:$K$5000,$C81)</f>
        <v>7</v>
      </c>
      <c r="H81" s="13">
        <f>COUNTIFS('1. Output sheet'!$AC$2:$AC$5000,$B$75,'1. Output sheet'!$C$2:$C$5000,H$73,'1. Output sheet'!$K$2:$K$5000,$C81)</f>
        <v>3</v>
      </c>
      <c r="I81" s="13">
        <f>COUNTIFS('1. Output sheet'!$AC$2:$AC$5000,$B$75,'1. Output sheet'!$C$2:$C$5000,I$73,'1. Output sheet'!$K$2:$K$5000,$C81)</f>
        <v>6</v>
      </c>
      <c r="J81" s="13">
        <f>COUNTIFS('1. Output sheet'!$AC$2:$AC$5000,$B$75,'1. Output sheet'!$C$2:$C$5000,J$73,'1. Output sheet'!$K$2:$K$5000,$C81)</f>
        <v>6</v>
      </c>
      <c r="K81" s="13">
        <f>COUNTIFS('1. Output sheet'!$AC$2:$AC$5000,$B$75,'1. Output sheet'!$C$2:$C$5000,K$73,'1. Output sheet'!$K$2:$K$5000,$C81)</f>
        <v>2</v>
      </c>
      <c r="L81" s="13">
        <f>COUNTIFS('1. Output sheet'!$AC$2:$AC$5000,$B$75,'1. Output sheet'!$C$2:$C$5000,L$73,'1. Output sheet'!$K$2:$K$5000,$C81)</f>
        <v>1</v>
      </c>
      <c r="M81" s="13">
        <f>COUNTIFS('1. Output sheet'!$AC$2:$AC$5000,$B$75,'1. Output sheet'!$C$2:$C$5000,M$73,'1. Output sheet'!$K$2:$K$5000,$C81)</f>
        <v>0</v>
      </c>
      <c r="N81" s="13">
        <f>COUNTIFS('1. Output sheet'!$AC$2:$AC$5000,$B$75,'1. Output sheet'!$C$2:$C$5000,N$73,'1. Output sheet'!$K$2:$K$5000,$C81)</f>
        <v>2</v>
      </c>
      <c r="O81" s="13">
        <f>COUNTIFS('1. Output sheet'!$AC$2:$AC$5000,$B$75,'1. Output sheet'!$C$2:$C$5000,O$73,'1. Output sheet'!$K$2:$K$5000,$C81)</f>
        <v>0</v>
      </c>
      <c r="P81" s="14">
        <f t="shared" si="13"/>
        <v>69</v>
      </c>
    </row>
    <row r="82" spans="1:16" ht="15" x14ac:dyDescent="0.25">
      <c r="A82" s="34"/>
      <c r="B82" s="7"/>
      <c r="C82" s="39" t="s">
        <v>535</v>
      </c>
      <c r="D82" s="13">
        <f>COUNTIFS('1. Output sheet'!$AC$2:$AC$5000,$B$75,'1. Output sheet'!$C$2:$C$5000,D$73,'1. Output sheet'!$K$2:$K$5000,$C82)</f>
        <v>0</v>
      </c>
      <c r="E82" s="13">
        <f>COUNTIFS('1. Output sheet'!$AC$2:$AC$5000,$B$75,'1. Output sheet'!$C$2:$C$5000,E$73,'1. Output sheet'!$K$2:$K$5000,$C82)</f>
        <v>0</v>
      </c>
      <c r="F82" s="13">
        <f>COUNTIFS('1. Output sheet'!$AC$2:$AC$5000,$B$75,'1. Output sheet'!$C$2:$C$5000,F$73,'1. Output sheet'!$K$2:$K$5000,$C82)</f>
        <v>0</v>
      </c>
      <c r="G82" s="13">
        <f>COUNTIFS('1. Output sheet'!$AC$2:$AC$5000,$B$75,'1. Output sheet'!$C$2:$C$5000,G$73,'1. Output sheet'!$K$2:$K$5000,$C82)</f>
        <v>4</v>
      </c>
      <c r="H82" s="13">
        <f>COUNTIFS('1. Output sheet'!$AC$2:$AC$5000,$B$75,'1. Output sheet'!$C$2:$C$5000,H$73,'1. Output sheet'!$K$2:$K$5000,$C82)</f>
        <v>4</v>
      </c>
      <c r="I82" s="13">
        <f>COUNTIFS('1. Output sheet'!$AC$2:$AC$5000,$B$75,'1. Output sheet'!$C$2:$C$5000,I$73,'1. Output sheet'!$K$2:$K$5000,$C82)</f>
        <v>1</v>
      </c>
      <c r="J82" s="13">
        <f>COUNTIFS('1. Output sheet'!$AC$2:$AC$5000,$B$75,'1. Output sheet'!$C$2:$C$5000,J$73,'1. Output sheet'!$K$2:$K$5000,$C82)</f>
        <v>4</v>
      </c>
      <c r="K82" s="13">
        <f>COUNTIFS('1. Output sheet'!$AC$2:$AC$5000,$B$75,'1. Output sheet'!$C$2:$C$5000,K$73,'1. Output sheet'!$K$2:$K$5000,$C82)</f>
        <v>0</v>
      </c>
      <c r="L82" s="13">
        <f>COUNTIFS('1. Output sheet'!$AC$2:$AC$5000,$B$75,'1. Output sheet'!$C$2:$C$5000,L$73,'1. Output sheet'!$K$2:$K$5000,$C82)</f>
        <v>1</v>
      </c>
      <c r="M82" s="13">
        <f>COUNTIFS('1. Output sheet'!$AC$2:$AC$5000,$B$75,'1. Output sheet'!$C$2:$C$5000,M$73,'1. Output sheet'!$K$2:$K$5000,$C82)</f>
        <v>0</v>
      </c>
      <c r="N82" s="13">
        <f>COUNTIFS('1. Output sheet'!$AC$2:$AC$5000,$B$75,'1. Output sheet'!$C$2:$C$5000,N$73,'1. Output sheet'!$K$2:$K$5000,$C82)</f>
        <v>4</v>
      </c>
      <c r="O82" s="13">
        <f>COUNTIFS('1. Output sheet'!$AC$2:$AC$5000,$B$75,'1. Output sheet'!$C$2:$C$5000,O$73,'1. Output sheet'!$K$2:$K$5000,$C82)</f>
        <v>0</v>
      </c>
      <c r="P82" s="14">
        <f t="shared" si="13"/>
        <v>18</v>
      </c>
    </row>
    <row r="83" spans="1:16" ht="15" x14ac:dyDescent="0.25">
      <c r="A83" s="34"/>
      <c r="B83" s="7"/>
      <c r="C83" s="39" t="s">
        <v>247</v>
      </c>
      <c r="D83" s="13">
        <f>COUNTIFS('1. Output sheet'!$AC$2:$AC$5000,$B$75,'1. Output sheet'!$C$2:$C$5000,D$73,'1. Output sheet'!$K$2:$K$5000,$C83)</f>
        <v>0</v>
      </c>
      <c r="E83" s="13">
        <f>COUNTIFS('1. Output sheet'!$AC$2:$AC$5000,$B$75,'1. Output sheet'!$C$2:$C$5000,E$73,'1. Output sheet'!$K$2:$K$5000,$C83)</f>
        <v>3</v>
      </c>
      <c r="F83" s="13">
        <f>COUNTIFS('1. Output sheet'!$AC$2:$AC$5000,$B$75,'1. Output sheet'!$C$2:$C$5000,F$73,'1. Output sheet'!$K$2:$K$5000,$C83)</f>
        <v>0</v>
      </c>
      <c r="G83" s="13">
        <f>COUNTIFS('1. Output sheet'!$AC$2:$AC$5000,$B$75,'1. Output sheet'!$C$2:$C$5000,G$73,'1. Output sheet'!$K$2:$K$5000,$C83)</f>
        <v>0</v>
      </c>
      <c r="H83" s="13">
        <f>COUNTIFS('1. Output sheet'!$AC$2:$AC$5000,$B$75,'1. Output sheet'!$C$2:$C$5000,H$73,'1. Output sheet'!$K$2:$K$5000,$C83)</f>
        <v>0</v>
      </c>
      <c r="I83" s="13">
        <f>COUNTIFS('1. Output sheet'!$AC$2:$AC$5000,$B$75,'1. Output sheet'!$C$2:$C$5000,I$73,'1. Output sheet'!$K$2:$K$5000,$C83)</f>
        <v>0</v>
      </c>
      <c r="J83" s="13">
        <f>COUNTIFS('1. Output sheet'!$AC$2:$AC$5000,$B$75,'1. Output sheet'!$C$2:$C$5000,J$73,'1. Output sheet'!$K$2:$K$5000,$C83)</f>
        <v>0</v>
      </c>
      <c r="K83" s="13">
        <f>COUNTIFS('1. Output sheet'!$AC$2:$AC$5000,$B$75,'1. Output sheet'!$C$2:$C$5000,K$73,'1. Output sheet'!$K$2:$K$5000,$C83)</f>
        <v>0</v>
      </c>
      <c r="L83" s="13">
        <f>COUNTIFS('1. Output sheet'!$AC$2:$AC$5000,$B$75,'1. Output sheet'!$C$2:$C$5000,L$73,'1. Output sheet'!$K$2:$K$5000,$C83)</f>
        <v>0</v>
      </c>
      <c r="M83" s="13">
        <f>COUNTIFS('1. Output sheet'!$AC$2:$AC$5000,$B$75,'1. Output sheet'!$C$2:$C$5000,M$73,'1. Output sheet'!$K$2:$K$5000,$C83)</f>
        <v>0</v>
      </c>
      <c r="N83" s="13">
        <f>COUNTIFS('1. Output sheet'!$AC$2:$AC$5000,$B$75,'1. Output sheet'!$C$2:$C$5000,N$73,'1. Output sheet'!$K$2:$K$5000,$C83)</f>
        <v>0</v>
      </c>
      <c r="O83" s="13">
        <f>COUNTIFS('1. Output sheet'!$AC$2:$AC$5000,$B$75,'1. Output sheet'!$C$2:$C$5000,O$73,'1. Output sheet'!$K$2:$K$5000,$C83)</f>
        <v>0</v>
      </c>
      <c r="P83" s="14">
        <f t="shared" si="13"/>
        <v>3</v>
      </c>
    </row>
    <row r="84" spans="1:16" ht="15" x14ac:dyDescent="0.25">
      <c r="A84" s="34"/>
      <c r="B84" s="7"/>
      <c r="C84" s="39" t="s">
        <v>377</v>
      </c>
      <c r="D84" s="13">
        <f>COUNTIFS('1. Output sheet'!$AC$2:$AC$5000,$B$75,'1. Output sheet'!$C$2:$C$5000,D$73,'1. Output sheet'!$K$2:$K$5000,$C84)</f>
        <v>0</v>
      </c>
      <c r="E84" s="13">
        <f>COUNTIFS('1. Output sheet'!$AC$2:$AC$5000,$B$75,'1. Output sheet'!$C$2:$C$5000,E$73,'1. Output sheet'!$K$2:$K$5000,$C84)</f>
        <v>0</v>
      </c>
      <c r="F84" s="13">
        <f>COUNTIFS('1. Output sheet'!$AC$2:$AC$5000,$B$75,'1. Output sheet'!$C$2:$C$5000,F$73,'1. Output sheet'!$K$2:$K$5000,$C84)</f>
        <v>0</v>
      </c>
      <c r="G84" s="13">
        <f>COUNTIFS('1. Output sheet'!$AC$2:$AC$5000,$B$75,'1. Output sheet'!$C$2:$C$5000,G$73,'1. Output sheet'!$K$2:$K$5000,$C84)</f>
        <v>0</v>
      </c>
      <c r="H84" s="13">
        <f>COUNTIFS('1. Output sheet'!$AC$2:$AC$5000,$B$75,'1. Output sheet'!$C$2:$C$5000,H$73,'1. Output sheet'!$K$2:$K$5000,$C84)</f>
        <v>0</v>
      </c>
      <c r="I84" s="13">
        <f>COUNTIFS('1. Output sheet'!$AC$2:$AC$5000,$B$75,'1. Output sheet'!$C$2:$C$5000,I$73,'1. Output sheet'!$K$2:$K$5000,$C84)</f>
        <v>0</v>
      </c>
      <c r="J84" s="13">
        <f>COUNTIFS('1. Output sheet'!$AC$2:$AC$5000,$B$75,'1. Output sheet'!$C$2:$C$5000,J$73,'1. Output sheet'!$K$2:$K$5000,$C84)</f>
        <v>0</v>
      </c>
      <c r="K84" s="13">
        <f>COUNTIFS('1. Output sheet'!$AC$2:$AC$5000,$B$75,'1. Output sheet'!$C$2:$C$5000,K$73,'1. Output sheet'!$K$2:$K$5000,$C84)</f>
        <v>0</v>
      </c>
      <c r="L84" s="13">
        <f>COUNTIFS('1. Output sheet'!$AC$2:$AC$5000,$B$75,'1. Output sheet'!$C$2:$C$5000,L$73,'1. Output sheet'!$K$2:$K$5000,$C84)</f>
        <v>0</v>
      </c>
      <c r="M84" s="13">
        <f>COUNTIFS('1. Output sheet'!$AC$2:$AC$5000,$B$75,'1. Output sheet'!$C$2:$C$5000,M$73,'1. Output sheet'!$K$2:$K$5000,$C84)</f>
        <v>0</v>
      </c>
      <c r="N84" s="13">
        <f>COUNTIFS('1. Output sheet'!$AC$2:$AC$5000,$B$75,'1. Output sheet'!$C$2:$C$5000,N$73,'1. Output sheet'!$K$2:$K$5000,$C84)</f>
        <v>0</v>
      </c>
      <c r="O84" s="13">
        <f>COUNTIFS('1. Output sheet'!$AC$2:$AC$5000,$B$75,'1. Output sheet'!$C$2:$C$5000,O$73,'1. Output sheet'!$K$2:$K$5000,$C84)</f>
        <v>0</v>
      </c>
      <c r="P84" s="14">
        <f t="shared" si="13"/>
        <v>0</v>
      </c>
    </row>
    <row r="85" spans="1:16" ht="15" x14ac:dyDescent="0.25">
      <c r="A85" s="34"/>
      <c r="B85" s="7"/>
      <c r="C85" s="39" t="s">
        <v>132</v>
      </c>
      <c r="D85" s="13">
        <f>COUNTIFS('1. Output sheet'!$AC$2:$AC$5000,$B$75,'1. Output sheet'!$C$2:$C$5000,D$73,'1. Output sheet'!$K$2:$K$5000,$C85)</f>
        <v>0</v>
      </c>
      <c r="E85" s="13">
        <f>COUNTIFS('1. Output sheet'!$AC$2:$AC$5000,$B$75,'1. Output sheet'!$C$2:$C$5000,E$73,'1. Output sheet'!$K$2:$K$5000,$C85)</f>
        <v>0</v>
      </c>
      <c r="F85" s="13">
        <f>COUNTIFS('1. Output sheet'!$AC$2:$AC$5000,$B$75,'1. Output sheet'!$C$2:$C$5000,F$73,'1. Output sheet'!$K$2:$K$5000,$C85)</f>
        <v>2</v>
      </c>
      <c r="G85" s="13">
        <f>COUNTIFS('1. Output sheet'!$AC$2:$AC$5000,$B$75,'1. Output sheet'!$C$2:$C$5000,G$73,'1. Output sheet'!$K$2:$K$5000,$C85)</f>
        <v>6</v>
      </c>
      <c r="H85" s="13">
        <f>COUNTIFS('1. Output sheet'!$AC$2:$AC$5000,$B$75,'1. Output sheet'!$C$2:$C$5000,H$73,'1. Output sheet'!$K$2:$K$5000,$C85)</f>
        <v>2</v>
      </c>
      <c r="I85" s="13">
        <f>COUNTIFS('1. Output sheet'!$AC$2:$AC$5000,$B$75,'1. Output sheet'!$C$2:$C$5000,I$73,'1. Output sheet'!$K$2:$K$5000,$C85)</f>
        <v>40</v>
      </c>
      <c r="J85" s="13">
        <f>COUNTIFS('1. Output sheet'!$AC$2:$AC$5000,$B$75,'1. Output sheet'!$C$2:$C$5000,J$73,'1. Output sheet'!$K$2:$K$5000,$C85)</f>
        <v>44</v>
      </c>
      <c r="K85" s="13">
        <f>COUNTIFS('1. Output sheet'!$AC$2:$AC$5000,$B$75,'1. Output sheet'!$C$2:$C$5000,K$73,'1. Output sheet'!$K$2:$K$5000,$C85)</f>
        <v>0</v>
      </c>
      <c r="L85" s="13">
        <f>COUNTIFS('1. Output sheet'!$AC$2:$AC$5000,$B$75,'1. Output sheet'!$C$2:$C$5000,L$73,'1. Output sheet'!$K$2:$K$5000,$C85)</f>
        <v>1</v>
      </c>
      <c r="M85" s="13">
        <f>COUNTIFS('1. Output sheet'!$AC$2:$AC$5000,$B$75,'1. Output sheet'!$C$2:$C$5000,M$73,'1. Output sheet'!$K$2:$K$5000,$C85)</f>
        <v>0</v>
      </c>
      <c r="N85" s="13">
        <f>COUNTIFS('1. Output sheet'!$AC$2:$AC$5000,$B$75,'1. Output sheet'!$C$2:$C$5000,N$73,'1. Output sheet'!$K$2:$K$5000,$C85)</f>
        <v>2</v>
      </c>
      <c r="O85" s="13">
        <f>COUNTIFS('1. Output sheet'!$AC$2:$AC$5000,$B$75,'1. Output sheet'!$C$2:$C$5000,O$73,'1. Output sheet'!$K$2:$K$5000,$C85)</f>
        <v>4</v>
      </c>
      <c r="P85" s="14">
        <f t="shared" si="13"/>
        <v>101</v>
      </c>
    </row>
    <row r="86" spans="1:16" ht="15" x14ac:dyDescent="0.25">
      <c r="A86" s="34"/>
      <c r="B86" s="7"/>
      <c r="C86" s="39" t="s">
        <v>471</v>
      </c>
      <c r="D86" s="13">
        <f>COUNTIFS('1. Output sheet'!$AC$2:$AC$5000,$B$75,'1. Output sheet'!$C$2:$C$5000,D$73,'1. Output sheet'!$K$2:$K$5000,$C86)</f>
        <v>0</v>
      </c>
      <c r="E86" s="13">
        <f>COUNTIFS('1. Output sheet'!$AC$2:$AC$5000,$B$75,'1. Output sheet'!$C$2:$C$5000,E$73,'1. Output sheet'!$K$2:$K$5000,$C86)</f>
        <v>0</v>
      </c>
      <c r="F86" s="13">
        <f>COUNTIFS('1. Output sheet'!$AC$2:$AC$5000,$B$75,'1. Output sheet'!$C$2:$C$5000,F$73,'1. Output sheet'!$K$2:$K$5000,$C86)</f>
        <v>0</v>
      </c>
      <c r="G86" s="13">
        <f>COUNTIFS('1. Output sheet'!$AC$2:$AC$5000,$B$75,'1. Output sheet'!$C$2:$C$5000,G$73,'1. Output sheet'!$K$2:$K$5000,$C86)</f>
        <v>0</v>
      </c>
      <c r="H86" s="13">
        <f>COUNTIFS('1. Output sheet'!$AC$2:$AC$5000,$B$75,'1. Output sheet'!$C$2:$C$5000,H$73,'1. Output sheet'!$K$2:$K$5000,$C86)</f>
        <v>0</v>
      </c>
      <c r="I86" s="13">
        <f>COUNTIFS('1. Output sheet'!$AC$2:$AC$5000,$B$75,'1. Output sheet'!$C$2:$C$5000,I$73,'1. Output sheet'!$K$2:$K$5000,$C86)</f>
        <v>0</v>
      </c>
      <c r="J86" s="13">
        <f>COUNTIFS('1. Output sheet'!$AC$2:$AC$5000,$B$75,'1. Output sheet'!$C$2:$C$5000,J$73,'1. Output sheet'!$K$2:$K$5000,$C86)</f>
        <v>0</v>
      </c>
      <c r="K86" s="13">
        <f>COUNTIFS('1. Output sheet'!$AC$2:$AC$5000,$B$75,'1. Output sheet'!$C$2:$C$5000,K$73,'1. Output sheet'!$K$2:$K$5000,$C86)</f>
        <v>0</v>
      </c>
      <c r="L86" s="13">
        <f>COUNTIFS('1. Output sheet'!$AC$2:$AC$5000,$B$75,'1. Output sheet'!$C$2:$C$5000,L$73,'1. Output sheet'!$K$2:$K$5000,$C86)</f>
        <v>0</v>
      </c>
      <c r="M86" s="13">
        <f>COUNTIFS('1. Output sheet'!$AC$2:$AC$5000,$B$75,'1. Output sheet'!$C$2:$C$5000,M$73,'1. Output sheet'!$K$2:$K$5000,$C86)</f>
        <v>0</v>
      </c>
      <c r="N86" s="13">
        <f>COUNTIFS('1. Output sheet'!$AC$2:$AC$5000,$B$75,'1. Output sheet'!$C$2:$C$5000,N$73,'1. Output sheet'!$K$2:$K$5000,$C86)</f>
        <v>0</v>
      </c>
      <c r="O86" s="13">
        <f>COUNTIFS('1. Output sheet'!$AC$2:$AC$5000,$B$75,'1. Output sheet'!$C$2:$C$5000,O$73,'1. Output sheet'!$K$2:$K$5000,$C86)</f>
        <v>0</v>
      </c>
      <c r="P86" s="14">
        <f t="shared" si="13"/>
        <v>0</v>
      </c>
    </row>
    <row r="87" spans="1:16" ht="15" x14ac:dyDescent="0.25">
      <c r="A87" s="34"/>
      <c r="B87" s="7"/>
      <c r="C87" s="39" t="s">
        <v>56</v>
      </c>
      <c r="D87" s="13">
        <f>COUNTIFS('1. Output sheet'!$AC$2:$AC$5000,$B$75,'1. Output sheet'!$C$2:$C$5000,D$73,'1. Output sheet'!$K$2:$K$5000,$C87)</f>
        <v>0</v>
      </c>
      <c r="E87" s="13">
        <f>COUNTIFS('1. Output sheet'!$AC$2:$AC$5000,$B$75,'1. Output sheet'!$C$2:$C$5000,E$73,'1. Output sheet'!$K$2:$K$5000,$C87)</f>
        <v>0</v>
      </c>
      <c r="F87" s="13">
        <f>COUNTIFS('1. Output sheet'!$AC$2:$AC$5000,$B$75,'1. Output sheet'!$C$2:$C$5000,F$73,'1. Output sheet'!$K$2:$K$5000,$C87)</f>
        <v>14</v>
      </c>
      <c r="G87" s="13">
        <f>COUNTIFS('1. Output sheet'!$AC$2:$AC$5000,$B$75,'1. Output sheet'!$C$2:$C$5000,G$73,'1. Output sheet'!$K$2:$K$5000,$C87)</f>
        <v>23</v>
      </c>
      <c r="H87" s="13">
        <f>COUNTIFS('1. Output sheet'!$AC$2:$AC$5000,$B$75,'1. Output sheet'!$C$2:$C$5000,H$73,'1. Output sheet'!$K$2:$K$5000,$C87)</f>
        <v>1</v>
      </c>
      <c r="I87" s="13">
        <f>COUNTIFS('1. Output sheet'!$AC$2:$AC$5000,$B$75,'1. Output sheet'!$C$2:$C$5000,I$73,'1. Output sheet'!$K$2:$K$5000,$C87)</f>
        <v>8</v>
      </c>
      <c r="J87" s="13">
        <f>COUNTIFS('1. Output sheet'!$AC$2:$AC$5000,$B$75,'1. Output sheet'!$C$2:$C$5000,J$73,'1. Output sheet'!$K$2:$K$5000,$C87)</f>
        <v>6</v>
      </c>
      <c r="K87" s="13">
        <f>COUNTIFS('1. Output sheet'!$AC$2:$AC$5000,$B$75,'1. Output sheet'!$C$2:$C$5000,K$73,'1. Output sheet'!$K$2:$K$5000,$C87)</f>
        <v>0</v>
      </c>
      <c r="L87" s="13">
        <f>COUNTIFS('1. Output sheet'!$AC$2:$AC$5000,$B$75,'1. Output sheet'!$C$2:$C$5000,L$73,'1. Output sheet'!$K$2:$K$5000,$C87)</f>
        <v>0</v>
      </c>
      <c r="M87" s="13">
        <f>COUNTIFS('1. Output sheet'!$AC$2:$AC$5000,$B$75,'1. Output sheet'!$C$2:$C$5000,M$73,'1. Output sheet'!$K$2:$K$5000,$C87)</f>
        <v>0</v>
      </c>
      <c r="N87" s="13">
        <f>COUNTIFS('1. Output sheet'!$AC$2:$AC$5000,$B$75,'1. Output sheet'!$C$2:$C$5000,N$73,'1. Output sheet'!$K$2:$K$5000,$C87)</f>
        <v>2</v>
      </c>
      <c r="O87" s="13">
        <f>COUNTIFS('1. Output sheet'!$AC$2:$AC$5000,$B$75,'1. Output sheet'!$C$2:$C$5000,O$73,'1. Output sheet'!$K$2:$K$5000,$C87)</f>
        <v>0</v>
      </c>
      <c r="P87" s="14">
        <f t="shared" si="13"/>
        <v>54</v>
      </c>
    </row>
    <row r="88" spans="1:16" ht="15" x14ac:dyDescent="0.25">
      <c r="A88" s="34"/>
      <c r="B88" s="7"/>
      <c r="C88" s="39" t="s">
        <v>34</v>
      </c>
      <c r="D88" s="13">
        <f>COUNTIFS('1. Output sheet'!$AC$2:$AC$5000,$B$75,'1. Output sheet'!$C$2:$C$5000,D$73,'1. Output sheet'!$K$2:$K$5000,$C88)</f>
        <v>0</v>
      </c>
      <c r="E88" s="13">
        <f>COUNTIFS('1. Output sheet'!$AC$2:$AC$5000,$B$75,'1. Output sheet'!$C$2:$C$5000,E$73,'1. Output sheet'!$K$2:$K$5000,$C88)</f>
        <v>0</v>
      </c>
      <c r="F88" s="13">
        <f>COUNTIFS('1. Output sheet'!$AC$2:$AC$5000,$B$75,'1. Output sheet'!$C$2:$C$5000,F$73,'1. Output sheet'!$K$2:$K$5000,$C88)</f>
        <v>4</v>
      </c>
      <c r="G88" s="13">
        <f>COUNTIFS('1. Output sheet'!$AC$2:$AC$5000,$B$75,'1. Output sheet'!$C$2:$C$5000,G$73,'1. Output sheet'!$K$2:$K$5000,$C88)</f>
        <v>1</v>
      </c>
      <c r="H88" s="13">
        <f>COUNTIFS('1. Output sheet'!$AC$2:$AC$5000,$B$75,'1. Output sheet'!$C$2:$C$5000,H$73,'1. Output sheet'!$K$2:$K$5000,$C88)</f>
        <v>1</v>
      </c>
      <c r="I88" s="13">
        <f>COUNTIFS('1. Output sheet'!$AC$2:$AC$5000,$B$75,'1. Output sheet'!$C$2:$C$5000,I$73,'1. Output sheet'!$K$2:$K$5000,$C88)</f>
        <v>54</v>
      </c>
      <c r="J88" s="13">
        <f>COUNTIFS('1. Output sheet'!$AC$2:$AC$5000,$B$75,'1. Output sheet'!$C$2:$C$5000,J$73,'1. Output sheet'!$K$2:$K$5000,$C88)</f>
        <v>6</v>
      </c>
      <c r="K88" s="13">
        <f>COUNTIFS('1. Output sheet'!$AC$2:$AC$5000,$B$75,'1. Output sheet'!$C$2:$C$5000,K$73,'1. Output sheet'!$K$2:$K$5000,$C88)</f>
        <v>0</v>
      </c>
      <c r="L88" s="13">
        <f>COUNTIFS('1. Output sheet'!$AC$2:$AC$5000,$B$75,'1. Output sheet'!$C$2:$C$5000,L$73,'1. Output sheet'!$K$2:$K$5000,$C88)</f>
        <v>5</v>
      </c>
      <c r="M88" s="13">
        <f>COUNTIFS('1. Output sheet'!$AC$2:$AC$5000,$B$75,'1. Output sheet'!$C$2:$C$5000,M$73,'1. Output sheet'!$K$2:$K$5000,$C88)</f>
        <v>0</v>
      </c>
      <c r="N88" s="13">
        <f>COUNTIFS('1. Output sheet'!$AC$2:$AC$5000,$B$75,'1. Output sheet'!$C$2:$C$5000,N$73,'1. Output sheet'!$K$2:$K$5000,$C88)</f>
        <v>24</v>
      </c>
      <c r="O88" s="13">
        <f>COUNTIFS('1. Output sheet'!$AC$2:$AC$5000,$B$75,'1. Output sheet'!$C$2:$C$5000,O$73,'1. Output sheet'!$K$2:$K$5000,$C88)</f>
        <v>0</v>
      </c>
      <c r="P88" s="14">
        <f t="shared" si="13"/>
        <v>95</v>
      </c>
    </row>
    <row r="89" spans="1:16" ht="15" x14ac:dyDescent="0.25">
      <c r="A89" s="34"/>
      <c r="B89" s="7"/>
      <c r="C89" s="39" t="s">
        <v>1249</v>
      </c>
      <c r="D89" s="13">
        <f>COUNTIFS('1. Output sheet'!$AC$2:$AC$5000,$B$75,'1. Output sheet'!$C$2:$C$5000,D$73,'1. Output sheet'!$K$2:$K$5000,$C89)</f>
        <v>0</v>
      </c>
      <c r="E89" s="13">
        <f>COUNTIFS('1. Output sheet'!$AC$2:$AC$5000,$B$75,'1. Output sheet'!$C$2:$C$5000,E$73,'1. Output sheet'!$K$2:$K$5000,$C89)</f>
        <v>0</v>
      </c>
      <c r="F89" s="13">
        <f>COUNTIFS('1. Output sheet'!$AC$2:$AC$5000,$B$75,'1. Output sheet'!$C$2:$C$5000,F$73,'1. Output sheet'!$K$2:$K$5000,$C89)</f>
        <v>3</v>
      </c>
      <c r="G89" s="13">
        <f>COUNTIFS('1. Output sheet'!$AC$2:$AC$5000,$B$75,'1. Output sheet'!$C$2:$C$5000,G$73,'1. Output sheet'!$K$2:$K$5000,$C89)</f>
        <v>6</v>
      </c>
      <c r="H89" s="13">
        <f>COUNTIFS('1. Output sheet'!$AC$2:$AC$5000,$B$75,'1. Output sheet'!$C$2:$C$5000,H$73,'1. Output sheet'!$K$2:$K$5000,$C89)</f>
        <v>6</v>
      </c>
      <c r="I89" s="13">
        <f>COUNTIFS('1. Output sheet'!$AC$2:$AC$5000,$B$75,'1. Output sheet'!$C$2:$C$5000,I$73,'1. Output sheet'!$K$2:$K$5000,$C89)</f>
        <v>2</v>
      </c>
      <c r="J89" s="13">
        <f>COUNTIFS('1. Output sheet'!$AC$2:$AC$5000,$B$75,'1. Output sheet'!$C$2:$C$5000,J$73,'1. Output sheet'!$K$2:$K$5000,$C89)</f>
        <v>15</v>
      </c>
      <c r="K89" s="13">
        <f>COUNTIFS('1. Output sheet'!$AC$2:$AC$5000,$B$75,'1. Output sheet'!$C$2:$C$5000,K$73,'1. Output sheet'!$K$2:$K$5000,$C89)</f>
        <v>0</v>
      </c>
      <c r="L89" s="13">
        <f>COUNTIFS('1. Output sheet'!$AC$2:$AC$5000,$B$75,'1. Output sheet'!$C$2:$C$5000,L$73,'1. Output sheet'!$K$2:$K$5000,$C89)</f>
        <v>1</v>
      </c>
      <c r="M89" s="13">
        <f>COUNTIFS('1. Output sheet'!$AC$2:$AC$5000,$B$75,'1. Output sheet'!$C$2:$C$5000,M$73,'1. Output sheet'!$K$2:$K$5000,$C89)</f>
        <v>0</v>
      </c>
      <c r="N89" s="13">
        <f>COUNTIFS('1. Output sheet'!$AC$2:$AC$5000,$B$75,'1. Output sheet'!$C$2:$C$5000,N$73,'1. Output sheet'!$K$2:$K$5000,$C89)</f>
        <v>0</v>
      </c>
      <c r="O89" s="13">
        <f>COUNTIFS('1. Output sheet'!$AC$2:$AC$5000,$B$75,'1. Output sheet'!$C$2:$C$5000,O$73,'1. Output sheet'!$K$2:$K$5000,$C89)</f>
        <v>0</v>
      </c>
      <c r="P89" s="14">
        <f t="shared" si="13"/>
        <v>33</v>
      </c>
    </row>
    <row r="90" spans="1:16" ht="15" x14ac:dyDescent="0.25">
      <c r="A90" s="34"/>
      <c r="B90" s="7"/>
      <c r="C90" s="39" t="s">
        <v>47</v>
      </c>
      <c r="D90" s="13">
        <f>COUNTIFS('1. Output sheet'!$AC$2:$AC$5000,$B$75,'1. Output sheet'!$C$2:$C$5000,D$73,'1. Output sheet'!$K$2:$K$5000,$C90)</f>
        <v>0</v>
      </c>
      <c r="E90" s="13">
        <f>COUNTIFS('1. Output sheet'!$AC$2:$AC$5000,$B$75,'1. Output sheet'!$C$2:$C$5000,E$73,'1. Output sheet'!$K$2:$K$5000,$C90)</f>
        <v>2</v>
      </c>
      <c r="F90" s="13">
        <f>COUNTIFS('1. Output sheet'!$AC$2:$AC$5000,$B$75,'1. Output sheet'!$C$2:$C$5000,F$73,'1. Output sheet'!$K$2:$K$5000,$C90)</f>
        <v>0</v>
      </c>
      <c r="G90" s="13">
        <f>COUNTIFS('1. Output sheet'!$AC$2:$AC$5000,$B$75,'1. Output sheet'!$C$2:$C$5000,G$73,'1. Output sheet'!$K$2:$K$5000,$C90)</f>
        <v>0</v>
      </c>
      <c r="H90" s="13">
        <f>COUNTIFS('1. Output sheet'!$AC$2:$AC$5000,$B$75,'1. Output sheet'!$C$2:$C$5000,H$73,'1. Output sheet'!$K$2:$K$5000,$C90)</f>
        <v>0</v>
      </c>
      <c r="I90" s="13">
        <f>COUNTIFS('1. Output sheet'!$AC$2:$AC$5000,$B$75,'1. Output sheet'!$C$2:$C$5000,I$73,'1. Output sheet'!$K$2:$K$5000,$C90)</f>
        <v>0</v>
      </c>
      <c r="J90" s="13">
        <f>COUNTIFS('1. Output sheet'!$AC$2:$AC$5000,$B$75,'1. Output sheet'!$C$2:$C$5000,J$73,'1. Output sheet'!$K$2:$K$5000,$C90)</f>
        <v>0</v>
      </c>
      <c r="K90" s="13">
        <f>COUNTIFS('1. Output sheet'!$AC$2:$AC$5000,$B$75,'1. Output sheet'!$C$2:$C$5000,K$73,'1. Output sheet'!$K$2:$K$5000,$C90)</f>
        <v>0</v>
      </c>
      <c r="L90" s="13">
        <f>COUNTIFS('1. Output sheet'!$AC$2:$AC$5000,$B$75,'1. Output sheet'!$C$2:$C$5000,L$73,'1. Output sheet'!$K$2:$K$5000,$C90)</f>
        <v>0</v>
      </c>
      <c r="M90" s="13">
        <f>COUNTIFS('1. Output sheet'!$AC$2:$AC$5000,$B$75,'1. Output sheet'!$C$2:$C$5000,M$73,'1. Output sheet'!$K$2:$K$5000,$C90)</f>
        <v>0</v>
      </c>
      <c r="N90" s="13">
        <f>COUNTIFS('1. Output sheet'!$AC$2:$AC$5000,$B$75,'1. Output sheet'!$C$2:$C$5000,N$73,'1. Output sheet'!$K$2:$K$5000,$C90)</f>
        <v>0</v>
      </c>
      <c r="O90" s="13">
        <f>COUNTIFS('1. Output sheet'!$AC$2:$AC$5000,$B$75,'1. Output sheet'!$C$2:$C$5000,O$73,'1. Output sheet'!$K$2:$K$5000,$C90)</f>
        <v>0</v>
      </c>
      <c r="P90" s="14">
        <f t="shared" si="13"/>
        <v>2</v>
      </c>
    </row>
    <row r="91" spans="1:16" ht="15" x14ac:dyDescent="0.25">
      <c r="A91" s="34"/>
      <c r="B91" s="7"/>
      <c r="C91" s="39" t="s">
        <v>74</v>
      </c>
      <c r="D91" s="13">
        <f>COUNTIFS('1. Output sheet'!$AC$2:$AC$5000,$B$75,'1. Output sheet'!$C$2:$C$5000,D$73,'1. Output sheet'!$K$2:$K$5000,$C91)</f>
        <v>0</v>
      </c>
      <c r="E91" s="13">
        <f>COUNTIFS('1. Output sheet'!$AC$2:$AC$5000,$B$75,'1. Output sheet'!$C$2:$C$5000,E$73,'1. Output sheet'!$K$2:$K$5000,$C91)</f>
        <v>0</v>
      </c>
      <c r="F91" s="13">
        <f>COUNTIFS('1. Output sheet'!$AC$2:$AC$5000,$B$75,'1. Output sheet'!$C$2:$C$5000,F$73,'1. Output sheet'!$K$2:$K$5000,$C91)</f>
        <v>0</v>
      </c>
      <c r="G91" s="13">
        <f>COUNTIFS('1. Output sheet'!$AC$2:$AC$5000,$B$75,'1. Output sheet'!$C$2:$C$5000,G$73,'1. Output sheet'!$K$2:$K$5000,$C91)</f>
        <v>0</v>
      </c>
      <c r="H91" s="13">
        <f>COUNTIFS('1. Output sheet'!$AC$2:$AC$5000,$B$75,'1. Output sheet'!$C$2:$C$5000,H$73,'1. Output sheet'!$K$2:$K$5000,$C91)</f>
        <v>0</v>
      </c>
      <c r="I91" s="13">
        <f>COUNTIFS('1. Output sheet'!$AC$2:$AC$5000,$B$75,'1. Output sheet'!$C$2:$C$5000,I$73,'1. Output sheet'!$K$2:$K$5000,$C91)</f>
        <v>0</v>
      </c>
      <c r="J91" s="13">
        <f>COUNTIFS('1. Output sheet'!$AC$2:$AC$5000,$B$75,'1. Output sheet'!$C$2:$C$5000,J$73,'1. Output sheet'!$K$2:$K$5000,$C91)</f>
        <v>29</v>
      </c>
      <c r="K91" s="13">
        <f>COUNTIFS('1. Output sheet'!$AC$2:$AC$5000,$B$75,'1. Output sheet'!$C$2:$C$5000,K$73,'1. Output sheet'!$K$2:$K$5000,$C91)</f>
        <v>0</v>
      </c>
      <c r="L91" s="13">
        <f>COUNTIFS('1. Output sheet'!$AC$2:$AC$5000,$B$75,'1. Output sheet'!$C$2:$C$5000,L$73,'1. Output sheet'!$K$2:$K$5000,$C91)</f>
        <v>0</v>
      </c>
      <c r="M91" s="13">
        <f>COUNTIFS('1. Output sheet'!$AC$2:$AC$5000,$B$75,'1. Output sheet'!$C$2:$C$5000,M$73,'1. Output sheet'!$K$2:$K$5000,$C91)</f>
        <v>0</v>
      </c>
      <c r="N91" s="13">
        <f>COUNTIFS('1. Output sheet'!$AC$2:$AC$5000,$B$75,'1. Output sheet'!$C$2:$C$5000,N$73,'1. Output sheet'!$K$2:$K$5000,$C91)</f>
        <v>0</v>
      </c>
      <c r="O91" s="13">
        <f>COUNTIFS('1. Output sheet'!$AC$2:$AC$5000,$B$75,'1. Output sheet'!$C$2:$C$5000,O$73,'1. Output sheet'!$K$2:$K$5000,$C91)</f>
        <v>0</v>
      </c>
      <c r="P91" s="14">
        <f t="shared" si="13"/>
        <v>29</v>
      </c>
    </row>
    <row r="92" spans="1:16" ht="15" x14ac:dyDescent="0.25">
      <c r="A92" s="34"/>
      <c r="B92" s="7"/>
      <c r="C92" s="39" t="s">
        <v>4234</v>
      </c>
      <c r="D92" s="13">
        <f>COUNTIFS('1. Output sheet'!$AC$2:$AC$5000,$B$75,'1. Output sheet'!$C$2:$C$5000,D$73,'1. Output sheet'!$K$2:$K$5000,$C92)</f>
        <v>0</v>
      </c>
      <c r="E92" s="13">
        <f>COUNTIFS('1. Output sheet'!$AC$2:$AC$5000,$B$75,'1. Output sheet'!$C$2:$C$5000,E$73,'1. Output sheet'!$K$2:$K$5000,$C92)</f>
        <v>0</v>
      </c>
      <c r="F92" s="13">
        <f>COUNTIFS('1. Output sheet'!$AC$2:$AC$5000,$B$75,'1. Output sheet'!$C$2:$C$5000,F$73,'1. Output sheet'!$K$2:$K$5000,$C92)</f>
        <v>0</v>
      </c>
      <c r="G92" s="13">
        <f>COUNTIFS('1. Output sheet'!$AC$2:$AC$5000,$B$75,'1. Output sheet'!$C$2:$C$5000,G$73,'1. Output sheet'!$K$2:$K$5000,$C92)</f>
        <v>0</v>
      </c>
      <c r="H92" s="13">
        <f>COUNTIFS('1. Output sheet'!$AC$2:$AC$5000,$B$75,'1. Output sheet'!$C$2:$C$5000,H$73,'1. Output sheet'!$K$2:$K$5000,$C92)</f>
        <v>0</v>
      </c>
      <c r="I92" s="13">
        <f>COUNTIFS('1. Output sheet'!$AC$2:$AC$5000,$B$75,'1. Output sheet'!$C$2:$C$5000,I$73,'1. Output sheet'!$K$2:$K$5000,$C92)</f>
        <v>0</v>
      </c>
      <c r="J92" s="13">
        <f>COUNTIFS('1. Output sheet'!$AC$2:$AC$5000,$B$75,'1. Output sheet'!$C$2:$C$5000,J$73,'1. Output sheet'!$K$2:$K$5000,$C92)</f>
        <v>0</v>
      </c>
      <c r="K92" s="13">
        <f>COUNTIFS('1. Output sheet'!$AC$2:$AC$5000,$B$75,'1. Output sheet'!$C$2:$C$5000,K$73,'1. Output sheet'!$K$2:$K$5000,$C92)</f>
        <v>0</v>
      </c>
      <c r="L92" s="13">
        <f>COUNTIFS('1. Output sheet'!$AC$2:$AC$5000,$B$75,'1. Output sheet'!$C$2:$C$5000,L$73,'1. Output sheet'!$K$2:$K$5000,$C92)</f>
        <v>0</v>
      </c>
      <c r="M92" s="13">
        <f>COUNTIFS('1. Output sheet'!$AC$2:$AC$5000,$B$75,'1. Output sheet'!$C$2:$C$5000,M$73,'1. Output sheet'!$K$2:$K$5000,$C92)</f>
        <v>0</v>
      </c>
      <c r="N92" s="13">
        <f>COUNTIFS('1. Output sheet'!$AC$2:$AC$5000,$B$75,'1. Output sheet'!$C$2:$C$5000,N$73,'1. Output sheet'!$K$2:$K$5000,$C92)</f>
        <v>0</v>
      </c>
      <c r="O92" s="13">
        <f>COUNTIFS('1. Output sheet'!$AC$2:$AC$5000,$B$75,'1. Output sheet'!$C$2:$C$5000,O$73,'1. Output sheet'!$K$2:$K$5000,$C92)</f>
        <v>0</v>
      </c>
      <c r="P92" s="14">
        <f t="shared" si="13"/>
        <v>0</v>
      </c>
    </row>
    <row r="93" spans="1:16" ht="15" x14ac:dyDescent="0.25">
      <c r="A93" s="34"/>
      <c r="B93" s="7"/>
      <c r="C93" s="39" t="s">
        <v>455</v>
      </c>
      <c r="D93" s="13">
        <f>COUNTIFS('1. Output sheet'!$AC$2:$AC$5000,$B$75,'1. Output sheet'!$C$2:$C$5000,D$73,'1. Output sheet'!$K$2:$K$5000,$C93)</f>
        <v>1</v>
      </c>
      <c r="E93" s="13">
        <f>COUNTIFS('1. Output sheet'!$AC$2:$AC$5000,$B$75,'1. Output sheet'!$C$2:$C$5000,E$73,'1. Output sheet'!$K$2:$K$5000,$C93)</f>
        <v>0</v>
      </c>
      <c r="F93" s="13">
        <f>COUNTIFS('1. Output sheet'!$AC$2:$AC$5000,$B$75,'1. Output sheet'!$C$2:$C$5000,F$73,'1. Output sheet'!$K$2:$K$5000,$C93)</f>
        <v>2</v>
      </c>
      <c r="G93" s="13">
        <f>COUNTIFS('1. Output sheet'!$AC$2:$AC$5000,$B$75,'1. Output sheet'!$C$2:$C$5000,G$73,'1. Output sheet'!$K$2:$K$5000,$C93)</f>
        <v>30</v>
      </c>
      <c r="H93" s="13">
        <f>COUNTIFS('1. Output sheet'!$AC$2:$AC$5000,$B$75,'1. Output sheet'!$C$2:$C$5000,H$73,'1. Output sheet'!$K$2:$K$5000,$C93)</f>
        <v>15</v>
      </c>
      <c r="I93" s="13">
        <f>COUNTIFS('1. Output sheet'!$AC$2:$AC$5000,$B$75,'1. Output sheet'!$C$2:$C$5000,I$73,'1. Output sheet'!$K$2:$K$5000,$C93)</f>
        <v>7</v>
      </c>
      <c r="J93" s="13">
        <f>COUNTIFS('1. Output sheet'!$AC$2:$AC$5000,$B$75,'1. Output sheet'!$C$2:$C$5000,J$73,'1. Output sheet'!$K$2:$K$5000,$C93)</f>
        <v>31</v>
      </c>
      <c r="K93" s="13">
        <f>COUNTIFS('1. Output sheet'!$AC$2:$AC$5000,$B$75,'1. Output sheet'!$C$2:$C$5000,K$73,'1. Output sheet'!$K$2:$K$5000,$C93)</f>
        <v>0</v>
      </c>
      <c r="L93" s="13">
        <f>COUNTIFS('1. Output sheet'!$AC$2:$AC$5000,$B$75,'1. Output sheet'!$C$2:$C$5000,L$73,'1. Output sheet'!$K$2:$K$5000,$C93)</f>
        <v>0</v>
      </c>
      <c r="M93" s="13">
        <f>COUNTIFS('1. Output sheet'!$AC$2:$AC$5000,$B$75,'1. Output sheet'!$C$2:$C$5000,M$73,'1. Output sheet'!$K$2:$K$5000,$C93)</f>
        <v>0</v>
      </c>
      <c r="N93" s="13">
        <f>COUNTIFS('1. Output sheet'!$AC$2:$AC$5000,$B$75,'1. Output sheet'!$C$2:$C$5000,N$73,'1. Output sheet'!$K$2:$K$5000,$C93)</f>
        <v>12</v>
      </c>
      <c r="O93" s="13">
        <f>COUNTIFS('1. Output sheet'!$AC$2:$AC$5000,$B$75,'1. Output sheet'!$C$2:$C$5000,O$73,'1. Output sheet'!$K$2:$K$5000,$C93)</f>
        <v>1</v>
      </c>
      <c r="P93" s="14">
        <f t="shared" si="13"/>
        <v>99</v>
      </c>
    </row>
    <row r="94" spans="1:16" ht="15" x14ac:dyDescent="0.25">
      <c r="A94" s="34"/>
      <c r="B94" s="7"/>
      <c r="C94" s="39" t="s">
        <v>306</v>
      </c>
      <c r="D94" s="13">
        <f>COUNTIFS('1. Output sheet'!$AC$2:$AC$5000,$B$75,'1. Output sheet'!$C$2:$C$5000,D$73,'1. Output sheet'!$K$2:$K$5000,$C94)</f>
        <v>0</v>
      </c>
      <c r="E94" s="13">
        <f>COUNTIFS('1. Output sheet'!$AC$2:$AC$5000,$B$75,'1. Output sheet'!$C$2:$C$5000,E$73,'1. Output sheet'!$K$2:$K$5000,$C94)</f>
        <v>0</v>
      </c>
      <c r="F94" s="13">
        <f>COUNTIFS('1. Output sheet'!$AC$2:$AC$5000,$B$75,'1. Output sheet'!$C$2:$C$5000,F$73,'1. Output sheet'!$K$2:$K$5000,$C94)</f>
        <v>24</v>
      </c>
      <c r="G94" s="13">
        <f>COUNTIFS('1. Output sheet'!$AC$2:$AC$5000,$B$75,'1. Output sheet'!$C$2:$C$5000,G$73,'1. Output sheet'!$K$2:$K$5000,$C94)</f>
        <v>0</v>
      </c>
      <c r="H94" s="13">
        <f>COUNTIFS('1. Output sheet'!$AC$2:$AC$5000,$B$75,'1. Output sheet'!$C$2:$C$5000,H$73,'1. Output sheet'!$K$2:$K$5000,$C94)</f>
        <v>0</v>
      </c>
      <c r="I94" s="13">
        <f>COUNTIFS('1. Output sheet'!$AC$2:$AC$5000,$B$75,'1. Output sheet'!$C$2:$C$5000,I$73,'1. Output sheet'!$K$2:$K$5000,$C94)</f>
        <v>0</v>
      </c>
      <c r="J94" s="13">
        <f>COUNTIFS('1. Output sheet'!$AC$2:$AC$5000,$B$75,'1. Output sheet'!$C$2:$C$5000,J$73,'1. Output sheet'!$K$2:$K$5000,$C94)</f>
        <v>11</v>
      </c>
      <c r="K94" s="13">
        <f>COUNTIFS('1. Output sheet'!$AC$2:$AC$5000,$B$75,'1. Output sheet'!$C$2:$C$5000,K$73,'1. Output sheet'!$K$2:$K$5000,$C94)</f>
        <v>0</v>
      </c>
      <c r="L94" s="13">
        <f>COUNTIFS('1. Output sheet'!$AC$2:$AC$5000,$B$75,'1. Output sheet'!$C$2:$C$5000,L$73,'1. Output sheet'!$K$2:$K$5000,$C94)</f>
        <v>0</v>
      </c>
      <c r="M94" s="13">
        <f>COUNTIFS('1. Output sheet'!$AC$2:$AC$5000,$B$75,'1. Output sheet'!$C$2:$C$5000,M$73,'1. Output sheet'!$K$2:$K$5000,$C94)</f>
        <v>0</v>
      </c>
      <c r="N94" s="13">
        <f>COUNTIFS('1. Output sheet'!$AC$2:$AC$5000,$B$75,'1. Output sheet'!$C$2:$C$5000,N$73,'1. Output sheet'!$K$2:$K$5000,$C94)</f>
        <v>0</v>
      </c>
      <c r="O94" s="13">
        <f>COUNTIFS('1. Output sheet'!$AC$2:$AC$5000,$B$75,'1. Output sheet'!$C$2:$C$5000,O$73,'1. Output sheet'!$K$2:$K$5000,$C94)</f>
        <v>0</v>
      </c>
      <c r="P94" s="14">
        <f t="shared" si="13"/>
        <v>35</v>
      </c>
    </row>
    <row r="95" spans="1:16" ht="15" x14ac:dyDescent="0.25">
      <c r="A95" s="34"/>
      <c r="B95" s="7"/>
      <c r="C95" s="39" t="s">
        <v>289</v>
      </c>
      <c r="D95" s="13">
        <f>COUNTIFS('1. Output sheet'!$AC$2:$AC$5000,$B$75,'1. Output sheet'!$C$2:$C$5000,D$73,'1. Output sheet'!$K$2:$K$5000,$C95)</f>
        <v>0</v>
      </c>
      <c r="E95" s="13">
        <f>COUNTIFS('1. Output sheet'!$AC$2:$AC$5000,$B$75,'1. Output sheet'!$C$2:$C$5000,E$73,'1. Output sheet'!$K$2:$K$5000,$C95)</f>
        <v>0</v>
      </c>
      <c r="F95" s="13">
        <f>COUNTIFS('1. Output sheet'!$AC$2:$AC$5000,$B$75,'1. Output sheet'!$C$2:$C$5000,F$73,'1. Output sheet'!$K$2:$K$5000,$C95)</f>
        <v>13</v>
      </c>
      <c r="G95" s="13">
        <f>COUNTIFS('1. Output sheet'!$AC$2:$AC$5000,$B$75,'1. Output sheet'!$C$2:$C$5000,G$73,'1. Output sheet'!$K$2:$K$5000,$C95)</f>
        <v>20</v>
      </c>
      <c r="H95" s="13">
        <f>COUNTIFS('1. Output sheet'!$AC$2:$AC$5000,$B$75,'1. Output sheet'!$C$2:$C$5000,H$73,'1. Output sheet'!$K$2:$K$5000,$C95)</f>
        <v>6</v>
      </c>
      <c r="I95" s="13">
        <f>COUNTIFS('1. Output sheet'!$AC$2:$AC$5000,$B$75,'1. Output sheet'!$C$2:$C$5000,I$73,'1. Output sheet'!$K$2:$K$5000,$C95)</f>
        <v>11</v>
      </c>
      <c r="J95" s="13">
        <f>COUNTIFS('1. Output sheet'!$AC$2:$AC$5000,$B$75,'1. Output sheet'!$C$2:$C$5000,J$73,'1. Output sheet'!$K$2:$K$5000,$C95)</f>
        <v>33</v>
      </c>
      <c r="K95" s="13">
        <f>COUNTIFS('1. Output sheet'!$AC$2:$AC$5000,$B$75,'1. Output sheet'!$C$2:$C$5000,K$73,'1. Output sheet'!$K$2:$K$5000,$C95)</f>
        <v>0</v>
      </c>
      <c r="L95" s="13">
        <f>COUNTIFS('1. Output sheet'!$AC$2:$AC$5000,$B$75,'1. Output sheet'!$C$2:$C$5000,L$73,'1. Output sheet'!$K$2:$K$5000,$C95)</f>
        <v>1</v>
      </c>
      <c r="M95" s="13">
        <f>COUNTIFS('1. Output sheet'!$AC$2:$AC$5000,$B$75,'1. Output sheet'!$C$2:$C$5000,M$73,'1. Output sheet'!$K$2:$K$5000,$C95)</f>
        <v>0</v>
      </c>
      <c r="N95" s="13">
        <f>COUNTIFS('1. Output sheet'!$AC$2:$AC$5000,$B$75,'1. Output sheet'!$C$2:$C$5000,N$73,'1. Output sheet'!$K$2:$K$5000,$C95)</f>
        <v>6</v>
      </c>
      <c r="O95" s="13">
        <f>COUNTIFS('1. Output sheet'!$AC$2:$AC$5000,$B$75,'1. Output sheet'!$C$2:$C$5000,O$73,'1. Output sheet'!$K$2:$K$5000,$C95)</f>
        <v>1</v>
      </c>
      <c r="P95" s="14">
        <f t="shared" si="13"/>
        <v>91</v>
      </c>
    </row>
    <row r="96" spans="1:16" ht="15" x14ac:dyDescent="0.25">
      <c r="A96" s="34"/>
      <c r="B96" s="7"/>
      <c r="C96" s="39" t="s">
        <v>1330</v>
      </c>
      <c r="D96" s="13">
        <f>COUNTIFS('1. Output sheet'!$AC$2:$AC$5000,$B$75,'1. Output sheet'!$C$2:$C$5000,D$73,'1. Output sheet'!$K$2:$K$5000,$C96)</f>
        <v>0</v>
      </c>
      <c r="E96" s="13">
        <f>COUNTIFS('1. Output sheet'!$AC$2:$AC$5000,$B$75,'1. Output sheet'!$C$2:$C$5000,E$73,'1. Output sheet'!$K$2:$K$5000,$C96)</f>
        <v>0</v>
      </c>
      <c r="F96" s="13">
        <f>COUNTIFS('1. Output sheet'!$AC$2:$AC$5000,$B$75,'1. Output sheet'!$C$2:$C$5000,F$73,'1. Output sheet'!$K$2:$K$5000,$C96)</f>
        <v>0</v>
      </c>
      <c r="G96" s="13">
        <f>COUNTIFS('1. Output sheet'!$AC$2:$AC$5000,$B$75,'1. Output sheet'!$C$2:$C$5000,G$73,'1. Output sheet'!$K$2:$K$5000,$C96)</f>
        <v>1</v>
      </c>
      <c r="H96" s="13">
        <f>COUNTIFS('1. Output sheet'!$AC$2:$AC$5000,$B$75,'1. Output sheet'!$C$2:$C$5000,H$73,'1. Output sheet'!$K$2:$K$5000,$C96)</f>
        <v>0</v>
      </c>
      <c r="I96" s="13">
        <f>COUNTIFS('1. Output sheet'!$AC$2:$AC$5000,$B$75,'1. Output sheet'!$C$2:$C$5000,I$73,'1. Output sheet'!$K$2:$K$5000,$C96)</f>
        <v>0</v>
      </c>
      <c r="J96" s="13">
        <f>COUNTIFS('1. Output sheet'!$AC$2:$AC$5000,$B$75,'1. Output sheet'!$C$2:$C$5000,J$73,'1. Output sheet'!$K$2:$K$5000,$C96)</f>
        <v>0</v>
      </c>
      <c r="K96" s="13">
        <f>COUNTIFS('1. Output sheet'!$AC$2:$AC$5000,$B$75,'1. Output sheet'!$C$2:$C$5000,K$73,'1. Output sheet'!$K$2:$K$5000,$C96)</f>
        <v>0</v>
      </c>
      <c r="L96" s="13">
        <f>COUNTIFS('1. Output sheet'!$AC$2:$AC$5000,$B$75,'1. Output sheet'!$C$2:$C$5000,L$73,'1. Output sheet'!$K$2:$K$5000,$C96)</f>
        <v>0</v>
      </c>
      <c r="M96" s="13">
        <f>COUNTIFS('1. Output sheet'!$AC$2:$AC$5000,$B$75,'1. Output sheet'!$C$2:$C$5000,M$73,'1. Output sheet'!$K$2:$K$5000,$C96)</f>
        <v>0</v>
      </c>
      <c r="N96" s="13">
        <f>COUNTIFS('1. Output sheet'!$AC$2:$AC$5000,$B$75,'1. Output sheet'!$C$2:$C$5000,N$73,'1. Output sheet'!$K$2:$K$5000,$C96)</f>
        <v>0</v>
      </c>
      <c r="O96" s="13">
        <f>COUNTIFS('1. Output sheet'!$AC$2:$AC$5000,$B$75,'1. Output sheet'!$C$2:$C$5000,O$73,'1. Output sheet'!$K$2:$K$5000,$C96)</f>
        <v>0</v>
      </c>
      <c r="P96" s="14">
        <f t="shared" si="13"/>
        <v>1</v>
      </c>
    </row>
    <row r="97" spans="1:16" ht="15" x14ac:dyDescent="0.25">
      <c r="A97" s="34"/>
      <c r="B97" s="7"/>
      <c r="C97" s="39" t="s">
        <v>86</v>
      </c>
      <c r="D97" s="13">
        <f>COUNTIFS('1. Output sheet'!$AC$2:$AC$5000,$B$75,'1. Output sheet'!$C$2:$C$5000,D$73,'1. Output sheet'!$K$2:$K$5000,$C97)</f>
        <v>1</v>
      </c>
      <c r="E97" s="13">
        <f>COUNTIFS('1. Output sheet'!$AC$2:$AC$5000,$B$75,'1. Output sheet'!$C$2:$C$5000,E$73,'1. Output sheet'!$K$2:$K$5000,$C97)</f>
        <v>0</v>
      </c>
      <c r="F97" s="13">
        <f>COUNTIFS('1. Output sheet'!$AC$2:$AC$5000,$B$75,'1. Output sheet'!$C$2:$C$5000,F$73,'1. Output sheet'!$K$2:$K$5000,$C97)</f>
        <v>16</v>
      </c>
      <c r="G97" s="13">
        <f>COUNTIFS('1. Output sheet'!$AC$2:$AC$5000,$B$75,'1. Output sheet'!$C$2:$C$5000,G$73,'1. Output sheet'!$K$2:$K$5000,$C97)</f>
        <v>53</v>
      </c>
      <c r="H97" s="13">
        <f>COUNTIFS('1. Output sheet'!$AC$2:$AC$5000,$B$75,'1. Output sheet'!$C$2:$C$5000,H$73,'1. Output sheet'!$K$2:$K$5000,$C97)</f>
        <v>7</v>
      </c>
      <c r="I97" s="13">
        <f>COUNTIFS('1. Output sheet'!$AC$2:$AC$5000,$B$75,'1. Output sheet'!$C$2:$C$5000,I$73,'1. Output sheet'!$K$2:$K$5000,$C97)</f>
        <v>26</v>
      </c>
      <c r="J97" s="13">
        <f>COUNTIFS('1. Output sheet'!$AC$2:$AC$5000,$B$75,'1. Output sheet'!$C$2:$C$5000,J$73,'1. Output sheet'!$K$2:$K$5000,$C97)</f>
        <v>40</v>
      </c>
      <c r="K97" s="13">
        <f>COUNTIFS('1. Output sheet'!$AC$2:$AC$5000,$B$75,'1. Output sheet'!$C$2:$C$5000,K$73,'1. Output sheet'!$K$2:$K$5000,$C97)</f>
        <v>0</v>
      </c>
      <c r="L97" s="13">
        <f>COUNTIFS('1. Output sheet'!$AC$2:$AC$5000,$B$75,'1. Output sheet'!$C$2:$C$5000,L$73,'1. Output sheet'!$K$2:$K$5000,$C97)</f>
        <v>0</v>
      </c>
      <c r="M97" s="13">
        <f>COUNTIFS('1. Output sheet'!$AC$2:$AC$5000,$B$75,'1. Output sheet'!$C$2:$C$5000,M$73,'1. Output sheet'!$K$2:$K$5000,$C97)</f>
        <v>0</v>
      </c>
      <c r="N97" s="13">
        <f>COUNTIFS('1. Output sheet'!$AC$2:$AC$5000,$B$75,'1. Output sheet'!$C$2:$C$5000,N$73,'1. Output sheet'!$K$2:$K$5000,$C97)</f>
        <v>0</v>
      </c>
      <c r="O97" s="13">
        <f>COUNTIFS('1. Output sheet'!$AC$2:$AC$5000,$B$75,'1. Output sheet'!$C$2:$C$5000,O$73,'1. Output sheet'!$K$2:$K$5000,$C97)</f>
        <v>0</v>
      </c>
      <c r="P97" s="14">
        <f t="shared" si="13"/>
        <v>143</v>
      </c>
    </row>
    <row r="98" spans="1:16" ht="15" x14ac:dyDescent="0.25">
      <c r="A98" s="34"/>
      <c r="B98" s="7"/>
      <c r="C98" s="39" t="s">
        <v>97</v>
      </c>
      <c r="D98" s="13">
        <f>COUNTIFS('1. Output sheet'!$AC$2:$AC$5000,$B$75,'1. Output sheet'!$C$2:$C$5000,D$73,'1. Output sheet'!$K$2:$K$5000,$C98)</f>
        <v>0</v>
      </c>
      <c r="E98" s="13">
        <f>COUNTIFS('1. Output sheet'!$AC$2:$AC$5000,$B$75,'1. Output sheet'!$C$2:$C$5000,E$73,'1. Output sheet'!$K$2:$K$5000,$C98)</f>
        <v>0</v>
      </c>
      <c r="F98" s="13">
        <f>COUNTIFS('1. Output sheet'!$AC$2:$AC$5000,$B$75,'1. Output sheet'!$C$2:$C$5000,F$73,'1. Output sheet'!$K$2:$K$5000,$C98)</f>
        <v>13</v>
      </c>
      <c r="G98" s="13">
        <f>COUNTIFS('1. Output sheet'!$AC$2:$AC$5000,$B$75,'1. Output sheet'!$C$2:$C$5000,G$73,'1. Output sheet'!$K$2:$K$5000,$C98)</f>
        <v>8</v>
      </c>
      <c r="H98" s="13">
        <f>COUNTIFS('1. Output sheet'!$AC$2:$AC$5000,$B$75,'1. Output sheet'!$C$2:$C$5000,H$73,'1. Output sheet'!$K$2:$K$5000,$C98)</f>
        <v>0</v>
      </c>
      <c r="I98" s="13">
        <f>COUNTIFS('1. Output sheet'!$AC$2:$AC$5000,$B$75,'1. Output sheet'!$C$2:$C$5000,I$73,'1. Output sheet'!$K$2:$K$5000,$C98)</f>
        <v>1</v>
      </c>
      <c r="J98" s="13">
        <f>COUNTIFS('1. Output sheet'!$AC$2:$AC$5000,$B$75,'1. Output sheet'!$C$2:$C$5000,J$73,'1. Output sheet'!$K$2:$K$5000,$C98)</f>
        <v>6</v>
      </c>
      <c r="K98" s="13">
        <f>COUNTIFS('1. Output sheet'!$AC$2:$AC$5000,$B$75,'1. Output sheet'!$C$2:$C$5000,K$73,'1. Output sheet'!$K$2:$K$5000,$C98)</f>
        <v>0</v>
      </c>
      <c r="L98" s="13">
        <f>COUNTIFS('1. Output sheet'!$AC$2:$AC$5000,$B$75,'1. Output sheet'!$C$2:$C$5000,L$73,'1. Output sheet'!$K$2:$K$5000,$C98)</f>
        <v>0</v>
      </c>
      <c r="M98" s="13">
        <f>COUNTIFS('1. Output sheet'!$AC$2:$AC$5000,$B$75,'1. Output sheet'!$C$2:$C$5000,M$73,'1. Output sheet'!$K$2:$K$5000,$C98)</f>
        <v>0</v>
      </c>
      <c r="N98" s="13">
        <f>COUNTIFS('1. Output sheet'!$AC$2:$AC$5000,$B$75,'1. Output sheet'!$C$2:$C$5000,N$73,'1. Output sheet'!$K$2:$K$5000,$C98)</f>
        <v>0</v>
      </c>
      <c r="O98" s="13">
        <f>COUNTIFS('1. Output sheet'!$AC$2:$AC$5000,$B$75,'1. Output sheet'!$C$2:$C$5000,O$73,'1. Output sheet'!$K$2:$K$5000,$C98)</f>
        <v>0</v>
      </c>
      <c r="P98" s="14">
        <f t="shared" si="13"/>
        <v>28</v>
      </c>
    </row>
    <row r="99" spans="1:16" ht="15" x14ac:dyDescent="0.25">
      <c r="A99" s="34"/>
      <c r="B99" s="7"/>
      <c r="C99" s="39" t="s">
        <v>226</v>
      </c>
      <c r="D99" s="13">
        <f>COUNTIFS('1. Output sheet'!$AC$2:$AC$5000,$B$75,'1. Output sheet'!$C$2:$C$5000,D$73,'1. Output sheet'!$K$2:$K$5000,$C99)</f>
        <v>3</v>
      </c>
      <c r="E99" s="13">
        <f>COUNTIFS('1. Output sheet'!$AC$2:$AC$5000,$B$75,'1. Output sheet'!$C$2:$C$5000,E$73,'1. Output sheet'!$K$2:$K$5000,$C99)</f>
        <v>331</v>
      </c>
      <c r="F99" s="13">
        <f>COUNTIFS('1. Output sheet'!$AC$2:$AC$5000,$B$75,'1. Output sheet'!$C$2:$C$5000,F$73,'1. Output sheet'!$K$2:$K$5000,$C99)</f>
        <v>7</v>
      </c>
      <c r="G99" s="13">
        <f>COUNTIFS('1. Output sheet'!$AC$2:$AC$5000,$B$75,'1. Output sheet'!$C$2:$C$5000,G$73,'1. Output sheet'!$K$2:$K$5000,$C99)</f>
        <v>30</v>
      </c>
      <c r="H99" s="13">
        <f>COUNTIFS('1. Output sheet'!$AC$2:$AC$5000,$B$75,'1. Output sheet'!$C$2:$C$5000,H$73,'1. Output sheet'!$K$2:$K$5000,$C99)</f>
        <v>6</v>
      </c>
      <c r="I99" s="13">
        <f>COUNTIFS('1. Output sheet'!$AC$2:$AC$5000,$B$75,'1. Output sheet'!$C$2:$C$5000,I$73,'1. Output sheet'!$K$2:$K$5000,$C99)</f>
        <v>9</v>
      </c>
      <c r="J99" s="13">
        <f>COUNTIFS('1. Output sheet'!$AC$2:$AC$5000,$B$75,'1. Output sheet'!$C$2:$C$5000,J$73,'1. Output sheet'!$K$2:$K$5000,$C99)</f>
        <v>14</v>
      </c>
      <c r="K99" s="13">
        <f>COUNTIFS('1. Output sheet'!$AC$2:$AC$5000,$B$75,'1. Output sheet'!$C$2:$C$5000,K$73,'1. Output sheet'!$K$2:$K$5000,$C99)</f>
        <v>3</v>
      </c>
      <c r="L99" s="13">
        <f>COUNTIFS('1. Output sheet'!$AC$2:$AC$5000,$B$75,'1. Output sheet'!$C$2:$C$5000,L$73,'1. Output sheet'!$K$2:$K$5000,$C99)</f>
        <v>1</v>
      </c>
      <c r="M99" s="13">
        <f>COUNTIFS('1. Output sheet'!$AC$2:$AC$5000,$B$75,'1. Output sheet'!$C$2:$C$5000,M$73,'1. Output sheet'!$K$2:$K$5000,$C99)</f>
        <v>0</v>
      </c>
      <c r="N99" s="13">
        <f>COUNTIFS('1. Output sheet'!$AC$2:$AC$5000,$B$75,'1. Output sheet'!$C$2:$C$5000,N$73,'1. Output sheet'!$K$2:$K$5000,$C99)</f>
        <v>2</v>
      </c>
      <c r="O99" s="13">
        <f>COUNTIFS('1. Output sheet'!$AC$2:$AC$5000,$B$75,'1. Output sheet'!$C$2:$C$5000,O$73,'1. Output sheet'!$K$2:$K$5000,$C99)</f>
        <v>0</v>
      </c>
      <c r="P99" s="14">
        <f t="shared" si="13"/>
        <v>406</v>
      </c>
    </row>
    <row r="100" spans="1:16" ht="15" x14ac:dyDescent="0.25">
      <c r="A100" s="34"/>
      <c r="B100" s="7"/>
      <c r="C100" s="39" t="s">
        <v>243</v>
      </c>
      <c r="D100" s="13">
        <f>COUNTIFS('1. Output sheet'!$AC$2:$AC$5000,$B$75,'1. Output sheet'!$C$2:$C$5000,D$73,'1. Output sheet'!$K$2:$K$5000,$C100)</f>
        <v>0</v>
      </c>
      <c r="E100" s="13">
        <f>COUNTIFS('1. Output sheet'!$AC$2:$AC$5000,$B$75,'1. Output sheet'!$C$2:$C$5000,E$73,'1. Output sheet'!$K$2:$K$5000,$C100)</f>
        <v>0</v>
      </c>
      <c r="F100" s="13">
        <f>COUNTIFS('1. Output sheet'!$AC$2:$AC$5000,$B$75,'1. Output sheet'!$C$2:$C$5000,F$73,'1. Output sheet'!$K$2:$K$5000,$C100)</f>
        <v>32</v>
      </c>
      <c r="G100" s="13">
        <f>COUNTIFS('1. Output sheet'!$AC$2:$AC$5000,$B$75,'1. Output sheet'!$C$2:$C$5000,G$73,'1. Output sheet'!$K$2:$K$5000,$C100)</f>
        <v>13</v>
      </c>
      <c r="H100" s="13">
        <f>COUNTIFS('1. Output sheet'!$AC$2:$AC$5000,$B$75,'1. Output sheet'!$C$2:$C$5000,H$73,'1. Output sheet'!$K$2:$K$5000,$C100)</f>
        <v>7</v>
      </c>
      <c r="I100" s="13">
        <f>COUNTIFS('1. Output sheet'!$AC$2:$AC$5000,$B$75,'1. Output sheet'!$C$2:$C$5000,I$73,'1. Output sheet'!$K$2:$K$5000,$C100)</f>
        <v>12</v>
      </c>
      <c r="J100" s="13">
        <f>COUNTIFS('1. Output sheet'!$AC$2:$AC$5000,$B$75,'1. Output sheet'!$C$2:$C$5000,J$73,'1. Output sheet'!$K$2:$K$5000,$C100)</f>
        <v>9</v>
      </c>
      <c r="K100" s="13">
        <f>COUNTIFS('1. Output sheet'!$AC$2:$AC$5000,$B$75,'1. Output sheet'!$C$2:$C$5000,K$73,'1. Output sheet'!$K$2:$K$5000,$C100)</f>
        <v>37</v>
      </c>
      <c r="L100" s="13">
        <f>COUNTIFS('1. Output sheet'!$AC$2:$AC$5000,$B$75,'1. Output sheet'!$C$2:$C$5000,L$73,'1. Output sheet'!$K$2:$K$5000,$C100)</f>
        <v>2</v>
      </c>
      <c r="M100" s="13">
        <f>COUNTIFS('1. Output sheet'!$AC$2:$AC$5000,$B$75,'1. Output sheet'!$C$2:$C$5000,M$73,'1. Output sheet'!$K$2:$K$5000,$C100)</f>
        <v>0</v>
      </c>
      <c r="N100" s="13">
        <f>COUNTIFS('1. Output sheet'!$AC$2:$AC$5000,$B$75,'1. Output sheet'!$C$2:$C$5000,N$73,'1. Output sheet'!$K$2:$K$5000,$C100)</f>
        <v>5</v>
      </c>
      <c r="O100" s="13">
        <f>COUNTIFS('1. Output sheet'!$AC$2:$AC$5000,$B$75,'1. Output sheet'!$C$2:$C$5000,O$73,'1. Output sheet'!$K$2:$K$5000,$C100)</f>
        <v>0</v>
      </c>
      <c r="P100" s="14">
        <f t="shared" si="13"/>
        <v>117</v>
      </c>
    </row>
    <row r="101" spans="1:16" ht="15" x14ac:dyDescent="0.25">
      <c r="A101" s="34"/>
      <c r="B101" s="7"/>
      <c r="C101" s="39" t="s">
        <v>2874</v>
      </c>
      <c r="D101" s="13">
        <f>COUNTIFS('1. Output sheet'!$AC$2:$AC$5000,$B$75,'1. Output sheet'!$C$2:$C$5000,D$73,'1. Output sheet'!$K$2:$K$5000,$C101)</f>
        <v>0</v>
      </c>
      <c r="E101" s="13">
        <f>COUNTIFS('1. Output sheet'!$AC$2:$AC$5000,$B$75,'1. Output sheet'!$C$2:$C$5000,E$73,'1. Output sheet'!$K$2:$K$5000,$C101)</f>
        <v>0</v>
      </c>
      <c r="F101" s="13">
        <f>COUNTIFS('1. Output sheet'!$AC$2:$AC$5000,$B$75,'1. Output sheet'!$C$2:$C$5000,F$73,'1. Output sheet'!$K$2:$K$5000,$C101)</f>
        <v>0</v>
      </c>
      <c r="G101" s="13">
        <f>COUNTIFS('1. Output sheet'!$AC$2:$AC$5000,$B$75,'1. Output sheet'!$C$2:$C$5000,G$73,'1. Output sheet'!$K$2:$K$5000,$C101)</f>
        <v>0</v>
      </c>
      <c r="H101" s="13">
        <f>COUNTIFS('1. Output sheet'!$AC$2:$AC$5000,$B$75,'1. Output sheet'!$C$2:$C$5000,H$73,'1. Output sheet'!$K$2:$K$5000,$C101)</f>
        <v>0</v>
      </c>
      <c r="I101" s="13">
        <f>COUNTIFS('1. Output sheet'!$AC$2:$AC$5000,$B$75,'1. Output sheet'!$C$2:$C$5000,I$73,'1. Output sheet'!$K$2:$K$5000,$C101)</f>
        <v>0</v>
      </c>
      <c r="J101" s="13">
        <f>COUNTIFS('1. Output sheet'!$AC$2:$AC$5000,$B$75,'1. Output sheet'!$C$2:$C$5000,J$73,'1. Output sheet'!$K$2:$K$5000,$C101)</f>
        <v>0</v>
      </c>
      <c r="K101" s="13">
        <f>COUNTIFS('1. Output sheet'!$AC$2:$AC$5000,$B$75,'1. Output sheet'!$C$2:$C$5000,K$73,'1. Output sheet'!$K$2:$K$5000,$C101)</f>
        <v>0</v>
      </c>
      <c r="L101" s="13">
        <f>COUNTIFS('1. Output sheet'!$AC$2:$AC$5000,$B$75,'1. Output sheet'!$C$2:$C$5000,L$73,'1. Output sheet'!$K$2:$K$5000,$C101)</f>
        <v>0</v>
      </c>
      <c r="M101" s="13">
        <f>COUNTIFS('1. Output sheet'!$AC$2:$AC$5000,$B$75,'1. Output sheet'!$C$2:$C$5000,M$73,'1. Output sheet'!$K$2:$K$5000,$C101)</f>
        <v>0</v>
      </c>
      <c r="N101" s="13">
        <f>COUNTIFS('1. Output sheet'!$AC$2:$AC$5000,$B$75,'1. Output sheet'!$C$2:$C$5000,N$73,'1. Output sheet'!$K$2:$K$5000,$C101)</f>
        <v>0</v>
      </c>
      <c r="O101" s="13">
        <f>COUNTIFS('1. Output sheet'!$AC$2:$AC$5000,$B$75,'1. Output sheet'!$C$2:$C$5000,O$73,'1. Output sheet'!$K$2:$K$5000,$C101)</f>
        <v>0</v>
      </c>
      <c r="P101" s="14">
        <f t="shared" si="13"/>
        <v>0</v>
      </c>
    </row>
    <row r="102" spans="1:16" ht="15" x14ac:dyDescent="0.25">
      <c r="A102" s="34"/>
      <c r="B102" s="7"/>
      <c r="C102" s="39" t="s">
        <v>217</v>
      </c>
      <c r="D102" s="13">
        <f>COUNTIFS('1. Output sheet'!$AC$2:$AC$5000,$B$75,'1. Output sheet'!$C$2:$C$5000,D$73,'1. Output sheet'!$K$2:$K$5000,$C102)</f>
        <v>0</v>
      </c>
      <c r="E102" s="13">
        <f>COUNTIFS('1. Output sheet'!$AC$2:$AC$5000,$B$75,'1. Output sheet'!$C$2:$C$5000,E$73,'1. Output sheet'!$K$2:$K$5000,$C102)</f>
        <v>0</v>
      </c>
      <c r="F102" s="13">
        <f>COUNTIFS('1. Output sheet'!$AC$2:$AC$5000,$B$75,'1. Output sheet'!$C$2:$C$5000,F$73,'1. Output sheet'!$K$2:$K$5000,$C102)</f>
        <v>8</v>
      </c>
      <c r="G102" s="13">
        <f>COUNTIFS('1. Output sheet'!$AC$2:$AC$5000,$B$75,'1. Output sheet'!$C$2:$C$5000,G$73,'1. Output sheet'!$K$2:$K$5000,$C102)</f>
        <v>20</v>
      </c>
      <c r="H102" s="13">
        <f>COUNTIFS('1. Output sheet'!$AC$2:$AC$5000,$B$75,'1. Output sheet'!$C$2:$C$5000,H$73,'1. Output sheet'!$K$2:$K$5000,$C102)</f>
        <v>5</v>
      </c>
      <c r="I102" s="13">
        <f>COUNTIFS('1. Output sheet'!$AC$2:$AC$5000,$B$75,'1. Output sheet'!$C$2:$C$5000,I$73,'1. Output sheet'!$K$2:$K$5000,$C102)</f>
        <v>6</v>
      </c>
      <c r="J102" s="13">
        <f>COUNTIFS('1. Output sheet'!$AC$2:$AC$5000,$B$75,'1. Output sheet'!$C$2:$C$5000,J$73,'1. Output sheet'!$K$2:$K$5000,$C102)</f>
        <v>22</v>
      </c>
      <c r="K102" s="13">
        <f>COUNTIFS('1. Output sheet'!$AC$2:$AC$5000,$B$75,'1. Output sheet'!$C$2:$C$5000,K$73,'1. Output sheet'!$K$2:$K$5000,$C102)</f>
        <v>0</v>
      </c>
      <c r="L102" s="13">
        <f>COUNTIFS('1. Output sheet'!$AC$2:$AC$5000,$B$75,'1. Output sheet'!$C$2:$C$5000,L$73,'1. Output sheet'!$K$2:$K$5000,$C102)</f>
        <v>0</v>
      </c>
      <c r="M102" s="13">
        <f>COUNTIFS('1. Output sheet'!$AC$2:$AC$5000,$B$75,'1. Output sheet'!$C$2:$C$5000,M$73,'1. Output sheet'!$K$2:$K$5000,$C102)</f>
        <v>0</v>
      </c>
      <c r="N102" s="13">
        <f>COUNTIFS('1. Output sheet'!$AC$2:$AC$5000,$B$75,'1. Output sheet'!$C$2:$C$5000,N$73,'1. Output sheet'!$K$2:$K$5000,$C102)</f>
        <v>3</v>
      </c>
      <c r="O102" s="13">
        <f>COUNTIFS('1. Output sheet'!$AC$2:$AC$5000,$B$75,'1. Output sheet'!$C$2:$C$5000,O$73,'1. Output sheet'!$K$2:$K$5000,$C102)</f>
        <v>0</v>
      </c>
      <c r="P102" s="14">
        <f t="shared" si="13"/>
        <v>64</v>
      </c>
    </row>
    <row r="103" spans="1:16" ht="15" x14ac:dyDescent="0.25">
      <c r="A103" s="34"/>
      <c r="B103" s="7"/>
      <c r="C103" s="39" t="s">
        <v>326</v>
      </c>
      <c r="D103" s="13">
        <f>COUNTIFS('1. Output sheet'!$AC$2:$AC$5000,$B$75,'1. Output sheet'!$C$2:$C$5000,D$73,'1. Output sheet'!$K$2:$K$5000,$C103)</f>
        <v>5</v>
      </c>
      <c r="E103" s="13">
        <f>COUNTIFS('1. Output sheet'!$AC$2:$AC$5000,$B$75,'1. Output sheet'!$C$2:$C$5000,E$73,'1. Output sheet'!$K$2:$K$5000,$C103)</f>
        <v>0</v>
      </c>
      <c r="F103" s="13">
        <f>COUNTIFS('1. Output sheet'!$AC$2:$AC$5000,$B$75,'1. Output sheet'!$C$2:$C$5000,F$73,'1. Output sheet'!$K$2:$K$5000,$C103)</f>
        <v>15</v>
      </c>
      <c r="G103" s="13">
        <f>COUNTIFS('1. Output sheet'!$AC$2:$AC$5000,$B$75,'1. Output sheet'!$C$2:$C$5000,G$73,'1. Output sheet'!$K$2:$K$5000,$C103)</f>
        <v>17</v>
      </c>
      <c r="H103" s="13">
        <f>COUNTIFS('1. Output sheet'!$AC$2:$AC$5000,$B$75,'1. Output sheet'!$C$2:$C$5000,H$73,'1. Output sheet'!$K$2:$K$5000,$C103)</f>
        <v>0</v>
      </c>
      <c r="I103" s="13">
        <f>COUNTIFS('1. Output sheet'!$AC$2:$AC$5000,$B$75,'1. Output sheet'!$C$2:$C$5000,I$73,'1. Output sheet'!$K$2:$K$5000,$C103)</f>
        <v>2</v>
      </c>
      <c r="J103" s="13">
        <f>COUNTIFS('1. Output sheet'!$AC$2:$AC$5000,$B$75,'1. Output sheet'!$C$2:$C$5000,J$73,'1. Output sheet'!$K$2:$K$5000,$C103)</f>
        <v>8</v>
      </c>
      <c r="K103" s="13">
        <f>COUNTIFS('1. Output sheet'!$AC$2:$AC$5000,$B$75,'1. Output sheet'!$C$2:$C$5000,K$73,'1. Output sheet'!$K$2:$K$5000,$C103)</f>
        <v>0</v>
      </c>
      <c r="L103" s="13">
        <f>COUNTIFS('1. Output sheet'!$AC$2:$AC$5000,$B$75,'1. Output sheet'!$C$2:$C$5000,L$73,'1. Output sheet'!$K$2:$K$5000,$C103)</f>
        <v>0</v>
      </c>
      <c r="M103" s="13">
        <f>COUNTIFS('1. Output sheet'!$AC$2:$AC$5000,$B$75,'1. Output sheet'!$C$2:$C$5000,M$73,'1. Output sheet'!$K$2:$K$5000,$C103)</f>
        <v>0</v>
      </c>
      <c r="N103" s="13">
        <f>COUNTIFS('1. Output sheet'!$AC$2:$AC$5000,$B$75,'1. Output sheet'!$C$2:$C$5000,N$73,'1. Output sheet'!$K$2:$K$5000,$C103)</f>
        <v>1</v>
      </c>
      <c r="O103" s="13">
        <f>COUNTIFS('1. Output sheet'!$AC$2:$AC$5000,$B$75,'1. Output sheet'!$C$2:$C$5000,O$73,'1. Output sheet'!$K$2:$K$5000,$C103)</f>
        <v>0</v>
      </c>
      <c r="P103" s="14">
        <f t="shared" si="13"/>
        <v>48</v>
      </c>
    </row>
    <row r="104" spans="1:16" ht="15" x14ac:dyDescent="0.25">
      <c r="A104" s="34"/>
      <c r="B104" s="7"/>
      <c r="C104" s="39" t="s">
        <v>775</v>
      </c>
      <c r="D104" s="13">
        <f>COUNTIFS('1. Output sheet'!$AC$2:$AC$5000,$B$75,'1. Output sheet'!$C$2:$C$5000,D$73,'1. Output sheet'!$K$2:$K$5000,$C104)</f>
        <v>3</v>
      </c>
      <c r="E104" s="13">
        <f>COUNTIFS('1. Output sheet'!$AC$2:$AC$5000,$B$75,'1. Output sheet'!$C$2:$C$5000,E$73,'1. Output sheet'!$K$2:$K$5000,$C104)</f>
        <v>0</v>
      </c>
      <c r="F104" s="13">
        <f>COUNTIFS('1. Output sheet'!$AC$2:$AC$5000,$B$75,'1. Output sheet'!$C$2:$C$5000,F$73,'1. Output sheet'!$K$2:$K$5000,$C104)</f>
        <v>3</v>
      </c>
      <c r="G104" s="13">
        <f>COUNTIFS('1. Output sheet'!$AC$2:$AC$5000,$B$75,'1. Output sheet'!$C$2:$C$5000,G$73,'1. Output sheet'!$K$2:$K$5000,$C104)</f>
        <v>2</v>
      </c>
      <c r="H104" s="13">
        <f>COUNTIFS('1. Output sheet'!$AC$2:$AC$5000,$B$75,'1. Output sheet'!$C$2:$C$5000,H$73,'1. Output sheet'!$K$2:$K$5000,$C104)</f>
        <v>3</v>
      </c>
      <c r="I104" s="13">
        <f>COUNTIFS('1. Output sheet'!$AC$2:$AC$5000,$B$75,'1. Output sheet'!$C$2:$C$5000,I$73,'1. Output sheet'!$K$2:$K$5000,$C104)</f>
        <v>4</v>
      </c>
      <c r="J104" s="13">
        <f>COUNTIFS('1. Output sheet'!$AC$2:$AC$5000,$B$75,'1. Output sheet'!$C$2:$C$5000,J$73,'1. Output sheet'!$K$2:$K$5000,$C104)</f>
        <v>7</v>
      </c>
      <c r="K104" s="13">
        <f>COUNTIFS('1. Output sheet'!$AC$2:$AC$5000,$B$75,'1. Output sheet'!$C$2:$C$5000,K$73,'1. Output sheet'!$K$2:$K$5000,$C104)</f>
        <v>0</v>
      </c>
      <c r="L104" s="13">
        <f>COUNTIFS('1. Output sheet'!$AC$2:$AC$5000,$B$75,'1. Output sheet'!$C$2:$C$5000,L$73,'1. Output sheet'!$K$2:$K$5000,$C104)</f>
        <v>0</v>
      </c>
      <c r="M104" s="13">
        <f>COUNTIFS('1. Output sheet'!$AC$2:$AC$5000,$B$75,'1. Output sheet'!$C$2:$C$5000,M$73,'1. Output sheet'!$K$2:$K$5000,$C104)</f>
        <v>0</v>
      </c>
      <c r="N104" s="13">
        <f>COUNTIFS('1. Output sheet'!$AC$2:$AC$5000,$B$75,'1. Output sheet'!$C$2:$C$5000,N$73,'1. Output sheet'!$K$2:$K$5000,$C104)</f>
        <v>0</v>
      </c>
      <c r="O104" s="13">
        <f>COUNTIFS('1. Output sheet'!$AC$2:$AC$5000,$B$75,'1. Output sheet'!$C$2:$C$5000,O$73,'1. Output sheet'!$K$2:$K$5000,$C104)</f>
        <v>4</v>
      </c>
      <c r="P104" s="14">
        <f t="shared" si="13"/>
        <v>26</v>
      </c>
    </row>
    <row r="105" spans="1:16" ht="15" x14ac:dyDescent="0.25">
      <c r="A105" s="34"/>
      <c r="B105" s="38" t="s">
        <v>67</v>
      </c>
      <c r="C105" s="37" t="s">
        <v>4761</v>
      </c>
      <c r="D105" s="14">
        <f>SUM(D106:D134)</f>
        <v>5</v>
      </c>
      <c r="E105" s="14">
        <f t="shared" ref="E105" si="14">SUM(E106:E134)</f>
        <v>2</v>
      </c>
      <c r="F105" s="14">
        <f t="shared" ref="F105" si="15">SUM(F106:F134)</f>
        <v>125</v>
      </c>
      <c r="G105" s="14">
        <f t="shared" ref="G105" si="16">SUM(G106:G134)</f>
        <v>14</v>
      </c>
      <c r="H105" s="14">
        <f t="shared" ref="H105" si="17">SUM(H106:H134)</f>
        <v>2</v>
      </c>
      <c r="I105" s="14">
        <f t="shared" ref="I105" si="18">SUM(I106:I134)</f>
        <v>51</v>
      </c>
      <c r="J105" s="14">
        <f t="shared" ref="J105" si="19">SUM(J106:J134)</f>
        <v>31</v>
      </c>
      <c r="K105" s="14">
        <f t="shared" ref="K105" si="20">SUM(K106:K134)</f>
        <v>20</v>
      </c>
      <c r="L105" s="14">
        <f t="shared" ref="L105" si="21">SUM(L106:L134)</f>
        <v>26</v>
      </c>
      <c r="M105" s="14">
        <f t="shared" ref="M105" si="22">SUM(M106:M134)</f>
        <v>0</v>
      </c>
      <c r="N105" s="14">
        <f t="shared" ref="N105" si="23">SUM(N106:N134)</f>
        <v>75</v>
      </c>
      <c r="O105" s="14">
        <f t="shared" ref="O105" si="24">SUM(O106:O134)</f>
        <v>3</v>
      </c>
      <c r="P105" s="14">
        <f t="shared" si="13"/>
        <v>354</v>
      </c>
    </row>
    <row r="106" spans="1:16" ht="15" x14ac:dyDescent="0.25">
      <c r="A106" s="34"/>
      <c r="B106" s="7"/>
      <c r="C106" s="39" t="s">
        <v>141</v>
      </c>
      <c r="D106" s="13">
        <f>COUNTIFS('1. Output sheet'!$AC$2:$AC$5000,$B$105,'1. Output sheet'!$C$2:$C$5000,D$73,'1. Output sheet'!$K$2:$K$5000,$C106)</f>
        <v>0</v>
      </c>
      <c r="E106" s="13">
        <f>COUNTIFS('1. Output sheet'!$AC$2:$AC$5000,$B$105,'1. Output sheet'!$C$2:$C$5000,E$73,'1. Output sheet'!$K$2:$K$5000,$C106)</f>
        <v>0</v>
      </c>
      <c r="F106" s="13">
        <f>COUNTIFS('1. Output sheet'!$AC$2:$AC$5000,$B$105,'1. Output sheet'!$C$2:$C$5000,F$73,'1. Output sheet'!$K$2:$K$5000,$C106)</f>
        <v>0</v>
      </c>
      <c r="G106" s="13">
        <f>COUNTIFS('1. Output sheet'!$AC$2:$AC$5000,$B$105,'1. Output sheet'!$C$2:$C$5000,G$73,'1. Output sheet'!$K$2:$K$5000,$C106)</f>
        <v>0</v>
      </c>
      <c r="H106" s="13">
        <f>COUNTIFS('1. Output sheet'!$AC$2:$AC$5000,$B$105,'1. Output sheet'!$C$2:$C$5000,H$73,'1. Output sheet'!$K$2:$K$5000,$C106)</f>
        <v>0</v>
      </c>
      <c r="I106" s="13">
        <f>COUNTIFS('1. Output sheet'!$AC$2:$AC$5000,$B$105,'1. Output sheet'!$C$2:$C$5000,I$73,'1. Output sheet'!$K$2:$K$5000,$C106)</f>
        <v>1</v>
      </c>
      <c r="J106" s="13">
        <f>COUNTIFS('1. Output sheet'!$AC$2:$AC$5000,$B$105,'1. Output sheet'!$C$2:$C$5000,J$73,'1. Output sheet'!$K$2:$K$5000,$C106)</f>
        <v>2</v>
      </c>
      <c r="K106" s="13">
        <f>COUNTIFS('1. Output sheet'!$AC$2:$AC$5000,$B$105,'1. Output sheet'!$C$2:$C$5000,K$73,'1. Output sheet'!$K$2:$K$5000,$C106)</f>
        <v>0</v>
      </c>
      <c r="L106" s="13">
        <f>COUNTIFS('1. Output sheet'!$AC$2:$AC$5000,$B$105,'1. Output sheet'!$C$2:$C$5000,L$73,'1. Output sheet'!$K$2:$K$5000,$C106)</f>
        <v>0</v>
      </c>
      <c r="M106" s="13">
        <f>COUNTIFS('1. Output sheet'!$AC$2:$AC$5000,$B$105,'1. Output sheet'!$C$2:$C$5000,M$73,'1. Output sheet'!$K$2:$K$5000,$C106)</f>
        <v>0</v>
      </c>
      <c r="N106" s="13">
        <f>COUNTIFS('1. Output sheet'!$AC$2:$AC$5000,$B$105,'1. Output sheet'!$C$2:$C$5000,N$73,'1. Output sheet'!$K$2:$K$5000,$C106)</f>
        <v>0</v>
      </c>
      <c r="O106" s="13">
        <f>COUNTIFS('1. Output sheet'!$AC$2:$AC$5000,$B$105,'1. Output sheet'!$C$2:$C$5000,O$73,'1. Output sheet'!$K$2:$K$5000,$C106)</f>
        <v>0</v>
      </c>
      <c r="P106" s="14">
        <f t="shared" si="13"/>
        <v>3</v>
      </c>
    </row>
    <row r="107" spans="1:16" ht="15" x14ac:dyDescent="0.25">
      <c r="A107" s="34"/>
      <c r="B107" s="7"/>
      <c r="C107" s="39" t="s">
        <v>2856</v>
      </c>
      <c r="D107" s="13">
        <f>COUNTIFS('1. Output sheet'!$AC$2:$AC$5000,$B$105,'1. Output sheet'!$C$2:$C$5000,D$73,'1. Output sheet'!$K$2:$K$5000,$C107)</f>
        <v>0</v>
      </c>
      <c r="E107" s="13">
        <f>COUNTIFS('1. Output sheet'!$AC$2:$AC$5000,$B$105,'1. Output sheet'!$C$2:$C$5000,E$73,'1. Output sheet'!$K$2:$K$5000,$C107)</f>
        <v>0</v>
      </c>
      <c r="F107" s="13">
        <f>COUNTIFS('1. Output sheet'!$AC$2:$AC$5000,$B$105,'1. Output sheet'!$C$2:$C$5000,F$73,'1. Output sheet'!$K$2:$K$5000,$C107)</f>
        <v>0</v>
      </c>
      <c r="G107" s="13">
        <f>COUNTIFS('1. Output sheet'!$AC$2:$AC$5000,$B$105,'1. Output sheet'!$C$2:$C$5000,G$73,'1. Output sheet'!$K$2:$K$5000,$C107)</f>
        <v>0</v>
      </c>
      <c r="H107" s="13">
        <f>COUNTIFS('1. Output sheet'!$AC$2:$AC$5000,$B$105,'1. Output sheet'!$C$2:$C$5000,H$73,'1. Output sheet'!$K$2:$K$5000,$C107)</f>
        <v>0</v>
      </c>
      <c r="I107" s="13">
        <f>COUNTIFS('1. Output sheet'!$AC$2:$AC$5000,$B$105,'1. Output sheet'!$C$2:$C$5000,I$73,'1. Output sheet'!$K$2:$K$5000,$C107)</f>
        <v>0</v>
      </c>
      <c r="J107" s="13">
        <f>COUNTIFS('1. Output sheet'!$AC$2:$AC$5000,$B$105,'1. Output sheet'!$C$2:$C$5000,J$73,'1. Output sheet'!$K$2:$K$5000,$C107)</f>
        <v>0</v>
      </c>
      <c r="K107" s="13">
        <f>COUNTIFS('1. Output sheet'!$AC$2:$AC$5000,$B$105,'1. Output sheet'!$C$2:$C$5000,K$73,'1. Output sheet'!$K$2:$K$5000,$C107)</f>
        <v>0</v>
      </c>
      <c r="L107" s="13">
        <f>COUNTIFS('1. Output sheet'!$AC$2:$AC$5000,$B$105,'1. Output sheet'!$C$2:$C$5000,L$73,'1. Output sheet'!$K$2:$K$5000,$C107)</f>
        <v>0</v>
      </c>
      <c r="M107" s="13">
        <f>COUNTIFS('1. Output sheet'!$AC$2:$AC$5000,$B$105,'1. Output sheet'!$C$2:$C$5000,M$73,'1. Output sheet'!$K$2:$K$5000,$C107)</f>
        <v>0</v>
      </c>
      <c r="N107" s="13">
        <f>COUNTIFS('1. Output sheet'!$AC$2:$AC$5000,$B$105,'1. Output sheet'!$C$2:$C$5000,N$73,'1. Output sheet'!$K$2:$K$5000,$C107)</f>
        <v>0</v>
      </c>
      <c r="O107" s="13">
        <f>COUNTIFS('1. Output sheet'!$AC$2:$AC$5000,$B$105,'1. Output sheet'!$C$2:$C$5000,O$73,'1. Output sheet'!$K$2:$K$5000,$C107)</f>
        <v>0</v>
      </c>
      <c r="P107" s="14">
        <f t="shared" si="13"/>
        <v>0</v>
      </c>
    </row>
    <row r="108" spans="1:16" ht="15" x14ac:dyDescent="0.25">
      <c r="A108" s="34"/>
      <c r="B108" s="7"/>
      <c r="C108" s="39" t="s">
        <v>610</v>
      </c>
      <c r="D108" s="13">
        <f>COUNTIFS('1. Output sheet'!$AC$2:$AC$5000,$B$105,'1. Output sheet'!$C$2:$C$5000,D$73,'1. Output sheet'!$K$2:$K$5000,$C108)</f>
        <v>0</v>
      </c>
      <c r="E108" s="13">
        <f>COUNTIFS('1. Output sheet'!$AC$2:$AC$5000,$B$105,'1. Output sheet'!$C$2:$C$5000,E$73,'1. Output sheet'!$K$2:$K$5000,$C108)</f>
        <v>0</v>
      </c>
      <c r="F108" s="13">
        <f>COUNTIFS('1. Output sheet'!$AC$2:$AC$5000,$B$105,'1. Output sheet'!$C$2:$C$5000,F$73,'1. Output sheet'!$K$2:$K$5000,$C108)</f>
        <v>0</v>
      </c>
      <c r="G108" s="13">
        <f>COUNTIFS('1. Output sheet'!$AC$2:$AC$5000,$B$105,'1. Output sheet'!$C$2:$C$5000,G$73,'1. Output sheet'!$K$2:$K$5000,$C108)</f>
        <v>1</v>
      </c>
      <c r="H108" s="13">
        <f>COUNTIFS('1. Output sheet'!$AC$2:$AC$5000,$B$105,'1. Output sheet'!$C$2:$C$5000,H$73,'1. Output sheet'!$K$2:$K$5000,$C108)</f>
        <v>0</v>
      </c>
      <c r="I108" s="13">
        <f>COUNTIFS('1. Output sheet'!$AC$2:$AC$5000,$B$105,'1. Output sheet'!$C$2:$C$5000,I$73,'1. Output sheet'!$K$2:$K$5000,$C108)</f>
        <v>0</v>
      </c>
      <c r="J108" s="13">
        <f>COUNTIFS('1. Output sheet'!$AC$2:$AC$5000,$B$105,'1. Output sheet'!$C$2:$C$5000,J$73,'1. Output sheet'!$K$2:$K$5000,$C108)</f>
        <v>0</v>
      </c>
      <c r="K108" s="13">
        <f>COUNTIFS('1. Output sheet'!$AC$2:$AC$5000,$B$105,'1. Output sheet'!$C$2:$C$5000,K$73,'1. Output sheet'!$K$2:$K$5000,$C108)</f>
        <v>0</v>
      </c>
      <c r="L108" s="13">
        <f>COUNTIFS('1. Output sheet'!$AC$2:$AC$5000,$B$105,'1. Output sheet'!$C$2:$C$5000,L$73,'1. Output sheet'!$K$2:$K$5000,$C108)</f>
        <v>0</v>
      </c>
      <c r="M108" s="13">
        <f>COUNTIFS('1. Output sheet'!$AC$2:$AC$5000,$B$105,'1. Output sheet'!$C$2:$C$5000,M$73,'1. Output sheet'!$K$2:$K$5000,$C108)</f>
        <v>0</v>
      </c>
      <c r="N108" s="13">
        <f>COUNTIFS('1. Output sheet'!$AC$2:$AC$5000,$B$105,'1. Output sheet'!$C$2:$C$5000,N$73,'1. Output sheet'!$K$2:$K$5000,$C108)</f>
        <v>0</v>
      </c>
      <c r="O108" s="13">
        <f>COUNTIFS('1. Output sheet'!$AC$2:$AC$5000,$B$105,'1. Output sheet'!$C$2:$C$5000,O$73,'1. Output sheet'!$K$2:$K$5000,$C108)</f>
        <v>0</v>
      </c>
      <c r="P108" s="14">
        <f t="shared" si="13"/>
        <v>1</v>
      </c>
    </row>
    <row r="109" spans="1:16" ht="15" x14ac:dyDescent="0.25">
      <c r="A109" s="34"/>
      <c r="B109" s="7"/>
      <c r="C109" s="39" t="s">
        <v>2088</v>
      </c>
      <c r="D109" s="13">
        <f>COUNTIFS('1. Output sheet'!$AC$2:$AC$5000,$B$105,'1. Output sheet'!$C$2:$C$5000,D$73,'1. Output sheet'!$K$2:$K$5000,$C109)</f>
        <v>0</v>
      </c>
      <c r="E109" s="13">
        <f>COUNTIFS('1. Output sheet'!$AC$2:$AC$5000,$B$105,'1. Output sheet'!$C$2:$C$5000,E$73,'1. Output sheet'!$K$2:$K$5000,$C109)</f>
        <v>0</v>
      </c>
      <c r="F109" s="13">
        <f>COUNTIFS('1. Output sheet'!$AC$2:$AC$5000,$B$105,'1. Output sheet'!$C$2:$C$5000,F$73,'1. Output sheet'!$K$2:$K$5000,$C109)</f>
        <v>0</v>
      </c>
      <c r="G109" s="13">
        <f>COUNTIFS('1. Output sheet'!$AC$2:$AC$5000,$B$105,'1. Output sheet'!$C$2:$C$5000,G$73,'1. Output sheet'!$K$2:$K$5000,$C109)</f>
        <v>0</v>
      </c>
      <c r="H109" s="13">
        <f>COUNTIFS('1. Output sheet'!$AC$2:$AC$5000,$B$105,'1. Output sheet'!$C$2:$C$5000,H$73,'1. Output sheet'!$K$2:$K$5000,$C109)</f>
        <v>0</v>
      </c>
      <c r="I109" s="13">
        <f>COUNTIFS('1. Output sheet'!$AC$2:$AC$5000,$B$105,'1. Output sheet'!$C$2:$C$5000,I$73,'1. Output sheet'!$K$2:$K$5000,$C109)</f>
        <v>0</v>
      </c>
      <c r="J109" s="13">
        <f>COUNTIFS('1. Output sheet'!$AC$2:$AC$5000,$B$105,'1. Output sheet'!$C$2:$C$5000,J$73,'1. Output sheet'!$K$2:$K$5000,$C109)</f>
        <v>0</v>
      </c>
      <c r="K109" s="13">
        <f>COUNTIFS('1. Output sheet'!$AC$2:$AC$5000,$B$105,'1. Output sheet'!$C$2:$C$5000,K$73,'1. Output sheet'!$K$2:$K$5000,$C109)</f>
        <v>0</v>
      </c>
      <c r="L109" s="13">
        <f>COUNTIFS('1. Output sheet'!$AC$2:$AC$5000,$B$105,'1. Output sheet'!$C$2:$C$5000,L$73,'1. Output sheet'!$K$2:$K$5000,$C109)</f>
        <v>0</v>
      </c>
      <c r="M109" s="13">
        <f>COUNTIFS('1. Output sheet'!$AC$2:$AC$5000,$B$105,'1. Output sheet'!$C$2:$C$5000,M$73,'1. Output sheet'!$K$2:$K$5000,$C109)</f>
        <v>0</v>
      </c>
      <c r="N109" s="13">
        <f>COUNTIFS('1. Output sheet'!$AC$2:$AC$5000,$B$105,'1. Output sheet'!$C$2:$C$5000,N$73,'1. Output sheet'!$K$2:$K$5000,$C109)</f>
        <v>0</v>
      </c>
      <c r="O109" s="13">
        <f>COUNTIFS('1. Output sheet'!$AC$2:$AC$5000,$B$105,'1. Output sheet'!$C$2:$C$5000,O$73,'1. Output sheet'!$K$2:$K$5000,$C109)</f>
        <v>0</v>
      </c>
      <c r="P109" s="14">
        <f t="shared" si="13"/>
        <v>0</v>
      </c>
    </row>
    <row r="110" spans="1:16" ht="15" x14ac:dyDescent="0.25">
      <c r="A110" s="34"/>
      <c r="B110" s="7"/>
      <c r="C110" s="39" t="s">
        <v>583</v>
      </c>
      <c r="D110" s="13">
        <f>COUNTIFS('1. Output sheet'!$AC$2:$AC$5000,$B$105,'1. Output sheet'!$C$2:$C$5000,D$73,'1. Output sheet'!$K$2:$K$5000,$C110)</f>
        <v>0</v>
      </c>
      <c r="E110" s="13">
        <f>COUNTIFS('1. Output sheet'!$AC$2:$AC$5000,$B$105,'1. Output sheet'!$C$2:$C$5000,E$73,'1. Output sheet'!$K$2:$K$5000,$C110)</f>
        <v>0</v>
      </c>
      <c r="F110" s="13">
        <f>COUNTIFS('1. Output sheet'!$AC$2:$AC$5000,$B$105,'1. Output sheet'!$C$2:$C$5000,F$73,'1. Output sheet'!$K$2:$K$5000,$C110)</f>
        <v>0</v>
      </c>
      <c r="G110" s="13">
        <f>COUNTIFS('1. Output sheet'!$AC$2:$AC$5000,$B$105,'1. Output sheet'!$C$2:$C$5000,G$73,'1. Output sheet'!$K$2:$K$5000,$C110)</f>
        <v>0</v>
      </c>
      <c r="H110" s="13">
        <f>COUNTIFS('1. Output sheet'!$AC$2:$AC$5000,$B$105,'1. Output sheet'!$C$2:$C$5000,H$73,'1. Output sheet'!$K$2:$K$5000,$C110)</f>
        <v>0</v>
      </c>
      <c r="I110" s="13">
        <f>COUNTIFS('1. Output sheet'!$AC$2:$AC$5000,$B$105,'1. Output sheet'!$C$2:$C$5000,I$73,'1. Output sheet'!$K$2:$K$5000,$C110)</f>
        <v>17</v>
      </c>
      <c r="J110" s="13">
        <f>COUNTIFS('1. Output sheet'!$AC$2:$AC$5000,$B$105,'1. Output sheet'!$C$2:$C$5000,J$73,'1. Output sheet'!$K$2:$K$5000,$C110)</f>
        <v>0</v>
      </c>
      <c r="K110" s="13">
        <f>COUNTIFS('1. Output sheet'!$AC$2:$AC$5000,$B$105,'1. Output sheet'!$C$2:$C$5000,K$73,'1. Output sheet'!$K$2:$K$5000,$C110)</f>
        <v>0</v>
      </c>
      <c r="L110" s="13">
        <f>COUNTIFS('1. Output sheet'!$AC$2:$AC$5000,$B$105,'1. Output sheet'!$C$2:$C$5000,L$73,'1. Output sheet'!$K$2:$K$5000,$C110)</f>
        <v>0</v>
      </c>
      <c r="M110" s="13">
        <f>COUNTIFS('1. Output sheet'!$AC$2:$AC$5000,$B$105,'1. Output sheet'!$C$2:$C$5000,M$73,'1. Output sheet'!$K$2:$K$5000,$C110)</f>
        <v>0</v>
      </c>
      <c r="N110" s="13">
        <f>COUNTIFS('1. Output sheet'!$AC$2:$AC$5000,$B$105,'1. Output sheet'!$C$2:$C$5000,N$73,'1. Output sheet'!$K$2:$K$5000,$C110)</f>
        <v>0</v>
      </c>
      <c r="O110" s="13">
        <f>COUNTIFS('1. Output sheet'!$AC$2:$AC$5000,$B$105,'1. Output sheet'!$C$2:$C$5000,O$73,'1. Output sheet'!$K$2:$K$5000,$C110)</f>
        <v>0</v>
      </c>
      <c r="P110" s="14">
        <f t="shared" si="13"/>
        <v>17</v>
      </c>
    </row>
    <row r="111" spans="1:16" ht="15" x14ac:dyDescent="0.25">
      <c r="A111" s="34"/>
      <c r="B111" s="7"/>
      <c r="C111" s="39" t="s">
        <v>429</v>
      </c>
      <c r="D111" s="13">
        <f>COUNTIFS('1. Output sheet'!$AC$2:$AC$5000,$B$105,'1. Output sheet'!$C$2:$C$5000,D$73,'1. Output sheet'!$K$2:$K$5000,$C111)</f>
        <v>5</v>
      </c>
      <c r="E111" s="13">
        <f>COUNTIFS('1. Output sheet'!$AC$2:$AC$5000,$B$105,'1. Output sheet'!$C$2:$C$5000,E$73,'1. Output sheet'!$K$2:$K$5000,$C111)</f>
        <v>0</v>
      </c>
      <c r="F111" s="13">
        <f>COUNTIFS('1. Output sheet'!$AC$2:$AC$5000,$B$105,'1. Output sheet'!$C$2:$C$5000,F$73,'1. Output sheet'!$K$2:$K$5000,$C111)</f>
        <v>9</v>
      </c>
      <c r="G111" s="13">
        <f>COUNTIFS('1. Output sheet'!$AC$2:$AC$5000,$B$105,'1. Output sheet'!$C$2:$C$5000,G$73,'1. Output sheet'!$K$2:$K$5000,$C111)</f>
        <v>0</v>
      </c>
      <c r="H111" s="13">
        <f>COUNTIFS('1. Output sheet'!$AC$2:$AC$5000,$B$105,'1. Output sheet'!$C$2:$C$5000,H$73,'1. Output sheet'!$K$2:$K$5000,$C111)</f>
        <v>0</v>
      </c>
      <c r="I111" s="13">
        <f>COUNTIFS('1. Output sheet'!$AC$2:$AC$5000,$B$105,'1. Output sheet'!$C$2:$C$5000,I$73,'1. Output sheet'!$K$2:$K$5000,$C111)</f>
        <v>4</v>
      </c>
      <c r="J111" s="13">
        <f>COUNTIFS('1. Output sheet'!$AC$2:$AC$5000,$B$105,'1. Output sheet'!$C$2:$C$5000,J$73,'1. Output sheet'!$K$2:$K$5000,$C111)</f>
        <v>1</v>
      </c>
      <c r="K111" s="13">
        <f>COUNTIFS('1. Output sheet'!$AC$2:$AC$5000,$B$105,'1. Output sheet'!$C$2:$C$5000,K$73,'1. Output sheet'!$K$2:$K$5000,$C111)</f>
        <v>0</v>
      </c>
      <c r="L111" s="13">
        <f>COUNTIFS('1. Output sheet'!$AC$2:$AC$5000,$B$105,'1. Output sheet'!$C$2:$C$5000,L$73,'1. Output sheet'!$K$2:$K$5000,$C111)</f>
        <v>1</v>
      </c>
      <c r="M111" s="13">
        <f>COUNTIFS('1. Output sheet'!$AC$2:$AC$5000,$B$105,'1. Output sheet'!$C$2:$C$5000,M$73,'1. Output sheet'!$K$2:$K$5000,$C111)</f>
        <v>0</v>
      </c>
      <c r="N111" s="13">
        <f>COUNTIFS('1. Output sheet'!$AC$2:$AC$5000,$B$105,'1. Output sheet'!$C$2:$C$5000,N$73,'1. Output sheet'!$K$2:$K$5000,$C111)</f>
        <v>0</v>
      </c>
      <c r="O111" s="13">
        <f>COUNTIFS('1. Output sheet'!$AC$2:$AC$5000,$B$105,'1. Output sheet'!$C$2:$C$5000,O$73,'1. Output sheet'!$K$2:$K$5000,$C111)</f>
        <v>0</v>
      </c>
      <c r="P111" s="14">
        <f t="shared" si="13"/>
        <v>20</v>
      </c>
    </row>
    <row r="112" spans="1:16" ht="15" x14ac:dyDescent="0.25">
      <c r="A112" s="34"/>
      <c r="B112" s="7"/>
      <c r="C112" s="39" t="s">
        <v>535</v>
      </c>
      <c r="D112" s="13">
        <f>COUNTIFS('1. Output sheet'!$AC$2:$AC$5000,$B$105,'1. Output sheet'!$C$2:$C$5000,D$73,'1. Output sheet'!$K$2:$K$5000,$C112)</f>
        <v>0</v>
      </c>
      <c r="E112" s="13">
        <f>COUNTIFS('1. Output sheet'!$AC$2:$AC$5000,$B$105,'1. Output sheet'!$C$2:$C$5000,E$73,'1. Output sheet'!$K$2:$K$5000,$C112)</f>
        <v>0</v>
      </c>
      <c r="F112" s="13">
        <f>COUNTIFS('1. Output sheet'!$AC$2:$AC$5000,$B$105,'1. Output sheet'!$C$2:$C$5000,F$73,'1. Output sheet'!$K$2:$K$5000,$C112)</f>
        <v>0</v>
      </c>
      <c r="G112" s="13">
        <f>COUNTIFS('1. Output sheet'!$AC$2:$AC$5000,$B$105,'1. Output sheet'!$C$2:$C$5000,G$73,'1. Output sheet'!$K$2:$K$5000,$C112)</f>
        <v>0</v>
      </c>
      <c r="H112" s="13">
        <f>COUNTIFS('1. Output sheet'!$AC$2:$AC$5000,$B$105,'1. Output sheet'!$C$2:$C$5000,H$73,'1. Output sheet'!$K$2:$K$5000,$C112)</f>
        <v>1</v>
      </c>
      <c r="I112" s="13">
        <f>COUNTIFS('1. Output sheet'!$AC$2:$AC$5000,$B$105,'1. Output sheet'!$C$2:$C$5000,I$73,'1. Output sheet'!$K$2:$K$5000,$C112)</f>
        <v>0</v>
      </c>
      <c r="J112" s="13">
        <f>COUNTIFS('1. Output sheet'!$AC$2:$AC$5000,$B$105,'1. Output sheet'!$C$2:$C$5000,J$73,'1. Output sheet'!$K$2:$K$5000,$C112)</f>
        <v>1</v>
      </c>
      <c r="K112" s="13">
        <f>COUNTIFS('1. Output sheet'!$AC$2:$AC$5000,$B$105,'1. Output sheet'!$C$2:$C$5000,K$73,'1. Output sheet'!$K$2:$K$5000,$C112)</f>
        <v>0</v>
      </c>
      <c r="L112" s="13">
        <f>COUNTIFS('1. Output sheet'!$AC$2:$AC$5000,$B$105,'1. Output sheet'!$C$2:$C$5000,L$73,'1. Output sheet'!$K$2:$K$5000,$C112)</f>
        <v>0</v>
      </c>
      <c r="M112" s="13">
        <f>COUNTIFS('1. Output sheet'!$AC$2:$AC$5000,$B$105,'1. Output sheet'!$C$2:$C$5000,M$73,'1. Output sheet'!$K$2:$K$5000,$C112)</f>
        <v>0</v>
      </c>
      <c r="N112" s="13">
        <f>COUNTIFS('1. Output sheet'!$AC$2:$AC$5000,$B$105,'1. Output sheet'!$C$2:$C$5000,N$73,'1. Output sheet'!$K$2:$K$5000,$C112)</f>
        <v>0</v>
      </c>
      <c r="O112" s="13">
        <f>COUNTIFS('1. Output sheet'!$AC$2:$AC$5000,$B$105,'1. Output sheet'!$C$2:$C$5000,O$73,'1. Output sheet'!$K$2:$K$5000,$C112)</f>
        <v>0</v>
      </c>
      <c r="P112" s="14">
        <f t="shared" si="13"/>
        <v>2</v>
      </c>
    </row>
    <row r="113" spans="1:16" ht="15" x14ac:dyDescent="0.25">
      <c r="A113" s="34"/>
      <c r="B113" s="7"/>
      <c r="C113" s="39" t="s">
        <v>247</v>
      </c>
      <c r="D113" s="13">
        <f>COUNTIFS('1. Output sheet'!$AC$2:$AC$5000,$B$105,'1. Output sheet'!$C$2:$C$5000,D$73,'1. Output sheet'!$K$2:$K$5000,$C113)</f>
        <v>0</v>
      </c>
      <c r="E113" s="13">
        <f>COUNTIFS('1. Output sheet'!$AC$2:$AC$5000,$B$105,'1. Output sheet'!$C$2:$C$5000,E$73,'1. Output sheet'!$K$2:$K$5000,$C113)</f>
        <v>0</v>
      </c>
      <c r="F113" s="13">
        <f>COUNTIFS('1. Output sheet'!$AC$2:$AC$5000,$B$105,'1. Output sheet'!$C$2:$C$5000,F$73,'1. Output sheet'!$K$2:$K$5000,$C113)</f>
        <v>0</v>
      </c>
      <c r="G113" s="13">
        <f>COUNTIFS('1. Output sheet'!$AC$2:$AC$5000,$B$105,'1. Output sheet'!$C$2:$C$5000,G$73,'1. Output sheet'!$K$2:$K$5000,$C113)</f>
        <v>0</v>
      </c>
      <c r="H113" s="13">
        <f>COUNTIFS('1. Output sheet'!$AC$2:$AC$5000,$B$105,'1. Output sheet'!$C$2:$C$5000,H$73,'1. Output sheet'!$K$2:$K$5000,$C113)</f>
        <v>0</v>
      </c>
      <c r="I113" s="13">
        <f>COUNTIFS('1. Output sheet'!$AC$2:$AC$5000,$B$105,'1. Output sheet'!$C$2:$C$5000,I$73,'1. Output sheet'!$K$2:$K$5000,$C113)</f>
        <v>0</v>
      </c>
      <c r="J113" s="13">
        <f>COUNTIFS('1. Output sheet'!$AC$2:$AC$5000,$B$105,'1. Output sheet'!$C$2:$C$5000,J$73,'1. Output sheet'!$K$2:$K$5000,$C113)</f>
        <v>0</v>
      </c>
      <c r="K113" s="13">
        <f>COUNTIFS('1. Output sheet'!$AC$2:$AC$5000,$B$105,'1. Output sheet'!$C$2:$C$5000,K$73,'1. Output sheet'!$K$2:$K$5000,$C113)</f>
        <v>0</v>
      </c>
      <c r="L113" s="13">
        <f>COUNTIFS('1. Output sheet'!$AC$2:$AC$5000,$B$105,'1. Output sheet'!$C$2:$C$5000,L$73,'1. Output sheet'!$K$2:$K$5000,$C113)</f>
        <v>0</v>
      </c>
      <c r="M113" s="13">
        <f>COUNTIFS('1. Output sheet'!$AC$2:$AC$5000,$B$105,'1. Output sheet'!$C$2:$C$5000,M$73,'1. Output sheet'!$K$2:$K$5000,$C113)</f>
        <v>0</v>
      </c>
      <c r="N113" s="13">
        <f>COUNTIFS('1. Output sheet'!$AC$2:$AC$5000,$B$105,'1. Output sheet'!$C$2:$C$5000,N$73,'1. Output sheet'!$K$2:$K$5000,$C113)</f>
        <v>0</v>
      </c>
      <c r="O113" s="13">
        <f>COUNTIFS('1. Output sheet'!$AC$2:$AC$5000,$B$105,'1. Output sheet'!$C$2:$C$5000,O$73,'1. Output sheet'!$K$2:$K$5000,$C113)</f>
        <v>0</v>
      </c>
      <c r="P113" s="14">
        <f t="shared" si="13"/>
        <v>0</v>
      </c>
    </row>
    <row r="114" spans="1:16" ht="15" x14ac:dyDescent="0.25">
      <c r="A114" s="34"/>
      <c r="B114" s="7"/>
      <c r="C114" s="39" t="s">
        <v>377</v>
      </c>
      <c r="D114" s="13">
        <f>COUNTIFS('1. Output sheet'!$AC$2:$AC$5000,$B$105,'1. Output sheet'!$C$2:$C$5000,D$73,'1. Output sheet'!$K$2:$K$5000,$C114)</f>
        <v>0</v>
      </c>
      <c r="E114" s="13">
        <f>COUNTIFS('1. Output sheet'!$AC$2:$AC$5000,$B$105,'1. Output sheet'!$C$2:$C$5000,E$73,'1. Output sheet'!$K$2:$K$5000,$C114)</f>
        <v>0</v>
      </c>
      <c r="F114" s="13">
        <f>COUNTIFS('1. Output sheet'!$AC$2:$AC$5000,$B$105,'1. Output sheet'!$C$2:$C$5000,F$73,'1. Output sheet'!$K$2:$K$5000,$C114)</f>
        <v>0</v>
      </c>
      <c r="G114" s="13">
        <f>COUNTIFS('1. Output sheet'!$AC$2:$AC$5000,$B$105,'1. Output sheet'!$C$2:$C$5000,G$73,'1. Output sheet'!$K$2:$K$5000,$C114)</f>
        <v>0</v>
      </c>
      <c r="H114" s="13">
        <f>COUNTIFS('1. Output sheet'!$AC$2:$AC$5000,$B$105,'1. Output sheet'!$C$2:$C$5000,H$73,'1. Output sheet'!$K$2:$K$5000,$C114)</f>
        <v>0</v>
      </c>
      <c r="I114" s="13">
        <f>COUNTIFS('1. Output sheet'!$AC$2:$AC$5000,$B$105,'1. Output sheet'!$C$2:$C$5000,I$73,'1. Output sheet'!$K$2:$K$5000,$C114)</f>
        <v>0</v>
      </c>
      <c r="J114" s="13">
        <f>COUNTIFS('1. Output sheet'!$AC$2:$AC$5000,$B$105,'1. Output sheet'!$C$2:$C$5000,J$73,'1. Output sheet'!$K$2:$K$5000,$C114)</f>
        <v>0</v>
      </c>
      <c r="K114" s="13">
        <f>COUNTIFS('1. Output sheet'!$AC$2:$AC$5000,$B$105,'1. Output sheet'!$C$2:$C$5000,K$73,'1. Output sheet'!$K$2:$K$5000,$C114)</f>
        <v>0</v>
      </c>
      <c r="L114" s="13">
        <f>COUNTIFS('1. Output sheet'!$AC$2:$AC$5000,$B$105,'1. Output sheet'!$C$2:$C$5000,L$73,'1. Output sheet'!$K$2:$K$5000,$C114)</f>
        <v>0</v>
      </c>
      <c r="M114" s="13">
        <f>COUNTIFS('1. Output sheet'!$AC$2:$AC$5000,$B$105,'1. Output sheet'!$C$2:$C$5000,M$73,'1. Output sheet'!$K$2:$K$5000,$C114)</f>
        <v>0</v>
      </c>
      <c r="N114" s="13">
        <f>COUNTIFS('1. Output sheet'!$AC$2:$AC$5000,$B$105,'1. Output sheet'!$C$2:$C$5000,N$73,'1. Output sheet'!$K$2:$K$5000,$C114)</f>
        <v>0</v>
      </c>
      <c r="O114" s="13">
        <f>COUNTIFS('1. Output sheet'!$AC$2:$AC$5000,$B$105,'1. Output sheet'!$C$2:$C$5000,O$73,'1. Output sheet'!$K$2:$K$5000,$C114)</f>
        <v>0</v>
      </c>
      <c r="P114" s="14">
        <f t="shared" si="13"/>
        <v>0</v>
      </c>
    </row>
    <row r="115" spans="1:16" ht="15" x14ac:dyDescent="0.25">
      <c r="A115" s="34"/>
      <c r="B115" s="7"/>
      <c r="C115" s="39" t="s">
        <v>132</v>
      </c>
      <c r="D115" s="13">
        <f>COUNTIFS('1. Output sheet'!$AC$2:$AC$5000,$B$105,'1. Output sheet'!$C$2:$C$5000,D$73,'1. Output sheet'!$K$2:$K$5000,$C115)</f>
        <v>0</v>
      </c>
      <c r="E115" s="13">
        <f>COUNTIFS('1. Output sheet'!$AC$2:$AC$5000,$B$105,'1. Output sheet'!$C$2:$C$5000,E$73,'1. Output sheet'!$K$2:$K$5000,$C115)</f>
        <v>0</v>
      </c>
      <c r="F115" s="13">
        <f>COUNTIFS('1. Output sheet'!$AC$2:$AC$5000,$B$105,'1. Output sheet'!$C$2:$C$5000,F$73,'1. Output sheet'!$K$2:$K$5000,$C115)</f>
        <v>0</v>
      </c>
      <c r="G115" s="13">
        <f>COUNTIFS('1. Output sheet'!$AC$2:$AC$5000,$B$105,'1. Output sheet'!$C$2:$C$5000,G$73,'1. Output sheet'!$K$2:$K$5000,$C115)</f>
        <v>0</v>
      </c>
      <c r="H115" s="13">
        <f>COUNTIFS('1. Output sheet'!$AC$2:$AC$5000,$B$105,'1. Output sheet'!$C$2:$C$5000,H$73,'1. Output sheet'!$K$2:$K$5000,$C115)</f>
        <v>0</v>
      </c>
      <c r="I115" s="13">
        <f>COUNTIFS('1. Output sheet'!$AC$2:$AC$5000,$B$105,'1. Output sheet'!$C$2:$C$5000,I$73,'1. Output sheet'!$K$2:$K$5000,$C115)</f>
        <v>2</v>
      </c>
      <c r="J115" s="13">
        <f>COUNTIFS('1. Output sheet'!$AC$2:$AC$5000,$B$105,'1. Output sheet'!$C$2:$C$5000,J$73,'1. Output sheet'!$K$2:$K$5000,$C115)</f>
        <v>4</v>
      </c>
      <c r="K115" s="13">
        <f>COUNTIFS('1. Output sheet'!$AC$2:$AC$5000,$B$105,'1. Output sheet'!$C$2:$C$5000,K$73,'1. Output sheet'!$K$2:$K$5000,$C115)</f>
        <v>0</v>
      </c>
      <c r="L115" s="13">
        <f>COUNTIFS('1. Output sheet'!$AC$2:$AC$5000,$B$105,'1. Output sheet'!$C$2:$C$5000,L$73,'1. Output sheet'!$K$2:$K$5000,$C115)</f>
        <v>0</v>
      </c>
      <c r="M115" s="13">
        <f>COUNTIFS('1. Output sheet'!$AC$2:$AC$5000,$B$105,'1. Output sheet'!$C$2:$C$5000,M$73,'1. Output sheet'!$K$2:$K$5000,$C115)</f>
        <v>0</v>
      </c>
      <c r="N115" s="13">
        <f>COUNTIFS('1. Output sheet'!$AC$2:$AC$5000,$B$105,'1. Output sheet'!$C$2:$C$5000,N$73,'1. Output sheet'!$K$2:$K$5000,$C115)</f>
        <v>0</v>
      </c>
      <c r="O115" s="13">
        <f>COUNTIFS('1. Output sheet'!$AC$2:$AC$5000,$B$105,'1. Output sheet'!$C$2:$C$5000,O$73,'1. Output sheet'!$K$2:$K$5000,$C115)</f>
        <v>1</v>
      </c>
      <c r="P115" s="14">
        <f t="shared" si="13"/>
        <v>7</v>
      </c>
    </row>
    <row r="116" spans="1:16" ht="15" x14ac:dyDescent="0.25">
      <c r="A116" s="34"/>
      <c r="B116" s="7"/>
      <c r="C116" s="39" t="s">
        <v>471</v>
      </c>
      <c r="D116" s="13">
        <f>COUNTIFS('1. Output sheet'!$AC$2:$AC$5000,$B$105,'1. Output sheet'!$C$2:$C$5000,D$73,'1. Output sheet'!$K$2:$K$5000,$C116)</f>
        <v>0</v>
      </c>
      <c r="E116" s="13">
        <f>COUNTIFS('1. Output sheet'!$AC$2:$AC$5000,$B$105,'1. Output sheet'!$C$2:$C$5000,E$73,'1. Output sheet'!$K$2:$K$5000,$C116)</f>
        <v>0</v>
      </c>
      <c r="F116" s="13">
        <f>COUNTIFS('1. Output sheet'!$AC$2:$AC$5000,$B$105,'1. Output sheet'!$C$2:$C$5000,F$73,'1. Output sheet'!$K$2:$K$5000,$C116)</f>
        <v>0</v>
      </c>
      <c r="G116" s="13">
        <f>COUNTIFS('1. Output sheet'!$AC$2:$AC$5000,$B$105,'1. Output sheet'!$C$2:$C$5000,G$73,'1. Output sheet'!$K$2:$K$5000,$C116)</f>
        <v>0</v>
      </c>
      <c r="H116" s="13">
        <f>COUNTIFS('1. Output sheet'!$AC$2:$AC$5000,$B$105,'1. Output sheet'!$C$2:$C$5000,H$73,'1. Output sheet'!$K$2:$K$5000,$C116)</f>
        <v>0</v>
      </c>
      <c r="I116" s="13">
        <f>COUNTIFS('1. Output sheet'!$AC$2:$AC$5000,$B$105,'1. Output sheet'!$C$2:$C$5000,I$73,'1. Output sheet'!$K$2:$K$5000,$C116)</f>
        <v>0</v>
      </c>
      <c r="J116" s="13">
        <f>COUNTIFS('1. Output sheet'!$AC$2:$AC$5000,$B$105,'1. Output sheet'!$C$2:$C$5000,J$73,'1. Output sheet'!$K$2:$K$5000,$C116)</f>
        <v>0</v>
      </c>
      <c r="K116" s="13">
        <f>COUNTIFS('1. Output sheet'!$AC$2:$AC$5000,$B$105,'1. Output sheet'!$C$2:$C$5000,K$73,'1. Output sheet'!$K$2:$K$5000,$C116)</f>
        <v>0</v>
      </c>
      <c r="L116" s="13">
        <f>COUNTIFS('1. Output sheet'!$AC$2:$AC$5000,$B$105,'1. Output sheet'!$C$2:$C$5000,L$73,'1. Output sheet'!$K$2:$K$5000,$C116)</f>
        <v>0</v>
      </c>
      <c r="M116" s="13">
        <f>COUNTIFS('1. Output sheet'!$AC$2:$AC$5000,$B$105,'1. Output sheet'!$C$2:$C$5000,M$73,'1. Output sheet'!$K$2:$K$5000,$C116)</f>
        <v>0</v>
      </c>
      <c r="N116" s="13">
        <f>COUNTIFS('1. Output sheet'!$AC$2:$AC$5000,$B$105,'1. Output sheet'!$C$2:$C$5000,N$73,'1. Output sheet'!$K$2:$K$5000,$C116)</f>
        <v>0</v>
      </c>
      <c r="O116" s="13">
        <f>COUNTIFS('1. Output sheet'!$AC$2:$AC$5000,$B$105,'1. Output sheet'!$C$2:$C$5000,O$73,'1. Output sheet'!$K$2:$K$5000,$C116)</f>
        <v>0</v>
      </c>
      <c r="P116" s="14">
        <f t="shared" si="13"/>
        <v>0</v>
      </c>
    </row>
    <row r="117" spans="1:16" ht="15" x14ac:dyDescent="0.25">
      <c r="A117" s="34"/>
      <c r="B117" s="7"/>
      <c r="C117" s="39" t="s">
        <v>56</v>
      </c>
      <c r="D117" s="13">
        <f>COUNTIFS('1. Output sheet'!$AC$2:$AC$5000,$B$105,'1. Output sheet'!$C$2:$C$5000,D$73,'1. Output sheet'!$K$2:$K$5000,$C117)</f>
        <v>0</v>
      </c>
      <c r="E117" s="13">
        <f>COUNTIFS('1. Output sheet'!$AC$2:$AC$5000,$B$105,'1. Output sheet'!$C$2:$C$5000,E$73,'1. Output sheet'!$K$2:$K$5000,$C117)</f>
        <v>0</v>
      </c>
      <c r="F117" s="13">
        <f>COUNTIFS('1. Output sheet'!$AC$2:$AC$5000,$B$105,'1. Output sheet'!$C$2:$C$5000,F$73,'1. Output sheet'!$K$2:$K$5000,$C117)</f>
        <v>2</v>
      </c>
      <c r="G117" s="13">
        <f>COUNTIFS('1. Output sheet'!$AC$2:$AC$5000,$B$105,'1. Output sheet'!$C$2:$C$5000,G$73,'1. Output sheet'!$K$2:$K$5000,$C117)</f>
        <v>1</v>
      </c>
      <c r="H117" s="13">
        <f>COUNTIFS('1. Output sheet'!$AC$2:$AC$5000,$B$105,'1. Output sheet'!$C$2:$C$5000,H$73,'1. Output sheet'!$K$2:$K$5000,$C117)</f>
        <v>0</v>
      </c>
      <c r="I117" s="13">
        <f>COUNTIFS('1. Output sheet'!$AC$2:$AC$5000,$B$105,'1. Output sheet'!$C$2:$C$5000,I$73,'1. Output sheet'!$K$2:$K$5000,$C117)</f>
        <v>14</v>
      </c>
      <c r="J117" s="13">
        <f>COUNTIFS('1. Output sheet'!$AC$2:$AC$5000,$B$105,'1. Output sheet'!$C$2:$C$5000,J$73,'1. Output sheet'!$K$2:$K$5000,$C117)</f>
        <v>0</v>
      </c>
      <c r="K117" s="13">
        <f>COUNTIFS('1. Output sheet'!$AC$2:$AC$5000,$B$105,'1. Output sheet'!$C$2:$C$5000,K$73,'1. Output sheet'!$K$2:$K$5000,$C117)</f>
        <v>0</v>
      </c>
      <c r="L117" s="13">
        <f>COUNTIFS('1. Output sheet'!$AC$2:$AC$5000,$B$105,'1. Output sheet'!$C$2:$C$5000,L$73,'1. Output sheet'!$K$2:$K$5000,$C117)</f>
        <v>2</v>
      </c>
      <c r="M117" s="13">
        <f>COUNTIFS('1. Output sheet'!$AC$2:$AC$5000,$B$105,'1. Output sheet'!$C$2:$C$5000,M$73,'1. Output sheet'!$K$2:$K$5000,$C117)</f>
        <v>0</v>
      </c>
      <c r="N117" s="13">
        <f>COUNTIFS('1. Output sheet'!$AC$2:$AC$5000,$B$105,'1. Output sheet'!$C$2:$C$5000,N$73,'1. Output sheet'!$K$2:$K$5000,$C117)</f>
        <v>66</v>
      </c>
      <c r="O117" s="13">
        <f>COUNTIFS('1. Output sheet'!$AC$2:$AC$5000,$B$105,'1. Output sheet'!$C$2:$C$5000,O$73,'1. Output sheet'!$K$2:$K$5000,$C117)</f>
        <v>0</v>
      </c>
      <c r="P117" s="14">
        <f t="shared" si="13"/>
        <v>85</v>
      </c>
    </row>
    <row r="118" spans="1:16" ht="15" x14ac:dyDescent="0.25">
      <c r="A118" s="34"/>
      <c r="B118" s="7"/>
      <c r="C118" s="39" t="s">
        <v>34</v>
      </c>
      <c r="D118" s="13">
        <f>COUNTIFS('1. Output sheet'!$AC$2:$AC$5000,$B$105,'1. Output sheet'!$C$2:$C$5000,D$73,'1. Output sheet'!$K$2:$K$5000,$C118)</f>
        <v>0</v>
      </c>
      <c r="E118" s="13">
        <f>COUNTIFS('1. Output sheet'!$AC$2:$AC$5000,$B$105,'1. Output sheet'!$C$2:$C$5000,E$73,'1. Output sheet'!$K$2:$K$5000,$C118)</f>
        <v>0</v>
      </c>
      <c r="F118" s="13">
        <f>COUNTIFS('1. Output sheet'!$AC$2:$AC$5000,$B$105,'1. Output sheet'!$C$2:$C$5000,F$73,'1. Output sheet'!$K$2:$K$5000,$C118)</f>
        <v>2</v>
      </c>
      <c r="G118" s="13">
        <f>COUNTIFS('1. Output sheet'!$AC$2:$AC$5000,$B$105,'1. Output sheet'!$C$2:$C$5000,G$73,'1. Output sheet'!$K$2:$K$5000,$C118)</f>
        <v>0</v>
      </c>
      <c r="H118" s="13">
        <f>COUNTIFS('1. Output sheet'!$AC$2:$AC$5000,$B$105,'1. Output sheet'!$C$2:$C$5000,H$73,'1. Output sheet'!$K$2:$K$5000,$C118)</f>
        <v>0</v>
      </c>
      <c r="I118" s="13">
        <f>COUNTIFS('1. Output sheet'!$AC$2:$AC$5000,$B$105,'1. Output sheet'!$C$2:$C$5000,I$73,'1. Output sheet'!$K$2:$K$5000,$C118)</f>
        <v>1</v>
      </c>
      <c r="J118" s="13">
        <f>COUNTIFS('1. Output sheet'!$AC$2:$AC$5000,$B$105,'1. Output sheet'!$C$2:$C$5000,J$73,'1. Output sheet'!$K$2:$K$5000,$C118)</f>
        <v>3</v>
      </c>
      <c r="K118" s="13">
        <f>COUNTIFS('1. Output sheet'!$AC$2:$AC$5000,$B$105,'1. Output sheet'!$C$2:$C$5000,K$73,'1. Output sheet'!$K$2:$K$5000,$C118)</f>
        <v>0</v>
      </c>
      <c r="L118" s="13">
        <f>COUNTIFS('1. Output sheet'!$AC$2:$AC$5000,$B$105,'1. Output sheet'!$C$2:$C$5000,L$73,'1. Output sheet'!$K$2:$K$5000,$C118)</f>
        <v>0</v>
      </c>
      <c r="M118" s="13">
        <f>COUNTIFS('1. Output sheet'!$AC$2:$AC$5000,$B$105,'1. Output sheet'!$C$2:$C$5000,M$73,'1. Output sheet'!$K$2:$K$5000,$C118)</f>
        <v>0</v>
      </c>
      <c r="N118" s="13">
        <f>COUNTIFS('1. Output sheet'!$AC$2:$AC$5000,$B$105,'1. Output sheet'!$C$2:$C$5000,N$73,'1. Output sheet'!$K$2:$K$5000,$C118)</f>
        <v>3</v>
      </c>
      <c r="O118" s="13">
        <f>COUNTIFS('1. Output sheet'!$AC$2:$AC$5000,$B$105,'1. Output sheet'!$C$2:$C$5000,O$73,'1. Output sheet'!$K$2:$K$5000,$C118)</f>
        <v>0</v>
      </c>
      <c r="P118" s="14">
        <f t="shared" si="13"/>
        <v>9</v>
      </c>
    </row>
    <row r="119" spans="1:16" ht="15" x14ac:dyDescent="0.25">
      <c r="A119" s="34"/>
      <c r="B119" s="7"/>
      <c r="C119" s="39" t="s">
        <v>1249</v>
      </c>
      <c r="D119" s="13">
        <f>COUNTIFS('1. Output sheet'!$AC$2:$AC$5000,$B$105,'1. Output sheet'!$C$2:$C$5000,D$73,'1. Output sheet'!$K$2:$K$5000,$C119)</f>
        <v>0</v>
      </c>
      <c r="E119" s="13">
        <f>COUNTIFS('1. Output sheet'!$AC$2:$AC$5000,$B$105,'1. Output sheet'!$C$2:$C$5000,E$73,'1. Output sheet'!$K$2:$K$5000,$C119)</f>
        <v>0</v>
      </c>
      <c r="F119" s="13">
        <f>COUNTIFS('1. Output sheet'!$AC$2:$AC$5000,$B$105,'1. Output sheet'!$C$2:$C$5000,F$73,'1. Output sheet'!$K$2:$K$5000,$C119)</f>
        <v>0</v>
      </c>
      <c r="G119" s="13">
        <f>COUNTIFS('1. Output sheet'!$AC$2:$AC$5000,$B$105,'1. Output sheet'!$C$2:$C$5000,G$73,'1. Output sheet'!$K$2:$K$5000,$C119)</f>
        <v>0</v>
      </c>
      <c r="H119" s="13">
        <f>COUNTIFS('1. Output sheet'!$AC$2:$AC$5000,$B$105,'1. Output sheet'!$C$2:$C$5000,H$73,'1. Output sheet'!$K$2:$K$5000,$C119)</f>
        <v>0</v>
      </c>
      <c r="I119" s="13">
        <f>COUNTIFS('1. Output sheet'!$AC$2:$AC$5000,$B$105,'1. Output sheet'!$C$2:$C$5000,I$73,'1. Output sheet'!$K$2:$K$5000,$C119)</f>
        <v>0</v>
      </c>
      <c r="J119" s="13">
        <f>COUNTIFS('1. Output sheet'!$AC$2:$AC$5000,$B$105,'1. Output sheet'!$C$2:$C$5000,J$73,'1. Output sheet'!$K$2:$K$5000,$C119)</f>
        <v>0</v>
      </c>
      <c r="K119" s="13">
        <f>COUNTIFS('1. Output sheet'!$AC$2:$AC$5000,$B$105,'1. Output sheet'!$C$2:$C$5000,K$73,'1. Output sheet'!$K$2:$K$5000,$C119)</f>
        <v>0</v>
      </c>
      <c r="L119" s="13">
        <f>COUNTIFS('1. Output sheet'!$AC$2:$AC$5000,$B$105,'1. Output sheet'!$C$2:$C$5000,L$73,'1. Output sheet'!$K$2:$K$5000,$C119)</f>
        <v>0</v>
      </c>
      <c r="M119" s="13">
        <f>COUNTIFS('1. Output sheet'!$AC$2:$AC$5000,$B$105,'1. Output sheet'!$C$2:$C$5000,M$73,'1. Output sheet'!$K$2:$K$5000,$C119)</f>
        <v>0</v>
      </c>
      <c r="N119" s="13">
        <f>COUNTIFS('1. Output sheet'!$AC$2:$AC$5000,$B$105,'1. Output sheet'!$C$2:$C$5000,N$73,'1. Output sheet'!$K$2:$K$5000,$C119)</f>
        <v>0</v>
      </c>
      <c r="O119" s="13">
        <f>COUNTIFS('1. Output sheet'!$AC$2:$AC$5000,$B$105,'1. Output sheet'!$C$2:$C$5000,O$73,'1. Output sheet'!$K$2:$K$5000,$C119)</f>
        <v>0</v>
      </c>
      <c r="P119" s="14">
        <f t="shared" si="13"/>
        <v>0</v>
      </c>
    </row>
    <row r="120" spans="1:16" ht="15" x14ac:dyDescent="0.25">
      <c r="A120" s="34"/>
      <c r="B120" s="7"/>
      <c r="C120" s="39" t="s">
        <v>47</v>
      </c>
      <c r="D120" s="13">
        <f>COUNTIFS('1. Output sheet'!$AC$2:$AC$5000,$B$105,'1. Output sheet'!$C$2:$C$5000,D$73,'1. Output sheet'!$K$2:$K$5000,$C120)</f>
        <v>0</v>
      </c>
      <c r="E120" s="13">
        <f>COUNTIFS('1. Output sheet'!$AC$2:$AC$5000,$B$105,'1. Output sheet'!$C$2:$C$5000,E$73,'1. Output sheet'!$K$2:$K$5000,$C120)</f>
        <v>2</v>
      </c>
      <c r="F120" s="13">
        <f>COUNTIFS('1. Output sheet'!$AC$2:$AC$5000,$B$105,'1. Output sheet'!$C$2:$C$5000,F$73,'1. Output sheet'!$K$2:$K$5000,$C120)</f>
        <v>0</v>
      </c>
      <c r="G120" s="13">
        <f>COUNTIFS('1. Output sheet'!$AC$2:$AC$5000,$B$105,'1. Output sheet'!$C$2:$C$5000,G$73,'1. Output sheet'!$K$2:$K$5000,$C120)</f>
        <v>0</v>
      </c>
      <c r="H120" s="13">
        <f>COUNTIFS('1. Output sheet'!$AC$2:$AC$5000,$B$105,'1. Output sheet'!$C$2:$C$5000,H$73,'1. Output sheet'!$K$2:$K$5000,$C120)</f>
        <v>0</v>
      </c>
      <c r="I120" s="13">
        <f>COUNTIFS('1. Output sheet'!$AC$2:$AC$5000,$B$105,'1. Output sheet'!$C$2:$C$5000,I$73,'1. Output sheet'!$K$2:$K$5000,$C120)</f>
        <v>0</v>
      </c>
      <c r="J120" s="13">
        <f>COUNTIFS('1. Output sheet'!$AC$2:$AC$5000,$B$105,'1. Output sheet'!$C$2:$C$5000,J$73,'1. Output sheet'!$K$2:$K$5000,$C120)</f>
        <v>0</v>
      </c>
      <c r="K120" s="13">
        <f>COUNTIFS('1. Output sheet'!$AC$2:$AC$5000,$B$105,'1. Output sheet'!$C$2:$C$5000,K$73,'1. Output sheet'!$K$2:$K$5000,$C120)</f>
        <v>0</v>
      </c>
      <c r="L120" s="13">
        <f>COUNTIFS('1. Output sheet'!$AC$2:$AC$5000,$B$105,'1. Output sheet'!$C$2:$C$5000,L$73,'1. Output sheet'!$K$2:$K$5000,$C120)</f>
        <v>0</v>
      </c>
      <c r="M120" s="13">
        <f>COUNTIFS('1. Output sheet'!$AC$2:$AC$5000,$B$105,'1. Output sheet'!$C$2:$C$5000,M$73,'1. Output sheet'!$K$2:$K$5000,$C120)</f>
        <v>0</v>
      </c>
      <c r="N120" s="13">
        <f>COUNTIFS('1. Output sheet'!$AC$2:$AC$5000,$B$105,'1. Output sheet'!$C$2:$C$5000,N$73,'1. Output sheet'!$K$2:$K$5000,$C120)</f>
        <v>0</v>
      </c>
      <c r="O120" s="13">
        <f>COUNTIFS('1. Output sheet'!$AC$2:$AC$5000,$B$105,'1. Output sheet'!$C$2:$C$5000,O$73,'1. Output sheet'!$K$2:$K$5000,$C120)</f>
        <v>0</v>
      </c>
      <c r="P120" s="14">
        <f t="shared" si="13"/>
        <v>2</v>
      </c>
    </row>
    <row r="121" spans="1:16" ht="15" x14ac:dyDescent="0.25">
      <c r="A121" s="34"/>
      <c r="B121" s="7"/>
      <c r="C121" s="39" t="s">
        <v>74</v>
      </c>
      <c r="D121" s="13">
        <f>COUNTIFS('1. Output sheet'!$AC$2:$AC$5000,$B$105,'1. Output sheet'!$C$2:$C$5000,D$73,'1. Output sheet'!$K$2:$K$5000,$C121)</f>
        <v>0</v>
      </c>
      <c r="E121" s="13">
        <f>COUNTIFS('1. Output sheet'!$AC$2:$AC$5000,$B$105,'1. Output sheet'!$C$2:$C$5000,E$73,'1. Output sheet'!$K$2:$K$5000,$C121)</f>
        <v>0</v>
      </c>
      <c r="F121" s="13">
        <f>COUNTIFS('1. Output sheet'!$AC$2:$AC$5000,$B$105,'1. Output sheet'!$C$2:$C$5000,F$73,'1. Output sheet'!$K$2:$K$5000,$C121)</f>
        <v>0</v>
      </c>
      <c r="G121" s="13">
        <f>COUNTIFS('1. Output sheet'!$AC$2:$AC$5000,$B$105,'1. Output sheet'!$C$2:$C$5000,G$73,'1. Output sheet'!$K$2:$K$5000,$C121)</f>
        <v>0</v>
      </c>
      <c r="H121" s="13">
        <f>COUNTIFS('1. Output sheet'!$AC$2:$AC$5000,$B$105,'1. Output sheet'!$C$2:$C$5000,H$73,'1. Output sheet'!$K$2:$K$5000,$C121)</f>
        <v>0</v>
      </c>
      <c r="I121" s="13">
        <f>COUNTIFS('1. Output sheet'!$AC$2:$AC$5000,$B$105,'1. Output sheet'!$C$2:$C$5000,I$73,'1. Output sheet'!$K$2:$K$5000,$C121)</f>
        <v>0</v>
      </c>
      <c r="J121" s="13">
        <f>COUNTIFS('1. Output sheet'!$AC$2:$AC$5000,$B$105,'1. Output sheet'!$C$2:$C$5000,J$73,'1. Output sheet'!$K$2:$K$5000,$C121)</f>
        <v>0</v>
      </c>
      <c r="K121" s="13">
        <f>COUNTIFS('1. Output sheet'!$AC$2:$AC$5000,$B$105,'1. Output sheet'!$C$2:$C$5000,K$73,'1. Output sheet'!$K$2:$K$5000,$C121)</f>
        <v>0</v>
      </c>
      <c r="L121" s="13">
        <f>COUNTIFS('1. Output sheet'!$AC$2:$AC$5000,$B$105,'1. Output sheet'!$C$2:$C$5000,L$73,'1. Output sheet'!$K$2:$K$5000,$C121)</f>
        <v>0</v>
      </c>
      <c r="M121" s="13">
        <f>COUNTIFS('1. Output sheet'!$AC$2:$AC$5000,$B$105,'1. Output sheet'!$C$2:$C$5000,M$73,'1. Output sheet'!$K$2:$K$5000,$C121)</f>
        <v>0</v>
      </c>
      <c r="N121" s="13">
        <f>COUNTIFS('1. Output sheet'!$AC$2:$AC$5000,$B$105,'1. Output sheet'!$C$2:$C$5000,N$73,'1. Output sheet'!$K$2:$K$5000,$C121)</f>
        <v>0</v>
      </c>
      <c r="O121" s="13">
        <f>COUNTIFS('1. Output sheet'!$AC$2:$AC$5000,$B$105,'1. Output sheet'!$C$2:$C$5000,O$73,'1. Output sheet'!$K$2:$K$5000,$C121)</f>
        <v>0</v>
      </c>
      <c r="P121" s="14">
        <f t="shared" si="13"/>
        <v>0</v>
      </c>
    </row>
    <row r="122" spans="1:16" ht="15" x14ac:dyDescent="0.25">
      <c r="A122" s="34"/>
      <c r="B122" s="7"/>
      <c r="C122" s="39" t="s">
        <v>4234</v>
      </c>
      <c r="D122" s="13">
        <f>COUNTIFS('1. Output sheet'!$AC$2:$AC$5000,$B$105,'1. Output sheet'!$C$2:$C$5000,D$73,'1. Output sheet'!$K$2:$K$5000,$C122)</f>
        <v>0</v>
      </c>
      <c r="E122" s="13">
        <f>COUNTIFS('1. Output sheet'!$AC$2:$AC$5000,$B$105,'1. Output sheet'!$C$2:$C$5000,E$73,'1. Output sheet'!$K$2:$K$5000,$C122)</f>
        <v>0</v>
      </c>
      <c r="F122" s="13">
        <f>COUNTIFS('1. Output sheet'!$AC$2:$AC$5000,$B$105,'1. Output sheet'!$C$2:$C$5000,F$73,'1. Output sheet'!$K$2:$K$5000,$C122)</f>
        <v>0</v>
      </c>
      <c r="G122" s="13">
        <f>COUNTIFS('1. Output sheet'!$AC$2:$AC$5000,$B$105,'1. Output sheet'!$C$2:$C$5000,G$73,'1. Output sheet'!$K$2:$K$5000,$C122)</f>
        <v>0</v>
      </c>
      <c r="H122" s="13">
        <f>COUNTIFS('1. Output sheet'!$AC$2:$AC$5000,$B$105,'1. Output sheet'!$C$2:$C$5000,H$73,'1. Output sheet'!$K$2:$K$5000,$C122)</f>
        <v>0</v>
      </c>
      <c r="I122" s="13">
        <f>COUNTIFS('1. Output sheet'!$AC$2:$AC$5000,$B$105,'1. Output sheet'!$C$2:$C$5000,I$73,'1. Output sheet'!$K$2:$K$5000,$C122)</f>
        <v>0</v>
      </c>
      <c r="J122" s="13">
        <f>COUNTIFS('1. Output sheet'!$AC$2:$AC$5000,$B$105,'1. Output sheet'!$C$2:$C$5000,J$73,'1. Output sheet'!$K$2:$K$5000,$C122)</f>
        <v>0</v>
      </c>
      <c r="K122" s="13">
        <f>COUNTIFS('1. Output sheet'!$AC$2:$AC$5000,$B$105,'1. Output sheet'!$C$2:$C$5000,K$73,'1. Output sheet'!$K$2:$K$5000,$C122)</f>
        <v>0</v>
      </c>
      <c r="L122" s="13">
        <f>COUNTIFS('1. Output sheet'!$AC$2:$AC$5000,$B$105,'1. Output sheet'!$C$2:$C$5000,L$73,'1. Output sheet'!$K$2:$K$5000,$C122)</f>
        <v>0</v>
      </c>
      <c r="M122" s="13">
        <f>COUNTIFS('1. Output sheet'!$AC$2:$AC$5000,$B$105,'1. Output sheet'!$C$2:$C$5000,M$73,'1. Output sheet'!$K$2:$K$5000,$C122)</f>
        <v>0</v>
      </c>
      <c r="N122" s="13">
        <f>COUNTIFS('1. Output sheet'!$AC$2:$AC$5000,$B$105,'1. Output sheet'!$C$2:$C$5000,N$73,'1. Output sheet'!$K$2:$K$5000,$C122)</f>
        <v>0</v>
      </c>
      <c r="O122" s="13">
        <f>COUNTIFS('1. Output sheet'!$AC$2:$AC$5000,$B$105,'1. Output sheet'!$C$2:$C$5000,O$73,'1. Output sheet'!$K$2:$K$5000,$C122)</f>
        <v>0</v>
      </c>
      <c r="P122" s="14">
        <f t="shared" si="13"/>
        <v>0</v>
      </c>
    </row>
    <row r="123" spans="1:16" ht="15" x14ac:dyDescent="0.25">
      <c r="A123" s="34"/>
      <c r="B123" s="7"/>
      <c r="C123" s="39" t="s">
        <v>455</v>
      </c>
      <c r="D123" s="13">
        <f>COUNTIFS('1. Output sheet'!$AC$2:$AC$5000,$B$105,'1. Output sheet'!$C$2:$C$5000,D$73,'1. Output sheet'!$K$2:$K$5000,$C123)</f>
        <v>0</v>
      </c>
      <c r="E123" s="13">
        <f>COUNTIFS('1. Output sheet'!$AC$2:$AC$5000,$B$105,'1. Output sheet'!$C$2:$C$5000,E$73,'1. Output sheet'!$K$2:$K$5000,$C123)</f>
        <v>0</v>
      </c>
      <c r="F123" s="13">
        <f>COUNTIFS('1. Output sheet'!$AC$2:$AC$5000,$B$105,'1. Output sheet'!$C$2:$C$5000,F$73,'1. Output sheet'!$K$2:$K$5000,$C123)</f>
        <v>1</v>
      </c>
      <c r="G123" s="13">
        <f>COUNTIFS('1. Output sheet'!$AC$2:$AC$5000,$B$105,'1. Output sheet'!$C$2:$C$5000,G$73,'1. Output sheet'!$K$2:$K$5000,$C123)</f>
        <v>1</v>
      </c>
      <c r="H123" s="13">
        <f>COUNTIFS('1. Output sheet'!$AC$2:$AC$5000,$B$105,'1. Output sheet'!$C$2:$C$5000,H$73,'1. Output sheet'!$K$2:$K$5000,$C123)</f>
        <v>0</v>
      </c>
      <c r="I123" s="13">
        <f>COUNTIFS('1. Output sheet'!$AC$2:$AC$5000,$B$105,'1. Output sheet'!$C$2:$C$5000,I$73,'1. Output sheet'!$K$2:$K$5000,$C123)</f>
        <v>1</v>
      </c>
      <c r="J123" s="13">
        <f>COUNTIFS('1. Output sheet'!$AC$2:$AC$5000,$B$105,'1. Output sheet'!$C$2:$C$5000,J$73,'1. Output sheet'!$K$2:$K$5000,$C123)</f>
        <v>2</v>
      </c>
      <c r="K123" s="13">
        <f>COUNTIFS('1. Output sheet'!$AC$2:$AC$5000,$B$105,'1. Output sheet'!$C$2:$C$5000,K$73,'1. Output sheet'!$K$2:$K$5000,$C123)</f>
        <v>0</v>
      </c>
      <c r="L123" s="13">
        <f>COUNTIFS('1. Output sheet'!$AC$2:$AC$5000,$B$105,'1. Output sheet'!$C$2:$C$5000,L$73,'1. Output sheet'!$K$2:$K$5000,$C123)</f>
        <v>0</v>
      </c>
      <c r="M123" s="13">
        <f>COUNTIFS('1. Output sheet'!$AC$2:$AC$5000,$B$105,'1. Output sheet'!$C$2:$C$5000,M$73,'1. Output sheet'!$K$2:$K$5000,$C123)</f>
        <v>0</v>
      </c>
      <c r="N123" s="13">
        <f>COUNTIFS('1. Output sheet'!$AC$2:$AC$5000,$B$105,'1. Output sheet'!$C$2:$C$5000,N$73,'1. Output sheet'!$K$2:$K$5000,$C123)</f>
        <v>2</v>
      </c>
      <c r="O123" s="13">
        <f>COUNTIFS('1. Output sheet'!$AC$2:$AC$5000,$B$105,'1. Output sheet'!$C$2:$C$5000,O$73,'1. Output sheet'!$K$2:$K$5000,$C123)</f>
        <v>0</v>
      </c>
      <c r="P123" s="14">
        <f t="shared" si="13"/>
        <v>7</v>
      </c>
    </row>
    <row r="124" spans="1:16" ht="15" x14ac:dyDescent="0.25">
      <c r="A124" s="34"/>
      <c r="B124" s="7"/>
      <c r="C124" s="39" t="s">
        <v>306</v>
      </c>
      <c r="D124" s="13">
        <f>COUNTIFS('1. Output sheet'!$AC$2:$AC$5000,$B$105,'1. Output sheet'!$C$2:$C$5000,D$73,'1. Output sheet'!$K$2:$K$5000,$C124)</f>
        <v>0</v>
      </c>
      <c r="E124" s="13">
        <f>COUNTIFS('1. Output sheet'!$AC$2:$AC$5000,$B$105,'1. Output sheet'!$C$2:$C$5000,E$73,'1. Output sheet'!$K$2:$K$5000,$C124)</f>
        <v>0</v>
      </c>
      <c r="F124" s="13">
        <f>COUNTIFS('1. Output sheet'!$AC$2:$AC$5000,$B$105,'1. Output sheet'!$C$2:$C$5000,F$73,'1. Output sheet'!$K$2:$K$5000,$C124)</f>
        <v>0</v>
      </c>
      <c r="G124" s="13">
        <f>COUNTIFS('1. Output sheet'!$AC$2:$AC$5000,$B$105,'1. Output sheet'!$C$2:$C$5000,G$73,'1. Output sheet'!$K$2:$K$5000,$C124)</f>
        <v>0</v>
      </c>
      <c r="H124" s="13">
        <f>COUNTIFS('1. Output sheet'!$AC$2:$AC$5000,$B$105,'1. Output sheet'!$C$2:$C$5000,H$73,'1. Output sheet'!$K$2:$K$5000,$C124)</f>
        <v>0</v>
      </c>
      <c r="I124" s="13">
        <f>COUNTIFS('1. Output sheet'!$AC$2:$AC$5000,$B$105,'1. Output sheet'!$C$2:$C$5000,I$73,'1. Output sheet'!$K$2:$K$5000,$C124)</f>
        <v>0</v>
      </c>
      <c r="J124" s="13">
        <f>COUNTIFS('1. Output sheet'!$AC$2:$AC$5000,$B$105,'1. Output sheet'!$C$2:$C$5000,J$73,'1. Output sheet'!$K$2:$K$5000,$C124)</f>
        <v>0</v>
      </c>
      <c r="K124" s="13">
        <f>COUNTIFS('1. Output sheet'!$AC$2:$AC$5000,$B$105,'1. Output sheet'!$C$2:$C$5000,K$73,'1. Output sheet'!$K$2:$K$5000,$C124)</f>
        <v>0</v>
      </c>
      <c r="L124" s="13">
        <f>COUNTIFS('1. Output sheet'!$AC$2:$AC$5000,$B$105,'1. Output sheet'!$C$2:$C$5000,L$73,'1. Output sheet'!$K$2:$K$5000,$C124)</f>
        <v>0</v>
      </c>
      <c r="M124" s="13">
        <f>COUNTIFS('1. Output sheet'!$AC$2:$AC$5000,$B$105,'1. Output sheet'!$C$2:$C$5000,M$73,'1. Output sheet'!$K$2:$K$5000,$C124)</f>
        <v>0</v>
      </c>
      <c r="N124" s="13">
        <f>COUNTIFS('1. Output sheet'!$AC$2:$AC$5000,$B$105,'1. Output sheet'!$C$2:$C$5000,N$73,'1. Output sheet'!$K$2:$K$5000,$C124)</f>
        <v>0</v>
      </c>
      <c r="O124" s="13">
        <f>COUNTIFS('1. Output sheet'!$AC$2:$AC$5000,$B$105,'1. Output sheet'!$C$2:$C$5000,O$73,'1. Output sheet'!$K$2:$K$5000,$C124)</f>
        <v>0</v>
      </c>
      <c r="P124" s="14">
        <f t="shared" si="13"/>
        <v>0</v>
      </c>
    </row>
    <row r="125" spans="1:16" ht="15" x14ac:dyDescent="0.25">
      <c r="A125" s="34"/>
      <c r="B125" s="7"/>
      <c r="C125" s="39" t="s">
        <v>289</v>
      </c>
      <c r="D125" s="13">
        <f>COUNTIFS('1. Output sheet'!$AC$2:$AC$5000,$B$105,'1. Output sheet'!$C$2:$C$5000,D$73,'1. Output sheet'!$K$2:$K$5000,$C125)</f>
        <v>0</v>
      </c>
      <c r="E125" s="13">
        <f>COUNTIFS('1. Output sheet'!$AC$2:$AC$5000,$B$105,'1. Output sheet'!$C$2:$C$5000,E$73,'1. Output sheet'!$K$2:$K$5000,$C125)</f>
        <v>0</v>
      </c>
      <c r="F125" s="13">
        <f>COUNTIFS('1. Output sheet'!$AC$2:$AC$5000,$B$105,'1. Output sheet'!$C$2:$C$5000,F$73,'1. Output sheet'!$K$2:$K$5000,$C125)</f>
        <v>2</v>
      </c>
      <c r="G125" s="13">
        <f>COUNTIFS('1. Output sheet'!$AC$2:$AC$5000,$B$105,'1. Output sheet'!$C$2:$C$5000,G$73,'1. Output sheet'!$K$2:$K$5000,$C125)</f>
        <v>1</v>
      </c>
      <c r="H125" s="13">
        <f>COUNTIFS('1. Output sheet'!$AC$2:$AC$5000,$B$105,'1. Output sheet'!$C$2:$C$5000,H$73,'1. Output sheet'!$K$2:$K$5000,$C125)</f>
        <v>0</v>
      </c>
      <c r="I125" s="13">
        <f>COUNTIFS('1. Output sheet'!$AC$2:$AC$5000,$B$105,'1. Output sheet'!$C$2:$C$5000,I$73,'1. Output sheet'!$K$2:$K$5000,$C125)</f>
        <v>0</v>
      </c>
      <c r="J125" s="13">
        <f>COUNTIFS('1. Output sheet'!$AC$2:$AC$5000,$B$105,'1. Output sheet'!$C$2:$C$5000,J$73,'1. Output sheet'!$K$2:$K$5000,$C125)</f>
        <v>3</v>
      </c>
      <c r="K125" s="13">
        <f>COUNTIFS('1. Output sheet'!$AC$2:$AC$5000,$B$105,'1. Output sheet'!$C$2:$C$5000,K$73,'1. Output sheet'!$K$2:$K$5000,$C125)</f>
        <v>0</v>
      </c>
      <c r="L125" s="13">
        <f>COUNTIFS('1. Output sheet'!$AC$2:$AC$5000,$B$105,'1. Output sheet'!$C$2:$C$5000,L$73,'1. Output sheet'!$K$2:$K$5000,$C125)</f>
        <v>0</v>
      </c>
      <c r="M125" s="13">
        <f>COUNTIFS('1. Output sheet'!$AC$2:$AC$5000,$B$105,'1. Output sheet'!$C$2:$C$5000,M$73,'1. Output sheet'!$K$2:$K$5000,$C125)</f>
        <v>0</v>
      </c>
      <c r="N125" s="13">
        <f>COUNTIFS('1. Output sheet'!$AC$2:$AC$5000,$B$105,'1. Output sheet'!$C$2:$C$5000,N$73,'1. Output sheet'!$K$2:$K$5000,$C125)</f>
        <v>1</v>
      </c>
      <c r="O125" s="13">
        <f>COUNTIFS('1. Output sheet'!$AC$2:$AC$5000,$B$105,'1. Output sheet'!$C$2:$C$5000,O$73,'1. Output sheet'!$K$2:$K$5000,$C125)</f>
        <v>2</v>
      </c>
      <c r="P125" s="14">
        <f t="shared" si="13"/>
        <v>9</v>
      </c>
    </row>
    <row r="126" spans="1:16" ht="15" x14ac:dyDescent="0.25">
      <c r="A126" s="34"/>
      <c r="B126" s="7"/>
      <c r="C126" s="39" t="s">
        <v>1330</v>
      </c>
      <c r="D126" s="13">
        <f>COUNTIFS('1. Output sheet'!$AC$2:$AC$5000,$B$105,'1. Output sheet'!$C$2:$C$5000,D$73,'1. Output sheet'!$K$2:$K$5000,$C126)</f>
        <v>0</v>
      </c>
      <c r="E126" s="13">
        <f>COUNTIFS('1. Output sheet'!$AC$2:$AC$5000,$B$105,'1. Output sheet'!$C$2:$C$5000,E$73,'1. Output sheet'!$K$2:$K$5000,$C126)</f>
        <v>0</v>
      </c>
      <c r="F126" s="13">
        <f>COUNTIFS('1. Output sheet'!$AC$2:$AC$5000,$B$105,'1. Output sheet'!$C$2:$C$5000,F$73,'1. Output sheet'!$K$2:$K$5000,$C126)</f>
        <v>0</v>
      </c>
      <c r="G126" s="13">
        <f>COUNTIFS('1. Output sheet'!$AC$2:$AC$5000,$B$105,'1. Output sheet'!$C$2:$C$5000,G$73,'1. Output sheet'!$K$2:$K$5000,$C126)</f>
        <v>0</v>
      </c>
      <c r="H126" s="13">
        <f>COUNTIFS('1. Output sheet'!$AC$2:$AC$5000,$B$105,'1. Output sheet'!$C$2:$C$5000,H$73,'1. Output sheet'!$K$2:$K$5000,$C126)</f>
        <v>0</v>
      </c>
      <c r="I126" s="13">
        <f>COUNTIFS('1. Output sheet'!$AC$2:$AC$5000,$B$105,'1. Output sheet'!$C$2:$C$5000,I$73,'1. Output sheet'!$K$2:$K$5000,$C126)</f>
        <v>0</v>
      </c>
      <c r="J126" s="13">
        <f>COUNTIFS('1. Output sheet'!$AC$2:$AC$5000,$B$105,'1. Output sheet'!$C$2:$C$5000,J$73,'1. Output sheet'!$K$2:$K$5000,$C126)</f>
        <v>0</v>
      </c>
      <c r="K126" s="13">
        <f>COUNTIFS('1. Output sheet'!$AC$2:$AC$5000,$B$105,'1. Output sheet'!$C$2:$C$5000,K$73,'1. Output sheet'!$K$2:$K$5000,$C126)</f>
        <v>0</v>
      </c>
      <c r="L126" s="13">
        <f>COUNTIFS('1. Output sheet'!$AC$2:$AC$5000,$B$105,'1. Output sheet'!$C$2:$C$5000,L$73,'1. Output sheet'!$K$2:$K$5000,$C126)</f>
        <v>0</v>
      </c>
      <c r="M126" s="13">
        <f>COUNTIFS('1. Output sheet'!$AC$2:$AC$5000,$B$105,'1. Output sheet'!$C$2:$C$5000,M$73,'1. Output sheet'!$K$2:$K$5000,$C126)</f>
        <v>0</v>
      </c>
      <c r="N126" s="13">
        <f>COUNTIFS('1. Output sheet'!$AC$2:$AC$5000,$B$105,'1. Output sheet'!$C$2:$C$5000,N$73,'1. Output sheet'!$K$2:$K$5000,$C126)</f>
        <v>0</v>
      </c>
      <c r="O126" s="13">
        <f>COUNTIFS('1. Output sheet'!$AC$2:$AC$5000,$B$105,'1. Output sheet'!$C$2:$C$5000,O$73,'1. Output sheet'!$K$2:$K$5000,$C126)</f>
        <v>0</v>
      </c>
      <c r="P126" s="14">
        <f t="shared" si="13"/>
        <v>0</v>
      </c>
    </row>
    <row r="127" spans="1:16" ht="15" x14ac:dyDescent="0.25">
      <c r="A127" s="34"/>
      <c r="B127" s="7"/>
      <c r="C127" s="39" t="s">
        <v>86</v>
      </c>
      <c r="D127" s="13">
        <f>COUNTIFS('1. Output sheet'!$AC$2:$AC$5000,$B$105,'1. Output sheet'!$C$2:$C$5000,D$73,'1. Output sheet'!$K$2:$K$5000,$C127)</f>
        <v>0</v>
      </c>
      <c r="E127" s="13">
        <f>COUNTIFS('1. Output sheet'!$AC$2:$AC$5000,$B$105,'1. Output sheet'!$C$2:$C$5000,E$73,'1. Output sheet'!$K$2:$K$5000,$C127)</f>
        <v>0</v>
      </c>
      <c r="F127" s="13">
        <f>COUNTIFS('1. Output sheet'!$AC$2:$AC$5000,$B$105,'1. Output sheet'!$C$2:$C$5000,F$73,'1. Output sheet'!$K$2:$K$5000,$C127)</f>
        <v>64</v>
      </c>
      <c r="G127" s="13">
        <f>COUNTIFS('1. Output sheet'!$AC$2:$AC$5000,$B$105,'1. Output sheet'!$C$2:$C$5000,G$73,'1. Output sheet'!$K$2:$K$5000,$C127)</f>
        <v>1</v>
      </c>
      <c r="H127" s="13">
        <f>COUNTIFS('1. Output sheet'!$AC$2:$AC$5000,$B$105,'1. Output sheet'!$C$2:$C$5000,H$73,'1. Output sheet'!$K$2:$K$5000,$C127)</f>
        <v>0</v>
      </c>
      <c r="I127" s="13">
        <f>COUNTIFS('1. Output sheet'!$AC$2:$AC$5000,$B$105,'1. Output sheet'!$C$2:$C$5000,I$73,'1. Output sheet'!$K$2:$K$5000,$C127)</f>
        <v>1</v>
      </c>
      <c r="J127" s="13">
        <f>COUNTIFS('1. Output sheet'!$AC$2:$AC$5000,$B$105,'1. Output sheet'!$C$2:$C$5000,J$73,'1. Output sheet'!$K$2:$K$5000,$C127)</f>
        <v>0</v>
      </c>
      <c r="K127" s="13">
        <f>COUNTIFS('1. Output sheet'!$AC$2:$AC$5000,$B$105,'1. Output sheet'!$C$2:$C$5000,K$73,'1. Output sheet'!$K$2:$K$5000,$C127)</f>
        <v>12</v>
      </c>
      <c r="L127" s="13">
        <f>COUNTIFS('1. Output sheet'!$AC$2:$AC$5000,$B$105,'1. Output sheet'!$C$2:$C$5000,L$73,'1. Output sheet'!$K$2:$K$5000,$C127)</f>
        <v>2</v>
      </c>
      <c r="M127" s="13">
        <f>COUNTIFS('1. Output sheet'!$AC$2:$AC$5000,$B$105,'1. Output sheet'!$C$2:$C$5000,M$73,'1. Output sheet'!$K$2:$K$5000,$C127)</f>
        <v>0</v>
      </c>
      <c r="N127" s="13">
        <f>COUNTIFS('1. Output sheet'!$AC$2:$AC$5000,$B$105,'1. Output sheet'!$C$2:$C$5000,N$73,'1. Output sheet'!$K$2:$K$5000,$C127)</f>
        <v>0</v>
      </c>
      <c r="O127" s="13">
        <f>COUNTIFS('1. Output sheet'!$AC$2:$AC$5000,$B$105,'1. Output sheet'!$C$2:$C$5000,O$73,'1. Output sheet'!$K$2:$K$5000,$C127)</f>
        <v>0</v>
      </c>
      <c r="P127" s="14">
        <f t="shared" si="13"/>
        <v>80</v>
      </c>
    </row>
    <row r="128" spans="1:16" ht="15" x14ac:dyDescent="0.25">
      <c r="A128" s="34"/>
      <c r="B128" s="7"/>
      <c r="C128" s="39" t="s">
        <v>97</v>
      </c>
      <c r="D128" s="13">
        <f>COUNTIFS('1. Output sheet'!$AC$2:$AC$5000,$B$105,'1. Output sheet'!$C$2:$C$5000,D$73,'1. Output sheet'!$K$2:$K$5000,$C128)</f>
        <v>0</v>
      </c>
      <c r="E128" s="13">
        <f>COUNTIFS('1. Output sheet'!$AC$2:$AC$5000,$B$105,'1. Output sheet'!$C$2:$C$5000,E$73,'1. Output sheet'!$K$2:$K$5000,$C128)</f>
        <v>0</v>
      </c>
      <c r="F128" s="13">
        <f>COUNTIFS('1. Output sheet'!$AC$2:$AC$5000,$B$105,'1. Output sheet'!$C$2:$C$5000,F$73,'1. Output sheet'!$K$2:$K$5000,$C128)</f>
        <v>2</v>
      </c>
      <c r="G128" s="13">
        <f>COUNTIFS('1. Output sheet'!$AC$2:$AC$5000,$B$105,'1. Output sheet'!$C$2:$C$5000,G$73,'1. Output sheet'!$K$2:$K$5000,$C128)</f>
        <v>1</v>
      </c>
      <c r="H128" s="13">
        <f>COUNTIFS('1. Output sheet'!$AC$2:$AC$5000,$B$105,'1. Output sheet'!$C$2:$C$5000,H$73,'1. Output sheet'!$K$2:$K$5000,$C128)</f>
        <v>1</v>
      </c>
      <c r="I128" s="13">
        <f>COUNTIFS('1. Output sheet'!$AC$2:$AC$5000,$B$105,'1. Output sheet'!$C$2:$C$5000,I$73,'1. Output sheet'!$K$2:$K$5000,$C128)</f>
        <v>2</v>
      </c>
      <c r="J128" s="13">
        <f>COUNTIFS('1. Output sheet'!$AC$2:$AC$5000,$B$105,'1. Output sheet'!$C$2:$C$5000,J$73,'1. Output sheet'!$K$2:$K$5000,$C128)</f>
        <v>1</v>
      </c>
      <c r="K128" s="13">
        <f>COUNTIFS('1. Output sheet'!$AC$2:$AC$5000,$B$105,'1. Output sheet'!$C$2:$C$5000,K$73,'1. Output sheet'!$K$2:$K$5000,$C128)</f>
        <v>0</v>
      </c>
      <c r="L128" s="13">
        <f>COUNTIFS('1. Output sheet'!$AC$2:$AC$5000,$B$105,'1. Output sheet'!$C$2:$C$5000,L$73,'1. Output sheet'!$K$2:$K$5000,$C128)</f>
        <v>21</v>
      </c>
      <c r="M128" s="13">
        <f>COUNTIFS('1. Output sheet'!$AC$2:$AC$5000,$B$105,'1. Output sheet'!$C$2:$C$5000,M$73,'1. Output sheet'!$K$2:$K$5000,$C128)</f>
        <v>0</v>
      </c>
      <c r="N128" s="13">
        <f>COUNTIFS('1. Output sheet'!$AC$2:$AC$5000,$B$105,'1. Output sheet'!$C$2:$C$5000,N$73,'1. Output sheet'!$K$2:$K$5000,$C128)</f>
        <v>0</v>
      </c>
      <c r="O128" s="13">
        <f>COUNTIFS('1. Output sheet'!$AC$2:$AC$5000,$B$105,'1. Output sheet'!$C$2:$C$5000,O$73,'1. Output sheet'!$K$2:$K$5000,$C128)</f>
        <v>0</v>
      </c>
      <c r="P128" s="14">
        <f t="shared" si="13"/>
        <v>28</v>
      </c>
    </row>
    <row r="129" spans="1:32" ht="15" x14ac:dyDescent="0.25">
      <c r="A129" s="34"/>
      <c r="B129" s="7"/>
      <c r="C129" s="39" t="s">
        <v>226</v>
      </c>
      <c r="D129" s="13">
        <f>COUNTIFS('1. Output sheet'!$AC$2:$AC$5000,$B$105,'1. Output sheet'!$C$2:$C$5000,D$73,'1. Output sheet'!$K$2:$K$5000,$C129)</f>
        <v>0</v>
      </c>
      <c r="E129" s="13">
        <f>COUNTIFS('1. Output sheet'!$AC$2:$AC$5000,$B$105,'1. Output sheet'!$C$2:$C$5000,E$73,'1. Output sheet'!$K$2:$K$5000,$C129)</f>
        <v>0</v>
      </c>
      <c r="F129" s="13">
        <f>COUNTIFS('1. Output sheet'!$AC$2:$AC$5000,$B$105,'1. Output sheet'!$C$2:$C$5000,F$73,'1. Output sheet'!$K$2:$K$5000,$C129)</f>
        <v>1</v>
      </c>
      <c r="G129" s="13">
        <f>COUNTIFS('1. Output sheet'!$AC$2:$AC$5000,$B$105,'1. Output sheet'!$C$2:$C$5000,G$73,'1. Output sheet'!$K$2:$K$5000,$C129)</f>
        <v>0</v>
      </c>
      <c r="H129" s="13">
        <f>COUNTIFS('1. Output sheet'!$AC$2:$AC$5000,$B$105,'1. Output sheet'!$C$2:$C$5000,H$73,'1. Output sheet'!$K$2:$K$5000,$C129)</f>
        <v>0</v>
      </c>
      <c r="I129" s="13">
        <f>COUNTIFS('1. Output sheet'!$AC$2:$AC$5000,$B$105,'1. Output sheet'!$C$2:$C$5000,I$73,'1. Output sheet'!$K$2:$K$5000,$C129)</f>
        <v>2</v>
      </c>
      <c r="J129" s="13">
        <f>COUNTIFS('1. Output sheet'!$AC$2:$AC$5000,$B$105,'1. Output sheet'!$C$2:$C$5000,J$73,'1. Output sheet'!$K$2:$K$5000,$C129)</f>
        <v>2</v>
      </c>
      <c r="K129" s="13">
        <f>COUNTIFS('1. Output sheet'!$AC$2:$AC$5000,$B$105,'1. Output sheet'!$C$2:$C$5000,K$73,'1. Output sheet'!$K$2:$K$5000,$C129)</f>
        <v>1</v>
      </c>
      <c r="L129" s="13">
        <f>COUNTIFS('1. Output sheet'!$AC$2:$AC$5000,$B$105,'1. Output sheet'!$C$2:$C$5000,L$73,'1. Output sheet'!$K$2:$K$5000,$C129)</f>
        <v>0</v>
      </c>
      <c r="M129" s="13">
        <f>COUNTIFS('1. Output sheet'!$AC$2:$AC$5000,$B$105,'1. Output sheet'!$C$2:$C$5000,M$73,'1. Output sheet'!$K$2:$K$5000,$C129)</f>
        <v>0</v>
      </c>
      <c r="N129" s="13">
        <f>COUNTIFS('1. Output sheet'!$AC$2:$AC$5000,$B$105,'1. Output sheet'!$C$2:$C$5000,N$73,'1. Output sheet'!$K$2:$K$5000,$C129)</f>
        <v>0</v>
      </c>
      <c r="O129" s="13">
        <f>COUNTIFS('1. Output sheet'!$AC$2:$AC$5000,$B$105,'1. Output sheet'!$C$2:$C$5000,O$73,'1. Output sheet'!$K$2:$K$5000,$C129)</f>
        <v>0</v>
      </c>
      <c r="P129" s="14">
        <f t="shared" si="13"/>
        <v>6</v>
      </c>
    </row>
    <row r="130" spans="1:32" ht="15" x14ac:dyDescent="0.25">
      <c r="A130" s="34"/>
      <c r="B130" s="7"/>
      <c r="C130" s="39" t="s">
        <v>243</v>
      </c>
      <c r="D130" s="13">
        <f>COUNTIFS('1. Output sheet'!$AC$2:$AC$5000,$B$105,'1. Output sheet'!$C$2:$C$5000,D$73,'1. Output sheet'!$K$2:$K$5000,$C130)</f>
        <v>0</v>
      </c>
      <c r="E130" s="13">
        <f>COUNTIFS('1. Output sheet'!$AC$2:$AC$5000,$B$105,'1. Output sheet'!$C$2:$C$5000,E$73,'1. Output sheet'!$K$2:$K$5000,$C130)</f>
        <v>0</v>
      </c>
      <c r="F130" s="13">
        <f>COUNTIFS('1. Output sheet'!$AC$2:$AC$5000,$B$105,'1. Output sheet'!$C$2:$C$5000,F$73,'1. Output sheet'!$K$2:$K$5000,$C130)</f>
        <v>28</v>
      </c>
      <c r="G130" s="13">
        <f>COUNTIFS('1. Output sheet'!$AC$2:$AC$5000,$B$105,'1. Output sheet'!$C$2:$C$5000,G$73,'1. Output sheet'!$K$2:$K$5000,$C130)</f>
        <v>0</v>
      </c>
      <c r="H130" s="13">
        <f>COUNTIFS('1. Output sheet'!$AC$2:$AC$5000,$B$105,'1. Output sheet'!$C$2:$C$5000,H$73,'1. Output sheet'!$K$2:$K$5000,$C130)</f>
        <v>0</v>
      </c>
      <c r="I130" s="13">
        <f>COUNTIFS('1. Output sheet'!$AC$2:$AC$5000,$B$105,'1. Output sheet'!$C$2:$C$5000,I$73,'1. Output sheet'!$K$2:$K$5000,$C130)</f>
        <v>6</v>
      </c>
      <c r="J130" s="13">
        <f>COUNTIFS('1. Output sheet'!$AC$2:$AC$5000,$B$105,'1. Output sheet'!$C$2:$C$5000,J$73,'1. Output sheet'!$K$2:$K$5000,$C130)</f>
        <v>2</v>
      </c>
      <c r="K130" s="13">
        <f>COUNTIFS('1. Output sheet'!$AC$2:$AC$5000,$B$105,'1. Output sheet'!$C$2:$C$5000,K$73,'1. Output sheet'!$K$2:$K$5000,$C130)</f>
        <v>3</v>
      </c>
      <c r="L130" s="13">
        <f>COUNTIFS('1. Output sheet'!$AC$2:$AC$5000,$B$105,'1. Output sheet'!$C$2:$C$5000,L$73,'1. Output sheet'!$K$2:$K$5000,$C130)</f>
        <v>0</v>
      </c>
      <c r="M130" s="13">
        <f>COUNTIFS('1. Output sheet'!$AC$2:$AC$5000,$B$105,'1. Output sheet'!$C$2:$C$5000,M$73,'1. Output sheet'!$K$2:$K$5000,$C130)</f>
        <v>0</v>
      </c>
      <c r="N130" s="13">
        <f>COUNTIFS('1. Output sheet'!$AC$2:$AC$5000,$B$105,'1. Output sheet'!$C$2:$C$5000,N$73,'1. Output sheet'!$K$2:$K$5000,$C130)</f>
        <v>2</v>
      </c>
      <c r="O130" s="13">
        <f>COUNTIFS('1. Output sheet'!$AC$2:$AC$5000,$B$105,'1. Output sheet'!$C$2:$C$5000,O$73,'1. Output sheet'!$K$2:$K$5000,$C130)</f>
        <v>0</v>
      </c>
      <c r="P130" s="14">
        <f t="shared" si="13"/>
        <v>41</v>
      </c>
    </row>
    <row r="131" spans="1:32" ht="15" x14ac:dyDescent="0.25">
      <c r="A131" s="34"/>
      <c r="B131" s="7"/>
      <c r="C131" s="39" t="s">
        <v>2874</v>
      </c>
      <c r="D131" s="13">
        <f>COUNTIFS('1. Output sheet'!$AC$2:$AC$5000,$B$105,'1. Output sheet'!$C$2:$C$5000,D$73,'1. Output sheet'!$K$2:$K$5000,$C131)</f>
        <v>0</v>
      </c>
      <c r="E131" s="13">
        <f>COUNTIFS('1. Output sheet'!$AC$2:$AC$5000,$B$105,'1. Output sheet'!$C$2:$C$5000,E$73,'1. Output sheet'!$K$2:$K$5000,$C131)</f>
        <v>0</v>
      </c>
      <c r="F131" s="13">
        <f>COUNTIFS('1. Output sheet'!$AC$2:$AC$5000,$B$105,'1. Output sheet'!$C$2:$C$5000,F$73,'1. Output sheet'!$K$2:$K$5000,$C131)</f>
        <v>0</v>
      </c>
      <c r="G131" s="13">
        <f>COUNTIFS('1. Output sheet'!$AC$2:$AC$5000,$B$105,'1. Output sheet'!$C$2:$C$5000,G$73,'1. Output sheet'!$K$2:$K$5000,$C131)</f>
        <v>0</v>
      </c>
      <c r="H131" s="13">
        <f>COUNTIFS('1. Output sheet'!$AC$2:$AC$5000,$B$105,'1. Output sheet'!$C$2:$C$5000,H$73,'1. Output sheet'!$K$2:$K$5000,$C131)</f>
        <v>0</v>
      </c>
      <c r="I131" s="13">
        <f>COUNTIFS('1. Output sheet'!$AC$2:$AC$5000,$B$105,'1. Output sheet'!$C$2:$C$5000,I$73,'1. Output sheet'!$K$2:$K$5000,$C131)</f>
        <v>0</v>
      </c>
      <c r="J131" s="13">
        <f>COUNTIFS('1. Output sheet'!$AC$2:$AC$5000,$B$105,'1. Output sheet'!$C$2:$C$5000,J$73,'1. Output sheet'!$K$2:$K$5000,$C131)</f>
        <v>0</v>
      </c>
      <c r="K131" s="13">
        <f>COUNTIFS('1. Output sheet'!$AC$2:$AC$5000,$B$105,'1. Output sheet'!$C$2:$C$5000,K$73,'1. Output sheet'!$K$2:$K$5000,$C131)</f>
        <v>0</v>
      </c>
      <c r="L131" s="13">
        <f>COUNTIFS('1. Output sheet'!$AC$2:$AC$5000,$B$105,'1. Output sheet'!$C$2:$C$5000,L$73,'1. Output sheet'!$K$2:$K$5000,$C131)</f>
        <v>0</v>
      </c>
      <c r="M131" s="13">
        <f>COUNTIFS('1. Output sheet'!$AC$2:$AC$5000,$B$105,'1. Output sheet'!$C$2:$C$5000,M$73,'1. Output sheet'!$K$2:$K$5000,$C131)</f>
        <v>0</v>
      </c>
      <c r="N131" s="13">
        <f>COUNTIFS('1. Output sheet'!$AC$2:$AC$5000,$B$105,'1. Output sheet'!$C$2:$C$5000,N$73,'1. Output sheet'!$K$2:$K$5000,$C131)</f>
        <v>0</v>
      </c>
      <c r="O131" s="13">
        <f>COUNTIFS('1. Output sheet'!$AC$2:$AC$5000,$B$105,'1. Output sheet'!$C$2:$C$5000,O$73,'1. Output sheet'!$K$2:$K$5000,$C131)</f>
        <v>0</v>
      </c>
      <c r="P131" s="14">
        <f t="shared" si="13"/>
        <v>0</v>
      </c>
    </row>
    <row r="132" spans="1:32" ht="15" x14ac:dyDescent="0.25">
      <c r="A132" s="34"/>
      <c r="B132" s="7"/>
      <c r="C132" s="39" t="s">
        <v>217</v>
      </c>
      <c r="D132" s="13">
        <f>COUNTIFS('1. Output sheet'!$AC$2:$AC$5000,$B$105,'1. Output sheet'!$C$2:$C$5000,D$73,'1. Output sheet'!$K$2:$K$5000,$C132)</f>
        <v>0</v>
      </c>
      <c r="E132" s="13">
        <f>COUNTIFS('1. Output sheet'!$AC$2:$AC$5000,$B$105,'1. Output sheet'!$C$2:$C$5000,E$73,'1. Output sheet'!$K$2:$K$5000,$C132)</f>
        <v>0</v>
      </c>
      <c r="F132" s="13">
        <f>COUNTIFS('1. Output sheet'!$AC$2:$AC$5000,$B$105,'1. Output sheet'!$C$2:$C$5000,F$73,'1. Output sheet'!$K$2:$K$5000,$C132)</f>
        <v>3</v>
      </c>
      <c r="G132" s="13">
        <f>COUNTIFS('1. Output sheet'!$AC$2:$AC$5000,$B$105,'1. Output sheet'!$C$2:$C$5000,G$73,'1. Output sheet'!$K$2:$K$5000,$C132)</f>
        <v>0</v>
      </c>
      <c r="H132" s="13">
        <f>COUNTIFS('1. Output sheet'!$AC$2:$AC$5000,$B$105,'1. Output sheet'!$C$2:$C$5000,H$73,'1. Output sheet'!$K$2:$K$5000,$C132)</f>
        <v>0</v>
      </c>
      <c r="I132" s="13">
        <f>COUNTIFS('1. Output sheet'!$AC$2:$AC$5000,$B$105,'1. Output sheet'!$C$2:$C$5000,I$73,'1. Output sheet'!$K$2:$K$5000,$C132)</f>
        <v>0</v>
      </c>
      <c r="J132" s="13">
        <f>COUNTIFS('1. Output sheet'!$AC$2:$AC$5000,$B$105,'1. Output sheet'!$C$2:$C$5000,J$73,'1. Output sheet'!$K$2:$K$5000,$C132)</f>
        <v>6</v>
      </c>
      <c r="K132" s="13">
        <f>COUNTIFS('1. Output sheet'!$AC$2:$AC$5000,$B$105,'1. Output sheet'!$C$2:$C$5000,K$73,'1. Output sheet'!$K$2:$K$5000,$C132)</f>
        <v>4</v>
      </c>
      <c r="L132" s="13">
        <f>COUNTIFS('1. Output sheet'!$AC$2:$AC$5000,$B$105,'1. Output sheet'!$C$2:$C$5000,L$73,'1. Output sheet'!$K$2:$K$5000,$C132)</f>
        <v>0</v>
      </c>
      <c r="M132" s="13">
        <f>COUNTIFS('1. Output sheet'!$AC$2:$AC$5000,$B$105,'1. Output sheet'!$C$2:$C$5000,M$73,'1. Output sheet'!$K$2:$K$5000,$C132)</f>
        <v>0</v>
      </c>
      <c r="N132" s="13">
        <f>COUNTIFS('1. Output sheet'!$AC$2:$AC$5000,$B$105,'1. Output sheet'!$C$2:$C$5000,N$73,'1. Output sheet'!$K$2:$K$5000,$C132)</f>
        <v>1</v>
      </c>
      <c r="O132" s="13">
        <f>COUNTIFS('1. Output sheet'!$AC$2:$AC$5000,$B$105,'1. Output sheet'!$C$2:$C$5000,O$73,'1. Output sheet'!$K$2:$K$5000,$C132)</f>
        <v>0</v>
      </c>
      <c r="P132" s="14">
        <f t="shared" si="13"/>
        <v>14</v>
      </c>
    </row>
    <row r="133" spans="1:32" ht="15" x14ac:dyDescent="0.25">
      <c r="A133" s="34"/>
      <c r="B133" s="7"/>
      <c r="C133" s="39" t="s">
        <v>326</v>
      </c>
      <c r="D133" s="13">
        <f>COUNTIFS('1. Output sheet'!$AC$2:$AC$5000,$B$105,'1. Output sheet'!$C$2:$C$5000,D$73,'1. Output sheet'!$K$2:$K$5000,$C133)</f>
        <v>0</v>
      </c>
      <c r="E133" s="13">
        <f>COUNTIFS('1. Output sheet'!$AC$2:$AC$5000,$B$105,'1. Output sheet'!$C$2:$C$5000,E$73,'1. Output sheet'!$K$2:$K$5000,$C133)</f>
        <v>0</v>
      </c>
      <c r="F133" s="13">
        <f>COUNTIFS('1. Output sheet'!$AC$2:$AC$5000,$B$105,'1. Output sheet'!$C$2:$C$5000,F$73,'1. Output sheet'!$K$2:$K$5000,$C133)</f>
        <v>11</v>
      </c>
      <c r="G133" s="13">
        <f>COUNTIFS('1. Output sheet'!$AC$2:$AC$5000,$B$105,'1. Output sheet'!$C$2:$C$5000,G$73,'1. Output sheet'!$K$2:$K$5000,$C133)</f>
        <v>8</v>
      </c>
      <c r="H133" s="13">
        <f>COUNTIFS('1. Output sheet'!$AC$2:$AC$5000,$B$105,'1. Output sheet'!$C$2:$C$5000,H$73,'1. Output sheet'!$K$2:$K$5000,$C133)</f>
        <v>0</v>
      </c>
      <c r="I133" s="13">
        <f>COUNTIFS('1. Output sheet'!$AC$2:$AC$5000,$B$105,'1. Output sheet'!$C$2:$C$5000,I$73,'1. Output sheet'!$K$2:$K$5000,$C133)</f>
        <v>0</v>
      </c>
      <c r="J133" s="13">
        <f>COUNTIFS('1. Output sheet'!$AC$2:$AC$5000,$B$105,'1. Output sheet'!$C$2:$C$5000,J$73,'1. Output sheet'!$K$2:$K$5000,$C133)</f>
        <v>2</v>
      </c>
      <c r="K133" s="13">
        <f>COUNTIFS('1. Output sheet'!$AC$2:$AC$5000,$B$105,'1. Output sheet'!$C$2:$C$5000,K$73,'1. Output sheet'!$K$2:$K$5000,$C133)</f>
        <v>0</v>
      </c>
      <c r="L133" s="13">
        <f>COUNTIFS('1. Output sheet'!$AC$2:$AC$5000,$B$105,'1. Output sheet'!$C$2:$C$5000,L$73,'1. Output sheet'!$K$2:$K$5000,$C133)</f>
        <v>0</v>
      </c>
      <c r="M133" s="13">
        <f>COUNTIFS('1. Output sheet'!$AC$2:$AC$5000,$B$105,'1. Output sheet'!$C$2:$C$5000,M$73,'1. Output sheet'!$K$2:$K$5000,$C133)</f>
        <v>0</v>
      </c>
      <c r="N133" s="13">
        <f>COUNTIFS('1. Output sheet'!$AC$2:$AC$5000,$B$105,'1. Output sheet'!$C$2:$C$5000,N$73,'1. Output sheet'!$K$2:$K$5000,$C133)</f>
        <v>0</v>
      </c>
      <c r="O133" s="13">
        <f>COUNTIFS('1. Output sheet'!$AC$2:$AC$5000,$B$105,'1. Output sheet'!$C$2:$C$5000,O$73,'1. Output sheet'!$K$2:$K$5000,$C133)</f>
        <v>0</v>
      </c>
      <c r="P133" s="14">
        <f t="shared" si="13"/>
        <v>21</v>
      </c>
    </row>
    <row r="134" spans="1:32" ht="15" x14ac:dyDescent="0.25">
      <c r="A134" s="34"/>
      <c r="B134" s="7"/>
      <c r="C134" s="39" t="s">
        <v>775</v>
      </c>
      <c r="D134" s="13">
        <f>COUNTIFS('1. Output sheet'!$AC$2:$AC$5000,$B$105,'1. Output sheet'!$C$2:$C$5000,D$73,'1. Output sheet'!$K$2:$K$5000,$C134)</f>
        <v>0</v>
      </c>
      <c r="E134" s="13">
        <f>COUNTIFS('1. Output sheet'!$AC$2:$AC$5000,$B$105,'1. Output sheet'!$C$2:$C$5000,E$73,'1. Output sheet'!$K$2:$K$5000,$C134)</f>
        <v>0</v>
      </c>
      <c r="F134" s="13">
        <f>COUNTIFS('1. Output sheet'!$AC$2:$AC$5000,$B$105,'1. Output sheet'!$C$2:$C$5000,F$73,'1. Output sheet'!$K$2:$K$5000,$C134)</f>
        <v>0</v>
      </c>
      <c r="G134" s="13">
        <f>COUNTIFS('1. Output sheet'!$AC$2:$AC$5000,$B$105,'1. Output sheet'!$C$2:$C$5000,G$73,'1. Output sheet'!$K$2:$K$5000,$C134)</f>
        <v>0</v>
      </c>
      <c r="H134" s="13">
        <f>COUNTIFS('1. Output sheet'!$AC$2:$AC$5000,$B$105,'1. Output sheet'!$C$2:$C$5000,H$73,'1. Output sheet'!$K$2:$K$5000,$C134)</f>
        <v>0</v>
      </c>
      <c r="I134" s="13">
        <f>COUNTIFS('1. Output sheet'!$AC$2:$AC$5000,$B$105,'1. Output sheet'!$C$2:$C$5000,I$73,'1. Output sheet'!$K$2:$K$5000,$C134)</f>
        <v>0</v>
      </c>
      <c r="J134" s="13">
        <f>COUNTIFS('1. Output sheet'!$AC$2:$AC$5000,$B$105,'1. Output sheet'!$C$2:$C$5000,J$73,'1. Output sheet'!$K$2:$K$5000,$C134)</f>
        <v>2</v>
      </c>
      <c r="K134" s="13">
        <f>COUNTIFS('1. Output sheet'!$AC$2:$AC$5000,$B$105,'1. Output sheet'!$C$2:$C$5000,K$73,'1. Output sheet'!$K$2:$K$5000,$C134)</f>
        <v>0</v>
      </c>
      <c r="L134" s="13">
        <f>COUNTIFS('1. Output sheet'!$AC$2:$AC$5000,$B$105,'1. Output sheet'!$C$2:$C$5000,L$73,'1. Output sheet'!$K$2:$K$5000,$C134)</f>
        <v>0</v>
      </c>
      <c r="M134" s="13">
        <f>COUNTIFS('1. Output sheet'!$AC$2:$AC$5000,$B$105,'1. Output sheet'!$C$2:$C$5000,M$73,'1. Output sheet'!$K$2:$K$5000,$C134)</f>
        <v>0</v>
      </c>
      <c r="N134" s="13">
        <f>COUNTIFS('1. Output sheet'!$AC$2:$AC$5000,$B$105,'1. Output sheet'!$C$2:$C$5000,N$73,'1. Output sheet'!$K$2:$K$5000,$C134)</f>
        <v>0</v>
      </c>
      <c r="O134" s="13">
        <f>COUNTIFS('1. Output sheet'!$AC$2:$AC$5000,$B$105,'1. Output sheet'!$C$2:$C$5000,O$73,'1. Output sheet'!$K$2:$K$5000,$C134)</f>
        <v>0</v>
      </c>
      <c r="P134" s="14">
        <f t="shared" si="13"/>
        <v>2</v>
      </c>
    </row>
    <row r="135" spans="1:32" x14ac:dyDescent="0.2">
      <c r="A135" s="34"/>
    </row>
    <row r="136" spans="1:32" x14ac:dyDescent="0.2">
      <c r="A136" s="34"/>
      <c r="R136">
        <v>0.13407881152541462</v>
      </c>
    </row>
    <row r="137" spans="1:32" ht="15" x14ac:dyDescent="0.25">
      <c r="A137" s="34"/>
      <c r="B137" s="5" t="s">
        <v>4775</v>
      </c>
      <c r="C137" s="5"/>
      <c r="D137" s="5"/>
      <c r="E137" s="5"/>
      <c r="F137" s="5"/>
      <c r="G137" s="5"/>
      <c r="H137" s="5"/>
      <c r="I137" s="5"/>
      <c r="J137" s="5"/>
      <c r="K137" s="5"/>
      <c r="L137" s="5"/>
      <c r="M137" s="5"/>
      <c r="N137" s="5"/>
      <c r="O137" s="5"/>
      <c r="P137" s="5"/>
      <c r="R137" s="5" t="s">
        <v>4775</v>
      </c>
      <c r="S137" s="5"/>
      <c r="T137" s="5"/>
      <c r="U137" s="5"/>
      <c r="V137" s="5"/>
      <c r="W137" s="5"/>
      <c r="X137" s="5"/>
      <c r="Y137" s="5"/>
      <c r="Z137" s="5"/>
      <c r="AA137" s="5"/>
      <c r="AB137" s="5"/>
      <c r="AC137" s="5"/>
      <c r="AD137" s="5"/>
      <c r="AE137" s="5"/>
      <c r="AF137" s="5"/>
    </row>
    <row r="138" spans="1:32" ht="60" x14ac:dyDescent="0.25">
      <c r="A138" s="34"/>
      <c r="B138" s="6" t="s">
        <v>4776</v>
      </c>
      <c r="C138" s="6"/>
      <c r="D138" s="10" t="s">
        <v>136</v>
      </c>
      <c r="E138" s="10" t="s">
        <v>41</v>
      </c>
      <c r="F138" s="10" t="s">
        <v>79</v>
      </c>
      <c r="G138" s="11" t="s">
        <v>50</v>
      </c>
      <c r="H138" s="11" t="s">
        <v>555</v>
      </c>
      <c r="I138" s="11" t="s">
        <v>145</v>
      </c>
      <c r="J138" s="11" t="s">
        <v>126</v>
      </c>
      <c r="K138" s="11" t="s">
        <v>238</v>
      </c>
      <c r="L138" s="11" t="s">
        <v>312</v>
      </c>
      <c r="M138" s="11" t="s">
        <v>4766</v>
      </c>
      <c r="N138" s="11" t="s">
        <v>29</v>
      </c>
      <c r="O138" s="11" t="s">
        <v>69</v>
      </c>
      <c r="P138" s="29" t="s">
        <v>4767</v>
      </c>
      <c r="R138" s="6" t="s">
        <v>4777</v>
      </c>
      <c r="S138" s="6"/>
      <c r="T138" s="10" t="s">
        <v>136</v>
      </c>
      <c r="U138" s="10" t="s">
        <v>41</v>
      </c>
      <c r="V138" s="10" t="s">
        <v>79</v>
      </c>
      <c r="W138" s="11" t="s">
        <v>50</v>
      </c>
      <c r="X138" s="11" t="s">
        <v>555</v>
      </c>
      <c r="Y138" s="11" t="s">
        <v>145</v>
      </c>
      <c r="Z138" s="11" t="s">
        <v>126</v>
      </c>
      <c r="AA138" s="11" t="s">
        <v>238</v>
      </c>
      <c r="AB138" s="11" t="s">
        <v>312</v>
      </c>
      <c r="AC138" s="11" t="s">
        <v>4766</v>
      </c>
      <c r="AD138" s="11" t="s">
        <v>29</v>
      </c>
      <c r="AE138" s="11" t="s">
        <v>69</v>
      </c>
      <c r="AF138" s="29" t="s">
        <v>4767</v>
      </c>
    </row>
    <row r="139" spans="1:32" ht="15" x14ac:dyDescent="0.25">
      <c r="A139" s="34"/>
      <c r="B139" s="37" t="s">
        <v>4770</v>
      </c>
      <c r="C139" s="37" t="s">
        <v>4761</v>
      </c>
      <c r="D139" s="14">
        <f>D140+D170</f>
        <v>13692.11</v>
      </c>
      <c r="E139" s="14">
        <f t="shared" ref="E139" si="25">E140+E170</f>
        <v>312966.51999999996</v>
      </c>
      <c r="F139" s="14">
        <f t="shared" ref="F139" si="26">F140+F170</f>
        <v>338962.31</v>
      </c>
      <c r="G139" s="14">
        <f t="shared" ref="G139" si="27">G140+G170</f>
        <v>314936.01</v>
      </c>
      <c r="H139" s="14">
        <f t="shared" ref="H139" si="28">H140+H170</f>
        <v>68208.56</v>
      </c>
      <c r="I139" s="14">
        <f t="shared" ref="I139" si="29">I140+I170</f>
        <v>283839.27666666667</v>
      </c>
      <c r="J139" s="14">
        <f t="shared" ref="J139" si="30">J140+J170</f>
        <v>401704.09666666668</v>
      </c>
      <c r="K139" s="14">
        <f t="shared" ref="K139" si="31">K140+K170</f>
        <v>63284.969999999994</v>
      </c>
      <c r="L139" s="14">
        <f t="shared" ref="L139" si="32">L140+L170</f>
        <v>53892.5</v>
      </c>
      <c r="M139" s="14">
        <f t="shared" ref="M139" si="33">M140+M170</f>
        <v>0</v>
      </c>
      <c r="N139" s="14">
        <f t="shared" ref="N139" si="34">N140+N170</f>
        <v>73499.710000000006</v>
      </c>
      <c r="O139" s="14">
        <f t="shared" ref="O139" si="35">O140+O170</f>
        <v>17234.03</v>
      </c>
      <c r="P139" s="14">
        <f>SUM(D139:O139)</f>
        <v>1942220.0933333333</v>
      </c>
      <c r="R139" s="37" t="s">
        <v>4770</v>
      </c>
      <c r="S139" s="37" t="s">
        <v>4761</v>
      </c>
      <c r="T139" s="14">
        <f>D139*$R$136</f>
        <v>1835.8218360752448</v>
      </c>
      <c r="U139" s="14">
        <f t="shared" ref="U139:AD139" si="36">E139*$R$136</f>
        <v>41962.179048844897</v>
      </c>
      <c r="V139" s="14">
        <f t="shared" si="36"/>
        <v>45447.663676709162</v>
      </c>
      <c r="W139" s="14">
        <f t="shared" si="36"/>
        <v>42226.245927356096</v>
      </c>
      <c r="X139" s="14">
        <f t="shared" si="36"/>
        <v>9145.3226606599346</v>
      </c>
      <c r="Y139" s="14">
        <f t="shared" si="36"/>
        <v>38056.832879700014</v>
      </c>
      <c r="Z139" s="14">
        <f t="shared" si="36"/>
        <v>53860.007865956941</v>
      </c>
      <c r="AA139" s="14">
        <f t="shared" si="36"/>
        <v>8485.1735650215178</v>
      </c>
      <c r="AB139" s="14">
        <f t="shared" si="36"/>
        <v>7225.8423501334073</v>
      </c>
      <c r="AC139" s="14">
        <f t="shared" si="36"/>
        <v>0</v>
      </c>
      <c r="AD139" s="14">
        <f t="shared" si="36"/>
        <v>9854.7537642626339</v>
      </c>
      <c r="AE139" s="14">
        <f t="shared" ref="AE139" si="37">O139*$R$136</f>
        <v>2310.7182601933414</v>
      </c>
      <c r="AF139" s="14">
        <f t="shared" ref="AF139" si="38">P139*$R$136</f>
        <v>260410.56183491318</v>
      </c>
    </row>
    <row r="140" spans="1:32" ht="15" x14ac:dyDescent="0.25">
      <c r="A140" s="34"/>
      <c r="B140" s="38" t="s">
        <v>39</v>
      </c>
      <c r="C140" s="37" t="s">
        <v>4761</v>
      </c>
      <c r="D140" s="14">
        <f>SUM(D141:D169)</f>
        <v>14337</v>
      </c>
      <c r="E140" s="14">
        <f t="shared" ref="E140" si="39">SUM(E141:E169)</f>
        <v>329574.09999999998</v>
      </c>
      <c r="F140" s="14">
        <f t="shared" ref="F140" si="40">SUM(F141:F169)</f>
        <v>298937.5</v>
      </c>
      <c r="G140" s="14">
        <f t="shared" ref="G140" si="41">SUM(G141:G169)</f>
        <v>314521.19</v>
      </c>
      <c r="H140" s="14">
        <f t="shared" ref="H140" si="42">SUM(H141:H169)</f>
        <v>66453.56</v>
      </c>
      <c r="I140" s="14">
        <f t="shared" ref="I140" si="43">SUM(I141:I169)</f>
        <v>304798.05</v>
      </c>
      <c r="J140" s="14">
        <f t="shared" ref="J140" si="44">SUM(J141:J169)</f>
        <v>410520.95</v>
      </c>
      <c r="K140" s="14">
        <f t="shared" ref="K140" si="45">SUM(K141:K169)</f>
        <v>48416.729999999996</v>
      </c>
      <c r="L140" s="14">
        <f t="shared" ref="L140" si="46">SUM(L141:L169)</f>
        <v>19602.5</v>
      </c>
      <c r="M140" s="14">
        <f t="shared" ref="M140" si="47">SUM(M141:M169)</f>
        <v>0</v>
      </c>
      <c r="N140" s="14">
        <f t="shared" ref="N140" si="48">SUM(N141:N169)</f>
        <v>96782.02</v>
      </c>
      <c r="O140" s="14">
        <f t="shared" ref="O140" si="49">SUM(O141:O169)</f>
        <v>18770</v>
      </c>
      <c r="P140" s="14">
        <f t="shared" ref="P140:P199" si="50">SUM(D140:O140)</f>
        <v>1922713.6000000001</v>
      </c>
      <c r="R140" s="38" t="s">
        <v>39</v>
      </c>
      <c r="S140" s="37" t="s">
        <v>4761</v>
      </c>
      <c r="T140" s="14">
        <f t="shared" ref="T140:T199" si="51">D140*$R$136</f>
        <v>1922.2879208398695</v>
      </c>
      <c r="U140" s="14">
        <f t="shared" ref="U140:U199" si="52">E140*$R$136</f>
        <v>44188.903637558149</v>
      </c>
      <c r="V140" s="14">
        <f t="shared" ref="V140:V199" si="53">F140*$R$136</f>
        <v>40081.184720378631</v>
      </c>
      <c r="W140" s="14">
        <f t="shared" ref="W140:W199" si="54">G140*$R$136</f>
        <v>42170.627354759119</v>
      </c>
      <c r="X140" s="14">
        <f t="shared" ref="X140:X199" si="55">H140*$R$136</f>
        <v>8910.0143464328321</v>
      </c>
      <c r="Y140" s="14">
        <f t="shared" ref="Y140:Y199" si="56">I140*$R$136</f>
        <v>40866.960299263897</v>
      </c>
      <c r="Z140" s="14">
        <f t="shared" ref="Z140:Z199" si="57">J140*$R$136</f>
        <v>55042.161082284161</v>
      </c>
      <c r="AA140" s="14">
        <f t="shared" ref="AA140:AA199" si="58">K140*$R$136</f>
        <v>6491.6576163468872</v>
      </c>
      <c r="AB140" s="14">
        <f t="shared" ref="AB140:AB199" si="59">L140*$R$136</f>
        <v>2628.2799029269399</v>
      </c>
      <c r="AC140" s="14">
        <f t="shared" ref="AC140:AC199" si="60">M140*$R$136</f>
        <v>0</v>
      </c>
      <c r="AD140" s="14">
        <f t="shared" ref="AD140:AD199" si="61">N140*$R$136</f>
        <v>12976.418218628909</v>
      </c>
      <c r="AE140" s="14">
        <f t="shared" ref="AE140:AE199" si="62">O140*$R$136</f>
        <v>2516.6592923320322</v>
      </c>
      <c r="AF140" s="14">
        <f t="shared" ref="AF140:AF199" si="63">P140*$R$136</f>
        <v>257795.15439175145</v>
      </c>
    </row>
    <row r="141" spans="1:32" ht="15" x14ac:dyDescent="0.25">
      <c r="A141" s="34"/>
      <c r="B141" s="7"/>
      <c r="C141" s="39" t="s">
        <v>141</v>
      </c>
      <c r="D141" s="13">
        <f>SUMIFS('1. Output sheet'!$F$2:$F$5000,'1. Output sheet'!$AC$2:$AC$5000,$B$75,'1. Output sheet'!$C$2:$C$5000,D$138,'1. Output sheet'!$K$2:$K$5000,$C76)</f>
        <v>4600</v>
      </c>
      <c r="E141" s="13">
        <f>SUMIFS('1. Output sheet'!$F$2:$F$5000,'1. Output sheet'!$AC$2:$AC$5000,$B$75,'1. Output sheet'!$C$2:$C$5000,E$138,'1. Output sheet'!$K$2:$K$5000,$C76)</f>
        <v>0</v>
      </c>
      <c r="F141" s="13">
        <f>SUMIFS('1. Output sheet'!$F$2:$F$5000,'1. Output sheet'!$AC$2:$AC$5000,$B$75,'1. Output sheet'!$C$2:$C$5000,F$138,'1. Output sheet'!$K$2:$K$5000,$C76)</f>
        <v>17236</v>
      </c>
      <c r="G141" s="13">
        <f>SUMIFS('1. Output sheet'!$F$2:$F$5000,'1. Output sheet'!$AC$2:$AC$5000,$B$75,'1. Output sheet'!$C$2:$C$5000,G$138,'1. Output sheet'!$K$2:$K$5000,$C76)</f>
        <v>4550</v>
      </c>
      <c r="H141" s="13">
        <f>SUMIFS('1. Output sheet'!$F$2:$F$5000,'1. Output sheet'!$AC$2:$AC$5000,$B$75,'1. Output sheet'!$C$2:$C$5000,H$138,'1. Output sheet'!$K$2:$K$5000,$C76)</f>
        <v>0</v>
      </c>
      <c r="I141" s="13">
        <f>SUMIFS('1. Output sheet'!$F$2:$F$5000,'1. Output sheet'!$AC$2:$AC$5000,$B$75,'1. Output sheet'!$C$2:$C$5000,I$138,'1. Output sheet'!$K$2:$K$5000,$C76)</f>
        <v>0</v>
      </c>
      <c r="J141" s="13">
        <f>SUMIFS('1. Output sheet'!$F$2:$F$5000,'1. Output sheet'!$AC$2:$AC$5000,$B$75,'1. Output sheet'!$C$2:$C$5000,J$138,'1. Output sheet'!$K$2:$K$5000,$C76)</f>
        <v>11631.2</v>
      </c>
      <c r="K141" s="13">
        <f>SUMIFS('1. Output sheet'!$F$2:$F$5000,'1. Output sheet'!$AC$2:$AC$5000,$B$75,'1. Output sheet'!$C$2:$C$5000,K$138,'1. Output sheet'!$K$2:$K$5000,$C76)</f>
        <v>0</v>
      </c>
      <c r="L141" s="13">
        <f>SUMIFS('1. Output sheet'!$F$2:$F$5000,'1. Output sheet'!$AC$2:$AC$5000,$B$75,'1. Output sheet'!$C$2:$C$5000,L$138,'1. Output sheet'!$K$2:$K$5000,$C76)</f>
        <v>4130</v>
      </c>
      <c r="M141" s="13">
        <f>SUMIFS('1. Output sheet'!$F$2:$F$5000,'1. Output sheet'!$AC$2:$AC$5000,$B$75,'1. Output sheet'!$C$2:$C$5000,M$138,'1. Output sheet'!$K$2:$K$5000,$C76)</f>
        <v>0</v>
      </c>
      <c r="N141" s="13">
        <f>SUMIFS('1. Output sheet'!$F$2:$F$5000,'1. Output sheet'!$AC$2:$AC$5000,$B$75,'1. Output sheet'!$C$2:$C$5000,N$138,'1. Output sheet'!$K$2:$K$5000,$C76)</f>
        <v>0</v>
      </c>
      <c r="O141" s="13">
        <f>SUMIFS('1. Output sheet'!$F$2:$F$5000,'1. Output sheet'!$AC$2:$AC$5000,$B$75,'1. Output sheet'!$C$2:$C$5000,O$138,'1. Output sheet'!$K$2:$K$5000,$C76)</f>
        <v>3080</v>
      </c>
      <c r="P141" s="14">
        <f t="shared" si="50"/>
        <v>45227.199999999997</v>
      </c>
      <c r="R141" s="7"/>
      <c r="S141" s="39" t="s">
        <v>141</v>
      </c>
      <c r="T141" s="13">
        <f t="shared" si="51"/>
        <v>616.76253301690724</v>
      </c>
      <c r="U141" s="13">
        <f t="shared" si="52"/>
        <v>0</v>
      </c>
      <c r="V141" s="13">
        <f t="shared" si="53"/>
        <v>2310.9823954520466</v>
      </c>
      <c r="W141" s="13">
        <f t="shared" si="54"/>
        <v>610.05859244063652</v>
      </c>
      <c r="X141" s="13">
        <f t="shared" si="55"/>
        <v>0</v>
      </c>
      <c r="Y141" s="13">
        <f t="shared" si="56"/>
        <v>0</v>
      </c>
      <c r="Z141" s="13">
        <f t="shared" si="57"/>
        <v>1559.4974726144026</v>
      </c>
      <c r="AA141" s="13">
        <f t="shared" si="58"/>
        <v>0</v>
      </c>
      <c r="AB141" s="13">
        <f t="shared" si="59"/>
        <v>553.74549159996241</v>
      </c>
      <c r="AC141" s="13">
        <f t="shared" si="60"/>
        <v>0</v>
      </c>
      <c r="AD141" s="13">
        <f t="shared" si="61"/>
        <v>0</v>
      </c>
      <c r="AE141" s="13">
        <f t="shared" si="62"/>
        <v>412.96273949827702</v>
      </c>
      <c r="AF141" s="14">
        <f t="shared" si="63"/>
        <v>6064.0092246222321</v>
      </c>
    </row>
    <row r="142" spans="1:32" ht="15" x14ac:dyDescent="0.25">
      <c r="A142" s="34"/>
      <c r="B142" s="7"/>
      <c r="C142" s="39" t="s">
        <v>2856</v>
      </c>
      <c r="D142" s="13">
        <f>SUMIFS('1. Output sheet'!$F$2:$F$5000,'1. Output sheet'!$AC$2:$AC$5000,$B$75,'1. Output sheet'!$C$2:$C$5000,D$138,'1. Output sheet'!$K$2:$K$5000,$C77)</f>
        <v>0</v>
      </c>
      <c r="E142" s="13">
        <f>SUMIFS('1. Output sheet'!$F$2:$F$5000,'1. Output sheet'!$AC$2:$AC$5000,$B$75,'1. Output sheet'!$C$2:$C$5000,E$138,'1. Output sheet'!$K$2:$K$5000,$C77)</f>
        <v>0</v>
      </c>
      <c r="F142" s="13">
        <f>SUMIFS('1. Output sheet'!$F$2:$F$5000,'1. Output sheet'!$AC$2:$AC$5000,$B$75,'1. Output sheet'!$C$2:$C$5000,F$138,'1. Output sheet'!$K$2:$K$5000,$C77)</f>
        <v>0</v>
      </c>
      <c r="G142" s="13">
        <f>SUMIFS('1. Output sheet'!$F$2:$F$5000,'1. Output sheet'!$AC$2:$AC$5000,$B$75,'1. Output sheet'!$C$2:$C$5000,G$138,'1. Output sheet'!$K$2:$K$5000,$C77)</f>
        <v>0</v>
      </c>
      <c r="H142" s="13">
        <f>SUMIFS('1. Output sheet'!$F$2:$F$5000,'1. Output sheet'!$AC$2:$AC$5000,$B$75,'1. Output sheet'!$C$2:$C$5000,H$138,'1. Output sheet'!$K$2:$K$5000,$C77)</f>
        <v>0</v>
      </c>
      <c r="I142" s="13">
        <f>SUMIFS('1. Output sheet'!$F$2:$F$5000,'1. Output sheet'!$AC$2:$AC$5000,$B$75,'1. Output sheet'!$C$2:$C$5000,I$138,'1. Output sheet'!$K$2:$K$5000,$C77)</f>
        <v>0</v>
      </c>
      <c r="J142" s="13">
        <f>SUMIFS('1. Output sheet'!$F$2:$F$5000,'1. Output sheet'!$AC$2:$AC$5000,$B$75,'1. Output sheet'!$C$2:$C$5000,J$138,'1. Output sheet'!$K$2:$K$5000,$C77)</f>
        <v>0</v>
      </c>
      <c r="K142" s="13">
        <f>SUMIFS('1. Output sheet'!$F$2:$F$5000,'1. Output sheet'!$AC$2:$AC$5000,$B$75,'1. Output sheet'!$C$2:$C$5000,K$138,'1. Output sheet'!$K$2:$K$5000,$C77)</f>
        <v>0</v>
      </c>
      <c r="L142" s="13">
        <f>SUMIFS('1. Output sheet'!$F$2:$F$5000,'1. Output sheet'!$AC$2:$AC$5000,$B$75,'1. Output sheet'!$C$2:$C$5000,L$138,'1. Output sheet'!$K$2:$K$5000,$C77)</f>
        <v>0</v>
      </c>
      <c r="M142" s="13">
        <f>SUMIFS('1. Output sheet'!$F$2:$F$5000,'1. Output sheet'!$AC$2:$AC$5000,$B$75,'1. Output sheet'!$C$2:$C$5000,M$138,'1. Output sheet'!$K$2:$K$5000,$C77)</f>
        <v>0</v>
      </c>
      <c r="N142" s="13">
        <f>SUMIFS('1. Output sheet'!$F$2:$F$5000,'1. Output sheet'!$AC$2:$AC$5000,$B$75,'1. Output sheet'!$C$2:$C$5000,N$138,'1. Output sheet'!$K$2:$K$5000,$C77)</f>
        <v>0</v>
      </c>
      <c r="O142" s="13">
        <f>SUMIFS('1. Output sheet'!$F$2:$F$5000,'1. Output sheet'!$AC$2:$AC$5000,$B$75,'1. Output sheet'!$C$2:$C$5000,O$138,'1. Output sheet'!$K$2:$K$5000,$C77)</f>
        <v>0</v>
      </c>
      <c r="P142" s="14">
        <f t="shared" si="50"/>
        <v>0</v>
      </c>
      <c r="R142" s="7"/>
      <c r="S142" s="39" t="s">
        <v>2856</v>
      </c>
      <c r="T142" s="13">
        <f t="shared" si="51"/>
        <v>0</v>
      </c>
      <c r="U142" s="13">
        <f t="shared" si="52"/>
        <v>0</v>
      </c>
      <c r="V142" s="13">
        <f t="shared" si="53"/>
        <v>0</v>
      </c>
      <c r="W142" s="13">
        <f t="shared" si="54"/>
        <v>0</v>
      </c>
      <c r="X142" s="13">
        <f t="shared" si="55"/>
        <v>0</v>
      </c>
      <c r="Y142" s="13">
        <f t="shared" si="56"/>
        <v>0</v>
      </c>
      <c r="Z142" s="13">
        <f t="shared" si="57"/>
        <v>0</v>
      </c>
      <c r="AA142" s="13">
        <f t="shared" si="58"/>
        <v>0</v>
      </c>
      <c r="AB142" s="13">
        <f t="shared" si="59"/>
        <v>0</v>
      </c>
      <c r="AC142" s="13">
        <f t="shared" si="60"/>
        <v>0</v>
      </c>
      <c r="AD142" s="13">
        <f t="shared" si="61"/>
        <v>0</v>
      </c>
      <c r="AE142" s="13">
        <f t="shared" si="62"/>
        <v>0</v>
      </c>
      <c r="AF142" s="14">
        <f t="shared" si="63"/>
        <v>0</v>
      </c>
    </row>
    <row r="143" spans="1:32" ht="15" x14ac:dyDescent="0.25">
      <c r="A143" s="34"/>
      <c r="B143" s="7"/>
      <c r="C143" s="39" t="s">
        <v>610</v>
      </c>
      <c r="D143" s="13">
        <f>SUMIFS('1. Output sheet'!$F$2:$F$5000,'1. Output sheet'!$AC$2:$AC$5000,$B$75,'1. Output sheet'!$C$2:$C$5000,D$138,'1. Output sheet'!$K$2:$K$5000,$C78)</f>
        <v>0</v>
      </c>
      <c r="E143" s="13">
        <f>SUMIFS('1. Output sheet'!$F$2:$F$5000,'1. Output sheet'!$AC$2:$AC$5000,$B$75,'1. Output sheet'!$C$2:$C$5000,E$138,'1. Output sheet'!$K$2:$K$5000,$C78)</f>
        <v>0</v>
      </c>
      <c r="F143" s="13">
        <f>SUMIFS('1. Output sheet'!$F$2:$F$5000,'1. Output sheet'!$AC$2:$AC$5000,$B$75,'1. Output sheet'!$C$2:$C$5000,F$138,'1. Output sheet'!$K$2:$K$5000,$C78)</f>
        <v>0</v>
      </c>
      <c r="G143" s="13">
        <f>SUMIFS('1. Output sheet'!$F$2:$F$5000,'1. Output sheet'!$AC$2:$AC$5000,$B$75,'1. Output sheet'!$C$2:$C$5000,G$138,'1. Output sheet'!$K$2:$K$5000,$C78)</f>
        <v>0</v>
      </c>
      <c r="H143" s="13">
        <f>SUMIFS('1. Output sheet'!$F$2:$F$5000,'1. Output sheet'!$AC$2:$AC$5000,$B$75,'1. Output sheet'!$C$2:$C$5000,H$138,'1. Output sheet'!$K$2:$K$5000,$C78)</f>
        <v>0</v>
      </c>
      <c r="I143" s="13">
        <f>SUMIFS('1. Output sheet'!$F$2:$F$5000,'1. Output sheet'!$AC$2:$AC$5000,$B$75,'1. Output sheet'!$C$2:$C$5000,I$138,'1. Output sheet'!$K$2:$K$5000,$C78)</f>
        <v>0</v>
      </c>
      <c r="J143" s="13">
        <f>SUMIFS('1. Output sheet'!$F$2:$F$5000,'1. Output sheet'!$AC$2:$AC$5000,$B$75,'1. Output sheet'!$C$2:$C$5000,J$138,'1. Output sheet'!$K$2:$K$5000,$C78)</f>
        <v>17000</v>
      </c>
      <c r="K143" s="13">
        <f>SUMIFS('1. Output sheet'!$F$2:$F$5000,'1. Output sheet'!$AC$2:$AC$5000,$B$75,'1. Output sheet'!$C$2:$C$5000,K$138,'1. Output sheet'!$K$2:$K$5000,$C78)</f>
        <v>0</v>
      </c>
      <c r="L143" s="13">
        <f>SUMIFS('1. Output sheet'!$F$2:$F$5000,'1. Output sheet'!$AC$2:$AC$5000,$B$75,'1. Output sheet'!$C$2:$C$5000,L$138,'1. Output sheet'!$K$2:$K$5000,$C78)</f>
        <v>0</v>
      </c>
      <c r="M143" s="13">
        <f>SUMIFS('1. Output sheet'!$F$2:$F$5000,'1. Output sheet'!$AC$2:$AC$5000,$B$75,'1. Output sheet'!$C$2:$C$5000,M$138,'1. Output sheet'!$K$2:$K$5000,$C78)</f>
        <v>0</v>
      </c>
      <c r="N143" s="13">
        <f>SUMIFS('1. Output sheet'!$F$2:$F$5000,'1. Output sheet'!$AC$2:$AC$5000,$B$75,'1. Output sheet'!$C$2:$C$5000,N$138,'1. Output sheet'!$K$2:$K$5000,$C78)</f>
        <v>0</v>
      </c>
      <c r="O143" s="13">
        <f>SUMIFS('1. Output sheet'!$F$2:$F$5000,'1. Output sheet'!$AC$2:$AC$5000,$B$75,'1. Output sheet'!$C$2:$C$5000,O$138,'1. Output sheet'!$K$2:$K$5000,$C78)</f>
        <v>0</v>
      </c>
      <c r="P143" s="14">
        <f t="shared" si="50"/>
        <v>17000</v>
      </c>
      <c r="R143" s="7"/>
      <c r="S143" s="39" t="s">
        <v>610</v>
      </c>
      <c r="T143" s="13">
        <f t="shared" si="51"/>
        <v>0</v>
      </c>
      <c r="U143" s="13">
        <f t="shared" si="52"/>
        <v>0</v>
      </c>
      <c r="V143" s="13">
        <f t="shared" si="53"/>
        <v>0</v>
      </c>
      <c r="W143" s="13">
        <f t="shared" si="54"/>
        <v>0</v>
      </c>
      <c r="X143" s="13">
        <f t="shared" si="55"/>
        <v>0</v>
      </c>
      <c r="Y143" s="13">
        <f t="shared" si="56"/>
        <v>0</v>
      </c>
      <c r="Z143" s="13">
        <f t="shared" si="57"/>
        <v>2279.3397959320487</v>
      </c>
      <c r="AA143" s="13">
        <f t="shared" si="58"/>
        <v>0</v>
      </c>
      <c r="AB143" s="13">
        <f t="shared" si="59"/>
        <v>0</v>
      </c>
      <c r="AC143" s="13">
        <f t="shared" si="60"/>
        <v>0</v>
      </c>
      <c r="AD143" s="13">
        <f t="shared" si="61"/>
        <v>0</v>
      </c>
      <c r="AE143" s="13">
        <f t="shared" si="62"/>
        <v>0</v>
      </c>
      <c r="AF143" s="14">
        <f t="shared" si="63"/>
        <v>2279.3397959320487</v>
      </c>
    </row>
    <row r="144" spans="1:32" ht="15" x14ac:dyDescent="0.25">
      <c r="A144" s="34"/>
      <c r="B144" s="7"/>
      <c r="C144" s="39" t="s">
        <v>2088</v>
      </c>
      <c r="D144" s="13">
        <f>SUMIFS('1. Output sheet'!$F$2:$F$5000,'1. Output sheet'!$AC$2:$AC$5000,$B$75,'1. Output sheet'!$C$2:$C$5000,D$138,'1. Output sheet'!$K$2:$K$5000,$C79)</f>
        <v>0</v>
      </c>
      <c r="E144" s="13">
        <f>SUMIFS('1. Output sheet'!$F$2:$F$5000,'1. Output sheet'!$AC$2:$AC$5000,$B$75,'1. Output sheet'!$C$2:$C$5000,E$138,'1. Output sheet'!$K$2:$K$5000,$C79)</f>
        <v>0</v>
      </c>
      <c r="F144" s="13">
        <f>SUMIFS('1. Output sheet'!$F$2:$F$5000,'1. Output sheet'!$AC$2:$AC$5000,$B$75,'1. Output sheet'!$C$2:$C$5000,F$138,'1. Output sheet'!$K$2:$K$5000,$C79)</f>
        <v>0</v>
      </c>
      <c r="G144" s="13">
        <f>SUMIFS('1. Output sheet'!$F$2:$F$5000,'1. Output sheet'!$AC$2:$AC$5000,$B$75,'1. Output sheet'!$C$2:$C$5000,G$138,'1. Output sheet'!$K$2:$K$5000,$C79)</f>
        <v>0</v>
      </c>
      <c r="H144" s="13">
        <f>SUMIFS('1. Output sheet'!$F$2:$F$5000,'1. Output sheet'!$AC$2:$AC$5000,$B$75,'1. Output sheet'!$C$2:$C$5000,H$138,'1. Output sheet'!$K$2:$K$5000,$C79)</f>
        <v>0</v>
      </c>
      <c r="I144" s="13">
        <f>SUMIFS('1. Output sheet'!$F$2:$F$5000,'1. Output sheet'!$AC$2:$AC$5000,$B$75,'1. Output sheet'!$C$2:$C$5000,I$138,'1. Output sheet'!$K$2:$K$5000,$C79)</f>
        <v>5096</v>
      </c>
      <c r="J144" s="13">
        <f>SUMIFS('1. Output sheet'!$F$2:$F$5000,'1. Output sheet'!$AC$2:$AC$5000,$B$75,'1. Output sheet'!$C$2:$C$5000,J$138,'1. Output sheet'!$K$2:$K$5000,$C79)</f>
        <v>1250</v>
      </c>
      <c r="K144" s="13">
        <f>SUMIFS('1. Output sheet'!$F$2:$F$5000,'1. Output sheet'!$AC$2:$AC$5000,$B$75,'1. Output sheet'!$C$2:$C$5000,K$138,'1. Output sheet'!$K$2:$K$5000,$C79)</f>
        <v>0</v>
      </c>
      <c r="L144" s="13">
        <f>SUMIFS('1. Output sheet'!$F$2:$F$5000,'1. Output sheet'!$AC$2:$AC$5000,$B$75,'1. Output sheet'!$C$2:$C$5000,L$138,'1. Output sheet'!$K$2:$K$5000,$C79)</f>
        <v>0</v>
      </c>
      <c r="M144" s="13">
        <f>SUMIFS('1. Output sheet'!$F$2:$F$5000,'1. Output sheet'!$AC$2:$AC$5000,$B$75,'1. Output sheet'!$C$2:$C$5000,M$138,'1. Output sheet'!$K$2:$K$5000,$C79)</f>
        <v>0</v>
      </c>
      <c r="N144" s="13">
        <f>SUMIFS('1. Output sheet'!$F$2:$F$5000,'1. Output sheet'!$AC$2:$AC$5000,$B$75,'1. Output sheet'!$C$2:$C$5000,N$138,'1. Output sheet'!$K$2:$K$5000,$C79)</f>
        <v>0</v>
      </c>
      <c r="O144" s="13">
        <f>SUMIFS('1. Output sheet'!$F$2:$F$5000,'1. Output sheet'!$AC$2:$AC$5000,$B$75,'1. Output sheet'!$C$2:$C$5000,O$138,'1. Output sheet'!$K$2:$K$5000,$C79)</f>
        <v>0</v>
      </c>
      <c r="P144" s="14">
        <f t="shared" si="50"/>
        <v>6346</v>
      </c>
      <c r="R144" s="7"/>
      <c r="S144" s="39" t="s">
        <v>2088</v>
      </c>
      <c r="T144" s="13">
        <f t="shared" si="51"/>
        <v>0</v>
      </c>
      <c r="U144" s="13">
        <f t="shared" si="52"/>
        <v>0</v>
      </c>
      <c r="V144" s="13">
        <f t="shared" si="53"/>
        <v>0</v>
      </c>
      <c r="W144" s="13">
        <f t="shared" si="54"/>
        <v>0</v>
      </c>
      <c r="X144" s="13">
        <f t="shared" si="55"/>
        <v>0</v>
      </c>
      <c r="Y144" s="13">
        <f t="shared" si="56"/>
        <v>683.26562353351289</v>
      </c>
      <c r="Z144" s="13">
        <f t="shared" si="57"/>
        <v>167.59851440676829</v>
      </c>
      <c r="AA144" s="13">
        <f t="shared" si="58"/>
        <v>0</v>
      </c>
      <c r="AB144" s="13">
        <f t="shared" si="59"/>
        <v>0</v>
      </c>
      <c r="AC144" s="13">
        <f t="shared" si="60"/>
        <v>0</v>
      </c>
      <c r="AD144" s="13">
        <f t="shared" si="61"/>
        <v>0</v>
      </c>
      <c r="AE144" s="13">
        <f t="shared" si="62"/>
        <v>0</v>
      </c>
      <c r="AF144" s="14">
        <f t="shared" si="63"/>
        <v>850.86413794028124</v>
      </c>
    </row>
    <row r="145" spans="1:32" ht="15" x14ac:dyDescent="0.25">
      <c r="A145" s="34"/>
      <c r="B145" s="7"/>
      <c r="C145" s="39" t="s">
        <v>583</v>
      </c>
      <c r="D145" s="13">
        <f>SUMIFS('1. Output sheet'!$F$2:$F$5000,'1. Output sheet'!$AC$2:$AC$5000,$B$75,'1. Output sheet'!$C$2:$C$5000,D$138,'1. Output sheet'!$K$2:$K$5000,$C80)</f>
        <v>0</v>
      </c>
      <c r="E145" s="13">
        <f>SUMIFS('1. Output sheet'!$F$2:$F$5000,'1. Output sheet'!$AC$2:$AC$5000,$B$75,'1. Output sheet'!$C$2:$C$5000,E$138,'1. Output sheet'!$K$2:$K$5000,$C80)</f>
        <v>0</v>
      </c>
      <c r="F145" s="13">
        <f>SUMIFS('1. Output sheet'!$F$2:$F$5000,'1. Output sheet'!$AC$2:$AC$5000,$B$75,'1. Output sheet'!$C$2:$C$5000,F$138,'1. Output sheet'!$K$2:$K$5000,$C80)</f>
        <v>0</v>
      </c>
      <c r="G145" s="13">
        <f>SUMIFS('1. Output sheet'!$F$2:$F$5000,'1. Output sheet'!$AC$2:$AC$5000,$B$75,'1. Output sheet'!$C$2:$C$5000,G$138,'1. Output sheet'!$K$2:$K$5000,$C80)</f>
        <v>4410</v>
      </c>
      <c r="H145" s="13">
        <f>SUMIFS('1. Output sheet'!$F$2:$F$5000,'1. Output sheet'!$AC$2:$AC$5000,$B$75,'1. Output sheet'!$C$2:$C$5000,H$138,'1. Output sheet'!$K$2:$K$5000,$C80)</f>
        <v>0</v>
      </c>
      <c r="I145" s="13">
        <f>SUMIFS('1. Output sheet'!$F$2:$F$5000,'1. Output sheet'!$AC$2:$AC$5000,$B$75,'1. Output sheet'!$C$2:$C$5000,I$138,'1. Output sheet'!$K$2:$K$5000,$C80)</f>
        <v>0</v>
      </c>
      <c r="J145" s="13">
        <f>SUMIFS('1. Output sheet'!$F$2:$F$5000,'1. Output sheet'!$AC$2:$AC$5000,$B$75,'1. Output sheet'!$C$2:$C$5000,J$138,'1. Output sheet'!$K$2:$K$5000,$C80)</f>
        <v>12901</v>
      </c>
      <c r="K145" s="13">
        <f>SUMIFS('1. Output sheet'!$F$2:$F$5000,'1. Output sheet'!$AC$2:$AC$5000,$B$75,'1. Output sheet'!$C$2:$C$5000,K$138,'1. Output sheet'!$K$2:$K$5000,$C80)</f>
        <v>0</v>
      </c>
      <c r="L145" s="13">
        <f>SUMIFS('1. Output sheet'!$F$2:$F$5000,'1. Output sheet'!$AC$2:$AC$5000,$B$75,'1. Output sheet'!$C$2:$C$5000,L$138,'1. Output sheet'!$K$2:$K$5000,$C80)</f>
        <v>0</v>
      </c>
      <c r="M145" s="13">
        <f>SUMIFS('1. Output sheet'!$F$2:$F$5000,'1. Output sheet'!$AC$2:$AC$5000,$B$75,'1. Output sheet'!$C$2:$C$5000,M$138,'1. Output sheet'!$K$2:$K$5000,$C80)</f>
        <v>0</v>
      </c>
      <c r="N145" s="13">
        <f>SUMIFS('1. Output sheet'!$F$2:$F$5000,'1. Output sheet'!$AC$2:$AC$5000,$B$75,'1. Output sheet'!$C$2:$C$5000,N$138,'1. Output sheet'!$K$2:$K$5000,$C80)</f>
        <v>0</v>
      </c>
      <c r="O145" s="13">
        <f>SUMIFS('1. Output sheet'!$F$2:$F$5000,'1. Output sheet'!$AC$2:$AC$5000,$B$75,'1. Output sheet'!$C$2:$C$5000,O$138,'1. Output sheet'!$K$2:$K$5000,$C80)</f>
        <v>0</v>
      </c>
      <c r="P145" s="14">
        <f t="shared" si="50"/>
        <v>17311</v>
      </c>
      <c r="R145" s="7"/>
      <c r="S145" s="39" t="s">
        <v>583</v>
      </c>
      <c r="T145" s="13">
        <f t="shared" si="51"/>
        <v>0</v>
      </c>
      <c r="U145" s="13">
        <f t="shared" si="52"/>
        <v>0</v>
      </c>
      <c r="V145" s="13">
        <f t="shared" si="53"/>
        <v>0</v>
      </c>
      <c r="W145" s="13">
        <f t="shared" si="54"/>
        <v>591.28755882707844</v>
      </c>
      <c r="X145" s="13">
        <f t="shared" si="55"/>
        <v>0</v>
      </c>
      <c r="Y145" s="13">
        <f t="shared" si="56"/>
        <v>0</v>
      </c>
      <c r="Z145" s="13">
        <f t="shared" si="57"/>
        <v>1729.7507474893741</v>
      </c>
      <c r="AA145" s="13">
        <f t="shared" si="58"/>
        <v>0</v>
      </c>
      <c r="AB145" s="13">
        <f t="shared" si="59"/>
        <v>0</v>
      </c>
      <c r="AC145" s="13">
        <f t="shared" si="60"/>
        <v>0</v>
      </c>
      <c r="AD145" s="13">
        <f t="shared" si="61"/>
        <v>0</v>
      </c>
      <c r="AE145" s="13">
        <f t="shared" si="62"/>
        <v>0</v>
      </c>
      <c r="AF145" s="14">
        <f t="shared" si="63"/>
        <v>2321.0383063164527</v>
      </c>
    </row>
    <row r="146" spans="1:32" ht="15" x14ac:dyDescent="0.25">
      <c r="A146" s="34"/>
      <c r="B146" s="7"/>
      <c r="C146" s="39" t="s">
        <v>429</v>
      </c>
      <c r="D146" s="13">
        <f>SUMIFS('1. Output sheet'!$F$2:$F$5000,'1. Output sheet'!$AC$2:$AC$5000,$B$75,'1. Output sheet'!$C$2:$C$5000,D$138,'1. Output sheet'!$K$2:$K$5000,$C81)</f>
        <v>100</v>
      </c>
      <c r="E146" s="13">
        <f>SUMIFS('1. Output sheet'!$F$2:$F$5000,'1. Output sheet'!$AC$2:$AC$5000,$B$75,'1. Output sheet'!$C$2:$C$5000,E$138,'1. Output sheet'!$K$2:$K$5000,$C81)</f>
        <v>0</v>
      </c>
      <c r="F146" s="13">
        <f>SUMIFS('1. Output sheet'!$F$2:$F$5000,'1. Output sheet'!$AC$2:$AC$5000,$B$75,'1. Output sheet'!$C$2:$C$5000,F$138,'1. Output sheet'!$K$2:$K$5000,$C81)</f>
        <v>38996</v>
      </c>
      <c r="G146" s="13">
        <f>SUMIFS('1. Output sheet'!$F$2:$F$5000,'1. Output sheet'!$AC$2:$AC$5000,$B$75,'1. Output sheet'!$C$2:$C$5000,G$138,'1. Output sheet'!$K$2:$K$5000,$C81)</f>
        <v>6122.5</v>
      </c>
      <c r="H146" s="13">
        <f>SUMIFS('1. Output sheet'!$F$2:$F$5000,'1. Output sheet'!$AC$2:$AC$5000,$B$75,'1. Output sheet'!$C$2:$C$5000,H$138,'1. Output sheet'!$K$2:$K$5000,$C81)</f>
        <v>1800</v>
      </c>
      <c r="I146" s="13">
        <f>SUMIFS('1. Output sheet'!$F$2:$F$5000,'1. Output sheet'!$AC$2:$AC$5000,$B$75,'1. Output sheet'!$C$2:$C$5000,I$138,'1. Output sheet'!$K$2:$K$5000,$C81)</f>
        <v>4751.5</v>
      </c>
      <c r="J146" s="13">
        <f>SUMIFS('1. Output sheet'!$F$2:$F$5000,'1. Output sheet'!$AC$2:$AC$5000,$B$75,'1. Output sheet'!$C$2:$C$5000,J$138,'1. Output sheet'!$K$2:$K$5000,$C81)</f>
        <v>9890</v>
      </c>
      <c r="K146" s="13">
        <f>SUMIFS('1. Output sheet'!$F$2:$F$5000,'1. Output sheet'!$AC$2:$AC$5000,$B$75,'1. Output sheet'!$C$2:$C$5000,K$138,'1. Output sheet'!$K$2:$K$5000,$C81)</f>
        <v>460</v>
      </c>
      <c r="L146" s="13">
        <f>SUMIFS('1. Output sheet'!$F$2:$F$5000,'1. Output sheet'!$AC$2:$AC$5000,$B$75,'1. Output sheet'!$C$2:$C$5000,L$138,'1. Output sheet'!$K$2:$K$5000,$C81)</f>
        <v>2595</v>
      </c>
      <c r="M146" s="13">
        <f>SUMIFS('1. Output sheet'!$F$2:$F$5000,'1. Output sheet'!$AC$2:$AC$5000,$B$75,'1. Output sheet'!$C$2:$C$5000,M$138,'1. Output sheet'!$K$2:$K$5000,$C81)</f>
        <v>0</v>
      </c>
      <c r="N146" s="13">
        <f>SUMIFS('1. Output sheet'!$F$2:$F$5000,'1. Output sheet'!$AC$2:$AC$5000,$B$75,'1. Output sheet'!$C$2:$C$5000,N$138,'1. Output sheet'!$K$2:$K$5000,$C81)</f>
        <v>2800</v>
      </c>
      <c r="O146" s="13">
        <f>SUMIFS('1. Output sheet'!$F$2:$F$5000,'1. Output sheet'!$AC$2:$AC$5000,$B$75,'1. Output sheet'!$C$2:$C$5000,O$138,'1. Output sheet'!$K$2:$K$5000,$C81)</f>
        <v>0</v>
      </c>
      <c r="P146" s="14">
        <f t="shared" si="50"/>
        <v>67515</v>
      </c>
      <c r="R146" s="7"/>
      <c r="S146" s="39" t="s">
        <v>429</v>
      </c>
      <c r="T146" s="13">
        <f t="shared" si="51"/>
        <v>13.407881152541462</v>
      </c>
      <c r="U146" s="13">
        <f t="shared" si="52"/>
        <v>0</v>
      </c>
      <c r="V146" s="13">
        <f t="shared" si="53"/>
        <v>5228.5373342450685</v>
      </c>
      <c r="W146" s="13">
        <f t="shared" si="54"/>
        <v>820.89752356435099</v>
      </c>
      <c r="X146" s="13">
        <f t="shared" si="55"/>
        <v>241.34186074574632</v>
      </c>
      <c r="Y146" s="13">
        <f t="shared" si="56"/>
        <v>637.07547296300754</v>
      </c>
      <c r="Z146" s="13">
        <f t="shared" si="57"/>
        <v>1326.0394459863505</v>
      </c>
      <c r="AA146" s="13">
        <f t="shared" si="58"/>
        <v>61.676253301690728</v>
      </c>
      <c r="AB146" s="13">
        <f t="shared" si="59"/>
        <v>347.93451590845092</v>
      </c>
      <c r="AC146" s="13">
        <f t="shared" si="60"/>
        <v>0</v>
      </c>
      <c r="AD146" s="13">
        <f t="shared" si="61"/>
        <v>375.42067227116092</v>
      </c>
      <c r="AE146" s="13">
        <f t="shared" si="62"/>
        <v>0</v>
      </c>
      <c r="AF146" s="14">
        <f t="shared" si="63"/>
        <v>9052.330960138368</v>
      </c>
    </row>
    <row r="147" spans="1:32" ht="15" x14ac:dyDescent="0.25">
      <c r="A147" s="34"/>
      <c r="B147" s="7"/>
      <c r="C147" s="39" t="s">
        <v>535</v>
      </c>
      <c r="D147" s="13">
        <f>SUMIFS('1. Output sheet'!$F$2:$F$5000,'1. Output sheet'!$AC$2:$AC$5000,$B$75,'1. Output sheet'!$C$2:$C$5000,D$138,'1. Output sheet'!$K$2:$K$5000,$C82)</f>
        <v>0</v>
      </c>
      <c r="E147" s="13">
        <f>SUMIFS('1. Output sheet'!$F$2:$F$5000,'1. Output sheet'!$AC$2:$AC$5000,$B$75,'1. Output sheet'!$C$2:$C$5000,E$138,'1. Output sheet'!$K$2:$K$5000,$C82)</f>
        <v>0</v>
      </c>
      <c r="F147" s="13">
        <f>SUMIFS('1. Output sheet'!$F$2:$F$5000,'1. Output sheet'!$AC$2:$AC$5000,$B$75,'1. Output sheet'!$C$2:$C$5000,F$138,'1. Output sheet'!$K$2:$K$5000,$C82)</f>
        <v>0</v>
      </c>
      <c r="G147" s="13">
        <f>SUMIFS('1. Output sheet'!$F$2:$F$5000,'1. Output sheet'!$AC$2:$AC$5000,$B$75,'1. Output sheet'!$C$2:$C$5000,G$138,'1. Output sheet'!$K$2:$K$5000,$C82)</f>
        <v>3227.5</v>
      </c>
      <c r="H147" s="13">
        <f>SUMIFS('1. Output sheet'!$F$2:$F$5000,'1. Output sheet'!$AC$2:$AC$5000,$B$75,'1. Output sheet'!$C$2:$C$5000,H$138,'1. Output sheet'!$K$2:$K$5000,$C82)</f>
        <v>3255</v>
      </c>
      <c r="I147" s="13">
        <f>SUMIFS('1. Output sheet'!$F$2:$F$5000,'1. Output sheet'!$AC$2:$AC$5000,$B$75,'1. Output sheet'!$C$2:$C$5000,I$138,'1. Output sheet'!$K$2:$K$5000,$C82)</f>
        <v>995</v>
      </c>
      <c r="J147" s="13">
        <f>SUMIFS('1. Output sheet'!$F$2:$F$5000,'1. Output sheet'!$AC$2:$AC$5000,$B$75,'1. Output sheet'!$C$2:$C$5000,J$138,'1. Output sheet'!$K$2:$K$5000,$C82)</f>
        <v>4315</v>
      </c>
      <c r="K147" s="13">
        <f>SUMIFS('1. Output sheet'!$F$2:$F$5000,'1. Output sheet'!$AC$2:$AC$5000,$B$75,'1. Output sheet'!$C$2:$C$5000,K$138,'1. Output sheet'!$K$2:$K$5000,$C82)</f>
        <v>0</v>
      </c>
      <c r="L147" s="13">
        <f>SUMIFS('1. Output sheet'!$F$2:$F$5000,'1. Output sheet'!$AC$2:$AC$5000,$B$75,'1. Output sheet'!$C$2:$C$5000,L$138,'1. Output sheet'!$K$2:$K$5000,$C82)</f>
        <v>597.5</v>
      </c>
      <c r="M147" s="13">
        <f>SUMIFS('1. Output sheet'!$F$2:$F$5000,'1. Output sheet'!$AC$2:$AC$5000,$B$75,'1. Output sheet'!$C$2:$C$5000,M$138,'1. Output sheet'!$K$2:$K$5000,$C82)</f>
        <v>0</v>
      </c>
      <c r="N147" s="13">
        <f>SUMIFS('1. Output sheet'!$F$2:$F$5000,'1. Output sheet'!$AC$2:$AC$5000,$B$75,'1. Output sheet'!$C$2:$C$5000,N$138,'1. Output sheet'!$K$2:$K$5000,$C82)</f>
        <v>2190</v>
      </c>
      <c r="O147" s="13">
        <f>SUMIFS('1. Output sheet'!$F$2:$F$5000,'1. Output sheet'!$AC$2:$AC$5000,$B$75,'1. Output sheet'!$C$2:$C$5000,O$138,'1. Output sheet'!$K$2:$K$5000,$C82)</f>
        <v>0</v>
      </c>
      <c r="P147" s="14">
        <f t="shared" si="50"/>
        <v>14580</v>
      </c>
      <c r="R147" s="7"/>
      <c r="S147" s="39" t="s">
        <v>535</v>
      </c>
      <c r="T147" s="13">
        <f t="shared" si="51"/>
        <v>0</v>
      </c>
      <c r="U147" s="13">
        <f t="shared" si="52"/>
        <v>0</v>
      </c>
      <c r="V147" s="13">
        <f t="shared" si="53"/>
        <v>0</v>
      </c>
      <c r="W147" s="13">
        <f t="shared" si="54"/>
        <v>432.73936419827567</v>
      </c>
      <c r="X147" s="13">
        <f t="shared" si="55"/>
        <v>436.42653151522461</v>
      </c>
      <c r="Y147" s="13">
        <f t="shared" si="56"/>
        <v>133.40841746778756</v>
      </c>
      <c r="Z147" s="13">
        <f t="shared" si="57"/>
        <v>578.55007173216404</v>
      </c>
      <c r="AA147" s="13">
        <f t="shared" si="58"/>
        <v>0</v>
      </c>
      <c r="AB147" s="13">
        <f t="shared" si="59"/>
        <v>80.112089886435243</v>
      </c>
      <c r="AC147" s="13">
        <f t="shared" si="60"/>
        <v>0</v>
      </c>
      <c r="AD147" s="13">
        <f t="shared" si="61"/>
        <v>293.63259724065801</v>
      </c>
      <c r="AE147" s="13">
        <f t="shared" si="62"/>
        <v>0</v>
      </c>
      <c r="AF147" s="14">
        <f t="shared" si="63"/>
        <v>1954.8690720405452</v>
      </c>
    </row>
    <row r="148" spans="1:32" ht="15" x14ac:dyDescent="0.25">
      <c r="A148" s="34"/>
      <c r="B148" s="7"/>
      <c r="C148" s="39" t="s">
        <v>247</v>
      </c>
      <c r="D148" s="13">
        <f>SUMIFS('1. Output sheet'!$F$2:$F$5000,'1. Output sheet'!$AC$2:$AC$5000,$B$75,'1. Output sheet'!$C$2:$C$5000,D$138,'1. Output sheet'!$K$2:$K$5000,$C83)</f>
        <v>0</v>
      </c>
      <c r="E148" s="13">
        <f>SUMIFS('1. Output sheet'!$F$2:$F$5000,'1. Output sheet'!$AC$2:$AC$5000,$B$75,'1. Output sheet'!$C$2:$C$5000,E$138,'1. Output sheet'!$K$2:$K$5000,$C83)</f>
        <v>26545.4</v>
      </c>
      <c r="F148" s="13">
        <f>SUMIFS('1. Output sheet'!$F$2:$F$5000,'1. Output sheet'!$AC$2:$AC$5000,$B$75,'1. Output sheet'!$C$2:$C$5000,F$138,'1. Output sheet'!$K$2:$K$5000,$C83)</f>
        <v>0</v>
      </c>
      <c r="G148" s="13">
        <f>SUMIFS('1. Output sheet'!$F$2:$F$5000,'1. Output sheet'!$AC$2:$AC$5000,$B$75,'1. Output sheet'!$C$2:$C$5000,G$138,'1. Output sheet'!$K$2:$K$5000,$C83)</f>
        <v>0</v>
      </c>
      <c r="H148" s="13">
        <f>SUMIFS('1. Output sheet'!$F$2:$F$5000,'1. Output sheet'!$AC$2:$AC$5000,$B$75,'1. Output sheet'!$C$2:$C$5000,H$138,'1. Output sheet'!$K$2:$K$5000,$C83)</f>
        <v>0</v>
      </c>
      <c r="I148" s="13">
        <f>SUMIFS('1. Output sheet'!$F$2:$F$5000,'1. Output sheet'!$AC$2:$AC$5000,$B$75,'1. Output sheet'!$C$2:$C$5000,I$138,'1. Output sheet'!$K$2:$K$5000,$C83)</f>
        <v>0</v>
      </c>
      <c r="J148" s="13">
        <f>SUMIFS('1. Output sheet'!$F$2:$F$5000,'1. Output sheet'!$AC$2:$AC$5000,$B$75,'1. Output sheet'!$C$2:$C$5000,J$138,'1. Output sheet'!$K$2:$K$5000,$C83)</f>
        <v>0</v>
      </c>
      <c r="K148" s="13">
        <f>SUMIFS('1. Output sheet'!$F$2:$F$5000,'1. Output sheet'!$AC$2:$AC$5000,$B$75,'1. Output sheet'!$C$2:$C$5000,K$138,'1. Output sheet'!$K$2:$K$5000,$C83)</f>
        <v>0</v>
      </c>
      <c r="L148" s="13">
        <f>SUMIFS('1. Output sheet'!$F$2:$F$5000,'1. Output sheet'!$AC$2:$AC$5000,$B$75,'1. Output sheet'!$C$2:$C$5000,L$138,'1. Output sheet'!$K$2:$K$5000,$C83)</f>
        <v>0</v>
      </c>
      <c r="M148" s="13">
        <f>SUMIFS('1. Output sheet'!$F$2:$F$5000,'1. Output sheet'!$AC$2:$AC$5000,$B$75,'1. Output sheet'!$C$2:$C$5000,M$138,'1. Output sheet'!$K$2:$K$5000,$C83)</f>
        <v>0</v>
      </c>
      <c r="N148" s="13">
        <f>SUMIFS('1. Output sheet'!$F$2:$F$5000,'1. Output sheet'!$AC$2:$AC$5000,$B$75,'1. Output sheet'!$C$2:$C$5000,N$138,'1. Output sheet'!$K$2:$K$5000,$C83)</f>
        <v>0</v>
      </c>
      <c r="O148" s="13">
        <f>SUMIFS('1. Output sheet'!$F$2:$F$5000,'1. Output sheet'!$AC$2:$AC$5000,$B$75,'1. Output sheet'!$C$2:$C$5000,O$138,'1. Output sheet'!$K$2:$K$5000,$C83)</f>
        <v>0</v>
      </c>
      <c r="P148" s="14">
        <f t="shared" si="50"/>
        <v>26545.4</v>
      </c>
      <c r="R148" s="7"/>
      <c r="S148" s="39" t="s">
        <v>247</v>
      </c>
      <c r="T148" s="13">
        <f t="shared" si="51"/>
        <v>0</v>
      </c>
      <c r="U148" s="13">
        <f t="shared" si="52"/>
        <v>3559.1756834667412</v>
      </c>
      <c r="V148" s="13">
        <f t="shared" si="53"/>
        <v>0</v>
      </c>
      <c r="W148" s="13">
        <f t="shared" si="54"/>
        <v>0</v>
      </c>
      <c r="X148" s="13">
        <f t="shared" si="55"/>
        <v>0</v>
      </c>
      <c r="Y148" s="13">
        <f t="shared" si="56"/>
        <v>0</v>
      </c>
      <c r="Z148" s="13">
        <f t="shared" si="57"/>
        <v>0</v>
      </c>
      <c r="AA148" s="13">
        <f t="shared" si="58"/>
        <v>0</v>
      </c>
      <c r="AB148" s="13">
        <f t="shared" si="59"/>
        <v>0</v>
      </c>
      <c r="AC148" s="13">
        <f t="shared" si="60"/>
        <v>0</v>
      </c>
      <c r="AD148" s="13">
        <f t="shared" si="61"/>
        <v>0</v>
      </c>
      <c r="AE148" s="13">
        <f t="shared" si="62"/>
        <v>0</v>
      </c>
      <c r="AF148" s="14">
        <f t="shared" si="63"/>
        <v>3559.1756834667412</v>
      </c>
    </row>
    <row r="149" spans="1:32" ht="15" x14ac:dyDescent="0.25">
      <c r="A149" s="34"/>
      <c r="B149" s="7"/>
      <c r="C149" s="39" t="s">
        <v>377</v>
      </c>
      <c r="D149" s="13">
        <f>SUMIFS('1. Output sheet'!$F$2:$F$5000,'1. Output sheet'!$AC$2:$AC$5000,$B$75,'1. Output sheet'!$C$2:$C$5000,D$138,'1. Output sheet'!$K$2:$K$5000,$C84)</f>
        <v>0</v>
      </c>
      <c r="E149" s="13">
        <f>SUMIFS('1. Output sheet'!$F$2:$F$5000,'1. Output sheet'!$AC$2:$AC$5000,$B$75,'1. Output sheet'!$C$2:$C$5000,E$138,'1. Output sheet'!$K$2:$K$5000,$C84)</f>
        <v>0</v>
      </c>
      <c r="F149" s="13">
        <f>SUMIFS('1. Output sheet'!$F$2:$F$5000,'1. Output sheet'!$AC$2:$AC$5000,$B$75,'1. Output sheet'!$C$2:$C$5000,F$138,'1. Output sheet'!$K$2:$K$5000,$C84)</f>
        <v>0</v>
      </c>
      <c r="G149" s="13">
        <f>SUMIFS('1. Output sheet'!$F$2:$F$5000,'1. Output sheet'!$AC$2:$AC$5000,$B$75,'1. Output sheet'!$C$2:$C$5000,G$138,'1. Output sheet'!$K$2:$K$5000,$C84)</f>
        <v>0</v>
      </c>
      <c r="H149" s="13">
        <f>SUMIFS('1. Output sheet'!$F$2:$F$5000,'1. Output sheet'!$AC$2:$AC$5000,$B$75,'1. Output sheet'!$C$2:$C$5000,H$138,'1. Output sheet'!$K$2:$K$5000,$C84)</f>
        <v>0</v>
      </c>
      <c r="I149" s="13">
        <f>SUMIFS('1. Output sheet'!$F$2:$F$5000,'1. Output sheet'!$AC$2:$AC$5000,$B$75,'1. Output sheet'!$C$2:$C$5000,I$138,'1. Output sheet'!$K$2:$K$5000,$C84)</f>
        <v>0</v>
      </c>
      <c r="J149" s="13">
        <f>SUMIFS('1. Output sheet'!$F$2:$F$5000,'1. Output sheet'!$AC$2:$AC$5000,$B$75,'1. Output sheet'!$C$2:$C$5000,J$138,'1. Output sheet'!$K$2:$K$5000,$C84)</f>
        <v>0</v>
      </c>
      <c r="K149" s="13">
        <f>SUMIFS('1. Output sheet'!$F$2:$F$5000,'1. Output sheet'!$AC$2:$AC$5000,$B$75,'1. Output sheet'!$C$2:$C$5000,K$138,'1. Output sheet'!$K$2:$K$5000,$C84)</f>
        <v>0</v>
      </c>
      <c r="L149" s="13">
        <f>SUMIFS('1. Output sheet'!$F$2:$F$5000,'1. Output sheet'!$AC$2:$AC$5000,$B$75,'1. Output sheet'!$C$2:$C$5000,L$138,'1. Output sheet'!$K$2:$K$5000,$C84)</f>
        <v>0</v>
      </c>
      <c r="M149" s="13">
        <f>SUMIFS('1. Output sheet'!$F$2:$F$5000,'1. Output sheet'!$AC$2:$AC$5000,$B$75,'1. Output sheet'!$C$2:$C$5000,M$138,'1. Output sheet'!$K$2:$K$5000,$C84)</f>
        <v>0</v>
      </c>
      <c r="N149" s="13">
        <f>SUMIFS('1. Output sheet'!$F$2:$F$5000,'1. Output sheet'!$AC$2:$AC$5000,$B$75,'1. Output sheet'!$C$2:$C$5000,N$138,'1. Output sheet'!$K$2:$K$5000,$C84)</f>
        <v>0</v>
      </c>
      <c r="O149" s="13">
        <f>SUMIFS('1. Output sheet'!$F$2:$F$5000,'1. Output sheet'!$AC$2:$AC$5000,$B$75,'1. Output sheet'!$C$2:$C$5000,O$138,'1. Output sheet'!$K$2:$K$5000,$C84)</f>
        <v>0</v>
      </c>
      <c r="P149" s="14">
        <f t="shared" si="50"/>
        <v>0</v>
      </c>
      <c r="R149" s="7"/>
      <c r="S149" s="39" t="s">
        <v>377</v>
      </c>
      <c r="T149" s="13">
        <f t="shared" si="51"/>
        <v>0</v>
      </c>
      <c r="U149" s="13">
        <f t="shared" si="52"/>
        <v>0</v>
      </c>
      <c r="V149" s="13">
        <f t="shared" si="53"/>
        <v>0</v>
      </c>
      <c r="W149" s="13">
        <f t="shared" si="54"/>
        <v>0</v>
      </c>
      <c r="X149" s="13">
        <f t="shared" si="55"/>
        <v>0</v>
      </c>
      <c r="Y149" s="13">
        <f t="shared" si="56"/>
        <v>0</v>
      </c>
      <c r="Z149" s="13">
        <f t="shared" si="57"/>
        <v>0</v>
      </c>
      <c r="AA149" s="13">
        <f t="shared" si="58"/>
        <v>0</v>
      </c>
      <c r="AB149" s="13">
        <f t="shared" si="59"/>
        <v>0</v>
      </c>
      <c r="AC149" s="13">
        <f t="shared" si="60"/>
        <v>0</v>
      </c>
      <c r="AD149" s="13">
        <f t="shared" si="61"/>
        <v>0</v>
      </c>
      <c r="AE149" s="13">
        <f t="shared" si="62"/>
        <v>0</v>
      </c>
      <c r="AF149" s="14">
        <f t="shared" si="63"/>
        <v>0</v>
      </c>
    </row>
    <row r="150" spans="1:32" ht="15" x14ac:dyDescent="0.25">
      <c r="A150" s="34"/>
      <c r="B150" s="7"/>
      <c r="C150" s="39" t="s">
        <v>132</v>
      </c>
      <c r="D150" s="13">
        <f>SUMIFS('1. Output sheet'!$F$2:$F$5000,'1. Output sheet'!$AC$2:$AC$5000,$B$75,'1. Output sheet'!$C$2:$C$5000,D$138,'1. Output sheet'!$K$2:$K$5000,$C85)</f>
        <v>0</v>
      </c>
      <c r="E150" s="13">
        <f>SUMIFS('1. Output sheet'!$F$2:$F$5000,'1. Output sheet'!$AC$2:$AC$5000,$B$75,'1. Output sheet'!$C$2:$C$5000,E$138,'1. Output sheet'!$K$2:$K$5000,$C85)</f>
        <v>0</v>
      </c>
      <c r="F150" s="13">
        <f>SUMIFS('1. Output sheet'!$F$2:$F$5000,'1. Output sheet'!$AC$2:$AC$5000,$B$75,'1. Output sheet'!$C$2:$C$5000,F$138,'1. Output sheet'!$K$2:$K$5000,$C85)</f>
        <v>6158</v>
      </c>
      <c r="G150" s="13">
        <f>SUMIFS('1. Output sheet'!$F$2:$F$5000,'1. Output sheet'!$AC$2:$AC$5000,$B$75,'1. Output sheet'!$C$2:$C$5000,G$138,'1. Output sheet'!$K$2:$K$5000,$C85)</f>
        <v>15150</v>
      </c>
      <c r="H150" s="13">
        <f>SUMIFS('1. Output sheet'!$F$2:$F$5000,'1. Output sheet'!$AC$2:$AC$5000,$B$75,'1. Output sheet'!$C$2:$C$5000,H$138,'1. Output sheet'!$K$2:$K$5000,$C85)</f>
        <v>9050</v>
      </c>
      <c r="I150" s="13">
        <f>SUMIFS('1. Output sheet'!$F$2:$F$5000,'1. Output sheet'!$AC$2:$AC$5000,$B$75,'1. Output sheet'!$C$2:$C$5000,I$138,'1. Output sheet'!$K$2:$K$5000,$C85)</f>
        <v>30900</v>
      </c>
      <c r="J150" s="13">
        <f>SUMIFS('1. Output sheet'!$F$2:$F$5000,'1. Output sheet'!$AC$2:$AC$5000,$B$75,'1. Output sheet'!$C$2:$C$5000,J$138,'1. Output sheet'!$K$2:$K$5000,$C85)</f>
        <v>107127.75</v>
      </c>
      <c r="K150" s="13">
        <f>SUMIFS('1. Output sheet'!$F$2:$F$5000,'1. Output sheet'!$AC$2:$AC$5000,$B$75,'1. Output sheet'!$C$2:$C$5000,K$138,'1. Output sheet'!$K$2:$K$5000,$C85)</f>
        <v>0</v>
      </c>
      <c r="L150" s="13">
        <f>SUMIFS('1. Output sheet'!$F$2:$F$5000,'1. Output sheet'!$AC$2:$AC$5000,$B$75,'1. Output sheet'!$C$2:$C$5000,L$138,'1. Output sheet'!$K$2:$K$5000,$C85)</f>
        <v>1895</v>
      </c>
      <c r="M150" s="13">
        <f>SUMIFS('1. Output sheet'!$F$2:$F$5000,'1. Output sheet'!$AC$2:$AC$5000,$B$75,'1. Output sheet'!$C$2:$C$5000,M$138,'1. Output sheet'!$K$2:$K$5000,$C85)</f>
        <v>0</v>
      </c>
      <c r="N150" s="13">
        <f>SUMIFS('1. Output sheet'!$F$2:$F$5000,'1. Output sheet'!$AC$2:$AC$5000,$B$75,'1. Output sheet'!$C$2:$C$5000,N$138,'1. Output sheet'!$K$2:$K$5000,$C85)</f>
        <v>9100</v>
      </c>
      <c r="O150" s="13">
        <f>SUMIFS('1. Output sheet'!$F$2:$F$5000,'1. Output sheet'!$AC$2:$AC$5000,$B$75,'1. Output sheet'!$C$2:$C$5000,O$138,'1. Output sheet'!$K$2:$K$5000,$C85)</f>
        <v>11200</v>
      </c>
      <c r="P150" s="14">
        <f t="shared" si="50"/>
        <v>190580.75</v>
      </c>
      <c r="R150" s="7"/>
      <c r="S150" s="39" t="s">
        <v>132</v>
      </c>
      <c r="T150" s="13">
        <f t="shared" si="51"/>
        <v>0</v>
      </c>
      <c r="U150" s="13">
        <f t="shared" si="52"/>
        <v>0</v>
      </c>
      <c r="V150" s="13">
        <f t="shared" si="53"/>
        <v>825.65732137350324</v>
      </c>
      <c r="W150" s="13">
        <f t="shared" si="54"/>
        <v>2031.2939946100314</v>
      </c>
      <c r="X150" s="13">
        <f t="shared" si="55"/>
        <v>1213.4132443050023</v>
      </c>
      <c r="Y150" s="13">
        <f t="shared" si="56"/>
        <v>4143.0352761353115</v>
      </c>
      <c r="Z150" s="13">
        <f t="shared" si="57"/>
        <v>14363.561401391737</v>
      </c>
      <c r="AA150" s="13">
        <f t="shared" si="58"/>
        <v>0</v>
      </c>
      <c r="AB150" s="13">
        <f t="shared" si="59"/>
        <v>254.07934784066072</v>
      </c>
      <c r="AC150" s="13">
        <f t="shared" si="60"/>
        <v>0</v>
      </c>
      <c r="AD150" s="13">
        <f t="shared" si="61"/>
        <v>1220.117184881273</v>
      </c>
      <c r="AE150" s="13">
        <f t="shared" si="62"/>
        <v>1501.6826890846437</v>
      </c>
      <c r="AF150" s="14">
        <f t="shared" si="63"/>
        <v>25552.840459622163</v>
      </c>
    </row>
    <row r="151" spans="1:32" ht="15" x14ac:dyDescent="0.25">
      <c r="A151" s="34"/>
      <c r="B151" s="7"/>
      <c r="C151" s="39" t="s">
        <v>471</v>
      </c>
      <c r="D151" s="13">
        <f>SUMIFS('1. Output sheet'!$F$2:$F$5000,'1. Output sheet'!$AC$2:$AC$5000,$B$75,'1. Output sheet'!$C$2:$C$5000,D$138,'1. Output sheet'!$K$2:$K$5000,$C86)</f>
        <v>0</v>
      </c>
      <c r="E151" s="13">
        <f>SUMIFS('1. Output sheet'!$F$2:$F$5000,'1. Output sheet'!$AC$2:$AC$5000,$B$75,'1. Output sheet'!$C$2:$C$5000,E$138,'1. Output sheet'!$K$2:$K$5000,$C86)</f>
        <v>0</v>
      </c>
      <c r="F151" s="13">
        <f>SUMIFS('1. Output sheet'!$F$2:$F$5000,'1. Output sheet'!$AC$2:$AC$5000,$B$75,'1. Output sheet'!$C$2:$C$5000,F$138,'1. Output sheet'!$K$2:$K$5000,$C86)</f>
        <v>0</v>
      </c>
      <c r="G151" s="13">
        <f>SUMIFS('1. Output sheet'!$F$2:$F$5000,'1. Output sheet'!$AC$2:$AC$5000,$B$75,'1. Output sheet'!$C$2:$C$5000,G$138,'1. Output sheet'!$K$2:$K$5000,$C86)</f>
        <v>0</v>
      </c>
      <c r="H151" s="13">
        <f>SUMIFS('1. Output sheet'!$F$2:$F$5000,'1. Output sheet'!$AC$2:$AC$5000,$B$75,'1. Output sheet'!$C$2:$C$5000,H$138,'1. Output sheet'!$K$2:$K$5000,$C86)</f>
        <v>0</v>
      </c>
      <c r="I151" s="13">
        <f>SUMIFS('1. Output sheet'!$F$2:$F$5000,'1. Output sheet'!$AC$2:$AC$5000,$B$75,'1. Output sheet'!$C$2:$C$5000,I$138,'1. Output sheet'!$K$2:$K$5000,$C86)</f>
        <v>0</v>
      </c>
      <c r="J151" s="13">
        <f>SUMIFS('1. Output sheet'!$F$2:$F$5000,'1. Output sheet'!$AC$2:$AC$5000,$B$75,'1. Output sheet'!$C$2:$C$5000,J$138,'1. Output sheet'!$K$2:$K$5000,$C86)</f>
        <v>0</v>
      </c>
      <c r="K151" s="13">
        <f>SUMIFS('1. Output sheet'!$F$2:$F$5000,'1. Output sheet'!$AC$2:$AC$5000,$B$75,'1. Output sheet'!$C$2:$C$5000,K$138,'1. Output sheet'!$K$2:$K$5000,$C86)</f>
        <v>0</v>
      </c>
      <c r="L151" s="13">
        <f>SUMIFS('1. Output sheet'!$F$2:$F$5000,'1. Output sheet'!$AC$2:$AC$5000,$B$75,'1. Output sheet'!$C$2:$C$5000,L$138,'1. Output sheet'!$K$2:$K$5000,$C86)</f>
        <v>0</v>
      </c>
      <c r="M151" s="13">
        <f>SUMIFS('1. Output sheet'!$F$2:$F$5000,'1. Output sheet'!$AC$2:$AC$5000,$B$75,'1. Output sheet'!$C$2:$C$5000,M$138,'1. Output sheet'!$K$2:$K$5000,$C86)</f>
        <v>0</v>
      </c>
      <c r="N151" s="13">
        <f>SUMIFS('1. Output sheet'!$F$2:$F$5000,'1. Output sheet'!$AC$2:$AC$5000,$B$75,'1. Output sheet'!$C$2:$C$5000,N$138,'1. Output sheet'!$K$2:$K$5000,$C86)</f>
        <v>0</v>
      </c>
      <c r="O151" s="13">
        <f>SUMIFS('1. Output sheet'!$F$2:$F$5000,'1. Output sheet'!$AC$2:$AC$5000,$B$75,'1. Output sheet'!$C$2:$C$5000,O$138,'1. Output sheet'!$K$2:$K$5000,$C86)</f>
        <v>0</v>
      </c>
      <c r="P151" s="14">
        <f t="shared" si="50"/>
        <v>0</v>
      </c>
      <c r="R151" s="7"/>
      <c r="S151" s="39" t="s">
        <v>471</v>
      </c>
      <c r="T151" s="13">
        <f t="shared" si="51"/>
        <v>0</v>
      </c>
      <c r="U151" s="13">
        <f t="shared" si="52"/>
        <v>0</v>
      </c>
      <c r="V151" s="13">
        <f t="shared" si="53"/>
        <v>0</v>
      </c>
      <c r="W151" s="13">
        <f t="shared" si="54"/>
        <v>0</v>
      </c>
      <c r="X151" s="13">
        <f t="shared" si="55"/>
        <v>0</v>
      </c>
      <c r="Y151" s="13">
        <f t="shared" si="56"/>
        <v>0</v>
      </c>
      <c r="Z151" s="13">
        <f t="shared" si="57"/>
        <v>0</v>
      </c>
      <c r="AA151" s="13">
        <f t="shared" si="58"/>
        <v>0</v>
      </c>
      <c r="AB151" s="13">
        <f t="shared" si="59"/>
        <v>0</v>
      </c>
      <c r="AC151" s="13">
        <f t="shared" si="60"/>
        <v>0</v>
      </c>
      <c r="AD151" s="13">
        <f t="shared" si="61"/>
        <v>0</v>
      </c>
      <c r="AE151" s="13">
        <f t="shared" si="62"/>
        <v>0</v>
      </c>
      <c r="AF151" s="14">
        <f t="shared" si="63"/>
        <v>0</v>
      </c>
    </row>
    <row r="152" spans="1:32" ht="15" x14ac:dyDescent="0.25">
      <c r="A152" s="34"/>
      <c r="B152" s="7"/>
      <c r="C152" s="39" t="s">
        <v>56</v>
      </c>
      <c r="D152" s="13">
        <f>SUMIFS('1. Output sheet'!$F$2:$F$5000,'1. Output sheet'!$AC$2:$AC$5000,$B$75,'1. Output sheet'!$C$2:$C$5000,D$138,'1. Output sheet'!$K$2:$K$5000,$C87)</f>
        <v>0</v>
      </c>
      <c r="E152" s="13">
        <f>SUMIFS('1. Output sheet'!$F$2:$F$5000,'1. Output sheet'!$AC$2:$AC$5000,$B$75,'1. Output sheet'!$C$2:$C$5000,E$138,'1. Output sheet'!$K$2:$K$5000,$C87)</f>
        <v>0</v>
      </c>
      <c r="F152" s="13">
        <f>SUMIFS('1. Output sheet'!$F$2:$F$5000,'1. Output sheet'!$AC$2:$AC$5000,$B$75,'1. Output sheet'!$C$2:$C$5000,F$138,'1. Output sheet'!$K$2:$K$5000,$C87)</f>
        <v>44854.5</v>
      </c>
      <c r="G152" s="13">
        <f>SUMIFS('1. Output sheet'!$F$2:$F$5000,'1. Output sheet'!$AC$2:$AC$5000,$B$75,'1. Output sheet'!$C$2:$C$5000,G$138,'1. Output sheet'!$K$2:$K$5000,$C87)</f>
        <v>34195</v>
      </c>
      <c r="H152" s="13">
        <f>SUMIFS('1. Output sheet'!$F$2:$F$5000,'1. Output sheet'!$AC$2:$AC$5000,$B$75,'1. Output sheet'!$C$2:$C$5000,H$138,'1. Output sheet'!$K$2:$K$5000,$C87)</f>
        <v>845</v>
      </c>
      <c r="I152" s="13">
        <f>SUMIFS('1. Output sheet'!$F$2:$F$5000,'1. Output sheet'!$AC$2:$AC$5000,$B$75,'1. Output sheet'!$C$2:$C$5000,I$138,'1. Output sheet'!$K$2:$K$5000,$C87)</f>
        <v>79240</v>
      </c>
      <c r="J152" s="13">
        <f>SUMIFS('1. Output sheet'!$F$2:$F$5000,'1. Output sheet'!$AC$2:$AC$5000,$B$75,'1. Output sheet'!$C$2:$C$5000,J$138,'1. Output sheet'!$K$2:$K$5000,$C87)</f>
        <v>5320</v>
      </c>
      <c r="K152" s="13">
        <f>SUMIFS('1. Output sheet'!$F$2:$F$5000,'1. Output sheet'!$AC$2:$AC$5000,$B$75,'1. Output sheet'!$C$2:$C$5000,K$138,'1. Output sheet'!$K$2:$K$5000,$C87)</f>
        <v>0</v>
      </c>
      <c r="L152" s="13">
        <f>SUMIFS('1. Output sheet'!$F$2:$F$5000,'1. Output sheet'!$AC$2:$AC$5000,$B$75,'1. Output sheet'!$C$2:$C$5000,L$138,'1. Output sheet'!$K$2:$K$5000,$C87)</f>
        <v>0</v>
      </c>
      <c r="M152" s="13">
        <f>SUMIFS('1. Output sheet'!$F$2:$F$5000,'1. Output sheet'!$AC$2:$AC$5000,$B$75,'1. Output sheet'!$C$2:$C$5000,M$138,'1. Output sheet'!$K$2:$K$5000,$C87)</f>
        <v>0</v>
      </c>
      <c r="N152" s="13">
        <f>SUMIFS('1. Output sheet'!$F$2:$F$5000,'1. Output sheet'!$AC$2:$AC$5000,$B$75,'1. Output sheet'!$C$2:$C$5000,N$138,'1. Output sheet'!$K$2:$K$5000,$C87)</f>
        <v>1510</v>
      </c>
      <c r="O152" s="13">
        <f>SUMIFS('1. Output sheet'!$F$2:$F$5000,'1. Output sheet'!$AC$2:$AC$5000,$B$75,'1. Output sheet'!$C$2:$C$5000,O$138,'1. Output sheet'!$K$2:$K$5000,$C87)</f>
        <v>0</v>
      </c>
      <c r="P152" s="14">
        <f t="shared" si="50"/>
        <v>165964.5</v>
      </c>
      <c r="R152" s="7"/>
      <c r="S152" s="39" t="s">
        <v>56</v>
      </c>
      <c r="T152" s="13">
        <f t="shared" si="51"/>
        <v>0</v>
      </c>
      <c r="U152" s="13">
        <f t="shared" si="52"/>
        <v>0</v>
      </c>
      <c r="V152" s="13">
        <f t="shared" si="53"/>
        <v>6014.0380515667102</v>
      </c>
      <c r="W152" s="13">
        <f t="shared" si="54"/>
        <v>4584.8249601115531</v>
      </c>
      <c r="X152" s="13">
        <f t="shared" si="55"/>
        <v>113.29659573897536</v>
      </c>
      <c r="Y152" s="13">
        <f t="shared" si="56"/>
        <v>10624.405025273854</v>
      </c>
      <c r="Z152" s="13">
        <f t="shared" si="57"/>
        <v>713.29927731520581</v>
      </c>
      <c r="AA152" s="13">
        <f t="shared" si="58"/>
        <v>0</v>
      </c>
      <c r="AB152" s="13">
        <f t="shared" si="59"/>
        <v>0</v>
      </c>
      <c r="AC152" s="13">
        <f t="shared" si="60"/>
        <v>0</v>
      </c>
      <c r="AD152" s="13">
        <f t="shared" si="61"/>
        <v>202.45900540337607</v>
      </c>
      <c r="AE152" s="13">
        <f t="shared" si="62"/>
        <v>0</v>
      </c>
      <c r="AF152" s="14">
        <f t="shared" si="63"/>
        <v>22252.322915409673</v>
      </c>
    </row>
    <row r="153" spans="1:32" ht="15" x14ac:dyDescent="0.25">
      <c r="A153" s="34"/>
      <c r="B153" s="7"/>
      <c r="C153" s="39" t="s">
        <v>34</v>
      </c>
      <c r="D153" s="13">
        <f>SUMIFS('1. Output sheet'!$F$2:$F$5000,'1. Output sheet'!$AC$2:$AC$5000,$B$75,'1. Output sheet'!$C$2:$C$5000,D$138,'1. Output sheet'!$K$2:$K$5000,$C88)</f>
        <v>0</v>
      </c>
      <c r="E153" s="13">
        <f>SUMIFS('1. Output sheet'!$F$2:$F$5000,'1. Output sheet'!$AC$2:$AC$5000,$B$75,'1. Output sheet'!$C$2:$C$5000,E$138,'1. Output sheet'!$K$2:$K$5000,$C88)</f>
        <v>0</v>
      </c>
      <c r="F153" s="13">
        <f>SUMIFS('1. Output sheet'!$F$2:$F$5000,'1. Output sheet'!$AC$2:$AC$5000,$B$75,'1. Output sheet'!$C$2:$C$5000,F$138,'1. Output sheet'!$K$2:$K$5000,$C88)</f>
        <v>9385</v>
      </c>
      <c r="G153" s="13">
        <f>SUMIFS('1. Output sheet'!$F$2:$F$5000,'1. Output sheet'!$AC$2:$AC$5000,$B$75,'1. Output sheet'!$C$2:$C$5000,G$138,'1. Output sheet'!$K$2:$K$5000,$C88)</f>
        <v>662</v>
      </c>
      <c r="H153" s="13">
        <f>SUMIFS('1. Output sheet'!$F$2:$F$5000,'1. Output sheet'!$AC$2:$AC$5000,$B$75,'1. Output sheet'!$C$2:$C$5000,H$138,'1. Output sheet'!$K$2:$K$5000,$C88)</f>
        <v>2580.06</v>
      </c>
      <c r="I153" s="13">
        <f>SUMIFS('1. Output sheet'!$F$2:$F$5000,'1. Output sheet'!$AC$2:$AC$5000,$B$75,'1. Output sheet'!$C$2:$C$5000,I$138,'1. Output sheet'!$K$2:$K$5000,$C88)</f>
        <v>36905</v>
      </c>
      <c r="J153" s="13">
        <f>SUMIFS('1. Output sheet'!$F$2:$F$5000,'1. Output sheet'!$AC$2:$AC$5000,$B$75,'1. Output sheet'!$C$2:$C$5000,J$138,'1. Output sheet'!$K$2:$K$5000,$C88)</f>
        <v>9785</v>
      </c>
      <c r="K153" s="13">
        <f>SUMIFS('1. Output sheet'!$F$2:$F$5000,'1. Output sheet'!$AC$2:$AC$5000,$B$75,'1. Output sheet'!$C$2:$C$5000,K$138,'1. Output sheet'!$K$2:$K$5000,$C88)</f>
        <v>0</v>
      </c>
      <c r="L153" s="13">
        <f>SUMIFS('1. Output sheet'!$F$2:$F$5000,'1. Output sheet'!$AC$2:$AC$5000,$B$75,'1. Output sheet'!$C$2:$C$5000,L$138,'1. Output sheet'!$K$2:$K$5000,$C88)</f>
        <v>6060</v>
      </c>
      <c r="M153" s="13">
        <f>SUMIFS('1. Output sheet'!$F$2:$F$5000,'1. Output sheet'!$AC$2:$AC$5000,$B$75,'1. Output sheet'!$C$2:$C$5000,M$138,'1. Output sheet'!$K$2:$K$5000,$C88)</f>
        <v>0</v>
      </c>
      <c r="N153" s="13">
        <f>SUMIFS('1. Output sheet'!$F$2:$F$5000,'1. Output sheet'!$AC$2:$AC$5000,$B$75,'1. Output sheet'!$C$2:$C$5000,N$138,'1. Output sheet'!$K$2:$K$5000,$C88)</f>
        <v>54400.020000000004</v>
      </c>
      <c r="O153" s="13">
        <f>SUMIFS('1. Output sheet'!$F$2:$F$5000,'1. Output sheet'!$AC$2:$AC$5000,$B$75,'1. Output sheet'!$C$2:$C$5000,O$138,'1. Output sheet'!$K$2:$K$5000,$C88)</f>
        <v>0</v>
      </c>
      <c r="P153" s="14">
        <f t="shared" si="50"/>
        <v>119777.08</v>
      </c>
      <c r="R153" s="7"/>
      <c r="S153" s="39" t="s">
        <v>34</v>
      </c>
      <c r="T153" s="13">
        <f t="shared" si="51"/>
        <v>0</v>
      </c>
      <c r="U153" s="13">
        <f t="shared" si="52"/>
        <v>0</v>
      </c>
      <c r="V153" s="13">
        <f t="shared" si="53"/>
        <v>1258.3296461660161</v>
      </c>
      <c r="W153" s="13">
        <f t="shared" si="54"/>
        <v>88.760173229824474</v>
      </c>
      <c r="X153" s="13">
        <f t="shared" si="55"/>
        <v>345.93137846426123</v>
      </c>
      <c r="Y153" s="13">
        <f t="shared" si="56"/>
        <v>4948.1785393454265</v>
      </c>
      <c r="Z153" s="13">
        <f t="shared" si="57"/>
        <v>1311.9611707761821</v>
      </c>
      <c r="AA153" s="13">
        <f t="shared" si="58"/>
        <v>0</v>
      </c>
      <c r="AB153" s="13">
        <f t="shared" si="59"/>
        <v>812.51759784401258</v>
      </c>
      <c r="AC153" s="13">
        <f t="shared" si="60"/>
        <v>0</v>
      </c>
      <c r="AD153" s="13">
        <f t="shared" si="61"/>
        <v>7293.8900285587861</v>
      </c>
      <c r="AE153" s="13">
        <f t="shared" si="62"/>
        <v>0</v>
      </c>
      <c r="AF153" s="14">
        <f t="shared" si="63"/>
        <v>16059.568534384509</v>
      </c>
    </row>
    <row r="154" spans="1:32" ht="15" x14ac:dyDescent="0.25">
      <c r="A154" s="34"/>
      <c r="B154" s="7"/>
      <c r="C154" s="39" t="s">
        <v>1249</v>
      </c>
      <c r="D154" s="13">
        <f>SUMIFS('1. Output sheet'!$F$2:$F$5000,'1. Output sheet'!$AC$2:$AC$5000,$B$75,'1. Output sheet'!$C$2:$C$5000,D$138,'1. Output sheet'!$K$2:$K$5000,$C89)</f>
        <v>0</v>
      </c>
      <c r="E154" s="13">
        <f>SUMIFS('1. Output sheet'!$F$2:$F$5000,'1. Output sheet'!$AC$2:$AC$5000,$B$75,'1. Output sheet'!$C$2:$C$5000,E$138,'1. Output sheet'!$K$2:$K$5000,$C89)</f>
        <v>0</v>
      </c>
      <c r="F154" s="13">
        <f>SUMIFS('1. Output sheet'!$F$2:$F$5000,'1. Output sheet'!$AC$2:$AC$5000,$B$75,'1. Output sheet'!$C$2:$C$5000,F$138,'1. Output sheet'!$K$2:$K$5000,$C89)</f>
        <v>4095</v>
      </c>
      <c r="G154" s="13">
        <f>SUMIFS('1. Output sheet'!$F$2:$F$5000,'1. Output sheet'!$AC$2:$AC$5000,$B$75,'1. Output sheet'!$C$2:$C$5000,G$138,'1. Output sheet'!$K$2:$K$5000,$C89)</f>
        <v>4149</v>
      </c>
      <c r="H154" s="13">
        <f>SUMIFS('1. Output sheet'!$F$2:$F$5000,'1. Output sheet'!$AC$2:$AC$5000,$B$75,'1. Output sheet'!$C$2:$C$5000,H$138,'1. Output sheet'!$K$2:$K$5000,$C89)</f>
        <v>6309</v>
      </c>
      <c r="I154" s="13">
        <f>SUMIFS('1. Output sheet'!$F$2:$F$5000,'1. Output sheet'!$AC$2:$AC$5000,$B$75,'1. Output sheet'!$C$2:$C$5000,I$138,'1. Output sheet'!$K$2:$K$5000,$C89)</f>
        <v>2650</v>
      </c>
      <c r="J154" s="13">
        <f>SUMIFS('1. Output sheet'!$F$2:$F$5000,'1. Output sheet'!$AC$2:$AC$5000,$B$75,'1. Output sheet'!$C$2:$C$5000,J$138,'1. Output sheet'!$K$2:$K$5000,$C89)</f>
        <v>14042</v>
      </c>
      <c r="K154" s="13">
        <f>SUMIFS('1. Output sheet'!$F$2:$F$5000,'1. Output sheet'!$AC$2:$AC$5000,$B$75,'1. Output sheet'!$C$2:$C$5000,K$138,'1. Output sheet'!$K$2:$K$5000,$C89)</f>
        <v>0</v>
      </c>
      <c r="L154" s="13">
        <f>SUMIFS('1. Output sheet'!$F$2:$F$5000,'1. Output sheet'!$AC$2:$AC$5000,$B$75,'1. Output sheet'!$C$2:$C$5000,L$138,'1. Output sheet'!$K$2:$K$5000,$C89)</f>
        <v>750</v>
      </c>
      <c r="M154" s="13">
        <f>SUMIFS('1. Output sheet'!$F$2:$F$5000,'1. Output sheet'!$AC$2:$AC$5000,$B$75,'1. Output sheet'!$C$2:$C$5000,M$138,'1. Output sheet'!$K$2:$K$5000,$C89)</f>
        <v>0</v>
      </c>
      <c r="N154" s="13">
        <f>SUMIFS('1. Output sheet'!$F$2:$F$5000,'1. Output sheet'!$AC$2:$AC$5000,$B$75,'1. Output sheet'!$C$2:$C$5000,N$138,'1. Output sheet'!$K$2:$K$5000,$C89)</f>
        <v>0</v>
      </c>
      <c r="O154" s="13">
        <f>SUMIFS('1. Output sheet'!$F$2:$F$5000,'1. Output sheet'!$AC$2:$AC$5000,$B$75,'1. Output sheet'!$C$2:$C$5000,O$138,'1. Output sheet'!$K$2:$K$5000,$C89)</f>
        <v>0</v>
      </c>
      <c r="P154" s="14">
        <f t="shared" si="50"/>
        <v>31995</v>
      </c>
      <c r="R154" s="7"/>
      <c r="S154" s="39" t="s">
        <v>1249</v>
      </c>
      <c r="T154" s="13">
        <f t="shared" si="51"/>
        <v>0</v>
      </c>
      <c r="U154" s="13">
        <f t="shared" si="52"/>
        <v>0</v>
      </c>
      <c r="V154" s="13">
        <f t="shared" si="53"/>
        <v>549.05273319657283</v>
      </c>
      <c r="W154" s="13">
        <f t="shared" si="54"/>
        <v>556.29298901894526</v>
      </c>
      <c r="X154" s="13">
        <f t="shared" si="55"/>
        <v>845.90322191384087</v>
      </c>
      <c r="Y154" s="13">
        <f t="shared" si="56"/>
        <v>355.30885054234875</v>
      </c>
      <c r="Z154" s="13">
        <f t="shared" si="57"/>
        <v>1882.734671439872</v>
      </c>
      <c r="AA154" s="13">
        <f t="shared" si="58"/>
        <v>0</v>
      </c>
      <c r="AB154" s="13">
        <f t="shared" si="59"/>
        <v>100.55910864406097</v>
      </c>
      <c r="AC154" s="13">
        <f t="shared" si="60"/>
        <v>0</v>
      </c>
      <c r="AD154" s="13">
        <f t="shared" si="61"/>
        <v>0</v>
      </c>
      <c r="AE154" s="13">
        <f t="shared" si="62"/>
        <v>0</v>
      </c>
      <c r="AF154" s="14">
        <f t="shared" si="63"/>
        <v>4289.8515747556412</v>
      </c>
    </row>
    <row r="155" spans="1:32" ht="15" x14ac:dyDescent="0.25">
      <c r="A155" s="34"/>
      <c r="B155" s="7"/>
      <c r="C155" s="39" t="s">
        <v>47</v>
      </c>
      <c r="D155" s="13">
        <f>SUMIFS('1. Output sheet'!$F$2:$F$5000,'1. Output sheet'!$AC$2:$AC$5000,$B$75,'1. Output sheet'!$C$2:$C$5000,D$138,'1. Output sheet'!$K$2:$K$5000,$C90)</f>
        <v>0</v>
      </c>
      <c r="E155" s="13">
        <f>SUMIFS('1. Output sheet'!$F$2:$F$5000,'1. Output sheet'!$AC$2:$AC$5000,$B$75,'1. Output sheet'!$C$2:$C$5000,E$138,'1. Output sheet'!$K$2:$K$5000,$C90)</f>
        <v>26113.7</v>
      </c>
      <c r="F155" s="13">
        <f>SUMIFS('1. Output sheet'!$F$2:$F$5000,'1. Output sheet'!$AC$2:$AC$5000,$B$75,'1. Output sheet'!$C$2:$C$5000,F$138,'1. Output sheet'!$K$2:$K$5000,$C90)</f>
        <v>0</v>
      </c>
      <c r="G155" s="13">
        <f>SUMIFS('1. Output sheet'!$F$2:$F$5000,'1. Output sheet'!$AC$2:$AC$5000,$B$75,'1. Output sheet'!$C$2:$C$5000,G$138,'1. Output sheet'!$K$2:$K$5000,$C90)</f>
        <v>0</v>
      </c>
      <c r="H155" s="13">
        <f>SUMIFS('1. Output sheet'!$F$2:$F$5000,'1. Output sheet'!$AC$2:$AC$5000,$B$75,'1. Output sheet'!$C$2:$C$5000,H$138,'1. Output sheet'!$K$2:$K$5000,$C90)</f>
        <v>0</v>
      </c>
      <c r="I155" s="13">
        <f>SUMIFS('1. Output sheet'!$F$2:$F$5000,'1. Output sheet'!$AC$2:$AC$5000,$B$75,'1. Output sheet'!$C$2:$C$5000,I$138,'1. Output sheet'!$K$2:$K$5000,$C90)</f>
        <v>0</v>
      </c>
      <c r="J155" s="13">
        <f>SUMIFS('1. Output sheet'!$F$2:$F$5000,'1. Output sheet'!$AC$2:$AC$5000,$B$75,'1. Output sheet'!$C$2:$C$5000,J$138,'1. Output sheet'!$K$2:$K$5000,$C90)</f>
        <v>0</v>
      </c>
      <c r="K155" s="13">
        <f>SUMIFS('1. Output sheet'!$F$2:$F$5000,'1. Output sheet'!$AC$2:$AC$5000,$B$75,'1. Output sheet'!$C$2:$C$5000,K$138,'1. Output sheet'!$K$2:$K$5000,$C90)</f>
        <v>0</v>
      </c>
      <c r="L155" s="13">
        <f>SUMIFS('1. Output sheet'!$F$2:$F$5000,'1. Output sheet'!$AC$2:$AC$5000,$B$75,'1. Output sheet'!$C$2:$C$5000,L$138,'1. Output sheet'!$K$2:$K$5000,$C90)</f>
        <v>0</v>
      </c>
      <c r="M155" s="13">
        <f>SUMIFS('1. Output sheet'!$F$2:$F$5000,'1. Output sheet'!$AC$2:$AC$5000,$B$75,'1. Output sheet'!$C$2:$C$5000,M$138,'1. Output sheet'!$K$2:$K$5000,$C90)</f>
        <v>0</v>
      </c>
      <c r="N155" s="13">
        <f>SUMIFS('1. Output sheet'!$F$2:$F$5000,'1. Output sheet'!$AC$2:$AC$5000,$B$75,'1. Output sheet'!$C$2:$C$5000,N$138,'1. Output sheet'!$K$2:$K$5000,$C90)</f>
        <v>0</v>
      </c>
      <c r="O155" s="13">
        <f>SUMIFS('1. Output sheet'!$F$2:$F$5000,'1. Output sheet'!$AC$2:$AC$5000,$B$75,'1. Output sheet'!$C$2:$C$5000,O$138,'1. Output sheet'!$K$2:$K$5000,$C90)</f>
        <v>0</v>
      </c>
      <c r="P155" s="14">
        <f t="shared" si="50"/>
        <v>26113.7</v>
      </c>
      <c r="R155" s="7"/>
      <c r="S155" s="39" t="s">
        <v>47</v>
      </c>
      <c r="T155" s="13">
        <f t="shared" si="51"/>
        <v>0</v>
      </c>
      <c r="U155" s="13">
        <f t="shared" si="52"/>
        <v>3501.2938605312197</v>
      </c>
      <c r="V155" s="13">
        <f t="shared" si="53"/>
        <v>0</v>
      </c>
      <c r="W155" s="13">
        <f t="shared" si="54"/>
        <v>0</v>
      </c>
      <c r="X155" s="13">
        <f t="shared" si="55"/>
        <v>0</v>
      </c>
      <c r="Y155" s="13">
        <f t="shared" si="56"/>
        <v>0</v>
      </c>
      <c r="Z155" s="13">
        <f t="shared" si="57"/>
        <v>0</v>
      </c>
      <c r="AA155" s="13">
        <f t="shared" si="58"/>
        <v>0</v>
      </c>
      <c r="AB155" s="13">
        <f t="shared" si="59"/>
        <v>0</v>
      </c>
      <c r="AC155" s="13">
        <f t="shared" si="60"/>
        <v>0</v>
      </c>
      <c r="AD155" s="13">
        <f t="shared" si="61"/>
        <v>0</v>
      </c>
      <c r="AE155" s="13">
        <f t="shared" si="62"/>
        <v>0</v>
      </c>
      <c r="AF155" s="14">
        <f t="shared" si="63"/>
        <v>3501.2938605312197</v>
      </c>
    </row>
    <row r="156" spans="1:32" ht="15" x14ac:dyDescent="0.25">
      <c r="A156" s="34"/>
      <c r="B156" s="7"/>
      <c r="C156" s="39" t="s">
        <v>74</v>
      </c>
      <c r="D156" s="13">
        <f>SUMIFS('1. Output sheet'!$F$2:$F$5000,'1. Output sheet'!$AC$2:$AC$5000,$B$75,'1. Output sheet'!$C$2:$C$5000,D$138,'1. Output sheet'!$K$2:$K$5000,$C91)</f>
        <v>0</v>
      </c>
      <c r="E156" s="13">
        <f>SUMIFS('1. Output sheet'!$F$2:$F$5000,'1. Output sheet'!$AC$2:$AC$5000,$B$75,'1. Output sheet'!$C$2:$C$5000,E$138,'1. Output sheet'!$K$2:$K$5000,$C91)</f>
        <v>0</v>
      </c>
      <c r="F156" s="13">
        <f>SUMIFS('1. Output sheet'!$F$2:$F$5000,'1. Output sheet'!$AC$2:$AC$5000,$B$75,'1. Output sheet'!$C$2:$C$5000,F$138,'1. Output sheet'!$K$2:$K$5000,$C91)</f>
        <v>0</v>
      </c>
      <c r="G156" s="13">
        <f>SUMIFS('1. Output sheet'!$F$2:$F$5000,'1. Output sheet'!$AC$2:$AC$5000,$B$75,'1. Output sheet'!$C$2:$C$5000,G$138,'1. Output sheet'!$K$2:$K$5000,$C91)</f>
        <v>0</v>
      </c>
      <c r="H156" s="13">
        <f>SUMIFS('1. Output sheet'!$F$2:$F$5000,'1. Output sheet'!$AC$2:$AC$5000,$B$75,'1. Output sheet'!$C$2:$C$5000,H$138,'1. Output sheet'!$K$2:$K$5000,$C91)</f>
        <v>0</v>
      </c>
      <c r="I156" s="13">
        <f>SUMIFS('1. Output sheet'!$F$2:$F$5000,'1. Output sheet'!$AC$2:$AC$5000,$B$75,'1. Output sheet'!$C$2:$C$5000,I$138,'1. Output sheet'!$K$2:$K$5000,$C91)</f>
        <v>0</v>
      </c>
      <c r="J156" s="13">
        <f>SUMIFS('1. Output sheet'!$F$2:$F$5000,'1. Output sheet'!$AC$2:$AC$5000,$B$75,'1. Output sheet'!$C$2:$C$5000,J$138,'1. Output sheet'!$K$2:$K$5000,$C91)</f>
        <v>8775</v>
      </c>
      <c r="K156" s="13">
        <f>SUMIFS('1. Output sheet'!$F$2:$F$5000,'1. Output sheet'!$AC$2:$AC$5000,$B$75,'1. Output sheet'!$C$2:$C$5000,K$138,'1. Output sheet'!$K$2:$K$5000,$C91)</f>
        <v>0</v>
      </c>
      <c r="L156" s="13">
        <f>SUMIFS('1. Output sheet'!$F$2:$F$5000,'1. Output sheet'!$AC$2:$AC$5000,$B$75,'1. Output sheet'!$C$2:$C$5000,L$138,'1. Output sheet'!$K$2:$K$5000,$C91)</f>
        <v>0</v>
      </c>
      <c r="M156" s="13">
        <f>SUMIFS('1. Output sheet'!$F$2:$F$5000,'1. Output sheet'!$AC$2:$AC$5000,$B$75,'1. Output sheet'!$C$2:$C$5000,M$138,'1. Output sheet'!$K$2:$K$5000,$C91)</f>
        <v>0</v>
      </c>
      <c r="N156" s="13">
        <f>SUMIFS('1. Output sheet'!$F$2:$F$5000,'1. Output sheet'!$AC$2:$AC$5000,$B$75,'1. Output sheet'!$C$2:$C$5000,N$138,'1. Output sheet'!$K$2:$K$5000,$C91)</f>
        <v>0</v>
      </c>
      <c r="O156" s="13">
        <f>SUMIFS('1. Output sheet'!$F$2:$F$5000,'1. Output sheet'!$AC$2:$AC$5000,$B$75,'1. Output sheet'!$C$2:$C$5000,O$138,'1. Output sheet'!$K$2:$K$5000,$C91)</f>
        <v>0</v>
      </c>
      <c r="P156" s="14">
        <f t="shared" si="50"/>
        <v>8775</v>
      </c>
      <c r="R156" s="7"/>
      <c r="S156" s="39" t="s">
        <v>74</v>
      </c>
      <c r="T156" s="13">
        <f t="shared" si="51"/>
        <v>0</v>
      </c>
      <c r="U156" s="13">
        <f t="shared" si="52"/>
        <v>0</v>
      </c>
      <c r="V156" s="13">
        <f t="shared" si="53"/>
        <v>0</v>
      </c>
      <c r="W156" s="13">
        <f t="shared" si="54"/>
        <v>0</v>
      </c>
      <c r="X156" s="13">
        <f t="shared" si="55"/>
        <v>0</v>
      </c>
      <c r="Y156" s="13">
        <f t="shared" si="56"/>
        <v>0</v>
      </c>
      <c r="Z156" s="13">
        <f t="shared" si="57"/>
        <v>1176.5415711355133</v>
      </c>
      <c r="AA156" s="13">
        <f t="shared" si="58"/>
        <v>0</v>
      </c>
      <c r="AB156" s="13">
        <f t="shared" si="59"/>
        <v>0</v>
      </c>
      <c r="AC156" s="13">
        <f t="shared" si="60"/>
        <v>0</v>
      </c>
      <c r="AD156" s="13">
        <f t="shared" si="61"/>
        <v>0</v>
      </c>
      <c r="AE156" s="13">
        <f t="shared" si="62"/>
        <v>0</v>
      </c>
      <c r="AF156" s="14">
        <f t="shared" si="63"/>
        <v>1176.5415711355133</v>
      </c>
    </row>
    <row r="157" spans="1:32" ht="15" x14ac:dyDescent="0.25">
      <c r="A157" s="34"/>
      <c r="B157" s="7"/>
      <c r="C157" s="39" t="s">
        <v>4234</v>
      </c>
      <c r="D157" s="13">
        <f>SUMIFS('1. Output sheet'!$F$2:$F$5000,'1. Output sheet'!$AC$2:$AC$5000,$B$75,'1. Output sheet'!$C$2:$C$5000,D$138,'1. Output sheet'!$K$2:$K$5000,$C92)</f>
        <v>0</v>
      </c>
      <c r="E157" s="13">
        <f>SUMIFS('1. Output sheet'!$F$2:$F$5000,'1. Output sheet'!$AC$2:$AC$5000,$B$75,'1. Output sheet'!$C$2:$C$5000,E$138,'1. Output sheet'!$K$2:$K$5000,$C92)</f>
        <v>0</v>
      </c>
      <c r="F157" s="13">
        <f>SUMIFS('1. Output sheet'!$F$2:$F$5000,'1. Output sheet'!$AC$2:$AC$5000,$B$75,'1. Output sheet'!$C$2:$C$5000,F$138,'1. Output sheet'!$K$2:$K$5000,$C92)</f>
        <v>0</v>
      </c>
      <c r="G157" s="13">
        <f>SUMIFS('1. Output sheet'!$F$2:$F$5000,'1. Output sheet'!$AC$2:$AC$5000,$B$75,'1. Output sheet'!$C$2:$C$5000,G$138,'1. Output sheet'!$K$2:$K$5000,$C92)</f>
        <v>0</v>
      </c>
      <c r="H157" s="13">
        <f>SUMIFS('1. Output sheet'!$F$2:$F$5000,'1. Output sheet'!$AC$2:$AC$5000,$B$75,'1. Output sheet'!$C$2:$C$5000,H$138,'1. Output sheet'!$K$2:$K$5000,$C92)</f>
        <v>0</v>
      </c>
      <c r="I157" s="13">
        <f>SUMIFS('1. Output sheet'!$F$2:$F$5000,'1. Output sheet'!$AC$2:$AC$5000,$B$75,'1. Output sheet'!$C$2:$C$5000,I$138,'1. Output sheet'!$K$2:$K$5000,$C92)</f>
        <v>0</v>
      </c>
      <c r="J157" s="13">
        <f>SUMIFS('1. Output sheet'!$F$2:$F$5000,'1. Output sheet'!$AC$2:$AC$5000,$B$75,'1. Output sheet'!$C$2:$C$5000,J$138,'1. Output sheet'!$K$2:$K$5000,$C92)</f>
        <v>0</v>
      </c>
      <c r="K157" s="13">
        <f>SUMIFS('1. Output sheet'!$F$2:$F$5000,'1. Output sheet'!$AC$2:$AC$5000,$B$75,'1. Output sheet'!$C$2:$C$5000,K$138,'1. Output sheet'!$K$2:$K$5000,$C92)</f>
        <v>0</v>
      </c>
      <c r="L157" s="13">
        <f>SUMIFS('1. Output sheet'!$F$2:$F$5000,'1. Output sheet'!$AC$2:$AC$5000,$B$75,'1. Output sheet'!$C$2:$C$5000,L$138,'1. Output sheet'!$K$2:$K$5000,$C92)</f>
        <v>0</v>
      </c>
      <c r="M157" s="13">
        <f>SUMIFS('1. Output sheet'!$F$2:$F$5000,'1. Output sheet'!$AC$2:$AC$5000,$B$75,'1. Output sheet'!$C$2:$C$5000,M$138,'1. Output sheet'!$K$2:$K$5000,$C92)</f>
        <v>0</v>
      </c>
      <c r="N157" s="13">
        <f>SUMIFS('1. Output sheet'!$F$2:$F$5000,'1. Output sheet'!$AC$2:$AC$5000,$B$75,'1. Output sheet'!$C$2:$C$5000,N$138,'1. Output sheet'!$K$2:$K$5000,$C92)</f>
        <v>0</v>
      </c>
      <c r="O157" s="13">
        <f>SUMIFS('1. Output sheet'!$F$2:$F$5000,'1. Output sheet'!$AC$2:$AC$5000,$B$75,'1. Output sheet'!$C$2:$C$5000,O$138,'1. Output sheet'!$K$2:$K$5000,$C92)</f>
        <v>0</v>
      </c>
      <c r="P157" s="14">
        <f t="shared" si="50"/>
        <v>0</v>
      </c>
      <c r="R157" s="7"/>
      <c r="S157" s="39" t="s">
        <v>4234</v>
      </c>
      <c r="T157" s="13">
        <f t="shared" si="51"/>
        <v>0</v>
      </c>
      <c r="U157" s="13">
        <f t="shared" si="52"/>
        <v>0</v>
      </c>
      <c r="V157" s="13">
        <f t="shared" si="53"/>
        <v>0</v>
      </c>
      <c r="W157" s="13">
        <f t="shared" si="54"/>
        <v>0</v>
      </c>
      <c r="X157" s="13">
        <f t="shared" si="55"/>
        <v>0</v>
      </c>
      <c r="Y157" s="13">
        <f t="shared" si="56"/>
        <v>0</v>
      </c>
      <c r="Z157" s="13">
        <f t="shared" si="57"/>
        <v>0</v>
      </c>
      <c r="AA157" s="13">
        <f t="shared" si="58"/>
        <v>0</v>
      </c>
      <c r="AB157" s="13">
        <f t="shared" si="59"/>
        <v>0</v>
      </c>
      <c r="AC157" s="13">
        <f t="shared" si="60"/>
        <v>0</v>
      </c>
      <c r="AD157" s="13">
        <f t="shared" si="61"/>
        <v>0</v>
      </c>
      <c r="AE157" s="13">
        <f t="shared" si="62"/>
        <v>0</v>
      </c>
      <c r="AF157" s="14">
        <f t="shared" si="63"/>
        <v>0</v>
      </c>
    </row>
    <row r="158" spans="1:32" ht="15" x14ac:dyDescent="0.25">
      <c r="A158" s="34"/>
      <c r="B158" s="7"/>
      <c r="C158" s="39" t="s">
        <v>455</v>
      </c>
      <c r="D158" s="13">
        <f>SUMIFS('1. Output sheet'!$F$2:$F$5000,'1. Output sheet'!$AC$2:$AC$5000,$B$75,'1. Output sheet'!$C$2:$C$5000,D$138,'1. Output sheet'!$K$2:$K$5000,$C93)</f>
        <v>949</v>
      </c>
      <c r="E158" s="13">
        <f>SUMIFS('1. Output sheet'!$F$2:$F$5000,'1. Output sheet'!$AC$2:$AC$5000,$B$75,'1. Output sheet'!$C$2:$C$5000,E$138,'1. Output sheet'!$K$2:$K$5000,$C93)</f>
        <v>0</v>
      </c>
      <c r="F158" s="13">
        <f>SUMIFS('1. Output sheet'!$F$2:$F$5000,'1. Output sheet'!$AC$2:$AC$5000,$B$75,'1. Output sheet'!$C$2:$C$5000,F$138,'1. Output sheet'!$K$2:$K$5000,$C93)</f>
        <v>5936</v>
      </c>
      <c r="G158" s="13">
        <f>SUMIFS('1. Output sheet'!$F$2:$F$5000,'1. Output sheet'!$AC$2:$AC$5000,$B$75,'1. Output sheet'!$C$2:$C$5000,G$138,'1. Output sheet'!$K$2:$K$5000,$C93)</f>
        <v>24430</v>
      </c>
      <c r="H158" s="13">
        <f>SUMIFS('1. Output sheet'!$F$2:$F$5000,'1. Output sheet'!$AC$2:$AC$5000,$B$75,'1. Output sheet'!$C$2:$C$5000,H$138,'1. Output sheet'!$K$2:$K$5000,$C93)</f>
        <v>16306</v>
      </c>
      <c r="I158" s="13">
        <f>SUMIFS('1. Output sheet'!$F$2:$F$5000,'1. Output sheet'!$AC$2:$AC$5000,$B$75,'1. Output sheet'!$C$2:$C$5000,I$138,'1. Output sheet'!$K$2:$K$5000,$C93)</f>
        <v>11245</v>
      </c>
      <c r="J158" s="13">
        <f>SUMIFS('1. Output sheet'!$F$2:$F$5000,'1. Output sheet'!$AC$2:$AC$5000,$B$75,'1. Output sheet'!$C$2:$C$5000,J$138,'1. Output sheet'!$K$2:$K$5000,$C93)</f>
        <v>25766</v>
      </c>
      <c r="K158" s="13">
        <f>SUMIFS('1. Output sheet'!$F$2:$F$5000,'1. Output sheet'!$AC$2:$AC$5000,$B$75,'1. Output sheet'!$C$2:$C$5000,K$138,'1. Output sheet'!$K$2:$K$5000,$C93)</f>
        <v>0</v>
      </c>
      <c r="L158" s="13">
        <f>SUMIFS('1. Output sheet'!$F$2:$F$5000,'1. Output sheet'!$AC$2:$AC$5000,$B$75,'1. Output sheet'!$C$2:$C$5000,L$138,'1. Output sheet'!$K$2:$K$5000,$C93)</f>
        <v>0</v>
      </c>
      <c r="M158" s="13">
        <f>SUMIFS('1. Output sheet'!$F$2:$F$5000,'1. Output sheet'!$AC$2:$AC$5000,$B$75,'1. Output sheet'!$C$2:$C$5000,M$138,'1. Output sheet'!$K$2:$K$5000,$C93)</f>
        <v>0</v>
      </c>
      <c r="N158" s="13">
        <f>SUMIFS('1. Output sheet'!$F$2:$F$5000,'1. Output sheet'!$AC$2:$AC$5000,$B$75,'1. Output sheet'!$C$2:$C$5000,N$138,'1. Output sheet'!$K$2:$K$5000,$C93)</f>
        <v>7724</v>
      </c>
      <c r="O158" s="13">
        <f>SUMIFS('1. Output sheet'!$F$2:$F$5000,'1. Output sheet'!$AC$2:$AC$5000,$B$75,'1. Output sheet'!$C$2:$C$5000,O$138,'1. Output sheet'!$K$2:$K$5000,$C93)</f>
        <v>1595</v>
      </c>
      <c r="P158" s="14">
        <f t="shared" si="50"/>
        <v>93951</v>
      </c>
      <c r="R158" s="7"/>
      <c r="S158" s="39" t="s">
        <v>455</v>
      </c>
      <c r="T158" s="13">
        <f t="shared" si="51"/>
        <v>127.24079213761847</v>
      </c>
      <c r="U158" s="13">
        <f t="shared" si="52"/>
        <v>0</v>
      </c>
      <c r="V158" s="13">
        <f t="shared" si="53"/>
        <v>795.89182521486123</v>
      </c>
      <c r="W158" s="13">
        <f t="shared" si="54"/>
        <v>3275.5453655658794</v>
      </c>
      <c r="X158" s="13">
        <f t="shared" si="55"/>
        <v>2186.2891007334106</v>
      </c>
      <c r="Y158" s="13">
        <f t="shared" si="56"/>
        <v>1507.7162356032875</v>
      </c>
      <c r="Z158" s="13">
        <f t="shared" si="57"/>
        <v>3454.6746577638332</v>
      </c>
      <c r="AA158" s="13">
        <f t="shared" si="58"/>
        <v>0</v>
      </c>
      <c r="AB158" s="13">
        <f t="shared" si="59"/>
        <v>0</v>
      </c>
      <c r="AC158" s="13">
        <f t="shared" si="60"/>
        <v>0</v>
      </c>
      <c r="AD158" s="13">
        <f t="shared" si="61"/>
        <v>1035.6247402223025</v>
      </c>
      <c r="AE158" s="13">
        <f t="shared" si="62"/>
        <v>213.85570438303631</v>
      </c>
      <c r="AF158" s="14">
        <f t="shared" si="63"/>
        <v>12596.838421624228</v>
      </c>
    </row>
    <row r="159" spans="1:32" ht="15" x14ac:dyDescent="0.25">
      <c r="A159" s="34"/>
      <c r="B159" s="7"/>
      <c r="C159" s="39" t="s">
        <v>306</v>
      </c>
      <c r="D159" s="13">
        <f>SUMIFS('1. Output sheet'!$F$2:$F$5000,'1. Output sheet'!$AC$2:$AC$5000,$B$75,'1. Output sheet'!$C$2:$C$5000,D$138,'1. Output sheet'!$K$2:$K$5000,$C94)</f>
        <v>0</v>
      </c>
      <c r="E159" s="13">
        <f>SUMIFS('1. Output sheet'!$F$2:$F$5000,'1. Output sheet'!$AC$2:$AC$5000,$B$75,'1. Output sheet'!$C$2:$C$5000,E$138,'1. Output sheet'!$K$2:$K$5000,$C94)</f>
        <v>0</v>
      </c>
      <c r="F159" s="13">
        <f>SUMIFS('1. Output sheet'!$F$2:$F$5000,'1. Output sheet'!$AC$2:$AC$5000,$B$75,'1. Output sheet'!$C$2:$C$5000,F$138,'1. Output sheet'!$K$2:$K$5000,$C94)</f>
        <v>36662.5</v>
      </c>
      <c r="G159" s="13">
        <f>SUMIFS('1. Output sheet'!$F$2:$F$5000,'1. Output sheet'!$AC$2:$AC$5000,$B$75,'1. Output sheet'!$C$2:$C$5000,G$138,'1. Output sheet'!$K$2:$K$5000,$C94)</f>
        <v>0</v>
      </c>
      <c r="H159" s="13">
        <f>SUMIFS('1. Output sheet'!$F$2:$F$5000,'1. Output sheet'!$AC$2:$AC$5000,$B$75,'1. Output sheet'!$C$2:$C$5000,H$138,'1. Output sheet'!$K$2:$K$5000,$C94)</f>
        <v>0</v>
      </c>
      <c r="I159" s="13">
        <f>SUMIFS('1. Output sheet'!$F$2:$F$5000,'1. Output sheet'!$AC$2:$AC$5000,$B$75,'1. Output sheet'!$C$2:$C$5000,I$138,'1. Output sheet'!$K$2:$K$5000,$C94)</f>
        <v>0</v>
      </c>
      <c r="J159" s="13">
        <f>SUMIFS('1. Output sheet'!$F$2:$F$5000,'1. Output sheet'!$AC$2:$AC$5000,$B$75,'1. Output sheet'!$C$2:$C$5000,J$138,'1. Output sheet'!$K$2:$K$5000,$C94)</f>
        <v>26312.809999999998</v>
      </c>
      <c r="K159" s="13">
        <f>SUMIFS('1. Output sheet'!$F$2:$F$5000,'1. Output sheet'!$AC$2:$AC$5000,$B$75,'1. Output sheet'!$C$2:$C$5000,K$138,'1. Output sheet'!$K$2:$K$5000,$C94)</f>
        <v>0</v>
      </c>
      <c r="L159" s="13">
        <f>SUMIFS('1. Output sheet'!$F$2:$F$5000,'1. Output sheet'!$AC$2:$AC$5000,$B$75,'1. Output sheet'!$C$2:$C$5000,L$138,'1. Output sheet'!$K$2:$K$5000,$C94)</f>
        <v>0</v>
      </c>
      <c r="M159" s="13">
        <f>SUMIFS('1. Output sheet'!$F$2:$F$5000,'1. Output sheet'!$AC$2:$AC$5000,$B$75,'1. Output sheet'!$C$2:$C$5000,M$138,'1. Output sheet'!$K$2:$K$5000,$C94)</f>
        <v>0</v>
      </c>
      <c r="N159" s="13">
        <f>SUMIFS('1. Output sheet'!$F$2:$F$5000,'1. Output sheet'!$AC$2:$AC$5000,$B$75,'1. Output sheet'!$C$2:$C$5000,N$138,'1. Output sheet'!$K$2:$K$5000,$C94)</f>
        <v>0</v>
      </c>
      <c r="O159" s="13">
        <f>SUMIFS('1. Output sheet'!$F$2:$F$5000,'1. Output sheet'!$AC$2:$AC$5000,$B$75,'1. Output sheet'!$C$2:$C$5000,O$138,'1. Output sheet'!$K$2:$K$5000,$C94)</f>
        <v>0</v>
      </c>
      <c r="P159" s="14">
        <f t="shared" si="50"/>
        <v>62975.31</v>
      </c>
      <c r="R159" s="7"/>
      <c r="S159" s="39" t="s">
        <v>306</v>
      </c>
      <c r="T159" s="13">
        <f t="shared" si="51"/>
        <v>0</v>
      </c>
      <c r="U159" s="13">
        <f t="shared" si="52"/>
        <v>0</v>
      </c>
      <c r="V159" s="13">
        <f t="shared" si="53"/>
        <v>4915.6644275505132</v>
      </c>
      <c r="W159" s="13">
        <f t="shared" si="54"/>
        <v>0</v>
      </c>
      <c r="X159" s="13">
        <f t="shared" si="55"/>
        <v>0</v>
      </c>
      <c r="Y159" s="13">
        <f t="shared" si="56"/>
        <v>0</v>
      </c>
      <c r="Z159" s="13">
        <f t="shared" si="57"/>
        <v>3527.9902926940449</v>
      </c>
      <c r="AA159" s="13">
        <f t="shared" si="58"/>
        <v>0</v>
      </c>
      <c r="AB159" s="13">
        <f t="shared" si="59"/>
        <v>0</v>
      </c>
      <c r="AC159" s="13">
        <f t="shared" si="60"/>
        <v>0</v>
      </c>
      <c r="AD159" s="13">
        <f t="shared" si="61"/>
        <v>0</v>
      </c>
      <c r="AE159" s="13">
        <f t="shared" si="62"/>
        <v>0</v>
      </c>
      <c r="AF159" s="14">
        <f t="shared" si="63"/>
        <v>8443.6547202445581</v>
      </c>
    </row>
    <row r="160" spans="1:32" ht="15" x14ac:dyDescent="0.25">
      <c r="A160" s="34"/>
      <c r="B160" s="7"/>
      <c r="C160" s="39" t="s">
        <v>289</v>
      </c>
      <c r="D160" s="13">
        <f>SUMIFS('1. Output sheet'!$F$2:$F$5000,'1. Output sheet'!$AC$2:$AC$5000,$B$75,'1. Output sheet'!$C$2:$C$5000,D$138,'1. Output sheet'!$K$2:$K$5000,$C95)</f>
        <v>0</v>
      </c>
      <c r="E160" s="13">
        <f>SUMIFS('1. Output sheet'!$F$2:$F$5000,'1. Output sheet'!$AC$2:$AC$5000,$B$75,'1. Output sheet'!$C$2:$C$5000,E$138,'1. Output sheet'!$K$2:$K$5000,$C95)</f>
        <v>0</v>
      </c>
      <c r="F160" s="13">
        <f>SUMIFS('1. Output sheet'!$F$2:$F$5000,'1. Output sheet'!$AC$2:$AC$5000,$B$75,'1. Output sheet'!$C$2:$C$5000,F$138,'1. Output sheet'!$K$2:$K$5000,$C95)</f>
        <v>12623</v>
      </c>
      <c r="G160" s="13">
        <f>SUMIFS('1. Output sheet'!$F$2:$F$5000,'1. Output sheet'!$AC$2:$AC$5000,$B$75,'1. Output sheet'!$C$2:$C$5000,G$138,'1. Output sheet'!$K$2:$K$5000,$C95)</f>
        <v>16801.5</v>
      </c>
      <c r="H160" s="13">
        <f>SUMIFS('1. Output sheet'!$F$2:$F$5000,'1. Output sheet'!$AC$2:$AC$5000,$B$75,'1. Output sheet'!$C$2:$C$5000,H$138,'1. Output sheet'!$K$2:$K$5000,$C95)</f>
        <v>5973</v>
      </c>
      <c r="I160" s="13">
        <f>SUMIFS('1. Output sheet'!$F$2:$F$5000,'1. Output sheet'!$AC$2:$AC$5000,$B$75,'1. Output sheet'!$C$2:$C$5000,I$138,'1. Output sheet'!$K$2:$K$5000,$C95)</f>
        <v>12767.5</v>
      </c>
      <c r="J160" s="13">
        <f>SUMIFS('1. Output sheet'!$F$2:$F$5000,'1. Output sheet'!$AC$2:$AC$5000,$B$75,'1. Output sheet'!$C$2:$C$5000,J$138,'1. Output sheet'!$K$2:$K$5000,$C95)</f>
        <v>41297.86</v>
      </c>
      <c r="K160" s="13">
        <f>SUMIFS('1. Output sheet'!$F$2:$F$5000,'1. Output sheet'!$AC$2:$AC$5000,$B$75,'1. Output sheet'!$C$2:$C$5000,K$138,'1. Output sheet'!$K$2:$K$5000,$C95)</f>
        <v>0</v>
      </c>
      <c r="L160" s="13">
        <f>SUMIFS('1. Output sheet'!$F$2:$F$5000,'1. Output sheet'!$AC$2:$AC$5000,$B$75,'1. Output sheet'!$C$2:$C$5000,L$138,'1. Output sheet'!$K$2:$K$5000,$C95)</f>
        <v>725</v>
      </c>
      <c r="M160" s="13">
        <f>SUMIFS('1. Output sheet'!$F$2:$F$5000,'1. Output sheet'!$AC$2:$AC$5000,$B$75,'1. Output sheet'!$C$2:$C$5000,M$138,'1. Output sheet'!$K$2:$K$5000,$C95)</f>
        <v>0</v>
      </c>
      <c r="N160" s="13">
        <f>SUMIFS('1. Output sheet'!$F$2:$F$5000,'1. Output sheet'!$AC$2:$AC$5000,$B$75,'1. Output sheet'!$C$2:$C$5000,N$138,'1. Output sheet'!$K$2:$K$5000,$C95)</f>
        <v>5590</v>
      </c>
      <c r="O160" s="13">
        <f>SUMIFS('1. Output sheet'!$F$2:$F$5000,'1. Output sheet'!$AC$2:$AC$5000,$B$75,'1. Output sheet'!$C$2:$C$5000,O$138,'1. Output sheet'!$K$2:$K$5000,$C95)</f>
        <v>1495</v>
      </c>
      <c r="P160" s="14">
        <f t="shared" si="50"/>
        <v>97272.86</v>
      </c>
      <c r="R160" s="7"/>
      <c r="S160" s="39" t="s">
        <v>289</v>
      </c>
      <c r="T160" s="13">
        <f t="shared" si="51"/>
        <v>0</v>
      </c>
      <c r="U160" s="13">
        <f t="shared" si="52"/>
        <v>0</v>
      </c>
      <c r="V160" s="13">
        <f t="shared" si="53"/>
        <v>1692.4768378853087</v>
      </c>
      <c r="W160" s="13">
        <f t="shared" si="54"/>
        <v>2252.7251518442536</v>
      </c>
      <c r="X160" s="13">
        <f t="shared" si="55"/>
        <v>800.85274124130149</v>
      </c>
      <c r="Y160" s="13">
        <f t="shared" si="56"/>
        <v>1711.8512261507312</v>
      </c>
      <c r="Z160" s="13">
        <f t="shared" si="57"/>
        <v>5537.1679873429593</v>
      </c>
      <c r="AA160" s="13">
        <f t="shared" si="58"/>
        <v>0</v>
      </c>
      <c r="AB160" s="13">
        <f t="shared" si="59"/>
        <v>97.207138355925593</v>
      </c>
      <c r="AC160" s="13">
        <f t="shared" si="60"/>
        <v>0</v>
      </c>
      <c r="AD160" s="13">
        <f t="shared" si="61"/>
        <v>749.50055642706775</v>
      </c>
      <c r="AE160" s="13">
        <f t="shared" si="62"/>
        <v>200.44782323049486</v>
      </c>
      <c r="AF160" s="14">
        <f t="shared" si="63"/>
        <v>13042.229462478042</v>
      </c>
    </row>
    <row r="161" spans="1:32" ht="15" x14ac:dyDescent="0.25">
      <c r="A161" s="34"/>
      <c r="B161" s="7"/>
      <c r="C161" s="39" t="s">
        <v>1330</v>
      </c>
      <c r="D161" s="13">
        <f>SUMIFS('1. Output sheet'!$F$2:$F$5000,'1. Output sheet'!$AC$2:$AC$5000,$B$75,'1. Output sheet'!$C$2:$C$5000,D$138,'1. Output sheet'!$K$2:$K$5000,$C96)</f>
        <v>0</v>
      </c>
      <c r="E161" s="13">
        <f>SUMIFS('1. Output sheet'!$F$2:$F$5000,'1. Output sheet'!$AC$2:$AC$5000,$B$75,'1. Output sheet'!$C$2:$C$5000,E$138,'1. Output sheet'!$K$2:$K$5000,$C96)</f>
        <v>0</v>
      </c>
      <c r="F161" s="13">
        <f>SUMIFS('1. Output sheet'!$F$2:$F$5000,'1. Output sheet'!$AC$2:$AC$5000,$B$75,'1. Output sheet'!$C$2:$C$5000,F$138,'1. Output sheet'!$K$2:$K$5000,$C96)</f>
        <v>0</v>
      </c>
      <c r="G161" s="13">
        <f>SUMIFS('1. Output sheet'!$F$2:$F$5000,'1. Output sheet'!$AC$2:$AC$5000,$B$75,'1. Output sheet'!$C$2:$C$5000,G$138,'1. Output sheet'!$K$2:$K$5000,$C96)</f>
        <v>93.75</v>
      </c>
      <c r="H161" s="13">
        <f>SUMIFS('1. Output sheet'!$F$2:$F$5000,'1. Output sheet'!$AC$2:$AC$5000,$B$75,'1. Output sheet'!$C$2:$C$5000,H$138,'1. Output sheet'!$K$2:$K$5000,$C96)</f>
        <v>0</v>
      </c>
      <c r="I161" s="13">
        <f>SUMIFS('1. Output sheet'!$F$2:$F$5000,'1. Output sheet'!$AC$2:$AC$5000,$B$75,'1. Output sheet'!$C$2:$C$5000,I$138,'1. Output sheet'!$K$2:$K$5000,$C96)</f>
        <v>0</v>
      </c>
      <c r="J161" s="13">
        <f>SUMIFS('1. Output sheet'!$F$2:$F$5000,'1. Output sheet'!$AC$2:$AC$5000,$B$75,'1. Output sheet'!$C$2:$C$5000,J$138,'1. Output sheet'!$K$2:$K$5000,$C96)</f>
        <v>0</v>
      </c>
      <c r="K161" s="13">
        <f>SUMIFS('1. Output sheet'!$F$2:$F$5000,'1. Output sheet'!$AC$2:$AC$5000,$B$75,'1. Output sheet'!$C$2:$C$5000,K$138,'1. Output sheet'!$K$2:$K$5000,$C96)</f>
        <v>0</v>
      </c>
      <c r="L161" s="13">
        <f>SUMIFS('1. Output sheet'!$F$2:$F$5000,'1. Output sheet'!$AC$2:$AC$5000,$B$75,'1. Output sheet'!$C$2:$C$5000,L$138,'1. Output sheet'!$K$2:$K$5000,$C96)</f>
        <v>0</v>
      </c>
      <c r="M161" s="13">
        <f>SUMIFS('1. Output sheet'!$F$2:$F$5000,'1. Output sheet'!$AC$2:$AC$5000,$B$75,'1. Output sheet'!$C$2:$C$5000,M$138,'1. Output sheet'!$K$2:$K$5000,$C96)</f>
        <v>0</v>
      </c>
      <c r="N161" s="13">
        <f>SUMIFS('1. Output sheet'!$F$2:$F$5000,'1. Output sheet'!$AC$2:$AC$5000,$B$75,'1. Output sheet'!$C$2:$C$5000,N$138,'1. Output sheet'!$K$2:$K$5000,$C96)</f>
        <v>0</v>
      </c>
      <c r="O161" s="13">
        <f>SUMIFS('1. Output sheet'!$F$2:$F$5000,'1. Output sheet'!$AC$2:$AC$5000,$B$75,'1. Output sheet'!$C$2:$C$5000,O$138,'1. Output sheet'!$K$2:$K$5000,$C96)</f>
        <v>0</v>
      </c>
      <c r="P161" s="14">
        <f t="shared" si="50"/>
        <v>93.75</v>
      </c>
      <c r="R161" s="7"/>
      <c r="S161" s="39" t="s">
        <v>1330</v>
      </c>
      <c r="T161" s="13">
        <f t="shared" si="51"/>
        <v>0</v>
      </c>
      <c r="U161" s="13">
        <f t="shared" si="52"/>
        <v>0</v>
      </c>
      <c r="V161" s="13">
        <f t="shared" si="53"/>
        <v>0</v>
      </c>
      <c r="W161" s="13">
        <f t="shared" si="54"/>
        <v>12.569888580507621</v>
      </c>
      <c r="X161" s="13">
        <f t="shared" si="55"/>
        <v>0</v>
      </c>
      <c r="Y161" s="13">
        <f t="shared" si="56"/>
        <v>0</v>
      </c>
      <c r="Z161" s="13">
        <f t="shared" si="57"/>
        <v>0</v>
      </c>
      <c r="AA161" s="13">
        <f t="shared" si="58"/>
        <v>0</v>
      </c>
      <c r="AB161" s="13">
        <f t="shared" si="59"/>
        <v>0</v>
      </c>
      <c r="AC161" s="13">
        <f t="shared" si="60"/>
        <v>0</v>
      </c>
      <c r="AD161" s="13">
        <f t="shared" si="61"/>
        <v>0</v>
      </c>
      <c r="AE161" s="13">
        <f t="shared" si="62"/>
        <v>0</v>
      </c>
      <c r="AF161" s="14">
        <f t="shared" si="63"/>
        <v>12.569888580507621</v>
      </c>
    </row>
    <row r="162" spans="1:32" ht="15" x14ac:dyDescent="0.25">
      <c r="A162" s="34"/>
      <c r="B162" s="7"/>
      <c r="C162" s="39" t="s">
        <v>86</v>
      </c>
      <c r="D162" s="13">
        <f>SUMIFS('1. Output sheet'!$F$2:$F$5000,'1. Output sheet'!$AC$2:$AC$5000,$B$75,'1. Output sheet'!$C$2:$C$5000,D$138,'1. Output sheet'!$K$2:$K$5000,$C97)</f>
        <v>1270</v>
      </c>
      <c r="E162" s="13">
        <f>SUMIFS('1. Output sheet'!$F$2:$F$5000,'1. Output sheet'!$AC$2:$AC$5000,$B$75,'1. Output sheet'!$C$2:$C$5000,E$138,'1. Output sheet'!$K$2:$K$5000,$C97)</f>
        <v>0</v>
      </c>
      <c r="F162" s="13">
        <f>SUMIFS('1. Output sheet'!$F$2:$F$5000,'1. Output sheet'!$AC$2:$AC$5000,$B$75,'1. Output sheet'!$C$2:$C$5000,F$138,'1. Output sheet'!$K$2:$K$5000,$C97)</f>
        <v>53131.5</v>
      </c>
      <c r="G162" s="13">
        <f>SUMIFS('1. Output sheet'!$F$2:$F$5000,'1. Output sheet'!$AC$2:$AC$5000,$B$75,'1. Output sheet'!$C$2:$C$5000,G$138,'1. Output sheet'!$K$2:$K$5000,$C97)</f>
        <v>57098.94</v>
      </c>
      <c r="H162" s="13">
        <f>SUMIFS('1. Output sheet'!$F$2:$F$5000,'1. Output sheet'!$AC$2:$AC$5000,$B$75,'1. Output sheet'!$C$2:$C$5000,H$138,'1. Output sheet'!$K$2:$K$5000,$C97)</f>
        <v>4567.5</v>
      </c>
      <c r="I162" s="13">
        <f>SUMIFS('1. Output sheet'!$F$2:$F$5000,'1. Output sheet'!$AC$2:$AC$5000,$B$75,'1. Output sheet'!$C$2:$C$5000,I$138,'1. Output sheet'!$K$2:$K$5000,$C97)</f>
        <v>68250</v>
      </c>
      <c r="J162" s="13">
        <f>SUMIFS('1. Output sheet'!$F$2:$F$5000,'1. Output sheet'!$AC$2:$AC$5000,$B$75,'1. Output sheet'!$C$2:$C$5000,J$138,'1. Output sheet'!$K$2:$K$5000,$C97)</f>
        <v>40021</v>
      </c>
      <c r="K162" s="13">
        <f>SUMIFS('1. Output sheet'!$F$2:$F$5000,'1. Output sheet'!$AC$2:$AC$5000,$B$75,'1. Output sheet'!$C$2:$C$5000,K$138,'1. Output sheet'!$K$2:$K$5000,$C97)</f>
        <v>0</v>
      </c>
      <c r="L162" s="13">
        <f>SUMIFS('1. Output sheet'!$F$2:$F$5000,'1. Output sheet'!$AC$2:$AC$5000,$B$75,'1. Output sheet'!$C$2:$C$5000,L$138,'1. Output sheet'!$K$2:$K$5000,$C97)</f>
        <v>0</v>
      </c>
      <c r="M162" s="13">
        <f>SUMIFS('1. Output sheet'!$F$2:$F$5000,'1. Output sheet'!$AC$2:$AC$5000,$B$75,'1. Output sheet'!$C$2:$C$5000,M$138,'1. Output sheet'!$K$2:$K$5000,$C97)</f>
        <v>0</v>
      </c>
      <c r="N162" s="13">
        <f>SUMIFS('1. Output sheet'!$F$2:$F$5000,'1. Output sheet'!$AC$2:$AC$5000,$B$75,'1. Output sheet'!$C$2:$C$5000,N$138,'1. Output sheet'!$K$2:$K$5000,$C97)</f>
        <v>0</v>
      </c>
      <c r="O162" s="13">
        <f>SUMIFS('1. Output sheet'!$F$2:$F$5000,'1. Output sheet'!$AC$2:$AC$5000,$B$75,'1. Output sheet'!$C$2:$C$5000,O$138,'1. Output sheet'!$K$2:$K$5000,$C97)</f>
        <v>0</v>
      </c>
      <c r="P162" s="14">
        <f t="shared" si="50"/>
        <v>224338.94</v>
      </c>
      <c r="R162" s="7"/>
      <c r="S162" s="39" t="s">
        <v>86</v>
      </c>
      <c r="T162" s="13">
        <f t="shared" si="51"/>
        <v>170.28009063727657</v>
      </c>
      <c r="U162" s="13">
        <f t="shared" si="52"/>
        <v>0</v>
      </c>
      <c r="V162" s="13">
        <f t="shared" si="53"/>
        <v>7123.8083745625672</v>
      </c>
      <c r="W162" s="13">
        <f t="shared" si="54"/>
        <v>7655.7580145609581</v>
      </c>
      <c r="X162" s="13">
        <f t="shared" si="55"/>
        <v>612.40497164233125</v>
      </c>
      <c r="Y162" s="13">
        <f t="shared" si="56"/>
        <v>9150.8788866095474</v>
      </c>
      <c r="Z162" s="13">
        <f t="shared" si="57"/>
        <v>5365.9681160586188</v>
      </c>
      <c r="AA162" s="13">
        <f t="shared" si="58"/>
        <v>0</v>
      </c>
      <c r="AB162" s="13">
        <f t="shared" si="59"/>
        <v>0</v>
      </c>
      <c r="AC162" s="13">
        <f t="shared" si="60"/>
        <v>0</v>
      </c>
      <c r="AD162" s="13">
        <f t="shared" si="61"/>
        <v>0</v>
      </c>
      <c r="AE162" s="13">
        <f t="shared" si="62"/>
        <v>0</v>
      </c>
      <c r="AF162" s="14">
        <f t="shared" si="63"/>
        <v>30079.0984540713</v>
      </c>
    </row>
    <row r="163" spans="1:32" ht="15" x14ac:dyDescent="0.25">
      <c r="A163" s="34"/>
      <c r="B163" s="7"/>
      <c r="C163" s="39" t="s">
        <v>97</v>
      </c>
      <c r="D163" s="13">
        <f>SUMIFS('1. Output sheet'!$F$2:$F$5000,'1. Output sheet'!$AC$2:$AC$5000,$B$75,'1. Output sheet'!$C$2:$C$5000,D$138,'1. Output sheet'!$K$2:$K$5000,$C98)</f>
        <v>0</v>
      </c>
      <c r="E163" s="13">
        <f>SUMIFS('1. Output sheet'!$F$2:$F$5000,'1. Output sheet'!$AC$2:$AC$5000,$B$75,'1. Output sheet'!$C$2:$C$5000,E$138,'1. Output sheet'!$K$2:$K$5000,$C98)</f>
        <v>0</v>
      </c>
      <c r="F163" s="13">
        <f>SUMIFS('1. Output sheet'!$F$2:$F$5000,'1. Output sheet'!$AC$2:$AC$5000,$B$75,'1. Output sheet'!$C$2:$C$5000,F$138,'1. Output sheet'!$K$2:$K$5000,$C98)</f>
        <v>6175</v>
      </c>
      <c r="G163" s="13">
        <f>SUMIFS('1. Output sheet'!$F$2:$F$5000,'1. Output sheet'!$AC$2:$AC$5000,$B$75,'1. Output sheet'!$C$2:$C$5000,G$138,'1. Output sheet'!$K$2:$K$5000,$C98)</f>
        <v>6460</v>
      </c>
      <c r="H163" s="13">
        <f>SUMIFS('1. Output sheet'!$F$2:$F$5000,'1. Output sheet'!$AC$2:$AC$5000,$B$75,'1. Output sheet'!$C$2:$C$5000,H$138,'1. Output sheet'!$K$2:$K$5000,$C98)</f>
        <v>0</v>
      </c>
      <c r="I163" s="13">
        <f>SUMIFS('1. Output sheet'!$F$2:$F$5000,'1. Output sheet'!$AC$2:$AC$5000,$B$75,'1. Output sheet'!$C$2:$C$5000,I$138,'1. Output sheet'!$K$2:$K$5000,$C98)</f>
        <v>3125</v>
      </c>
      <c r="J163" s="13">
        <f>SUMIFS('1. Output sheet'!$F$2:$F$5000,'1. Output sheet'!$AC$2:$AC$5000,$B$75,'1. Output sheet'!$C$2:$C$5000,J$138,'1. Output sheet'!$K$2:$K$5000,$C98)</f>
        <v>6417</v>
      </c>
      <c r="K163" s="13">
        <f>SUMIFS('1. Output sheet'!$F$2:$F$5000,'1. Output sheet'!$AC$2:$AC$5000,$B$75,'1. Output sheet'!$C$2:$C$5000,K$138,'1. Output sheet'!$K$2:$K$5000,$C98)</f>
        <v>0</v>
      </c>
      <c r="L163" s="13">
        <f>SUMIFS('1. Output sheet'!$F$2:$F$5000,'1. Output sheet'!$AC$2:$AC$5000,$B$75,'1. Output sheet'!$C$2:$C$5000,L$138,'1. Output sheet'!$K$2:$K$5000,$C98)</f>
        <v>0</v>
      </c>
      <c r="M163" s="13">
        <f>SUMIFS('1. Output sheet'!$F$2:$F$5000,'1. Output sheet'!$AC$2:$AC$5000,$B$75,'1. Output sheet'!$C$2:$C$5000,M$138,'1. Output sheet'!$K$2:$K$5000,$C98)</f>
        <v>0</v>
      </c>
      <c r="N163" s="13">
        <f>SUMIFS('1. Output sheet'!$F$2:$F$5000,'1. Output sheet'!$AC$2:$AC$5000,$B$75,'1. Output sheet'!$C$2:$C$5000,N$138,'1. Output sheet'!$K$2:$K$5000,$C98)</f>
        <v>0</v>
      </c>
      <c r="O163" s="13">
        <f>SUMIFS('1. Output sheet'!$F$2:$F$5000,'1. Output sheet'!$AC$2:$AC$5000,$B$75,'1. Output sheet'!$C$2:$C$5000,O$138,'1. Output sheet'!$K$2:$K$5000,$C98)</f>
        <v>0</v>
      </c>
      <c r="P163" s="14">
        <f t="shared" si="50"/>
        <v>22177</v>
      </c>
      <c r="R163" s="7"/>
      <c r="S163" s="39" t="s">
        <v>97</v>
      </c>
      <c r="T163" s="13">
        <f t="shared" si="51"/>
        <v>0</v>
      </c>
      <c r="U163" s="13">
        <f t="shared" si="52"/>
        <v>0</v>
      </c>
      <c r="V163" s="13">
        <f t="shared" si="53"/>
        <v>827.9366611694353</v>
      </c>
      <c r="W163" s="13">
        <f t="shared" si="54"/>
        <v>866.1491224541785</v>
      </c>
      <c r="X163" s="13">
        <f t="shared" si="55"/>
        <v>0</v>
      </c>
      <c r="Y163" s="13">
        <f t="shared" si="56"/>
        <v>418.99628601692069</v>
      </c>
      <c r="Z163" s="13">
        <f t="shared" si="57"/>
        <v>860.38373355858562</v>
      </c>
      <c r="AA163" s="13">
        <f t="shared" si="58"/>
        <v>0</v>
      </c>
      <c r="AB163" s="13">
        <f t="shared" si="59"/>
        <v>0</v>
      </c>
      <c r="AC163" s="13">
        <f t="shared" si="60"/>
        <v>0</v>
      </c>
      <c r="AD163" s="13">
        <f t="shared" si="61"/>
        <v>0</v>
      </c>
      <c r="AE163" s="13">
        <f t="shared" si="62"/>
        <v>0</v>
      </c>
      <c r="AF163" s="14">
        <f t="shared" si="63"/>
        <v>2973.4658031991198</v>
      </c>
    </row>
    <row r="164" spans="1:32" ht="15" x14ac:dyDescent="0.25">
      <c r="A164" s="34"/>
      <c r="B164" s="7"/>
      <c r="C164" s="39" t="s">
        <v>226</v>
      </c>
      <c r="D164" s="13">
        <f>SUMIFS('1. Output sheet'!$F$2:$F$5000,'1. Output sheet'!$AC$2:$AC$5000,$B$75,'1. Output sheet'!$C$2:$C$5000,D$138,'1. Output sheet'!$K$2:$K$5000,$C99)</f>
        <v>2937</v>
      </c>
      <c r="E164" s="13">
        <f>SUMIFS('1. Output sheet'!$F$2:$F$5000,'1. Output sheet'!$AC$2:$AC$5000,$B$75,'1. Output sheet'!$C$2:$C$5000,E$138,'1. Output sheet'!$K$2:$K$5000,$C99)</f>
        <v>276915</v>
      </c>
      <c r="F164" s="13">
        <f>SUMIFS('1. Output sheet'!$F$2:$F$5000,'1. Output sheet'!$AC$2:$AC$5000,$B$75,'1. Output sheet'!$C$2:$C$5000,F$138,'1. Output sheet'!$K$2:$K$5000,$C99)</f>
        <v>9470</v>
      </c>
      <c r="G164" s="13">
        <f>SUMIFS('1. Output sheet'!$F$2:$F$5000,'1. Output sheet'!$AC$2:$AC$5000,$B$75,'1. Output sheet'!$C$2:$C$5000,G$138,'1. Output sheet'!$K$2:$K$5000,$C99)</f>
        <v>26243</v>
      </c>
      <c r="H164" s="13">
        <f>SUMIFS('1. Output sheet'!$F$2:$F$5000,'1. Output sheet'!$AC$2:$AC$5000,$B$75,'1. Output sheet'!$C$2:$C$5000,H$138,'1. Output sheet'!$K$2:$K$5000,$C99)</f>
        <v>4629</v>
      </c>
      <c r="I164" s="13">
        <f>SUMIFS('1. Output sheet'!$F$2:$F$5000,'1. Output sheet'!$AC$2:$AC$5000,$B$75,'1. Output sheet'!$C$2:$C$5000,I$138,'1. Output sheet'!$K$2:$K$5000,$C99)</f>
        <v>9413</v>
      </c>
      <c r="J164" s="13">
        <f>SUMIFS('1. Output sheet'!$F$2:$F$5000,'1. Output sheet'!$AC$2:$AC$5000,$B$75,'1. Output sheet'!$C$2:$C$5000,J$138,'1. Output sheet'!$K$2:$K$5000,$C99)</f>
        <v>15208</v>
      </c>
      <c r="K164" s="13">
        <f>SUMIFS('1. Output sheet'!$F$2:$F$5000,'1. Output sheet'!$AC$2:$AC$5000,$B$75,'1. Output sheet'!$C$2:$C$5000,K$138,'1. Output sheet'!$K$2:$K$5000,$C99)</f>
        <v>5383</v>
      </c>
      <c r="L164" s="13">
        <f>SUMIFS('1. Output sheet'!$F$2:$F$5000,'1. Output sheet'!$AC$2:$AC$5000,$B$75,'1. Output sheet'!$C$2:$C$5000,L$138,'1. Output sheet'!$K$2:$K$5000,$C99)</f>
        <v>850</v>
      </c>
      <c r="M164" s="13">
        <f>SUMIFS('1. Output sheet'!$F$2:$F$5000,'1. Output sheet'!$AC$2:$AC$5000,$B$75,'1. Output sheet'!$C$2:$C$5000,M$138,'1. Output sheet'!$K$2:$K$5000,$C99)</f>
        <v>0</v>
      </c>
      <c r="N164" s="13">
        <f>SUMIFS('1. Output sheet'!$F$2:$F$5000,'1. Output sheet'!$AC$2:$AC$5000,$B$75,'1. Output sheet'!$C$2:$C$5000,N$138,'1. Output sheet'!$K$2:$K$5000,$C99)</f>
        <v>5000</v>
      </c>
      <c r="O164" s="13">
        <f>SUMIFS('1. Output sheet'!$F$2:$F$5000,'1. Output sheet'!$AC$2:$AC$5000,$B$75,'1. Output sheet'!$C$2:$C$5000,O$138,'1. Output sheet'!$K$2:$K$5000,$C99)</f>
        <v>0</v>
      </c>
      <c r="P164" s="14">
        <f t="shared" si="50"/>
        <v>356048</v>
      </c>
      <c r="R164" s="7"/>
      <c r="S164" s="39" t="s">
        <v>226</v>
      </c>
      <c r="T164" s="13">
        <f t="shared" si="51"/>
        <v>393.78946945014275</v>
      </c>
      <c r="U164" s="13">
        <f t="shared" si="52"/>
        <v>37128.434093560187</v>
      </c>
      <c r="V164" s="13">
        <f t="shared" si="53"/>
        <v>1269.7263451456765</v>
      </c>
      <c r="W164" s="13">
        <f t="shared" si="54"/>
        <v>3518.6302508614558</v>
      </c>
      <c r="X164" s="13">
        <f t="shared" si="55"/>
        <v>620.65081855114431</v>
      </c>
      <c r="Y164" s="13">
        <f t="shared" si="56"/>
        <v>1262.0838528887277</v>
      </c>
      <c r="Z164" s="13">
        <f t="shared" si="57"/>
        <v>2039.0705656785055</v>
      </c>
      <c r="AA164" s="13">
        <f t="shared" si="58"/>
        <v>721.74624244130689</v>
      </c>
      <c r="AB164" s="13">
        <f t="shared" si="59"/>
        <v>113.96698979660243</v>
      </c>
      <c r="AC164" s="13">
        <f t="shared" si="60"/>
        <v>0</v>
      </c>
      <c r="AD164" s="13">
        <f t="shared" si="61"/>
        <v>670.39405762707315</v>
      </c>
      <c r="AE164" s="13">
        <f t="shared" si="62"/>
        <v>0</v>
      </c>
      <c r="AF164" s="14">
        <f t="shared" si="63"/>
        <v>47738.492686000827</v>
      </c>
    </row>
    <row r="165" spans="1:32" ht="15" x14ac:dyDescent="0.25">
      <c r="A165" s="34"/>
      <c r="B165" s="7"/>
      <c r="C165" s="39" t="s">
        <v>243</v>
      </c>
      <c r="D165" s="13">
        <f>SUMIFS('1. Output sheet'!$F$2:$F$5000,'1. Output sheet'!$AC$2:$AC$5000,$B$75,'1. Output sheet'!$C$2:$C$5000,D$138,'1. Output sheet'!$K$2:$K$5000,$C100)</f>
        <v>0</v>
      </c>
      <c r="E165" s="13">
        <f>SUMIFS('1. Output sheet'!$F$2:$F$5000,'1. Output sheet'!$AC$2:$AC$5000,$B$75,'1. Output sheet'!$C$2:$C$5000,E$138,'1. Output sheet'!$K$2:$K$5000,$C100)</f>
        <v>0</v>
      </c>
      <c r="F165" s="13">
        <f>SUMIFS('1. Output sheet'!$F$2:$F$5000,'1. Output sheet'!$AC$2:$AC$5000,$B$75,'1. Output sheet'!$C$2:$C$5000,F$138,'1. Output sheet'!$K$2:$K$5000,$C100)</f>
        <v>24345</v>
      </c>
      <c r="G165" s="13">
        <f>SUMIFS('1. Output sheet'!$F$2:$F$5000,'1. Output sheet'!$AC$2:$AC$5000,$B$75,'1. Output sheet'!$C$2:$C$5000,G$138,'1. Output sheet'!$K$2:$K$5000,$C100)</f>
        <v>3560</v>
      </c>
      <c r="H165" s="13">
        <f>SUMIFS('1. Output sheet'!$F$2:$F$5000,'1. Output sheet'!$AC$2:$AC$5000,$B$75,'1. Output sheet'!$C$2:$C$5000,H$138,'1. Output sheet'!$K$2:$K$5000,$C100)</f>
        <v>3094</v>
      </c>
      <c r="I165" s="13">
        <f>SUMIFS('1. Output sheet'!$F$2:$F$5000,'1. Output sheet'!$AC$2:$AC$5000,$B$75,'1. Output sheet'!$C$2:$C$5000,I$138,'1. Output sheet'!$K$2:$K$5000,$C100)</f>
        <v>15918.05</v>
      </c>
      <c r="J165" s="13">
        <f>SUMIFS('1. Output sheet'!$F$2:$F$5000,'1. Output sheet'!$AC$2:$AC$5000,$B$75,'1. Output sheet'!$C$2:$C$5000,J$138,'1. Output sheet'!$K$2:$K$5000,$C100)</f>
        <v>7606.89</v>
      </c>
      <c r="K165" s="13">
        <f>SUMIFS('1. Output sheet'!$F$2:$F$5000,'1. Output sheet'!$AC$2:$AC$5000,$B$75,'1. Output sheet'!$C$2:$C$5000,K$138,'1. Output sheet'!$K$2:$K$5000,$C100)</f>
        <v>42573.729999999996</v>
      </c>
      <c r="L165" s="13">
        <f>SUMIFS('1. Output sheet'!$F$2:$F$5000,'1. Output sheet'!$AC$2:$AC$5000,$B$75,'1. Output sheet'!$C$2:$C$5000,L$138,'1. Output sheet'!$K$2:$K$5000,$C100)</f>
        <v>2000</v>
      </c>
      <c r="M165" s="13">
        <f>SUMIFS('1. Output sheet'!$F$2:$F$5000,'1. Output sheet'!$AC$2:$AC$5000,$B$75,'1. Output sheet'!$C$2:$C$5000,M$138,'1. Output sheet'!$K$2:$K$5000,$C100)</f>
        <v>0</v>
      </c>
      <c r="N165" s="13">
        <f>SUMIFS('1. Output sheet'!$F$2:$F$5000,'1. Output sheet'!$AC$2:$AC$5000,$B$75,'1. Output sheet'!$C$2:$C$5000,N$138,'1. Output sheet'!$K$2:$K$5000,$C100)</f>
        <v>1000</v>
      </c>
      <c r="O165" s="13">
        <f>SUMIFS('1. Output sheet'!$F$2:$F$5000,'1. Output sheet'!$AC$2:$AC$5000,$B$75,'1. Output sheet'!$C$2:$C$5000,O$138,'1. Output sheet'!$K$2:$K$5000,$C100)</f>
        <v>0</v>
      </c>
      <c r="P165" s="14">
        <f t="shared" si="50"/>
        <v>100097.67</v>
      </c>
      <c r="R165" s="7"/>
      <c r="S165" s="39" t="s">
        <v>243</v>
      </c>
      <c r="T165" s="13">
        <f t="shared" si="51"/>
        <v>0</v>
      </c>
      <c r="U165" s="13">
        <f t="shared" si="52"/>
        <v>0</v>
      </c>
      <c r="V165" s="13">
        <f t="shared" si="53"/>
        <v>3264.148666586219</v>
      </c>
      <c r="W165" s="13">
        <f t="shared" si="54"/>
        <v>477.32056903047607</v>
      </c>
      <c r="X165" s="13">
        <f t="shared" si="55"/>
        <v>414.83984285963282</v>
      </c>
      <c r="Y165" s="13">
        <f t="shared" si="56"/>
        <v>2134.273225802126</v>
      </c>
      <c r="Z165" s="13">
        <f t="shared" si="57"/>
        <v>1019.9227706045613</v>
      </c>
      <c r="AA165" s="13">
        <f t="shared" si="58"/>
        <v>5708.2351206038893</v>
      </c>
      <c r="AB165" s="13">
        <f t="shared" si="59"/>
        <v>268.15762305082922</v>
      </c>
      <c r="AC165" s="13">
        <f t="shared" si="60"/>
        <v>0</v>
      </c>
      <c r="AD165" s="13">
        <f t="shared" si="61"/>
        <v>134.07881152541461</v>
      </c>
      <c r="AE165" s="13">
        <f t="shared" si="62"/>
        <v>0</v>
      </c>
      <c r="AF165" s="14">
        <f t="shared" si="63"/>
        <v>13420.976630063149</v>
      </c>
    </row>
    <row r="166" spans="1:32" ht="15" x14ac:dyDescent="0.25">
      <c r="A166" s="34"/>
      <c r="B166" s="7"/>
      <c r="C166" s="39" t="s">
        <v>2874</v>
      </c>
      <c r="D166" s="13">
        <f>SUMIFS('1. Output sheet'!$F$2:$F$5000,'1. Output sheet'!$AC$2:$AC$5000,$B$75,'1. Output sheet'!$C$2:$C$5000,D$138,'1. Output sheet'!$K$2:$K$5000,$C101)</f>
        <v>0</v>
      </c>
      <c r="E166" s="13">
        <f>SUMIFS('1. Output sheet'!$F$2:$F$5000,'1. Output sheet'!$AC$2:$AC$5000,$B$75,'1. Output sheet'!$C$2:$C$5000,E$138,'1. Output sheet'!$K$2:$K$5000,$C101)</f>
        <v>0</v>
      </c>
      <c r="F166" s="13">
        <f>SUMIFS('1. Output sheet'!$F$2:$F$5000,'1. Output sheet'!$AC$2:$AC$5000,$B$75,'1. Output sheet'!$C$2:$C$5000,F$138,'1. Output sheet'!$K$2:$K$5000,$C101)</f>
        <v>0</v>
      </c>
      <c r="G166" s="13">
        <f>SUMIFS('1. Output sheet'!$F$2:$F$5000,'1. Output sheet'!$AC$2:$AC$5000,$B$75,'1. Output sheet'!$C$2:$C$5000,G$138,'1. Output sheet'!$K$2:$K$5000,$C101)</f>
        <v>0</v>
      </c>
      <c r="H166" s="13">
        <f>SUMIFS('1. Output sheet'!$F$2:$F$5000,'1. Output sheet'!$AC$2:$AC$5000,$B$75,'1. Output sheet'!$C$2:$C$5000,H$138,'1. Output sheet'!$K$2:$K$5000,$C101)</f>
        <v>0</v>
      </c>
      <c r="I166" s="13">
        <f>SUMIFS('1. Output sheet'!$F$2:$F$5000,'1. Output sheet'!$AC$2:$AC$5000,$B$75,'1. Output sheet'!$C$2:$C$5000,I$138,'1. Output sheet'!$K$2:$K$5000,$C101)</f>
        <v>0</v>
      </c>
      <c r="J166" s="13">
        <f>SUMIFS('1. Output sheet'!$F$2:$F$5000,'1. Output sheet'!$AC$2:$AC$5000,$B$75,'1. Output sheet'!$C$2:$C$5000,J$138,'1. Output sheet'!$K$2:$K$5000,$C101)</f>
        <v>0</v>
      </c>
      <c r="K166" s="13">
        <f>SUMIFS('1. Output sheet'!$F$2:$F$5000,'1. Output sheet'!$AC$2:$AC$5000,$B$75,'1. Output sheet'!$C$2:$C$5000,K$138,'1. Output sheet'!$K$2:$K$5000,$C101)</f>
        <v>0</v>
      </c>
      <c r="L166" s="13">
        <f>SUMIFS('1. Output sheet'!$F$2:$F$5000,'1. Output sheet'!$AC$2:$AC$5000,$B$75,'1. Output sheet'!$C$2:$C$5000,L$138,'1. Output sheet'!$K$2:$K$5000,$C101)</f>
        <v>0</v>
      </c>
      <c r="M166" s="13">
        <f>SUMIFS('1. Output sheet'!$F$2:$F$5000,'1. Output sheet'!$AC$2:$AC$5000,$B$75,'1. Output sheet'!$C$2:$C$5000,M$138,'1. Output sheet'!$K$2:$K$5000,$C101)</f>
        <v>0</v>
      </c>
      <c r="N166" s="13">
        <f>SUMIFS('1. Output sheet'!$F$2:$F$5000,'1. Output sheet'!$AC$2:$AC$5000,$B$75,'1. Output sheet'!$C$2:$C$5000,N$138,'1. Output sheet'!$K$2:$K$5000,$C101)</f>
        <v>0</v>
      </c>
      <c r="O166" s="13">
        <f>SUMIFS('1. Output sheet'!$F$2:$F$5000,'1. Output sheet'!$AC$2:$AC$5000,$B$75,'1. Output sheet'!$C$2:$C$5000,O$138,'1. Output sheet'!$K$2:$K$5000,$C101)</f>
        <v>0</v>
      </c>
      <c r="P166" s="14">
        <f t="shared" si="50"/>
        <v>0</v>
      </c>
      <c r="R166" s="7"/>
      <c r="S166" s="39" t="s">
        <v>2874</v>
      </c>
      <c r="T166" s="13">
        <f t="shared" si="51"/>
        <v>0</v>
      </c>
      <c r="U166" s="13">
        <f t="shared" si="52"/>
        <v>0</v>
      </c>
      <c r="V166" s="13">
        <f t="shared" si="53"/>
        <v>0</v>
      </c>
      <c r="W166" s="13">
        <f t="shared" si="54"/>
        <v>0</v>
      </c>
      <c r="X166" s="13">
        <f t="shared" si="55"/>
        <v>0</v>
      </c>
      <c r="Y166" s="13">
        <f t="shared" si="56"/>
        <v>0</v>
      </c>
      <c r="Z166" s="13">
        <f t="shared" si="57"/>
        <v>0</v>
      </c>
      <c r="AA166" s="13">
        <f t="shared" si="58"/>
        <v>0</v>
      </c>
      <c r="AB166" s="13">
        <f t="shared" si="59"/>
        <v>0</v>
      </c>
      <c r="AC166" s="13">
        <f t="shared" si="60"/>
        <v>0</v>
      </c>
      <c r="AD166" s="13">
        <f t="shared" si="61"/>
        <v>0</v>
      </c>
      <c r="AE166" s="13">
        <f t="shared" si="62"/>
        <v>0</v>
      </c>
      <c r="AF166" s="14">
        <f t="shared" si="63"/>
        <v>0</v>
      </c>
    </row>
    <row r="167" spans="1:32" ht="15" x14ac:dyDescent="0.25">
      <c r="A167" s="34"/>
      <c r="B167" s="7"/>
      <c r="C167" s="39" t="s">
        <v>217</v>
      </c>
      <c r="D167" s="13">
        <f>SUMIFS('1. Output sheet'!$F$2:$F$5000,'1. Output sheet'!$AC$2:$AC$5000,$B$75,'1. Output sheet'!$C$2:$C$5000,D$138,'1. Output sheet'!$K$2:$K$5000,$C102)</f>
        <v>0</v>
      </c>
      <c r="E167" s="13">
        <f>SUMIFS('1. Output sheet'!$F$2:$F$5000,'1. Output sheet'!$AC$2:$AC$5000,$B$75,'1. Output sheet'!$C$2:$C$5000,E$138,'1. Output sheet'!$K$2:$K$5000,$C102)</f>
        <v>0</v>
      </c>
      <c r="F167" s="13">
        <f>SUMIFS('1. Output sheet'!$F$2:$F$5000,'1. Output sheet'!$AC$2:$AC$5000,$B$75,'1. Output sheet'!$C$2:$C$5000,F$138,'1. Output sheet'!$K$2:$K$5000,$C102)</f>
        <v>6932</v>
      </c>
      <c r="G167" s="13">
        <f>SUMIFS('1. Output sheet'!$F$2:$F$5000,'1. Output sheet'!$AC$2:$AC$5000,$B$75,'1. Output sheet'!$C$2:$C$5000,G$138,'1. Output sheet'!$K$2:$K$5000,$C102)</f>
        <v>87832</v>
      </c>
      <c r="H167" s="13">
        <f>SUMIFS('1. Output sheet'!$F$2:$F$5000,'1. Output sheet'!$AC$2:$AC$5000,$B$75,'1. Output sheet'!$C$2:$C$5000,H$138,'1. Output sheet'!$K$2:$K$5000,$C102)</f>
        <v>6550</v>
      </c>
      <c r="I167" s="13">
        <f>SUMIFS('1. Output sheet'!$F$2:$F$5000,'1. Output sheet'!$AC$2:$AC$5000,$B$75,'1. Output sheet'!$C$2:$C$5000,I$138,'1. Output sheet'!$K$2:$K$5000,$C102)</f>
        <v>17605</v>
      </c>
      <c r="J167" s="13">
        <f>SUMIFS('1. Output sheet'!$F$2:$F$5000,'1. Output sheet'!$AC$2:$AC$5000,$B$75,'1. Output sheet'!$C$2:$C$5000,J$138,'1. Output sheet'!$K$2:$K$5000,$C102)</f>
        <v>31676.5</v>
      </c>
      <c r="K167" s="13">
        <f>SUMIFS('1. Output sheet'!$F$2:$F$5000,'1. Output sheet'!$AC$2:$AC$5000,$B$75,'1. Output sheet'!$C$2:$C$5000,K$138,'1. Output sheet'!$K$2:$K$5000,$C102)</f>
        <v>0</v>
      </c>
      <c r="L167" s="13">
        <f>SUMIFS('1. Output sheet'!$F$2:$F$5000,'1. Output sheet'!$AC$2:$AC$5000,$B$75,'1. Output sheet'!$C$2:$C$5000,L$138,'1. Output sheet'!$K$2:$K$5000,$C102)</f>
        <v>0</v>
      </c>
      <c r="M167" s="13">
        <f>SUMIFS('1. Output sheet'!$F$2:$F$5000,'1. Output sheet'!$AC$2:$AC$5000,$B$75,'1. Output sheet'!$C$2:$C$5000,M$138,'1. Output sheet'!$K$2:$K$5000,$C102)</f>
        <v>0</v>
      </c>
      <c r="N167" s="13">
        <f>SUMIFS('1. Output sheet'!$F$2:$F$5000,'1. Output sheet'!$AC$2:$AC$5000,$B$75,'1. Output sheet'!$C$2:$C$5000,N$138,'1. Output sheet'!$K$2:$K$5000,$C102)</f>
        <v>5421</v>
      </c>
      <c r="O167" s="13">
        <f>SUMIFS('1. Output sheet'!$F$2:$F$5000,'1. Output sheet'!$AC$2:$AC$5000,$B$75,'1. Output sheet'!$C$2:$C$5000,O$138,'1. Output sheet'!$K$2:$K$5000,$C102)</f>
        <v>0</v>
      </c>
      <c r="P167" s="14">
        <f t="shared" si="50"/>
        <v>156016.5</v>
      </c>
      <c r="R167" s="7"/>
      <c r="S167" s="39" t="s">
        <v>217</v>
      </c>
      <c r="T167" s="13">
        <f t="shared" si="51"/>
        <v>0</v>
      </c>
      <c r="U167" s="13">
        <f t="shared" si="52"/>
        <v>0</v>
      </c>
      <c r="V167" s="13">
        <f t="shared" si="53"/>
        <v>929.43432149417413</v>
      </c>
      <c r="W167" s="13">
        <f t="shared" si="54"/>
        <v>11776.410173900216</v>
      </c>
      <c r="X167" s="13">
        <f t="shared" si="55"/>
        <v>878.21621549146573</v>
      </c>
      <c r="Y167" s="13">
        <f t="shared" si="56"/>
        <v>2360.4574769049245</v>
      </c>
      <c r="Z167" s="13">
        <f t="shared" si="57"/>
        <v>4247.1474732847964</v>
      </c>
      <c r="AA167" s="13">
        <f t="shared" si="58"/>
        <v>0</v>
      </c>
      <c r="AB167" s="13">
        <f t="shared" si="59"/>
        <v>0</v>
      </c>
      <c r="AC167" s="13">
        <f t="shared" si="60"/>
        <v>0</v>
      </c>
      <c r="AD167" s="13">
        <f t="shared" si="61"/>
        <v>726.8412372792726</v>
      </c>
      <c r="AE167" s="13">
        <f t="shared" si="62"/>
        <v>0</v>
      </c>
      <c r="AF167" s="14">
        <f t="shared" si="63"/>
        <v>20918.506898354852</v>
      </c>
    </row>
    <row r="168" spans="1:32" ht="15" x14ac:dyDescent="0.25">
      <c r="A168" s="34"/>
      <c r="B168" s="7"/>
      <c r="C168" s="39" t="s">
        <v>326</v>
      </c>
      <c r="D168" s="13">
        <f>SUMIFS('1. Output sheet'!$F$2:$F$5000,'1. Output sheet'!$AC$2:$AC$5000,$B$75,'1. Output sheet'!$C$2:$C$5000,D$138,'1. Output sheet'!$K$2:$K$5000,$C103)</f>
        <v>2386</v>
      </c>
      <c r="E168" s="13">
        <f>SUMIFS('1. Output sheet'!$F$2:$F$5000,'1. Output sheet'!$AC$2:$AC$5000,$B$75,'1. Output sheet'!$C$2:$C$5000,E$138,'1. Output sheet'!$K$2:$K$5000,$C103)</f>
        <v>0</v>
      </c>
      <c r="F168" s="13">
        <f>SUMIFS('1. Output sheet'!$F$2:$F$5000,'1. Output sheet'!$AC$2:$AC$5000,$B$75,'1. Output sheet'!$C$2:$C$5000,F$138,'1. Output sheet'!$K$2:$K$5000,$C103)</f>
        <v>20960</v>
      </c>
      <c r="G168" s="13">
        <f>SUMIFS('1. Output sheet'!$F$2:$F$5000,'1. Output sheet'!$AC$2:$AC$5000,$B$75,'1. Output sheet'!$C$2:$C$5000,G$138,'1. Output sheet'!$K$2:$K$5000,$C103)</f>
        <v>19136</v>
      </c>
      <c r="H168" s="13">
        <f>SUMIFS('1. Output sheet'!$F$2:$F$5000,'1. Output sheet'!$AC$2:$AC$5000,$B$75,'1. Output sheet'!$C$2:$C$5000,H$138,'1. Output sheet'!$K$2:$K$5000,$C103)</f>
        <v>0</v>
      </c>
      <c r="I168" s="13">
        <f>SUMIFS('1. Output sheet'!$F$2:$F$5000,'1. Output sheet'!$AC$2:$AC$5000,$B$75,'1. Output sheet'!$C$2:$C$5000,I$138,'1. Output sheet'!$K$2:$K$5000,$C103)</f>
        <v>3177</v>
      </c>
      <c r="J168" s="13">
        <f>SUMIFS('1. Output sheet'!$F$2:$F$5000,'1. Output sheet'!$AC$2:$AC$5000,$B$75,'1. Output sheet'!$C$2:$C$5000,J$138,'1. Output sheet'!$K$2:$K$5000,$C103)</f>
        <v>8295</v>
      </c>
      <c r="K168" s="13">
        <f>SUMIFS('1. Output sheet'!$F$2:$F$5000,'1. Output sheet'!$AC$2:$AC$5000,$B$75,'1. Output sheet'!$C$2:$C$5000,K$138,'1. Output sheet'!$K$2:$K$5000,$C103)</f>
        <v>0</v>
      </c>
      <c r="L168" s="13">
        <f>SUMIFS('1. Output sheet'!$F$2:$F$5000,'1. Output sheet'!$AC$2:$AC$5000,$B$75,'1. Output sheet'!$C$2:$C$5000,L$138,'1. Output sheet'!$K$2:$K$5000,$C103)</f>
        <v>0</v>
      </c>
      <c r="M168" s="13">
        <f>SUMIFS('1. Output sheet'!$F$2:$F$5000,'1. Output sheet'!$AC$2:$AC$5000,$B$75,'1. Output sheet'!$C$2:$C$5000,M$138,'1. Output sheet'!$K$2:$K$5000,$C103)</f>
        <v>0</v>
      </c>
      <c r="N168" s="13">
        <f>SUMIFS('1. Output sheet'!$F$2:$F$5000,'1. Output sheet'!$AC$2:$AC$5000,$B$75,'1. Output sheet'!$C$2:$C$5000,N$138,'1. Output sheet'!$K$2:$K$5000,$C103)</f>
        <v>2047</v>
      </c>
      <c r="O168" s="13">
        <f>SUMIFS('1. Output sheet'!$F$2:$F$5000,'1. Output sheet'!$AC$2:$AC$5000,$B$75,'1. Output sheet'!$C$2:$C$5000,O$138,'1. Output sheet'!$K$2:$K$5000,$C103)</f>
        <v>0</v>
      </c>
      <c r="P168" s="14">
        <f t="shared" si="50"/>
        <v>56001</v>
      </c>
      <c r="R168" s="7"/>
      <c r="S168" s="39" t="s">
        <v>326</v>
      </c>
      <c r="T168" s="13">
        <f t="shared" si="51"/>
        <v>319.91204429963926</v>
      </c>
      <c r="U168" s="13">
        <f t="shared" si="52"/>
        <v>0</v>
      </c>
      <c r="V168" s="13">
        <f t="shared" si="53"/>
        <v>2810.2918895726903</v>
      </c>
      <c r="W168" s="13">
        <f t="shared" si="54"/>
        <v>2565.7321373503341</v>
      </c>
      <c r="X168" s="13">
        <f t="shared" si="55"/>
        <v>0</v>
      </c>
      <c r="Y168" s="13">
        <f t="shared" si="56"/>
        <v>425.96838421624227</v>
      </c>
      <c r="Z168" s="13">
        <f t="shared" si="57"/>
        <v>1112.1837416033143</v>
      </c>
      <c r="AA168" s="13">
        <f t="shared" si="58"/>
        <v>0</v>
      </c>
      <c r="AB168" s="13">
        <f t="shared" si="59"/>
        <v>0</v>
      </c>
      <c r="AC168" s="13">
        <f t="shared" si="60"/>
        <v>0</v>
      </c>
      <c r="AD168" s="13">
        <f t="shared" si="61"/>
        <v>274.45932719252374</v>
      </c>
      <c r="AE168" s="13">
        <f t="shared" si="62"/>
        <v>0</v>
      </c>
      <c r="AF168" s="14">
        <f t="shared" si="63"/>
        <v>7508.5475242347438</v>
      </c>
    </row>
    <row r="169" spans="1:32" ht="15" x14ac:dyDescent="0.25">
      <c r="A169" s="34"/>
      <c r="B169" s="7"/>
      <c r="C169" s="39" t="s">
        <v>775</v>
      </c>
      <c r="D169" s="13">
        <f>SUMIFS('1. Output sheet'!$F$2:$F$5000,'1. Output sheet'!$AC$2:$AC$5000,$B$75,'1. Output sheet'!$C$2:$C$5000,D$138,'1. Output sheet'!$K$2:$K$5000,$C104)</f>
        <v>2095</v>
      </c>
      <c r="E169" s="13">
        <f>SUMIFS('1. Output sheet'!$F$2:$F$5000,'1. Output sheet'!$AC$2:$AC$5000,$B$75,'1. Output sheet'!$C$2:$C$5000,E$138,'1. Output sheet'!$K$2:$K$5000,$C104)</f>
        <v>0</v>
      </c>
      <c r="F169" s="13">
        <f>SUMIFS('1. Output sheet'!$F$2:$F$5000,'1. Output sheet'!$AC$2:$AC$5000,$B$75,'1. Output sheet'!$C$2:$C$5000,F$138,'1. Output sheet'!$K$2:$K$5000,$C104)</f>
        <v>1978</v>
      </c>
      <c r="G169" s="13">
        <f>SUMIFS('1. Output sheet'!$F$2:$F$5000,'1. Output sheet'!$AC$2:$AC$5000,$B$75,'1. Output sheet'!$C$2:$C$5000,G$138,'1. Output sheet'!$K$2:$K$5000,$C104)</f>
        <v>400</v>
      </c>
      <c r="H169" s="13">
        <f>SUMIFS('1. Output sheet'!$F$2:$F$5000,'1. Output sheet'!$AC$2:$AC$5000,$B$75,'1. Output sheet'!$C$2:$C$5000,H$138,'1. Output sheet'!$K$2:$K$5000,$C104)</f>
        <v>1495</v>
      </c>
      <c r="I169" s="13">
        <f>SUMIFS('1. Output sheet'!$F$2:$F$5000,'1. Output sheet'!$AC$2:$AC$5000,$B$75,'1. Output sheet'!$C$2:$C$5000,I$138,'1. Output sheet'!$K$2:$K$5000,$C104)</f>
        <v>2760</v>
      </c>
      <c r="J169" s="13">
        <f>SUMIFS('1. Output sheet'!$F$2:$F$5000,'1. Output sheet'!$AC$2:$AC$5000,$B$75,'1. Output sheet'!$C$2:$C$5000,J$138,'1. Output sheet'!$K$2:$K$5000,$C104)</f>
        <v>5882.9400000000005</v>
      </c>
      <c r="K169" s="13">
        <f>SUMIFS('1. Output sheet'!$F$2:$F$5000,'1. Output sheet'!$AC$2:$AC$5000,$B$75,'1. Output sheet'!$C$2:$C$5000,K$138,'1. Output sheet'!$K$2:$K$5000,$C104)</f>
        <v>0</v>
      </c>
      <c r="L169" s="13">
        <f>SUMIFS('1. Output sheet'!$F$2:$F$5000,'1. Output sheet'!$AC$2:$AC$5000,$B$75,'1. Output sheet'!$C$2:$C$5000,L$138,'1. Output sheet'!$K$2:$K$5000,$C104)</f>
        <v>0</v>
      </c>
      <c r="M169" s="13">
        <f>SUMIFS('1. Output sheet'!$F$2:$F$5000,'1. Output sheet'!$AC$2:$AC$5000,$B$75,'1. Output sheet'!$C$2:$C$5000,M$138,'1. Output sheet'!$K$2:$K$5000,$C104)</f>
        <v>0</v>
      </c>
      <c r="N169" s="13">
        <f>SUMIFS('1. Output sheet'!$F$2:$F$5000,'1. Output sheet'!$AC$2:$AC$5000,$B$75,'1. Output sheet'!$C$2:$C$5000,N$138,'1. Output sheet'!$K$2:$K$5000,$C104)</f>
        <v>0</v>
      </c>
      <c r="O169" s="13">
        <f>SUMIFS('1. Output sheet'!$F$2:$F$5000,'1. Output sheet'!$AC$2:$AC$5000,$B$75,'1. Output sheet'!$C$2:$C$5000,O$138,'1. Output sheet'!$K$2:$K$5000,$C104)</f>
        <v>1400</v>
      </c>
      <c r="P169" s="14">
        <f t="shared" si="50"/>
        <v>16010.94</v>
      </c>
      <c r="R169" s="7"/>
      <c r="S169" s="39" t="s">
        <v>775</v>
      </c>
      <c r="T169" s="13">
        <f t="shared" si="51"/>
        <v>280.89511014574362</v>
      </c>
      <c r="U169" s="13">
        <f t="shared" si="52"/>
        <v>0</v>
      </c>
      <c r="V169" s="13">
        <f t="shared" si="53"/>
        <v>265.20788919727011</v>
      </c>
      <c r="W169" s="13">
        <f t="shared" si="54"/>
        <v>53.631524610165847</v>
      </c>
      <c r="X169" s="13">
        <f t="shared" si="55"/>
        <v>200.44782323049486</v>
      </c>
      <c r="Y169" s="13">
        <f t="shared" si="56"/>
        <v>370.05751981014436</v>
      </c>
      <c r="Z169" s="13">
        <f t="shared" si="57"/>
        <v>788.77760347532273</v>
      </c>
      <c r="AA169" s="13">
        <f t="shared" si="58"/>
        <v>0</v>
      </c>
      <c r="AB169" s="13">
        <f t="shared" si="59"/>
        <v>0</v>
      </c>
      <c r="AC169" s="13">
        <f t="shared" si="60"/>
        <v>0</v>
      </c>
      <c r="AD169" s="13">
        <f t="shared" si="61"/>
        <v>0</v>
      </c>
      <c r="AE169" s="13">
        <f t="shared" si="62"/>
        <v>187.71033613558046</v>
      </c>
      <c r="AF169" s="14">
        <f t="shared" si="63"/>
        <v>2146.727806604722</v>
      </c>
    </row>
    <row r="170" spans="1:32" ht="15" x14ac:dyDescent="0.25">
      <c r="A170" s="34"/>
      <c r="B170" s="38" t="s">
        <v>67</v>
      </c>
      <c r="C170" s="37" t="s">
        <v>4761</v>
      </c>
      <c r="D170" s="14">
        <f>SUM(D171:D199)</f>
        <v>-644.88999999999987</v>
      </c>
      <c r="E170" s="14">
        <f t="shared" ref="E170" si="64">SUM(E171:E199)</f>
        <v>-16607.579999999998</v>
      </c>
      <c r="F170" s="14">
        <f t="shared" ref="F170" si="65">SUM(F171:F199)</f>
        <v>40024.810000000005</v>
      </c>
      <c r="G170" s="14">
        <f t="shared" ref="G170" si="66">SUM(G171:G199)</f>
        <v>414.81999999999971</v>
      </c>
      <c r="H170" s="14">
        <f t="shared" ref="H170" si="67">SUM(H171:H199)</f>
        <v>1755</v>
      </c>
      <c r="I170" s="14">
        <f t="shared" ref="I170" si="68">SUM(I171:I199)</f>
        <v>-20958.773333333331</v>
      </c>
      <c r="J170" s="14">
        <f t="shared" ref="J170" si="69">SUM(J171:J199)</f>
        <v>-8816.8533333333326</v>
      </c>
      <c r="K170" s="14">
        <f t="shared" ref="K170" si="70">SUM(K171:K199)</f>
        <v>14868.24</v>
      </c>
      <c r="L170" s="14">
        <f t="shared" ref="L170" si="71">SUM(L171:L199)</f>
        <v>34290</v>
      </c>
      <c r="M170" s="14">
        <f t="shared" ref="M170" si="72">SUM(M171:M199)</f>
        <v>0</v>
      </c>
      <c r="N170" s="14">
        <f t="shared" ref="N170" si="73">SUM(N171:N199)</f>
        <v>-23282.31</v>
      </c>
      <c r="O170" s="14">
        <f t="shared" ref="O170" si="74">SUM(O171:O199)</f>
        <v>-1535.9699999999996</v>
      </c>
      <c r="P170" s="14">
        <f t="shared" si="50"/>
        <v>19506.493333333343</v>
      </c>
      <c r="R170" s="38" t="s">
        <v>67</v>
      </c>
      <c r="S170" s="37" t="s">
        <v>4761</v>
      </c>
      <c r="T170" s="14">
        <f t="shared" si="51"/>
        <v>-86.466084764624611</v>
      </c>
      <c r="U170" s="14">
        <f t="shared" si="52"/>
        <v>-2226.7245887132449</v>
      </c>
      <c r="V170" s="14">
        <f t="shared" si="53"/>
        <v>5366.4789563305312</v>
      </c>
      <c r="W170" s="14">
        <f t="shared" si="54"/>
        <v>55.618572596972456</v>
      </c>
      <c r="X170" s="14">
        <f t="shared" si="55"/>
        <v>235.30831422710267</v>
      </c>
      <c r="Y170" s="14">
        <f t="shared" si="56"/>
        <v>-2810.1274195638857</v>
      </c>
      <c r="Z170" s="14">
        <f t="shared" si="57"/>
        <v>-1182.1532163272236</v>
      </c>
      <c r="AA170" s="14">
        <f t="shared" si="58"/>
        <v>1993.5159486746306</v>
      </c>
      <c r="AB170" s="14">
        <f t="shared" si="59"/>
        <v>4597.5624472064674</v>
      </c>
      <c r="AC170" s="14">
        <f t="shared" si="60"/>
        <v>0</v>
      </c>
      <c r="AD170" s="14">
        <f t="shared" si="61"/>
        <v>-3121.6644543662765</v>
      </c>
      <c r="AE170" s="14">
        <f t="shared" si="62"/>
        <v>-205.94103213869104</v>
      </c>
      <c r="AF170" s="14">
        <f t="shared" si="63"/>
        <v>2615.4074431617582</v>
      </c>
    </row>
    <row r="171" spans="1:32" ht="15" x14ac:dyDescent="0.25">
      <c r="A171" s="34"/>
      <c r="B171" s="7"/>
      <c r="C171" s="39" t="s">
        <v>141</v>
      </c>
      <c r="D171" s="13">
        <f>SUMIFS('1. Output sheet'!$F$2:$F$5000,'1. Output sheet'!$AC$2:$AC$5000,$B$105,'1. Output sheet'!$C$2:$C$5000,D$138,'1. Output sheet'!$K$2:$K$5000,$C106)</f>
        <v>0</v>
      </c>
      <c r="E171" s="13">
        <f>SUMIFS('1. Output sheet'!$F$2:$F$5000,'1. Output sheet'!$AC$2:$AC$5000,$B$105,'1. Output sheet'!$C$2:$C$5000,E$138,'1. Output sheet'!$K$2:$K$5000,$C106)</f>
        <v>0</v>
      </c>
      <c r="F171" s="13">
        <f>SUMIFS('1. Output sheet'!$F$2:$F$5000,'1. Output sheet'!$AC$2:$AC$5000,$B$105,'1. Output sheet'!$C$2:$C$5000,F$138,'1. Output sheet'!$K$2:$K$5000,$C106)</f>
        <v>0</v>
      </c>
      <c r="G171" s="13">
        <f>SUMIFS('1. Output sheet'!$F$2:$F$5000,'1. Output sheet'!$AC$2:$AC$5000,$B$105,'1. Output sheet'!$C$2:$C$5000,G$138,'1. Output sheet'!$K$2:$K$5000,$C106)</f>
        <v>0</v>
      </c>
      <c r="H171" s="13">
        <f>SUMIFS('1. Output sheet'!$F$2:$F$5000,'1. Output sheet'!$AC$2:$AC$5000,$B$105,'1. Output sheet'!$C$2:$C$5000,H$138,'1. Output sheet'!$K$2:$K$5000,$C106)</f>
        <v>0</v>
      </c>
      <c r="I171" s="13">
        <f>SUMIFS('1. Output sheet'!$F$2:$F$5000,'1. Output sheet'!$AC$2:$AC$5000,$B$105,'1. Output sheet'!$C$2:$C$5000,I$138,'1. Output sheet'!$K$2:$K$5000,$C106)</f>
        <v>-1846.86</v>
      </c>
      <c r="J171" s="13">
        <f>SUMIFS('1. Output sheet'!$F$2:$F$5000,'1. Output sheet'!$AC$2:$AC$5000,$B$105,'1. Output sheet'!$C$2:$C$5000,J$138,'1. Output sheet'!$K$2:$K$5000,$C106)</f>
        <v>0</v>
      </c>
      <c r="K171" s="13">
        <f>SUMIFS('1. Output sheet'!$F$2:$F$5000,'1. Output sheet'!$AC$2:$AC$5000,$B$105,'1. Output sheet'!$C$2:$C$5000,K$138,'1. Output sheet'!$K$2:$K$5000,$C106)</f>
        <v>0</v>
      </c>
      <c r="L171" s="13">
        <f>SUMIFS('1. Output sheet'!$F$2:$F$5000,'1. Output sheet'!$AC$2:$AC$5000,$B$105,'1. Output sheet'!$C$2:$C$5000,L$138,'1. Output sheet'!$K$2:$K$5000,$C106)</f>
        <v>0</v>
      </c>
      <c r="M171" s="13">
        <f>SUMIFS('1. Output sheet'!$F$2:$F$5000,'1. Output sheet'!$AC$2:$AC$5000,$B$105,'1. Output sheet'!$C$2:$C$5000,M$138,'1. Output sheet'!$K$2:$K$5000,$C106)</f>
        <v>0</v>
      </c>
      <c r="N171" s="13">
        <f>SUMIFS('1. Output sheet'!$F$2:$F$5000,'1. Output sheet'!$AC$2:$AC$5000,$B$105,'1. Output sheet'!$C$2:$C$5000,N$138,'1. Output sheet'!$K$2:$K$5000,$C106)</f>
        <v>0</v>
      </c>
      <c r="O171" s="13">
        <f>SUMIFS('1. Output sheet'!$F$2:$F$5000,'1. Output sheet'!$AC$2:$AC$5000,$B$105,'1. Output sheet'!$C$2:$C$5000,O$138,'1. Output sheet'!$K$2:$K$5000,$C106)</f>
        <v>0</v>
      </c>
      <c r="P171" s="14">
        <f t="shared" si="50"/>
        <v>-1846.86</v>
      </c>
      <c r="R171" s="7"/>
      <c r="S171" s="39" t="s">
        <v>141</v>
      </c>
      <c r="T171" s="13">
        <f t="shared" si="51"/>
        <v>0</v>
      </c>
      <c r="U171" s="13">
        <f t="shared" si="52"/>
        <v>0</v>
      </c>
      <c r="V171" s="13">
        <f t="shared" si="53"/>
        <v>0</v>
      </c>
      <c r="W171" s="13">
        <f t="shared" si="54"/>
        <v>0</v>
      </c>
      <c r="X171" s="13">
        <f t="shared" si="55"/>
        <v>0</v>
      </c>
      <c r="Y171" s="13">
        <f t="shared" si="56"/>
        <v>-247.62479385382724</v>
      </c>
      <c r="Z171" s="13">
        <f t="shared" si="57"/>
        <v>0</v>
      </c>
      <c r="AA171" s="13">
        <f t="shared" si="58"/>
        <v>0</v>
      </c>
      <c r="AB171" s="13">
        <f t="shared" si="59"/>
        <v>0</v>
      </c>
      <c r="AC171" s="13">
        <f t="shared" si="60"/>
        <v>0</v>
      </c>
      <c r="AD171" s="13">
        <f t="shared" si="61"/>
        <v>0</v>
      </c>
      <c r="AE171" s="13">
        <f t="shared" si="62"/>
        <v>0</v>
      </c>
      <c r="AF171" s="14">
        <f t="shared" si="63"/>
        <v>-247.62479385382724</v>
      </c>
    </row>
    <row r="172" spans="1:32" ht="15" x14ac:dyDescent="0.25">
      <c r="A172" s="34"/>
      <c r="B172" s="7"/>
      <c r="C172" s="39" t="s">
        <v>2856</v>
      </c>
      <c r="D172" s="13">
        <f>SUMIFS('1. Output sheet'!$F$2:$F$5000,'1. Output sheet'!$AC$2:$AC$5000,$B$105,'1. Output sheet'!$C$2:$C$5000,D$138,'1. Output sheet'!$K$2:$K$5000,$C107)</f>
        <v>0</v>
      </c>
      <c r="E172" s="13">
        <f>SUMIFS('1. Output sheet'!$F$2:$F$5000,'1. Output sheet'!$AC$2:$AC$5000,$B$105,'1. Output sheet'!$C$2:$C$5000,E$138,'1. Output sheet'!$K$2:$K$5000,$C107)</f>
        <v>0</v>
      </c>
      <c r="F172" s="13">
        <f>SUMIFS('1. Output sheet'!$F$2:$F$5000,'1. Output sheet'!$AC$2:$AC$5000,$B$105,'1. Output sheet'!$C$2:$C$5000,F$138,'1. Output sheet'!$K$2:$K$5000,$C107)</f>
        <v>0</v>
      </c>
      <c r="G172" s="13">
        <f>SUMIFS('1. Output sheet'!$F$2:$F$5000,'1. Output sheet'!$AC$2:$AC$5000,$B$105,'1. Output sheet'!$C$2:$C$5000,G$138,'1. Output sheet'!$K$2:$K$5000,$C107)</f>
        <v>0</v>
      </c>
      <c r="H172" s="13">
        <f>SUMIFS('1. Output sheet'!$F$2:$F$5000,'1. Output sheet'!$AC$2:$AC$5000,$B$105,'1. Output sheet'!$C$2:$C$5000,H$138,'1. Output sheet'!$K$2:$K$5000,$C107)</f>
        <v>0</v>
      </c>
      <c r="I172" s="13">
        <f>SUMIFS('1. Output sheet'!$F$2:$F$5000,'1. Output sheet'!$AC$2:$AC$5000,$B$105,'1. Output sheet'!$C$2:$C$5000,I$138,'1. Output sheet'!$K$2:$K$5000,$C107)</f>
        <v>0</v>
      </c>
      <c r="J172" s="13">
        <f>SUMIFS('1. Output sheet'!$F$2:$F$5000,'1. Output sheet'!$AC$2:$AC$5000,$B$105,'1. Output sheet'!$C$2:$C$5000,J$138,'1. Output sheet'!$K$2:$K$5000,$C107)</f>
        <v>0</v>
      </c>
      <c r="K172" s="13">
        <f>SUMIFS('1. Output sheet'!$F$2:$F$5000,'1. Output sheet'!$AC$2:$AC$5000,$B$105,'1. Output sheet'!$C$2:$C$5000,K$138,'1. Output sheet'!$K$2:$K$5000,$C107)</f>
        <v>0</v>
      </c>
      <c r="L172" s="13">
        <f>SUMIFS('1. Output sheet'!$F$2:$F$5000,'1. Output sheet'!$AC$2:$AC$5000,$B$105,'1. Output sheet'!$C$2:$C$5000,L$138,'1. Output sheet'!$K$2:$K$5000,$C107)</f>
        <v>0</v>
      </c>
      <c r="M172" s="13">
        <f>SUMIFS('1. Output sheet'!$F$2:$F$5000,'1. Output sheet'!$AC$2:$AC$5000,$B$105,'1. Output sheet'!$C$2:$C$5000,M$138,'1. Output sheet'!$K$2:$K$5000,$C107)</f>
        <v>0</v>
      </c>
      <c r="N172" s="13">
        <f>SUMIFS('1. Output sheet'!$F$2:$F$5000,'1. Output sheet'!$AC$2:$AC$5000,$B$105,'1. Output sheet'!$C$2:$C$5000,N$138,'1. Output sheet'!$K$2:$K$5000,$C107)</f>
        <v>0</v>
      </c>
      <c r="O172" s="13">
        <f>SUMIFS('1. Output sheet'!$F$2:$F$5000,'1. Output sheet'!$AC$2:$AC$5000,$B$105,'1. Output sheet'!$C$2:$C$5000,O$138,'1. Output sheet'!$K$2:$K$5000,$C107)</f>
        <v>0</v>
      </c>
      <c r="P172" s="14">
        <f t="shared" si="50"/>
        <v>0</v>
      </c>
      <c r="R172" s="7"/>
      <c r="S172" s="39" t="s">
        <v>2856</v>
      </c>
      <c r="T172" s="13">
        <f t="shared" si="51"/>
        <v>0</v>
      </c>
      <c r="U172" s="13">
        <f t="shared" si="52"/>
        <v>0</v>
      </c>
      <c r="V172" s="13">
        <f t="shared" si="53"/>
        <v>0</v>
      </c>
      <c r="W172" s="13">
        <f t="shared" si="54"/>
        <v>0</v>
      </c>
      <c r="X172" s="13">
        <f t="shared" si="55"/>
        <v>0</v>
      </c>
      <c r="Y172" s="13">
        <f t="shared" si="56"/>
        <v>0</v>
      </c>
      <c r="Z172" s="13">
        <f t="shared" si="57"/>
        <v>0</v>
      </c>
      <c r="AA172" s="13">
        <f t="shared" si="58"/>
        <v>0</v>
      </c>
      <c r="AB172" s="13">
        <f t="shared" si="59"/>
        <v>0</v>
      </c>
      <c r="AC172" s="13">
        <f t="shared" si="60"/>
        <v>0</v>
      </c>
      <c r="AD172" s="13">
        <f t="shared" si="61"/>
        <v>0</v>
      </c>
      <c r="AE172" s="13">
        <f t="shared" si="62"/>
        <v>0</v>
      </c>
      <c r="AF172" s="14">
        <f t="shared" si="63"/>
        <v>0</v>
      </c>
    </row>
    <row r="173" spans="1:32" ht="15" x14ac:dyDescent="0.25">
      <c r="A173" s="34"/>
      <c r="B173" s="7"/>
      <c r="C173" s="39" t="s">
        <v>610</v>
      </c>
      <c r="D173" s="13">
        <f>SUMIFS('1. Output sheet'!$F$2:$F$5000,'1. Output sheet'!$AC$2:$AC$5000,$B$105,'1. Output sheet'!$C$2:$C$5000,D$138,'1. Output sheet'!$K$2:$K$5000,$C108)</f>
        <v>0</v>
      </c>
      <c r="E173" s="13">
        <f>SUMIFS('1. Output sheet'!$F$2:$F$5000,'1. Output sheet'!$AC$2:$AC$5000,$B$105,'1. Output sheet'!$C$2:$C$5000,E$138,'1. Output sheet'!$K$2:$K$5000,$C108)</f>
        <v>0</v>
      </c>
      <c r="F173" s="13">
        <f>SUMIFS('1. Output sheet'!$F$2:$F$5000,'1. Output sheet'!$AC$2:$AC$5000,$B$105,'1. Output sheet'!$C$2:$C$5000,F$138,'1. Output sheet'!$K$2:$K$5000,$C108)</f>
        <v>0</v>
      </c>
      <c r="G173" s="13">
        <f>SUMIFS('1. Output sheet'!$F$2:$F$5000,'1. Output sheet'!$AC$2:$AC$5000,$B$105,'1. Output sheet'!$C$2:$C$5000,G$138,'1. Output sheet'!$K$2:$K$5000,$C108)</f>
        <v>0</v>
      </c>
      <c r="H173" s="13">
        <f>SUMIFS('1. Output sheet'!$F$2:$F$5000,'1. Output sheet'!$AC$2:$AC$5000,$B$105,'1. Output sheet'!$C$2:$C$5000,H$138,'1. Output sheet'!$K$2:$K$5000,$C108)</f>
        <v>0</v>
      </c>
      <c r="I173" s="13">
        <f>SUMIFS('1. Output sheet'!$F$2:$F$5000,'1. Output sheet'!$AC$2:$AC$5000,$B$105,'1. Output sheet'!$C$2:$C$5000,I$138,'1. Output sheet'!$K$2:$K$5000,$C108)</f>
        <v>0</v>
      </c>
      <c r="J173" s="13">
        <f>SUMIFS('1. Output sheet'!$F$2:$F$5000,'1. Output sheet'!$AC$2:$AC$5000,$B$105,'1. Output sheet'!$C$2:$C$5000,J$138,'1. Output sheet'!$K$2:$K$5000,$C108)</f>
        <v>0</v>
      </c>
      <c r="K173" s="13">
        <f>SUMIFS('1. Output sheet'!$F$2:$F$5000,'1. Output sheet'!$AC$2:$AC$5000,$B$105,'1. Output sheet'!$C$2:$C$5000,K$138,'1. Output sheet'!$K$2:$K$5000,$C108)</f>
        <v>0</v>
      </c>
      <c r="L173" s="13">
        <f>SUMIFS('1. Output sheet'!$F$2:$F$5000,'1. Output sheet'!$AC$2:$AC$5000,$B$105,'1. Output sheet'!$C$2:$C$5000,L$138,'1. Output sheet'!$K$2:$K$5000,$C108)</f>
        <v>0</v>
      </c>
      <c r="M173" s="13">
        <f>SUMIFS('1. Output sheet'!$F$2:$F$5000,'1. Output sheet'!$AC$2:$AC$5000,$B$105,'1. Output sheet'!$C$2:$C$5000,M$138,'1. Output sheet'!$K$2:$K$5000,$C108)</f>
        <v>0</v>
      </c>
      <c r="N173" s="13">
        <f>SUMIFS('1. Output sheet'!$F$2:$F$5000,'1. Output sheet'!$AC$2:$AC$5000,$B$105,'1. Output sheet'!$C$2:$C$5000,N$138,'1. Output sheet'!$K$2:$K$5000,$C108)</f>
        <v>0</v>
      </c>
      <c r="O173" s="13">
        <f>SUMIFS('1. Output sheet'!$F$2:$F$5000,'1. Output sheet'!$AC$2:$AC$5000,$B$105,'1. Output sheet'!$C$2:$C$5000,O$138,'1. Output sheet'!$K$2:$K$5000,$C108)</f>
        <v>0</v>
      </c>
      <c r="P173" s="14">
        <f t="shared" si="50"/>
        <v>0</v>
      </c>
      <c r="R173" s="7"/>
      <c r="S173" s="39" t="s">
        <v>610</v>
      </c>
      <c r="T173" s="13">
        <f t="shared" si="51"/>
        <v>0</v>
      </c>
      <c r="U173" s="13">
        <f t="shared" si="52"/>
        <v>0</v>
      </c>
      <c r="V173" s="13">
        <f t="shared" si="53"/>
        <v>0</v>
      </c>
      <c r="W173" s="13">
        <f t="shared" si="54"/>
        <v>0</v>
      </c>
      <c r="X173" s="13">
        <f t="shared" si="55"/>
        <v>0</v>
      </c>
      <c r="Y173" s="13">
        <f t="shared" si="56"/>
        <v>0</v>
      </c>
      <c r="Z173" s="13">
        <f t="shared" si="57"/>
        <v>0</v>
      </c>
      <c r="AA173" s="13">
        <f t="shared" si="58"/>
        <v>0</v>
      </c>
      <c r="AB173" s="13">
        <f t="shared" si="59"/>
        <v>0</v>
      </c>
      <c r="AC173" s="13">
        <f t="shared" si="60"/>
        <v>0</v>
      </c>
      <c r="AD173" s="13">
        <f t="shared" si="61"/>
        <v>0</v>
      </c>
      <c r="AE173" s="13">
        <f t="shared" si="62"/>
        <v>0</v>
      </c>
      <c r="AF173" s="14">
        <f t="shared" si="63"/>
        <v>0</v>
      </c>
    </row>
    <row r="174" spans="1:32" ht="15" x14ac:dyDescent="0.25">
      <c r="A174" s="34"/>
      <c r="B174" s="7"/>
      <c r="C174" s="39" t="s">
        <v>2088</v>
      </c>
      <c r="D174" s="13">
        <f>SUMIFS('1. Output sheet'!$F$2:$F$5000,'1. Output sheet'!$AC$2:$AC$5000,$B$105,'1. Output sheet'!$C$2:$C$5000,D$138,'1. Output sheet'!$K$2:$K$5000,$C109)</f>
        <v>0</v>
      </c>
      <c r="E174" s="13">
        <f>SUMIFS('1. Output sheet'!$F$2:$F$5000,'1. Output sheet'!$AC$2:$AC$5000,$B$105,'1. Output sheet'!$C$2:$C$5000,E$138,'1. Output sheet'!$K$2:$K$5000,$C109)</f>
        <v>0</v>
      </c>
      <c r="F174" s="13">
        <f>SUMIFS('1. Output sheet'!$F$2:$F$5000,'1. Output sheet'!$AC$2:$AC$5000,$B$105,'1. Output sheet'!$C$2:$C$5000,F$138,'1. Output sheet'!$K$2:$K$5000,$C109)</f>
        <v>0</v>
      </c>
      <c r="G174" s="13">
        <f>SUMIFS('1. Output sheet'!$F$2:$F$5000,'1. Output sheet'!$AC$2:$AC$5000,$B$105,'1. Output sheet'!$C$2:$C$5000,G$138,'1. Output sheet'!$K$2:$K$5000,$C109)</f>
        <v>0</v>
      </c>
      <c r="H174" s="13">
        <f>SUMIFS('1. Output sheet'!$F$2:$F$5000,'1. Output sheet'!$AC$2:$AC$5000,$B$105,'1. Output sheet'!$C$2:$C$5000,H$138,'1. Output sheet'!$K$2:$K$5000,$C109)</f>
        <v>0</v>
      </c>
      <c r="I174" s="13">
        <f>SUMIFS('1. Output sheet'!$F$2:$F$5000,'1. Output sheet'!$AC$2:$AC$5000,$B$105,'1. Output sheet'!$C$2:$C$5000,I$138,'1. Output sheet'!$K$2:$K$5000,$C109)</f>
        <v>0</v>
      </c>
      <c r="J174" s="13">
        <f>SUMIFS('1. Output sheet'!$F$2:$F$5000,'1. Output sheet'!$AC$2:$AC$5000,$B$105,'1. Output sheet'!$C$2:$C$5000,J$138,'1. Output sheet'!$K$2:$K$5000,$C109)</f>
        <v>0</v>
      </c>
      <c r="K174" s="13">
        <f>SUMIFS('1. Output sheet'!$F$2:$F$5000,'1. Output sheet'!$AC$2:$AC$5000,$B$105,'1. Output sheet'!$C$2:$C$5000,K$138,'1. Output sheet'!$K$2:$K$5000,$C109)</f>
        <v>0</v>
      </c>
      <c r="L174" s="13">
        <f>SUMIFS('1. Output sheet'!$F$2:$F$5000,'1. Output sheet'!$AC$2:$AC$5000,$B$105,'1. Output sheet'!$C$2:$C$5000,L$138,'1. Output sheet'!$K$2:$K$5000,$C109)</f>
        <v>0</v>
      </c>
      <c r="M174" s="13">
        <f>SUMIFS('1. Output sheet'!$F$2:$F$5000,'1. Output sheet'!$AC$2:$AC$5000,$B$105,'1. Output sheet'!$C$2:$C$5000,M$138,'1. Output sheet'!$K$2:$K$5000,$C109)</f>
        <v>0</v>
      </c>
      <c r="N174" s="13">
        <f>SUMIFS('1. Output sheet'!$F$2:$F$5000,'1. Output sheet'!$AC$2:$AC$5000,$B$105,'1. Output sheet'!$C$2:$C$5000,N$138,'1. Output sheet'!$K$2:$K$5000,$C109)</f>
        <v>0</v>
      </c>
      <c r="O174" s="13">
        <f>SUMIFS('1. Output sheet'!$F$2:$F$5000,'1. Output sheet'!$AC$2:$AC$5000,$B$105,'1. Output sheet'!$C$2:$C$5000,O$138,'1. Output sheet'!$K$2:$K$5000,$C109)</f>
        <v>0</v>
      </c>
      <c r="P174" s="14">
        <f t="shared" si="50"/>
        <v>0</v>
      </c>
      <c r="R174" s="7"/>
      <c r="S174" s="39" t="s">
        <v>2088</v>
      </c>
      <c r="T174" s="13">
        <f t="shared" si="51"/>
        <v>0</v>
      </c>
      <c r="U174" s="13">
        <f t="shared" si="52"/>
        <v>0</v>
      </c>
      <c r="V174" s="13">
        <f t="shared" si="53"/>
        <v>0</v>
      </c>
      <c r="W174" s="13">
        <f t="shared" si="54"/>
        <v>0</v>
      </c>
      <c r="X174" s="13">
        <f t="shared" si="55"/>
        <v>0</v>
      </c>
      <c r="Y174" s="13">
        <f t="shared" si="56"/>
        <v>0</v>
      </c>
      <c r="Z174" s="13">
        <f t="shared" si="57"/>
        <v>0</v>
      </c>
      <c r="AA174" s="13">
        <f t="shared" si="58"/>
        <v>0</v>
      </c>
      <c r="AB174" s="13">
        <f t="shared" si="59"/>
        <v>0</v>
      </c>
      <c r="AC174" s="13">
        <f t="shared" si="60"/>
        <v>0</v>
      </c>
      <c r="AD174" s="13">
        <f t="shared" si="61"/>
        <v>0</v>
      </c>
      <c r="AE174" s="13">
        <f t="shared" si="62"/>
        <v>0</v>
      </c>
      <c r="AF174" s="14">
        <f t="shared" si="63"/>
        <v>0</v>
      </c>
    </row>
    <row r="175" spans="1:32" ht="15" x14ac:dyDescent="0.25">
      <c r="A175" s="34"/>
      <c r="B175" s="7"/>
      <c r="C175" s="39" t="s">
        <v>583</v>
      </c>
      <c r="D175" s="13">
        <f>SUMIFS('1. Output sheet'!$F$2:$F$5000,'1. Output sheet'!$AC$2:$AC$5000,$B$105,'1. Output sheet'!$C$2:$C$5000,D$138,'1. Output sheet'!$K$2:$K$5000,$C110)</f>
        <v>0</v>
      </c>
      <c r="E175" s="13">
        <f>SUMIFS('1. Output sheet'!$F$2:$F$5000,'1. Output sheet'!$AC$2:$AC$5000,$B$105,'1. Output sheet'!$C$2:$C$5000,E$138,'1. Output sheet'!$K$2:$K$5000,$C110)</f>
        <v>0</v>
      </c>
      <c r="F175" s="13">
        <f>SUMIFS('1. Output sheet'!$F$2:$F$5000,'1. Output sheet'!$AC$2:$AC$5000,$B$105,'1. Output sheet'!$C$2:$C$5000,F$138,'1. Output sheet'!$K$2:$K$5000,$C110)</f>
        <v>0</v>
      </c>
      <c r="G175" s="13">
        <f>SUMIFS('1. Output sheet'!$F$2:$F$5000,'1. Output sheet'!$AC$2:$AC$5000,$B$105,'1. Output sheet'!$C$2:$C$5000,G$138,'1. Output sheet'!$K$2:$K$5000,$C110)</f>
        <v>0</v>
      </c>
      <c r="H175" s="13">
        <f>SUMIFS('1. Output sheet'!$F$2:$F$5000,'1. Output sheet'!$AC$2:$AC$5000,$B$105,'1. Output sheet'!$C$2:$C$5000,H$138,'1. Output sheet'!$K$2:$K$5000,$C110)</f>
        <v>0</v>
      </c>
      <c r="I175" s="13">
        <f>SUMIFS('1. Output sheet'!$F$2:$F$5000,'1. Output sheet'!$AC$2:$AC$5000,$B$105,'1. Output sheet'!$C$2:$C$5000,I$138,'1. Output sheet'!$K$2:$K$5000,$C110)</f>
        <v>-6.6433333333329898</v>
      </c>
      <c r="J175" s="13">
        <f>SUMIFS('1. Output sheet'!$F$2:$F$5000,'1. Output sheet'!$AC$2:$AC$5000,$B$105,'1. Output sheet'!$C$2:$C$5000,J$138,'1. Output sheet'!$K$2:$K$5000,$C110)</f>
        <v>0</v>
      </c>
      <c r="K175" s="13">
        <f>SUMIFS('1. Output sheet'!$F$2:$F$5000,'1. Output sheet'!$AC$2:$AC$5000,$B$105,'1. Output sheet'!$C$2:$C$5000,K$138,'1. Output sheet'!$K$2:$K$5000,$C110)</f>
        <v>0</v>
      </c>
      <c r="L175" s="13">
        <f>SUMIFS('1. Output sheet'!$F$2:$F$5000,'1. Output sheet'!$AC$2:$AC$5000,$B$105,'1. Output sheet'!$C$2:$C$5000,L$138,'1. Output sheet'!$K$2:$K$5000,$C110)</f>
        <v>0</v>
      </c>
      <c r="M175" s="13">
        <f>SUMIFS('1. Output sheet'!$F$2:$F$5000,'1. Output sheet'!$AC$2:$AC$5000,$B$105,'1. Output sheet'!$C$2:$C$5000,M$138,'1. Output sheet'!$K$2:$K$5000,$C110)</f>
        <v>0</v>
      </c>
      <c r="N175" s="13">
        <f>SUMIFS('1. Output sheet'!$F$2:$F$5000,'1. Output sheet'!$AC$2:$AC$5000,$B$105,'1. Output sheet'!$C$2:$C$5000,N$138,'1. Output sheet'!$K$2:$K$5000,$C110)</f>
        <v>0</v>
      </c>
      <c r="O175" s="13">
        <f>SUMIFS('1. Output sheet'!$F$2:$F$5000,'1. Output sheet'!$AC$2:$AC$5000,$B$105,'1. Output sheet'!$C$2:$C$5000,O$138,'1. Output sheet'!$K$2:$K$5000,$C110)</f>
        <v>0</v>
      </c>
      <c r="P175" s="14">
        <f t="shared" si="50"/>
        <v>-6.6433333333329898</v>
      </c>
      <c r="R175" s="7"/>
      <c r="S175" s="39" t="s">
        <v>583</v>
      </c>
      <c r="T175" s="13">
        <f t="shared" si="51"/>
        <v>0</v>
      </c>
      <c r="U175" s="13">
        <f t="shared" si="52"/>
        <v>0</v>
      </c>
      <c r="V175" s="13">
        <f t="shared" si="53"/>
        <v>0</v>
      </c>
      <c r="W175" s="13">
        <f t="shared" si="54"/>
        <v>0</v>
      </c>
      <c r="X175" s="13">
        <f t="shared" si="55"/>
        <v>0</v>
      </c>
      <c r="Y175" s="13">
        <f t="shared" si="56"/>
        <v>-0.89073023790045835</v>
      </c>
      <c r="Z175" s="13">
        <f t="shared" si="57"/>
        <v>0</v>
      </c>
      <c r="AA175" s="13">
        <f t="shared" si="58"/>
        <v>0</v>
      </c>
      <c r="AB175" s="13">
        <f t="shared" si="59"/>
        <v>0</v>
      </c>
      <c r="AC175" s="13">
        <f t="shared" si="60"/>
        <v>0</v>
      </c>
      <c r="AD175" s="13">
        <f t="shared" si="61"/>
        <v>0</v>
      </c>
      <c r="AE175" s="13">
        <f t="shared" si="62"/>
        <v>0</v>
      </c>
      <c r="AF175" s="14">
        <f t="shared" si="63"/>
        <v>-0.89073023790045835</v>
      </c>
    </row>
    <row r="176" spans="1:32" ht="15" x14ac:dyDescent="0.25">
      <c r="A176" s="34"/>
      <c r="B176" s="7"/>
      <c r="C176" s="39" t="s">
        <v>429</v>
      </c>
      <c r="D176" s="13">
        <f>SUMIFS('1. Output sheet'!$F$2:$F$5000,'1. Output sheet'!$AC$2:$AC$5000,$B$105,'1. Output sheet'!$C$2:$C$5000,D$138,'1. Output sheet'!$K$2:$K$5000,$C111)</f>
        <v>-644.88999999999987</v>
      </c>
      <c r="E176" s="13">
        <f>SUMIFS('1. Output sheet'!$F$2:$F$5000,'1. Output sheet'!$AC$2:$AC$5000,$B$105,'1. Output sheet'!$C$2:$C$5000,E$138,'1. Output sheet'!$K$2:$K$5000,$C111)</f>
        <v>0</v>
      </c>
      <c r="F176" s="13">
        <f>SUMIFS('1. Output sheet'!$F$2:$F$5000,'1. Output sheet'!$AC$2:$AC$5000,$B$105,'1. Output sheet'!$C$2:$C$5000,F$138,'1. Output sheet'!$K$2:$K$5000,$C111)</f>
        <v>-7966.1200000000008</v>
      </c>
      <c r="G176" s="13">
        <f>SUMIFS('1. Output sheet'!$F$2:$F$5000,'1. Output sheet'!$AC$2:$AC$5000,$B$105,'1. Output sheet'!$C$2:$C$5000,G$138,'1. Output sheet'!$K$2:$K$5000,$C111)</f>
        <v>0</v>
      </c>
      <c r="H176" s="13">
        <f>SUMIFS('1. Output sheet'!$F$2:$F$5000,'1. Output sheet'!$AC$2:$AC$5000,$B$105,'1. Output sheet'!$C$2:$C$5000,H$138,'1. Output sheet'!$K$2:$K$5000,$C111)</f>
        <v>0</v>
      </c>
      <c r="I176" s="13">
        <f>SUMIFS('1. Output sheet'!$F$2:$F$5000,'1. Output sheet'!$AC$2:$AC$5000,$B$105,'1. Output sheet'!$C$2:$C$5000,I$138,'1. Output sheet'!$K$2:$K$5000,$C111)</f>
        <v>-1305.9599999999998</v>
      </c>
      <c r="J176" s="13">
        <f>SUMIFS('1. Output sheet'!$F$2:$F$5000,'1. Output sheet'!$AC$2:$AC$5000,$B$105,'1. Output sheet'!$C$2:$C$5000,J$138,'1. Output sheet'!$K$2:$K$5000,$C111)</f>
        <v>-3267.91</v>
      </c>
      <c r="K176" s="13">
        <f>SUMIFS('1. Output sheet'!$F$2:$F$5000,'1. Output sheet'!$AC$2:$AC$5000,$B$105,'1. Output sheet'!$C$2:$C$5000,K$138,'1. Output sheet'!$K$2:$K$5000,$C111)</f>
        <v>0</v>
      </c>
      <c r="L176" s="13">
        <f>SUMIFS('1. Output sheet'!$F$2:$F$5000,'1. Output sheet'!$AC$2:$AC$5000,$B$105,'1. Output sheet'!$C$2:$C$5000,L$138,'1. Output sheet'!$K$2:$K$5000,$C111)</f>
        <v>-100</v>
      </c>
      <c r="M176" s="13">
        <f>SUMIFS('1. Output sheet'!$F$2:$F$5000,'1. Output sheet'!$AC$2:$AC$5000,$B$105,'1. Output sheet'!$C$2:$C$5000,M$138,'1. Output sheet'!$K$2:$K$5000,$C111)</f>
        <v>0</v>
      </c>
      <c r="N176" s="13">
        <f>SUMIFS('1. Output sheet'!$F$2:$F$5000,'1. Output sheet'!$AC$2:$AC$5000,$B$105,'1. Output sheet'!$C$2:$C$5000,N$138,'1. Output sheet'!$K$2:$K$5000,$C111)</f>
        <v>0</v>
      </c>
      <c r="O176" s="13">
        <f>SUMIFS('1. Output sheet'!$F$2:$F$5000,'1. Output sheet'!$AC$2:$AC$5000,$B$105,'1. Output sheet'!$C$2:$C$5000,O$138,'1. Output sheet'!$K$2:$K$5000,$C111)</f>
        <v>0</v>
      </c>
      <c r="P176" s="14">
        <f t="shared" si="50"/>
        <v>-13284.88</v>
      </c>
      <c r="R176" s="7"/>
      <c r="S176" s="39" t="s">
        <v>429</v>
      </c>
      <c r="T176" s="13">
        <f t="shared" si="51"/>
        <v>-86.466084764624611</v>
      </c>
      <c r="U176" s="13">
        <f t="shared" si="52"/>
        <v>0</v>
      </c>
      <c r="V176" s="13">
        <f t="shared" si="53"/>
        <v>-1068.087902068836</v>
      </c>
      <c r="W176" s="13">
        <f t="shared" si="54"/>
        <v>0</v>
      </c>
      <c r="X176" s="13">
        <f t="shared" si="55"/>
        <v>0</v>
      </c>
      <c r="Y176" s="13">
        <f t="shared" si="56"/>
        <v>-175.10156469973046</v>
      </c>
      <c r="Z176" s="13">
        <f t="shared" si="57"/>
        <v>-438.15748897201769</v>
      </c>
      <c r="AA176" s="13">
        <f t="shared" si="58"/>
        <v>0</v>
      </c>
      <c r="AB176" s="13">
        <f t="shared" si="59"/>
        <v>-13.407881152541462</v>
      </c>
      <c r="AC176" s="13">
        <f t="shared" si="60"/>
        <v>0</v>
      </c>
      <c r="AD176" s="13">
        <f t="shared" si="61"/>
        <v>0</v>
      </c>
      <c r="AE176" s="13">
        <f t="shared" si="62"/>
        <v>0</v>
      </c>
      <c r="AF176" s="14">
        <f t="shared" si="63"/>
        <v>-1781.2209216577501</v>
      </c>
    </row>
    <row r="177" spans="1:32" ht="15" x14ac:dyDescent="0.25">
      <c r="A177" s="34"/>
      <c r="B177" s="7"/>
      <c r="C177" s="39" t="s">
        <v>535</v>
      </c>
      <c r="D177" s="13">
        <f>SUMIFS('1. Output sheet'!$F$2:$F$5000,'1. Output sheet'!$AC$2:$AC$5000,$B$105,'1. Output sheet'!$C$2:$C$5000,D$138,'1. Output sheet'!$K$2:$K$5000,$C112)</f>
        <v>0</v>
      </c>
      <c r="E177" s="13">
        <f>SUMIFS('1. Output sheet'!$F$2:$F$5000,'1. Output sheet'!$AC$2:$AC$5000,$B$105,'1. Output sheet'!$C$2:$C$5000,E$138,'1. Output sheet'!$K$2:$K$5000,$C112)</f>
        <v>0</v>
      </c>
      <c r="F177" s="13">
        <f>SUMIFS('1. Output sheet'!$F$2:$F$5000,'1. Output sheet'!$AC$2:$AC$5000,$B$105,'1. Output sheet'!$C$2:$C$5000,F$138,'1. Output sheet'!$K$2:$K$5000,$C112)</f>
        <v>0</v>
      </c>
      <c r="G177" s="13">
        <f>SUMIFS('1. Output sheet'!$F$2:$F$5000,'1. Output sheet'!$AC$2:$AC$5000,$B$105,'1. Output sheet'!$C$2:$C$5000,G$138,'1. Output sheet'!$K$2:$K$5000,$C112)</f>
        <v>0</v>
      </c>
      <c r="H177" s="13">
        <f>SUMIFS('1. Output sheet'!$F$2:$F$5000,'1. Output sheet'!$AC$2:$AC$5000,$B$105,'1. Output sheet'!$C$2:$C$5000,H$138,'1. Output sheet'!$K$2:$K$5000,$C112)</f>
        <v>30</v>
      </c>
      <c r="I177" s="13">
        <f>SUMIFS('1. Output sheet'!$F$2:$F$5000,'1. Output sheet'!$AC$2:$AC$5000,$B$105,'1. Output sheet'!$C$2:$C$5000,I$138,'1. Output sheet'!$K$2:$K$5000,$C112)</f>
        <v>0</v>
      </c>
      <c r="J177" s="13">
        <f>SUMIFS('1. Output sheet'!$F$2:$F$5000,'1. Output sheet'!$AC$2:$AC$5000,$B$105,'1. Output sheet'!$C$2:$C$5000,J$138,'1. Output sheet'!$K$2:$K$5000,$C112)</f>
        <v>0</v>
      </c>
      <c r="K177" s="13">
        <f>SUMIFS('1. Output sheet'!$F$2:$F$5000,'1. Output sheet'!$AC$2:$AC$5000,$B$105,'1. Output sheet'!$C$2:$C$5000,K$138,'1. Output sheet'!$K$2:$K$5000,$C112)</f>
        <v>0</v>
      </c>
      <c r="L177" s="13">
        <f>SUMIFS('1. Output sheet'!$F$2:$F$5000,'1. Output sheet'!$AC$2:$AC$5000,$B$105,'1. Output sheet'!$C$2:$C$5000,L$138,'1. Output sheet'!$K$2:$K$5000,$C112)</f>
        <v>0</v>
      </c>
      <c r="M177" s="13">
        <f>SUMIFS('1. Output sheet'!$F$2:$F$5000,'1. Output sheet'!$AC$2:$AC$5000,$B$105,'1. Output sheet'!$C$2:$C$5000,M$138,'1. Output sheet'!$K$2:$K$5000,$C112)</f>
        <v>0</v>
      </c>
      <c r="N177" s="13">
        <f>SUMIFS('1. Output sheet'!$F$2:$F$5000,'1. Output sheet'!$AC$2:$AC$5000,$B$105,'1. Output sheet'!$C$2:$C$5000,N$138,'1. Output sheet'!$K$2:$K$5000,$C112)</f>
        <v>0</v>
      </c>
      <c r="O177" s="13">
        <f>SUMIFS('1. Output sheet'!$F$2:$F$5000,'1. Output sheet'!$AC$2:$AC$5000,$B$105,'1. Output sheet'!$C$2:$C$5000,O$138,'1. Output sheet'!$K$2:$K$5000,$C112)</f>
        <v>0</v>
      </c>
      <c r="P177" s="14">
        <f t="shared" si="50"/>
        <v>30</v>
      </c>
      <c r="R177" s="7"/>
      <c r="S177" s="39" t="s">
        <v>535</v>
      </c>
      <c r="T177" s="13">
        <f t="shared" si="51"/>
        <v>0</v>
      </c>
      <c r="U177" s="13">
        <f t="shared" si="52"/>
        <v>0</v>
      </c>
      <c r="V177" s="13">
        <f t="shared" si="53"/>
        <v>0</v>
      </c>
      <c r="W177" s="13">
        <f t="shared" si="54"/>
        <v>0</v>
      </c>
      <c r="X177" s="13">
        <f t="shared" si="55"/>
        <v>4.0223643457624387</v>
      </c>
      <c r="Y177" s="13">
        <f t="shared" si="56"/>
        <v>0</v>
      </c>
      <c r="Z177" s="13">
        <f t="shared" si="57"/>
        <v>0</v>
      </c>
      <c r="AA177" s="13">
        <f t="shared" si="58"/>
        <v>0</v>
      </c>
      <c r="AB177" s="13">
        <f t="shared" si="59"/>
        <v>0</v>
      </c>
      <c r="AC177" s="13">
        <f t="shared" si="60"/>
        <v>0</v>
      </c>
      <c r="AD177" s="13">
        <f t="shared" si="61"/>
        <v>0</v>
      </c>
      <c r="AE177" s="13">
        <f t="shared" si="62"/>
        <v>0</v>
      </c>
      <c r="AF177" s="14">
        <f t="shared" si="63"/>
        <v>4.0223643457624387</v>
      </c>
    </row>
    <row r="178" spans="1:32" ht="15" x14ac:dyDescent="0.25">
      <c r="A178" s="34"/>
      <c r="B178" s="7"/>
      <c r="C178" s="39" t="s">
        <v>247</v>
      </c>
      <c r="D178" s="13">
        <f>SUMIFS('1. Output sheet'!$F$2:$F$5000,'1. Output sheet'!$AC$2:$AC$5000,$B$105,'1. Output sheet'!$C$2:$C$5000,D$138,'1. Output sheet'!$K$2:$K$5000,$C113)</f>
        <v>0</v>
      </c>
      <c r="E178" s="13">
        <f>SUMIFS('1. Output sheet'!$F$2:$F$5000,'1. Output sheet'!$AC$2:$AC$5000,$B$105,'1. Output sheet'!$C$2:$C$5000,E$138,'1. Output sheet'!$K$2:$K$5000,$C113)</f>
        <v>0</v>
      </c>
      <c r="F178" s="13">
        <f>SUMIFS('1. Output sheet'!$F$2:$F$5000,'1. Output sheet'!$AC$2:$AC$5000,$B$105,'1. Output sheet'!$C$2:$C$5000,F$138,'1. Output sheet'!$K$2:$K$5000,$C113)</f>
        <v>0</v>
      </c>
      <c r="G178" s="13">
        <f>SUMIFS('1. Output sheet'!$F$2:$F$5000,'1. Output sheet'!$AC$2:$AC$5000,$B$105,'1. Output sheet'!$C$2:$C$5000,G$138,'1. Output sheet'!$K$2:$K$5000,$C113)</f>
        <v>0</v>
      </c>
      <c r="H178" s="13">
        <f>SUMIFS('1. Output sheet'!$F$2:$F$5000,'1. Output sheet'!$AC$2:$AC$5000,$B$105,'1. Output sheet'!$C$2:$C$5000,H$138,'1. Output sheet'!$K$2:$K$5000,$C113)</f>
        <v>0</v>
      </c>
      <c r="I178" s="13">
        <f>SUMIFS('1. Output sheet'!$F$2:$F$5000,'1. Output sheet'!$AC$2:$AC$5000,$B$105,'1. Output sheet'!$C$2:$C$5000,I$138,'1. Output sheet'!$K$2:$K$5000,$C113)</f>
        <v>0</v>
      </c>
      <c r="J178" s="13">
        <f>SUMIFS('1. Output sheet'!$F$2:$F$5000,'1. Output sheet'!$AC$2:$AC$5000,$B$105,'1. Output sheet'!$C$2:$C$5000,J$138,'1. Output sheet'!$K$2:$K$5000,$C113)</f>
        <v>0</v>
      </c>
      <c r="K178" s="13">
        <f>SUMIFS('1. Output sheet'!$F$2:$F$5000,'1. Output sheet'!$AC$2:$AC$5000,$B$105,'1. Output sheet'!$C$2:$C$5000,K$138,'1. Output sheet'!$K$2:$K$5000,$C113)</f>
        <v>0</v>
      </c>
      <c r="L178" s="13">
        <f>SUMIFS('1. Output sheet'!$F$2:$F$5000,'1. Output sheet'!$AC$2:$AC$5000,$B$105,'1. Output sheet'!$C$2:$C$5000,L$138,'1. Output sheet'!$K$2:$K$5000,$C113)</f>
        <v>0</v>
      </c>
      <c r="M178" s="13">
        <f>SUMIFS('1. Output sheet'!$F$2:$F$5000,'1. Output sheet'!$AC$2:$AC$5000,$B$105,'1. Output sheet'!$C$2:$C$5000,M$138,'1. Output sheet'!$K$2:$K$5000,$C113)</f>
        <v>0</v>
      </c>
      <c r="N178" s="13">
        <f>SUMIFS('1. Output sheet'!$F$2:$F$5000,'1. Output sheet'!$AC$2:$AC$5000,$B$105,'1. Output sheet'!$C$2:$C$5000,N$138,'1. Output sheet'!$K$2:$K$5000,$C113)</f>
        <v>0</v>
      </c>
      <c r="O178" s="13">
        <f>SUMIFS('1. Output sheet'!$F$2:$F$5000,'1. Output sheet'!$AC$2:$AC$5000,$B$105,'1. Output sheet'!$C$2:$C$5000,O$138,'1. Output sheet'!$K$2:$K$5000,$C113)</f>
        <v>0</v>
      </c>
      <c r="P178" s="14">
        <f t="shared" si="50"/>
        <v>0</v>
      </c>
      <c r="R178" s="7"/>
      <c r="S178" s="39" t="s">
        <v>247</v>
      </c>
      <c r="T178" s="13">
        <f t="shared" si="51"/>
        <v>0</v>
      </c>
      <c r="U178" s="13">
        <f t="shared" si="52"/>
        <v>0</v>
      </c>
      <c r="V178" s="13">
        <f t="shared" si="53"/>
        <v>0</v>
      </c>
      <c r="W178" s="13">
        <f t="shared" si="54"/>
        <v>0</v>
      </c>
      <c r="X178" s="13">
        <f t="shared" si="55"/>
        <v>0</v>
      </c>
      <c r="Y178" s="13">
        <f t="shared" si="56"/>
        <v>0</v>
      </c>
      <c r="Z178" s="13">
        <f t="shared" si="57"/>
        <v>0</v>
      </c>
      <c r="AA178" s="13">
        <f t="shared" si="58"/>
        <v>0</v>
      </c>
      <c r="AB178" s="13">
        <f t="shared" si="59"/>
        <v>0</v>
      </c>
      <c r="AC178" s="13">
        <f t="shared" si="60"/>
        <v>0</v>
      </c>
      <c r="AD178" s="13">
        <f t="shared" si="61"/>
        <v>0</v>
      </c>
      <c r="AE178" s="13">
        <f t="shared" si="62"/>
        <v>0</v>
      </c>
      <c r="AF178" s="14">
        <f t="shared" si="63"/>
        <v>0</v>
      </c>
    </row>
    <row r="179" spans="1:32" ht="15" x14ac:dyDescent="0.25">
      <c r="A179" s="34"/>
      <c r="B179" s="7"/>
      <c r="C179" s="39" t="s">
        <v>377</v>
      </c>
      <c r="D179" s="13">
        <f>SUMIFS('1. Output sheet'!$F$2:$F$5000,'1. Output sheet'!$AC$2:$AC$5000,$B$105,'1. Output sheet'!$C$2:$C$5000,D$138,'1. Output sheet'!$K$2:$K$5000,$C114)</f>
        <v>0</v>
      </c>
      <c r="E179" s="13">
        <f>SUMIFS('1. Output sheet'!$F$2:$F$5000,'1. Output sheet'!$AC$2:$AC$5000,$B$105,'1. Output sheet'!$C$2:$C$5000,E$138,'1. Output sheet'!$K$2:$K$5000,$C114)</f>
        <v>0</v>
      </c>
      <c r="F179" s="13">
        <f>SUMIFS('1. Output sheet'!$F$2:$F$5000,'1. Output sheet'!$AC$2:$AC$5000,$B$105,'1. Output sheet'!$C$2:$C$5000,F$138,'1. Output sheet'!$K$2:$K$5000,$C114)</f>
        <v>0</v>
      </c>
      <c r="G179" s="13">
        <f>SUMIFS('1. Output sheet'!$F$2:$F$5000,'1. Output sheet'!$AC$2:$AC$5000,$B$105,'1. Output sheet'!$C$2:$C$5000,G$138,'1. Output sheet'!$K$2:$K$5000,$C114)</f>
        <v>0</v>
      </c>
      <c r="H179" s="13">
        <f>SUMIFS('1. Output sheet'!$F$2:$F$5000,'1. Output sheet'!$AC$2:$AC$5000,$B$105,'1. Output sheet'!$C$2:$C$5000,H$138,'1. Output sheet'!$K$2:$K$5000,$C114)</f>
        <v>0</v>
      </c>
      <c r="I179" s="13">
        <f>SUMIFS('1. Output sheet'!$F$2:$F$5000,'1. Output sheet'!$AC$2:$AC$5000,$B$105,'1. Output sheet'!$C$2:$C$5000,I$138,'1. Output sheet'!$K$2:$K$5000,$C114)</f>
        <v>0</v>
      </c>
      <c r="J179" s="13">
        <f>SUMIFS('1. Output sheet'!$F$2:$F$5000,'1. Output sheet'!$AC$2:$AC$5000,$B$105,'1. Output sheet'!$C$2:$C$5000,J$138,'1. Output sheet'!$K$2:$K$5000,$C114)</f>
        <v>0</v>
      </c>
      <c r="K179" s="13">
        <f>SUMIFS('1. Output sheet'!$F$2:$F$5000,'1. Output sheet'!$AC$2:$AC$5000,$B$105,'1. Output sheet'!$C$2:$C$5000,K$138,'1. Output sheet'!$K$2:$K$5000,$C114)</f>
        <v>0</v>
      </c>
      <c r="L179" s="13">
        <f>SUMIFS('1. Output sheet'!$F$2:$F$5000,'1. Output sheet'!$AC$2:$AC$5000,$B$105,'1. Output sheet'!$C$2:$C$5000,L$138,'1. Output sheet'!$K$2:$K$5000,$C114)</f>
        <v>0</v>
      </c>
      <c r="M179" s="13">
        <f>SUMIFS('1. Output sheet'!$F$2:$F$5000,'1. Output sheet'!$AC$2:$AC$5000,$B$105,'1. Output sheet'!$C$2:$C$5000,M$138,'1. Output sheet'!$K$2:$K$5000,$C114)</f>
        <v>0</v>
      </c>
      <c r="N179" s="13">
        <f>SUMIFS('1. Output sheet'!$F$2:$F$5000,'1. Output sheet'!$AC$2:$AC$5000,$B$105,'1. Output sheet'!$C$2:$C$5000,N$138,'1. Output sheet'!$K$2:$K$5000,$C114)</f>
        <v>0</v>
      </c>
      <c r="O179" s="13">
        <f>SUMIFS('1. Output sheet'!$F$2:$F$5000,'1. Output sheet'!$AC$2:$AC$5000,$B$105,'1. Output sheet'!$C$2:$C$5000,O$138,'1. Output sheet'!$K$2:$K$5000,$C114)</f>
        <v>0</v>
      </c>
      <c r="P179" s="14">
        <f t="shared" si="50"/>
        <v>0</v>
      </c>
      <c r="R179" s="7"/>
      <c r="S179" s="39" t="s">
        <v>377</v>
      </c>
      <c r="T179" s="13">
        <f t="shared" si="51"/>
        <v>0</v>
      </c>
      <c r="U179" s="13">
        <f t="shared" si="52"/>
        <v>0</v>
      </c>
      <c r="V179" s="13">
        <f t="shared" si="53"/>
        <v>0</v>
      </c>
      <c r="W179" s="13">
        <f t="shared" si="54"/>
        <v>0</v>
      </c>
      <c r="X179" s="13">
        <f t="shared" si="55"/>
        <v>0</v>
      </c>
      <c r="Y179" s="13">
        <f t="shared" si="56"/>
        <v>0</v>
      </c>
      <c r="Z179" s="13">
        <f t="shared" si="57"/>
        <v>0</v>
      </c>
      <c r="AA179" s="13">
        <f t="shared" si="58"/>
        <v>0</v>
      </c>
      <c r="AB179" s="13">
        <f t="shared" si="59"/>
        <v>0</v>
      </c>
      <c r="AC179" s="13">
        <f t="shared" si="60"/>
        <v>0</v>
      </c>
      <c r="AD179" s="13">
        <f t="shared" si="61"/>
        <v>0</v>
      </c>
      <c r="AE179" s="13">
        <f t="shared" si="62"/>
        <v>0</v>
      </c>
      <c r="AF179" s="14">
        <f t="shared" si="63"/>
        <v>0</v>
      </c>
    </row>
    <row r="180" spans="1:32" ht="15" x14ac:dyDescent="0.25">
      <c r="A180" s="34"/>
      <c r="B180" s="7"/>
      <c r="C180" s="39" t="s">
        <v>132</v>
      </c>
      <c r="D180" s="13">
        <f>SUMIFS('1. Output sheet'!$F$2:$F$5000,'1. Output sheet'!$AC$2:$AC$5000,$B$105,'1. Output sheet'!$C$2:$C$5000,D$138,'1. Output sheet'!$K$2:$K$5000,$C115)</f>
        <v>0</v>
      </c>
      <c r="E180" s="13">
        <f>SUMIFS('1. Output sheet'!$F$2:$F$5000,'1. Output sheet'!$AC$2:$AC$5000,$B$105,'1. Output sheet'!$C$2:$C$5000,E$138,'1. Output sheet'!$K$2:$K$5000,$C115)</f>
        <v>0</v>
      </c>
      <c r="F180" s="13">
        <f>SUMIFS('1. Output sheet'!$F$2:$F$5000,'1. Output sheet'!$AC$2:$AC$5000,$B$105,'1. Output sheet'!$C$2:$C$5000,F$138,'1. Output sheet'!$K$2:$K$5000,$C115)</f>
        <v>0</v>
      </c>
      <c r="G180" s="13">
        <f>SUMIFS('1. Output sheet'!$F$2:$F$5000,'1. Output sheet'!$AC$2:$AC$5000,$B$105,'1. Output sheet'!$C$2:$C$5000,G$138,'1. Output sheet'!$K$2:$K$5000,$C115)</f>
        <v>0</v>
      </c>
      <c r="H180" s="13">
        <f>SUMIFS('1. Output sheet'!$F$2:$F$5000,'1. Output sheet'!$AC$2:$AC$5000,$B$105,'1. Output sheet'!$C$2:$C$5000,H$138,'1. Output sheet'!$K$2:$K$5000,$C115)</f>
        <v>0</v>
      </c>
      <c r="I180" s="13">
        <f>SUMIFS('1. Output sheet'!$F$2:$F$5000,'1. Output sheet'!$AC$2:$AC$5000,$B$105,'1. Output sheet'!$C$2:$C$5000,I$138,'1. Output sheet'!$K$2:$K$5000,$C115)</f>
        <v>0</v>
      </c>
      <c r="J180" s="13">
        <f>SUMIFS('1. Output sheet'!$F$2:$F$5000,'1. Output sheet'!$AC$2:$AC$5000,$B$105,'1. Output sheet'!$C$2:$C$5000,J$138,'1. Output sheet'!$K$2:$K$5000,$C115)</f>
        <v>-871.20333333333406</v>
      </c>
      <c r="K180" s="13">
        <f>SUMIFS('1. Output sheet'!$F$2:$F$5000,'1. Output sheet'!$AC$2:$AC$5000,$B$105,'1. Output sheet'!$C$2:$C$5000,K$138,'1. Output sheet'!$K$2:$K$5000,$C115)</f>
        <v>0</v>
      </c>
      <c r="L180" s="13">
        <f>SUMIFS('1. Output sheet'!$F$2:$F$5000,'1. Output sheet'!$AC$2:$AC$5000,$B$105,'1. Output sheet'!$C$2:$C$5000,L$138,'1. Output sheet'!$K$2:$K$5000,$C115)</f>
        <v>0</v>
      </c>
      <c r="M180" s="13">
        <f>SUMIFS('1. Output sheet'!$F$2:$F$5000,'1. Output sheet'!$AC$2:$AC$5000,$B$105,'1. Output sheet'!$C$2:$C$5000,M$138,'1. Output sheet'!$K$2:$K$5000,$C115)</f>
        <v>0</v>
      </c>
      <c r="N180" s="13">
        <f>SUMIFS('1. Output sheet'!$F$2:$F$5000,'1. Output sheet'!$AC$2:$AC$5000,$B$105,'1. Output sheet'!$C$2:$C$5000,N$138,'1. Output sheet'!$K$2:$K$5000,$C115)</f>
        <v>0</v>
      </c>
      <c r="O180" s="13">
        <f>SUMIFS('1. Output sheet'!$F$2:$F$5000,'1. Output sheet'!$AC$2:$AC$5000,$B$105,'1. Output sheet'!$C$2:$C$5000,O$138,'1. Output sheet'!$K$2:$K$5000,$C115)</f>
        <v>-528</v>
      </c>
      <c r="P180" s="14">
        <f t="shared" si="50"/>
        <v>-1399.2033333333341</v>
      </c>
      <c r="R180" s="7"/>
      <c r="S180" s="39" t="s">
        <v>132</v>
      </c>
      <c r="T180" s="13">
        <f t="shared" si="51"/>
        <v>0</v>
      </c>
      <c r="U180" s="13">
        <f t="shared" si="52"/>
        <v>0</v>
      </c>
      <c r="V180" s="13">
        <f t="shared" si="53"/>
        <v>0</v>
      </c>
      <c r="W180" s="13">
        <f t="shared" si="54"/>
        <v>0</v>
      </c>
      <c r="X180" s="13">
        <f t="shared" si="55"/>
        <v>0</v>
      </c>
      <c r="Y180" s="13">
        <f t="shared" si="56"/>
        <v>0</v>
      </c>
      <c r="Z180" s="13">
        <f t="shared" si="57"/>
        <v>-116.80990753031307</v>
      </c>
      <c r="AA180" s="13">
        <f t="shared" si="58"/>
        <v>0</v>
      </c>
      <c r="AB180" s="13">
        <f t="shared" si="59"/>
        <v>0</v>
      </c>
      <c r="AC180" s="13">
        <f t="shared" si="60"/>
        <v>0</v>
      </c>
      <c r="AD180" s="13">
        <f t="shared" si="61"/>
        <v>0</v>
      </c>
      <c r="AE180" s="13">
        <f t="shared" si="62"/>
        <v>-70.793612485418919</v>
      </c>
      <c r="AF180" s="14">
        <f t="shared" si="63"/>
        <v>-187.60352001573199</v>
      </c>
    </row>
    <row r="181" spans="1:32" ht="15" x14ac:dyDescent="0.25">
      <c r="A181" s="34"/>
      <c r="B181" s="7"/>
      <c r="C181" s="39" t="s">
        <v>471</v>
      </c>
      <c r="D181" s="13">
        <f>SUMIFS('1. Output sheet'!$F$2:$F$5000,'1. Output sheet'!$AC$2:$AC$5000,$B$105,'1. Output sheet'!$C$2:$C$5000,D$138,'1. Output sheet'!$K$2:$K$5000,$C116)</f>
        <v>0</v>
      </c>
      <c r="E181" s="13">
        <f>SUMIFS('1. Output sheet'!$F$2:$F$5000,'1. Output sheet'!$AC$2:$AC$5000,$B$105,'1. Output sheet'!$C$2:$C$5000,E$138,'1. Output sheet'!$K$2:$K$5000,$C116)</f>
        <v>0</v>
      </c>
      <c r="F181" s="13">
        <f>SUMIFS('1. Output sheet'!$F$2:$F$5000,'1. Output sheet'!$AC$2:$AC$5000,$B$105,'1. Output sheet'!$C$2:$C$5000,F$138,'1. Output sheet'!$K$2:$K$5000,$C116)</f>
        <v>0</v>
      </c>
      <c r="G181" s="13">
        <f>SUMIFS('1. Output sheet'!$F$2:$F$5000,'1. Output sheet'!$AC$2:$AC$5000,$B$105,'1. Output sheet'!$C$2:$C$5000,G$138,'1. Output sheet'!$K$2:$K$5000,$C116)</f>
        <v>0</v>
      </c>
      <c r="H181" s="13">
        <f>SUMIFS('1. Output sheet'!$F$2:$F$5000,'1. Output sheet'!$AC$2:$AC$5000,$B$105,'1. Output sheet'!$C$2:$C$5000,H$138,'1. Output sheet'!$K$2:$K$5000,$C116)</f>
        <v>0</v>
      </c>
      <c r="I181" s="13">
        <f>SUMIFS('1. Output sheet'!$F$2:$F$5000,'1. Output sheet'!$AC$2:$AC$5000,$B$105,'1. Output sheet'!$C$2:$C$5000,I$138,'1. Output sheet'!$K$2:$K$5000,$C116)</f>
        <v>0</v>
      </c>
      <c r="J181" s="13">
        <f>SUMIFS('1. Output sheet'!$F$2:$F$5000,'1. Output sheet'!$AC$2:$AC$5000,$B$105,'1. Output sheet'!$C$2:$C$5000,J$138,'1. Output sheet'!$K$2:$K$5000,$C116)</f>
        <v>0</v>
      </c>
      <c r="K181" s="13">
        <f>SUMIFS('1. Output sheet'!$F$2:$F$5000,'1. Output sheet'!$AC$2:$AC$5000,$B$105,'1. Output sheet'!$C$2:$C$5000,K$138,'1. Output sheet'!$K$2:$K$5000,$C116)</f>
        <v>0</v>
      </c>
      <c r="L181" s="13">
        <f>SUMIFS('1. Output sheet'!$F$2:$F$5000,'1. Output sheet'!$AC$2:$AC$5000,$B$105,'1. Output sheet'!$C$2:$C$5000,L$138,'1. Output sheet'!$K$2:$K$5000,$C116)</f>
        <v>0</v>
      </c>
      <c r="M181" s="13">
        <f>SUMIFS('1. Output sheet'!$F$2:$F$5000,'1. Output sheet'!$AC$2:$AC$5000,$B$105,'1. Output sheet'!$C$2:$C$5000,M$138,'1. Output sheet'!$K$2:$K$5000,$C116)</f>
        <v>0</v>
      </c>
      <c r="N181" s="13">
        <f>SUMIFS('1. Output sheet'!$F$2:$F$5000,'1. Output sheet'!$AC$2:$AC$5000,$B$105,'1. Output sheet'!$C$2:$C$5000,N$138,'1. Output sheet'!$K$2:$K$5000,$C116)</f>
        <v>0</v>
      </c>
      <c r="O181" s="13">
        <f>SUMIFS('1. Output sheet'!$F$2:$F$5000,'1. Output sheet'!$AC$2:$AC$5000,$B$105,'1. Output sheet'!$C$2:$C$5000,O$138,'1. Output sheet'!$K$2:$K$5000,$C116)</f>
        <v>0</v>
      </c>
      <c r="P181" s="14">
        <f t="shared" si="50"/>
        <v>0</v>
      </c>
      <c r="R181" s="7"/>
      <c r="S181" s="39" t="s">
        <v>471</v>
      </c>
      <c r="T181" s="13">
        <f t="shared" si="51"/>
        <v>0</v>
      </c>
      <c r="U181" s="13">
        <f t="shared" si="52"/>
        <v>0</v>
      </c>
      <c r="V181" s="13">
        <f t="shared" si="53"/>
        <v>0</v>
      </c>
      <c r="W181" s="13">
        <f t="shared" si="54"/>
        <v>0</v>
      </c>
      <c r="X181" s="13">
        <f t="shared" si="55"/>
        <v>0</v>
      </c>
      <c r="Y181" s="13">
        <f t="shared" si="56"/>
        <v>0</v>
      </c>
      <c r="Z181" s="13">
        <f t="shared" si="57"/>
        <v>0</v>
      </c>
      <c r="AA181" s="13">
        <f t="shared" si="58"/>
        <v>0</v>
      </c>
      <c r="AB181" s="13">
        <f t="shared" si="59"/>
        <v>0</v>
      </c>
      <c r="AC181" s="13">
        <f t="shared" si="60"/>
        <v>0</v>
      </c>
      <c r="AD181" s="13">
        <f t="shared" si="61"/>
        <v>0</v>
      </c>
      <c r="AE181" s="13">
        <f t="shared" si="62"/>
        <v>0</v>
      </c>
      <c r="AF181" s="14">
        <f t="shared" si="63"/>
        <v>0</v>
      </c>
    </row>
    <row r="182" spans="1:32" ht="15" x14ac:dyDescent="0.25">
      <c r="A182" s="34"/>
      <c r="B182" s="7"/>
      <c r="C182" s="39" t="s">
        <v>56</v>
      </c>
      <c r="D182" s="13">
        <f>SUMIFS('1. Output sheet'!$F$2:$F$5000,'1. Output sheet'!$AC$2:$AC$5000,$B$105,'1. Output sheet'!$C$2:$C$5000,D$138,'1. Output sheet'!$K$2:$K$5000,$C117)</f>
        <v>0</v>
      </c>
      <c r="E182" s="13">
        <f>SUMIFS('1. Output sheet'!$F$2:$F$5000,'1. Output sheet'!$AC$2:$AC$5000,$B$105,'1. Output sheet'!$C$2:$C$5000,E$138,'1. Output sheet'!$K$2:$K$5000,$C117)</f>
        <v>0</v>
      </c>
      <c r="F182" s="13">
        <f>SUMIFS('1. Output sheet'!$F$2:$F$5000,'1. Output sheet'!$AC$2:$AC$5000,$B$105,'1. Output sheet'!$C$2:$C$5000,F$138,'1. Output sheet'!$K$2:$K$5000,$C117)</f>
        <v>0</v>
      </c>
      <c r="G182" s="13">
        <f>SUMIFS('1. Output sheet'!$F$2:$F$5000,'1. Output sheet'!$AC$2:$AC$5000,$B$105,'1. Output sheet'!$C$2:$C$5000,G$138,'1. Output sheet'!$K$2:$K$5000,$C117)</f>
        <v>30</v>
      </c>
      <c r="H182" s="13">
        <f>SUMIFS('1. Output sheet'!$F$2:$F$5000,'1. Output sheet'!$AC$2:$AC$5000,$B$105,'1. Output sheet'!$C$2:$C$5000,H$138,'1. Output sheet'!$K$2:$K$5000,$C117)</f>
        <v>0</v>
      </c>
      <c r="I182" s="13">
        <f>SUMIFS('1. Output sheet'!$F$2:$F$5000,'1. Output sheet'!$AC$2:$AC$5000,$B$105,'1. Output sheet'!$C$2:$C$5000,I$138,'1. Output sheet'!$K$2:$K$5000,$C117)</f>
        <v>4125</v>
      </c>
      <c r="J182" s="13">
        <f>SUMIFS('1. Output sheet'!$F$2:$F$5000,'1. Output sheet'!$AC$2:$AC$5000,$B$105,'1. Output sheet'!$C$2:$C$5000,J$138,'1. Output sheet'!$K$2:$K$5000,$C117)</f>
        <v>0</v>
      </c>
      <c r="K182" s="13">
        <f>SUMIFS('1. Output sheet'!$F$2:$F$5000,'1. Output sheet'!$AC$2:$AC$5000,$B$105,'1. Output sheet'!$C$2:$C$5000,K$138,'1. Output sheet'!$K$2:$K$5000,$C117)</f>
        <v>0</v>
      </c>
      <c r="L182" s="13">
        <f>SUMIFS('1. Output sheet'!$F$2:$F$5000,'1. Output sheet'!$AC$2:$AC$5000,$B$105,'1. Output sheet'!$C$2:$C$5000,L$138,'1. Output sheet'!$K$2:$K$5000,$C117)</f>
        <v>27000</v>
      </c>
      <c r="M182" s="13">
        <f>SUMIFS('1. Output sheet'!$F$2:$F$5000,'1. Output sheet'!$AC$2:$AC$5000,$B$105,'1. Output sheet'!$C$2:$C$5000,M$138,'1. Output sheet'!$K$2:$K$5000,$C117)</f>
        <v>0</v>
      </c>
      <c r="N182" s="13">
        <f>SUMIFS('1. Output sheet'!$F$2:$F$5000,'1. Output sheet'!$AC$2:$AC$5000,$B$105,'1. Output sheet'!$C$2:$C$5000,N$138,'1. Output sheet'!$K$2:$K$5000,$C117)</f>
        <v>0</v>
      </c>
      <c r="O182" s="13">
        <f>SUMIFS('1. Output sheet'!$F$2:$F$5000,'1. Output sheet'!$AC$2:$AC$5000,$B$105,'1. Output sheet'!$C$2:$C$5000,O$138,'1. Output sheet'!$K$2:$K$5000,$C117)</f>
        <v>0</v>
      </c>
      <c r="P182" s="14">
        <f t="shared" si="50"/>
        <v>31155</v>
      </c>
      <c r="R182" s="7"/>
      <c r="S182" s="39" t="s">
        <v>56</v>
      </c>
      <c r="T182" s="13">
        <f t="shared" si="51"/>
        <v>0</v>
      </c>
      <c r="U182" s="13">
        <f t="shared" si="52"/>
        <v>0</v>
      </c>
      <c r="V182" s="13">
        <f t="shared" si="53"/>
        <v>0</v>
      </c>
      <c r="W182" s="13">
        <f t="shared" si="54"/>
        <v>4.0223643457624387</v>
      </c>
      <c r="X182" s="13">
        <f t="shared" si="55"/>
        <v>0</v>
      </c>
      <c r="Y182" s="13">
        <f t="shared" si="56"/>
        <v>553.07509754233536</v>
      </c>
      <c r="Z182" s="13">
        <f t="shared" si="57"/>
        <v>0</v>
      </c>
      <c r="AA182" s="13">
        <f t="shared" si="58"/>
        <v>0</v>
      </c>
      <c r="AB182" s="13">
        <f t="shared" si="59"/>
        <v>3620.127911186195</v>
      </c>
      <c r="AC182" s="13">
        <f t="shared" si="60"/>
        <v>0</v>
      </c>
      <c r="AD182" s="13">
        <f t="shared" si="61"/>
        <v>0</v>
      </c>
      <c r="AE182" s="13">
        <f t="shared" si="62"/>
        <v>0</v>
      </c>
      <c r="AF182" s="14">
        <f t="shared" si="63"/>
        <v>4177.2253730742923</v>
      </c>
    </row>
    <row r="183" spans="1:32" ht="15" x14ac:dyDescent="0.25">
      <c r="A183" s="34"/>
      <c r="B183" s="7"/>
      <c r="C183" s="39" t="s">
        <v>34</v>
      </c>
      <c r="D183" s="13">
        <f>SUMIFS('1. Output sheet'!$F$2:$F$5000,'1. Output sheet'!$AC$2:$AC$5000,$B$105,'1. Output sheet'!$C$2:$C$5000,D$138,'1. Output sheet'!$K$2:$K$5000,$C118)</f>
        <v>0</v>
      </c>
      <c r="E183" s="13">
        <f>SUMIFS('1. Output sheet'!$F$2:$F$5000,'1. Output sheet'!$AC$2:$AC$5000,$B$105,'1. Output sheet'!$C$2:$C$5000,E$138,'1. Output sheet'!$K$2:$K$5000,$C118)</f>
        <v>0</v>
      </c>
      <c r="F183" s="13">
        <f>SUMIFS('1. Output sheet'!$F$2:$F$5000,'1. Output sheet'!$AC$2:$AC$5000,$B$105,'1. Output sheet'!$C$2:$C$5000,F$138,'1. Output sheet'!$K$2:$K$5000,$C118)</f>
        <v>110.61</v>
      </c>
      <c r="G183" s="13">
        <f>SUMIFS('1. Output sheet'!$F$2:$F$5000,'1. Output sheet'!$AC$2:$AC$5000,$B$105,'1. Output sheet'!$C$2:$C$5000,G$138,'1. Output sheet'!$K$2:$K$5000,$C118)</f>
        <v>0</v>
      </c>
      <c r="H183" s="13">
        <f>SUMIFS('1. Output sheet'!$F$2:$F$5000,'1. Output sheet'!$AC$2:$AC$5000,$B$105,'1. Output sheet'!$C$2:$C$5000,H$138,'1. Output sheet'!$K$2:$K$5000,$C118)</f>
        <v>0</v>
      </c>
      <c r="I183" s="13">
        <f>SUMIFS('1. Output sheet'!$F$2:$F$5000,'1. Output sheet'!$AC$2:$AC$5000,$B$105,'1. Output sheet'!$C$2:$C$5000,I$138,'1. Output sheet'!$K$2:$K$5000,$C118)</f>
        <v>0</v>
      </c>
      <c r="J183" s="13">
        <f>SUMIFS('1. Output sheet'!$F$2:$F$5000,'1. Output sheet'!$AC$2:$AC$5000,$B$105,'1. Output sheet'!$C$2:$C$5000,J$138,'1. Output sheet'!$K$2:$K$5000,$C118)</f>
        <v>0</v>
      </c>
      <c r="K183" s="13">
        <f>SUMIFS('1. Output sheet'!$F$2:$F$5000,'1. Output sheet'!$AC$2:$AC$5000,$B$105,'1. Output sheet'!$C$2:$C$5000,K$138,'1. Output sheet'!$K$2:$K$5000,$C118)</f>
        <v>0</v>
      </c>
      <c r="L183" s="13">
        <f>SUMIFS('1. Output sheet'!$F$2:$F$5000,'1. Output sheet'!$AC$2:$AC$5000,$B$105,'1. Output sheet'!$C$2:$C$5000,L$138,'1. Output sheet'!$K$2:$K$5000,$C118)</f>
        <v>0</v>
      </c>
      <c r="M183" s="13">
        <f>SUMIFS('1. Output sheet'!$F$2:$F$5000,'1. Output sheet'!$AC$2:$AC$5000,$B$105,'1. Output sheet'!$C$2:$C$5000,M$138,'1. Output sheet'!$K$2:$K$5000,$C118)</f>
        <v>0</v>
      </c>
      <c r="N183" s="13">
        <f>SUMIFS('1. Output sheet'!$F$2:$F$5000,'1. Output sheet'!$AC$2:$AC$5000,$B$105,'1. Output sheet'!$C$2:$C$5000,N$138,'1. Output sheet'!$K$2:$K$5000,$C118)</f>
        <v>-23427</v>
      </c>
      <c r="O183" s="13">
        <f>SUMIFS('1. Output sheet'!$F$2:$F$5000,'1. Output sheet'!$AC$2:$AC$5000,$B$105,'1. Output sheet'!$C$2:$C$5000,O$138,'1. Output sheet'!$K$2:$K$5000,$C118)</f>
        <v>0</v>
      </c>
      <c r="P183" s="14">
        <f t="shared" si="50"/>
        <v>-23316.39</v>
      </c>
      <c r="R183" s="7"/>
      <c r="S183" s="39" t="s">
        <v>34</v>
      </c>
      <c r="T183" s="13">
        <f t="shared" si="51"/>
        <v>0</v>
      </c>
      <c r="U183" s="13">
        <f t="shared" si="52"/>
        <v>0</v>
      </c>
      <c r="V183" s="13">
        <f t="shared" si="53"/>
        <v>14.830457342826111</v>
      </c>
      <c r="W183" s="13">
        <f t="shared" si="54"/>
        <v>0</v>
      </c>
      <c r="X183" s="13">
        <f t="shared" si="55"/>
        <v>0</v>
      </c>
      <c r="Y183" s="13">
        <f t="shared" si="56"/>
        <v>0</v>
      </c>
      <c r="Z183" s="13">
        <f t="shared" si="57"/>
        <v>0</v>
      </c>
      <c r="AA183" s="13">
        <f t="shared" si="58"/>
        <v>0</v>
      </c>
      <c r="AB183" s="13">
        <f t="shared" si="59"/>
        <v>0</v>
      </c>
      <c r="AC183" s="13">
        <f t="shared" si="60"/>
        <v>0</v>
      </c>
      <c r="AD183" s="13">
        <f t="shared" si="61"/>
        <v>-3141.0643176058884</v>
      </c>
      <c r="AE183" s="13">
        <f t="shared" si="62"/>
        <v>0</v>
      </c>
      <c r="AF183" s="14">
        <f t="shared" si="63"/>
        <v>-3126.2338602630621</v>
      </c>
    </row>
    <row r="184" spans="1:32" ht="15" x14ac:dyDescent="0.25">
      <c r="A184" s="34"/>
      <c r="B184" s="7"/>
      <c r="C184" s="39" t="s">
        <v>1249</v>
      </c>
      <c r="D184" s="13">
        <f>SUMIFS('1. Output sheet'!$F$2:$F$5000,'1. Output sheet'!$AC$2:$AC$5000,$B$105,'1. Output sheet'!$C$2:$C$5000,D$138,'1. Output sheet'!$K$2:$K$5000,$C119)</f>
        <v>0</v>
      </c>
      <c r="E184" s="13">
        <f>SUMIFS('1. Output sheet'!$F$2:$F$5000,'1. Output sheet'!$AC$2:$AC$5000,$B$105,'1. Output sheet'!$C$2:$C$5000,E$138,'1. Output sheet'!$K$2:$K$5000,$C119)</f>
        <v>0</v>
      </c>
      <c r="F184" s="13">
        <f>SUMIFS('1. Output sheet'!$F$2:$F$5000,'1. Output sheet'!$AC$2:$AC$5000,$B$105,'1. Output sheet'!$C$2:$C$5000,F$138,'1. Output sheet'!$K$2:$K$5000,$C119)</f>
        <v>0</v>
      </c>
      <c r="G184" s="13">
        <f>SUMIFS('1. Output sheet'!$F$2:$F$5000,'1. Output sheet'!$AC$2:$AC$5000,$B$105,'1. Output sheet'!$C$2:$C$5000,G$138,'1. Output sheet'!$K$2:$K$5000,$C119)</f>
        <v>0</v>
      </c>
      <c r="H184" s="13">
        <f>SUMIFS('1. Output sheet'!$F$2:$F$5000,'1. Output sheet'!$AC$2:$AC$5000,$B$105,'1. Output sheet'!$C$2:$C$5000,H$138,'1. Output sheet'!$K$2:$K$5000,$C119)</f>
        <v>0</v>
      </c>
      <c r="I184" s="13">
        <f>SUMIFS('1. Output sheet'!$F$2:$F$5000,'1. Output sheet'!$AC$2:$AC$5000,$B$105,'1. Output sheet'!$C$2:$C$5000,I$138,'1. Output sheet'!$K$2:$K$5000,$C119)</f>
        <v>0</v>
      </c>
      <c r="J184" s="13">
        <f>SUMIFS('1. Output sheet'!$F$2:$F$5000,'1. Output sheet'!$AC$2:$AC$5000,$B$105,'1. Output sheet'!$C$2:$C$5000,J$138,'1. Output sheet'!$K$2:$K$5000,$C119)</f>
        <v>0</v>
      </c>
      <c r="K184" s="13">
        <f>SUMIFS('1. Output sheet'!$F$2:$F$5000,'1. Output sheet'!$AC$2:$AC$5000,$B$105,'1. Output sheet'!$C$2:$C$5000,K$138,'1. Output sheet'!$K$2:$K$5000,$C119)</f>
        <v>0</v>
      </c>
      <c r="L184" s="13">
        <f>SUMIFS('1. Output sheet'!$F$2:$F$5000,'1. Output sheet'!$AC$2:$AC$5000,$B$105,'1. Output sheet'!$C$2:$C$5000,L$138,'1. Output sheet'!$K$2:$K$5000,$C119)</f>
        <v>0</v>
      </c>
      <c r="M184" s="13">
        <f>SUMIFS('1. Output sheet'!$F$2:$F$5000,'1. Output sheet'!$AC$2:$AC$5000,$B$105,'1. Output sheet'!$C$2:$C$5000,M$138,'1. Output sheet'!$K$2:$K$5000,$C119)</f>
        <v>0</v>
      </c>
      <c r="N184" s="13">
        <f>SUMIFS('1. Output sheet'!$F$2:$F$5000,'1. Output sheet'!$AC$2:$AC$5000,$B$105,'1. Output sheet'!$C$2:$C$5000,N$138,'1. Output sheet'!$K$2:$K$5000,$C119)</f>
        <v>0</v>
      </c>
      <c r="O184" s="13">
        <f>SUMIFS('1. Output sheet'!$F$2:$F$5000,'1. Output sheet'!$AC$2:$AC$5000,$B$105,'1. Output sheet'!$C$2:$C$5000,O$138,'1. Output sheet'!$K$2:$K$5000,$C119)</f>
        <v>0</v>
      </c>
      <c r="P184" s="14">
        <f t="shared" si="50"/>
        <v>0</v>
      </c>
      <c r="R184" s="7"/>
      <c r="S184" s="39" t="s">
        <v>1249</v>
      </c>
      <c r="T184" s="13">
        <f t="shared" si="51"/>
        <v>0</v>
      </c>
      <c r="U184" s="13">
        <f t="shared" si="52"/>
        <v>0</v>
      </c>
      <c r="V184" s="13">
        <f t="shared" si="53"/>
        <v>0</v>
      </c>
      <c r="W184" s="13">
        <f t="shared" si="54"/>
        <v>0</v>
      </c>
      <c r="X184" s="13">
        <f t="shared" si="55"/>
        <v>0</v>
      </c>
      <c r="Y184" s="13">
        <f t="shared" si="56"/>
        <v>0</v>
      </c>
      <c r="Z184" s="13">
        <f t="shared" si="57"/>
        <v>0</v>
      </c>
      <c r="AA184" s="13">
        <f t="shared" si="58"/>
        <v>0</v>
      </c>
      <c r="AB184" s="13">
        <f t="shared" si="59"/>
        <v>0</v>
      </c>
      <c r="AC184" s="13">
        <f t="shared" si="60"/>
        <v>0</v>
      </c>
      <c r="AD184" s="13">
        <f t="shared" si="61"/>
        <v>0</v>
      </c>
      <c r="AE184" s="13">
        <f t="shared" si="62"/>
        <v>0</v>
      </c>
      <c r="AF184" s="14">
        <f t="shared" si="63"/>
        <v>0</v>
      </c>
    </row>
    <row r="185" spans="1:32" ht="15" x14ac:dyDescent="0.25">
      <c r="A185" s="34"/>
      <c r="B185" s="7"/>
      <c r="C185" s="39" t="s">
        <v>47</v>
      </c>
      <c r="D185" s="13">
        <f>SUMIFS('1. Output sheet'!$F$2:$F$5000,'1. Output sheet'!$AC$2:$AC$5000,$B$105,'1. Output sheet'!$C$2:$C$5000,D$138,'1. Output sheet'!$K$2:$K$5000,$C120)</f>
        <v>0</v>
      </c>
      <c r="E185" s="13">
        <f>SUMIFS('1. Output sheet'!$F$2:$F$5000,'1. Output sheet'!$AC$2:$AC$5000,$B$105,'1. Output sheet'!$C$2:$C$5000,E$138,'1. Output sheet'!$K$2:$K$5000,$C120)</f>
        <v>-16607.579999999998</v>
      </c>
      <c r="F185" s="13">
        <f>SUMIFS('1. Output sheet'!$F$2:$F$5000,'1. Output sheet'!$AC$2:$AC$5000,$B$105,'1. Output sheet'!$C$2:$C$5000,F$138,'1. Output sheet'!$K$2:$K$5000,$C120)</f>
        <v>0</v>
      </c>
      <c r="G185" s="13">
        <f>SUMIFS('1. Output sheet'!$F$2:$F$5000,'1. Output sheet'!$AC$2:$AC$5000,$B$105,'1. Output sheet'!$C$2:$C$5000,G$138,'1. Output sheet'!$K$2:$K$5000,$C120)</f>
        <v>0</v>
      </c>
      <c r="H185" s="13">
        <f>SUMIFS('1. Output sheet'!$F$2:$F$5000,'1. Output sheet'!$AC$2:$AC$5000,$B$105,'1. Output sheet'!$C$2:$C$5000,H$138,'1. Output sheet'!$K$2:$K$5000,$C120)</f>
        <v>0</v>
      </c>
      <c r="I185" s="13">
        <f>SUMIFS('1. Output sheet'!$F$2:$F$5000,'1. Output sheet'!$AC$2:$AC$5000,$B$105,'1. Output sheet'!$C$2:$C$5000,I$138,'1. Output sheet'!$K$2:$K$5000,$C120)</f>
        <v>0</v>
      </c>
      <c r="J185" s="13">
        <f>SUMIFS('1. Output sheet'!$F$2:$F$5000,'1. Output sheet'!$AC$2:$AC$5000,$B$105,'1. Output sheet'!$C$2:$C$5000,J$138,'1. Output sheet'!$K$2:$K$5000,$C120)</f>
        <v>0</v>
      </c>
      <c r="K185" s="13">
        <f>SUMIFS('1. Output sheet'!$F$2:$F$5000,'1. Output sheet'!$AC$2:$AC$5000,$B$105,'1. Output sheet'!$C$2:$C$5000,K$138,'1. Output sheet'!$K$2:$K$5000,$C120)</f>
        <v>0</v>
      </c>
      <c r="L185" s="13">
        <f>SUMIFS('1. Output sheet'!$F$2:$F$5000,'1. Output sheet'!$AC$2:$AC$5000,$B$105,'1. Output sheet'!$C$2:$C$5000,L$138,'1. Output sheet'!$K$2:$K$5000,$C120)</f>
        <v>0</v>
      </c>
      <c r="M185" s="13">
        <f>SUMIFS('1. Output sheet'!$F$2:$F$5000,'1. Output sheet'!$AC$2:$AC$5000,$B$105,'1. Output sheet'!$C$2:$C$5000,M$138,'1. Output sheet'!$K$2:$K$5000,$C120)</f>
        <v>0</v>
      </c>
      <c r="N185" s="13">
        <f>SUMIFS('1. Output sheet'!$F$2:$F$5000,'1. Output sheet'!$AC$2:$AC$5000,$B$105,'1. Output sheet'!$C$2:$C$5000,N$138,'1. Output sheet'!$K$2:$K$5000,$C120)</f>
        <v>0</v>
      </c>
      <c r="O185" s="13">
        <f>SUMIFS('1. Output sheet'!$F$2:$F$5000,'1. Output sheet'!$AC$2:$AC$5000,$B$105,'1. Output sheet'!$C$2:$C$5000,O$138,'1. Output sheet'!$K$2:$K$5000,$C120)</f>
        <v>0</v>
      </c>
      <c r="P185" s="14">
        <f t="shared" si="50"/>
        <v>-16607.579999999998</v>
      </c>
      <c r="R185" s="7"/>
      <c r="S185" s="39" t="s">
        <v>47</v>
      </c>
      <c r="T185" s="13">
        <f t="shared" si="51"/>
        <v>0</v>
      </c>
      <c r="U185" s="13">
        <f t="shared" si="52"/>
        <v>-2226.7245887132449</v>
      </c>
      <c r="V185" s="13">
        <f t="shared" si="53"/>
        <v>0</v>
      </c>
      <c r="W185" s="13">
        <f t="shared" si="54"/>
        <v>0</v>
      </c>
      <c r="X185" s="13">
        <f t="shared" si="55"/>
        <v>0</v>
      </c>
      <c r="Y185" s="13">
        <f t="shared" si="56"/>
        <v>0</v>
      </c>
      <c r="Z185" s="13">
        <f t="shared" si="57"/>
        <v>0</v>
      </c>
      <c r="AA185" s="13">
        <f t="shared" si="58"/>
        <v>0</v>
      </c>
      <c r="AB185" s="13">
        <f t="shared" si="59"/>
        <v>0</v>
      </c>
      <c r="AC185" s="13">
        <f t="shared" si="60"/>
        <v>0</v>
      </c>
      <c r="AD185" s="13">
        <f t="shared" si="61"/>
        <v>0</v>
      </c>
      <c r="AE185" s="13">
        <f t="shared" si="62"/>
        <v>0</v>
      </c>
      <c r="AF185" s="14">
        <f t="shared" si="63"/>
        <v>-2226.7245887132449</v>
      </c>
    </row>
    <row r="186" spans="1:32" ht="15" x14ac:dyDescent="0.25">
      <c r="A186" s="34"/>
      <c r="B186" s="7"/>
      <c r="C186" s="39" t="s">
        <v>74</v>
      </c>
      <c r="D186" s="13">
        <f>SUMIFS('1. Output sheet'!$F$2:$F$5000,'1. Output sheet'!$AC$2:$AC$5000,$B$105,'1. Output sheet'!$C$2:$C$5000,D$138,'1. Output sheet'!$K$2:$K$5000,$C121)</f>
        <v>0</v>
      </c>
      <c r="E186" s="13">
        <f>SUMIFS('1. Output sheet'!$F$2:$F$5000,'1. Output sheet'!$AC$2:$AC$5000,$B$105,'1. Output sheet'!$C$2:$C$5000,E$138,'1. Output sheet'!$K$2:$K$5000,$C121)</f>
        <v>0</v>
      </c>
      <c r="F186" s="13">
        <f>SUMIFS('1. Output sheet'!$F$2:$F$5000,'1. Output sheet'!$AC$2:$AC$5000,$B$105,'1. Output sheet'!$C$2:$C$5000,F$138,'1. Output sheet'!$K$2:$K$5000,$C121)</f>
        <v>0</v>
      </c>
      <c r="G186" s="13">
        <f>SUMIFS('1. Output sheet'!$F$2:$F$5000,'1. Output sheet'!$AC$2:$AC$5000,$B$105,'1. Output sheet'!$C$2:$C$5000,G$138,'1. Output sheet'!$K$2:$K$5000,$C121)</f>
        <v>0</v>
      </c>
      <c r="H186" s="13">
        <f>SUMIFS('1. Output sheet'!$F$2:$F$5000,'1. Output sheet'!$AC$2:$AC$5000,$B$105,'1. Output sheet'!$C$2:$C$5000,H$138,'1. Output sheet'!$K$2:$K$5000,$C121)</f>
        <v>0</v>
      </c>
      <c r="I186" s="13">
        <f>SUMIFS('1. Output sheet'!$F$2:$F$5000,'1. Output sheet'!$AC$2:$AC$5000,$B$105,'1. Output sheet'!$C$2:$C$5000,I$138,'1. Output sheet'!$K$2:$K$5000,$C121)</f>
        <v>0</v>
      </c>
      <c r="J186" s="13">
        <f>SUMIFS('1. Output sheet'!$F$2:$F$5000,'1. Output sheet'!$AC$2:$AC$5000,$B$105,'1. Output sheet'!$C$2:$C$5000,J$138,'1. Output sheet'!$K$2:$K$5000,$C121)</f>
        <v>0</v>
      </c>
      <c r="K186" s="13">
        <f>SUMIFS('1. Output sheet'!$F$2:$F$5000,'1. Output sheet'!$AC$2:$AC$5000,$B$105,'1. Output sheet'!$C$2:$C$5000,K$138,'1. Output sheet'!$K$2:$K$5000,$C121)</f>
        <v>0</v>
      </c>
      <c r="L186" s="13">
        <f>SUMIFS('1. Output sheet'!$F$2:$F$5000,'1. Output sheet'!$AC$2:$AC$5000,$B$105,'1. Output sheet'!$C$2:$C$5000,L$138,'1. Output sheet'!$K$2:$K$5000,$C121)</f>
        <v>0</v>
      </c>
      <c r="M186" s="13">
        <f>SUMIFS('1. Output sheet'!$F$2:$F$5000,'1. Output sheet'!$AC$2:$AC$5000,$B$105,'1. Output sheet'!$C$2:$C$5000,M$138,'1. Output sheet'!$K$2:$K$5000,$C121)</f>
        <v>0</v>
      </c>
      <c r="N186" s="13">
        <f>SUMIFS('1. Output sheet'!$F$2:$F$5000,'1. Output sheet'!$AC$2:$AC$5000,$B$105,'1. Output sheet'!$C$2:$C$5000,N$138,'1. Output sheet'!$K$2:$K$5000,$C121)</f>
        <v>0</v>
      </c>
      <c r="O186" s="13">
        <f>SUMIFS('1. Output sheet'!$F$2:$F$5000,'1. Output sheet'!$AC$2:$AC$5000,$B$105,'1. Output sheet'!$C$2:$C$5000,O$138,'1. Output sheet'!$K$2:$K$5000,$C121)</f>
        <v>0</v>
      </c>
      <c r="P186" s="14">
        <f t="shared" si="50"/>
        <v>0</v>
      </c>
      <c r="R186" s="7"/>
      <c r="S186" s="39" t="s">
        <v>74</v>
      </c>
      <c r="T186" s="13">
        <f t="shared" si="51"/>
        <v>0</v>
      </c>
      <c r="U186" s="13">
        <f t="shared" si="52"/>
        <v>0</v>
      </c>
      <c r="V186" s="13">
        <f t="shared" si="53"/>
        <v>0</v>
      </c>
      <c r="W186" s="13">
        <f t="shared" si="54"/>
        <v>0</v>
      </c>
      <c r="X186" s="13">
        <f t="shared" si="55"/>
        <v>0</v>
      </c>
      <c r="Y186" s="13">
        <f t="shared" si="56"/>
        <v>0</v>
      </c>
      <c r="Z186" s="13">
        <f t="shared" si="57"/>
        <v>0</v>
      </c>
      <c r="AA186" s="13">
        <f t="shared" si="58"/>
        <v>0</v>
      </c>
      <c r="AB186" s="13">
        <f t="shared" si="59"/>
        <v>0</v>
      </c>
      <c r="AC186" s="13">
        <f t="shared" si="60"/>
        <v>0</v>
      </c>
      <c r="AD186" s="13">
        <f t="shared" si="61"/>
        <v>0</v>
      </c>
      <c r="AE186" s="13">
        <f t="shared" si="62"/>
        <v>0</v>
      </c>
      <c r="AF186" s="14">
        <f t="shared" si="63"/>
        <v>0</v>
      </c>
    </row>
    <row r="187" spans="1:32" ht="15" x14ac:dyDescent="0.25">
      <c r="A187" s="34"/>
      <c r="B187" s="7"/>
      <c r="C187" s="39" t="s">
        <v>4234</v>
      </c>
      <c r="D187" s="13">
        <f>SUMIFS('1. Output sheet'!$F$2:$F$5000,'1. Output sheet'!$AC$2:$AC$5000,$B$105,'1. Output sheet'!$C$2:$C$5000,D$138,'1. Output sheet'!$K$2:$K$5000,$C122)</f>
        <v>0</v>
      </c>
      <c r="E187" s="13">
        <f>SUMIFS('1. Output sheet'!$F$2:$F$5000,'1. Output sheet'!$AC$2:$AC$5000,$B$105,'1. Output sheet'!$C$2:$C$5000,E$138,'1. Output sheet'!$K$2:$K$5000,$C122)</f>
        <v>0</v>
      </c>
      <c r="F187" s="13">
        <f>SUMIFS('1. Output sheet'!$F$2:$F$5000,'1. Output sheet'!$AC$2:$AC$5000,$B$105,'1. Output sheet'!$C$2:$C$5000,F$138,'1. Output sheet'!$K$2:$K$5000,$C122)</f>
        <v>0</v>
      </c>
      <c r="G187" s="13">
        <f>SUMIFS('1. Output sheet'!$F$2:$F$5000,'1. Output sheet'!$AC$2:$AC$5000,$B$105,'1. Output sheet'!$C$2:$C$5000,G$138,'1. Output sheet'!$K$2:$K$5000,$C122)</f>
        <v>0</v>
      </c>
      <c r="H187" s="13">
        <f>SUMIFS('1. Output sheet'!$F$2:$F$5000,'1. Output sheet'!$AC$2:$AC$5000,$B$105,'1. Output sheet'!$C$2:$C$5000,H$138,'1. Output sheet'!$K$2:$K$5000,$C122)</f>
        <v>0</v>
      </c>
      <c r="I187" s="13">
        <f>SUMIFS('1. Output sheet'!$F$2:$F$5000,'1. Output sheet'!$AC$2:$AC$5000,$B$105,'1. Output sheet'!$C$2:$C$5000,I$138,'1. Output sheet'!$K$2:$K$5000,$C122)</f>
        <v>0</v>
      </c>
      <c r="J187" s="13">
        <f>SUMIFS('1. Output sheet'!$F$2:$F$5000,'1. Output sheet'!$AC$2:$AC$5000,$B$105,'1. Output sheet'!$C$2:$C$5000,J$138,'1. Output sheet'!$K$2:$K$5000,$C122)</f>
        <v>0</v>
      </c>
      <c r="K187" s="13">
        <f>SUMIFS('1. Output sheet'!$F$2:$F$5000,'1. Output sheet'!$AC$2:$AC$5000,$B$105,'1. Output sheet'!$C$2:$C$5000,K$138,'1. Output sheet'!$K$2:$K$5000,$C122)</f>
        <v>0</v>
      </c>
      <c r="L187" s="13">
        <f>SUMIFS('1. Output sheet'!$F$2:$F$5000,'1. Output sheet'!$AC$2:$AC$5000,$B$105,'1. Output sheet'!$C$2:$C$5000,L$138,'1. Output sheet'!$K$2:$K$5000,$C122)</f>
        <v>0</v>
      </c>
      <c r="M187" s="13">
        <f>SUMIFS('1. Output sheet'!$F$2:$F$5000,'1. Output sheet'!$AC$2:$AC$5000,$B$105,'1. Output sheet'!$C$2:$C$5000,M$138,'1. Output sheet'!$K$2:$K$5000,$C122)</f>
        <v>0</v>
      </c>
      <c r="N187" s="13">
        <f>SUMIFS('1. Output sheet'!$F$2:$F$5000,'1. Output sheet'!$AC$2:$AC$5000,$B$105,'1. Output sheet'!$C$2:$C$5000,N$138,'1. Output sheet'!$K$2:$K$5000,$C122)</f>
        <v>0</v>
      </c>
      <c r="O187" s="13">
        <f>SUMIFS('1. Output sheet'!$F$2:$F$5000,'1. Output sheet'!$AC$2:$AC$5000,$B$105,'1. Output sheet'!$C$2:$C$5000,O$138,'1. Output sheet'!$K$2:$K$5000,$C122)</f>
        <v>0</v>
      </c>
      <c r="P187" s="14">
        <f t="shared" si="50"/>
        <v>0</v>
      </c>
      <c r="R187" s="7"/>
      <c r="S187" s="39" t="s">
        <v>4234</v>
      </c>
      <c r="T187" s="13">
        <f t="shared" si="51"/>
        <v>0</v>
      </c>
      <c r="U187" s="13">
        <f t="shared" si="52"/>
        <v>0</v>
      </c>
      <c r="V187" s="13">
        <f t="shared" si="53"/>
        <v>0</v>
      </c>
      <c r="W187" s="13">
        <f t="shared" si="54"/>
        <v>0</v>
      </c>
      <c r="X187" s="13">
        <f t="shared" si="55"/>
        <v>0</v>
      </c>
      <c r="Y187" s="13">
        <f t="shared" si="56"/>
        <v>0</v>
      </c>
      <c r="Z187" s="13">
        <f t="shared" si="57"/>
        <v>0</v>
      </c>
      <c r="AA187" s="13">
        <f t="shared" si="58"/>
        <v>0</v>
      </c>
      <c r="AB187" s="13">
        <f t="shared" si="59"/>
        <v>0</v>
      </c>
      <c r="AC187" s="13">
        <f t="shared" si="60"/>
        <v>0</v>
      </c>
      <c r="AD187" s="13">
        <f t="shared" si="61"/>
        <v>0</v>
      </c>
      <c r="AE187" s="13">
        <f t="shared" si="62"/>
        <v>0</v>
      </c>
      <c r="AF187" s="14">
        <f t="shared" si="63"/>
        <v>0</v>
      </c>
    </row>
    <row r="188" spans="1:32" ht="15" x14ac:dyDescent="0.25">
      <c r="A188" s="34"/>
      <c r="B188" s="7"/>
      <c r="C188" s="39" t="s">
        <v>455</v>
      </c>
      <c r="D188" s="13">
        <f>SUMIFS('1. Output sheet'!$F$2:$F$5000,'1. Output sheet'!$AC$2:$AC$5000,$B$105,'1. Output sheet'!$C$2:$C$5000,D$138,'1. Output sheet'!$K$2:$K$5000,$C123)</f>
        <v>0</v>
      </c>
      <c r="E188" s="13">
        <f>SUMIFS('1. Output sheet'!$F$2:$F$5000,'1. Output sheet'!$AC$2:$AC$5000,$B$105,'1. Output sheet'!$C$2:$C$5000,E$138,'1. Output sheet'!$K$2:$K$5000,$C123)</f>
        <v>0</v>
      </c>
      <c r="F188" s="13">
        <f>SUMIFS('1. Output sheet'!$F$2:$F$5000,'1. Output sheet'!$AC$2:$AC$5000,$B$105,'1. Output sheet'!$C$2:$C$5000,F$138,'1. Output sheet'!$K$2:$K$5000,$C123)</f>
        <v>-763.73</v>
      </c>
      <c r="G188" s="13">
        <f>SUMIFS('1. Output sheet'!$F$2:$F$5000,'1. Output sheet'!$AC$2:$AC$5000,$B$105,'1. Output sheet'!$C$2:$C$5000,G$138,'1. Output sheet'!$K$2:$K$5000,$C123)</f>
        <v>0</v>
      </c>
      <c r="H188" s="13">
        <f>SUMIFS('1. Output sheet'!$F$2:$F$5000,'1. Output sheet'!$AC$2:$AC$5000,$B$105,'1. Output sheet'!$C$2:$C$5000,H$138,'1. Output sheet'!$K$2:$K$5000,$C123)</f>
        <v>0</v>
      </c>
      <c r="I188" s="13">
        <f>SUMIFS('1. Output sheet'!$F$2:$F$5000,'1. Output sheet'!$AC$2:$AC$5000,$B$105,'1. Output sheet'!$C$2:$C$5000,I$138,'1. Output sheet'!$K$2:$K$5000,$C123)</f>
        <v>714.90000000000009</v>
      </c>
      <c r="J188" s="13">
        <f>SUMIFS('1. Output sheet'!$F$2:$F$5000,'1. Output sheet'!$AC$2:$AC$5000,$B$105,'1. Output sheet'!$C$2:$C$5000,J$138,'1. Output sheet'!$K$2:$K$5000,$C123)</f>
        <v>-1135.3399999999999</v>
      </c>
      <c r="K188" s="13">
        <f>SUMIFS('1. Output sheet'!$F$2:$F$5000,'1. Output sheet'!$AC$2:$AC$5000,$B$105,'1. Output sheet'!$C$2:$C$5000,K$138,'1. Output sheet'!$K$2:$K$5000,$C123)</f>
        <v>0</v>
      </c>
      <c r="L188" s="13">
        <f>SUMIFS('1. Output sheet'!$F$2:$F$5000,'1. Output sheet'!$AC$2:$AC$5000,$B$105,'1. Output sheet'!$C$2:$C$5000,L$138,'1. Output sheet'!$K$2:$K$5000,$C123)</f>
        <v>0</v>
      </c>
      <c r="M188" s="13">
        <f>SUMIFS('1. Output sheet'!$F$2:$F$5000,'1. Output sheet'!$AC$2:$AC$5000,$B$105,'1. Output sheet'!$C$2:$C$5000,M$138,'1. Output sheet'!$K$2:$K$5000,$C123)</f>
        <v>0</v>
      </c>
      <c r="N188" s="13">
        <f>SUMIFS('1. Output sheet'!$F$2:$F$5000,'1. Output sheet'!$AC$2:$AC$5000,$B$105,'1. Output sheet'!$C$2:$C$5000,N$138,'1. Output sheet'!$K$2:$K$5000,$C123)</f>
        <v>-656.07999999999993</v>
      </c>
      <c r="O188" s="13">
        <f>SUMIFS('1. Output sheet'!$F$2:$F$5000,'1. Output sheet'!$AC$2:$AC$5000,$B$105,'1. Output sheet'!$C$2:$C$5000,O$138,'1. Output sheet'!$K$2:$K$5000,$C123)</f>
        <v>0</v>
      </c>
      <c r="P188" s="14">
        <f t="shared" si="50"/>
        <v>-1840.2499999999998</v>
      </c>
      <c r="R188" s="7"/>
      <c r="S188" s="39" t="s">
        <v>455</v>
      </c>
      <c r="T188" s="13">
        <f t="shared" si="51"/>
        <v>0</v>
      </c>
      <c r="U188" s="13">
        <f t="shared" si="52"/>
        <v>0</v>
      </c>
      <c r="V188" s="13">
        <f t="shared" si="53"/>
        <v>-102.40001072630491</v>
      </c>
      <c r="W188" s="13">
        <f t="shared" si="54"/>
        <v>0</v>
      </c>
      <c r="X188" s="13">
        <f t="shared" si="55"/>
        <v>0</v>
      </c>
      <c r="Y188" s="13">
        <f t="shared" si="56"/>
        <v>95.85294235951892</v>
      </c>
      <c r="Z188" s="13">
        <f t="shared" si="57"/>
        <v>-152.22503787726421</v>
      </c>
      <c r="AA188" s="13">
        <f t="shared" si="58"/>
        <v>0</v>
      </c>
      <c r="AB188" s="13">
        <f t="shared" si="59"/>
        <v>0</v>
      </c>
      <c r="AC188" s="13">
        <f t="shared" si="60"/>
        <v>0</v>
      </c>
      <c r="AD188" s="13">
        <f t="shared" si="61"/>
        <v>-87.966426665594014</v>
      </c>
      <c r="AE188" s="13">
        <f t="shared" si="62"/>
        <v>0</v>
      </c>
      <c r="AF188" s="14">
        <f t="shared" si="63"/>
        <v>-246.73853290964422</v>
      </c>
    </row>
    <row r="189" spans="1:32" ht="15" x14ac:dyDescent="0.25">
      <c r="A189" s="34"/>
      <c r="B189" s="7"/>
      <c r="C189" s="39" t="s">
        <v>306</v>
      </c>
      <c r="D189" s="13">
        <f>SUMIFS('1. Output sheet'!$F$2:$F$5000,'1. Output sheet'!$AC$2:$AC$5000,$B$105,'1. Output sheet'!$C$2:$C$5000,D$138,'1. Output sheet'!$K$2:$K$5000,$C124)</f>
        <v>0</v>
      </c>
      <c r="E189" s="13">
        <f>SUMIFS('1. Output sheet'!$F$2:$F$5000,'1. Output sheet'!$AC$2:$AC$5000,$B$105,'1. Output sheet'!$C$2:$C$5000,E$138,'1. Output sheet'!$K$2:$K$5000,$C124)</f>
        <v>0</v>
      </c>
      <c r="F189" s="13">
        <f>SUMIFS('1. Output sheet'!$F$2:$F$5000,'1. Output sheet'!$AC$2:$AC$5000,$B$105,'1. Output sheet'!$C$2:$C$5000,F$138,'1. Output sheet'!$K$2:$K$5000,$C124)</f>
        <v>0</v>
      </c>
      <c r="G189" s="13">
        <f>SUMIFS('1. Output sheet'!$F$2:$F$5000,'1. Output sheet'!$AC$2:$AC$5000,$B$105,'1. Output sheet'!$C$2:$C$5000,G$138,'1. Output sheet'!$K$2:$K$5000,$C124)</f>
        <v>0</v>
      </c>
      <c r="H189" s="13">
        <f>SUMIFS('1. Output sheet'!$F$2:$F$5000,'1. Output sheet'!$AC$2:$AC$5000,$B$105,'1. Output sheet'!$C$2:$C$5000,H$138,'1. Output sheet'!$K$2:$K$5000,$C124)</f>
        <v>0</v>
      </c>
      <c r="I189" s="13">
        <f>SUMIFS('1. Output sheet'!$F$2:$F$5000,'1. Output sheet'!$AC$2:$AC$5000,$B$105,'1. Output sheet'!$C$2:$C$5000,I$138,'1. Output sheet'!$K$2:$K$5000,$C124)</f>
        <v>0</v>
      </c>
      <c r="J189" s="13">
        <f>SUMIFS('1. Output sheet'!$F$2:$F$5000,'1. Output sheet'!$AC$2:$AC$5000,$B$105,'1. Output sheet'!$C$2:$C$5000,J$138,'1. Output sheet'!$K$2:$K$5000,$C124)</f>
        <v>0</v>
      </c>
      <c r="K189" s="13">
        <f>SUMIFS('1. Output sheet'!$F$2:$F$5000,'1. Output sheet'!$AC$2:$AC$5000,$B$105,'1. Output sheet'!$C$2:$C$5000,K$138,'1. Output sheet'!$K$2:$K$5000,$C124)</f>
        <v>0</v>
      </c>
      <c r="L189" s="13">
        <f>SUMIFS('1. Output sheet'!$F$2:$F$5000,'1. Output sheet'!$AC$2:$AC$5000,$B$105,'1. Output sheet'!$C$2:$C$5000,L$138,'1. Output sheet'!$K$2:$K$5000,$C124)</f>
        <v>0</v>
      </c>
      <c r="M189" s="13">
        <f>SUMIFS('1. Output sheet'!$F$2:$F$5000,'1. Output sheet'!$AC$2:$AC$5000,$B$105,'1. Output sheet'!$C$2:$C$5000,M$138,'1. Output sheet'!$K$2:$K$5000,$C124)</f>
        <v>0</v>
      </c>
      <c r="N189" s="13">
        <f>SUMIFS('1. Output sheet'!$F$2:$F$5000,'1. Output sheet'!$AC$2:$AC$5000,$B$105,'1. Output sheet'!$C$2:$C$5000,N$138,'1. Output sheet'!$K$2:$K$5000,$C124)</f>
        <v>0</v>
      </c>
      <c r="O189" s="13">
        <f>SUMIFS('1. Output sheet'!$F$2:$F$5000,'1. Output sheet'!$AC$2:$AC$5000,$B$105,'1. Output sheet'!$C$2:$C$5000,O$138,'1. Output sheet'!$K$2:$K$5000,$C124)</f>
        <v>0</v>
      </c>
      <c r="P189" s="14">
        <f t="shared" si="50"/>
        <v>0</v>
      </c>
      <c r="R189" s="7"/>
      <c r="S189" s="39" t="s">
        <v>306</v>
      </c>
      <c r="T189" s="13">
        <f t="shared" si="51"/>
        <v>0</v>
      </c>
      <c r="U189" s="13">
        <f t="shared" si="52"/>
        <v>0</v>
      </c>
      <c r="V189" s="13">
        <f t="shared" si="53"/>
        <v>0</v>
      </c>
      <c r="W189" s="13">
        <f t="shared" si="54"/>
        <v>0</v>
      </c>
      <c r="X189" s="13">
        <f t="shared" si="55"/>
        <v>0</v>
      </c>
      <c r="Y189" s="13">
        <f t="shared" si="56"/>
        <v>0</v>
      </c>
      <c r="Z189" s="13">
        <f t="shared" si="57"/>
        <v>0</v>
      </c>
      <c r="AA189" s="13">
        <f t="shared" si="58"/>
        <v>0</v>
      </c>
      <c r="AB189" s="13">
        <f t="shared" si="59"/>
        <v>0</v>
      </c>
      <c r="AC189" s="13">
        <f t="shared" si="60"/>
        <v>0</v>
      </c>
      <c r="AD189" s="13">
        <f t="shared" si="61"/>
        <v>0</v>
      </c>
      <c r="AE189" s="13">
        <f t="shared" si="62"/>
        <v>0</v>
      </c>
      <c r="AF189" s="14">
        <f t="shared" si="63"/>
        <v>0</v>
      </c>
    </row>
    <row r="190" spans="1:32" ht="15" x14ac:dyDescent="0.25">
      <c r="A190" s="34"/>
      <c r="B190" s="7"/>
      <c r="C190" s="39" t="s">
        <v>289</v>
      </c>
      <c r="D190" s="13">
        <f>SUMIFS('1. Output sheet'!$F$2:$F$5000,'1. Output sheet'!$AC$2:$AC$5000,$B$105,'1. Output sheet'!$C$2:$C$5000,D$138,'1. Output sheet'!$K$2:$K$5000,$C125)</f>
        <v>0</v>
      </c>
      <c r="E190" s="13">
        <f>SUMIFS('1. Output sheet'!$F$2:$F$5000,'1. Output sheet'!$AC$2:$AC$5000,$B$105,'1. Output sheet'!$C$2:$C$5000,E$138,'1. Output sheet'!$K$2:$K$5000,$C125)</f>
        <v>0</v>
      </c>
      <c r="F190" s="13">
        <f>SUMIFS('1. Output sheet'!$F$2:$F$5000,'1. Output sheet'!$AC$2:$AC$5000,$B$105,'1. Output sheet'!$C$2:$C$5000,F$138,'1. Output sheet'!$K$2:$K$5000,$C125)</f>
        <v>-1856.4699999999998</v>
      </c>
      <c r="G190" s="13">
        <f>SUMIFS('1. Output sheet'!$F$2:$F$5000,'1. Output sheet'!$AC$2:$AC$5000,$B$105,'1. Output sheet'!$C$2:$C$5000,G$138,'1. Output sheet'!$K$2:$K$5000,$C125)</f>
        <v>-774.90000000000009</v>
      </c>
      <c r="H190" s="13">
        <f>SUMIFS('1. Output sheet'!$F$2:$F$5000,'1. Output sheet'!$AC$2:$AC$5000,$B$105,'1. Output sheet'!$C$2:$C$5000,H$138,'1. Output sheet'!$K$2:$K$5000,$C125)</f>
        <v>0</v>
      </c>
      <c r="I190" s="13">
        <f>SUMIFS('1. Output sheet'!$F$2:$F$5000,'1. Output sheet'!$AC$2:$AC$5000,$B$105,'1. Output sheet'!$C$2:$C$5000,I$138,'1. Output sheet'!$K$2:$K$5000,$C125)</f>
        <v>0</v>
      </c>
      <c r="J190" s="13">
        <f>SUMIFS('1. Output sheet'!$F$2:$F$5000,'1. Output sheet'!$AC$2:$AC$5000,$B$105,'1. Output sheet'!$C$2:$C$5000,J$138,'1. Output sheet'!$K$2:$K$5000,$C125)</f>
        <v>31.529999999999969</v>
      </c>
      <c r="K190" s="13">
        <f>SUMIFS('1. Output sheet'!$F$2:$F$5000,'1. Output sheet'!$AC$2:$AC$5000,$B$105,'1. Output sheet'!$C$2:$C$5000,K$138,'1. Output sheet'!$K$2:$K$5000,$C125)</f>
        <v>0</v>
      </c>
      <c r="L190" s="13">
        <f>SUMIFS('1. Output sheet'!$F$2:$F$5000,'1. Output sheet'!$AC$2:$AC$5000,$B$105,'1. Output sheet'!$C$2:$C$5000,L$138,'1. Output sheet'!$K$2:$K$5000,$C125)</f>
        <v>0</v>
      </c>
      <c r="M190" s="13">
        <f>SUMIFS('1. Output sheet'!$F$2:$F$5000,'1. Output sheet'!$AC$2:$AC$5000,$B$105,'1. Output sheet'!$C$2:$C$5000,M$138,'1. Output sheet'!$K$2:$K$5000,$C125)</f>
        <v>0</v>
      </c>
      <c r="N190" s="13">
        <f>SUMIFS('1. Output sheet'!$F$2:$F$5000,'1. Output sheet'!$AC$2:$AC$5000,$B$105,'1. Output sheet'!$C$2:$C$5000,N$138,'1. Output sheet'!$K$2:$K$5000,$C125)</f>
        <v>1595</v>
      </c>
      <c r="O190" s="13">
        <f>SUMIFS('1. Output sheet'!$F$2:$F$5000,'1. Output sheet'!$AC$2:$AC$5000,$B$105,'1. Output sheet'!$C$2:$C$5000,O$138,'1. Output sheet'!$K$2:$K$5000,$C125)</f>
        <v>-1007.9699999999996</v>
      </c>
      <c r="P190" s="14">
        <f t="shared" si="50"/>
        <v>-2012.8099999999997</v>
      </c>
      <c r="R190" s="7"/>
      <c r="S190" s="39" t="s">
        <v>289</v>
      </c>
      <c r="T190" s="13">
        <f t="shared" si="51"/>
        <v>0</v>
      </c>
      <c r="U190" s="13">
        <f t="shared" si="52"/>
        <v>0</v>
      </c>
      <c r="V190" s="13">
        <f t="shared" si="53"/>
        <v>-248.91329123258646</v>
      </c>
      <c r="W190" s="13">
        <f t="shared" si="54"/>
        <v>-103.8976710510438</v>
      </c>
      <c r="X190" s="13">
        <f t="shared" si="55"/>
        <v>0</v>
      </c>
      <c r="Y190" s="13">
        <f t="shared" si="56"/>
        <v>0</v>
      </c>
      <c r="Z190" s="13">
        <f t="shared" si="57"/>
        <v>4.2275049273963186</v>
      </c>
      <c r="AA190" s="13">
        <f t="shared" si="58"/>
        <v>0</v>
      </c>
      <c r="AB190" s="13">
        <f t="shared" si="59"/>
        <v>0</v>
      </c>
      <c r="AC190" s="13">
        <f t="shared" si="60"/>
        <v>0</v>
      </c>
      <c r="AD190" s="13">
        <f t="shared" si="61"/>
        <v>213.85570438303631</v>
      </c>
      <c r="AE190" s="13">
        <f t="shared" si="62"/>
        <v>-135.14741965327212</v>
      </c>
      <c r="AF190" s="14">
        <f t="shared" si="63"/>
        <v>-269.87517262646975</v>
      </c>
    </row>
    <row r="191" spans="1:32" ht="15" x14ac:dyDescent="0.25">
      <c r="A191" s="34"/>
      <c r="B191" s="7"/>
      <c r="C191" s="39" t="s">
        <v>1330</v>
      </c>
      <c r="D191" s="13">
        <f>SUMIFS('1. Output sheet'!$F$2:$F$5000,'1. Output sheet'!$AC$2:$AC$5000,$B$105,'1. Output sheet'!$C$2:$C$5000,D$138,'1. Output sheet'!$K$2:$K$5000,$C126)</f>
        <v>0</v>
      </c>
      <c r="E191" s="13">
        <f>SUMIFS('1. Output sheet'!$F$2:$F$5000,'1. Output sheet'!$AC$2:$AC$5000,$B$105,'1. Output sheet'!$C$2:$C$5000,E$138,'1. Output sheet'!$K$2:$K$5000,$C126)</f>
        <v>0</v>
      </c>
      <c r="F191" s="13">
        <f>SUMIFS('1. Output sheet'!$F$2:$F$5000,'1. Output sheet'!$AC$2:$AC$5000,$B$105,'1. Output sheet'!$C$2:$C$5000,F$138,'1. Output sheet'!$K$2:$K$5000,$C126)</f>
        <v>0</v>
      </c>
      <c r="G191" s="13">
        <f>SUMIFS('1. Output sheet'!$F$2:$F$5000,'1. Output sheet'!$AC$2:$AC$5000,$B$105,'1. Output sheet'!$C$2:$C$5000,G$138,'1. Output sheet'!$K$2:$K$5000,$C126)</f>
        <v>0</v>
      </c>
      <c r="H191" s="13">
        <f>SUMIFS('1. Output sheet'!$F$2:$F$5000,'1. Output sheet'!$AC$2:$AC$5000,$B$105,'1. Output sheet'!$C$2:$C$5000,H$138,'1. Output sheet'!$K$2:$K$5000,$C126)</f>
        <v>0</v>
      </c>
      <c r="I191" s="13">
        <f>SUMIFS('1. Output sheet'!$F$2:$F$5000,'1. Output sheet'!$AC$2:$AC$5000,$B$105,'1. Output sheet'!$C$2:$C$5000,I$138,'1. Output sheet'!$K$2:$K$5000,$C126)</f>
        <v>0</v>
      </c>
      <c r="J191" s="13">
        <f>SUMIFS('1. Output sheet'!$F$2:$F$5000,'1. Output sheet'!$AC$2:$AC$5000,$B$105,'1. Output sheet'!$C$2:$C$5000,J$138,'1. Output sheet'!$K$2:$K$5000,$C126)</f>
        <v>0</v>
      </c>
      <c r="K191" s="13">
        <f>SUMIFS('1. Output sheet'!$F$2:$F$5000,'1. Output sheet'!$AC$2:$AC$5000,$B$105,'1. Output sheet'!$C$2:$C$5000,K$138,'1. Output sheet'!$K$2:$K$5000,$C126)</f>
        <v>0</v>
      </c>
      <c r="L191" s="13">
        <f>SUMIFS('1. Output sheet'!$F$2:$F$5000,'1. Output sheet'!$AC$2:$AC$5000,$B$105,'1. Output sheet'!$C$2:$C$5000,L$138,'1. Output sheet'!$K$2:$K$5000,$C126)</f>
        <v>0</v>
      </c>
      <c r="M191" s="13">
        <f>SUMIFS('1. Output sheet'!$F$2:$F$5000,'1. Output sheet'!$AC$2:$AC$5000,$B$105,'1. Output sheet'!$C$2:$C$5000,M$138,'1. Output sheet'!$K$2:$K$5000,$C126)</f>
        <v>0</v>
      </c>
      <c r="N191" s="13">
        <f>SUMIFS('1. Output sheet'!$F$2:$F$5000,'1. Output sheet'!$AC$2:$AC$5000,$B$105,'1. Output sheet'!$C$2:$C$5000,N$138,'1. Output sheet'!$K$2:$K$5000,$C126)</f>
        <v>0</v>
      </c>
      <c r="O191" s="13">
        <f>SUMIFS('1. Output sheet'!$F$2:$F$5000,'1. Output sheet'!$AC$2:$AC$5000,$B$105,'1. Output sheet'!$C$2:$C$5000,O$138,'1. Output sheet'!$K$2:$K$5000,$C126)</f>
        <v>0</v>
      </c>
      <c r="P191" s="14">
        <f t="shared" si="50"/>
        <v>0</v>
      </c>
      <c r="R191" s="7"/>
      <c r="S191" s="39" t="s">
        <v>1330</v>
      </c>
      <c r="T191" s="13">
        <f t="shared" si="51"/>
        <v>0</v>
      </c>
      <c r="U191" s="13">
        <f t="shared" si="52"/>
        <v>0</v>
      </c>
      <c r="V191" s="13">
        <f t="shared" si="53"/>
        <v>0</v>
      </c>
      <c r="W191" s="13">
        <f t="shared" si="54"/>
        <v>0</v>
      </c>
      <c r="X191" s="13">
        <f t="shared" si="55"/>
        <v>0</v>
      </c>
      <c r="Y191" s="13">
        <f t="shared" si="56"/>
        <v>0</v>
      </c>
      <c r="Z191" s="13">
        <f t="shared" si="57"/>
        <v>0</v>
      </c>
      <c r="AA191" s="13">
        <f t="shared" si="58"/>
        <v>0</v>
      </c>
      <c r="AB191" s="13">
        <f t="shared" si="59"/>
        <v>0</v>
      </c>
      <c r="AC191" s="13">
        <f t="shared" si="60"/>
        <v>0</v>
      </c>
      <c r="AD191" s="13">
        <f t="shared" si="61"/>
        <v>0</v>
      </c>
      <c r="AE191" s="13">
        <f t="shared" si="62"/>
        <v>0</v>
      </c>
      <c r="AF191" s="14">
        <f t="shared" si="63"/>
        <v>0</v>
      </c>
    </row>
    <row r="192" spans="1:32" ht="15" x14ac:dyDescent="0.25">
      <c r="A192" s="34"/>
      <c r="B192" s="7"/>
      <c r="C192" s="39" t="s">
        <v>86</v>
      </c>
      <c r="D192" s="13">
        <f>SUMIFS('1. Output sheet'!$F$2:$F$5000,'1. Output sheet'!$AC$2:$AC$5000,$B$105,'1. Output sheet'!$C$2:$C$5000,D$138,'1. Output sheet'!$K$2:$K$5000,$C127)</f>
        <v>0</v>
      </c>
      <c r="E192" s="13">
        <f>SUMIFS('1. Output sheet'!$F$2:$F$5000,'1. Output sheet'!$AC$2:$AC$5000,$B$105,'1. Output sheet'!$C$2:$C$5000,E$138,'1. Output sheet'!$K$2:$K$5000,$C127)</f>
        <v>0</v>
      </c>
      <c r="F192" s="13">
        <f>SUMIFS('1. Output sheet'!$F$2:$F$5000,'1. Output sheet'!$AC$2:$AC$5000,$B$105,'1. Output sheet'!$C$2:$C$5000,F$138,'1. Output sheet'!$K$2:$K$5000,$C127)</f>
        <v>49843.416666666672</v>
      </c>
      <c r="G192" s="13">
        <f>SUMIFS('1. Output sheet'!$F$2:$F$5000,'1. Output sheet'!$AC$2:$AC$5000,$B$105,'1. Output sheet'!$C$2:$C$5000,G$138,'1. Output sheet'!$K$2:$K$5000,$C127)</f>
        <v>720</v>
      </c>
      <c r="H192" s="13">
        <f>SUMIFS('1. Output sheet'!$F$2:$F$5000,'1. Output sheet'!$AC$2:$AC$5000,$B$105,'1. Output sheet'!$C$2:$C$5000,H$138,'1. Output sheet'!$K$2:$K$5000,$C127)</f>
        <v>0</v>
      </c>
      <c r="I192" s="13">
        <f>SUMIFS('1. Output sheet'!$F$2:$F$5000,'1. Output sheet'!$AC$2:$AC$5000,$B$105,'1. Output sheet'!$C$2:$C$5000,I$138,'1. Output sheet'!$K$2:$K$5000,$C127)</f>
        <v>0</v>
      </c>
      <c r="J192" s="13">
        <f>SUMIFS('1. Output sheet'!$F$2:$F$5000,'1. Output sheet'!$AC$2:$AC$5000,$B$105,'1. Output sheet'!$C$2:$C$5000,J$138,'1. Output sheet'!$K$2:$K$5000,$C127)</f>
        <v>0</v>
      </c>
      <c r="K192" s="13">
        <f>SUMIFS('1. Output sheet'!$F$2:$F$5000,'1. Output sheet'!$AC$2:$AC$5000,$B$105,'1. Output sheet'!$C$2:$C$5000,K$138,'1. Output sheet'!$K$2:$K$5000,$C127)</f>
        <v>0</v>
      </c>
      <c r="L192" s="13">
        <f>SUMIFS('1. Output sheet'!$F$2:$F$5000,'1. Output sheet'!$AC$2:$AC$5000,$B$105,'1. Output sheet'!$C$2:$C$5000,L$138,'1. Output sheet'!$K$2:$K$5000,$C127)</f>
        <v>6550</v>
      </c>
      <c r="M192" s="13">
        <f>SUMIFS('1. Output sheet'!$F$2:$F$5000,'1. Output sheet'!$AC$2:$AC$5000,$B$105,'1. Output sheet'!$C$2:$C$5000,M$138,'1. Output sheet'!$K$2:$K$5000,$C127)</f>
        <v>0</v>
      </c>
      <c r="N192" s="13">
        <f>SUMIFS('1. Output sheet'!$F$2:$F$5000,'1. Output sheet'!$AC$2:$AC$5000,$B$105,'1. Output sheet'!$C$2:$C$5000,N$138,'1. Output sheet'!$K$2:$K$5000,$C127)</f>
        <v>0</v>
      </c>
      <c r="O192" s="13">
        <f>SUMIFS('1. Output sheet'!$F$2:$F$5000,'1. Output sheet'!$AC$2:$AC$5000,$B$105,'1. Output sheet'!$C$2:$C$5000,O$138,'1. Output sheet'!$K$2:$K$5000,$C127)</f>
        <v>0</v>
      </c>
      <c r="P192" s="14">
        <f t="shared" si="50"/>
        <v>57113.416666666672</v>
      </c>
      <c r="R192" s="7"/>
      <c r="S192" s="39" t="s">
        <v>86</v>
      </c>
      <c r="T192" s="13">
        <f t="shared" si="51"/>
        <v>0</v>
      </c>
      <c r="U192" s="13">
        <f t="shared" si="52"/>
        <v>0</v>
      </c>
      <c r="V192" s="13">
        <f t="shared" si="53"/>
        <v>6682.9460690327105</v>
      </c>
      <c r="W192" s="13">
        <f t="shared" si="54"/>
        <v>96.53674429829853</v>
      </c>
      <c r="X192" s="13">
        <f t="shared" si="55"/>
        <v>0</v>
      </c>
      <c r="Y192" s="13">
        <f t="shared" si="56"/>
        <v>0</v>
      </c>
      <c r="Z192" s="13">
        <f t="shared" si="57"/>
        <v>0</v>
      </c>
      <c r="AA192" s="13">
        <f t="shared" si="58"/>
        <v>0</v>
      </c>
      <c r="AB192" s="13">
        <f t="shared" si="59"/>
        <v>878.21621549146573</v>
      </c>
      <c r="AC192" s="13">
        <f t="shared" si="60"/>
        <v>0</v>
      </c>
      <c r="AD192" s="13">
        <f t="shared" si="61"/>
        <v>0</v>
      </c>
      <c r="AE192" s="13">
        <f t="shared" si="62"/>
        <v>0</v>
      </c>
      <c r="AF192" s="14">
        <f t="shared" si="63"/>
        <v>7657.6990288224752</v>
      </c>
    </row>
    <row r="193" spans="1:32" ht="15" x14ac:dyDescent="0.25">
      <c r="A193" s="34"/>
      <c r="B193" s="7"/>
      <c r="C193" s="39" t="s">
        <v>97</v>
      </c>
      <c r="D193" s="13">
        <f>SUMIFS('1. Output sheet'!$F$2:$F$5000,'1. Output sheet'!$AC$2:$AC$5000,$B$105,'1. Output sheet'!$C$2:$C$5000,D$138,'1. Output sheet'!$K$2:$K$5000,$C128)</f>
        <v>0</v>
      </c>
      <c r="E193" s="13">
        <f>SUMIFS('1. Output sheet'!$F$2:$F$5000,'1. Output sheet'!$AC$2:$AC$5000,$B$105,'1. Output sheet'!$C$2:$C$5000,E$138,'1. Output sheet'!$K$2:$K$5000,$C128)</f>
        <v>0</v>
      </c>
      <c r="F193" s="13">
        <f>SUMIFS('1. Output sheet'!$F$2:$F$5000,'1. Output sheet'!$AC$2:$AC$5000,$B$105,'1. Output sheet'!$C$2:$C$5000,F$138,'1. Output sheet'!$K$2:$K$5000,$C128)</f>
        <v>1750</v>
      </c>
      <c r="G193" s="13">
        <f>SUMIFS('1. Output sheet'!$F$2:$F$5000,'1. Output sheet'!$AC$2:$AC$5000,$B$105,'1. Output sheet'!$C$2:$C$5000,G$138,'1. Output sheet'!$K$2:$K$5000,$C128)</f>
        <v>0</v>
      </c>
      <c r="H193" s="13">
        <f>SUMIFS('1. Output sheet'!$F$2:$F$5000,'1. Output sheet'!$AC$2:$AC$5000,$B$105,'1. Output sheet'!$C$2:$C$5000,H$138,'1. Output sheet'!$K$2:$K$5000,$C128)</f>
        <v>1725</v>
      </c>
      <c r="I193" s="13">
        <f>SUMIFS('1. Output sheet'!$F$2:$F$5000,'1. Output sheet'!$AC$2:$AC$5000,$B$105,'1. Output sheet'!$C$2:$C$5000,I$138,'1. Output sheet'!$K$2:$K$5000,$C128)</f>
        <v>2851.86</v>
      </c>
      <c r="J193" s="13">
        <f>SUMIFS('1. Output sheet'!$F$2:$F$5000,'1. Output sheet'!$AC$2:$AC$5000,$B$105,'1. Output sheet'!$C$2:$C$5000,J$138,'1. Output sheet'!$K$2:$K$5000,$C128)</f>
        <v>0</v>
      </c>
      <c r="K193" s="13">
        <f>SUMIFS('1. Output sheet'!$F$2:$F$5000,'1. Output sheet'!$AC$2:$AC$5000,$B$105,'1. Output sheet'!$C$2:$C$5000,K$138,'1. Output sheet'!$K$2:$K$5000,$C128)</f>
        <v>0</v>
      </c>
      <c r="L193" s="13">
        <f>SUMIFS('1. Output sheet'!$F$2:$F$5000,'1. Output sheet'!$AC$2:$AC$5000,$B$105,'1. Output sheet'!$C$2:$C$5000,L$138,'1. Output sheet'!$K$2:$K$5000,$C128)</f>
        <v>840</v>
      </c>
      <c r="M193" s="13">
        <f>SUMIFS('1. Output sheet'!$F$2:$F$5000,'1. Output sheet'!$AC$2:$AC$5000,$B$105,'1. Output sheet'!$C$2:$C$5000,M$138,'1. Output sheet'!$K$2:$K$5000,$C128)</f>
        <v>0</v>
      </c>
      <c r="N193" s="13">
        <f>SUMIFS('1. Output sheet'!$F$2:$F$5000,'1. Output sheet'!$AC$2:$AC$5000,$B$105,'1. Output sheet'!$C$2:$C$5000,N$138,'1. Output sheet'!$K$2:$K$5000,$C128)</f>
        <v>0</v>
      </c>
      <c r="O193" s="13">
        <f>SUMIFS('1. Output sheet'!$F$2:$F$5000,'1. Output sheet'!$AC$2:$AC$5000,$B$105,'1. Output sheet'!$C$2:$C$5000,O$138,'1. Output sheet'!$K$2:$K$5000,$C128)</f>
        <v>0</v>
      </c>
      <c r="P193" s="14">
        <f t="shared" si="50"/>
        <v>7166.8600000000006</v>
      </c>
      <c r="R193" s="7"/>
      <c r="S193" s="39" t="s">
        <v>97</v>
      </c>
      <c r="T193" s="13">
        <f t="shared" si="51"/>
        <v>0</v>
      </c>
      <c r="U193" s="13">
        <f t="shared" si="52"/>
        <v>0</v>
      </c>
      <c r="V193" s="13">
        <f t="shared" si="53"/>
        <v>234.63792016947559</v>
      </c>
      <c r="W193" s="13">
        <f t="shared" si="54"/>
        <v>0</v>
      </c>
      <c r="X193" s="13">
        <f t="shared" si="55"/>
        <v>231.28594988134023</v>
      </c>
      <c r="Y193" s="13">
        <f t="shared" si="56"/>
        <v>382.37399943686898</v>
      </c>
      <c r="Z193" s="13">
        <f t="shared" si="57"/>
        <v>0</v>
      </c>
      <c r="AA193" s="13">
        <f t="shared" si="58"/>
        <v>0</v>
      </c>
      <c r="AB193" s="13">
        <f t="shared" si="59"/>
        <v>112.62620168134828</v>
      </c>
      <c r="AC193" s="13">
        <f t="shared" si="60"/>
        <v>0</v>
      </c>
      <c r="AD193" s="13">
        <f t="shared" si="61"/>
        <v>0</v>
      </c>
      <c r="AE193" s="13">
        <f t="shared" si="62"/>
        <v>0</v>
      </c>
      <c r="AF193" s="14">
        <f t="shared" si="63"/>
        <v>960.92407116903314</v>
      </c>
    </row>
    <row r="194" spans="1:32" ht="15" x14ac:dyDescent="0.25">
      <c r="A194" s="34"/>
      <c r="B194" s="7"/>
      <c r="C194" s="39" t="s">
        <v>226</v>
      </c>
      <c r="D194" s="13">
        <f>SUMIFS('1. Output sheet'!$F$2:$F$5000,'1. Output sheet'!$AC$2:$AC$5000,$B$105,'1. Output sheet'!$C$2:$C$5000,D$138,'1. Output sheet'!$K$2:$K$5000,$C129)</f>
        <v>0</v>
      </c>
      <c r="E194" s="13">
        <f>SUMIFS('1. Output sheet'!$F$2:$F$5000,'1. Output sheet'!$AC$2:$AC$5000,$B$105,'1. Output sheet'!$C$2:$C$5000,E$138,'1. Output sheet'!$K$2:$K$5000,$C129)</f>
        <v>0</v>
      </c>
      <c r="F194" s="13">
        <f>SUMIFS('1. Output sheet'!$F$2:$F$5000,'1. Output sheet'!$AC$2:$AC$5000,$B$105,'1. Output sheet'!$C$2:$C$5000,F$138,'1. Output sheet'!$K$2:$K$5000,$C129)</f>
        <v>2299</v>
      </c>
      <c r="G194" s="13">
        <f>SUMIFS('1. Output sheet'!$F$2:$F$5000,'1. Output sheet'!$AC$2:$AC$5000,$B$105,'1. Output sheet'!$C$2:$C$5000,G$138,'1. Output sheet'!$K$2:$K$5000,$C129)</f>
        <v>0</v>
      </c>
      <c r="H194" s="13">
        <f>SUMIFS('1. Output sheet'!$F$2:$F$5000,'1. Output sheet'!$AC$2:$AC$5000,$B$105,'1. Output sheet'!$C$2:$C$5000,H$138,'1. Output sheet'!$K$2:$K$5000,$C129)</f>
        <v>0</v>
      </c>
      <c r="I194" s="13">
        <f>SUMIFS('1. Output sheet'!$F$2:$F$5000,'1. Output sheet'!$AC$2:$AC$5000,$B$105,'1. Output sheet'!$C$2:$C$5000,I$138,'1. Output sheet'!$K$2:$K$5000,$C129)</f>
        <v>0</v>
      </c>
      <c r="J194" s="13">
        <f>SUMIFS('1. Output sheet'!$F$2:$F$5000,'1. Output sheet'!$AC$2:$AC$5000,$B$105,'1. Output sheet'!$C$2:$C$5000,J$138,'1. Output sheet'!$K$2:$K$5000,$C129)</f>
        <v>-1554</v>
      </c>
      <c r="K194" s="13">
        <f>SUMIFS('1. Output sheet'!$F$2:$F$5000,'1. Output sheet'!$AC$2:$AC$5000,$B$105,'1. Output sheet'!$C$2:$C$5000,K$138,'1. Output sheet'!$K$2:$K$5000,$C129)</f>
        <v>-641.0300000000002</v>
      </c>
      <c r="L194" s="13">
        <f>SUMIFS('1. Output sheet'!$F$2:$F$5000,'1. Output sheet'!$AC$2:$AC$5000,$B$105,'1. Output sheet'!$C$2:$C$5000,L$138,'1. Output sheet'!$K$2:$K$5000,$C129)</f>
        <v>0</v>
      </c>
      <c r="M194" s="13">
        <f>SUMIFS('1. Output sheet'!$F$2:$F$5000,'1. Output sheet'!$AC$2:$AC$5000,$B$105,'1. Output sheet'!$C$2:$C$5000,M$138,'1. Output sheet'!$K$2:$K$5000,$C129)</f>
        <v>0</v>
      </c>
      <c r="N194" s="13">
        <f>SUMIFS('1. Output sheet'!$F$2:$F$5000,'1. Output sheet'!$AC$2:$AC$5000,$B$105,'1. Output sheet'!$C$2:$C$5000,N$138,'1. Output sheet'!$K$2:$K$5000,$C129)</f>
        <v>0</v>
      </c>
      <c r="O194" s="13">
        <f>SUMIFS('1. Output sheet'!$F$2:$F$5000,'1. Output sheet'!$AC$2:$AC$5000,$B$105,'1. Output sheet'!$C$2:$C$5000,O$138,'1. Output sheet'!$K$2:$K$5000,$C129)</f>
        <v>0</v>
      </c>
      <c r="P194" s="14">
        <f t="shared" si="50"/>
        <v>103.9699999999998</v>
      </c>
      <c r="R194" s="7"/>
      <c r="S194" s="39" t="s">
        <v>226</v>
      </c>
      <c r="T194" s="13">
        <f t="shared" si="51"/>
        <v>0</v>
      </c>
      <c r="U194" s="13">
        <f t="shared" si="52"/>
        <v>0</v>
      </c>
      <c r="V194" s="13">
        <f t="shared" si="53"/>
        <v>308.24718769692822</v>
      </c>
      <c r="W194" s="13">
        <f t="shared" si="54"/>
        <v>0</v>
      </c>
      <c r="X194" s="13">
        <f t="shared" si="55"/>
        <v>0</v>
      </c>
      <c r="Y194" s="13">
        <f t="shared" si="56"/>
        <v>0</v>
      </c>
      <c r="Z194" s="13">
        <f t="shared" si="57"/>
        <v>-208.35847311049432</v>
      </c>
      <c r="AA194" s="13">
        <f t="shared" si="58"/>
        <v>-85.948540552136564</v>
      </c>
      <c r="AB194" s="13">
        <f t="shared" si="59"/>
        <v>0</v>
      </c>
      <c r="AC194" s="13">
        <f t="shared" si="60"/>
        <v>0</v>
      </c>
      <c r="AD194" s="13">
        <f t="shared" si="61"/>
        <v>0</v>
      </c>
      <c r="AE194" s="13">
        <f t="shared" si="62"/>
        <v>0</v>
      </c>
      <c r="AF194" s="14">
        <f t="shared" si="63"/>
        <v>13.940174034297332</v>
      </c>
    </row>
    <row r="195" spans="1:32" ht="15" x14ac:dyDescent="0.25">
      <c r="A195" s="34"/>
      <c r="B195" s="7"/>
      <c r="C195" s="39" t="s">
        <v>243</v>
      </c>
      <c r="D195" s="13">
        <f>SUMIFS('1. Output sheet'!$F$2:$F$5000,'1. Output sheet'!$AC$2:$AC$5000,$B$105,'1. Output sheet'!$C$2:$C$5000,D$138,'1. Output sheet'!$K$2:$K$5000,$C130)</f>
        <v>0</v>
      </c>
      <c r="E195" s="13">
        <f>SUMIFS('1. Output sheet'!$F$2:$F$5000,'1. Output sheet'!$AC$2:$AC$5000,$B$105,'1. Output sheet'!$C$2:$C$5000,E$138,'1. Output sheet'!$K$2:$K$5000,$C130)</f>
        <v>0</v>
      </c>
      <c r="F195" s="13">
        <f>SUMIFS('1. Output sheet'!$F$2:$F$5000,'1. Output sheet'!$AC$2:$AC$5000,$B$105,'1. Output sheet'!$C$2:$C$5000,F$138,'1. Output sheet'!$K$2:$K$5000,$C130)</f>
        <v>2696</v>
      </c>
      <c r="G195" s="13">
        <f>SUMIFS('1. Output sheet'!$F$2:$F$5000,'1. Output sheet'!$AC$2:$AC$5000,$B$105,'1. Output sheet'!$C$2:$C$5000,G$138,'1. Output sheet'!$K$2:$K$5000,$C130)</f>
        <v>0</v>
      </c>
      <c r="H195" s="13">
        <f>SUMIFS('1. Output sheet'!$F$2:$F$5000,'1. Output sheet'!$AC$2:$AC$5000,$B$105,'1. Output sheet'!$C$2:$C$5000,H$138,'1. Output sheet'!$K$2:$K$5000,$C130)</f>
        <v>0</v>
      </c>
      <c r="I195" s="13">
        <f>SUMIFS('1. Output sheet'!$F$2:$F$5000,'1. Output sheet'!$AC$2:$AC$5000,$B$105,'1. Output sheet'!$C$2:$C$5000,I$138,'1. Output sheet'!$K$2:$K$5000,$C130)</f>
        <v>-25491.07</v>
      </c>
      <c r="J195" s="13">
        <f>SUMIFS('1. Output sheet'!$F$2:$F$5000,'1. Output sheet'!$AC$2:$AC$5000,$B$105,'1. Output sheet'!$C$2:$C$5000,J$138,'1. Output sheet'!$K$2:$K$5000,$C130)</f>
        <v>-3466.95</v>
      </c>
      <c r="K195" s="13">
        <f>SUMIFS('1. Output sheet'!$F$2:$F$5000,'1. Output sheet'!$AC$2:$AC$5000,$B$105,'1. Output sheet'!$C$2:$C$5000,K$138,'1. Output sheet'!$K$2:$K$5000,$C130)</f>
        <v>-1490.73</v>
      </c>
      <c r="L195" s="13">
        <f>SUMIFS('1. Output sheet'!$F$2:$F$5000,'1. Output sheet'!$AC$2:$AC$5000,$B$105,'1. Output sheet'!$C$2:$C$5000,L$138,'1. Output sheet'!$K$2:$K$5000,$C130)</f>
        <v>0</v>
      </c>
      <c r="M195" s="13">
        <f>SUMIFS('1. Output sheet'!$F$2:$F$5000,'1. Output sheet'!$AC$2:$AC$5000,$B$105,'1. Output sheet'!$C$2:$C$5000,M$138,'1. Output sheet'!$K$2:$K$5000,$C130)</f>
        <v>0</v>
      </c>
      <c r="N195" s="13">
        <f>SUMIFS('1. Output sheet'!$F$2:$F$5000,'1. Output sheet'!$AC$2:$AC$5000,$B$105,'1. Output sheet'!$C$2:$C$5000,N$138,'1. Output sheet'!$K$2:$K$5000,$C130)</f>
        <v>-1321.62</v>
      </c>
      <c r="O195" s="13">
        <f>SUMIFS('1. Output sheet'!$F$2:$F$5000,'1. Output sheet'!$AC$2:$AC$5000,$B$105,'1. Output sheet'!$C$2:$C$5000,O$138,'1. Output sheet'!$K$2:$K$5000,$C130)</f>
        <v>0</v>
      </c>
      <c r="P195" s="14">
        <f t="shared" si="50"/>
        <v>-29074.37</v>
      </c>
      <c r="R195" s="7"/>
      <c r="S195" s="39" t="s">
        <v>243</v>
      </c>
      <c r="T195" s="13">
        <f t="shared" si="51"/>
        <v>0</v>
      </c>
      <c r="U195" s="13">
        <f t="shared" si="52"/>
        <v>0</v>
      </c>
      <c r="V195" s="13">
        <f t="shared" si="53"/>
        <v>361.47647587251782</v>
      </c>
      <c r="W195" s="13">
        <f t="shared" si="54"/>
        <v>0</v>
      </c>
      <c r="X195" s="13">
        <f t="shared" si="55"/>
        <v>0</v>
      </c>
      <c r="Y195" s="13">
        <f t="shared" si="56"/>
        <v>-3417.8123701111508</v>
      </c>
      <c r="Z195" s="13">
        <f t="shared" si="57"/>
        <v>-464.84453561803622</v>
      </c>
      <c r="AA195" s="13">
        <f t="shared" si="58"/>
        <v>-199.87530670528133</v>
      </c>
      <c r="AB195" s="13">
        <f t="shared" si="59"/>
        <v>0</v>
      </c>
      <c r="AC195" s="13">
        <f t="shared" si="60"/>
        <v>0</v>
      </c>
      <c r="AD195" s="13">
        <f t="shared" si="61"/>
        <v>-177.20123888821846</v>
      </c>
      <c r="AE195" s="13">
        <f t="shared" si="62"/>
        <v>0</v>
      </c>
      <c r="AF195" s="14">
        <f t="shared" si="63"/>
        <v>-3898.2569754501687</v>
      </c>
    </row>
    <row r="196" spans="1:32" ht="15" x14ac:dyDescent="0.25">
      <c r="A196" s="34"/>
      <c r="B196" s="7"/>
      <c r="C196" s="39" t="s">
        <v>2874</v>
      </c>
      <c r="D196" s="13">
        <f>SUMIFS('1. Output sheet'!$F$2:$F$5000,'1. Output sheet'!$AC$2:$AC$5000,$B$105,'1. Output sheet'!$C$2:$C$5000,D$138,'1. Output sheet'!$K$2:$K$5000,$C131)</f>
        <v>0</v>
      </c>
      <c r="E196" s="13">
        <f>SUMIFS('1. Output sheet'!$F$2:$F$5000,'1. Output sheet'!$AC$2:$AC$5000,$B$105,'1. Output sheet'!$C$2:$C$5000,E$138,'1. Output sheet'!$K$2:$K$5000,$C131)</f>
        <v>0</v>
      </c>
      <c r="F196" s="13">
        <f>SUMIFS('1. Output sheet'!$F$2:$F$5000,'1. Output sheet'!$AC$2:$AC$5000,$B$105,'1. Output sheet'!$C$2:$C$5000,F$138,'1. Output sheet'!$K$2:$K$5000,$C131)</f>
        <v>0</v>
      </c>
      <c r="G196" s="13">
        <f>SUMIFS('1. Output sheet'!$F$2:$F$5000,'1. Output sheet'!$AC$2:$AC$5000,$B$105,'1. Output sheet'!$C$2:$C$5000,G$138,'1. Output sheet'!$K$2:$K$5000,$C131)</f>
        <v>0</v>
      </c>
      <c r="H196" s="13">
        <f>SUMIFS('1. Output sheet'!$F$2:$F$5000,'1. Output sheet'!$AC$2:$AC$5000,$B$105,'1. Output sheet'!$C$2:$C$5000,H$138,'1. Output sheet'!$K$2:$K$5000,$C131)</f>
        <v>0</v>
      </c>
      <c r="I196" s="13">
        <f>SUMIFS('1. Output sheet'!$F$2:$F$5000,'1. Output sheet'!$AC$2:$AC$5000,$B$105,'1. Output sheet'!$C$2:$C$5000,I$138,'1. Output sheet'!$K$2:$K$5000,$C131)</f>
        <v>0</v>
      </c>
      <c r="J196" s="13">
        <f>SUMIFS('1. Output sheet'!$F$2:$F$5000,'1. Output sheet'!$AC$2:$AC$5000,$B$105,'1. Output sheet'!$C$2:$C$5000,J$138,'1. Output sheet'!$K$2:$K$5000,$C131)</f>
        <v>0</v>
      </c>
      <c r="K196" s="13">
        <f>SUMIFS('1. Output sheet'!$F$2:$F$5000,'1. Output sheet'!$AC$2:$AC$5000,$B$105,'1. Output sheet'!$C$2:$C$5000,K$138,'1. Output sheet'!$K$2:$K$5000,$C131)</f>
        <v>0</v>
      </c>
      <c r="L196" s="13">
        <f>SUMIFS('1. Output sheet'!$F$2:$F$5000,'1. Output sheet'!$AC$2:$AC$5000,$B$105,'1. Output sheet'!$C$2:$C$5000,L$138,'1. Output sheet'!$K$2:$K$5000,$C131)</f>
        <v>0</v>
      </c>
      <c r="M196" s="13">
        <f>SUMIFS('1. Output sheet'!$F$2:$F$5000,'1. Output sheet'!$AC$2:$AC$5000,$B$105,'1. Output sheet'!$C$2:$C$5000,M$138,'1. Output sheet'!$K$2:$K$5000,$C131)</f>
        <v>0</v>
      </c>
      <c r="N196" s="13">
        <f>SUMIFS('1. Output sheet'!$F$2:$F$5000,'1. Output sheet'!$AC$2:$AC$5000,$B$105,'1. Output sheet'!$C$2:$C$5000,N$138,'1. Output sheet'!$K$2:$K$5000,$C131)</f>
        <v>0</v>
      </c>
      <c r="O196" s="13">
        <f>SUMIFS('1. Output sheet'!$F$2:$F$5000,'1. Output sheet'!$AC$2:$AC$5000,$B$105,'1. Output sheet'!$C$2:$C$5000,O$138,'1. Output sheet'!$K$2:$K$5000,$C131)</f>
        <v>0</v>
      </c>
      <c r="P196" s="14">
        <f t="shared" si="50"/>
        <v>0</v>
      </c>
      <c r="R196" s="7"/>
      <c r="S196" s="39" t="s">
        <v>2874</v>
      </c>
      <c r="T196" s="13">
        <f t="shared" si="51"/>
        <v>0</v>
      </c>
      <c r="U196" s="13">
        <f t="shared" si="52"/>
        <v>0</v>
      </c>
      <c r="V196" s="13">
        <f t="shared" si="53"/>
        <v>0</v>
      </c>
      <c r="W196" s="13">
        <f t="shared" si="54"/>
        <v>0</v>
      </c>
      <c r="X196" s="13">
        <f t="shared" si="55"/>
        <v>0</v>
      </c>
      <c r="Y196" s="13">
        <f t="shared" si="56"/>
        <v>0</v>
      </c>
      <c r="Z196" s="13">
        <f t="shared" si="57"/>
        <v>0</v>
      </c>
      <c r="AA196" s="13">
        <f t="shared" si="58"/>
        <v>0</v>
      </c>
      <c r="AB196" s="13">
        <f t="shared" si="59"/>
        <v>0</v>
      </c>
      <c r="AC196" s="13">
        <f t="shared" si="60"/>
        <v>0</v>
      </c>
      <c r="AD196" s="13">
        <f t="shared" si="61"/>
        <v>0</v>
      </c>
      <c r="AE196" s="13">
        <f t="shared" si="62"/>
        <v>0</v>
      </c>
      <c r="AF196" s="14">
        <f t="shared" si="63"/>
        <v>0</v>
      </c>
    </row>
    <row r="197" spans="1:32" ht="15" x14ac:dyDescent="0.25">
      <c r="A197" s="34"/>
      <c r="B197" s="7"/>
      <c r="C197" s="39" t="s">
        <v>217</v>
      </c>
      <c r="D197" s="13">
        <f>SUMIFS('1. Output sheet'!$F$2:$F$5000,'1. Output sheet'!$AC$2:$AC$5000,$B$105,'1. Output sheet'!$C$2:$C$5000,D$138,'1. Output sheet'!$K$2:$K$5000,$C132)</f>
        <v>0</v>
      </c>
      <c r="E197" s="13">
        <f>SUMIFS('1. Output sheet'!$F$2:$F$5000,'1. Output sheet'!$AC$2:$AC$5000,$B$105,'1. Output sheet'!$C$2:$C$5000,E$138,'1. Output sheet'!$K$2:$K$5000,$C132)</f>
        <v>0</v>
      </c>
      <c r="F197" s="13">
        <f>SUMIFS('1. Output sheet'!$F$2:$F$5000,'1. Output sheet'!$AC$2:$AC$5000,$B$105,'1. Output sheet'!$C$2:$C$5000,F$138,'1. Output sheet'!$K$2:$K$5000,$C132)</f>
        <v>-3776.58</v>
      </c>
      <c r="G197" s="13">
        <f>SUMIFS('1. Output sheet'!$F$2:$F$5000,'1. Output sheet'!$AC$2:$AC$5000,$B$105,'1. Output sheet'!$C$2:$C$5000,G$138,'1. Output sheet'!$K$2:$K$5000,$C132)</f>
        <v>0</v>
      </c>
      <c r="H197" s="13">
        <f>SUMIFS('1. Output sheet'!$F$2:$F$5000,'1. Output sheet'!$AC$2:$AC$5000,$B$105,'1. Output sheet'!$C$2:$C$5000,H$138,'1. Output sheet'!$K$2:$K$5000,$C132)</f>
        <v>0</v>
      </c>
      <c r="I197" s="13">
        <f>SUMIFS('1. Output sheet'!$F$2:$F$5000,'1. Output sheet'!$AC$2:$AC$5000,$B$105,'1. Output sheet'!$C$2:$C$5000,I$138,'1. Output sheet'!$K$2:$K$5000,$C132)</f>
        <v>0</v>
      </c>
      <c r="J197" s="13">
        <f>SUMIFS('1. Output sheet'!$F$2:$F$5000,'1. Output sheet'!$AC$2:$AC$5000,$B$105,'1. Output sheet'!$C$2:$C$5000,J$138,'1. Output sheet'!$K$2:$K$5000,$C132)</f>
        <v>1700.5899999999997</v>
      </c>
      <c r="K197" s="13">
        <f>SUMIFS('1. Output sheet'!$F$2:$F$5000,'1. Output sheet'!$AC$2:$AC$5000,$B$105,'1. Output sheet'!$C$2:$C$5000,K$138,'1. Output sheet'!$K$2:$K$5000,$C132)</f>
        <v>17000</v>
      </c>
      <c r="L197" s="13">
        <f>SUMIFS('1. Output sheet'!$F$2:$F$5000,'1. Output sheet'!$AC$2:$AC$5000,$B$105,'1. Output sheet'!$C$2:$C$5000,L$138,'1. Output sheet'!$K$2:$K$5000,$C132)</f>
        <v>0</v>
      </c>
      <c r="M197" s="13">
        <f>SUMIFS('1. Output sheet'!$F$2:$F$5000,'1. Output sheet'!$AC$2:$AC$5000,$B$105,'1. Output sheet'!$C$2:$C$5000,M$138,'1. Output sheet'!$K$2:$K$5000,$C132)</f>
        <v>0</v>
      </c>
      <c r="N197" s="13">
        <f>SUMIFS('1. Output sheet'!$F$2:$F$5000,'1. Output sheet'!$AC$2:$AC$5000,$B$105,'1. Output sheet'!$C$2:$C$5000,N$138,'1. Output sheet'!$K$2:$K$5000,$C132)</f>
        <v>527.38999999999987</v>
      </c>
      <c r="O197" s="13">
        <f>SUMIFS('1. Output sheet'!$F$2:$F$5000,'1. Output sheet'!$AC$2:$AC$5000,$B$105,'1. Output sheet'!$C$2:$C$5000,O$138,'1. Output sheet'!$K$2:$K$5000,$C132)</f>
        <v>0</v>
      </c>
      <c r="P197" s="14">
        <f t="shared" si="50"/>
        <v>15451.4</v>
      </c>
      <c r="R197" s="7"/>
      <c r="S197" s="39" t="s">
        <v>217</v>
      </c>
      <c r="T197" s="13">
        <f t="shared" si="51"/>
        <v>0</v>
      </c>
      <c r="U197" s="13">
        <f t="shared" si="52"/>
        <v>0</v>
      </c>
      <c r="V197" s="13">
        <f t="shared" si="53"/>
        <v>-506.35935803065036</v>
      </c>
      <c r="W197" s="13">
        <f t="shared" si="54"/>
        <v>0</v>
      </c>
      <c r="X197" s="13">
        <f t="shared" si="55"/>
        <v>0</v>
      </c>
      <c r="Y197" s="13">
        <f t="shared" si="56"/>
        <v>0</v>
      </c>
      <c r="Z197" s="13">
        <f t="shared" si="57"/>
        <v>228.01308609200481</v>
      </c>
      <c r="AA197" s="13">
        <f t="shared" si="58"/>
        <v>2279.3397959320487</v>
      </c>
      <c r="AB197" s="13">
        <f t="shared" si="59"/>
        <v>0</v>
      </c>
      <c r="AC197" s="13">
        <f t="shared" si="60"/>
        <v>0</v>
      </c>
      <c r="AD197" s="13">
        <f t="shared" si="61"/>
        <v>70.711824410388402</v>
      </c>
      <c r="AE197" s="13">
        <f t="shared" si="62"/>
        <v>0</v>
      </c>
      <c r="AF197" s="14">
        <f t="shared" si="63"/>
        <v>2071.7053484037915</v>
      </c>
    </row>
    <row r="198" spans="1:32" ht="15" x14ac:dyDescent="0.25">
      <c r="A198" s="34"/>
      <c r="B198" s="7"/>
      <c r="C198" s="39" t="s">
        <v>326</v>
      </c>
      <c r="D198" s="13">
        <f>SUMIFS('1. Output sheet'!$F$2:$F$5000,'1. Output sheet'!$AC$2:$AC$5000,$B$105,'1. Output sheet'!$C$2:$C$5000,D$138,'1. Output sheet'!$K$2:$K$5000,$C133)</f>
        <v>0</v>
      </c>
      <c r="E198" s="13">
        <f>SUMIFS('1. Output sheet'!$F$2:$F$5000,'1. Output sheet'!$AC$2:$AC$5000,$B$105,'1. Output sheet'!$C$2:$C$5000,E$138,'1. Output sheet'!$K$2:$K$5000,$C133)</f>
        <v>0</v>
      </c>
      <c r="F198" s="13">
        <f>SUMIFS('1. Output sheet'!$F$2:$F$5000,'1. Output sheet'!$AC$2:$AC$5000,$B$105,'1. Output sheet'!$C$2:$C$5000,F$138,'1. Output sheet'!$K$2:$K$5000,$C133)</f>
        <v>-2311.3166666666662</v>
      </c>
      <c r="G198" s="13">
        <f>SUMIFS('1. Output sheet'!$F$2:$F$5000,'1. Output sheet'!$AC$2:$AC$5000,$B$105,'1. Output sheet'!$C$2:$C$5000,G$138,'1. Output sheet'!$K$2:$K$5000,$C133)</f>
        <v>439.7199999999998</v>
      </c>
      <c r="H198" s="13">
        <f>SUMIFS('1. Output sheet'!$F$2:$F$5000,'1. Output sheet'!$AC$2:$AC$5000,$B$105,'1. Output sheet'!$C$2:$C$5000,H$138,'1. Output sheet'!$K$2:$K$5000,$C133)</f>
        <v>0</v>
      </c>
      <c r="I198" s="13">
        <f>SUMIFS('1. Output sheet'!$F$2:$F$5000,'1. Output sheet'!$AC$2:$AC$5000,$B$105,'1. Output sheet'!$C$2:$C$5000,I$138,'1. Output sheet'!$K$2:$K$5000,$C133)</f>
        <v>0</v>
      </c>
      <c r="J198" s="13">
        <f>SUMIFS('1. Output sheet'!$F$2:$F$5000,'1. Output sheet'!$AC$2:$AC$5000,$B$105,'1. Output sheet'!$C$2:$C$5000,J$138,'1. Output sheet'!$K$2:$K$5000,$C133)</f>
        <v>100</v>
      </c>
      <c r="K198" s="13">
        <f>SUMIFS('1. Output sheet'!$F$2:$F$5000,'1. Output sheet'!$AC$2:$AC$5000,$B$105,'1. Output sheet'!$C$2:$C$5000,K$138,'1. Output sheet'!$K$2:$K$5000,$C133)</f>
        <v>0</v>
      </c>
      <c r="L198" s="13">
        <f>SUMIFS('1. Output sheet'!$F$2:$F$5000,'1. Output sheet'!$AC$2:$AC$5000,$B$105,'1. Output sheet'!$C$2:$C$5000,L$138,'1. Output sheet'!$K$2:$K$5000,$C133)</f>
        <v>0</v>
      </c>
      <c r="M198" s="13">
        <f>SUMIFS('1. Output sheet'!$F$2:$F$5000,'1. Output sheet'!$AC$2:$AC$5000,$B$105,'1. Output sheet'!$C$2:$C$5000,M$138,'1. Output sheet'!$K$2:$K$5000,$C133)</f>
        <v>0</v>
      </c>
      <c r="N198" s="13">
        <f>SUMIFS('1. Output sheet'!$F$2:$F$5000,'1. Output sheet'!$AC$2:$AC$5000,$B$105,'1. Output sheet'!$C$2:$C$5000,N$138,'1. Output sheet'!$K$2:$K$5000,$C133)</f>
        <v>0</v>
      </c>
      <c r="O198" s="13">
        <f>SUMIFS('1. Output sheet'!$F$2:$F$5000,'1. Output sheet'!$AC$2:$AC$5000,$B$105,'1. Output sheet'!$C$2:$C$5000,O$138,'1. Output sheet'!$K$2:$K$5000,$C133)</f>
        <v>0</v>
      </c>
      <c r="P198" s="14">
        <f t="shared" si="50"/>
        <v>-1771.5966666666664</v>
      </c>
      <c r="R198" s="7"/>
      <c r="S198" s="39" t="s">
        <v>326</v>
      </c>
      <c r="T198" s="13">
        <f t="shared" si="51"/>
        <v>0</v>
      </c>
      <c r="U198" s="13">
        <f t="shared" si="52"/>
        <v>0</v>
      </c>
      <c r="V198" s="13">
        <f t="shared" si="53"/>
        <v>-309.89859172554952</v>
      </c>
      <c r="W198" s="13">
        <f t="shared" si="54"/>
        <v>58.957135003955287</v>
      </c>
      <c r="X198" s="13">
        <f t="shared" si="55"/>
        <v>0</v>
      </c>
      <c r="Y198" s="13">
        <f t="shared" si="56"/>
        <v>0</v>
      </c>
      <c r="Z198" s="13">
        <f t="shared" si="57"/>
        <v>13.407881152541462</v>
      </c>
      <c r="AA198" s="13">
        <f t="shared" si="58"/>
        <v>0</v>
      </c>
      <c r="AB198" s="13">
        <f t="shared" si="59"/>
        <v>0</v>
      </c>
      <c r="AC198" s="13">
        <f t="shared" si="60"/>
        <v>0</v>
      </c>
      <c r="AD198" s="13">
        <f t="shared" si="61"/>
        <v>0</v>
      </c>
      <c r="AE198" s="13">
        <f t="shared" si="62"/>
        <v>0</v>
      </c>
      <c r="AF198" s="14">
        <f t="shared" si="63"/>
        <v>-237.53357556905274</v>
      </c>
    </row>
    <row r="199" spans="1:32" ht="15" x14ac:dyDescent="0.25">
      <c r="A199" s="34"/>
      <c r="B199" s="7"/>
      <c r="C199" s="39" t="s">
        <v>775</v>
      </c>
      <c r="D199" s="13">
        <f>SUMIFS('1. Output sheet'!$F$2:$F$5000,'1. Output sheet'!$AC$2:$AC$5000,$B$105,'1. Output sheet'!$C$2:$C$5000,D$138,'1. Output sheet'!$K$2:$K$5000,$C134)</f>
        <v>0</v>
      </c>
      <c r="E199" s="13">
        <f>SUMIFS('1. Output sheet'!$F$2:$F$5000,'1. Output sheet'!$AC$2:$AC$5000,$B$105,'1. Output sheet'!$C$2:$C$5000,E$138,'1. Output sheet'!$K$2:$K$5000,$C134)</f>
        <v>0</v>
      </c>
      <c r="F199" s="13">
        <f>SUMIFS('1. Output sheet'!$F$2:$F$5000,'1. Output sheet'!$AC$2:$AC$5000,$B$105,'1. Output sheet'!$C$2:$C$5000,F$138,'1. Output sheet'!$K$2:$K$5000,$C134)</f>
        <v>0</v>
      </c>
      <c r="G199" s="13">
        <f>SUMIFS('1. Output sheet'!$F$2:$F$5000,'1. Output sheet'!$AC$2:$AC$5000,$B$105,'1. Output sheet'!$C$2:$C$5000,G$138,'1. Output sheet'!$K$2:$K$5000,$C134)</f>
        <v>0</v>
      </c>
      <c r="H199" s="13">
        <f>SUMIFS('1. Output sheet'!$F$2:$F$5000,'1. Output sheet'!$AC$2:$AC$5000,$B$105,'1. Output sheet'!$C$2:$C$5000,H$138,'1. Output sheet'!$K$2:$K$5000,$C134)</f>
        <v>0</v>
      </c>
      <c r="I199" s="13">
        <f>SUMIFS('1. Output sheet'!$F$2:$F$5000,'1. Output sheet'!$AC$2:$AC$5000,$B$105,'1. Output sheet'!$C$2:$C$5000,I$138,'1. Output sheet'!$K$2:$K$5000,$C134)</f>
        <v>0</v>
      </c>
      <c r="J199" s="13">
        <f>SUMIFS('1. Output sheet'!$F$2:$F$5000,'1. Output sheet'!$AC$2:$AC$5000,$B$105,'1. Output sheet'!$C$2:$C$5000,J$138,'1. Output sheet'!$K$2:$K$5000,$C134)</f>
        <v>-353.57000000000011</v>
      </c>
      <c r="K199" s="13">
        <f>SUMIFS('1. Output sheet'!$F$2:$F$5000,'1. Output sheet'!$AC$2:$AC$5000,$B$105,'1. Output sheet'!$C$2:$C$5000,K$138,'1. Output sheet'!$K$2:$K$5000,$C134)</f>
        <v>0</v>
      </c>
      <c r="L199" s="13">
        <f>SUMIFS('1. Output sheet'!$F$2:$F$5000,'1. Output sheet'!$AC$2:$AC$5000,$B$105,'1. Output sheet'!$C$2:$C$5000,L$138,'1. Output sheet'!$K$2:$K$5000,$C134)</f>
        <v>0</v>
      </c>
      <c r="M199" s="13">
        <f>SUMIFS('1. Output sheet'!$F$2:$F$5000,'1. Output sheet'!$AC$2:$AC$5000,$B$105,'1. Output sheet'!$C$2:$C$5000,M$138,'1. Output sheet'!$K$2:$K$5000,$C134)</f>
        <v>0</v>
      </c>
      <c r="N199" s="13">
        <f>SUMIFS('1. Output sheet'!$F$2:$F$5000,'1. Output sheet'!$AC$2:$AC$5000,$B$105,'1. Output sheet'!$C$2:$C$5000,N$138,'1. Output sheet'!$K$2:$K$5000,$C134)</f>
        <v>0</v>
      </c>
      <c r="O199" s="13">
        <f>SUMIFS('1. Output sheet'!$F$2:$F$5000,'1. Output sheet'!$AC$2:$AC$5000,$B$105,'1. Output sheet'!$C$2:$C$5000,O$138,'1. Output sheet'!$K$2:$K$5000,$C134)</f>
        <v>0</v>
      </c>
      <c r="P199" s="14">
        <f t="shared" si="50"/>
        <v>-353.57000000000011</v>
      </c>
      <c r="R199" s="7"/>
      <c r="S199" s="39" t="s">
        <v>775</v>
      </c>
      <c r="T199" s="13">
        <f t="shared" si="51"/>
        <v>0</v>
      </c>
      <c r="U199" s="13">
        <f t="shared" si="52"/>
        <v>0</v>
      </c>
      <c r="V199" s="13">
        <f t="shared" si="53"/>
        <v>0</v>
      </c>
      <c r="W199" s="13">
        <f t="shared" si="54"/>
        <v>0</v>
      </c>
      <c r="X199" s="13">
        <f t="shared" si="55"/>
        <v>0</v>
      </c>
      <c r="Y199" s="13">
        <f t="shared" si="56"/>
        <v>0</v>
      </c>
      <c r="Z199" s="13">
        <f t="shared" si="57"/>
        <v>-47.406245391040862</v>
      </c>
      <c r="AA199" s="13">
        <f t="shared" si="58"/>
        <v>0</v>
      </c>
      <c r="AB199" s="13">
        <f t="shared" si="59"/>
        <v>0</v>
      </c>
      <c r="AC199" s="13">
        <f t="shared" si="60"/>
        <v>0</v>
      </c>
      <c r="AD199" s="13">
        <f t="shared" si="61"/>
        <v>0</v>
      </c>
      <c r="AE199" s="13">
        <f t="shared" si="62"/>
        <v>0</v>
      </c>
      <c r="AF199" s="14">
        <f t="shared" si="63"/>
        <v>-47.406245391040862</v>
      </c>
    </row>
    <row r="200" spans="1:32" x14ac:dyDescent="0.2">
      <c r="A200" s="34"/>
    </row>
    <row r="201" spans="1:32" x14ac:dyDescent="0.2">
      <c r="A201" s="34"/>
      <c r="R201">
        <v>0.13407881152541462</v>
      </c>
    </row>
    <row r="202" spans="1:32" ht="15" x14ac:dyDescent="0.25">
      <c r="A202" s="34"/>
      <c r="B202" s="5" t="s">
        <v>4785</v>
      </c>
      <c r="C202" s="5"/>
      <c r="D202" s="5"/>
      <c r="E202" s="5"/>
      <c r="F202" s="5"/>
      <c r="G202" s="5"/>
      <c r="H202" s="5"/>
      <c r="I202" s="5"/>
      <c r="J202" s="5"/>
      <c r="K202" s="5"/>
      <c r="L202" s="5"/>
      <c r="M202" s="5"/>
      <c r="N202" s="5"/>
      <c r="O202" s="5"/>
      <c r="P202" s="5"/>
      <c r="R202" s="5" t="s">
        <v>4785</v>
      </c>
      <c r="S202" s="5"/>
      <c r="T202" s="5"/>
      <c r="U202" s="5"/>
      <c r="V202" s="5"/>
      <c r="W202" s="5"/>
      <c r="X202" s="5"/>
      <c r="Y202" s="5"/>
      <c r="Z202" s="5"/>
      <c r="AA202" s="5"/>
      <c r="AB202" s="5"/>
      <c r="AC202" s="5"/>
      <c r="AD202" s="5"/>
      <c r="AE202" s="5"/>
      <c r="AF202" s="5"/>
    </row>
    <row r="203" spans="1:32" ht="60" x14ac:dyDescent="0.25">
      <c r="A203" s="34"/>
      <c r="B203" s="6" t="s">
        <v>4776</v>
      </c>
      <c r="C203" s="6"/>
      <c r="D203" s="10" t="s">
        <v>136</v>
      </c>
      <c r="E203" s="10" t="s">
        <v>41</v>
      </c>
      <c r="F203" s="10" t="s">
        <v>79</v>
      </c>
      <c r="G203" s="11" t="s">
        <v>50</v>
      </c>
      <c r="H203" s="11" t="s">
        <v>555</v>
      </c>
      <c r="I203" s="11" t="s">
        <v>145</v>
      </c>
      <c r="J203" s="11" t="s">
        <v>126</v>
      </c>
      <c r="K203" s="11" t="s">
        <v>238</v>
      </c>
      <c r="L203" s="11" t="s">
        <v>312</v>
      </c>
      <c r="M203" s="11" t="s">
        <v>4766</v>
      </c>
      <c r="N203" s="11" t="s">
        <v>29</v>
      </c>
      <c r="O203" s="11" t="s">
        <v>69</v>
      </c>
      <c r="P203" s="29" t="s">
        <v>4767</v>
      </c>
      <c r="R203" s="6" t="s">
        <v>4777</v>
      </c>
      <c r="S203" s="6"/>
      <c r="T203" s="10" t="s">
        <v>136</v>
      </c>
      <c r="U203" s="10" t="s">
        <v>41</v>
      </c>
      <c r="V203" s="10" t="s">
        <v>79</v>
      </c>
      <c r="W203" s="11" t="s">
        <v>50</v>
      </c>
      <c r="X203" s="11" t="s">
        <v>555</v>
      </c>
      <c r="Y203" s="11" t="s">
        <v>145</v>
      </c>
      <c r="Z203" s="11" t="s">
        <v>126</v>
      </c>
      <c r="AA203" s="11" t="s">
        <v>238</v>
      </c>
      <c r="AB203" s="11" t="s">
        <v>312</v>
      </c>
      <c r="AC203" s="11" t="s">
        <v>4766</v>
      </c>
      <c r="AD203" s="11" t="s">
        <v>29</v>
      </c>
      <c r="AE203" s="11" t="s">
        <v>69</v>
      </c>
      <c r="AF203" s="29" t="s">
        <v>4767</v>
      </c>
    </row>
    <row r="204" spans="1:32" ht="15" x14ac:dyDescent="0.25">
      <c r="A204" s="34"/>
      <c r="B204" s="37" t="s">
        <v>4786</v>
      </c>
      <c r="C204" s="12"/>
      <c r="D204" s="14">
        <f>SUM(D205:D233)</f>
        <v>13692.11</v>
      </c>
      <c r="E204" s="14">
        <f t="shared" ref="E204:O204" si="75">SUM(E205:E233)</f>
        <v>312966.52</v>
      </c>
      <c r="F204" s="14">
        <f t="shared" si="75"/>
        <v>338962.31</v>
      </c>
      <c r="G204" s="14">
        <f t="shared" si="75"/>
        <v>314936.01</v>
      </c>
      <c r="H204" s="14">
        <f t="shared" si="75"/>
        <v>68208.56</v>
      </c>
      <c r="I204" s="14">
        <f t="shared" si="75"/>
        <v>283839.27666666673</v>
      </c>
      <c r="J204" s="14">
        <f t="shared" si="75"/>
        <v>401704.09666666668</v>
      </c>
      <c r="K204" s="14">
        <f t="shared" si="75"/>
        <v>63284.969999999994</v>
      </c>
      <c r="L204" s="14">
        <f t="shared" si="75"/>
        <v>53892.5</v>
      </c>
      <c r="M204" s="14">
        <f t="shared" si="75"/>
        <v>0</v>
      </c>
      <c r="N204" s="14">
        <f t="shared" si="75"/>
        <v>73499.709999999992</v>
      </c>
      <c r="O204" s="14">
        <f t="shared" si="75"/>
        <v>17234.03</v>
      </c>
      <c r="P204" s="14">
        <f>SUM(D204:O204)</f>
        <v>1942220.0933333333</v>
      </c>
      <c r="R204" s="37" t="s">
        <v>4786</v>
      </c>
      <c r="S204" s="12"/>
      <c r="T204" s="14">
        <f>D204*$R$201</f>
        <v>1835.8218360752448</v>
      </c>
      <c r="U204" s="14">
        <f t="shared" ref="U204:AF204" si="76">E204*$R$201</f>
        <v>41962.179048844911</v>
      </c>
      <c r="V204" s="14">
        <f t="shared" si="76"/>
        <v>45447.663676709162</v>
      </c>
      <c r="W204" s="14">
        <f t="shared" si="76"/>
        <v>42226.245927356096</v>
      </c>
      <c r="X204" s="14">
        <f t="shared" si="76"/>
        <v>9145.3226606599346</v>
      </c>
      <c r="Y204" s="14">
        <f t="shared" si="76"/>
        <v>38056.832879700021</v>
      </c>
      <c r="Z204" s="14">
        <f t="shared" si="76"/>
        <v>53860.007865956941</v>
      </c>
      <c r="AA204" s="14">
        <f t="shared" si="76"/>
        <v>8485.1735650215178</v>
      </c>
      <c r="AB204" s="14">
        <f t="shared" si="76"/>
        <v>7225.8423501334073</v>
      </c>
      <c r="AC204" s="14">
        <f t="shared" si="76"/>
        <v>0</v>
      </c>
      <c r="AD204" s="14">
        <f t="shared" si="76"/>
        <v>9854.7537642626303</v>
      </c>
      <c r="AE204" s="14">
        <f t="shared" si="76"/>
        <v>2310.7182601933414</v>
      </c>
      <c r="AF204" s="14">
        <f t="shared" si="76"/>
        <v>260410.56183491318</v>
      </c>
    </row>
    <row r="205" spans="1:32" ht="15" x14ac:dyDescent="0.25">
      <c r="A205" s="34"/>
      <c r="B205" s="39" t="s">
        <v>141</v>
      </c>
      <c r="C205" s="12"/>
      <c r="D205" s="13">
        <f>SUMIFS('1. Output sheet'!$F$2:$F$5000,'1. Output sheet'!$C$2:$C$5000,D$138,'1. Output sheet'!$K$2:$K$5000,$B205,'1. Output sheet'!$AC$2:$AC$5000,$B$140)+SUMIFS('1. Output sheet'!$F$2:$F$5000,'1. Output sheet'!$C$2:$C$5000,D$138,'1. Output sheet'!$K$2:$K$5000,$B205,'1. Output sheet'!$AC$2:$AC$5000,$B$170)</f>
        <v>4600</v>
      </c>
      <c r="E205" s="13">
        <f>SUMIFS('1. Output sheet'!$F$2:$F$5000,'1. Output sheet'!$C$2:$C$5000,E$138,'1. Output sheet'!$K$2:$K$5000,$B205,'1. Output sheet'!$AC$2:$AC$5000,$B$140)+SUMIFS('1. Output sheet'!$F$2:$F$5000,'1. Output sheet'!$C$2:$C$5000,E$138,'1. Output sheet'!$K$2:$K$5000,$B205,'1. Output sheet'!$AC$2:$AC$5000,$B$170)</f>
        <v>0</v>
      </c>
      <c r="F205" s="13">
        <f>SUMIFS('1. Output sheet'!$F$2:$F$5000,'1. Output sheet'!$C$2:$C$5000,F$138,'1. Output sheet'!$K$2:$K$5000,$B205,'1. Output sheet'!$AC$2:$AC$5000,$B$140)+SUMIFS('1. Output sheet'!$F$2:$F$5000,'1. Output sheet'!$C$2:$C$5000,F$138,'1. Output sheet'!$K$2:$K$5000,$B205,'1. Output sheet'!$AC$2:$AC$5000,$B$170)</f>
        <v>17236</v>
      </c>
      <c r="G205" s="13">
        <f>SUMIFS('1. Output sheet'!$F$2:$F$5000,'1. Output sheet'!$C$2:$C$5000,G$138,'1. Output sheet'!$K$2:$K$5000,$B205,'1. Output sheet'!$AC$2:$AC$5000,$B$140)+SUMIFS('1. Output sheet'!$F$2:$F$5000,'1. Output sheet'!$C$2:$C$5000,G$138,'1. Output sheet'!$K$2:$K$5000,$B205,'1. Output sheet'!$AC$2:$AC$5000,$B$170)</f>
        <v>4550</v>
      </c>
      <c r="H205" s="13">
        <f>SUMIFS('1. Output sheet'!$F$2:$F$5000,'1. Output sheet'!$C$2:$C$5000,H$138,'1. Output sheet'!$K$2:$K$5000,$B205,'1. Output sheet'!$AC$2:$AC$5000,$B$140)+SUMIFS('1. Output sheet'!$F$2:$F$5000,'1. Output sheet'!$C$2:$C$5000,H$138,'1. Output sheet'!$K$2:$K$5000,$B205,'1. Output sheet'!$AC$2:$AC$5000,$B$170)</f>
        <v>0</v>
      </c>
      <c r="I205" s="13">
        <f>SUMIFS('1. Output sheet'!$F$2:$F$5000,'1. Output sheet'!$C$2:$C$5000,I$138,'1. Output sheet'!$K$2:$K$5000,$B205,'1. Output sheet'!$AC$2:$AC$5000,$B$140)+SUMIFS('1. Output sheet'!$F$2:$F$5000,'1. Output sheet'!$C$2:$C$5000,I$138,'1. Output sheet'!$K$2:$K$5000,$B205,'1. Output sheet'!$AC$2:$AC$5000,$B$170)</f>
        <v>-1846.86</v>
      </c>
      <c r="J205" s="13">
        <f>SUMIFS('1. Output sheet'!$F$2:$F$5000,'1. Output sheet'!$C$2:$C$5000,J$138,'1. Output sheet'!$K$2:$K$5000,$B205,'1. Output sheet'!$AC$2:$AC$5000,$B$140)+SUMIFS('1. Output sheet'!$F$2:$F$5000,'1. Output sheet'!$C$2:$C$5000,J$138,'1. Output sheet'!$K$2:$K$5000,$B205,'1. Output sheet'!$AC$2:$AC$5000,$B$170)</f>
        <v>11631.2</v>
      </c>
      <c r="K205" s="13">
        <f>SUMIFS('1. Output sheet'!$F$2:$F$5000,'1. Output sheet'!$C$2:$C$5000,K$138,'1. Output sheet'!$K$2:$K$5000,$B205,'1. Output sheet'!$AC$2:$AC$5000,$B$140)+SUMIFS('1. Output sheet'!$F$2:$F$5000,'1. Output sheet'!$C$2:$C$5000,K$138,'1. Output sheet'!$K$2:$K$5000,$B205,'1. Output sheet'!$AC$2:$AC$5000,$B$170)</f>
        <v>0</v>
      </c>
      <c r="L205" s="13">
        <f>SUMIFS('1. Output sheet'!$F$2:$F$5000,'1. Output sheet'!$C$2:$C$5000,L$138,'1. Output sheet'!$K$2:$K$5000,$B205,'1. Output sheet'!$AC$2:$AC$5000,$B$140)+SUMIFS('1. Output sheet'!$F$2:$F$5000,'1. Output sheet'!$C$2:$C$5000,L$138,'1. Output sheet'!$K$2:$K$5000,$B205,'1. Output sheet'!$AC$2:$AC$5000,$B$170)</f>
        <v>4130</v>
      </c>
      <c r="M205" s="13">
        <f>SUMIFS('1. Output sheet'!$F$2:$F$5000,'1. Output sheet'!$C$2:$C$5000,M$138,'1. Output sheet'!$K$2:$K$5000,$B205,'1. Output sheet'!$AC$2:$AC$5000,$B$140)+SUMIFS('1. Output sheet'!$F$2:$F$5000,'1. Output sheet'!$C$2:$C$5000,M$138,'1. Output sheet'!$K$2:$K$5000,$B205,'1. Output sheet'!$AC$2:$AC$5000,$B$170)</f>
        <v>0</v>
      </c>
      <c r="N205" s="13">
        <f>SUMIFS('1. Output sheet'!$F$2:$F$5000,'1. Output sheet'!$C$2:$C$5000,N$138,'1. Output sheet'!$K$2:$K$5000,$B205,'1. Output sheet'!$AC$2:$AC$5000,$B$140)+SUMIFS('1. Output sheet'!$F$2:$F$5000,'1. Output sheet'!$C$2:$C$5000,N$138,'1. Output sheet'!$K$2:$K$5000,$B205,'1. Output sheet'!$AC$2:$AC$5000,$B$170)</f>
        <v>0</v>
      </c>
      <c r="O205" s="13">
        <f>SUMIFS('1. Output sheet'!$F$2:$F$5000,'1. Output sheet'!$C$2:$C$5000,O$138,'1. Output sheet'!$K$2:$K$5000,$B205,'1. Output sheet'!$AC$2:$AC$5000,$B$140)+SUMIFS('1. Output sheet'!$F$2:$F$5000,'1. Output sheet'!$C$2:$C$5000,O$138,'1. Output sheet'!$K$2:$K$5000,$B205,'1. Output sheet'!$AC$2:$AC$5000,$B$170)</f>
        <v>3080</v>
      </c>
      <c r="P205" s="14"/>
      <c r="R205" s="39" t="s">
        <v>141</v>
      </c>
      <c r="S205" s="12"/>
      <c r="T205" s="13">
        <f t="shared" ref="T205:T233" si="77">D205*$R$201</f>
        <v>616.76253301690724</v>
      </c>
      <c r="U205" s="13">
        <f t="shared" ref="U205:U233" si="78">E205*$R$201</f>
        <v>0</v>
      </c>
      <c r="V205" s="13">
        <f t="shared" ref="V205:V233" si="79">F205*$R$201</f>
        <v>2310.9823954520466</v>
      </c>
      <c r="W205" s="13">
        <f t="shared" ref="W205:W233" si="80">G205*$R$201</f>
        <v>610.05859244063652</v>
      </c>
      <c r="X205" s="13">
        <f t="shared" ref="X205:X233" si="81">H205*$R$201</f>
        <v>0</v>
      </c>
      <c r="Y205" s="13">
        <f t="shared" ref="Y205:Y233" si="82">I205*$R$201</f>
        <v>-247.62479385382724</v>
      </c>
      <c r="Z205" s="13">
        <f t="shared" ref="Z205:Z233" si="83">J205*$R$201</f>
        <v>1559.4974726144026</v>
      </c>
      <c r="AA205" s="13">
        <f t="shared" ref="AA205:AA233" si="84">K205*$R$201</f>
        <v>0</v>
      </c>
      <c r="AB205" s="13">
        <f t="shared" ref="AB205:AB233" si="85">L205*$R$201</f>
        <v>553.74549159996241</v>
      </c>
      <c r="AC205" s="13">
        <f t="shared" ref="AC205:AC233" si="86">M205*$R$201</f>
        <v>0</v>
      </c>
      <c r="AD205" s="13">
        <f t="shared" ref="AD205:AD233" si="87">N205*$R$201</f>
        <v>0</v>
      </c>
      <c r="AE205" s="13">
        <f t="shared" ref="AE205:AE233" si="88">O205*$R$201</f>
        <v>412.96273949827702</v>
      </c>
      <c r="AF205" s="14">
        <f t="shared" ref="AF205:AF233" si="89">P205*$R$201</f>
        <v>0</v>
      </c>
    </row>
    <row r="206" spans="1:32" ht="15" x14ac:dyDescent="0.25">
      <c r="A206" s="34"/>
      <c r="B206" s="39" t="s">
        <v>2856</v>
      </c>
      <c r="C206" s="12"/>
      <c r="D206" s="13">
        <f>SUMIFS('1. Output sheet'!$F$2:$F$5000,'1. Output sheet'!$C$2:$C$5000,D$138,'1. Output sheet'!$K$2:$K$5000,$B206,'1. Output sheet'!$AC$2:$AC$5000,$B$140)+SUMIFS('1. Output sheet'!$F$2:$F$5000,'1. Output sheet'!$C$2:$C$5000,D$138,'1. Output sheet'!$K$2:$K$5000,$B206,'1. Output sheet'!$AC$2:$AC$5000,$B$170)</f>
        <v>0</v>
      </c>
      <c r="E206" s="13">
        <f>SUMIFS('1. Output sheet'!$F$2:$F$5000,'1. Output sheet'!$C$2:$C$5000,E$138,'1. Output sheet'!$K$2:$K$5000,$B206,'1. Output sheet'!$AC$2:$AC$5000,$B$140)+SUMIFS('1. Output sheet'!$F$2:$F$5000,'1. Output sheet'!$C$2:$C$5000,E$138,'1. Output sheet'!$K$2:$K$5000,$B206,'1. Output sheet'!$AC$2:$AC$5000,$B$170)</f>
        <v>0</v>
      </c>
      <c r="F206" s="13">
        <f>SUMIFS('1. Output sheet'!$F$2:$F$5000,'1. Output sheet'!$C$2:$C$5000,F$138,'1. Output sheet'!$K$2:$K$5000,$B206,'1. Output sheet'!$AC$2:$AC$5000,$B$140)+SUMIFS('1. Output sheet'!$F$2:$F$5000,'1. Output sheet'!$C$2:$C$5000,F$138,'1. Output sheet'!$K$2:$K$5000,$B206,'1. Output sheet'!$AC$2:$AC$5000,$B$170)</f>
        <v>0</v>
      </c>
      <c r="G206" s="13">
        <f>SUMIFS('1. Output sheet'!$F$2:$F$5000,'1. Output sheet'!$C$2:$C$5000,G$138,'1. Output sheet'!$K$2:$K$5000,$B206,'1. Output sheet'!$AC$2:$AC$5000,$B$140)+SUMIFS('1. Output sheet'!$F$2:$F$5000,'1. Output sheet'!$C$2:$C$5000,G$138,'1. Output sheet'!$K$2:$K$5000,$B206,'1. Output sheet'!$AC$2:$AC$5000,$B$170)</f>
        <v>0</v>
      </c>
      <c r="H206" s="13">
        <f>SUMIFS('1. Output sheet'!$F$2:$F$5000,'1. Output sheet'!$C$2:$C$5000,H$138,'1. Output sheet'!$K$2:$K$5000,$B206,'1. Output sheet'!$AC$2:$AC$5000,$B$140)+SUMIFS('1. Output sheet'!$F$2:$F$5000,'1. Output sheet'!$C$2:$C$5000,H$138,'1. Output sheet'!$K$2:$K$5000,$B206,'1. Output sheet'!$AC$2:$AC$5000,$B$170)</f>
        <v>0</v>
      </c>
      <c r="I206" s="13">
        <f>SUMIFS('1. Output sheet'!$F$2:$F$5000,'1. Output sheet'!$C$2:$C$5000,I$138,'1. Output sheet'!$K$2:$K$5000,$B206,'1. Output sheet'!$AC$2:$AC$5000,$B$140)+SUMIFS('1. Output sheet'!$F$2:$F$5000,'1. Output sheet'!$C$2:$C$5000,I$138,'1. Output sheet'!$K$2:$K$5000,$B206,'1. Output sheet'!$AC$2:$AC$5000,$B$170)</f>
        <v>0</v>
      </c>
      <c r="J206" s="13">
        <f>SUMIFS('1. Output sheet'!$F$2:$F$5000,'1. Output sheet'!$C$2:$C$5000,J$138,'1. Output sheet'!$K$2:$K$5000,$B206,'1. Output sheet'!$AC$2:$AC$5000,$B$140)+SUMIFS('1. Output sheet'!$F$2:$F$5000,'1. Output sheet'!$C$2:$C$5000,J$138,'1. Output sheet'!$K$2:$K$5000,$B206,'1. Output sheet'!$AC$2:$AC$5000,$B$170)</f>
        <v>0</v>
      </c>
      <c r="K206" s="13">
        <f>SUMIFS('1. Output sheet'!$F$2:$F$5000,'1. Output sheet'!$C$2:$C$5000,K$138,'1. Output sheet'!$K$2:$K$5000,$B206,'1. Output sheet'!$AC$2:$AC$5000,$B$140)+SUMIFS('1. Output sheet'!$F$2:$F$5000,'1. Output sheet'!$C$2:$C$5000,K$138,'1. Output sheet'!$K$2:$K$5000,$B206,'1. Output sheet'!$AC$2:$AC$5000,$B$170)</f>
        <v>0</v>
      </c>
      <c r="L206" s="13">
        <f>SUMIFS('1. Output sheet'!$F$2:$F$5000,'1. Output sheet'!$C$2:$C$5000,L$138,'1. Output sheet'!$K$2:$K$5000,$B206,'1. Output sheet'!$AC$2:$AC$5000,$B$140)+SUMIFS('1. Output sheet'!$F$2:$F$5000,'1. Output sheet'!$C$2:$C$5000,L$138,'1. Output sheet'!$K$2:$K$5000,$B206,'1. Output sheet'!$AC$2:$AC$5000,$B$170)</f>
        <v>0</v>
      </c>
      <c r="M206" s="13">
        <f>SUMIFS('1. Output sheet'!$F$2:$F$5000,'1. Output sheet'!$C$2:$C$5000,M$138,'1. Output sheet'!$K$2:$K$5000,$B206,'1. Output sheet'!$AC$2:$AC$5000,$B$140)+SUMIFS('1. Output sheet'!$F$2:$F$5000,'1. Output sheet'!$C$2:$C$5000,M$138,'1. Output sheet'!$K$2:$K$5000,$B206,'1. Output sheet'!$AC$2:$AC$5000,$B$170)</f>
        <v>0</v>
      </c>
      <c r="N206" s="13">
        <f>SUMIFS('1. Output sheet'!$F$2:$F$5000,'1. Output sheet'!$C$2:$C$5000,N$138,'1. Output sheet'!$K$2:$K$5000,$B206,'1. Output sheet'!$AC$2:$AC$5000,$B$140)+SUMIFS('1. Output sheet'!$F$2:$F$5000,'1. Output sheet'!$C$2:$C$5000,N$138,'1. Output sheet'!$K$2:$K$5000,$B206,'1. Output sheet'!$AC$2:$AC$5000,$B$170)</f>
        <v>0</v>
      </c>
      <c r="O206" s="13">
        <f>SUMIFS('1. Output sheet'!$F$2:$F$5000,'1. Output sheet'!$C$2:$C$5000,O$138,'1. Output sheet'!$K$2:$K$5000,$B206,'1. Output sheet'!$AC$2:$AC$5000,$B$140)+SUMIFS('1. Output sheet'!$F$2:$F$5000,'1. Output sheet'!$C$2:$C$5000,O$138,'1. Output sheet'!$K$2:$K$5000,$B206,'1. Output sheet'!$AC$2:$AC$5000,$B$170)</f>
        <v>0</v>
      </c>
      <c r="P206" s="14">
        <f t="shared" ref="P206:P233" si="90">SUM(D206:O206)</f>
        <v>0</v>
      </c>
      <c r="R206" s="39" t="s">
        <v>2856</v>
      </c>
      <c r="S206" s="12"/>
      <c r="T206" s="13">
        <f t="shared" si="77"/>
        <v>0</v>
      </c>
      <c r="U206" s="13">
        <f t="shared" si="78"/>
        <v>0</v>
      </c>
      <c r="V206" s="13">
        <f t="shared" si="79"/>
        <v>0</v>
      </c>
      <c r="W206" s="13">
        <f t="shared" si="80"/>
        <v>0</v>
      </c>
      <c r="X206" s="13">
        <f t="shared" si="81"/>
        <v>0</v>
      </c>
      <c r="Y206" s="13">
        <f t="shared" si="82"/>
        <v>0</v>
      </c>
      <c r="Z206" s="13">
        <f t="shared" si="83"/>
        <v>0</v>
      </c>
      <c r="AA206" s="13">
        <f t="shared" si="84"/>
        <v>0</v>
      </c>
      <c r="AB206" s="13">
        <f t="shared" si="85"/>
        <v>0</v>
      </c>
      <c r="AC206" s="13">
        <f t="shared" si="86"/>
        <v>0</v>
      </c>
      <c r="AD206" s="13">
        <f t="shared" si="87"/>
        <v>0</v>
      </c>
      <c r="AE206" s="13">
        <f t="shared" si="88"/>
        <v>0</v>
      </c>
      <c r="AF206" s="14">
        <f t="shared" si="89"/>
        <v>0</v>
      </c>
    </row>
    <row r="207" spans="1:32" ht="15" x14ac:dyDescent="0.25">
      <c r="A207" s="34"/>
      <c r="B207" s="39" t="s">
        <v>610</v>
      </c>
      <c r="C207" s="12"/>
      <c r="D207" s="13">
        <f>SUMIFS('1. Output sheet'!$F$2:$F$5000,'1. Output sheet'!$C$2:$C$5000,D$138,'1. Output sheet'!$K$2:$K$5000,$B207,'1. Output sheet'!$AC$2:$AC$5000,$B$140)+SUMIFS('1. Output sheet'!$F$2:$F$5000,'1. Output sheet'!$C$2:$C$5000,D$138,'1. Output sheet'!$K$2:$K$5000,$B207,'1. Output sheet'!$AC$2:$AC$5000,$B$170)</f>
        <v>0</v>
      </c>
      <c r="E207" s="13">
        <f>SUMIFS('1. Output sheet'!$F$2:$F$5000,'1. Output sheet'!$C$2:$C$5000,E$138,'1. Output sheet'!$K$2:$K$5000,$B207,'1. Output sheet'!$AC$2:$AC$5000,$B$140)+SUMIFS('1. Output sheet'!$F$2:$F$5000,'1. Output sheet'!$C$2:$C$5000,E$138,'1. Output sheet'!$K$2:$K$5000,$B207,'1. Output sheet'!$AC$2:$AC$5000,$B$170)</f>
        <v>0</v>
      </c>
      <c r="F207" s="13">
        <f>SUMIFS('1. Output sheet'!$F$2:$F$5000,'1. Output sheet'!$C$2:$C$5000,F$138,'1. Output sheet'!$K$2:$K$5000,$B207,'1. Output sheet'!$AC$2:$AC$5000,$B$140)+SUMIFS('1. Output sheet'!$F$2:$F$5000,'1. Output sheet'!$C$2:$C$5000,F$138,'1. Output sheet'!$K$2:$K$5000,$B207,'1. Output sheet'!$AC$2:$AC$5000,$B$170)</f>
        <v>0</v>
      </c>
      <c r="G207" s="13">
        <f>SUMIFS('1. Output sheet'!$F$2:$F$5000,'1. Output sheet'!$C$2:$C$5000,G$138,'1. Output sheet'!$K$2:$K$5000,$B207,'1. Output sheet'!$AC$2:$AC$5000,$B$140)+SUMIFS('1. Output sheet'!$F$2:$F$5000,'1. Output sheet'!$C$2:$C$5000,G$138,'1. Output sheet'!$K$2:$K$5000,$B207,'1. Output sheet'!$AC$2:$AC$5000,$B$170)</f>
        <v>0</v>
      </c>
      <c r="H207" s="13">
        <f>SUMIFS('1. Output sheet'!$F$2:$F$5000,'1. Output sheet'!$C$2:$C$5000,H$138,'1. Output sheet'!$K$2:$K$5000,$B207,'1. Output sheet'!$AC$2:$AC$5000,$B$140)+SUMIFS('1. Output sheet'!$F$2:$F$5000,'1. Output sheet'!$C$2:$C$5000,H$138,'1. Output sheet'!$K$2:$K$5000,$B207,'1. Output sheet'!$AC$2:$AC$5000,$B$170)</f>
        <v>0</v>
      </c>
      <c r="I207" s="13">
        <f>SUMIFS('1. Output sheet'!$F$2:$F$5000,'1. Output sheet'!$C$2:$C$5000,I$138,'1. Output sheet'!$K$2:$K$5000,$B207,'1. Output sheet'!$AC$2:$AC$5000,$B$140)+SUMIFS('1. Output sheet'!$F$2:$F$5000,'1. Output sheet'!$C$2:$C$5000,I$138,'1. Output sheet'!$K$2:$K$5000,$B207,'1. Output sheet'!$AC$2:$AC$5000,$B$170)</f>
        <v>0</v>
      </c>
      <c r="J207" s="13">
        <f>SUMIFS('1. Output sheet'!$F$2:$F$5000,'1. Output sheet'!$C$2:$C$5000,J$138,'1. Output sheet'!$K$2:$K$5000,$B207,'1. Output sheet'!$AC$2:$AC$5000,$B$140)+SUMIFS('1. Output sheet'!$F$2:$F$5000,'1. Output sheet'!$C$2:$C$5000,J$138,'1. Output sheet'!$K$2:$K$5000,$B207,'1. Output sheet'!$AC$2:$AC$5000,$B$170)</f>
        <v>17000</v>
      </c>
      <c r="K207" s="13">
        <f>SUMIFS('1. Output sheet'!$F$2:$F$5000,'1. Output sheet'!$C$2:$C$5000,K$138,'1. Output sheet'!$K$2:$K$5000,$B207,'1. Output sheet'!$AC$2:$AC$5000,$B$140)+SUMIFS('1. Output sheet'!$F$2:$F$5000,'1. Output sheet'!$C$2:$C$5000,K$138,'1. Output sheet'!$K$2:$K$5000,$B207,'1. Output sheet'!$AC$2:$AC$5000,$B$170)</f>
        <v>0</v>
      </c>
      <c r="L207" s="13">
        <f>SUMIFS('1. Output sheet'!$F$2:$F$5000,'1. Output sheet'!$C$2:$C$5000,L$138,'1. Output sheet'!$K$2:$K$5000,$B207,'1. Output sheet'!$AC$2:$AC$5000,$B$140)+SUMIFS('1. Output sheet'!$F$2:$F$5000,'1. Output sheet'!$C$2:$C$5000,L$138,'1. Output sheet'!$K$2:$K$5000,$B207,'1. Output sheet'!$AC$2:$AC$5000,$B$170)</f>
        <v>0</v>
      </c>
      <c r="M207" s="13">
        <f>SUMIFS('1. Output sheet'!$F$2:$F$5000,'1. Output sheet'!$C$2:$C$5000,M$138,'1. Output sheet'!$K$2:$K$5000,$B207,'1. Output sheet'!$AC$2:$AC$5000,$B$140)+SUMIFS('1. Output sheet'!$F$2:$F$5000,'1. Output sheet'!$C$2:$C$5000,M$138,'1. Output sheet'!$K$2:$K$5000,$B207,'1. Output sheet'!$AC$2:$AC$5000,$B$170)</f>
        <v>0</v>
      </c>
      <c r="N207" s="13">
        <f>SUMIFS('1. Output sheet'!$F$2:$F$5000,'1. Output sheet'!$C$2:$C$5000,N$138,'1. Output sheet'!$K$2:$K$5000,$B207,'1. Output sheet'!$AC$2:$AC$5000,$B$140)+SUMIFS('1. Output sheet'!$F$2:$F$5000,'1. Output sheet'!$C$2:$C$5000,N$138,'1. Output sheet'!$K$2:$K$5000,$B207,'1. Output sheet'!$AC$2:$AC$5000,$B$170)</f>
        <v>0</v>
      </c>
      <c r="O207" s="13">
        <f>SUMIFS('1. Output sheet'!$F$2:$F$5000,'1. Output sheet'!$C$2:$C$5000,O$138,'1. Output sheet'!$K$2:$K$5000,$B207,'1. Output sheet'!$AC$2:$AC$5000,$B$140)+SUMIFS('1. Output sheet'!$F$2:$F$5000,'1. Output sheet'!$C$2:$C$5000,O$138,'1. Output sheet'!$K$2:$K$5000,$B207,'1. Output sheet'!$AC$2:$AC$5000,$B$170)</f>
        <v>0</v>
      </c>
      <c r="P207" s="14">
        <f t="shared" si="90"/>
        <v>17000</v>
      </c>
      <c r="R207" s="39" t="s">
        <v>610</v>
      </c>
      <c r="S207" s="12"/>
      <c r="T207" s="13">
        <f t="shared" si="77"/>
        <v>0</v>
      </c>
      <c r="U207" s="13">
        <f t="shared" si="78"/>
        <v>0</v>
      </c>
      <c r="V207" s="13">
        <f t="shared" si="79"/>
        <v>0</v>
      </c>
      <c r="W207" s="13">
        <f t="shared" si="80"/>
        <v>0</v>
      </c>
      <c r="X207" s="13">
        <f t="shared" si="81"/>
        <v>0</v>
      </c>
      <c r="Y207" s="13">
        <f t="shared" si="82"/>
        <v>0</v>
      </c>
      <c r="Z207" s="13">
        <f t="shared" si="83"/>
        <v>2279.3397959320487</v>
      </c>
      <c r="AA207" s="13">
        <f t="shared" si="84"/>
        <v>0</v>
      </c>
      <c r="AB207" s="13">
        <f t="shared" si="85"/>
        <v>0</v>
      </c>
      <c r="AC207" s="13">
        <f t="shared" si="86"/>
        <v>0</v>
      </c>
      <c r="AD207" s="13">
        <f t="shared" si="87"/>
        <v>0</v>
      </c>
      <c r="AE207" s="13">
        <f t="shared" si="88"/>
        <v>0</v>
      </c>
      <c r="AF207" s="14">
        <f t="shared" si="89"/>
        <v>2279.3397959320487</v>
      </c>
    </row>
    <row r="208" spans="1:32" ht="15" x14ac:dyDescent="0.25">
      <c r="A208" s="34"/>
      <c r="B208" s="39" t="s">
        <v>2088</v>
      </c>
      <c r="C208" s="12"/>
      <c r="D208" s="13">
        <f>SUMIFS('1. Output sheet'!$F$2:$F$5000,'1. Output sheet'!$C$2:$C$5000,D$138,'1. Output sheet'!$K$2:$K$5000,$B208,'1. Output sheet'!$AC$2:$AC$5000,$B$140)+SUMIFS('1. Output sheet'!$F$2:$F$5000,'1. Output sheet'!$C$2:$C$5000,D$138,'1. Output sheet'!$K$2:$K$5000,$B208,'1. Output sheet'!$AC$2:$AC$5000,$B$170)</f>
        <v>0</v>
      </c>
      <c r="E208" s="13">
        <f>SUMIFS('1. Output sheet'!$F$2:$F$5000,'1. Output sheet'!$C$2:$C$5000,E$138,'1. Output sheet'!$K$2:$K$5000,$B208,'1. Output sheet'!$AC$2:$AC$5000,$B$140)+SUMIFS('1. Output sheet'!$F$2:$F$5000,'1. Output sheet'!$C$2:$C$5000,E$138,'1. Output sheet'!$K$2:$K$5000,$B208,'1. Output sheet'!$AC$2:$AC$5000,$B$170)</f>
        <v>0</v>
      </c>
      <c r="F208" s="13">
        <f>SUMIFS('1. Output sheet'!$F$2:$F$5000,'1. Output sheet'!$C$2:$C$5000,F$138,'1. Output sheet'!$K$2:$K$5000,$B208,'1. Output sheet'!$AC$2:$AC$5000,$B$140)+SUMIFS('1. Output sheet'!$F$2:$F$5000,'1. Output sheet'!$C$2:$C$5000,F$138,'1. Output sheet'!$K$2:$K$5000,$B208,'1. Output sheet'!$AC$2:$AC$5000,$B$170)</f>
        <v>0</v>
      </c>
      <c r="G208" s="13">
        <f>SUMIFS('1. Output sheet'!$F$2:$F$5000,'1. Output sheet'!$C$2:$C$5000,G$138,'1. Output sheet'!$K$2:$K$5000,$B208,'1. Output sheet'!$AC$2:$AC$5000,$B$140)+SUMIFS('1. Output sheet'!$F$2:$F$5000,'1. Output sheet'!$C$2:$C$5000,G$138,'1. Output sheet'!$K$2:$K$5000,$B208,'1. Output sheet'!$AC$2:$AC$5000,$B$170)</f>
        <v>0</v>
      </c>
      <c r="H208" s="13">
        <f>SUMIFS('1. Output sheet'!$F$2:$F$5000,'1. Output sheet'!$C$2:$C$5000,H$138,'1. Output sheet'!$K$2:$K$5000,$B208,'1. Output sheet'!$AC$2:$AC$5000,$B$140)+SUMIFS('1. Output sheet'!$F$2:$F$5000,'1. Output sheet'!$C$2:$C$5000,H$138,'1. Output sheet'!$K$2:$K$5000,$B208,'1. Output sheet'!$AC$2:$AC$5000,$B$170)</f>
        <v>0</v>
      </c>
      <c r="I208" s="13">
        <f>SUMIFS('1. Output sheet'!$F$2:$F$5000,'1. Output sheet'!$C$2:$C$5000,I$138,'1. Output sheet'!$K$2:$K$5000,$B208,'1. Output sheet'!$AC$2:$AC$5000,$B$140)+SUMIFS('1. Output sheet'!$F$2:$F$5000,'1. Output sheet'!$C$2:$C$5000,I$138,'1. Output sheet'!$K$2:$K$5000,$B208,'1. Output sheet'!$AC$2:$AC$5000,$B$170)</f>
        <v>5096</v>
      </c>
      <c r="J208" s="13">
        <f>SUMIFS('1. Output sheet'!$F$2:$F$5000,'1. Output sheet'!$C$2:$C$5000,J$138,'1. Output sheet'!$K$2:$K$5000,$B208,'1. Output sheet'!$AC$2:$AC$5000,$B$140)+SUMIFS('1. Output sheet'!$F$2:$F$5000,'1. Output sheet'!$C$2:$C$5000,J$138,'1. Output sheet'!$K$2:$K$5000,$B208,'1. Output sheet'!$AC$2:$AC$5000,$B$170)</f>
        <v>1250</v>
      </c>
      <c r="K208" s="13">
        <f>SUMIFS('1. Output sheet'!$F$2:$F$5000,'1. Output sheet'!$C$2:$C$5000,K$138,'1. Output sheet'!$K$2:$K$5000,$B208,'1. Output sheet'!$AC$2:$AC$5000,$B$140)+SUMIFS('1. Output sheet'!$F$2:$F$5000,'1. Output sheet'!$C$2:$C$5000,K$138,'1. Output sheet'!$K$2:$K$5000,$B208,'1. Output sheet'!$AC$2:$AC$5000,$B$170)</f>
        <v>0</v>
      </c>
      <c r="L208" s="13">
        <f>SUMIFS('1. Output sheet'!$F$2:$F$5000,'1. Output sheet'!$C$2:$C$5000,L$138,'1. Output sheet'!$K$2:$K$5000,$B208,'1. Output sheet'!$AC$2:$AC$5000,$B$140)+SUMIFS('1. Output sheet'!$F$2:$F$5000,'1. Output sheet'!$C$2:$C$5000,L$138,'1. Output sheet'!$K$2:$K$5000,$B208,'1. Output sheet'!$AC$2:$AC$5000,$B$170)</f>
        <v>0</v>
      </c>
      <c r="M208" s="13">
        <f>SUMIFS('1. Output sheet'!$F$2:$F$5000,'1. Output sheet'!$C$2:$C$5000,M$138,'1. Output sheet'!$K$2:$K$5000,$B208,'1. Output sheet'!$AC$2:$AC$5000,$B$140)+SUMIFS('1. Output sheet'!$F$2:$F$5000,'1. Output sheet'!$C$2:$C$5000,M$138,'1. Output sheet'!$K$2:$K$5000,$B208,'1. Output sheet'!$AC$2:$AC$5000,$B$170)</f>
        <v>0</v>
      </c>
      <c r="N208" s="13">
        <f>SUMIFS('1. Output sheet'!$F$2:$F$5000,'1. Output sheet'!$C$2:$C$5000,N$138,'1. Output sheet'!$K$2:$K$5000,$B208,'1. Output sheet'!$AC$2:$AC$5000,$B$140)+SUMIFS('1. Output sheet'!$F$2:$F$5000,'1. Output sheet'!$C$2:$C$5000,N$138,'1. Output sheet'!$K$2:$K$5000,$B208,'1. Output sheet'!$AC$2:$AC$5000,$B$170)</f>
        <v>0</v>
      </c>
      <c r="O208" s="13">
        <f>SUMIFS('1. Output sheet'!$F$2:$F$5000,'1. Output sheet'!$C$2:$C$5000,O$138,'1. Output sheet'!$K$2:$K$5000,$B208,'1. Output sheet'!$AC$2:$AC$5000,$B$140)+SUMIFS('1. Output sheet'!$F$2:$F$5000,'1. Output sheet'!$C$2:$C$5000,O$138,'1. Output sheet'!$K$2:$K$5000,$B208,'1. Output sheet'!$AC$2:$AC$5000,$B$170)</f>
        <v>0</v>
      </c>
      <c r="P208" s="14">
        <f t="shared" si="90"/>
        <v>6346</v>
      </c>
      <c r="R208" s="39" t="s">
        <v>2088</v>
      </c>
      <c r="S208" s="12"/>
      <c r="T208" s="13">
        <f t="shared" si="77"/>
        <v>0</v>
      </c>
      <c r="U208" s="13">
        <f t="shared" si="78"/>
        <v>0</v>
      </c>
      <c r="V208" s="13">
        <f t="shared" si="79"/>
        <v>0</v>
      </c>
      <c r="W208" s="13">
        <f t="shared" si="80"/>
        <v>0</v>
      </c>
      <c r="X208" s="13">
        <f t="shared" si="81"/>
        <v>0</v>
      </c>
      <c r="Y208" s="13">
        <f t="shared" si="82"/>
        <v>683.26562353351289</v>
      </c>
      <c r="Z208" s="13">
        <f t="shared" si="83"/>
        <v>167.59851440676829</v>
      </c>
      <c r="AA208" s="13">
        <f t="shared" si="84"/>
        <v>0</v>
      </c>
      <c r="AB208" s="13">
        <f t="shared" si="85"/>
        <v>0</v>
      </c>
      <c r="AC208" s="13">
        <f t="shared" si="86"/>
        <v>0</v>
      </c>
      <c r="AD208" s="13">
        <f t="shared" si="87"/>
        <v>0</v>
      </c>
      <c r="AE208" s="13">
        <f t="shared" si="88"/>
        <v>0</v>
      </c>
      <c r="AF208" s="14">
        <f t="shared" si="89"/>
        <v>850.86413794028124</v>
      </c>
    </row>
    <row r="209" spans="1:32" ht="15" x14ac:dyDescent="0.25">
      <c r="A209" s="34"/>
      <c r="B209" s="39" t="s">
        <v>583</v>
      </c>
      <c r="C209" s="12"/>
      <c r="D209" s="13">
        <f>SUMIFS('1. Output sheet'!$F$2:$F$5000,'1. Output sheet'!$C$2:$C$5000,D$138,'1. Output sheet'!$K$2:$K$5000,$B209,'1. Output sheet'!$AC$2:$AC$5000,$B$140)+SUMIFS('1. Output sheet'!$F$2:$F$5000,'1. Output sheet'!$C$2:$C$5000,D$138,'1. Output sheet'!$K$2:$K$5000,$B209,'1. Output sheet'!$AC$2:$AC$5000,$B$170)</f>
        <v>0</v>
      </c>
      <c r="E209" s="13">
        <f>SUMIFS('1. Output sheet'!$F$2:$F$5000,'1. Output sheet'!$C$2:$C$5000,E$138,'1. Output sheet'!$K$2:$K$5000,$B209,'1. Output sheet'!$AC$2:$AC$5000,$B$140)+SUMIFS('1. Output sheet'!$F$2:$F$5000,'1. Output sheet'!$C$2:$C$5000,E$138,'1. Output sheet'!$K$2:$K$5000,$B209,'1. Output sheet'!$AC$2:$AC$5000,$B$170)</f>
        <v>0</v>
      </c>
      <c r="F209" s="13">
        <f>SUMIFS('1. Output sheet'!$F$2:$F$5000,'1. Output sheet'!$C$2:$C$5000,F$138,'1. Output sheet'!$K$2:$K$5000,$B209,'1. Output sheet'!$AC$2:$AC$5000,$B$140)+SUMIFS('1. Output sheet'!$F$2:$F$5000,'1. Output sheet'!$C$2:$C$5000,F$138,'1. Output sheet'!$K$2:$K$5000,$B209,'1. Output sheet'!$AC$2:$AC$5000,$B$170)</f>
        <v>0</v>
      </c>
      <c r="G209" s="13">
        <f>SUMIFS('1. Output sheet'!$F$2:$F$5000,'1. Output sheet'!$C$2:$C$5000,G$138,'1. Output sheet'!$K$2:$K$5000,$B209,'1. Output sheet'!$AC$2:$AC$5000,$B$140)+SUMIFS('1. Output sheet'!$F$2:$F$5000,'1. Output sheet'!$C$2:$C$5000,G$138,'1. Output sheet'!$K$2:$K$5000,$B209,'1. Output sheet'!$AC$2:$AC$5000,$B$170)</f>
        <v>4410</v>
      </c>
      <c r="H209" s="13">
        <f>SUMIFS('1. Output sheet'!$F$2:$F$5000,'1. Output sheet'!$C$2:$C$5000,H$138,'1. Output sheet'!$K$2:$K$5000,$B209,'1. Output sheet'!$AC$2:$AC$5000,$B$140)+SUMIFS('1. Output sheet'!$F$2:$F$5000,'1. Output sheet'!$C$2:$C$5000,H$138,'1. Output sheet'!$K$2:$K$5000,$B209,'1. Output sheet'!$AC$2:$AC$5000,$B$170)</f>
        <v>0</v>
      </c>
      <c r="I209" s="13">
        <f>SUMIFS('1. Output sheet'!$F$2:$F$5000,'1. Output sheet'!$C$2:$C$5000,I$138,'1. Output sheet'!$K$2:$K$5000,$B209,'1. Output sheet'!$AC$2:$AC$5000,$B$140)+SUMIFS('1. Output sheet'!$F$2:$F$5000,'1. Output sheet'!$C$2:$C$5000,I$138,'1. Output sheet'!$K$2:$K$5000,$B209,'1. Output sheet'!$AC$2:$AC$5000,$B$170)</f>
        <v>-6.6433333333329898</v>
      </c>
      <c r="J209" s="13">
        <f>SUMIFS('1. Output sheet'!$F$2:$F$5000,'1. Output sheet'!$C$2:$C$5000,J$138,'1. Output sheet'!$K$2:$K$5000,$B209,'1. Output sheet'!$AC$2:$AC$5000,$B$140)+SUMIFS('1. Output sheet'!$F$2:$F$5000,'1. Output sheet'!$C$2:$C$5000,J$138,'1. Output sheet'!$K$2:$K$5000,$B209,'1. Output sheet'!$AC$2:$AC$5000,$B$170)</f>
        <v>12901</v>
      </c>
      <c r="K209" s="13">
        <f>SUMIFS('1. Output sheet'!$F$2:$F$5000,'1. Output sheet'!$C$2:$C$5000,K$138,'1. Output sheet'!$K$2:$K$5000,$B209,'1. Output sheet'!$AC$2:$AC$5000,$B$140)+SUMIFS('1. Output sheet'!$F$2:$F$5000,'1. Output sheet'!$C$2:$C$5000,K$138,'1. Output sheet'!$K$2:$K$5000,$B209,'1. Output sheet'!$AC$2:$AC$5000,$B$170)</f>
        <v>0</v>
      </c>
      <c r="L209" s="13">
        <f>SUMIFS('1. Output sheet'!$F$2:$F$5000,'1. Output sheet'!$C$2:$C$5000,L$138,'1. Output sheet'!$K$2:$K$5000,$B209,'1. Output sheet'!$AC$2:$AC$5000,$B$140)+SUMIFS('1. Output sheet'!$F$2:$F$5000,'1. Output sheet'!$C$2:$C$5000,L$138,'1. Output sheet'!$K$2:$K$5000,$B209,'1. Output sheet'!$AC$2:$AC$5000,$B$170)</f>
        <v>0</v>
      </c>
      <c r="M209" s="13">
        <f>SUMIFS('1. Output sheet'!$F$2:$F$5000,'1. Output sheet'!$C$2:$C$5000,M$138,'1. Output sheet'!$K$2:$K$5000,$B209,'1. Output sheet'!$AC$2:$AC$5000,$B$140)+SUMIFS('1. Output sheet'!$F$2:$F$5000,'1. Output sheet'!$C$2:$C$5000,M$138,'1. Output sheet'!$K$2:$K$5000,$B209,'1. Output sheet'!$AC$2:$AC$5000,$B$170)</f>
        <v>0</v>
      </c>
      <c r="N209" s="13">
        <f>SUMIFS('1. Output sheet'!$F$2:$F$5000,'1. Output sheet'!$C$2:$C$5000,N$138,'1. Output sheet'!$K$2:$K$5000,$B209,'1. Output sheet'!$AC$2:$AC$5000,$B$140)+SUMIFS('1. Output sheet'!$F$2:$F$5000,'1. Output sheet'!$C$2:$C$5000,N$138,'1. Output sheet'!$K$2:$K$5000,$B209,'1. Output sheet'!$AC$2:$AC$5000,$B$170)</f>
        <v>0</v>
      </c>
      <c r="O209" s="13">
        <f>SUMIFS('1. Output sheet'!$F$2:$F$5000,'1. Output sheet'!$C$2:$C$5000,O$138,'1. Output sheet'!$K$2:$K$5000,$B209,'1. Output sheet'!$AC$2:$AC$5000,$B$140)+SUMIFS('1. Output sheet'!$F$2:$F$5000,'1. Output sheet'!$C$2:$C$5000,O$138,'1. Output sheet'!$K$2:$K$5000,$B209,'1. Output sheet'!$AC$2:$AC$5000,$B$170)</f>
        <v>0</v>
      </c>
      <c r="P209" s="14">
        <f t="shared" si="90"/>
        <v>17304.356666666667</v>
      </c>
      <c r="R209" s="39" t="s">
        <v>583</v>
      </c>
      <c r="S209" s="12"/>
      <c r="T209" s="13">
        <f t="shared" si="77"/>
        <v>0</v>
      </c>
      <c r="U209" s="13">
        <f t="shared" si="78"/>
        <v>0</v>
      </c>
      <c r="V209" s="13">
        <f t="shared" si="79"/>
        <v>0</v>
      </c>
      <c r="W209" s="13">
        <f t="shared" si="80"/>
        <v>591.28755882707844</v>
      </c>
      <c r="X209" s="13">
        <f t="shared" si="81"/>
        <v>0</v>
      </c>
      <c r="Y209" s="13">
        <f t="shared" si="82"/>
        <v>-0.89073023790045835</v>
      </c>
      <c r="Z209" s="13">
        <f t="shared" si="83"/>
        <v>1729.7507474893741</v>
      </c>
      <c r="AA209" s="13">
        <f t="shared" si="84"/>
        <v>0</v>
      </c>
      <c r="AB209" s="13">
        <f t="shared" si="85"/>
        <v>0</v>
      </c>
      <c r="AC209" s="13">
        <f t="shared" si="86"/>
        <v>0</v>
      </c>
      <c r="AD209" s="13">
        <f t="shared" si="87"/>
        <v>0</v>
      </c>
      <c r="AE209" s="13">
        <f t="shared" si="88"/>
        <v>0</v>
      </c>
      <c r="AF209" s="14">
        <f t="shared" si="89"/>
        <v>2320.147576078552</v>
      </c>
    </row>
    <row r="210" spans="1:32" ht="15" x14ac:dyDescent="0.25">
      <c r="A210" s="34"/>
      <c r="B210" s="39" t="s">
        <v>429</v>
      </c>
      <c r="C210" s="12"/>
      <c r="D210" s="13">
        <f>SUMIFS('1. Output sheet'!$F$2:$F$5000,'1. Output sheet'!$C$2:$C$5000,D$138,'1. Output sheet'!$K$2:$K$5000,$B210,'1. Output sheet'!$AC$2:$AC$5000,$B$140)+SUMIFS('1. Output sheet'!$F$2:$F$5000,'1. Output sheet'!$C$2:$C$5000,D$138,'1. Output sheet'!$K$2:$K$5000,$B210,'1. Output sheet'!$AC$2:$AC$5000,$B$170)</f>
        <v>-544.88999999999987</v>
      </c>
      <c r="E210" s="13">
        <f>SUMIFS('1. Output sheet'!$F$2:$F$5000,'1. Output sheet'!$C$2:$C$5000,E$138,'1. Output sheet'!$K$2:$K$5000,$B210,'1. Output sheet'!$AC$2:$AC$5000,$B$140)+SUMIFS('1. Output sheet'!$F$2:$F$5000,'1. Output sheet'!$C$2:$C$5000,E$138,'1. Output sheet'!$K$2:$K$5000,$B210,'1. Output sheet'!$AC$2:$AC$5000,$B$170)</f>
        <v>0</v>
      </c>
      <c r="F210" s="13">
        <f>SUMIFS('1. Output sheet'!$F$2:$F$5000,'1. Output sheet'!$C$2:$C$5000,F$138,'1. Output sheet'!$K$2:$K$5000,$B210,'1. Output sheet'!$AC$2:$AC$5000,$B$140)+SUMIFS('1. Output sheet'!$F$2:$F$5000,'1. Output sheet'!$C$2:$C$5000,F$138,'1. Output sheet'!$K$2:$K$5000,$B210,'1. Output sheet'!$AC$2:$AC$5000,$B$170)</f>
        <v>31029.879999999997</v>
      </c>
      <c r="G210" s="13">
        <f>SUMIFS('1. Output sheet'!$F$2:$F$5000,'1. Output sheet'!$C$2:$C$5000,G$138,'1. Output sheet'!$K$2:$K$5000,$B210,'1. Output sheet'!$AC$2:$AC$5000,$B$140)+SUMIFS('1. Output sheet'!$F$2:$F$5000,'1. Output sheet'!$C$2:$C$5000,G$138,'1. Output sheet'!$K$2:$K$5000,$B210,'1. Output sheet'!$AC$2:$AC$5000,$B$170)</f>
        <v>6122.5</v>
      </c>
      <c r="H210" s="13">
        <f>SUMIFS('1. Output sheet'!$F$2:$F$5000,'1. Output sheet'!$C$2:$C$5000,H$138,'1. Output sheet'!$K$2:$K$5000,$B210,'1. Output sheet'!$AC$2:$AC$5000,$B$140)+SUMIFS('1. Output sheet'!$F$2:$F$5000,'1. Output sheet'!$C$2:$C$5000,H$138,'1. Output sheet'!$K$2:$K$5000,$B210,'1. Output sheet'!$AC$2:$AC$5000,$B$170)</f>
        <v>1800</v>
      </c>
      <c r="I210" s="13">
        <f>SUMIFS('1. Output sheet'!$F$2:$F$5000,'1. Output sheet'!$C$2:$C$5000,I$138,'1. Output sheet'!$K$2:$K$5000,$B210,'1. Output sheet'!$AC$2:$AC$5000,$B$140)+SUMIFS('1. Output sheet'!$F$2:$F$5000,'1. Output sheet'!$C$2:$C$5000,I$138,'1. Output sheet'!$K$2:$K$5000,$B210,'1. Output sheet'!$AC$2:$AC$5000,$B$170)</f>
        <v>3445.54</v>
      </c>
      <c r="J210" s="13">
        <f>SUMIFS('1. Output sheet'!$F$2:$F$5000,'1. Output sheet'!$C$2:$C$5000,J$138,'1. Output sheet'!$K$2:$K$5000,$B210,'1. Output sheet'!$AC$2:$AC$5000,$B$140)+SUMIFS('1. Output sheet'!$F$2:$F$5000,'1. Output sheet'!$C$2:$C$5000,J$138,'1. Output sheet'!$K$2:$K$5000,$B210,'1. Output sheet'!$AC$2:$AC$5000,$B$170)</f>
        <v>6622.09</v>
      </c>
      <c r="K210" s="13">
        <f>SUMIFS('1. Output sheet'!$F$2:$F$5000,'1. Output sheet'!$C$2:$C$5000,K$138,'1. Output sheet'!$K$2:$K$5000,$B210,'1. Output sheet'!$AC$2:$AC$5000,$B$140)+SUMIFS('1. Output sheet'!$F$2:$F$5000,'1. Output sheet'!$C$2:$C$5000,K$138,'1. Output sheet'!$K$2:$K$5000,$B210,'1. Output sheet'!$AC$2:$AC$5000,$B$170)</f>
        <v>460</v>
      </c>
      <c r="L210" s="13">
        <f>SUMIFS('1. Output sheet'!$F$2:$F$5000,'1. Output sheet'!$C$2:$C$5000,L$138,'1. Output sheet'!$K$2:$K$5000,$B210,'1. Output sheet'!$AC$2:$AC$5000,$B$140)+SUMIFS('1. Output sheet'!$F$2:$F$5000,'1. Output sheet'!$C$2:$C$5000,L$138,'1. Output sheet'!$K$2:$K$5000,$B210,'1. Output sheet'!$AC$2:$AC$5000,$B$170)</f>
        <v>2495</v>
      </c>
      <c r="M210" s="13">
        <f>SUMIFS('1. Output sheet'!$F$2:$F$5000,'1. Output sheet'!$C$2:$C$5000,M$138,'1. Output sheet'!$K$2:$K$5000,$B210,'1. Output sheet'!$AC$2:$AC$5000,$B$140)+SUMIFS('1. Output sheet'!$F$2:$F$5000,'1. Output sheet'!$C$2:$C$5000,M$138,'1. Output sheet'!$K$2:$K$5000,$B210,'1. Output sheet'!$AC$2:$AC$5000,$B$170)</f>
        <v>0</v>
      </c>
      <c r="N210" s="13">
        <f>SUMIFS('1. Output sheet'!$F$2:$F$5000,'1. Output sheet'!$C$2:$C$5000,N$138,'1. Output sheet'!$K$2:$K$5000,$B210,'1. Output sheet'!$AC$2:$AC$5000,$B$140)+SUMIFS('1. Output sheet'!$F$2:$F$5000,'1. Output sheet'!$C$2:$C$5000,N$138,'1. Output sheet'!$K$2:$K$5000,$B210,'1. Output sheet'!$AC$2:$AC$5000,$B$170)</f>
        <v>2800</v>
      </c>
      <c r="O210" s="13">
        <f>SUMIFS('1. Output sheet'!$F$2:$F$5000,'1. Output sheet'!$C$2:$C$5000,O$138,'1. Output sheet'!$K$2:$K$5000,$B210,'1. Output sheet'!$AC$2:$AC$5000,$B$140)+SUMIFS('1. Output sheet'!$F$2:$F$5000,'1. Output sheet'!$C$2:$C$5000,O$138,'1. Output sheet'!$K$2:$K$5000,$B210,'1. Output sheet'!$AC$2:$AC$5000,$B$170)</f>
        <v>0</v>
      </c>
      <c r="P210" s="14">
        <f t="shared" si="90"/>
        <v>54230.119999999995</v>
      </c>
      <c r="R210" s="39" t="s">
        <v>429</v>
      </c>
      <c r="S210" s="12"/>
      <c r="T210" s="13">
        <f t="shared" si="77"/>
        <v>-73.058203612083162</v>
      </c>
      <c r="U210" s="13">
        <f t="shared" si="78"/>
        <v>0</v>
      </c>
      <c r="V210" s="13">
        <f t="shared" si="79"/>
        <v>4160.4494321762322</v>
      </c>
      <c r="W210" s="13">
        <f t="shared" si="80"/>
        <v>820.89752356435099</v>
      </c>
      <c r="X210" s="13">
        <f t="shared" si="81"/>
        <v>241.34186074574632</v>
      </c>
      <c r="Y210" s="13">
        <f t="shared" si="82"/>
        <v>461.97390826327711</v>
      </c>
      <c r="Z210" s="13">
        <f t="shared" si="83"/>
        <v>887.8819570143329</v>
      </c>
      <c r="AA210" s="13">
        <f t="shared" si="84"/>
        <v>61.676253301690728</v>
      </c>
      <c r="AB210" s="13">
        <f t="shared" si="85"/>
        <v>334.52663475590947</v>
      </c>
      <c r="AC210" s="13">
        <f t="shared" si="86"/>
        <v>0</v>
      </c>
      <c r="AD210" s="13">
        <f t="shared" si="87"/>
        <v>375.42067227116092</v>
      </c>
      <c r="AE210" s="13">
        <f t="shared" si="88"/>
        <v>0</v>
      </c>
      <c r="AF210" s="14">
        <f t="shared" si="89"/>
        <v>7271.1100384806177</v>
      </c>
    </row>
    <row r="211" spans="1:32" ht="15" x14ac:dyDescent="0.25">
      <c r="A211" s="34"/>
      <c r="B211" s="39" t="s">
        <v>535</v>
      </c>
      <c r="C211" s="12"/>
      <c r="D211" s="13">
        <f>SUMIFS('1. Output sheet'!$F$2:$F$5000,'1. Output sheet'!$C$2:$C$5000,D$138,'1. Output sheet'!$K$2:$K$5000,$B211,'1. Output sheet'!$AC$2:$AC$5000,$B$140)+SUMIFS('1. Output sheet'!$F$2:$F$5000,'1. Output sheet'!$C$2:$C$5000,D$138,'1. Output sheet'!$K$2:$K$5000,$B211,'1. Output sheet'!$AC$2:$AC$5000,$B$170)</f>
        <v>0</v>
      </c>
      <c r="E211" s="13">
        <f>SUMIFS('1. Output sheet'!$F$2:$F$5000,'1. Output sheet'!$C$2:$C$5000,E$138,'1. Output sheet'!$K$2:$K$5000,$B211,'1. Output sheet'!$AC$2:$AC$5000,$B$140)+SUMIFS('1. Output sheet'!$F$2:$F$5000,'1. Output sheet'!$C$2:$C$5000,E$138,'1. Output sheet'!$K$2:$K$5000,$B211,'1. Output sheet'!$AC$2:$AC$5000,$B$170)</f>
        <v>0</v>
      </c>
      <c r="F211" s="13">
        <f>SUMIFS('1. Output sheet'!$F$2:$F$5000,'1. Output sheet'!$C$2:$C$5000,F$138,'1. Output sheet'!$K$2:$K$5000,$B211,'1. Output sheet'!$AC$2:$AC$5000,$B$140)+SUMIFS('1. Output sheet'!$F$2:$F$5000,'1. Output sheet'!$C$2:$C$5000,F$138,'1. Output sheet'!$K$2:$K$5000,$B211,'1. Output sheet'!$AC$2:$AC$5000,$B$170)</f>
        <v>0</v>
      </c>
      <c r="G211" s="13">
        <f>SUMIFS('1. Output sheet'!$F$2:$F$5000,'1. Output sheet'!$C$2:$C$5000,G$138,'1. Output sheet'!$K$2:$K$5000,$B211,'1. Output sheet'!$AC$2:$AC$5000,$B$140)+SUMIFS('1. Output sheet'!$F$2:$F$5000,'1. Output sheet'!$C$2:$C$5000,G$138,'1. Output sheet'!$K$2:$K$5000,$B211,'1. Output sheet'!$AC$2:$AC$5000,$B$170)</f>
        <v>3227.5</v>
      </c>
      <c r="H211" s="13">
        <f>SUMIFS('1. Output sheet'!$F$2:$F$5000,'1. Output sheet'!$C$2:$C$5000,H$138,'1. Output sheet'!$K$2:$K$5000,$B211,'1. Output sheet'!$AC$2:$AC$5000,$B$140)+SUMIFS('1. Output sheet'!$F$2:$F$5000,'1. Output sheet'!$C$2:$C$5000,H$138,'1. Output sheet'!$K$2:$K$5000,$B211,'1. Output sheet'!$AC$2:$AC$5000,$B$170)</f>
        <v>3285</v>
      </c>
      <c r="I211" s="13">
        <f>SUMIFS('1. Output sheet'!$F$2:$F$5000,'1. Output sheet'!$C$2:$C$5000,I$138,'1. Output sheet'!$K$2:$K$5000,$B211,'1. Output sheet'!$AC$2:$AC$5000,$B$140)+SUMIFS('1. Output sheet'!$F$2:$F$5000,'1. Output sheet'!$C$2:$C$5000,I$138,'1. Output sheet'!$K$2:$K$5000,$B211,'1. Output sheet'!$AC$2:$AC$5000,$B$170)</f>
        <v>995</v>
      </c>
      <c r="J211" s="13">
        <f>SUMIFS('1. Output sheet'!$F$2:$F$5000,'1. Output sheet'!$C$2:$C$5000,J$138,'1. Output sheet'!$K$2:$K$5000,$B211,'1. Output sheet'!$AC$2:$AC$5000,$B$140)+SUMIFS('1. Output sheet'!$F$2:$F$5000,'1. Output sheet'!$C$2:$C$5000,J$138,'1. Output sheet'!$K$2:$K$5000,$B211,'1. Output sheet'!$AC$2:$AC$5000,$B$170)</f>
        <v>4315</v>
      </c>
      <c r="K211" s="13">
        <f>SUMIFS('1. Output sheet'!$F$2:$F$5000,'1. Output sheet'!$C$2:$C$5000,K$138,'1. Output sheet'!$K$2:$K$5000,$B211,'1. Output sheet'!$AC$2:$AC$5000,$B$140)+SUMIFS('1. Output sheet'!$F$2:$F$5000,'1. Output sheet'!$C$2:$C$5000,K$138,'1. Output sheet'!$K$2:$K$5000,$B211,'1. Output sheet'!$AC$2:$AC$5000,$B$170)</f>
        <v>0</v>
      </c>
      <c r="L211" s="13">
        <f>SUMIFS('1. Output sheet'!$F$2:$F$5000,'1. Output sheet'!$C$2:$C$5000,L$138,'1. Output sheet'!$K$2:$K$5000,$B211,'1. Output sheet'!$AC$2:$AC$5000,$B$140)+SUMIFS('1. Output sheet'!$F$2:$F$5000,'1. Output sheet'!$C$2:$C$5000,L$138,'1. Output sheet'!$K$2:$K$5000,$B211,'1. Output sheet'!$AC$2:$AC$5000,$B$170)</f>
        <v>597.5</v>
      </c>
      <c r="M211" s="13">
        <f>SUMIFS('1. Output sheet'!$F$2:$F$5000,'1. Output sheet'!$C$2:$C$5000,M$138,'1. Output sheet'!$K$2:$K$5000,$B211,'1. Output sheet'!$AC$2:$AC$5000,$B$140)+SUMIFS('1. Output sheet'!$F$2:$F$5000,'1. Output sheet'!$C$2:$C$5000,M$138,'1. Output sheet'!$K$2:$K$5000,$B211,'1. Output sheet'!$AC$2:$AC$5000,$B$170)</f>
        <v>0</v>
      </c>
      <c r="N211" s="13">
        <f>SUMIFS('1. Output sheet'!$F$2:$F$5000,'1. Output sheet'!$C$2:$C$5000,N$138,'1. Output sheet'!$K$2:$K$5000,$B211,'1. Output sheet'!$AC$2:$AC$5000,$B$140)+SUMIFS('1. Output sheet'!$F$2:$F$5000,'1. Output sheet'!$C$2:$C$5000,N$138,'1. Output sheet'!$K$2:$K$5000,$B211,'1. Output sheet'!$AC$2:$AC$5000,$B$170)</f>
        <v>2190</v>
      </c>
      <c r="O211" s="13">
        <f>SUMIFS('1. Output sheet'!$F$2:$F$5000,'1. Output sheet'!$C$2:$C$5000,O$138,'1. Output sheet'!$K$2:$K$5000,$B211,'1. Output sheet'!$AC$2:$AC$5000,$B$140)+SUMIFS('1. Output sheet'!$F$2:$F$5000,'1. Output sheet'!$C$2:$C$5000,O$138,'1. Output sheet'!$K$2:$K$5000,$B211,'1. Output sheet'!$AC$2:$AC$5000,$B$170)</f>
        <v>0</v>
      </c>
      <c r="P211" s="14">
        <f t="shared" si="90"/>
        <v>14610</v>
      </c>
      <c r="R211" s="39" t="s">
        <v>535</v>
      </c>
      <c r="S211" s="12"/>
      <c r="T211" s="13">
        <f t="shared" si="77"/>
        <v>0</v>
      </c>
      <c r="U211" s="13">
        <f t="shared" si="78"/>
        <v>0</v>
      </c>
      <c r="V211" s="13">
        <f t="shared" si="79"/>
        <v>0</v>
      </c>
      <c r="W211" s="13">
        <f t="shared" si="80"/>
        <v>432.73936419827567</v>
      </c>
      <c r="X211" s="13">
        <f t="shared" si="81"/>
        <v>440.44889586098702</v>
      </c>
      <c r="Y211" s="13">
        <f t="shared" si="82"/>
        <v>133.40841746778756</v>
      </c>
      <c r="Z211" s="13">
        <f t="shared" si="83"/>
        <v>578.55007173216404</v>
      </c>
      <c r="AA211" s="13">
        <f t="shared" si="84"/>
        <v>0</v>
      </c>
      <c r="AB211" s="13">
        <f t="shared" si="85"/>
        <v>80.112089886435243</v>
      </c>
      <c r="AC211" s="13">
        <f t="shared" si="86"/>
        <v>0</v>
      </c>
      <c r="AD211" s="13">
        <f t="shared" si="87"/>
        <v>293.63259724065801</v>
      </c>
      <c r="AE211" s="13">
        <f t="shared" si="88"/>
        <v>0</v>
      </c>
      <c r="AF211" s="14">
        <f t="shared" si="89"/>
        <v>1958.8914363863075</v>
      </c>
    </row>
    <row r="212" spans="1:32" ht="15" x14ac:dyDescent="0.25">
      <c r="A212" s="34"/>
      <c r="B212" s="39" t="s">
        <v>247</v>
      </c>
      <c r="C212" s="12"/>
      <c r="D212" s="13">
        <f>SUMIFS('1. Output sheet'!$F$2:$F$5000,'1. Output sheet'!$C$2:$C$5000,D$138,'1. Output sheet'!$K$2:$K$5000,$B212,'1. Output sheet'!$AC$2:$AC$5000,$B$140)+SUMIFS('1. Output sheet'!$F$2:$F$5000,'1. Output sheet'!$C$2:$C$5000,D$138,'1. Output sheet'!$K$2:$K$5000,$B212,'1. Output sheet'!$AC$2:$AC$5000,$B$170)</f>
        <v>0</v>
      </c>
      <c r="E212" s="13">
        <f>SUMIFS('1. Output sheet'!$F$2:$F$5000,'1. Output sheet'!$C$2:$C$5000,E$138,'1. Output sheet'!$K$2:$K$5000,$B212,'1. Output sheet'!$AC$2:$AC$5000,$B$140)+SUMIFS('1. Output sheet'!$F$2:$F$5000,'1. Output sheet'!$C$2:$C$5000,E$138,'1. Output sheet'!$K$2:$K$5000,$B212,'1. Output sheet'!$AC$2:$AC$5000,$B$170)</f>
        <v>26545.4</v>
      </c>
      <c r="F212" s="13">
        <f>SUMIFS('1. Output sheet'!$F$2:$F$5000,'1. Output sheet'!$C$2:$C$5000,F$138,'1. Output sheet'!$K$2:$K$5000,$B212,'1. Output sheet'!$AC$2:$AC$5000,$B$140)+SUMIFS('1. Output sheet'!$F$2:$F$5000,'1. Output sheet'!$C$2:$C$5000,F$138,'1. Output sheet'!$K$2:$K$5000,$B212,'1. Output sheet'!$AC$2:$AC$5000,$B$170)</f>
        <v>0</v>
      </c>
      <c r="G212" s="13">
        <f>SUMIFS('1. Output sheet'!$F$2:$F$5000,'1. Output sheet'!$C$2:$C$5000,G$138,'1. Output sheet'!$K$2:$K$5000,$B212,'1. Output sheet'!$AC$2:$AC$5000,$B$140)+SUMIFS('1. Output sheet'!$F$2:$F$5000,'1. Output sheet'!$C$2:$C$5000,G$138,'1. Output sheet'!$K$2:$K$5000,$B212,'1. Output sheet'!$AC$2:$AC$5000,$B$170)</f>
        <v>0</v>
      </c>
      <c r="H212" s="13">
        <f>SUMIFS('1. Output sheet'!$F$2:$F$5000,'1. Output sheet'!$C$2:$C$5000,H$138,'1. Output sheet'!$K$2:$K$5000,$B212,'1. Output sheet'!$AC$2:$AC$5000,$B$140)+SUMIFS('1. Output sheet'!$F$2:$F$5000,'1. Output sheet'!$C$2:$C$5000,H$138,'1. Output sheet'!$K$2:$K$5000,$B212,'1. Output sheet'!$AC$2:$AC$5000,$B$170)</f>
        <v>0</v>
      </c>
      <c r="I212" s="13">
        <f>SUMIFS('1. Output sheet'!$F$2:$F$5000,'1. Output sheet'!$C$2:$C$5000,I$138,'1. Output sheet'!$K$2:$K$5000,$B212,'1. Output sheet'!$AC$2:$AC$5000,$B$140)+SUMIFS('1. Output sheet'!$F$2:$F$5000,'1. Output sheet'!$C$2:$C$5000,I$138,'1. Output sheet'!$K$2:$K$5000,$B212,'1. Output sheet'!$AC$2:$AC$5000,$B$170)</f>
        <v>0</v>
      </c>
      <c r="J212" s="13">
        <f>SUMIFS('1. Output sheet'!$F$2:$F$5000,'1. Output sheet'!$C$2:$C$5000,J$138,'1. Output sheet'!$K$2:$K$5000,$B212,'1. Output sheet'!$AC$2:$AC$5000,$B$140)+SUMIFS('1. Output sheet'!$F$2:$F$5000,'1. Output sheet'!$C$2:$C$5000,J$138,'1. Output sheet'!$K$2:$K$5000,$B212,'1. Output sheet'!$AC$2:$AC$5000,$B$170)</f>
        <v>0</v>
      </c>
      <c r="K212" s="13">
        <f>SUMIFS('1. Output sheet'!$F$2:$F$5000,'1. Output sheet'!$C$2:$C$5000,K$138,'1. Output sheet'!$K$2:$K$5000,$B212,'1. Output sheet'!$AC$2:$AC$5000,$B$140)+SUMIFS('1. Output sheet'!$F$2:$F$5000,'1. Output sheet'!$C$2:$C$5000,K$138,'1. Output sheet'!$K$2:$K$5000,$B212,'1. Output sheet'!$AC$2:$AC$5000,$B$170)</f>
        <v>0</v>
      </c>
      <c r="L212" s="13">
        <f>SUMIFS('1. Output sheet'!$F$2:$F$5000,'1. Output sheet'!$C$2:$C$5000,L$138,'1. Output sheet'!$K$2:$K$5000,$B212,'1. Output sheet'!$AC$2:$AC$5000,$B$140)+SUMIFS('1. Output sheet'!$F$2:$F$5000,'1. Output sheet'!$C$2:$C$5000,L$138,'1. Output sheet'!$K$2:$K$5000,$B212,'1. Output sheet'!$AC$2:$AC$5000,$B$170)</f>
        <v>0</v>
      </c>
      <c r="M212" s="13">
        <f>SUMIFS('1. Output sheet'!$F$2:$F$5000,'1. Output sheet'!$C$2:$C$5000,M$138,'1. Output sheet'!$K$2:$K$5000,$B212,'1. Output sheet'!$AC$2:$AC$5000,$B$140)+SUMIFS('1. Output sheet'!$F$2:$F$5000,'1. Output sheet'!$C$2:$C$5000,M$138,'1. Output sheet'!$K$2:$K$5000,$B212,'1. Output sheet'!$AC$2:$AC$5000,$B$170)</f>
        <v>0</v>
      </c>
      <c r="N212" s="13">
        <f>SUMIFS('1. Output sheet'!$F$2:$F$5000,'1. Output sheet'!$C$2:$C$5000,N$138,'1. Output sheet'!$K$2:$K$5000,$B212,'1. Output sheet'!$AC$2:$AC$5000,$B$140)+SUMIFS('1. Output sheet'!$F$2:$F$5000,'1. Output sheet'!$C$2:$C$5000,N$138,'1. Output sheet'!$K$2:$K$5000,$B212,'1. Output sheet'!$AC$2:$AC$5000,$B$170)</f>
        <v>0</v>
      </c>
      <c r="O212" s="13">
        <f>SUMIFS('1. Output sheet'!$F$2:$F$5000,'1. Output sheet'!$C$2:$C$5000,O$138,'1. Output sheet'!$K$2:$K$5000,$B212,'1. Output sheet'!$AC$2:$AC$5000,$B$140)+SUMIFS('1. Output sheet'!$F$2:$F$5000,'1. Output sheet'!$C$2:$C$5000,O$138,'1. Output sheet'!$K$2:$K$5000,$B212,'1. Output sheet'!$AC$2:$AC$5000,$B$170)</f>
        <v>0</v>
      </c>
      <c r="P212" s="14">
        <f t="shared" si="90"/>
        <v>26545.4</v>
      </c>
      <c r="R212" s="39" t="s">
        <v>247</v>
      </c>
      <c r="S212" s="12"/>
      <c r="T212" s="13">
        <f t="shared" si="77"/>
        <v>0</v>
      </c>
      <c r="U212" s="13">
        <f t="shared" si="78"/>
        <v>3559.1756834667412</v>
      </c>
      <c r="V212" s="13">
        <f t="shared" si="79"/>
        <v>0</v>
      </c>
      <c r="W212" s="13">
        <f t="shared" si="80"/>
        <v>0</v>
      </c>
      <c r="X212" s="13">
        <f t="shared" si="81"/>
        <v>0</v>
      </c>
      <c r="Y212" s="13">
        <f t="shared" si="82"/>
        <v>0</v>
      </c>
      <c r="Z212" s="13">
        <f t="shared" si="83"/>
        <v>0</v>
      </c>
      <c r="AA212" s="13">
        <f t="shared" si="84"/>
        <v>0</v>
      </c>
      <c r="AB212" s="13">
        <f t="shared" si="85"/>
        <v>0</v>
      </c>
      <c r="AC212" s="13">
        <f t="shared" si="86"/>
        <v>0</v>
      </c>
      <c r="AD212" s="13">
        <f t="shared" si="87"/>
        <v>0</v>
      </c>
      <c r="AE212" s="13">
        <f t="shared" si="88"/>
        <v>0</v>
      </c>
      <c r="AF212" s="14">
        <f t="shared" si="89"/>
        <v>3559.1756834667412</v>
      </c>
    </row>
    <row r="213" spans="1:32" ht="15" x14ac:dyDescent="0.25">
      <c r="A213" s="34"/>
      <c r="B213" s="39" t="s">
        <v>377</v>
      </c>
      <c r="C213" s="12"/>
      <c r="D213" s="13">
        <f>SUMIFS('1. Output sheet'!$F$2:$F$5000,'1. Output sheet'!$C$2:$C$5000,D$138,'1. Output sheet'!$K$2:$K$5000,$B213,'1. Output sheet'!$AC$2:$AC$5000,$B$140)+SUMIFS('1. Output sheet'!$F$2:$F$5000,'1. Output sheet'!$C$2:$C$5000,D$138,'1. Output sheet'!$K$2:$K$5000,$B213,'1. Output sheet'!$AC$2:$AC$5000,$B$170)</f>
        <v>0</v>
      </c>
      <c r="E213" s="13">
        <f>SUMIFS('1. Output sheet'!$F$2:$F$5000,'1. Output sheet'!$C$2:$C$5000,E$138,'1. Output sheet'!$K$2:$K$5000,$B213,'1. Output sheet'!$AC$2:$AC$5000,$B$140)+SUMIFS('1. Output sheet'!$F$2:$F$5000,'1. Output sheet'!$C$2:$C$5000,E$138,'1. Output sheet'!$K$2:$K$5000,$B213,'1. Output sheet'!$AC$2:$AC$5000,$B$170)</f>
        <v>0</v>
      </c>
      <c r="F213" s="13">
        <f>SUMIFS('1. Output sheet'!$F$2:$F$5000,'1. Output sheet'!$C$2:$C$5000,F$138,'1. Output sheet'!$K$2:$K$5000,$B213,'1. Output sheet'!$AC$2:$AC$5000,$B$140)+SUMIFS('1. Output sheet'!$F$2:$F$5000,'1. Output sheet'!$C$2:$C$5000,F$138,'1. Output sheet'!$K$2:$K$5000,$B213,'1. Output sheet'!$AC$2:$AC$5000,$B$170)</f>
        <v>0</v>
      </c>
      <c r="G213" s="13">
        <f>SUMIFS('1. Output sheet'!$F$2:$F$5000,'1. Output sheet'!$C$2:$C$5000,G$138,'1. Output sheet'!$K$2:$K$5000,$B213,'1. Output sheet'!$AC$2:$AC$5000,$B$140)+SUMIFS('1. Output sheet'!$F$2:$F$5000,'1. Output sheet'!$C$2:$C$5000,G$138,'1. Output sheet'!$K$2:$K$5000,$B213,'1. Output sheet'!$AC$2:$AC$5000,$B$170)</f>
        <v>0</v>
      </c>
      <c r="H213" s="13">
        <f>SUMIFS('1. Output sheet'!$F$2:$F$5000,'1. Output sheet'!$C$2:$C$5000,H$138,'1. Output sheet'!$K$2:$K$5000,$B213,'1. Output sheet'!$AC$2:$AC$5000,$B$140)+SUMIFS('1. Output sheet'!$F$2:$F$5000,'1. Output sheet'!$C$2:$C$5000,H$138,'1. Output sheet'!$K$2:$K$5000,$B213,'1. Output sheet'!$AC$2:$AC$5000,$B$170)</f>
        <v>0</v>
      </c>
      <c r="I213" s="13">
        <f>SUMIFS('1. Output sheet'!$F$2:$F$5000,'1. Output sheet'!$C$2:$C$5000,I$138,'1. Output sheet'!$K$2:$K$5000,$B213,'1. Output sheet'!$AC$2:$AC$5000,$B$140)+SUMIFS('1. Output sheet'!$F$2:$F$5000,'1. Output sheet'!$C$2:$C$5000,I$138,'1. Output sheet'!$K$2:$K$5000,$B213,'1. Output sheet'!$AC$2:$AC$5000,$B$170)</f>
        <v>0</v>
      </c>
      <c r="J213" s="13">
        <f>SUMIFS('1. Output sheet'!$F$2:$F$5000,'1. Output sheet'!$C$2:$C$5000,J$138,'1. Output sheet'!$K$2:$K$5000,$B213,'1. Output sheet'!$AC$2:$AC$5000,$B$140)+SUMIFS('1. Output sheet'!$F$2:$F$5000,'1. Output sheet'!$C$2:$C$5000,J$138,'1. Output sheet'!$K$2:$K$5000,$B213,'1. Output sheet'!$AC$2:$AC$5000,$B$170)</f>
        <v>0</v>
      </c>
      <c r="K213" s="13">
        <f>SUMIFS('1. Output sheet'!$F$2:$F$5000,'1. Output sheet'!$C$2:$C$5000,K$138,'1. Output sheet'!$K$2:$K$5000,$B213,'1. Output sheet'!$AC$2:$AC$5000,$B$140)+SUMIFS('1. Output sheet'!$F$2:$F$5000,'1. Output sheet'!$C$2:$C$5000,K$138,'1. Output sheet'!$K$2:$K$5000,$B213,'1. Output sheet'!$AC$2:$AC$5000,$B$170)</f>
        <v>0</v>
      </c>
      <c r="L213" s="13">
        <f>SUMIFS('1. Output sheet'!$F$2:$F$5000,'1. Output sheet'!$C$2:$C$5000,L$138,'1. Output sheet'!$K$2:$K$5000,$B213,'1. Output sheet'!$AC$2:$AC$5000,$B$140)+SUMIFS('1. Output sheet'!$F$2:$F$5000,'1. Output sheet'!$C$2:$C$5000,L$138,'1. Output sheet'!$K$2:$K$5000,$B213,'1. Output sheet'!$AC$2:$AC$5000,$B$170)</f>
        <v>0</v>
      </c>
      <c r="M213" s="13">
        <f>SUMIFS('1. Output sheet'!$F$2:$F$5000,'1. Output sheet'!$C$2:$C$5000,M$138,'1. Output sheet'!$K$2:$K$5000,$B213,'1. Output sheet'!$AC$2:$AC$5000,$B$140)+SUMIFS('1. Output sheet'!$F$2:$F$5000,'1. Output sheet'!$C$2:$C$5000,M$138,'1. Output sheet'!$K$2:$K$5000,$B213,'1. Output sheet'!$AC$2:$AC$5000,$B$170)</f>
        <v>0</v>
      </c>
      <c r="N213" s="13">
        <f>SUMIFS('1. Output sheet'!$F$2:$F$5000,'1. Output sheet'!$C$2:$C$5000,N$138,'1. Output sheet'!$K$2:$K$5000,$B213,'1. Output sheet'!$AC$2:$AC$5000,$B$140)+SUMIFS('1. Output sheet'!$F$2:$F$5000,'1. Output sheet'!$C$2:$C$5000,N$138,'1. Output sheet'!$K$2:$K$5000,$B213,'1. Output sheet'!$AC$2:$AC$5000,$B$170)</f>
        <v>0</v>
      </c>
      <c r="O213" s="13">
        <f>SUMIFS('1. Output sheet'!$F$2:$F$5000,'1. Output sheet'!$C$2:$C$5000,O$138,'1. Output sheet'!$K$2:$K$5000,$B213,'1. Output sheet'!$AC$2:$AC$5000,$B$140)+SUMIFS('1. Output sheet'!$F$2:$F$5000,'1. Output sheet'!$C$2:$C$5000,O$138,'1. Output sheet'!$K$2:$K$5000,$B213,'1. Output sheet'!$AC$2:$AC$5000,$B$170)</f>
        <v>0</v>
      </c>
      <c r="P213" s="14">
        <f t="shared" si="90"/>
        <v>0</v>
      </c>
      <c r="R213" s="39" t="s">
        <v>377</v>
      </c>
      <c r="S213" s="12"/>
      <c r="T213" s="13">
        <f t="shared" si="77"/>
        <v>0</v>
      </c>
      <c r="U213" s="13">
        <f t="shared" si="78"/>
        <v>0</v>
      </c>
      <c r="V213" s="13">
        <f t="shared" si="79"/>
        <v>0</v>
      </c>
      <c r="W213" s="13">
        <f t="shared" si="80"/>
        <v>0</v>
      </c>
      <c r="X213" s="13">
        <f t="shared" si="81"/>
        <v>0</v>
      </c>
      <c r="Y213" s="13">
        <f t="shared" si="82"/>
        <v>0</v>
      </c>
      <c r="Z213" s="13">
        <f t="shared" si="83"/>
        <v>0</v>
      </c>
      <c r="AA213" s="13">
        <f t="shared" si="84"/>
        <v>0</v>
      </c>
      <c r="AB213" s="13">
        <f t="shared" si="85"/>
        <v>0</v>
      </c>
      <c r="AC213" s="13">
        <f t="shared" si="86"/>
        <v>0</v>
      </c>
      <c r="AD213" s="13">
        <f t="shared" si="87"/>
        <v>0</v>
      </c>
      <c r="AE213" s="13">
        <f t="shared" si="88"/>
        <v>0</v>
      </c>
      <c r="AF213" s="14">
        <f t="shared" si="89"/>
        <v>0</v>
      </c>
    </row>
    <row r="214" spans="1:32" ht="15" x14ac:dyDescent="0.25">
      <c r="A214" s="34"/>
      <c r="B214" s="39" t="s">
        <v>132</v>
      </c>
      <c r="C214" s="12"/>
      <c r="D214" s="13">
        <f>SUMIFS('1. Output sheet'!$F$2:$F$5000,'1. Output sheet'!$C$2:$C$5000,D$138,'1. Output sheet'!$K$2:$K$5000,$B214,'1. Output sheet'!$AC$2:$AC$5000,$B$140)+SUMIFS('1. Output sheet'!$F$2:$F$5000,'1. Output sheet'!$C$2:$C$5000,D$138,'1. Output sheet'!$K$2:$K$5000,$B214,'1. Output sheet'!$AC$2:$AC$5000,$B$170)</f>
        <v>0</v>
      </c>
      <c r="E214" s="13">
        <f>SUMIFS('1. Output sheet'!$F$2:$F$5000,'1. Output sheet'!$C$2:$C$5000,E$138,'1. Output sheet'!$K$2:$K$5000,$B214,'1. Output sheet'!$AC$2:$AC$5000,$B$140)+SUMIFS('1. Output sheet'!$F$2:$F$5000,'1. Output sheet'!$C$2:$C$5000,E$138,'1. Output sheet'!$K$2:$K$5000,$B214,'1. Output sheet'!$AC$2:$AC$5000,$B$170)</f>
        <v>0</v>
      </c>
      <c r="F214" s="13">
        <f>SUMIFS('1. Output sheet'!$F$2:$F$5000,'1. Output sheet'!$C$2:$C$5000,F$138,'1. Output sheet'!$K$2:$K$5000,$B214,'1. Output sheet'!$AC$2:$AC$5000,$B$140)+SUMIFS('1. Output sheet'!$F$2:$F$5000,'1. Output sheet'!$C$2:$C$5000,F$138,'1. Output sheet'!$K$2:$K$5000,$B214,'1. Output sheet'!$AC$2:$AC$5000,$B$170)</f>
        <v>6158</v>
      </c>
      <c r="G214" s="13">
        <f>SUMIFS('1. Output sheet'!$F$2:$F$5000,'1. Output sheet'!$C$2:$C$5000,G$138,'1. Output sheet'!$K$2:$K$5000,$B214,'1. Output sheet'!$AC$2:$AC$5000,$B$140)+SUMIFS('1. Output sheet'!$F$2:$F$5000,'1. Output sheet'!$C$2:$C$5000,G$138,'1. Output sheet'!$K$2:$K$5000,$B214,'1. Output sheet'!$AC$2:$AC$5000,$B$170)</f>
        <v>15150</v>
      </c>
      <c r="H214" s="13">
        <f>SUMIFS('1. Output sheet'!$F$2:$F$5000,'1. Output sheet'!$C$2:$C$5000,H$138,'1. Output sheet'!$K$2:$K$5000,$B214,'1. Output sheet'!$AC$2:$AC$5000,$B$140)+SUMIFS('1. Output sheet'!$F$2:$F$5000,'1. Output sheet'!$C$2:$C$5000,H$138,'1. Output sheet'!$K$2:$K$5000,$B214,'1. Output sheet'!$AC$2:$AC$5000,$B$170)</f>
        <v>9050</v>
      </c>
      <c r="I214" s="13">
        <f>SUMIFS('1. Output sheet'!$F$2:$F$5000,'1. Output sheet'!$C$2:$C$5000,I$138,'1. Output sheet'!$K$2:$K$5000,$B214,'1. Output sheet'!$AC$2:$AC$5000,$B$140)+SUMIFS('1. Output sheet'!$F$2:$F$5000,'1. Output sheet'!$C$2:$C$5000,I$138,'1. Output sheet'!$K$2:$K$5000,$B214,'1. Output sheet'!$AC$2:$AC$5000,$B$170)</f>
        <v>30900</v>
      </c>
      <c r="J214" s="13">
        <f>SUMIFS('1. Output sheet'!$F$2:$F$5000,'1. Output sheet'!$C$2:$C$5000,J$138,'1. Output sheet'!$K$2:$K$5000,$B214,'1. Output sheet'!$AC$2:$AC$5000,$B$140)+SUMIFS('1. Output sheet'!$F$2:$F$5000,'1. Output sheet'!$C$2:$C$5000,J$138,'1. Output sheet'!$K$2:$K$5000,$B214,'1. Output sheet'!$AC$2:$AC$5000,$B$170)</f>
        <v>106256.54666666666</v>
      </c>
      <c r="K214" s="13">
        <f>SUMIFS('1. Output sheet'!$F$2:$F$5000,'1. Output sheet'!$C$2:$C$5000,K$138,'1. Output sheet'!$K$2:$K$5000,$B214,'1. Output sheet'!$AC$2:$AC$5000,$B$140)+SUMIFS('1. Output sheet'!$F$2:$F$5000,'1. Output sheet'!$C$2:$C$5000,K$138,'1. Output sheet'!$K$2:$K$5000,$B214,'1. Output sheet'!$AC$2:$AC$5000,$B$170)</f>
        <v>0</v>
      </c>
      <c r="L214" s="13">
        <f>SUMIFS('1. Output sheet'!$F$2:$F$5000,'1. Output sheet'!$C$2:$C$5000,L$138,'1. Output sheet'!$K$2:$K$5000,$B214,'1. Output sheet'!$AC$2:$AC$5000,$B$140)+SUMIFS('1. Output sheet'!$F$2:$F$5000,'1. Output sheet'!$C$2:$C$5000,L$138,'1. Output sheet'!$K$2:$K$5000,$B214,'1. Output sheet'!$AC$2:$AC$5000,$B$170)</f>
        <v>1895</v>
      </c>
      <c r="M214" s="13">
        <f>SUMIFS('1. Output sheet'!$F$2:$F$5000,'1. Output sheet'!$C$2:$C$5000,M$138,'1. Output sheet'!$K$2:$K$5000,$B214,'1. Output sheet'!$AC$2:$AC$5000,$B$140)+SUMIFS('1. Output sheet'!$F$2:$F$5000,'1. Output sheet'!$C$2:$C$5000,M$138,'1. Output sheet'!$K$2:$K$5000,$B214,'1. Output sheet'!$AC$2:$AC$5000,$B$170)</f>
        <v>0</v>
      </c>
      <c r="N214" s="13">
        <f>SUMIFS('1. Output sheet'!$F$2:$F$5000,'1. Output sheet'!$C$2:$C$5000,N$138,'1. Output sheet'!$K$2:$K$5000,$B214,'1. Output sheet'!$AC$2:$AC$5000,$B$140)+SUMIFS('1. Output sheet'!$F$2:$F$5000,'1. Output sheet'!$C$2:$C$5000,N$138,'1. Output sheet'!$K$2:$K$5000,$B214,'1. Output sheet'!$AC$2:$AC$5000,$B$170)</f>
        <v>9100</v>
      </c>
      <c r="O214" s="13">
        <f>SUMIFS('1. Output sheet'!$F$2:$F$5000,'1. Output sheet'!$C$2:$C$5000,O$138,'1. Output sheet'!$K$2:$K$5000,$B214,'1. Output sheet'!$AC$2:$AC$5000,$B$140)+SUMIFS('1. Output sheet'!$F$2:$F$5000,'1. Output sheet'!$C$2:$C$5000,O$138,'1. Output sheet'!$K$2:$K$5000,$B214,'1. Output sheet'!$AC$2:$AC$5000,$B$170)</f>
        <v>10672</v>
      </c>
      <c r="P214" s="14">
        <f t="shared" si="90"/>
        <v>189181.54666666666</v>
      </c>
      <c r="R214" s="39" t="s">
        <v>132</v>
      </c>
      <c r="S214" s="12"/>
      <c r="T214" s="13">
        <f t="shared" si="77"/>
        <v>0</v>
      </c>
      <c r="U214" s="13">
        <f t="shared" si="78"/>
        <v>0</v>
      </c>
      <c r="V214" s="13">
        <f t="shared" si="79"/>
        <v>825.65732137350324</v>
      </c>
      <c r="W214" s="13">
        <f t="shared" si="80"/>
        <v>2031.2939946100314</v>
      </c>
      <c r="X214" s="13">
        <f t="shared" si="81"/>
        <v>1213.4132443050023</v>
      </c>
      <c r="Y214" s="13">
        <f t="shared" si="82"/>
        <v>4143.0352761353115</v>
      </c>
      <c r="Z214" s="13">
        <f t="shared" si="83"/>
        <v>14246.751493861422</v>
      </c>
      <c r="AA214" s="13">
        <f t="shared" si="84"/>
        <v>0</v>
      </c>
      <c r="AB214" s="13">
        <f t="shared" si="85"/>
        <v>254.07934784066072</v>
      </c>
      <c r="AC214" s="13">
        <f t="shared" si="86"/>
        <v>0</v>
      </c>
      <c r="AD214" s="13">
        <f t="shared" si="87"/>
        <v>1220.117184881273</v>
      </c>
      <c r="AE214" s="13">
        <f t="shared" si="88"/>
        <v>1430.8890765992248</v>
      </c>
      <c r="AF214" s="14">
        <f t="shared" si="89"/>
        <v>25365.236939606431</v>
      </c>
    </row>
    <row r="215" spans="1:32" ht="15" x14ac:dyDescent="0.25">
      <c r="A215" s="34"/>
      <c r="B215" s="39" t="s">
        <v>471</v>
      </c>
      <c r="C215" s="12"/>
      <c r="D215" s="13">
        <f>SUMIFS('1. Output sheet'!$F$2:$F$5000,'1. Output sheet'!$C$2:$C$5000,D$138,'1. Output sheet'!$K$2:$K$5000,$B215,'1. Output sheet'!$AC$2:$AC$5000,$B$140)+SUMIFS('1. Output sheet'!$F$2:$F$5000,'1. Output sheet'!$C$2:$C$5000,D$138,'1. Output sheet'!$K$2:$K$5000,$B215,'1. Output sheet'!$AC$2:$AC$5000,$B$170)</f>
        <v>0</v>
      </c>
      <c r="E215" s="13">
        <f>SUMIFS('1. Output sheet'!$F$2:$F$5000,'1. Output sheet'!$C$2:$C$5000,E$138,'1. Output sheet'!$K$2:$K$5000,$B215,'1. Output sheet'!$AC$2:$AC$5000,$B$140)+SUMIFS('1. Output sheet'!$F$2:$F$5000,'1. Output sheet'!$C$2:$C$5000,E$138,'1. Output sheet'!$K$2:$K$5000,$B215,'1. Output sheet'!$AC$2:$AC$5000,$B$170)</f>
        <v>0</v>
      </c>
      <c r="F215" s="13">
        <f>SUMIFS('1. Output sheet'!$F$2:$F$5000,'1. Output sheet'!$C$2:$C$5000,F$138,'1. Output sheet'!$K$2:$K$5000,$B215,'1. Output sheet'!$AC$2:$AC$5000,$B$140)+SUMIFS('1. Output sheet'!$F$2:$F$5000,'1. Output sheet'!$C$2:$C$5000,F$138,'1. Output sheet'!$K$2:$K$5000,$B215,'1. Output sheet'!$AC$2:$AC$5000,$B$170)</f>
        <v>0</v>
      </c>
      <c r="G215" s="13">
        <f>SUMIFS('1. Output sheet'!$F$2:$F$5000,'1. Output sheet'!$C$2:$C$5000,G$138,'1. Output sheet'!$K$2:$K$5000,$B215,'1. Output sheet'!$AC$2:$AC$5000,$B$140)+SUMIFS('1. Output sheet'!$F$2:$F$5000,'1. Output sheet'!$C$2:$C$5000,G$138,'1. Output sheet'!$K$2:$K$5000,$B215,'1. Output sheet'!$AC$2:$AC$5000,$B$170)</f>
        <v>0</v>
      </c>
      <c r="H215" s="13">
        <f>SUMIFS('1. Output sheet'!$F$2:$F$5000,'1. Output sheet'!$C$2:$C$5000,H$138,'1. Output sheet'!$K$2:$K$5000,$B215,'1. Output sheet'!$AC$2:$AC$5000,$B$140)+SUMIFS('1. Output sheet'!$F$2:$F$5000,'1. Output sheet'!$C$2:$C$5000,H$138,'1. Output sheet'!$K$2:$K$5000,$B215,'1. Output sheet'!$AC$2:$AC$5000,$B$170)</f>
        <v>0</v>
      </c>
      <c r="I215" s="13">
        <f>SUMIFS('1. Output sheet'!$F$2:$F$5000,'1. Output sheet'!$C$2:$C$5000,I$138,'1. Output sheet'!$K$2:$K$5000,$B215,'1. Output sheet'!$AC$2:$AC$5000,$B$140)+SUMIFS('1. Output sheet'!$F$2:$F$5000,'1. Output sheet'!$C$2:$C$5000,I$138,'1. Output sheet'!$K$2:$K$5000,$B215,'1. Output sheet'!$AC$2:$AC$5000,$B$170)</f>
        <v>0</v>
      </c>
      <c r="J215" s="13">
        <f>SUMIFS('1. Output sheet'!$F$2:$F$5000,'1. Output sheet'!$C$2:$C$5000,J$138,'1. Output sheet'!$K$2:$K$5000,$B215,'1. Output sheet'!$AC$2:$AC$5000,$B$140)+SUMIFS('1. Output sheet'!$F$2:$F$5000,'1. Output sheet'!$C$2:$C$5000,J$138,'1. Output sheet'!$K$2:$K$5000,$B215,'1. Output sheet'!$AC$2:$AC$5000,$B$170)</f>
        <v>0</v>
      </c>
      <c r="K215" s="13">
        <f>SUMIFS('1. Output sheet'!$F$2:$F$5000,'1. Output sheet'!$C$2:$C$5000,K$138,'1. Output sheet'!$K$2:$K$5000,$B215,'1. Output sheet'!$AC$2:$AC$5000,$B$140)+SUMIFS('1. Output sheet'!$F$2:$F$5000,'1. Output sheet'!$C$2:$C$5000,K$138,'1. Output sheet'!$K$2:$K$5000,$B215,'1. Output sheet'!$AC$2:$AC$5000,$B$170)</f>
        <v>0</v>
      </c>
      <c r="L215" s="13">
        <f>SUMIFS('1. Output sheet'!$F$2:$F$5000,'1. Output sheet'!$C$2:$C$5000,L$138,'1. Output sheet'!$K$2:$K$5000,$B215,'1. Output sheet'!$AC$2:$AC$5000,$B$140)+SUMIFS('1. Output sheet'!$F$2:$F$5000,'1. Output sheet'!$C$2:$C$5000,L$138,'1. Output sheet'!$K$2:$K$5000,$B215,'1. Output sheet'!$AC$2:$AC$5000,$B$170)</f>
        <v>0</v>
      </c>
      <c r="M215" s="13">
        <f>SUMIFS('1. Output sheet'!$F$2:$F$5000,'1. Output sheet'!$C$2:$C$5000,M$138,'1. Output sheet'!$K$2:$K$5000,$B215,'1. Output sheet'!$AC$2:$AC$5000,$B$140)+SUMIFS('1. Output sheet'!$F$2:$F$5000,'1. Output sheet'!$C$2:$C$5000,M$138,'1. Output sheet'!$K$2:$K$5000,$B215,'1. Output sheet'!$AC$2:$AC$5000,$B$170)</f>
        <v>0</v>
      </c>
      <c r="N215" s="13">
        <f>SUMIFS('1. Output sheet'!$F$2:$F$5000,'1. Output sheet'!$C$2:$C$5000,N$138,'1. Output sheet'!$K$2:$K$5000,$B215,'1. Output sheet'!$AC$2:$AC$5000,$B$140)+SUMIFS('1. Output sheet'!$F$2:$F$5000,'1. Output sheet'!$C$2:$C$5000,N$138,'1. Output sheet'!$K$2:$K$5000,$B215,'1. Output sheet'!$AC$2:$AC$5000,$B$170)</f>
        <v>0</v>
      </c>
      <c r="O215" s="13">
        <f>SUMIFS('1. Output sheet'!$F$2:$F$5000,'1. Output sheet'!$C$2:$C$5000,O$138,'1. Output sheet'!$K$2:$K$5000,$B215,'1. Output sheet'!$AC$2:$AC$5000,$B$140)+SUMIFS('1. Output sheet'!$F$2:$F$5000,'1. Output sheet'!$C$2:$C$5000,O$138,'1. Output sheet'!$K$2:$K$5000,$B215,'1. Output sheet'!$AC$2:$AC$5000,$B$170)</f>
        <v>0</v>
      </c>
      <c r="P215" s="14">
        <f t="shared" si="90"/>
        <v>0</v>
      </c>
      <c r="R215" s="39" t="s">
        <v>471</v>
      </c>
      <c r="S215" s="12"/>
      <c r="T215" s="13">
        <f t="shared" si="77"/>
        <v>0</v>
      </c>
      <c r="U215" s="13">
        <f t="shared" si="78"/>
        <v>0</v>
      </c>
      <c r="V215" s="13">
        <f t="shared" si="79"/>
        <v>0</v>
      </c>
      <c r="W215" s="13">
        <f t="shared" si="80"/>
        <v>0</v>
      </c>
      <c r="X215" s="13">
        <f t="shared" si="81"/>
        <v>0</v>
      </c>
      <c r="Y215" s="13">
        <f t="shared" si="82"/>
        <v>0</v>
      </c>
      <c r="Z215" s="13">
        <f t="shared" si="83"/>
        <v>0</v>
      </c>
      <c r="AA215" s="13">
        <f t="shared" si="84"/>
        <v>0</v>
      </c>
      <c r="AB215" s="13">
        <f t="shared" si="85"/>
        <v>0</v>
      </c>
      <c r="AC215" s="13">
        <f t="shared" si="86"/>
        <v>0</v>
      </c>
      <c r="AD215" s="13">
        <f t="shared" si="87"/>
        <v>0</v>
      </c>
      <c r="AE215" s="13">
        <f t="shared" si="88"/>
        <v>0</v>
      </c>
      <c r="AF215" s="14">
        <f t="shared" si="89"/>
        <v>0</v>
      </c>
    </row>
    <row r="216" spans="1:32" ht="15" x14ac:dyDescent="0.25">
      <c r="A216" s="34"/>
      <c r="B216" s="39" t="s">
        <v>56</v>
      </c>
      <c r="C216" s="12"/>
      <c r="D216" s="13">
        <f>SUMIFS('1. Output sheet'!$F$2:$F$5000,'1. Output sheet'!$C$2:$C$5000,D$138,'1. Output sheet'!$K$2:$K$5000,$B216,'1. Output sheet'!$AC$2:$AC$5000,$B$140)+SUMIFS('1. Output sheet'!$F$2:$F$5000,'1. Output sheet'!$C$2:$C$5000,D$138,'1. Output sheet'!$K$2:$K$5000,$B216,'1. Output sheet'!$AC$2:$AC$5000,$B$170)</f>
        <v>0</v>
      </c>
      <c r="E216" s="13">
        <f>SUMIFS('1. Output sheet'!$F$2:$F$5000,'1. Output sheet'!$C$2:$C$5000,E$138,'1. Output sheet'!$K$2:$K$5000,$B216,'1. Output sheet'!$AC$2:$AC$5000,$B$140)+SUMIFS('1. Output sheet'!$F$2:$F$5000,'1. Output sheet'!$C$2:$C$5000,E$138,'1. Output sheet'!$K$2:$K$5000,$B216,'1. Output sheet'!$AC$2:$AC$5000,$B$170)</f>
        <v>0</v>
      </c>
      <c r="F216" s="13">
        <f>SUMIFS('1. Output sheet'!$F$2:$F$5000,'1. Output sheet'!$C$2:$C$5000,F$138,'1. Output sheet'!$K$2:$K$5000,$B216,'1. Output sheet'!$AC$2:$AC$5000,$B$140)+SUMIFS('1. Output sheet'!$F$2:$F$5000,'1. Output sheet'!$C$2:$C$5000,F$138,'1. Output sheet'!$K$2:$K$5000,$B216,'1. Output sheet'!$AC$2:$AC$5000,$B$170)</f>
        <v>44854.5</v>
      </c>
      <c r="G216" s="13">
        <f>SUMIFS('1. Output sheet'!$F$2:$F$5000,'1. Output sheet'!$C$2:$C$5000,G$138,'1. Output sheet'!$K$2:$K$5000,$B216,'1. Output sheet'!$AC$2:$AC$5000,$B$140)+SUMIFS('1. Output sheet'!$F$2:$F$5000,'1. Output sheet'!$C$2:$C$5000,G$138,'1. Output sheet'!$K$2:$K$5000,$B216,'1. Output sheet'!$AC$2:$AC$5000,$B$170)</f>
        <v>34225</v>
      </c>
      <c r="H216" s="13">
        <f>SUMIFS('1. Output sheet'!$F$2:$F$5000,'1. Output sheet'!$C$2:$C$5000,H$138,'1. Output sheet'!$K$2:$K$5000,$B216,'1. Output sheet'!$AC$2:$AC$5000,$B$140)+SUMIFS('1. Output sheet'!$F$2:$F$5000,'1. Output sheet'!$C$2:$C$5000,H$138,'1. Output sheet'!$K$2:$K$5000,$B216,'1. Output sheet'!$AC$2:$AC$5000,$B$170)</f>
        <v>845</v>
      </c>
      <c r="I216" s="13">
        <f>SUMIFS('1. Output sheet'!$F$2:$F$5000,'1. Output sheet'!$C$2:$C$5000,I$138,'1. Output sheet'!$K$2:$K$5000,$B216,'1. Output sheet'!$AC$2:$AC$5000,$B$140)+SUMIFS('1. Output sheet'!$F$2:$F$5000,'1. Output sheet'!$C$2:$C$5000,I$138,'1. Output sheet'!$K$2:$K$5000,$B216,'1. Output sheet'!$AC$2:$AC$5000,$B$170)</f>
        <v>83365</v>
      </c>
      <c r="J216" s="13">
        <f>SUMIFS('1. Output sheet'!$F$2:$F$5000,'1. Output sheet'!$C$2:$C$5000,J$138,'1. Output sheet'!$K$2:$K$5000,$B216,'1. Output sheet'!$AC$2:$AC$5000,$B$140)+SUMIFS('1. Output sheet'!$F$2:$F$5000,'1. Output sheet'!$C$2:$C$5000,J$138,'1. Output sheet'!$K$2:$K$5000,$B216,'1. Output sheet'!$AC$2:$AC$5000,$B$170)</f>
        <v>5320</v>
      </c>
      <c r="K216" s="13">
        <f>SUMIFS('1. Output sheet'!$F$2:$F$5000,'1. Output sheet'!$C$2:$C$5000,K$138,'1. Output sheet'!$K$2:$K$5000,$B216,'1. Output sheet'!$AC$2:$AC$5000,$B$140)+SUMIFS('1. Output sheet'!$F$2:$F$5000,'1. Output sheet'!$C$2:$C$5000,K$138,'1. Output sheet'!$K$2:$K$5000,$B216,'1. Output sheet'!$AC$2:$AC$5000,$B$170)</f>
        <v>0</v>
      </c>
      <c r="L216" s="13">
        <f>SUMIFS('1. Output sheet'!$F$2:$F$5000,'1. Output sheet'!$C$2:$C$5000,L$138,'1. Output sheet'!$K$2:$K$5000,$B216,'1. Output sheet'!$AC$2:$AC$5000,$B$140)+SUMIFS('1. Output sheet'!$F$2:$F$5000,'1. Output sheet'!$C$2:$C$5000,L$138,'1. Output sheet'!$K$2:$K$5000,$B216,'1. Output sheet'!$AC$2:$AC$5000,$B$170)</f>
        <v>27000</v>
      </c>
      <c r="M216" s="13">
        <f>SUMIFS('1. Output sheet'!$F$2:$F$5000,'1. Output sheet'!$C$2:$C$5000,M$138,'1. Output sheet'!$K$2:$K$5000,$B216,'1. Output sheet'!$AC$2:$AC$5000,$B$140)+SUMIFS('1. Output sheet'!$F$2:$F$5000,'1. Output sheet'!$C$2:$C$5000,M$138,'1. Output sheet'!$K$2:$K$5000,$B216,'1. Output sheet'!$AC$2:$AC$5000,$B$170)</f>
        <v>0</v>
      </c>
      <c r="N216" s="13">
        <f>SUMIFS('1. Output sheet'!$F$2:$F$5000,'1. Output sheet'!$C$2:$C$5000,N$138,'1. Output sheet'!$K$2:$K$5000,$B216,'1. Output sheet'!$AC$2:$AC$5000,$B$140)+SUMIFS('1. Output sheet'!$F$2:$F$5000,'1. Output sheet'!$C$2:$C$5000,N$138,'1. Output sheet'!$K$2:$K$5000,$B216,'1. Output sheet'!$AC$2:$AC$5000,$B$170)</f>
        <v>1510</v>
      </c>
      <c r="O216" s="13">
        <f>SUMIFS('1. Output sheet'!$F$2:$F$5000,'1. Output sheet'!$C$2:$C$5000,O$138,'1. Output sheet'!$K$2:$K$5000,$B216,'1. Output sheet'!$AC$2:$AC$5000,$B$140)+SUMIFS('1. Output sheet'!$F$2:$F$5000,'1. Output sheet'!$C$2:$C$5000,O$138,'1. Output sheet'!$K$2:$K$5000,$B216,'1. Output sheet'!$AC$2:$AC$5000,$B$170)</f>
        <v>0</v>
      </c>
      <c r="P216" s="14">
        <f t="shared" si="90"/>
        <v>197119.5</v>
      </c>
      <c r="R216" s="39" t="s">
        <v>56</v>
      </c>
      <c r="S216" s="12"/>
      <c r="T216" s="13">
        <f t="shared" si="77"/>
        <v>0</v>
      </c>
      <c r="U216" s="13">
        <f t="shared" si="78"/>
        <v>0</v>
      </c>
      <c r="V216" s="13">
        <f t="shared" si="79"/>
        <v>6014.0380515667102</v>
      </c>
      <c r="W216" s="13">
        <f t="shared" si="80"/>
        <v>4588.8473244573152</v>
      </c>
      <c r="X216" s="13">
        <f t="shared" si="81"/>
        <v>113.29659573897536</v>
      </c>
      <c r="Y216" s="13">
        <f t="shared" si="82"/>
        <v>11177.48012281619</v>
      </c>
      <c r="Z216" s="13">
        <f t="shared" si="83"/>
        <v>713.29927731520581</v>
      </c>
      <c r="AA216" s="13">
        <f t="shared" si="84"/>
        <v>0</v>
      </c>
      <c r="AB216" s="13">
        <f t="shared" si="85"/>
        <v>3620.127911186195</v>
      </c>
      <c r="AC216" s="13">
        <f t="shared" si="86"/>
        <v>0</v>
      </c>
      <c r="AD216" s="13">
        <f t="shared" si="87"/>
        <v>202.45900540337607</v>
      </c>
      <c r="AE216" s="13">
        <f t="shared" si="88"/>
        <v>0</v>
      </c>
      <c r="AF216" s="14">
        <f t="shared" si="89"/>
        <v>26429.548288483966</v>
      </c>
    </row>
    <row r="217" spans="1:32" ht="15" x14ac:dyDescent="0.25">
      <c r="A217" s="34"/>
      <c r="B217" s="39" t="s">
        <v>34</v>
      </c>
      <c r="C217" s="12"/>
      <c r="D217" s="13">
        <f>SUMIFS('1. Output sheet'!$F$2:$F$5000,'1. Output sheet'!$C$2:$C$5000,D$138,'1. Output sheet'!$K$2:$K$5000,$B217,'1. Output sheet'!$AC$2:$AC$5000,$B$140)+SUMIFS('1. Output sheet'!$F$2:$F$5000,'1. Output sheet'!$C$2:$C$5000,D$138,'1. Output sheet'!$K$2:$K$5000,$B217,'1. Output sheet'!$AC$2:$AC$5000,$B$170)</f>
        <v>0</v>
      </c>
      <c r="E217" s="13">
        <f>SUMIFS('1. Output sheet'!$F$2:$F$5000,'1. Output sheet'!$C$2:$C$5000,E$138,'1. Output sheet'!$K$2:$K$5000,$B217,'1. Output sheet'!$AC$2:$AC$5000,$B$140)+SUMIFS('1. Output sheet'!$F$2:$F$5000,'1. Output sheet'!$C$2:$C$5000,E$138,'1. Output sheet'!$K$2:$K$5000,$B217,'1. Output sheet'!$AC$2:$AC$5000,$B$170)</f>
        <v>0</v>
      </c>
      <c r="F217" s="13">
        <f>SUMIFS('1. Output sheet'!$F$2:$F$5000,'1. Output sheet'!$C$2:$C$5000,F$138,'1. Output sheet'!$K$2:$K$5000,$B217,'1. Output sheet'!$AC$2:$AC$5000,$B$140)+SUMIFS('1. Output sheet'!$F$2:$F$5000,'1. Output sheet'!$C$2:$C$5000,F$138,'1. Output sheet'!$K$2:$K$5000,$B217,'1. Output sheet'!$AC$2:$AC$5000,$B$170)</f>
        <v>9495.61</v>
      </c>
      <c r="G217" s="13">
        <f>SUMIFS('1. Output sheet'!$F$2:$F$5000,'1. Output sheet'!$C$2:$C$5000,G$138,'1. Output sheet'!$K$2:$K$5000,$B217,'1. Output sheet'!$AC$2:$AC$5000,$B$140)+SUMIFS('1. Output sheet'!$F$2:$F$5000,'1. Output sheet'!$C$2:$C$5000,G$138,'1. Output sheet'!$K$2:$K$5000,$B217,'1. Output sheet'!$AC$2:$AC$5000,$B$170)</f>
        <v>662</v>
      </c>
      <c r="H217" s="13">
        <f>SUMIFS('1. Output sheet'!$F$2:$F$5000,'1. Output sheet'!$C$2:$C$5000,H$138,'1. Output sheet'!$K$2:$K$5000,$B217,'1. Output sheet'!$AC$2:$AC$5000,$B$140)+SUMIFS('1. Output sheet'!$F$2:$F$5000,'1. Output sheet'!$C$2:$C$5000,H$138,'1. Output sheet'!$K$2:$K$5000,$B217,'1. Output sheet'!$AC$2:$AC$5000,$B$170)</f>
        <v>2580.06</v>
      </c>
      <c r="I217" s="13">
        <f>SUMIFS('1. Output sheet'!$F$2:$F$5000,'1. Output sheet'!$C$2:$C$5000,I$138,'1. Output sheet'!$K$2:$K$5000,$B217,'1. Output sheet'!$AC$2:$AC$5000,$B$140)+SUMIFS('1. Output sheet'!$F$2:$F$5000,'1. Output sheet'!$C$2:$C$5000,I$138,'1. Output sheet'!$K$2:$K$5000,$B217,'1. Output sheet'!$AC$2:$AC$5000,$B$170)</f>
        <v>36905</v>
      </c>
      <c r="J217" s="13">
        <f>SUMIFS('1. Output sheet'!$F$2:$F$5000,'1. Output sheet'!$C$2:$C$5000,J$138,'1. Output sheet'!$K$2:$K$5000,$B217,'1. Output sheet'!$AC$2:$AC$5000,$B$140)+SUMIFS('1. Output sheet'!$F$2:$F$5000,'1. Output sheet'!$C$2:$C$5000,J$138,'1. Output sheet'!$K$2:$K$5000,$B217,'1. Output sheet'!$AC$2:$AC$5000,$B$170)</f>
        <v>9785</v>
      </c>
      <c r="K217" s="13">
        <f>SUMIFS('1. Output sheet'!$F$2:$F$5000,'1. Output sheet'!$C$2:$C$5000,K$138,'1. Output sheet'!$K$2:$K$5000,$B217,'1. Output sheet'!$AC$2:$AC$5000,$B$140)+SUMIFS('1. Output sheet'!$F$2:$F$5000,'1. Output sheet'!$C$2:$C$5000,K$138,'1. Output sheet'!$K$2:$K$5000,$B217,'1. Output sheet'!$AC$2:$AC$5000,$B$170)</f>
        <v>0</v>
      </c>
      <c r="L217" s="13">
        <f>SUMIFS('1. Output sheet'!$F$2:$F$5000,'1. Output sheet'!$C$2:$C$5000,L$138,'1. Output sheet'!$K$2:$K$5000,$B217,'1. Output sheet'!$AC$2:$AC$5000,$B$140)+SUMIFS('1. Output sheet'!$F$2:$F$5000,'1. Output sheet'!$C$2:$C$5000,L$138,'1. Output sheet'!$K$2:$K$5000,$B217,'1. Output sheet'!$AC$2:$AC$5000,$B$170)</f>
        <v>6060</v>
      </c>
      <c r="M217" s="13">
        <f>SUMIFS('1. Output sheet'!$F$2:$F$5000,'1. Output sheet'!$C$2:$C$5000,M$138,'1. Output sheet'!$K$2:$K$5000,$B217,'1. Output sheet'!$AC$2:$AC$5000,$B$140)+SUMIFS('1. Output sheet'!$F$2:$F$5000,'1. Output sheet'!$C$2:$C$5000,M$138,'1. Output sheet'!$K$2:$K$5000,$B217,'1. Output sheet'!$AC$2:$AC$5000,$B$170)</f>
        <v>0</v>
      </c>
      <c r="N217" s="13">
        <f>SUMIFS('1. Output sheet'!$F$2:$F$5000,'1. Output sheet'!$C$2:$C$5000,N$138,'1. Output sheet'!$K$2:$K$5000,$B217,'1. Output sheet'!$AC$2:$AC$5000,$B$140)+SUMIFS('1. Output sheet'!$F$2:$F$5000,'1. Output sheet'!$C$2:$C$5000,N$138,'1. Output sheet'!$K$2:$K$5000,$B217,'1. Output sheet'!$AC$2:$AC$5000,$B$170)</f>
        <v>30973.020000000004</v>
      </c>
      <c r="O217" s="13">
        <f>SUMIFS('1. Output sheet'!$F$2:$F$5000,'1. Output sheet'!$C$2:$C$5000,O$138,'1. Output sheet'!$K$2:$K$5000,$B217,'1. Output sheet'!$AC$2:$AC$5000,$B$140)+SUMIFS('1. Output sheet'!$F$2:$F$5000,'1. Output sheet'!$C$2:$C$5000,O$138,'1. Output sheet'!$K$2:$K$5000,$B217,'1. Output sheet'!$AC$2:$AC$5000,$B$170)</f>
        <v>0</v>
      </c>
      <c r="P217" s="14">
        <f t="shared" si="90"/>
        <v>96460.69</v>
      </c>
      <c r="R217" s="39" t="s">
        <v>34</v>
      </c>
      <c r="S217" s="12"/>
      <c r="T217" s="13">
        <f t="shared" si="77"/>
        <v>0</v>
      </c>
      <c r="U217" s="13">
        <f t="shared" si="78"/>
        <v>0</v>
      </c>
      <c r="V217" s="13">
        <f t="shared" si="79"/>
        <v>1273.1601035088424</v>
      </c>
      <c r="W217" s="13">
        <f t="shared" si="80"/>
        <v>88.760173229824474</v>
      </c>
      <c r="X217" s="13">
        <f t="shared" si="81"/>
        <v>345.93137846426123</v>
      </c>
      <c r="Y217" s="13">
        <f t="shared" si="82"/>
        <v>4948.1785393454265</v>
      </c>
      <c r="Z217" s="13">
        <f t="shared" si="83"/>
        <v>1311.9611707761821</v>
      </c>
      <c r="AA217" s="13">
        <f t="shared" si="84"/>
        <v>0</v>
      </c>
      <c r="AB217" s="13">
        <f t="shared" si="85"/>
        <v>812.51759784401258</v>
      </c>
      <c r="AC217" s="13">
        <f t="shared" si="86"/>
        <v>0</v>
      </c>
      <c r="AD217" s="13">
        <f t="shared" si="87"/>
        <v>4152.8257109528977</v>
      </c>
      <c r="AE217" s="13">
        <f t="shared" si="88"/>
        <v>0</v>
      </c>
      <c r="AF217" s="14">
        <f t="shared" si="89"/>
        <v>12933.334674121446</v>
      </c>
    </row>
    <row r="218" spans="1:32" ht="15" x14ac:dyDescent="0.25">
      <c r="A218" s="34"/>
      <c r="B218" s="39" t="s">
        <v>1249</v>
      </c>
      <c r="C218" s="12"/>
      <c r="D218" s="13">
        <f>SUMIFS('1. Output sheet'!$F$2:$F$5000,'1. Output sheet'!$C$2:$C$5000,D$138,'1. Output sheet'!$K$2:$K$5000,$B218,'1. Output sheet'!$AC$2:$AC$5000,$B$140)+SUMIFS('1. Output sheet'!$F$2:$F$5000,'1. Output sheet'!$C$2:$C$5000,D$138,'1. Output sheet'!$K$2:$K$5000,$B218,'1. Output sheet'!$AC$2:$AC$5000,$B$170)</f>
        <v>0</v>
      </c>
      <c r="E218" s="13">
        <f>SUMIFS('1. Output sheet'!$F$2:$F$5000,'1. Output sheet'!$C$2:$C$5000,E$138,'1. Output sheet'!$K$2:$K$5000,$B218,'1. Output sheet'!$AC$2:$AC$5000,$B$140)+SUMIFS('1. Output sheet'!$F$2:$F$5000,'1. Output sheet'!$C$2:$C$5000,E$138,'1. Output sheet'!$K$2:$K$5000,$B218,'1. Output sheet'!$AC$2:$AC$5000,$B$170)</f>
        <v>0</v>
      </c>
      <c r="F218" s="13">
        <f>SUMIFS('1. Output sheet'!$F$2:$F$5000,'1. Output sheet'!$C$2:$C$5000,F$138,'1. Output sheet'!$K$2:$K$5000,$B218,'1. Output sheet'!$AC$2:$AC$5000,$B$140)+SUMIFS('1. Output sheet'!$F$2:$F$5000,'1. Output sheet'!$C$2:$C$5000,F$138,'1. Output sheet'!$K$2:$K$5000,$B218,'1. Output sheet'!$AC$2:$AC$5000,$B$170)</f>
        <v>4095</v>
      </c>
      <c r="G218" s="13">
        <f>SUMIFS('1. Output sheet'!$F$2:$F$5000,'1. Output sheet'!$C$2:$C$5000,G$138,'1. Output sheet'!$K$2:$K$5000,$B218,'1. Output sheet'!$AC$2:$AC$5000,$B$140)+SUMIFS('1. Output sheet'!$F$2:$F$5000,'1. Output sheet'!$C$2:$C$5000,G$138,'1. Output sheet'!$K$2:$K$5000,$B218,'1. Output sheet'!$AC$2:$AC$5000,$B$170)</f>
        <v>4149</v>
      </c>
      <c r="H218" s="13">
        <f>SUMIFS('1. Output sheet'!$F$2:$F$5000,'1. Output sheet'!$C$2:$C$5000,H$138,'1. Output sheet'!$K$2:$K$5000,$B218,'1. Output sheet'!$AC$2:$AC$5000,$B$140)+SUMIFS('1. Output sheet'!$F$2:$F$5000,'1. Output sheet'!$C$2:$C$5000,H$138,'1. Output sheet'!$K$2:$K$5000,$B218,'1. Output sheet'!$AC$2:$AC$5000,$B$170)</f>
        <v>6309</v>
      </c>
      <c r="I218" s="13">
        <f>SUMIFS('1. Output sheet'!$F$2:$F$5000,'1. Output sheet'!$C$2:$C$5000,I$138,'1. Output sheet'!$K$2:$K$5000,$B218,'1. Output sheet'!$AC$2:$AC$5000,$B$140)+SUMIFS('1. Output sheet'!$F$2:$F$5000,'1. Output sheet'!$C$2:$C$5000,I$138,'1. Output sheet'!$K$2:$K$5000,$B218,'1. Output sheet'!$AC$2:$AC$5000,$B$170)</f>
        <v>2650</v>
      </c>
      <c r="J218" s="13">
        <f>SUMIFS('1. Output sheet'!$F$2:$F$5000,'1. Output sheet'!$C$2:$C$5000,J$138,'1. Output sheet'!$K$2:$K$5000,$B218,'1. Output sheet'!$AC$2:$AC$5000,$B$140)+SUMIFS('1. Output sheet'!$F$2:$F$5000,'1. Output sheet'!$C$2:$C$5000,J$138,'1. Output sheet'!$K$2:$K$5000,$B218,'1. Output sheet'!$AC$2:$AC$5000,$B$170)</f>
        <v>14042</v>
      </c>
      <c r="K218" s="13">
        <f>SUMIFS('1. Output sheet'!$F$2:$F$5000,'1. Output sheet'!$C$2:$C$5000,K$138,'1. Output sheet'!$K$2:$K$5000,$B218,'1. Output sheet'!$AC$2:$AC$5000,$B$140)+SUMIFS('1. Output sheet'!$F$2:$F$5000,'1. Output sheet'!$C$2:$C$5000,K$138,'1. Output sheet'!$K$2:$K$5000,$B218,'1. Output sheet'!$AC$2:$AC$5000,$B$170)</f>
        <v>0</v>
      </c>
      <c r="L218" s="13">
        <f>SUMIFS('1. Output sheet'!$F$2:$F$5000,'1. Output sheet'!$C$2:$C$5000,L$138,'1. Output sheet'!$K$2:$K$5000,$B218,'1. Output sheet'!$AC$2:$AC$5000,$B$140)+SUMIFS('1. Output sheet'!$F$2:$F$5000,'1. Output sheet'!$C$2:$C$5000,L$138,'1. Output sheet'!$K$2:$K$5000,$B218,'1. Output sheet'!$AC$2:$AC$5000,$B$170)</f>
        <v>750</v>
      </c>
      <c r="M218" s="13">
        <f>SUMIFS('1. Output sheet'!$F$2:$F$5000,'1. Output sheet'!$C$2:$C$5000,M$138,'1. Output sheet'!$K$2:$K$5000,$B218,'1. Output sheet'!$AC$2:$AC$5000,$B$140)+SUMIFS('1. Output sheet'!$F$2:$F$5000,'1. Output sheet'!$C$2:$C$5000,M$138,'1. Output sheet'!$K$2:$K$5000,$B218,'1. Output sheet'!$AC$2:$AC$5000,$B$170)</f>
        <v>0</v>
      </c>
      <c r="N218" s="13">
        <f>SUMIFS('1. Output sheet'!$F$2:$F$5000,'1. Output sheet'!$C$2:$C$5000,N$138,'1. Output sheet'!$K$2:$K$5000,$B218,'1. Output sheet'!$AC$2:$AC$5000,$B$140)+SUMIFS('1. Output sheet'!$F$2:$F$5000,'1. Output sheet'!$C$2:$C$5000,N$138,'1. Output sheet'!$K$2:$K$5000,$B218,'1. Output sheet'!$AC$2:$AC$5000,$B$170)</f>
        <v>0</v>
      </c>
      <c r="O218" s="13">
        <f>SUMIFS('1. Output sheet'!$F$2:$F$5000,'1. Output sheet'!$C$2:$C$5000,O$138,'1. Output sheet'!$K$2:$K$5000,$B218,'1. Output sheet'!$AC$2:$AC$5000,$B$140)+SUMIFS('1. Output sheet'!$F$2:$F$5000,'1. Output sheet'!$C$2:$C$5000,O$138,'1. Output sheet'!$K$2:$K$5000,$B218,'1. Output sheet'!$AC$2:$AC$5000,$B$170)</f>
        <v>0</v>
      </c>
      <c r="P218" s="14">
        <f t="shared" si="90"/>
        <v>31995</v>
      </c>
      <c r="R218" s="39" t="s">
        <v>1249</v>
      </c>
      <c r="S218" s="12"/>
      <c r="T218" s="13">
        <f t="shared" si="77"/>
        <v>0</v>
      </c>
      <c r="U218" s="13">
        <f t="shared" si="78"/>
        <v>0</v>
      </c>
      <c r="V218" s="13">
        <f t="shared" si="79"/>
        <v>549.05273319657283</v>
      </c>
      <c r="W218" s="13">
        <f t="shared" si="80"/>
        <v>556.29298901894526</v>
      </c>
      <c r="X218" s="13">
        <f t="shared" si="81"/>
        <v>845.90322191384087</v>
      </c>
      <c r="Y218" s="13">
        <f t="shared" si="82"/>
        <v>355.30885054234875</v>
      </c>
      <c r="Z218" s="13">
        <f t="shared" si="83"/>
        <v>1882.734671439872</v>
      </c>
      <c r="AA218" s="13">
        <f t="shared" si="84"/>
        <v>0</v>
      </c>
      <c r="AB218" s="13">
        <f t="shared" si="85"/>
        <v>100.55910864406097</v>
      </c>
      <c r="AC218" s="13">
        <f t="shared" si="86"/>
        <v>0</v>
      </c>
      <c r="AD218" s="13">
        <f t="shared" si="87"/>
        <v>0</v>
      </c>
      <c r="AE218" s="13">
        <f t="shared" si="88"/>
        <v>0</v>
      </c>
      <c r="AF218" s="14">
        <f t="shared" si="89"/>
        <v>4289.8515747556412</v>
      </c>
    </row>
    <row r="219" spans="1:32" ht="15" x14ac:dyDescent="0.25">
      <c r="A219" s="34"/>
      <c r="B219" s="39" t="s">
        <v>47</v>
      </c>
      <c r="C219" s="12"/>
      <c r="D219" s="13">
        <f>SUMIFS('1. Output sheet'!$F$2:$F$5000,'1. Output sheet'!$C$2:$C$5000,D$138,'1. Output sheet'!$K$2:$K$5000,$B219,'1. Output sheet'!$AC$2:$AC$5000,$B$140)+SUMIFS('1. Output sheet'!$F$2:$F$5000,'1. Output sheet'!$C$2:$C$5000,D$138,'1. Output sheet'!$K$2:$K$5000,$B219,'1. Output sheet'!$AC$2:$AC$5000,$B$170)</f>
        <v>0</v>
      </c>
      <c r="E219" s="13">
        <f>SUMIFS('1. Output sheet'!$F$2:$F$5000,'1. Output sheet'!$C$2:$C$5000,E$138,'1. Output sheet'!$K$2:$K$5000,$B219,'1. Output sheet'!$AC$2:$AC$5000,$B$140)+SUMIFS('1. Output sheet'!$F$2:$F$5000,'1. Output sheet'!$C$2:$C$5000,E$138,'1. Output sheet'!$K$2:$K$5000,$B219,'1. Output sheet'!$AC$2:$AC$5000,$B$170)</f>
        <v>9506.1200000000026</v>
      </c>
      <c r="F219" s="13">
        <f>SUMIFS('1. Output sheet'!$F$2:$F$5000,'1. Output sheet'!$C$2:$C$5000,F$138,'1. Output sheet'!$K$2:$K$5000,$B219,'1. Output sheet'!$AC$2:$AC$5000,$B$140)+SUMIFS('1. Output sheet'!$F$2:$F$5000,'1. Output sheet'!$C$2:$C$5000,F$138,'1. Output sheet'!$K$2:$K$5000,$B219,'1. Output sheet'!$AC$2:$AC$5000,$B$170)</f>
        <v>0</v>
      </c>
      <c r="G219" s="13">
        <f>SUMIFS('1. Output sheet'!$F$2:$F$5000,'1. Output sheet'!$C$2:$C$5000,G$138,'1. Output sheet'!$K$2:$K$5000,$B219,'1. Output sheet'!$AC$2:$AC$5000,$B$140)+SUMIFS('1. Output sheet'!$F$2:$F$5000,'1. Output sheet'!$C$2:$C$5000,G$138,'1. Output sheet'!$K$2:$K$5000,$B219,'1. Output sheet'!$AC$2:$AC$5000,$B$170)</f>
        <v>0</v>
      </c>
      <c r="H219" s="13">
        <f>SUMIFS('1. Output sheet'!$F$2:$F$5000,'1. Output sheet'!$C$2:$C$5000,H$138,'1. Output sheet'!$K$2:$K$5000,$B219,'1. Output sheet'!$AC$2:$AC$5000,$B$140)+SUMIFS('1. Output sheet'!$F$2:$F$5000,'1. Output sheet'!$C$2:$C$5000,H$138,'1. Output sheet'!$K$2:$K$5000,$B219,'1. Output sheet'!$AC$2:$AC$5000,$B$170)</f>
        <v>0</v>
      </c>
      <c r="I219" s="13">
        <f>SUMIFS('1. Output sheet'!$F$2:$F$5000,'1. Output sheet'!$C$2:$C$5000,I$138,'1. Output sheet'!$K$2:$K$5000,$B219,'1. Output sheet'!$AC$2:$AC$5000,$B$140)+SUMIFS('1. Output sheet'!$F$2:$F$5000,'1. Output sheet'!$C$2:$C$5000,I$138,'1. Output sheet'!$K$2:$K$5000,$B219,'1. Output sheet'!$AC$2:$AC$5000,$B$170)</f>
        <v>0</v>
      </c>
      <c r="J219" s="13">
        <f>SUMIFS('1. Output sheet'!$F$2:$F$5000,'1. Output sheet'!$C$2:$C$5000,J$138,'1. Output sheet'!$K$2:$K$5000,$B219,'1. Output sheet'!$AC$2:$AC$5000,$B$140)+SUMIFS('1. Output sheet'!$F$2:$F$5000,'1. Output sheet'!$C$2:$C$5000,J$138,'1. Output sheet'!$K$2:$K$5000,$B219,'1. Output sheet'!$AC$2:$AC$5000,$B$170)</f>
        <v>0</v>
      </c>
      <c r="K219" s="13">
        <f>SUMIFS('1. Output sheet'!$F$2:$F$5000,'1. Output sheet'!$C$2:$C$5000,K$138,'1. Output sheet'!$K$2:$K$5000,$B219,'1. Output sheet'!$AC$2:$AC$5000,$B$140)+SUMIFS('1. Output sheet'!$F$2:$F$5000,'1. Output sheet'!$C$2:$C$5000,K$138,'1. Output sheet'!$K$2:$K$5000,$B219,'1. Output sheet'!$AC$2:$AC$5000,$B$170)</f>
        <v>0</v>
      </c>
      <c r="L219" s="13">
        <f>SUMIFS('1. Output sheet'!$F$2:$F$5000,'1. Output sheet'!$C$2:$C$5000,L$138,'1. Output sheet'!$K$2:$K$5000,$B219,'1. Output sheet'!$AC$2:$AC$5000,$B$140)+SUMIFS('1. Output sheet'!$F$2:$F$5000,'1. Output sheet'!$C$2:$C$5000,L$138,'1. Output sheet'!$K$2:$K$5000,$B219,'1. Output sheet'!$AC$2:$AC$5000,$B$170)</f>
        <v>0</v>
      </c>
      <c r="M219" s="13">
        <f>SUMIFS('1. Output sheet'!$F$2:$F$5000,'1. Output sheet'!$C$2:$C$5000,M$138,'1. Output sheet'!$K$2:$K$5000,$B219,'1. Output sheet'!$AC$2:$AC$5000,$B$140)+SUMIFS('1. Output sheet'!$F$2:$F$5000,'1. Output sheet'!$C$2:$C$5000,M$138,'1. Output sheet'!$K$2:$K$5000,$B219,'1. Output sheet'!$AC$2:$AC$5000,$B$170)</f>
        <v>0</v>
      </c>
      <c r="N219" s="13">
        <f>SUMIFS('1. Output sheet'!$F$2:$F$5000,'1. Output sheet'!$C$2:$C$5000,N$138,'1. Output sheet'!$K$2:$K$5000,$B219,'1. Output sheet'!$AC$2:$AC$5000,$B$140)+SUMIFS('1. Output sheet'!$F$2:$F$5000,'1. Output sheet'!$C$2:$C$5000,N$138,'1. Output sheet'!$K$2:$K$5000,$B219,'1. Output sheet'!$AC$2:$AC$5000,$B$170)</f>
        <v>0</v>
      </c>
      <c r="O219" s="13">
        <f>SUMIFS('1. Output sheet'!$F$2:$F$5000,'1. Output sheet'!$C$2:$C$5000,O$138,'1. Output sheet'!$K$2:$K$5000,$B219,'1. Output sheet'!$AC$2:$AC$5000,$B$140)+SUMIFS('1. Output sheet'!$F$2:$F$5000,'1. Output sheet'!$C$2:$C$5000,O$138,'1. Output sheet'!$K$2:$K$5000,$B219,'1. Output sheet'!$AC$2:$AC$5000,$B$170)</f>
        <v>0</v>
      </c>
      <c r="P219" s="14">
        <f t="shared" si="90"/>
        <v>9506.1200000000026</v>
      </c>
      <c r="R219" s="39" t="s">
        <v>47</v>
      </c>
      <c r="S219" s="12"/>
      <c r="T219" s="13">
        <f t="shared" si="77"/>
        <v>0</v>
      </c>
      <c r="U219" s="13">
        <f t="shared" si="78"/>
        <v>1274.5692718179748</v>
      </c>
      <c r="V219" s="13">
        <f t="shared" si="79"/>
        <v>0</v>
      </c>
      <c r="W219" s="13">
        <f t="shared" si="80"/>
        <v>0</v>
      </c>
      <c r="X219" s="13">
        <f t="shared" si="81"/>
        <v>0</v>
      </c>
      <c r="Y219" s="13">
        <f t="shared" si="82"/>
        <v>0</v>
      </c>
      <c r="Z219" s="13">
        <f t="shared" si="83"/>
        <v>0</v>
      </c>
      <c r="AA219" s="13">
        <f t="shared" si="84"/>
        <v>0</v>
      </c>
      <c r="AB219" s="13">
        <f t="shared" si="85"/>
        <v>0</v>
      </c>
      <c r="AC219" s="13">
        <f t="shared" si="86"/>
        <v>0</v>
      </c>
      <c r="AD219" s="13">
        <f t="shared" si="87"/>
        <v>0</v>
      </c>
      <c r="AE219" s="13">
        <f t="shared" si="88"/>
        <v>0</v>
      </c>
      <c r="AF219" s="14">
        <f t="shared" si="89"/>
        <v>1274.5692718179748</v>
      </c>
    </row>
    <row r="220" spans="1:32" ht="15" x14ac:dyDescent="0.25">
      <c r="A220" s="34"/>
      <c r="B220" s="39" t="s">
        <v>74</v>
      </c>
      <c r="C220" s="12"/>
      <c r="D220" s="13">
        <f>SUMIFS('1. Output sheet'!$F$2:$F$5000,'1. Output sheet'!$C$2:$C$5000,D$138,'1. Output sheet'!$K$2:$K$5000,$B220,'1. Output sheet'!$AC$2:$AC$5000,$B$140)+SUMIFS('1. Output sheet'!$F$2:$F$5000,'1. Output sheet'!$C$2:$C$5000,D$138,'1. Output sheet'!$K$2:$K$5000,$B220,'1. Output sheet'!$AC$2:$AC$5000,$B$170)</f>
        <v>0</v>
      </c>
      <c r="E220" s="13">
        <f>SUMIFS('1. Output sheet'!$F$2:$F$5000,'1. Output sheet'!$C$2:$C$5000,E$138,'1. Output sheet'!$K$2:$K$5000,$B220,'1. Output sheet'!$AC$2:$AC$5000,$B$140)+SUMIFS('1. Output sheet'!$F$2:$F$5000,'1. Output sheet'!$C$2:$C$5000,E$138,'1. Output sheet'!$K$2:$K$5000,$B220,'1. Output sheet'!$AC$2:$AC$5000,$B$170)</f>
        <v>0</v>
      </c>
      <c r="F220" s="13">
        <f>SUMIFS('1. Output sheet'!$F$2:$F$5000,'1. Output sheet'!$C$2:$C$5000,F$138,'1. Output sheet'!$K$2:$K$5000,$B220,'1. Output sheet'!$AC$2:$AC$5000,$B$140)+SUMIFS('1. Output sheet'!$F$2:$F$5000,'1. Output sheet'!$C$2:$C$5000,F$138,'1. Output sheet'!$K$2:$K$5000,$B220,'1. Output sheet'!$AC$2:$AC$5000,$B$170)</f>
        <v>0</v>
      </c>
      <c r="G220" s="13">
        <f>SUMIFS('1. Output sheet'!$F$2:$F$5000,'1. Output sheet'!$C$2:$C$5000,G$138,'1. Output sheet'!$K$2:$K$5000,$B220,'1. Output sheet'!$AC$2:$AC$5000,$B$140)+SUMIFS('1. Output sheet'!$F$2:$F$5000,'1. Output sheet'!$C$2:$C$5000,G$138,'1. Output sheet'!$K$2:$K$5000,$B220,'1. Output sheet'!$AC$2:$AC$5000,$B$170)</f>
        <v>0</v>
      </c>
      <c r="H220" s="13">
        <f>SUMIFS('1. Output sheet'!$F$2:$F$5000,'1. Output sheet'!$C$2:$C$5000,H$138,'1. Output sheet'!$K$2:$K$5000,$B220,'1. Output sheet'!$AC$2:$AC$5000,$B$140)+SUMIFS('1. Output sheet'!$F$2:$F$5000,'1. Output sheet'!$C$2:$C$5000,H$138,'1. Output sheet'!$K$2:$K$5000,$B220,'1. Output sheet'!$AC$2:$AC$5000,$B$170)</f>
        <v>0</v>
      </c>
      <c r="I220" s="13">
        <f>SUMIFS('1. Output sheet'!$F$2:$F$5000,'1. Output sheet'!$C$2:$C$5000,I$138,'1. Output sheet'!$K$2:$K$5000,$B220,'1. Output sheet'!$AC$2:$AC$5000,$B$140)+SUMIFS('1. Output sheet'!$F$2:$F$5000,'1. Output sheet'!$C$2:$C$5000,I$138,'1. Output sheet'!$K$2:$K$5000,$B220,'1. Output sheet'!$AC$2:$AC$5000,$B$170)</f>
        <v>0</v>
      </c>
      <c r="J220" s="13">
        <f>SUMIFS('1. Output sheet'!$F$2:$F$5000,'1. Output sheet'!$C$2:$C$5000,J$138,'1. Output sheet'!$K$2:$K$5000,$B220,'1. Output sheet'!$AC$2:$AC$5000,$B$140)+SUMIFS('1. Output sheet'!$F$2:$F$5000,'1. Output sheet'!$C$2:$C$5000,J$138,'1. Output sheet'!$K$2:$K$5000,$B220,'1. Output sheet'!$AC$2:$AC$5000,$B$170)</f>
        <v>8775</v>
      </c>
      <c r="K220" s="13">
        <f>SUMIFS('1. Output sheet'!$F$2:$F$5000,'1. Output sheet'!$C$2:$C$5000,K$138,'1. Output sheet'!$K$2:$K$5000,$B220,'1. Output sheet'!$AC$2:$AC$5000,$B$140)+SUMIFS('1. Output sheet'!$F$2:$F$5000,'1. Output sheet'!$C$2:$C$5000,K$138,'1. Output sheet'!$K$2:$K$5000,$B220,'1. Output sheet'!$AC$2:$AC$5000,$B$170)</f>
        <v>0</v>
      </c>
      <c r="L220" s="13">
        <f>SUMIFS('1. Output sheet'!$F$2:$F$5000,'1. Output sheet'!$C$2:$C$5000,L$138,'1. Output sheet'!$K$2:$K$5000,$B220,'1. Output sheet'!$AC$2:$AC$5000,$B$140)+SUMIFS('1. Output sheet'!$F$2:$F$5000,'1. Output sheet'!$C$2:$C$5000,L$138,'1. Output sheet'!$K$2:$K$5000,$B220,'1. Output sheet'!$AC$2:$AC$5000,$B$170)</f>
        <v>0</v>
      </c>
      <c r="M220" s="13">
        <f>SUMIFS('1. Output sheet'!$F$2:$F$5000,'1. Output sheet'!$C$2:$C$5000,M$138,'1. Output sheet'!$K$2:$K$5000,$B220,'1. Output sheet'!$AC$2:$AC$5000,$B$140)+SUMIFS('1. Output sheet'!$F$2:$F$5000,'1. Output sheet'!$C$2:$C$5000,M$138,'1. Output sheet'!$K$2:$K$5000,$B220,'1. Output sheet'!$AC$2:$AC$5000,$B$170)</f>
        <v>0</v>
      </c>
      <c r="N220" s="13">
        <f>SUMIFS('1. Output sheet'!$F$2:$F$5000,'1. Output sheet'!$C$2:$C$5000,N$138,'1. Output sheet'!$K$2:$K$5000,$B220,'1. Output sheet'!$AC$2:$AC$5000,$B$140)+SUMIFS('1. Output sheet'!$F$2:$F$5000,'1. Output sheet'!$C$2:$C$5000,N$138,'1. Output sheet'!$K$2:$K$5000,$B220,'1. Output sheet'!$AC$2:$AC$5000,$B$170)</f>
        <v>0</v>
      </c>
      <c r="O220" s="13">
        <f>SUMIFS('1. Output sheet'!$F$2:$F$5000,'1. Output sheet'!$C$2:$C$5000,O$138,'1. Output sheet'!$K$2:$K$5000,$B220,'1. Output sheet'!$AC$2:$AC$5000,$B$140)+SUMIFS('1. Output sheet'!$F$2:$F$5000,'1. Output sheet'!$C$2:$C$5000,O$138,'1. Output sheet'!$K$2:$K$5000,$B220,'1. Output sheet'!$AC$2:$AC$5000,$B$170)</f>
        <v>0</v>
      </c>
      <c r="P220" s="14">
        <f t="shared" si="90"/>
        <v>8775</v>
      </c>
      <c r="R220" s="39" t="s">
        <v>74</v>
      </c>
      <c r="S220" s="12"/>
      <c r="T220" s="13">
        <f t="shared" si="77"/>
        <v>0</v>
      </c>
      <c r="U220" s="13">
        <f t="shared" si="78"/>
        <v>0</v>
      </c>
      <c r="V220" s="13">
        <f t="shared" si="79"/>
        <v>0</v>
      </c>
      <c r="W220" s="13">
        <f t="shared" si="80"/>
        <v>0</v>
      </c>
      <c r="X220" s="13">
        <f t="shared" si="81"/>
        <v>0</v>
      </c>
      <c r="Y220" s="13">
        <f t="shared" si="82"/>
        <v>0</v>
      </c>
      <c r="Z220" s="13">
        <f t="shared" si="83"/>
        <v>1176.5415711355133</v>
      </c>
      <c r="AA220" s="13">
        <f t="shared" si="84"/>
        <v>0</v>
      </c>
      <c r="AB220" s="13">
        <f t="shared" si="85"/>
        <v>0</v>
      </c>
      <c r="AC220" s="13">
        <f t="shared" si="86"/>
        <v>0</v>
      </c>
      <c r="AD220" s="13">
        <f t="shared" si="87"/>
        <v>0</v>
      </c>
      <c r="AE220" s="13">
        <f t="shared" si="88"/>
        <v>0</v>
      </c>
      <c r="AF220" s="14">
        <f t="shared" si="89"/>
        <v>1176.5415711355133</v>
      </c>
    </row>
    <row r="221" spans="1:32" ht="15" x14ac:dyDescent="0.25">
      <c r="A221" s="34"/>
      <c r="B221" s="39" t="s">
        <v>4234</v>
      </c>
      <c r="C221" s="12"/>
      <c r="D221" s="13">
        <f>SUMIFS('1. Output sheet'!$F$2:$F$5000,'1. Output sheet'!$C$2:$C$5000,D$138,'1. Output sheet'!$K$2:$K$5000,$B221,'1. Output sheet'!$AC$2:$AC$5000,$B$140)+SUMIFS('1. Output sheet'!$F$2:$F$5000,'1. Output sheet'!$C$2:$C$5000,D$138,'1. Output sheet'!$K$2:$K$5000,$B221,'1. Output sheet'!$AC$2:$AC$5000,$B$170)</f>
        <v>0</v>
      </c>
      <c r="E221" s="13">
        <f>SUMIFS('1. Output sheet'!$F$2:$F$5000,'1. Output sheet'!$C$2:$C$5000,E$138,'1. Output sheet'!$K$2:$K$5000,$B221,'1. Output sheet'!$AC$2:$AC$5000,$B$140)+SUMIFS('1. Output sheet'!$F$2:$F$5000,'1. Output sheet'!$C$2:$C$5000,E$138,'1. Output sheet'!$K$2:$K$5000,$B221,'1. Output sheet'!$AC$2:$AC$5000,$B$170)</f>
        <v>0</v>
      </c>
      <c r="F221" s="13">
        <f>SUMIFS('1. Output sheet'!$F$2:$F$5000,'1. Output sheet'!$C$2:$C$5000,F$138,'1. Output sheet'!$K$2:$K$5000,$B221,'1. Output sheet'!$AC$2:$AC$5000,$B$140)+SUMIFS('1. Output sheet'!$F$2:$F$5000,'1. Output sheet'!$C$2:$C$5000,F$138,'1. Output sheet'!$K$2:$K$5000,$B221,'1. Output sheet'!$AC$2:$AC$5000,$B$170)</f>
        <v>0</v>
      </c>
      <c r="G221" s="13">
        <f>SUMIFS('1. Output sheet'!$F$2:$F$5000,'1. Output sheet'!$C$2:$C$5000,G$138,'1. Output sheet'!$K$2:$K$5000,$B221,'1. Output sheet'!$AC$2:$AC$5000,$B$140)+SUMIFS('1. Output sheet'!$F$2:$F$5000,'1. Output sheet'!$C$2:$C$5000,G$138,'1. Output sheet'!$K$2:$K$5000,$B221,'1. Output sheet'!$AC$2:$AC$5000,$B$170)</f>
        <v>0</v>
      </c>
      <c r="H221" s="13">
        <f>SUMIFS('1. Output sheet'!$F$2:$F$5000,'1. Output sheet'!$C$2:$C$5000,H$138,'1. Output sheet'!$K$2:$K$5000,$B221,'1. Output sheet'!$AC$2:$AC$5000,$B$140)+SUMIFS('1. Output sheet'!$F$2:$F$5000,'1. Output sheet'!$C$2:$C$5000,H$138,'1. Output sheet'!$K$2:$K$5000,$B221,'1. Output sheet'!$AC$2:$AC$5000,$B$170)</f>
        <v>0</v>
      </c>
      <c r="I221" s="13">
        <f>SUMIFS('1. Output sheet'!$F$2:$F$5000,'1. Output sheet'!$C$2:$C$5000,I$138,'1. Output sheet'!$K$2:$K$5000,$B221,'1. Output sheet'!$AC$2:$AC$5000,$B$140)+SUMIFS('1. Output sheet'!$F$2:$F$5000,'1. Output sheet'!$C$2:$C$5000,I$138,'1. Output sheet'!$K$2:$K$5000,$B221,'1. Output sheet'!$AC$2:$AC$5000,$B$170)</f>
        <v>0</v>
      </c>
      <c r="J221" s="13">
        <f>SUMIFS('1. Output sheet'!$F$2:$F$5000,'1. Output sheet'!$C$2:$C$5000,J$138,'1. Output sheet'!$K$2:$K$5000,$B221,'1. Output sheet'!$AC$2:$AC$5000,$B$140)+SUMIFS('1. Output sheet'!$F$2:$F$5000,'1. Output sheet'!$C$2:$C$5000,J$138,'1. Output sheet'!$K$2:$K$5000,$B221,'1. Output sheet'!$AC$2:$AC$5000,$B$170)</f>
        <v>0</v>
      </c>
      <c r="K221" s="13">
        <f>SUMIFS('1. Output sheet'!$F$2:$F$5000,'1. Output sheet'!$C$2:$C$5000,K$138,'1. Output sheet'!$K$2:$K$5000,$B221,'1. Output sheet'!$AC$2:$AC$5000,$B$140)+SUMIFS('1. Output sheet'!$F$2:$F$5000,'1. Output sheet'!$C$2:$C$5000,K$138,'1. Output sheet'!$K$2:$K$5000,$B221,'1. Output sheet'!$AC$2:$AC$5000,$B$170)</f>
        <v>0</v>
      </c>
      <c r="L221" s="13">
        <f>SUMIFS('1. Output sheet'!$F$2:$F$5000,'1. Output sheet'!$C$2:$C$5000,L$138,'1. Output sheet'!$K$2:$K$5000,$B221,'1. Output sheet'!$AC$2:$AC$5000,$B$140)+SUMIFS('1. Output sheet'!$F$2:$F$5000,'1. Output sheet'!$C$2:$C$5000,L$138,'1. Output sheet'!$K$2:$K$5000,$B221,'1. Output sheet'!$AC$2:$AC$5000,$B$170)</f>
        <v>0</v>
      </c>
      <c r="M221" s="13">
        <f>SUMIFS('1. Output sheet'!$F$2:$F$5000,'1. Output sheet'!$C$2:$C$5000,M$138,'1. Output sheet'!$K$2:$K$5000,$B221,'1. Output sheet'!$AC$2:$AC$5000,$B$140)+SUMIFS('1. Output sheet'!$F$2:$F$5000,'1. Output sheet'!$C$2:$C$5000,M$138,'1. Output sheet'!$K$2:$K$5000,$B221,'1. Output sheet'!$AC$2:$AC$5000,$B$170)</f>
        <v>0</v>
      </c>
      <c r="N221" s="13">
        <f>SUMIFS('1. Output sheet'!$F$2:$F$5000,'1. Output sheet'!$C$2:$C$5000,N$138,'1. Output sheet'!$K$2:$K$5000,$B221,'1. Output sheet'!$AC$2:$AC$5000,$B$140)+SUMIFS('1. Output sheet'!$F$2:$F$5000,'1. Output sheet'!$C$2:$C$5000,N$138,'1. Output sheet'!$K$2:$K$5000,$B221,'1. Output sheet'!$AC$2:$AC$5000,$B$170)</f>
        <v>0</v>
      </c>
      <c r="O221" s="13">
        <f>SUMIFS('1. Output sheet'!$F$2:$F$5000,'1. Output sheet'!$C$2:$C$5000,O$138,'1. Output sheet'!$K$2:$K$5000,$B221,'1. Output sheet'!$AC$2:$AC$5000,$B$140)+SUMIFS('1. Output sheet'!$F$2:$F$5000,'1. Output sheet'!$C$2:$C$5000,O$138,'1. Output sheet'!$K$2:$K$5000,$B221,'1. Output sheet'!$AC$2:$AC$5000,$B$170)</f>
        <v>0</v>
      </c>
      <c r="P221" s="14">
        <f t="shared" si="90"/>
        <v>0</v>
      </c>
      <c r="R221" s="39" t="s">
        <v>4234</v>
      </c>
      <c r="S221" s="12"/>
      <c r="T221" s="13">
        <f t="shared" si="77"/>
        <v>0</v>
      </c>
      <c r="U221" s="13">
        <f t="shared" si="78"/>
        <v>0</v>
      </c>
      <c r="V221" s="13">
        <f t="shared" si="79"/>
        <v>0</v>
      </c>
      <c r="W221" s="13">
        <f t="shared" si="80"/>
        <v>0</v>
      </c>
      <c r="X221" s="13">
        <f t="shared" si="81"/>
        <v>0</v>
      </c>
      <c r="Y221" s="13">
        <f t="shared" si="82"/>
        <v>0</v>
      </c>
      <c r="Z221" s="13">
        <f t="shared" si="83"/>
        <v>0</v>
      </c>
      <c r="AA221" s="13">
        <f t="shared" si="84"/>
        <v>0</v>
      </c>
      <c r="AB221" s="13">
        <f t="shared" si="85"/>
        <v>0</v>
      </c>
      <c r="AC221" s="13">
        <f t="shared" si="86"/>
        <v>0</v>
      </c>
      <c r="AD221" s="13">
        <f t="shared" si="87"/>
        <v>0</v>
      </c>
      <c r="AE221" s="13">
        <f t="shared" si="88"/>
        <v>0</v>
      </c>
      <c r="AF221" s="14">
        <f t="shared" si="89"/>
        <v>0</v>
      </c>
    </row>
    <row r="222" spans="1:32" ht="15" x14ac:dyDescent="0.25">
      <c r="A222" s="34"/>
      <c r="B222" s="39" t="s">
        <v>455</v>
      </c>
      <c r="C222" s="12"/>
      <c r="D222" s="13">
        <f>SUMIFS('1. Output sheet'!$F$2:$F$5000,'1. Output sheet'!$C$2:$C$5000,D$138,'1. Output sheet'!$K$2:$K$5000,$B222,'1. Output sheet'!$AC$2:$AC$5000,$B$140)+SUMIFS('1. Output sheet'!$F$2:$F$5000,'1. Output sheet'!$C$2:$C$5000,D$138,'1. Output sheet'!$K$2:$K$5000,$B222,'1. Output sheet'!$AC$2:$AC$5000,$B$170)</f>
        <v>949</v>
      </c>
      <c r="E222" s="13">
        <f>SUMIFS('1. Output sheet'!$F$2:$F$5000,'1. Output sheet'!$C$2:$C$5000,E$138,'1. Output sheet'!$K$2:$K$5000,$B222,'1. Output sheet'!$AC$2:$AC$5000,$B$140)+SUMIFS('1. Output sheet'!$F$2:$F$5000,'1. Output sheet'!$C$2:$C$5000,E$138,'1. Output sheet'!$K$2:$K$5000,$B222,'1. Output sheet'!$AC$2:$AC$5000,$B$170)</f>
        <v>0</v>
      </c>
      <c r="F222" s="13">
        <f>SUMIFS('1. Output sheet'!$F$2:$F$5000,'1. Output sheet'!$C$2:$C$5000,F$138,'1. Output sheet'!$K$2:$K$5000,$B222,'1. Output sheet'!$AC$2:$AC$5000,$B$140)+SUMIFS('1. Output sheet'!$F$2:$F$5000,'1. Output sheet'!$C$2:$C$5000,F$138,'1. Output sheet'!$K$2:$K$5000,$B222,'1. Output sheet'!$AC$2:$AC$5000,$B$170)</f>
        <v>5172.2700000000004</v>
      </c>
      <c r="G222" s="13">
        <f>SUMIFS('1. Output sheet'!$F$2:$F$5000,'1. Output sheet'!$C$2:$C$5000,G$138,'1. Output sheet'!$K$2:$K$5000,$B222,'1. Output sheet'!$AC$2:$AC$5000,$B$140)+SUMIFS('1. Output sheet'!$F$2:$F$5000,'1. Output sheet'!$C$2:$C$5000,G$138,'1. Output sheet'!$K$2:$K$5000,$B222,'1. Output sheet'!$AC$2:$AC$5000,$B$170)</f>
        <v>24430</v>
      </c>
      <c r="H222" s="13">
        <f>SUMIFS('1. Output sheet'!$F$2:$F$5000,'1. Output sheet'!$C$2:$C$5000,H$138,'1. Output sheet'!$K$2:$K$5000,$B222,'1. Output sheet'!$AC$2:$AC$5000,$B$140)+SUMIFS('1. Output sheet'!$F$2:$F$5000,'1. Output sheet'!$C$2:$C$5000,H$138,'1. Output sheet'!$K$2:$K$5000,$B222,'1. Output sheet'!$AC$2:$AC$5000,$B$170)</f>
        <v>16306</v>
      </c>
      <c r="I222" s="13">
        <f>SUMIFS('1. Output sheet'!$F$2:$F$5000,'1. Output sheet'!$C$2:$C$5000,I$138,'1. Output sheet'!$K$2:$K$5000,$B222,'1. Output sheet'!$AC$2:$AC$5000,$B$140)+SUMIFS('1. Output sheet'!$F$2:$F$5000,'1. Output sheet'!$C$2:$C$5000,I$138,'1. Output sheet'!$K$2:$K$5000,$B222,'1. Output sheet'!$AC$2:$AC$5000,$B$170)</f>
        <v>11959.9</v>
      </c>
      <c r="J222" s="13">
        <f>SUMIFS('1. Output sheet'!$F$2:$F$5000,'1. Output sheet'!$C$2:$C$5000,J$138,'1. Output sheet'!$K$2:$K$5000,$B222,'1. Output sheet'!$AC$2:$AC$5000,$B$140)+SUMIFS('1. Output sheet'!$F$2:$F$5000,'1. Output sheet'!$C$2:$C$5000,J$138,'1. Output sheet'!$K$2:$K$5000,$B222,'1. Output sheet'!$AC$2:$AC$5000,$B$170)</f>
        <v>24630.66</v>
      </c>
      <c r="K222" s="13">
        <f>SUMIFS('1. Output sheet'!$F$2:$F$5000,'1. Output sheet'!$C$2:$C$5000,K$138,'1. Output sheet'!$K$2:$K$5000,$B222,'1. Output sheet'!$AC$2:$AC$5000,$B$140)+SUMIFS('1. Output sheet'!$F$2:$F$5000,'1. Output sheet'!$C$2:$C$5000,K$138,'1. Output sheet'!$K$2:$K$5000,$B222,'1. Output sheet'!$AC$2:$AC$5000,$B$170)</f>
        <v>0</v>
      </c>
      <c r="L222" s="13">
        <f>SUMIFS('1. Output sheet'!$F$2:$F$5000,'1. Output sheet'!$C$2:$C$5000,L$138,'1. Output sheet'!$K$2:$K$5000,$B222,'1. Output sheet'!$AC$2:$AC$5000,$B$140)+SUMIFS('1. Output sheet'!$F$2:$F$5000,'1. Output sheet'!$C$2:$C$5000,L$138,'1. Output sheet'!$K$2:$K$5000,$B222,'1. Output sheet'!$AC$2:$AC$5000,$B$170)</f>
        <v>0</v>
      </c>
      <c r="M222" s="13">
        <f>SUMIFS('1. Output sheet'!$F$2:$F$5000,'1. Output sheet'!$C$2:$C$5000,M$138,'1. Output sheet'!$K$2:$K$5000,$B222,'1. Output sheet'!$AC$2:$AC$5000,$B$140)+SUMIFS('1. Output sheet'!$F$2:$F$5000,'1. Output sheet'!$C$2:$C$5000,M$138,'1. Output sheet'!$K$2:$K$5000,$B222,'1. Output sheet'!$AC$2:$AC$5000,$B$170)</f>
        <v>0</v>
      </c>
      <c r="N222" s="13">
        <f>SUMIFS('1. Output sheet'!$F$2:$F$5000,'1. Output sheet'!$C$2:$C$5000,N$138,'1. Output sheet'!$K$2:$K$5000,$B222,'1. Output sheet'!$AC$2:$AC$5000,$B$140)+SUMIFS('1. Output sheet'!$F$2:$F$5000,'1. Output sheet'!$C$2:$C$5000,N$138,'1. Output sheet'!$K$2:$K$5000,$B222,'1. Output sheet'!$AC$2:$AC$5000,$B$170)</f>
        <v>7067.92</v>
      </c>
      <c r="O222" s="13">
        <f>SUMIFS('1. Output sheet'!$F$2:$F$5000,'1. Output sheet'!$C$2:$C$5000,O$138,'1. Output sheet'!$K$2:$K$5000,$B222,'1. Output sheet'!$AC$2:$AC$5000,$B$140)+SUMIFS('1. Output sheet'!$F$2:$F$5000,'1. Output sheet'!$C$2:$C$5000,O$138,'1. Output sheet'!$K$2:$K$5000,$B222,'1. Output sheet'!$AC$2:$AC$5000,$B$170)</f>
        <v>1595</v>
      </c>
      <c r="P222" s="14">
        <f t="shared" si="90"/>
        <v>92110.75</v>
      </c>
      <c r="R222" s="39" t="s">
        <v>455</v>
      </c>
      <c r="S222" s="12"/>
      <c r="T222" s="13">
        <f t="shared" si="77"/>
        <v>127.24079213761847</v>
      </c>
      <c r="U222" s="13">
        <f t="shared" si="78"/>
        <v>0</v>
      </c>
      <c r="V222" s="13">
        <f t="shared" si="79"/>
        <v>693.49181448855632</v>
      </c>
      <c r="W222" s="13">
        <f t="shared" si="80"/>
        <v>3275.5453655658794</v>
      </c>
      <c r="X222" s="13">
        <f t="shared" si="81"/>
        <v>2186.2891007334106</v>
      </c>
      <c r="Y222" s="13">
        <f t="shared" si="82"/>
        <v>1603.5691779628062</v>
      </c>
      <c r="Z222" s="13">
        <f t="shared" si="83"/>
        <v>3302.4496198865691</v>
      </c>
      <c r="AA222" s="13">
        <f t="shared" si="84"/>
        <v>0</v>
      </c>
      <c r="AB222" s="13">
        <f t="shared" si="85"/>
        <v>0</v>
      </c>
      <c r="AC222" s="13">
        <f t="shared" si="86"/>
        <v>0</v>
      </c>
      <c r="AD222" s="13">
        <f t="shared" si="87"/>
        <v>947.65831355670855</v>
      </c>
      <c r="AE222" s="13">
        <f t="shared" si="88"/>
        <v>213.85570438303631</v>
      </c>
      <c r="AF222" s="14">
        <f t="shared" si="89"/>
        <v>12350.099888714585</v>
      </c>
    </row>
    <row r="223" spans="1:32" ht="15" x14ac:dyDescent="0.25">
      <c r="A223" s="34"/>
      <c r="B223" s="39" t="s">
        <v>306</v>
      </c>
      <c r="C223" s="12"/>
      <c r="D223" s="13">
        <f>SUMIFS('1. Output sheet'!$F$2:$F$5000,'1. Output sheet'!$C$2:$C$5000,D$138,'1. Output sheet'!$K$2:$K$5000,$B223,'1. Output sheet'!$AC$2:$AC$5000,$B$140)+SUMIFS('1. Output sheet'!$F$2:$F$5000,'1. Output sheet'!$C$2:$C$5000,D$138,'1. Output sheet'!$K$2:$K$5000,$B223,'1. Output sheet'!$AC$2:$AC$5000,$B$170)</f>
        <v>0</v>
      </c>
      <c r="E223" s="13">
        <f>SUMIFS('1. Output sheet'!$F$2:$F$5000,'1. Output sheet'!$C$2:$C$5000,E$138,'1. Output sheet'!$K$2:$K$5000,$B223,'1. Output sheet'!$AC$2:$AC$5000,$B$140)+SUMIFS('1. Output sheet'!$F$2:$F$5000,'1. Output sheet'!$C$2:$C$5000,E$138,'1. Output sheet'!$K$2:$K$5000,$B223,'1. Output sheet'!$AC$2:$AC$5000,$B$170)</f>
        <v>0</v>
      </c>
      <c r="F223" s="13">
        <f>SUMIFS('1. Output sheet'!$F$2:$F$5000,'1. Output sheet'!$C$2:$C$5000,F$138,'1. Output sheet'!$K$2:$K$5000,$B223,'1. Output sheet'!$AC$2:$AC$5000,$B$140)+SUMIFS('1. Output sheet'!$F$2:$F$5000,'1. Output sheet'!$C$2:$C$5000,F$138,'1. Output sheet'!$K$2:$K$5000,$B223,'1. Output sheet'!$AC$2:$AC$5000,$B$170)</f>
        <v>36662.5</v>
      </c>
      <c r="G223" s="13">
        <f>SUMIFS('1. Output sheet'!$F$2:$F$5000,'1. Output sheet'!$C$2:$C$5000,G$138,'1. Output sheet'!$K$2:$K$5000,$B223,'1. Output sheet'!$AC$2:$AC$5000,$B$140)+SUMIFS('1. Output sheet'!$F$2:$F$5000,'1. Output sheet'!$C$2:$C$5000,G$138,'1. Output sheet'!$K$2:$K$5000,$B223,'1. Output sheet'!$AC$2:$AC$5000,$B$170)</f>
        <v>0</v>
      </c>
      <c r="H223" s="13">
        <f>SUMIFS('1. Output sheet'!$F$2:$F$5000,'1. Output sheet'!$C$2:$C$5000,H$138,'1. Output sheet'!$K$2:$K$5000,$B223,'1. Output sheet'!$AC$2:$AC$5000,$B$140)+SUMIFS('1. Output sheet'!$F$2:$F$5000,'1. Output sheet'!$C$2:$C$5000,H$138,'1. Output sheet'!$K$2:$K$5000,$B223,'1. Output sheet'!$AC$2:$AC$5000,$B$170)</f>
        <v>0</v>
      </c>
      <c r="I223" s="13">
        <f>SUMIFS('1. Output sheet'!$F$2:$F$5000,'1. Output sheet'!$C$2:$C$5000,I$138,'1. Output sheet'!$K$2:$K$5000,$B223,'1. Output sheet'!$AC$2:$AC$5000,$B$140)+SUMIFS('1. Output sheet'!$F$2:$F$5000,'1. Output sheet'!$C$2:$C$5000,I$138,'1. Output sheet'!$K$2:$K$5000,$B223,'1. Output sheet'!$AC$2:$AC$5000,$B$170)</f>
        <v>0</v>
      </c>
      <c r="J223" s="13">
        <f>SUMIFS('1. Output sheet'!$F$2:$F$5000,'1. Output sheet'!$C$2:$C$5000,J$138,'1. Output sheet'!$K$2:$K$5000,$B223,'1. Output sheet'!$AC$2:$AC$5000,$B$140)+SUMIFS('1. Output sheet'!$F$2:$F$5000,'1. Output sheet'!$C$2:$C$5000,J$138,'1. Output sheet'!$K$2:$K$5000,$B223,'1. Output sheet'!$AC$2:$AC$5000,$B$170)</f>
        <v>26312.809999999998</v>
      </c>
      <c r="K223" s="13">
        <f>SUMIFS('1. Output sheet'!$F$2:$F$5000,'1. Output sheet'!$C$2:$C$5000,K$138,'1. Output sheet'!$K$2:$K$5000,$B223,'1. Output sheet'!$AC$2:$AC$5000,$B$140)+SUMIFS('1. Output sheet'!$F$2:$F$5000,'1. Output sheet'!$C$2:$C$5000,K$138,'1. Output sheet'!$K$2:$K$5000,$B223,'1. Output sheet'!$AC$2:$AC$5000,$B$170)</f>
        <v>0</v>
      </c>
      <c r="L223" s="13">
        <f>SUMIFS('1. Output sheet'!$F$2:$F$5000,'1. Output sheet'!$C$2:$C$5000,L$138,'1. Output sheet'!$K$2:$K$5000,$B223,'1. Output sheet'!$AC$2:$AC$5000,$B$140)+SUMIFS('1. Output sheet'!$F$2:$F$5000,'1. Output sheet'!$C$2:$C$5000,L$138,'1. Output sheet'!$K$2:$K$5000,$B223,'1. Output sheet'!$AC$2:$AC$5000,$B$170)</f>
        <v>0</v>
      </c>
      <c r="M223" s="13">
        <f>SUMIFS('1. Output sheet'!$F$2:$F$5000,'1. Output sheet'!$C$2:$C$5000,M$138,'1. Output sheet'!$K$2:$K$5000,$B223,'1. Output sheet'!$AC$2:$AC$5000,$B$140)+SUMIFS('1. Output sheet'!$F$2:$F$5000,'1. Output sheet'!$C$2:$C$5000,M$138,'1. Output sheet'!$K$2:$K$5000,$B223,'1. Output sheet'!$AC$2:$AC$5000,$B$170)</f>
        <v>0</v>
      </c>
      <c r="N223" s="13">
        <f>SUMIFS('1. Output sheet'!$F$2:$F$5000,'1. Output sheet'!$C$2:$C$5000,N$138,'1. Output sheet'!$K$2:$K$5000,$B223,'1. Output sheet'!$AC$2:$AC$5000,$B$140)+SUMIFS('1. Output sheet'!$F$2:$F$5000,'1. Output sheet'!$C$2:$C$5000,N$138,'1. Output sheet'!$K$2:$K$5000,$B223,'1. Output sheet'!$AC$2:$AC$5000,$B$170)</f>
        <v>0</v>
      </c>
      <c r="O223" s="13">
        <f>SUMIFS('1. Output sheet'!$F$2:$F$5000,'1. Output sheet'!$C$2:$C$5000,O$138,'1. Output sheet'!$K$2:$K$5000,$B223,'1. Output sheet'!$AC$2:$AC$5000,$B$140)+SUMIFS('1. Output sheet'!$F$2:$F$5000,'1. Output sheet'!$C$2:$C$5000,O$138,'1. Output sheet'!$K$2:$K$5000,$B223,'1. Output sheet'!$AC$2:$AC$5000,$B$170)</f>
        <v>0</v>
      </c>
      <c r="P223" s="14">
        <f t="shared" si="90"/>
        <v>62975.31</v>
      </c>
      <c r="R223" s="39" t="s">
        <v>306</v>
      </c>
      <c r="S223" s="12"/>
      <c r="T223" s="13">
        <f t="shared" si="77"/>
        <v>0</v>
      </c>
      <c r="U223" s="13">
        <f t="shared" si="78"/>
        <v>0</v>
      </c>
      <c r="V223" s="13">
        <f t="shared" si="79"/>
        <v>4915.6644275505132</v>
      </c>
      <c r="W223" s="13">
        <f t="shared" si="80"/>
        <v>0</v>
      </c>
      <c r="X223" s="13">
        <f t="shared" si="81"/>
        <v>0</v>
      </c>
      <c r="Y223" s="13">
        <f t="shared" si="82"/>
        <v>0</v>
      </c>
      <c r="Z223" s="13">
        <f t="shared" si="83"/>
        <v>3527.9902926940449</v>
      </c>
      <c r="AA223" s="13">
        <f t="shared" si="84"/>
        <v>0</v>
      </c>
      <c r="AB223" s="13">
        <f t="shared" si="85"/>
        <v>0</v>
      </c>
      <c r="AC223" s="13">
        <f t="shared" si="86"/>
        <v>0</v>
      </c>
      <c r="AD223" s="13">
        <f t="shared" si="87"/>
        <v>0</v>
      </c>
      <c r="AE223" s="13">
        <f t="shared" si="88"/>
        <v>0</v>
      </c>
      <c r="AF223" s="14">
        <f t="shared" si="89"/>
        <v>8443.6547202445581</v>
      </c>
    </row>
    <row r="224" spans="1:32" ht="15" x14ac:dyDescent="0.25">
      <c r="A224" s="34"/>
      <c r="B224" s="39" t="s">
        <v>289</v>
      </c>
      <c r="C224" s="12"/>
      <c r="D224" s="13">
        <f>SUMIFS('1. Output sheet'!$F$2:$F$5000,'1. Output sheet'!$C$2:$C$5000,D$138,'1. Output sheet'!$K$2:$K$5000,$B224,'1. Output sheet'!$AC$2:$AC$5000,$B$140)+SUMIFS('1. Output sheet'!$F$2:$F$5000,'1. Output sheet'!$C$2:$C$5000,D$138,'1. Output sheet'!$K$2:$K$5000,$B224,'1. Output sheet'!$AC$2:$AC$5000,$B$170)</f>
        <v>0</v>
      </c>
      <c r="E224" s="13">
        <f>SUMIFS('1. Output sheet'!$F$2:$F$5000,'1. Output sheet'!$C$2:$C$5000,E$138,'1. Output sheet'!$K$2:$K$5000,$B224,'1. Output sheet'!$AC$2:$AC$5000,$B$140)+SUMIFS('1. Output sheet'!$F$2:$F$5000,'1. Output sheet'!$C$2:$C$5000,E$138,'1. Output sheet'!$K$2:$K$5000,$B224,'1. Output sheet'!$AC$2:$AC$5000,$B$170)</f>
        <v>0</v>
      </c>
      <c r="F224" s="13">
        <f>SUMIFS('1. Output sheet'!$F$2:$F$5000,'1. Output sheet'!$C$2:$C$5000,F$138,'1. Output sheet'!$K$2:$K$5000,$B224,'1. Output sheet'!$AC$2:$AC$5000,$B$140)+SUMIFS('1. Output sheet'!$F$2:$F$5000,'1. Output sheet'!$C$2:$C$5000,F$138,'1. Output sheet'!$K$2:$K$5000,$B224,'1. Output sheet'!$AC$2:$AC$5000,$B$170)</f>
        <v>10766.53</v>
      </c>
      <c r="G224" s="13">
        <f>SUMIFS('1. Output sheet'!$F$2:$F$5000,'1. Output sheet'!$C$2:$C$5000,G$138,'1. Output sheet'!$K$2:$K$5000,$B224,'1. Output sheet'!$AC$2:$AC$5000,$B$140)+SUMIFS('1. Output sheet'!$F$2:$F$5000,'1. Output sheet'!$C$2:$C$5000,G$138,'1. Output sheet'!$K$2:$K$5000,$B224,'1. Output sheet'!$AC$2:$AC$5000,$B$170)</f>
        <v>16026.6</v>
      </c>
      <c r="H224" s="13">
        <f>SUMIFS('1. Output sheet'!$F$2:$F$5000,'1. Output sheet'!$C$2:$C$5000,H$138,'1. Output sheet'!$K$2:$K$5000,$B224,'1. Output sheet'!$AC$2:$AC$5000,$B$140)+SUMIFS('1. Output sheet'!$F$2:$F$5000,'1. Output sheet'!$C$2:$C$5000,H$138,'1. Output sheet'!$K$2:$K$5000,$B224,'1. Output sheet'!$AC$2:$AC$5000,$B$170)</f>
        <v>5973</v>
      </c>
      <c r="I224" s="13">
        <f>SUMIFS('1. Output sheet'!$F$2:$F$5000,'1. Output sheet'!$C$2:$C$5000,I$138,'1. Output sheet'!$K$2:$K$5000,$B224,'1. Output sheet'!$AC$2:$AC$5000,$B$140)+SUMIFS('1. Output sheet'!$F$2:$F$5000,'1. Output sheet'!$C$2:$C$5000,I$138,'1. Output sheet'!$K$2:$K$5000,$B224,'1. Output sheet'!$AC$2:$AC$5000,$B$170)</f>
        <v>12767.5</v>
      </c>
      <c r="J224" s="13">
        <f>SUMIFS('1. Output sheet'!$F$2:$F$5000,'1. Output sheet'!$C$2:$C$5000,J$138,'1. Output sheet'!$K$2:$K$5000,$B224,'1. Output sheet'!$AC$2:$AC$5000,$B$140)+SUMIFS('1. Output sheet'!$F$2:$F$5000,'1. Output sheet'!$C$2:$C$5000,J$138,'1. Output sheet'!$K$2:$K$5000,$B224,'1. Output sheet'!$AC$2:$AC$5000,$B$170)</f>
        <v>41329.39</v>
      </c>
      <c r="K224" s="13">
        <f>SUMIFS('1. Output sheet'!$F$2:$F$5000,'1. Output sheet'!$C$2:$C$5000,K$138,'1. Output sheet'!$K$2:$K$5000,$B224,'1. Output sheet'!$AC$2:$AC$5000,$B$140)+SUMIFS('1. Output sheet'!$F$2:$F$5000,'1. Output sheet'!$C$2:$C$5000,K$138,'1. Output sheet'!$K$2:$K$5000,$B224,'1. Output sheet'!$AC$2:$AC$5000,$B$170)</f>
        <v>0</v>
      </c>
      <c r="L224" s="13">
        <f>SUMIFS('1. Output sheet'!$F$2:$F$5000,'1. Output sheet'!$C$2:$C$5000,L$138,'1. Output sheet'!$K$2:$K$5000,$B224,'1. Output sheet'!$AC$2:$AC$5000,$B$140)+SUMIFS('1. Output sheet'!$F$2:$F$5000,'1. Output sheet'!$C$2:$C$5000,L$138,'1. Output sheet'!$K$2:$K$5000,$B224,'1. Output sheet'!$AC$2:$AC$5000,$B$170)</f>
        <v>725</v>
      </c>
      <c r="M224" s="13">
        <f>SUMIFS('1. Output sheet'!$F$2:$F$5000,'1. Output sheet'!$C$2:$C$5000,M$138,'1. Output sheet'!$K$2:$K$5000,$B224,'1. Output sheet'!$AC$2:$AC$5000,$B$140)+SUMIFS('1. Output sheet'!$F$2:$F$5000,'1. Output sheet'!$C$2:$C$5000,M$138,'1. Output sheet'!$K$2:$K$5000,$B224,'1. Output sheet'!$AC$2:$AC$5000,$B$170)</f>
        <v>0</v>
      </c>
      <c r="N224" s="13">
        <f>SUMIFS('1. Output sheet'!$F$2:$F$5000,'1. Output sheet'!$C$2:$C$5000,N$138,'1. Output sheet'!$K$2:$K$5000,$B224,'1. Output sheet'!$AC$2:$AC$5000,$B$140)+SUMIFS('1. Output sheet'!$F$2:$F$5000,'1. Output sheet'!$C$2:$C$5000,N$138,'1. Output sheet'!$K$2:$K$5000,$B224,'1. Output sheet'!$AC$2:$AC$5000,$B$170)</f>
        <v>7185</v>
      </c>
      <c r="O224" s="13">
        <f>SUMIFS('1. Output sheet'!$F$2:$F$5000,'1. Output sheet'!$C$2:$C$5000,O$138,'1. Output sheet'!$K$2:$K$5000,$B224,'1. Output sheet'!$AC$2:$AC$5000,$B$140)+SUMIFS('1. Output sheet'!$F$2:$F$5000,'1. Output sheet'!$C$2:$C$5000,O$138,'1. Output sheet'!$K$2:$K$5000,$B224,'1. Output sheet'!$AC$2:$AC$5000,$B$170)</f>
        <v>487.03000000000043</v>
      </c>
      <c r="P224" s="14">
        <f t="shared" si="90"/>
        <v>95260.05</v>
      </c>
      <c r="R224" s="39" t="s">
        <v>289</v>
      </c>
      <c r="S224" s="12"/>
      <c r="T224" s="13">
        <f t="shared" si="77"/>
        <v>0</v>
      </c>
      <c r="U224" s="13">
        <f t="shared" si="78"/>
        <v>0</v>
      </c>
      <c r="V224" s="13">
        <f t="shared" si="79"/>
        <v>1443.5635466527224</v>
      </c>
      <c r="W224" s="13">
        <f t="shared" si="80"/>
        <v>2148.8274807932098</v>
      </c>
      <c r="X224" s="13">
        <f t="shared" si="81"/>
        <v>800.85274124130149</v>
      </c>
      <c r="Y224" s="13">
        <f t="shared" si="82"/>
        <v>1711.8512261507312</v>
      </c>
      <c r="Z224" s="13">
        <f t="shared" si="83"/>
        <v>5541.395492270356</v>
      </c>
      <c r="AA224" s="13">
        <f t="shared" si="84"/>
        <v>0</v>
      </c>
      <c r="AB224" s="13">
        <f t="shared" si="85"/>
        <v>97.207138355925593</v>
      </c>
      <c r="AC224" s="13">
        <f t="shared" si="86"/>
        <v>0</v>
      </c>
      <c r="AD224" s="13">
        <f t="shared" si="87"/>
        <v>963.356260810104</v>
      </c>
      <c r="AE224" s="13">
        <f t="shared" si="88"/>
        <v>65.300403577222738</v>
      </c>
      <c r="AF224" s="14">
        <f t="shared" si="89"/>
        <v>12772.354289851573</v>
      </c>
    </row>
    <row r="225" spans="1:36" ht="15" x14ac:dyDescent="0.25">
      <c r="A225" s="34"/>
      <c r="B225" s="39" t="s">
        <v>1330</v>
      </c>
      <c r="C225" s="12"/>
      <c r="D225" s="13">
        <f>SUMIFS('1. Output sheet'!$F$2:$F$5000,'1. Output sheet'!$C$2:$C$5000,D$138,'1. Output sheet'!$K$2:$K$5000,$B225,'1. Output sheet'!$AC$2:$AC$5000,$B$140)+SUMIFS('1. Output sheet'!$F$2:$F$5000,'1. Output sheet'!$C$2:$C$5000,D$138,'1. Output sheet'!$K$2:$K$5000,$B225,'1. Output sheet'!$AC$2:$AC$5000,$B$170)</f>
        <v>0</v>
      </c>
      <c r="E225" s="13">
        <f>SUMIFS('1. Output sheet'!$F$2:$F$5000,'1. Output sheet'!$C$2:$C$5000,E$138,'1. Output sheet'!$K$2:$K$5000,$B225,'1. Output sheet'!$AC$2:$AC$5000,$B$140)+SUMIFS('1. Output sheet'!$F$2:$F$5000,'1. Output sheet'!$C$2:$C$5000,E$138,'1. Output sheet'!$K$2:$K$5000,$B225,'1. Output sheet'!$AC$2:$AC$5000,$B$170)</f>
        <v>0</v>
      </c>
      <c r="F225" s="13">
        <f>SUMIFS('1. Output sheet'!$F$2:$F$5000,'1. Output sheet'!$C$2:$C$5000,F$138,'1. Output sheet'!$K$2:$K$5000,$B225,'1. Output sheet'!$AC$2:$AC$5000,$B$140)+SUMIFS('1. Output sheet'!$F$2:$F$5000,'1. Output sheet'!$C$2:$C$5000,F$138,'1. Output sheet'!$K$2:$K$5000,$B225,'1. Output sheet'!$AC$2:$AC$5000,$B$170)</f>
        <v>0</v>
      </c>
      <c r="G225" s="13">
        <f>SUMIFS('1. Output sheet'!$F$2:$F$5000,'1. Output sheet'!$C$2:$C$5000,G$138,'1. Output sheet'!$K$2:$K$5000,$B225,'1. Output sheet'!$AC$2:$AC$5000,$B$140)+SUMIFS('1. Output sheet'!$F$2:$F$5000,'1. Output sheet'!$C$2:$C$5000,G$138,'1. Output sheet'!$K$2:$K$5000,$B225,'1. Output sheet'!$AC$2:$AC$5000,$B$170)</f>
        <v>93.75</v>
      </c>
      <c r="H225" s="13">
        <f>SUMIFS('1. Output sheet'!$F$2:$F$5000,'1. Output sheet'!$C$2:$C$5000,H$138,'1. Output sheet'!$K$2:$K$5000,$B225,'1. Output sheet'!$AC$2:$AC$5000,$B$140)+SUMIFS('1. Output sheet'!$F$2:$F$5000,'1. Output sheet'!$C$2:$C$5000,H$138,'1. Output sheet'!$K$2:$K$5000,$B225,'1. Output sheet'!$AC$2:$AC$5000,$B$170)</f>
        <v>0</v>
      </c>
      <c r="I225" s="13">
        <f>SUMIFS('1. Output sheet'!$F$2:$F$5000,'1. Output sheet'!$C$2:$C$5000,I$138,'1. Output sheet'!$K$2:$K$5000,$B225,'1. Output sheet'!$AC$2:$AC$5000,$B$140)+SUMIFS('1. Output sheet'!$F$2:$F$5000,'1. Output sheet'!$C$2:$C$5000,I$138,'1. Output sheet'!$K$2:$K$5000,$B225,'1. Output sheet'!$AC$2:$AC$5000,$B$170)</f>
        <v>0</v>
      </c>
      <c r="J225" s="13">
        <f>SUMIFS('1. Output sheet'!$F$2:$F$5000,'1. Output sheet'!$C$2:$C$5000,J$138,'1. Output sheet'!$K$2:$K$5000,$B225,'1. Output sheet'!$AC$2:$AC$5000,$B$140)+SUMIFS('1. Output sheet'!$F$2:$F$5000,'1. Output sheet'!$C$2:$C$5000,J$138,'1. Output sheet'!$K$2:$K$5000,$B225,'1. Output sheet'!$AC$2:$AC$5000,$B$170)</f>
        <v>0</v>
      </c>
      <c r="K225" s="13">
        <f>SUMIFS('1. Output sheet'!$F$2:$F$5000,'1. Output sheet'!$C$2:$C$5000,K$138,'1. Output sheet'!$K$2:$K$5000,$B225,'1. Output sheet'!$AC$2:$AC$5000,$B$140)+SUMIFS('1. Output sheet'!$F$2:$F$5000,'1. Output sheet'!$C$2:$C$5000,K$138,'1. Output sheet'!$K$2:$K$5000,$B225,'1. Output sheet'!$AC$2:$AC$5000,$B$170)</f>
        <v>0</v>
      </c>
      <c r="L225" s="13">
        <f>SUMIFS('1. Output sheet'!$F$2:$F$5000,'1. Output sheet'!$C$2:$C$5000,L$138,'1. Output sheet'!$K$2:$K$5000,$B225,'1. Output sheet'!$AC$2:$AC$5000,$B$140)+SUMIFS('1. Output sheet'!$F$2:$F$5000,'1. Output sheet'!$C$2:$C$5000,L$138,'1. Output sheet'!$K$2:$K$5000,$B225,'1. Output sheet'!$AC$2:$AC$5000,$B$170)</f>
        <v>0</v>
      </c>
      <c r="M225" s="13">
        <f>SUMIFS('1. Output sheet'!$F$2:$F$5000,'1. Output sheet'!$C$2:$C$5000,M$138,'1. Output sheet'!$K$2:$K$5000,$B225,'1. Output sheet'!$AC$2:$AC$5000,$B$140)+SUMIFS('1. Output sheet'!$F$2:$F$5000,'1. Output sheet'!$C$2:$C$5000,M$138,'1. Output sheet'!$K$2:$K$5000,$B225,'1. Output sheet'!$AC$2:$AC$5000,$B$170)</f>
        <v>0</v>
      </c>
      <c r="N225" s="13">
        <f>SUMIFS('1. Output sheet'!$F$2:$F$5000,'1. Output sheet'!$C$2:$C$5000,N$138,'1. Output sheet'!$K$2:$K$5000,$B225,'1. Output sheet'!$AC$2:$AC$5000,$B$140)+SUMIFS('1. Output sheet'!$F$2:$F$5000,'1. Output sheet'!$C$2:$C$5000,N$138,'1. Output sheet'!$K$2:$K$5000,$B225,'1. Output sheet'!$AC$2:$AC$5000,$B$170)</f>
        <v>0</v>
      </c>
      <c r="O225" s="13">
        <f>SUMIFS('1. Output sheet'!$F$2:$F$5000,'1. Output sheet'!$C$2:$C$5000,O$138,'1. Output sheet'!$K$2:$K$5000,$B225,'1. Output sheet'!$AC$2:$AC$5000,$B$140)+SUMIFS('1. Output sheet'!$F$2:$F$5000,'1. Output sheet'!$C$2:$C$5000,O$138,'1. Output sheet'!$K$2:$K$5000,$B225,'1. Output sheet'!$AC$2:$AC$5000,$B$170)</f>
        <v>0</v>
      </c>
      <c r="P225" s="14">
        <f t="shared" si="90"/>
        <v>93.75</v>
      </c>
      <c r="R225" s="39" t="s">
        <v>1330</v>
      </c>
      <c r="S225" s="12"/>
      <c r="T225" s="13">
        <f t="shared" si="77"/>
        <v>0</v>
      </c>
      <c r="U225" s="13">
        <f t="shared" si="78"/>
        <v>0</v>
      </c>
      <c r="V225" s="13">
        <f t="shared" si="79"/>
        <v>0</v>
      </c>
      <c r="W225" s="13">
        <f t="shared" si="80"/>
        <v>12.569888580507621</v>
      </c>
      <c r="X225" s="13">
        <f t="shared" si="81"/>
        <v>0</v>
      </c>
      <c r="Y225" s="13">
        <f t="shared" si="82"/>
        <v>0</v>
      </c>
      <c r="Z225" s="13">
        <f t="shared" si="83"/>
        <v>0</v>
      </c>
      <c r="AA225" s="13">
        <f t="shared" si="84"/>
        <v>0</v>
      </c>
      <c r="AB225" s="13">
        <f t="shared" si="85"/>
        <v>0</v>
      </c>
      <c r="AC225" s="13">
        <f t="shared" si="86"/>
        <v>0</v>
      </c>
      <c r="AD225" s="13">
        <f t="shared" si="87"/>
        <v>0</v>
      </c>
      <c r="AE225" s="13">
        <f t="shared" si="88"/>
        <v>0</v>
      </c>
      <c r="AF225" s="14">
        <f t="shared" si="89"/>
        <v>12.569888580507621</v>
      </c>
    </row>
    <row r="226" spans="1:36" ht="15" x14ac:dyDescent="0.25">
      <c r="A226" s="34"/>
      <c r="B226" s="39" t="s">
        <v>86</v>
      </c>
      <c r="C226" s="12"/>
      <c r="D226" s="13">
        <f>SUMIFS('1. Output sheet'!$F$2:$F$5000,'1. Output sheet'!$C$2:$C$5000,D$138,'1. Output sheet'!$K$2:$K$5000,$B226,'1. Output sheet'!$AC$2:$AC$5000,$B$140)+SUMIFS('1. Output sheet'!$F$2:$F$5000,'1. Output sheet'!$C$2:$C$5000,D$138,'1. Output sheet'!$K$2:$K$5000,$B226,'1. Output sheet'!$AC$2:$AC$5000,$B$170)</f>
        <v>1270</v>
      </c>
      <c r="E226" s="13">
        <f>SUMIFS('1. Output sheet'!$F$2:$F$5000,'1. Output sheet'!$C$2:$C$5000,E$138,'1. Output sheet'!$K$2:$K$5000,$B226,'1. Output sheet'!$AC$2:$AC$5000,$B$140)+SUMIFS('1. Output sheet'!$F$2:$F$5000,'1. Output sheet'!$C$2:$C$5000,E$138,'1. Output sheet'!$K$2:$K$5000,$B226,'1. Output sheet'!$AC$2:$AC$5000,$B$170)</f>
        <v>0</v>
      </c>
      <c r="F226" s="13">
        <f>SUMIFS('1. Output sheet'!$F$2:$F$5000,'1. Output sheet'!$C$2:$C$5000,F$138,'1. Output sheet'!$K$2:$K$5000,$B226,'1. Output sheet'!$AC$2:$AC$5000,$B$140)+SUMIFS('1. Output sheet'!$F$2:$F$5000,'1. Output sheet'!$C$2:$C$5000,F$138,'1. Output sheet'!$K$2:$K$5000,$B226,'1. Output sheet'!$AC$2:$AC$5000,$B$170)</f>
        <v>102974.91666666667</v>
      </c>
      <c r="G226" s="13">
        <f>SUMIFS('1. Output sheet'!$F$2:$F$5000,'1. Output sheet'!$C$2:$C$5000,G$138,'1. Output sheet'!$K$2:$K$5000,$B226,'1. Output sheet'!$AC$2:$AC$5000,$B$140)+SUMIFS('1. Output sheet'!$F$2:$F$5000,'1. Output sheet'!$C$2:$C$5000,G$138,'1. Output sheet'!$K$2:$K$5000,$B226,'1. Output sheet'!$AC$2:$AC$5000,$B$170)</f>
        <v>57818.94</v>
      </c>
      <c r="H226" s="13">
        <f>SUMIFS('1. Output sheet'!$F$2:$F$5000,'1. Output sheet'!$C$2:$C$5000,H$138,'1. Output sheet'!$K$2:$K$5000,$B226,'1. Output sheet'!$AC$2:$AC$5000,$B$140)+SUMIFS('1. Output sheet'!$F$2:$F$5000,'1. Output sheet'!$C$2:$C$5000,H$138,'1. Output sheet'!$K$2:$K$5000,$B226,'1. Output sheet'!$AC$2:$AC$5000,$B$170)</f>
        <v>4567.5</v>
      </c>
      <c r="I226" s="13">
        <f>SUMIFS('1. Output sheet'!$F$2:$F$5000,'1. Output sheet'!$C$2:$C$5000,I$138,'1. Output sheet'!$K$2:$K$5000,$B226,'1. Output sheet'!$AC$2:$AC$5000,$B$140)+SUMIFS('1. Output sheet'!$F$2:$F$5000,'1. Output sheet'!$C$2:$C$5000,I$138,'1. Output sheet'!$K$2:$K$5000,$B226,'1. Output sheet'!$AC$2:$AC$5000,$B$170)</f>
        <v>68250</v>
      </c>
      <c r="J226" s="13">
        <f>SUMIFS('1. Output sheet'!$F$2:$F$5000,'1. Output sheet'!$C$2:$C$5000,J$138,'1. Output sheet'!$K$2:$K$5000,$B226,'1. Output sheet'!$AC$2:$AC$5000,$B$140)+SUMIFS('1. Output sheet'!$F$2:$F$5000,'1. Output sheet'!$C$2:$C$5000,J$138,'1. Output sheet'!$K$2:$K$5000,$B226,'1. Output sheet'!$AC$2:$AC$5000,$B$170)</f>
        <v>40021</v>
      </c>
      <c r="K226" s="13">
        <f>SUMIFS('1. Output sheet'!$F$2:$F$5000,'1. Output sheet'!$C$2:$C$5000,K$138,'1. Output sheet'!$K$2:$K$5000,$B226,'1. Output sheet'!$AC$2:$AC$5000,$B$140)+SUMIFS('1. Output sheet'!$F$2:$F$5000,'1. Output sheet'!$C$2:$C$5000,K$138,'1. Output sheet'!$K$2:$K$5000,$B226,'1. Output sheet'!$AC$2:$AC$5000,$B$170)</f>
        <v>0</v>
      </c>
      <c r="L226" s="13">
        <f>SUMIFS('1. Output sheet'!$F$2:$F$5000,'1. Output sheet'!$C$2:$C$5000,L$138,'1. Output sheet'!$K$2:$K$5000,$B226,'1. Output sheet'!$AC$2:$AC$5000,$B$140)+SUMIFS('1. Output sheet'!$F$2:$F$5000,'1. Output sheet'!$C$2:$C$5000,L$138,'1. Output sheet'!$K$2:$K$5000,$B226,'1. Output sheet'!$AC$2:$AC$5000,$B$170)</f>
        <v>6550</v>
      </c>
      <c r="M226" s="13">
        <f>SUMIFS('1. Output sheet'!$F$2:$F$5000,'1. Output sheet'!$C$2:$C$5000,M$138,'1. Output sheet'!$K$2:$K$5000,$B226,'1. Output sheet'!$AC$2:$AC$5000,$B$140)+SUMIFS('1. Output sheet'!$F$2:$F$5000,'1. Output sheet'!$C$2:$C$5000,M$138,'1. Output sheet'!$K$2:$K$5000,$B226,'1. Output sheet'!$AC$2:$AC$5000,$B$170)</f>
        <v>0</v>
      </c>
      <c r="N226" s="13">
        <f>SUMIFS('1. Output sheet'!$F$2:$F$5000,'1. Output sheet'!$C$2:$C$5000,N$138,'1. Output sheet'!$K$2:$K$5000,$B226,'1. Output sheet'!$AC$2:$AC$5000,$B$140)+SUMIFS('1. Output sheet'!$F$2:$F$5000,'1. Output sheet'!$C$2:$C$5000,N$138,'1. Output sheet'!$K$2:$K$5000,$B226,'1. Output sheet'!$AC$2:$AC$5000,$B$170)</f>
        <v>0</v>
      </c>
      <c r="O226" s="13">
        <f>SUMIFS('1. Output sheet'!$F$2:$F$5000,'1. Output sheet'!$C$2:$C$5000,O$138,'1. Output sheet'!$K$2:$K$5000,$B226,'1. Output sheet'!$AC$2:$AC$5000,$B$140)+SUMIFS('1. Output sheet'!$F$2:$F$5000,'1. Output sheet'!$C$2:$C$5000,O$138,'1. Output sheet'!$K$2:$K$5000,$B226,'1. Output sheet'!$AC$2:$AC$5000,$B$170)</f>
        <v>0</v>
      </c>
      <c r="P226" s="14">
        <f t="shared" si="90"/>
        <v>281452.35666666669</v>
      </c>
      <c r="R226" s="39" t="s">
        <v>86</v>
      </c>
      <c r="S226" s="12"/>
      <c r="T226" s="13">
        <f t="shared" si="77"/>
        <v>170.28009063727657</v>
      </c>
      <c r="U226" s="13">
        <f t="shared" si="78"/>
        <v>0</v>
      </c>
      <c r="V226" s="13">
        <f t="shared" si="79"/>
        <v>13806.754443595277</v>
      </c>
      <c r="W226" s="13">
        <f t="shared" si="80"/>
        <v>7752.2947588592569</v>
      </c>
      <c r="X226" s="13">
        <f t="shared" si="81"/>
        <v>612.40497164233125</v>
      </c>
      <c r="Y226" s="13">
        <f t="shared" si="82"/>
        <v>9150.8788866095474</v>
      </c>
      <c r="Z226" s="13">
        <f t="shared" si="83"/>
        <v>5365.9681160586188</v>
      </c>
      <c r="AA226" s="13">
        <f t="shared" si="84"/>
        <v>0</v>
      </c>
      <c r="AB226" s="13">
        <f t="shared" si="85"/>
        <v>878.21621549146573</v>
      </c>
      <c r="AC226" s="13">
        <f t="shared" si="86"/>
        <v>0</v>
      </c>
      <c r="AD226" s="13">
        <f t="shared" si="87"/>
        <v>0</v>
      </c>
      <c r="AE226" s="13">
        <f t="shared" si="88"/>
        <v>0</v>
      </c>
      <c r="AF226" s="14">
        <f t="shared" si="89"/>
        <v>37736.797482893773</v>
      </c>
    </row>
    <row r="227" spans="1:36" ht="15" x14ac:dyDescent="0.25">
      <c r="A227" s="34"/>
      <c r="B227" s="39" t="s">
        <v>97</v>
      </c>
      <c r="C227" s="12"/>
      <c r="D227" s="13">
        <f>SUMIFS('1. Output sheet'!$F$2:$F$5000,'1. Output sheet'!$C$2:$C$5000,D$138,'1. Output sheet'!$K$2:$K$5000,$B227,'1. Output sheet'!$AC$2:$AC$5000,$B$140)+SUMIFS('1. Output sheet'!$F$2:$F$5000,'1. Output sheet'!$C$2:$C$5000,D$138,'1. Output sheet'!$K$2:$K$5000,$B227,'1. Output sheet'!$AC$2:$AC$5000,$B$170)</f>
        <v>0</v>
      </c>
      <c r="E227" s="13">
        <f>SUMIFS('1. Output sheet'!$F$2:$F$5000,'1. Output sheet'!$C$2:$C$5000,E$138,'1. Output sheet'!$K$2:$K$5000,$B227,'1. Output sheet'!$AC$2:$AC$5000,$B$140)+SUMIFS('1. Output sheet'!$F$2:$F$5000,'1. Output sheet'!$C$2:$C$5000,E$138,'1. Output sheet'!$K$2:$K$5000,$B227,'1. Output sheet'!$AC$2:$AC$5000,$B$170)</f>
        <v>0</v>
      </c>
      <c r="F227" s="13">
        <f>SUMIFS('1. Output sheet'!$F$2:$F$5000,'1. Output sheet'!$C$2:$C$5000,F$138,'1. Output sheet'!$K$2:$K$5000,$B227,'1. Output sheet'!$AC$2:$AC$5000,$B$140)+SUMIFS('1. Output sheet'!$F$2:$F$5000,'1. Output sheet'!$C$2:$C$5000,F$138,'1. Output sheet'!$K$2:$K$5000,$B227,'1. Output sheet'!$AC$2:$AC$5000,$B$170)</f>
        <v>7925</v>
      </c>
      <c r="G227" s="13">
        <f>SUMIFS('1. Output sheet'!$F$2:$F$5000,'1. Output sheet'!$C$2:$C$5000,G$138,'1. Output sheet'!$K$2:$K$5000,$B227,'1. Output sheet'!$AC$2:$AC$5000,$B$140)+SUMIFS('1. Output sheet'!$F$2:$F$5000,'1. Output sheet'!$C$2:$C$5000,G$138,'1. Output sheet'!$K$2:$K$5000,$B227,'1. Output sheet'!$AC$2:$AC$5000,$B$170)</f>
        <v>6460</v>
      </c>
      <c r="H227" s="13">
        <f>SUMIFS('1. Output sheet'!$F$2:$F$5000,'1. Output sheet'!$C$2:$C$5000,H$138,'1. Output sheet'!$K$2:$K$5000,$B227,'1. Output sheet'!$AC$2:$AC$5000,$B$140)+SUMIFS('1. Output sheet'!$F$2:$F$5000,'1. Output sheet'!$C$2:$C$5000,H$138,'1. Output sheet'!$K$2:$K$5000,$B227,'1. Output sheet'!$AC$2:$AC$5000,$B$170)</f>
        <v>1725</v>
      </c>
      <c r="I227" s="13">
        <f>SUMIFS('1. Output sheet'!$F$2:$F$5000,'1. Output sheet'!$C$2:$C$5000,I$138,'1. Output sheet'!$K$2:$K$5000,$B227,'1. Output sheet'!$AC$2:$AC$5000,$B$140)+SUMIFS('1. Output sheet'!$F$2:$F$5000,'1. Output sheet'!$C$2:$C$5000,I$138,'1. Output sheet'!$K$2:$K$5000,$B227,'1. Output sheet'!$AC$2:$AC$5000,$B$170)</f>
        <v>5976.8600000000006</v>
      </c>
      <c r="J227" s="13">
        <f>SUMIFS('1. Output sheet'!$F$2:$F$5000,'1. Output sheet'!$C$2:$C$5000,J$138,'1. Output sheet'!$K$2:$K$5000,$B227,'1. Output sheet'!$AC$2:$AC$5000,$B$140)+SUMIFS('1. Output sheet'!$F$2:$F$5000,'1. Output sheet'!$C$2:$C$5000,J$138,'1. Output sheet'!$K$2:$K$5000,$B227,'1. Output sheet'!$AC$2:$AC$5000,$B$170)</f>
        <v>6417</v>
      </c>
      <c r="K227" s="13">
        <f>SUMIFS('1. Output sheet'!$F$2:$F$5000,'1. Output sheet'!$C$2:$C$5000,K$138,'1. Output sheet'!$K$2:$K$5000,$B227,'1. Output sheet'!$AC$2:$AC$5000,$B$140)+SUMIFS('1. Output sheet'!$F$2:$F$5000,'1. Output sheet'!$C$2:$C$5000,K$138,'1. Output sheet'!$K$2:$K$5000,$B227,'1. Output sheet'!$AC$2:$AC$5000,$B$170)</f>
        <v>0</v>
      </c>
      <c r="L227" s="13">
        <f>SUMIFS('1. Output sheet'!$F$2:$F$5000,'1. Output sheet'!$C$2:$C$5000,L$138,'1. Output sheet'!$K$2:$K$5000,$B227,'1. Output sheet'!$AC$2:$AC$5000,$B$140)+SUMIFS('1. Output sheet'!$F$2:$F$5000,'1. Output sheet'!$C$2:$C$5000,L$138,'1. Output sheet'!$K$2:$K$5000,$B227,'1. Output sheet'!$AC$2:$AC$5000,$B$170)</f>
        <v>840</v>
      </c>
      <c r="M227" s="13">
        <f>SUMIFS('1. Output sheet'!$F$2:$F$5000,'1. Output sheet'!$C$2:$C$5000,M$138,'1. Output sheet'!$K$2:$K$5000,$B227,'1. Output sheet'!$AC$2:$AC$5000,$B$140)+SUMIFS('1. Output sheet'!$F$2:$F$5000,'1. Output sheet'!$C$2:$C$5000,M$138,'1. Output sheet'!$K$2:$K$5000,$B227,'1. Output sheet'!$AC$2:$AC$5000,$B$170)</f>
        <v>0</v>
      </c>
      <c r="N227" s="13">
        <f>SUMIFS('1. Output sheet'!$F$2:$F$5000,'1. Output sheet'!$C$2:$C$5000,N$138,'1. Output sheet'!$K$2:$K$5000,$B227,'1. Output sheet'!$AC$2:$AC$5000,$B$140)+SUMIFS('1. Output sheet'!$F$2:$F$5000,'1. Output sheet'!$C$2:$C$5000,N$138,'1. Output sheet'!$K$2:$K$5000,$B227,'1. Output sheet'!$AC$2:$AC$5000,$B$170)</f>
        <v>0</v>
      </c>
      <c r="O227" s="13">
        <f>SUMIFS('1. Output sheet'!$F$2:$F$5000,'1. Output sheet'!$C$2:$C$5000,O$138,'1. Output sheet'!$K$2:$K$5000,$B227,'1. Output sheet'!$AC$2:$AC$5000,$B$140)+SUMIFS('1. Output sheet'!$F$2:$F$5000,'1. Output sheet'!$C$2:$C$5000,O$138,'1. Output sheet'!$K$2:$K$5000,$B227,'1. Output sheet'!$AC$2:$AC$5000,$B$170)</f>
        <v>0</v>
      </c>
      <c r="P227" s="14">
        <f t="shared" si="90"/>
        <v>29343.86</v>
      </c>
      <c r="R227" s="39" t="s">
        <v>97</v>
      </c>
      <c r="S227" s="12"/>
      <c r="T227" s="13">
        <f t="shared" si="77"/>
        <v>0</v>
      </c>
      <c r="U227" s="13">
        <f t="shared" si="78"/>
        <v>0</v>
      </c>
      <c r="V227" s="13">
        <f t="shared" si="79"/>
        <v>1062.5745813389108</v>
      </c>
      <c r="W227" s="13">
        <f t="shared" si="80"/>
        <v>866.1491224541785</v>
      </c>
      <c r="X227" s="13">
        <f t="shared" si="81"/>
        <v>231.28594988134023</v>
      </c>
      <c r="Y227" s="13">
        <f t="shared" si="82"/>
        <v>801.37028545378973</v>
      </c>
      <c r="Z227" s="13">
        <f t="shared" si="83"/>
        <v>860.38373355858562</v>
      </c>
      <c r="AA227" s="13">
        <f t="shared" si="84"/>
        <v>0</v>
      </c>
      <c r="AB227" s="13">
        <f t="shared" si="85"/>
        <v>112.62620168134828</v>
      </c>
      <c r="AC227" s="13">
        <f t="shared" si="86"/>
        <v>0</v>
      </c>
      <c r="AD227" s="13">
        <f t="shared" si="87"/>
        <v>0</v>
      </c>
      <c r="AE227" s="13">
        <f t="shared" si="88"/>
        <v>0</v>
      </c>
      <c r="AF227" s="14">
        <f t="shared" si="89"/>
        <v>3934.389874368153</v>
      </c>
    </row>
    <row r="228" spans="1:36" ht="15" x14ac:dyDescent="0.25">
      <c r="A228" s="34"/>
      <c r="B228" s="39" t="s">
        <v>226</v>
      </c>
      <c r="C228" s="12"/>
      <c r="D228" s="13">
        <f>SUMIFS('1. Output sheet'!$F$2:$F$5000,'1. Output sheet'!$C$2:$C$5000,D$138,'1. Output sheet'!$K$2:$K$5000,$B228,'1. Output sheet'!$AC$2:$AC$5000,$B$140)+SUMIFS('1. Output sheet'!$F$2:$F$5000,'1. Output sheet'!$C$2:$C$5000,D$138,'1. Output sheet'!$K$2:$K$5000,$B228,'1. Output sheet'!$AC$2:$AC$5000,$B$170)</f>
        <v>2937</v>
      </c>
      <c r="E228" s="13">
        <f>SUMIFS('1. Output sheet'!$F$2:$F$5000,'1. Output sheet'!$C$2:$C$5000,E$138,'1. Output sheet'!$K$2:$K$5000,$B228,'1. Output sheet'!$AC$2:$AC$5000,$B$140)+SUMIFS('1. Output sheet'!$F$2:$F$5000,'1. Output sheet'!$C$2:$C$5000,E$138,'1. Output sheet'!$K$2:$K$5000,$B228,'1. Output sheet'!$AC$2:$AC$5000,$B$170)</f>
        <v>276915</v>
      </c>
      <c r="F228" s="13">
        <f>SUMIFS('1. Output sheet'!$F$2:$F$5000,'1. Output sheet'!$C$2:$C$5000,F$138,'1. Output sheet'!$K$2:$K$5000,$B228,'1. Output sheet'!$AC$2:$AC$5000,$B$140)+SUMIFS('1. Output sheet'!$F$2:$F$5000,'1. Output sheet'!$C$2:$C$5000,F$138,'1. Output sheet'!$K$2:$K$5000,$B228,'1. Output sheet'!$AC$2:$AC$5000,$B$170)</f>
        <v>11769</v>
      </c>
      <c r="G228" s="13">
        <f>SUMIFS('1. Output sheet'!$F$2:$F$5000,'1. Output sheet'!$C$2:$C$5000,G$138,'1. Output sheet'!$K$2:$K$5000,$B228,'1. Output sheet'!$AC$2:$AC$5000,$B$140)+SUMIFS('1. Output sheet'!$F$2:$F$5000,'1. Output sheet'!$C$2:$C$5000,G$138,'1. Output sheet'!$K$2:$K$5000,$B228,'1. Output sheet'!$AC$2:$AC$5000,$B$170)</f>
        <v>26243</v>
      </c>
      <c r="H228" s="13">
        <f>SUMIFS('1. Output sheet'!$F$2:$F$5000,'1. Output sheet'!$C$2:$C$5000,H$138,'1. Output sheet'!$K$2:$K$5000,$B228,'1. Output sheet'!$AC$2:$AC$5000,$B$140)+SUMIFS('1. Output sheet'!$F$2:$F$5000,'1. Output sheet'!$C$2:$C$5000,H$138,'1. Output sheet'!$K$2:$K$5000,$B228,'1. Output sheet'!$AC$2:$AC$5000,$B$170)</f>
        <v>4629</v>
      </c>
      <c r="I228" s="13">
        <f>SUMIFS('1. Output sheet'!$F$2:$F$5000,'1. Output sheet'!$C$2:$C$5000,I$138,'1. Output sheet'!$K$2:$K$5000,$B228,'1. Output sheet'!$AC$2:$AC$5000,$B$140)+SUMIFS('1. Output sheet'!$F$2:$F$5000,'1. Output sheet'!$C$2:$C$5000,I$138,'1. Output sheet'!$K$2:$K$5000,$B228,'1. Output sheet'!$AC$2:$AC$5000,$B$170)</f>
        <v>9413</v>
      </c>
      <c r="J228" s="13">
        <f>SUMIFS('1. Output sheet'!$F$2:$F$5000,'1. Output sheet'!$C$2:$C$5000,J$138,'1. Output sheet'!$K$2:$K$5000,$B228,'1. Output sheet'!$AC$2:$AC$5000,$B$140)+SUMIFS('1. Output sheet'!$F$2:$F$5000,'1. Output sheet'!$C$2:$C$5000,J$138,'1. Output sheet'!$K$2:$K$5000,$B228,'1. Output sheet'!$AC$2:$AC$5000,$B$170)</f>
        <v>13654</v>
      </c>
      <c r="K228" s="13">
        <f>SUMIFS('1. Output sheet'!$F$2:$F$5000,'1. Output sheet'!$C$2:$C$5000,K$138,'1. Output sheet'!$K$2:$K$5000,$B228,'1. Output sheet'!$AC$2:$AC$5000,$B$140)+SUMIFS('1. Output sheet'!$F$2:$F$5000,'1. Output sheet'!$C$2:$C$5000,K$138,'1. Output sheet'!$K$2:$K$5000,$B228,'1. Output sheet'!$AC$2:$AC$5000,$B$170)</f>
        <v>4741.9699999999993</v>
      </c>
      <c r="L228" s="13">
        <f>SUMIFS('1. Output sheet'!$F$2:$F$5000,'1. Output sheet'!$C$2:$C$5000,L$138,'1. Output sheet'!$K$2:$K$5000,$B228,'1. Output sheet'!$AC$2:$AC$5000,$B$140)+SUMIFS('1. Output sheet'!$F$2:$F$5000,'1. Output sheet'!$C$2:$C$5000,L$138,'1. Output sheet'!$K$2:$K$5000,$B228,'1. Output sheet'!$AC$2:$AC$5000,$B$170)</f>
        <v>850</v>
      </c>
      <c r="M228" s="13">
        <f>SUMIFS('1. Output sheet'!$F$2:$F$5000,'1. Output sheet'!$C$2:$C$5000,M$138,'1. Output sheet'!$K$2:$K$5000,$B228,'1. Output sheet'!$AC$2:$AC$5000,$B$140)+SUMIFS('1. Output sheet'!$F$2:$F$5000,'1. Output sheet'!$C$2:$C$5000,M$138,'1. Output sheet'!$K$2:$K$5000,$B228,'1. Output sheet'!$AC$2:$AC$5000,$B$170)</f>
        <v>0</v>
      </c>
      <c r="N228" s="13">
        <f>SUMIFS('1. Output sheet'!$F$2:$F$5000,'1. Output sheet'!$C$2:$C$5000,N$138,'1. Output sheet'!$K$2:$K$5000,$B228,'1. Output sheet'!$AC$2:$AC$5000,$B$140)+SUMIFS('1. Output sheet'!$F$2:$F$5000,'1. Output sheet'!$C$2:$C$5000,N$138,'1. Output sheet'!$K$2:$K$5000,$B228,'1. Output sheet'!$AC$2:$AC$5000,$B$170)</f>
        <v>5000</v>
      </c>
      <c r="O228" s="13">
        <f>SUMIFS('1. Output sheet'!$F$2:$F$5000,'1. Output sheet'!$C$2:$C$5000,O$138,'1. Output sheet'!$K$2:$K$5000,$B228,'1. Output sheet'!$AC$2:$AC$5000,$B$140)+SUMIFS('1. Output sheet'!$F$2:$F$5000,'1. Output sheet'!$C$2:$C$5000,O$138,'1. Output sheet'!$K$2:$K$5000,$B228,'1. Output sheet'!$AC$2:$AC$5000,$B$170)</f>
        <v>0</v>
      </c>
      <c r="P228" s="14">
        <f t="shared" si="90"/>
        <v>356151.97</v>
      </c>
      <c r="R228" s="39" t="s">
        <v>226</v>
      </c>
      <c r="S228" s="12"/>
      <c r="T228" s="13">
        <f t="shared" si="77"/>
        <v>393.78946945014275</v>
      </c>
      <c r="U228" s="13">
        <f t="shared" si="78"/>
        <v>37128.434093560187</v>
      </c>
      <c r="V228" s="13">
        <f t="shared" si="79"/>
        <v>1577.9735328426048</v>
      </c>
      <c r="W228" s="13">
        <f t="shared" si="80"/>
        <v>3518.6302508614558</v>
      </c>
      <c r="X228" s="13">
        <f t="shared" si="81"/>
        <v>620.65081855114431</v>
      </c>
      <c r="Y228" s="13">
        <f t="shared" si="82"/>
        <v>1262.0838528887277</v>
      </c>
      <c r="Z228" s="13">
        <f t="shared" si="83"/>
        <v>1830.7120925680113</v>
      </c>
      <c r="AA228" s="13">
        <f t="shared" si="84"/>
        <v>635.7977018891703</v>
      </c>
      <c r="AB228" s="13">
        <f t="shared" si="85"/>
        <v>113.96698979660243</v>
      </c>
      <c r="AC228" s="13">
        <f t="shared" si="86"/>
        <v>0</v>
      </c>
      <c r="AD228" s="13">
        <f t="shared" si="87"/>
        <v>670.39405762707315</v>
      </c>
      <c r="AE228" s="13">
        <f t="shared" si="88"/>
        <v>0</v>
      </c>
      <c r="AF228" s="14">
        <f t="shared" si="89"/>
        <v>47752.432860035122</v>
      </c>
    </row>
    <row r="229" spans="1:36" ht="15" x14ac:dyDescent="0.25">
      <c r="A229" s="34"/>
      <c r="B229" s="39" t="s">
        <v>243</v>
      </c>
      <c r="C229" s="12"/>
      <c r="D229" s="13">
        <f>SUMIFS('1. Output sheet'!$F$2:$F$5000,'1. Output sheet'!$C$2:$C$5000,D$138,'1. Output sheet'!$K$2:$K$5000,$B229,'1. Output sheet'!$AC$2:$AC$5000,$B$140)+SUMIFS('1. Output sheet'!$F$2:$F$5000,'1. Output sheet'!$C$2:$C$5000,D$138,'1. Output sheet'!$K$2:$K$5000,$B229,'1. Output sheet'!$AC$2:$AC$5000,$B$170)</f>
        <v>0</v>
      </c>
      <c r="E229" s="13">
        <f>SUMIFS('1. Output sheet'!$F$2:$F$5000,'1. Output sheet'!$C$2:$C$5000,E$138,'1. Output sheet'!$K$2:$K$5000,$B229,'1. Output sheet'!$AC$2:$AC$5000,$B$140)+SUMIFS('1. Output sheet'!$F$2:$F$5000,'1. Output sheet'!$C$2:$C$5000,E$138,'1. Output sheet'!$K$2:$K$5000,$B229,'1. Output sheet'!$AC$2:$AC$5000,$B$170)</f>
        <v>0</v>
      </c>
      <c r="F229" s="13">
        <f>SUMIFS('1. Output sheet'!$F$2:$F$5000,'1. Output sheet'!$C$2:$C$5000,F$138,'1. Output sheet'!$K$2:$K$5000,$B229,'1. Output sheet'!$AC$2:$AC$5000,$B$140)+SUMIFS('1. Output sheet'!$F$2:$F$5000,'1. Output sheet'!$C$2:$C$5000,F$138,'1. Output sheet'!$K$2:$K$5000,$B229,'1. Output sheet'!$AC$2:$AC$5000,$B$170)</f>
        <v>27041</v>
      </c>
      <c r="G229" s="13">
        <f>SUMIFS('1. Output sheet'!$F$2:$F$5000,'1. Output sheet'!$C$2:$C$5000,G$138,'1. Output sheet'!$K$2:$K$5000,$B229,'1. Output sheet'!$AC$2:$AC$5000,$B$140)+SUMIFS('1. Output sheet'!$F$2:$F$5000,'1. Output sheet'!$C$2:$C$5000,G$138,'1. Output sheet'!$K$2:$K$5000,$B229,'1. Output sheet'!$AC$2:$AC$5000,$B$170)</f>
        <v>3560</v>
      </c>
      <c r="H229" s="13">
        <f>SUMIFS('1. Output sheet'!$F$2:$F$5000,'1. Output sheet'!$C$2:$C$5000,H$138,'1. Output sheet'!$K$2:$K$5000,$B229,'1. Output sheet'!$AC$2:$AC$5000,$B$140)+SUMIFS('1. Output sheet'!$F$2:$F$5000,'1. Output sheet'!$C$2:$C$5000,H$138,'1. Output sheet'!$K$2:$K$5000,$B229,'1. Output sheet'!$AC$2:$AC$5000,$B$170)</f>
        <v>3094</v>
      </c>
      <c r="I229" s="13">
        <f>SUMIFS('1. Output sheet'!$F$2:$F$5000,'1. Output sheet'!$C$2:$C$5000,I$138,'1. Output sheet'!$K$2:$K$5000,$B229,'1. Output sheet'!$AC$2:$AC$5000,$B$140)+SUMIFS('1. Output sheet'!$F$2:$F$5000,'1. Output sheet'!$C$2:$C$5000,I$138,'1. Output sheet'!$K$2:$K$5000,$B229,'1. Output sheet'!$AC$2:$AC$5000,$B$170)</f>
        <v>-9573.02</v>
      </c>
      <c r="J229" s="13">
        <f>SUMIFS('1. Output sheet'!$F$2:$F$5000,'1. Output sheet'!$C$2:$C$5000,J$138,'1. Output sheet'!$K$2:$K$5000,$B229,'1. Output sheet'!$AC$2:$AC$5000,$B$140)+SUMIFS('1. Output sheet'!$F$2:$F$5000,'1. Output sheet'!$C$2:$C$5000,J$138,'1. Output sheet'!$K$2:$K$5000,$B229,'1. Output sheet'!$AC$2:$AC$5000,$B$170)</f>
        <v>4139.9400000000005</v>
      </c>
      <c r="K229" s="13">
        <f>SUMIFS('1. Output sheet'!$F$2:$F$5000,'1. Output sheet'!$C$2:$C$5000,K$138,'1. Output sheet'!$K$2:$K$5000,$B229,'1. Output sheet'!$AC$2:$AC$5000,$B$140)+SUMIFS('1. Output sheet'!$F$2:$F$5000,'1. Output sheet'!$C$2:$C$5000,K$138,'1. Output sheet'!$K$2:$K$5000,$B229,'1. Output sheet'!$AC$2:$AC$5000,$B$170)</f>
        <v>41082.999999999993</v>
      </c>
      <c r="L229" s="13">
        <f>SUMIFS('1. Output sheet'!$F$2:$F$5000,'1. Output sheet'!$C$2:$C$5000,L$138,'1. Output sheet'!$K$2:$K$5000,$B229,'1. Output sheet'!$AC$2:$AC$5000,$B$140)+SUMIFS('1. Output sheet'!$F$2:$F$5000,'1. Output sheet'!$C$2:$C$5000,L$138,'1. Output sheet'!$K$2:$K$5000,$B229,'1. Output sheet'!$AC$2:$AC$5000,$B$170)</f>
        <v>2000</v>
      </c>
      <c r="M229" s="13">
        <f>SUMIFS('1. Output sheet'!$F$2:$F$5000,'1. Output sheet'!$C$2:$C$5000,M$138,'1. Output sheet'!$K$2:$K$5000,$B229,'1. Output sheet'!$AC$2:$AC$5000,$B$140)+SUMIFS('1. Output sheet'!$F$2:$F$5000,'1. Output sheet'!$C$2:$C$5000,M$138,'1. Output sheet'!$K$2:$K$5000,$B229,'1. Output sheet'!$AC$2:$AC$5000,$B$170)</f>
        <v>0</v>
      </c>
      <c r="N229" s="13">
        <f>SUMIFS('1. Output sheet'!$F$2:$F$5000,'1. Output sheet'!$C$2:$C$5000,N$138,'1. Output sheet'!$K$2:$K$5000,$B229,'1. Output sheet'!$AC$2:$AC$5000,$B$140)+SUMIFS('1. Output sheet'!$F$2:$F$5000,'1. Output sheet'!$C$2:$C$5000,N$138,'1. Output sheet'!$K$2:$K$5000,$B229,'1. Output sheet'!$AC$2:$AC$5000,$B$170)</f>
        <v>-321.61999999999989</v>
      </c>
      <c r="O229" s="13">
        <f>SUMIFS('1. Output sheet'!$F$2:$F$5000,'1. Output sheet'!$C$2:$C$5000,O$138,'1. Output sheet'!$K$2:$K$5000,$B229,'1. Output sheet'!$AC$2:$AC$5000,$B$140)+SUMIFS('1. Output sheet'!$F$2:$F$5000,'1. Output sheet'!$C$2:$C$5000,O$138,'1. Output sheet'!$K$2:$K$5000,$B229,'1. Output sheet'!$AC$2:$AC$5000,$B$170)</f>
        <v>0</v>
      </c>
      <c r="P229" s="14">
        <f t="shared" si="90"/>
        <v>71023.299999999988</v>
      </c>
      <c r="R229" s="39" t="s">
        <v>243</v>
      </c>
      <c r="S229" s="12"/>
      <c r="T229" s="13">
        <f t="shared" si="77"/>
        <v>0</v>
      </c>
      <c r="U229" s="13">
        <f t="shared" si="78"/>
        <v>0</v>
      </c>
      <c r="V229" s="13">
        <f t="shared" si="79"/>
        <v>3625.6251424587367</v>
      </c>
      <c r="W229" s="13">
        <f t="shared" si="80"/>
        <v>477.32056903047607</v>
      </c>
      <c r="X229" s="13">
        <f t="shared" si="81"/>
        <v>414.83984285963282</v>
      </c>
      <c r="Y229" s="13">
        <f t="shared" si="82"/>
        <v>-1283.5391443090248</v>
      </c>
      <c r="Z229" s="13">
        <f t="shared" si="83"/>
        <v>555.0782349865251</v>
      </c>
      <c r="AA229" s="13">
        <f t="shared" si="84"/>
        <v>5508.3598138986081</v>
      </c>
      <c r="AB229" s="13">
        <f t="shared" si="85"/>
        <v>268.15762305082922</v>
      </c>
      <c r="AC229" s="13">
        <f t="shared" si="86"/>
        <v>0</v>
      </c>
      <c r="AD229" s="13">
        <f t="shared" si="87"/>
        <v>-43.122427362803833</v>
      </c>
      <c r="AE229" s="13">
        <f t="shared" si="88"/>
        <v>0</v>
      </c>
      <c r="AF229" s="14">
        <f t="shared" si="89"/>
        <v>9522.719654612978</v>
      </c>
    </row>
    <row r="230" spans="1:36" ht="15" x14ac:dyDescent="0.25">
      <c r="A230" s="34"/>
      <c r="B230" s="39" t="s">
        <v>2874</v>
      </c>
      <c r="C230" s="12"/>
      <c r="D230" s="13">
        <f>SUMIFS('1. Output sheet'!$F$2:$F$5000,'1. Output sheet'!$C$2:$C$5000,D$138,'1. Output sheet'!$K$2:$K$5000,$B230,'1. Output sheet'!$AC$2:$AC$5000,$B$140)+SUMIFS('1. Output sheet'!$F$2:$F$5000,'1. Output sheet'!$C$2:$C$5000,D$138,'1. Output sheet'!$K$2:$K$5000,$B230,'1. Output sheet'!$AC$2:$AC$5000,$B$170)</f>
        <v>0</v>
      </c>
      <c r="E230" s="13">
        <f>SUMIFS('1. Output sheet'!$F$2:$F$5000,'1. Output sheet'!$C$2:$C$5000,E$138,'1. Output sheet'!$K$2:$K$5000,$B230,'1. Output sheet'!$AC$2:$AC$5000,$B$140)+SUMIFS('1. Output sheet'!$F$2:$F$5000,'1. Output sheet'!$C$2:$C$5000,E$138,'1. Output sheet'!$K$2:$K$5000,$B230,'1. Output sheet'!$AC$2:$AC$5000,$B$170)</f>
        <v>0</v>
      </c>
      <c r="F230" s="13">
        <f>SUMIFS('1. Output sheet'!$F$2:$F$5000,'1. Output sheet'!$C$2:$C$5000,F$138,'1. Output sheet'!$K$2:$K$5000,$B230,'1. Output sheet'!$AC$2:$AC$5000,$B$140)+SUMIFS('1. Output sheet'!$F$2:$F$5000,'1. Output sheet'!$C$2:$C$5000,F$138,'1. Output sheet'!$K$2:$K$5000,$B230,'1. Output sheet'!$AC$2:$AC$5000,$B$170)</f>
        <v>0</v>
      </c>
      <c r="G230" s="13">
        <f>SUMIFS('1. Output sheet'!$F$2:$F$5000,'1. Output sheet'!$C$2:$C$5000,G$138,'1. Output sheet'!$K$2:$K$5000,$B230,'1. Output sheet'!$AC$2:$AC$5000,$B$140)+SUMIFS('1. Output sheet'!$F$2:$F$5000,'1. Output sheet'!$C$2:$C$5000,G$138,'1. Output sheet'!$K$2:$K$5000,$B230,'1. Output sheet'!$AC$2:$AC$5000,$B$170)</f>
        <v>0</v>
      </c>
      <c r="H230" s="13">
        <f>SUMIFS('1. Output sheet'!$F$2:$F$5000,'1. Output sheet'!$C$2:$C$5000,H$138,'1. Output sheet'!$K$2:$K$5000,$B230,'1. Output sheet'!$AC$2:$AC$5000,$B$140)+SUMIFS('1. Output sheet'!$F$2:$F$5000,'1. Output sheet'!$C$2:$C$5000,H$138,'1. Output sheet'!$K$2:$K$5000,$B230,'1. Output sheet'!$AC$2:$AC$5000,$B$170)</f>
        <v>0</v>
      </c>
      <c r="I230" s="13">
        <f>SUMIFS('1. Output sheet'!$F$2:$F$5000,'1. Output sheet'!$C$2:$C$5000,I$138,'1. Output sheet'!$K$2:$K$5000,$B230,'1. Output sheet'!$AC$2:$AC$5000,$B$140)+SUMIFS('1. Output sheet'!$F$2:$F$5000,'1. Output sheet'!$C$2:$C$5000,I$138,'1. Output sheet'!$K$2:$K$5000,$B230,'1. Output sheet'!$AC$2:$AC$5000,$B$170)</f>
        <v>0</v>
      </c>
      <c r="J230" s="13">
        <f>SUMIFS('1. Output sheet'!$F$2:$F$5000,'1. Output sheet'!$C$2:$C$5000,J$138,'1. Output sheet'!$K$2:$K$5000,$B230,'1. Output sheet'!$AC$2:$AC$5000,$B$140)+SUMIFS('1. Output sheet'!$F$2:$F$5000,'1. Output sheet'!$C$2:$C$5000,J$138,'1. Output sheet'!$K$2:$K$5000,$B230,'1. Output sheet'!$AC$2:$AC$5000,$B$170)</f>
        <v>0</v>
      </c>
      <c r="K230" s="13">
        <f>SUMIFS('1. Output sheet'!$F$2:$F$5000,'1. Output sheet'!$C$2:$C$5000,K$138,'1. Output sheet'!$K$2:$K$5000,$B230,'1. Output sheet'!$AC$2:$AC$5000,$B$140)+SUMIFS('1. Output sheet'!$F$2:$F$5000,'1. Output sheet'!$C$2:$C$5000,K$138,'1. Output sheet'!$K$2:$K$5000,$B230,'1. Output sheet'!$AC$2:$AC$5000,$B$170)</f>
        <v>0</v>
      </c>
      <c r="L230" s="13">
        <f>SUMIFS('1. Output sheet'!$F$2:$F$5000,'1. Output sheet'!$C$2:$C$5000,L$138,'1. Output sheet'!$K$2:$K$5000,$B230,'1. Output sheet'!$AC$2:$AC$5000,$B$140)+SUMIFS('1. Output sheet'!$F$2:$F$5000,'1. Output sheet'!$C$2:$C$5000,L$138,'1. Output sheet'!$K$2:$K$5000,$B230,'1. Output sheet'!$AC$2:$AC$5000,$B$170)</f>
        <v>0</v>
      </c>
      <c r="M230" s="13">
        <f>SUMIFS('1. Output sheet'!$F$2:$F$5000,'1. Output sheet'!$C$2:$C$5000,M$138,'1. Output sheet'!$K$2:$K$5000,$B230,'1. Output sheet'!$AC$2:$AC$5000,$B$140)+SUMIFS('1. Output sheet'!$F$2:$F$5000,'1. Output sheet'!$C$2:$C$5000,M$138,'1. Output sheet'!$K$2:$K$5000,$B230,'1. Output sheet'!$AC$2:$AC$5000,$B$170)</f>
        <v>0</v>
      </c>
      <c r="N230" s="13">
        <f>SUMIFS('1. Output sheet'!$F$2:$F$5000,'1. Output sheet'!$C$2:$C$5000,N$138,'1. Output sheet'!$K$2:$K$5000,$B230,'1. Output sheet'!$AC$2:$AC$5000,$B$140)+SUMIFS('1. Output sheet'!$F$2:$F$5000,'1. Output sheet'!$C$2:$C$5000,N$138,'1. Output sheet'!$K$2:$K$5000,$B230,'1. Output sheet'!$AC$2:$AC$5000,$B$170)</f>
        <v>0</v>
      </c>
      <c r="O230" s="13">
        <f>SUMIFS('1. Output sheet'!$F$2:$F$5000,'1. Output sheet'!$C$2:$C$5000,O$138,'1. Output sheet'!$K$2:$K$5000,$B230,'1. Output sheet'!$AC$2:$AC$5000,$B$140)+SUMIFS('1. Output sheet'!$F$2:$F$5000,'1. Output sheet'!$C$2:$C$5000,O$138,'1. Output sheet'!$K$2:$K$5000,$B230,'1. Output sheet'!$AC$2:$AC$5000,$B$170)</f>
        <v>0</v>
      </c>
      <c r="P230" s="14">
        <f t="shared" si="90"/>
        <v>0</v>
      </c>
      <c r="R230" s="39" t="s">
        <v>2874</v>
      </c>
      <c r="S230" s="12"/>
      <c r="T230" s="13">
        <f t="shared" si="77"/>
        <v>0</v>
      </c>
      <c r="U230" s="13">
        <f t="shared" si="78"/>
        <v>0</v>
      </c>
      <c r="V230" s="13">
        <f t="shared" si="79"/>
        <v>0</v>
      </c>
      <c r="W230" s="13">
        <f t="shared" si="80"/>
        <v>0</v>
      </c>
      <c r="X230" s="13">
        <f t="shared" si="81"/>
        <v>0</v>
      </c>
      <c r="Y230" s="13">
        <f t="shared" si="82"/>
        <v>0</v>
      </c>
      <c r="Z230" s="13">
        <f t="shared" si="83"/>
        <v>0</v>
      </c>
      <c r="AA230" s="13">
        <f t="shared" si="84"/>
        <v>0</v>
      </c>
      <c r="AB230" s="13">
        <f t="shared" si="85"/>
        <v>0</v>
      </c>
      <c r="AC230" s="13">
        <f t="shared" si="86"/>
        <v>0</v>
      </c>
      <c r="AD230" s="13">
        <f t="shared" si="87"/>
        <v>0</v>
      </c>
      <c r="AE230" s="13">
        <f t="shared" si="88"/>
        <v>0</v>
      </c>
      <c r="AF230" s="14">
        <f t="shared" si="89"/>
        <v>0</v>
      </c>
    </row>
    <row r="231" spans="1:36" ht="15" x14ac:dyDescent="0.25">
      <c r="A231" s="34"/>
      <c r="B231" s="39" t="s">
        <v>217</v>
      </c>
      <c r="C231" s="12"/>
      <c r="D231" s="13">
        <f>SUMIFS('1. Output sheet'!$F$2:$F$5000,'1. Output sheet'!$C$2:$C$5000,D$138,'1. Output sheet'!$K$2:$K$5000,$B231,'1. Output sheet'!$AC$2:$AC$5000,$B$140)+SUMIFS('1. Output sheet'!$F$2:$F$5000,'1. Output sheet'!$C$2:$C$5000,D$138,'1. Output sheet'!$K$2:$K$5000,$B231,'1. Output sheet'!$AC$2:$AC$5000,$B$170)</f>
        <v>0</v>
      </c>
      <c r="E231" s="13">
        <f>SUMIFS('1. Output sheet'!$F$2:$F$5000,'1. Output sheet'!$C$2:$C$5000,E$138,'1. Output sheet'!$K$2:$K$5000,$B231,'1. Output sheet'!$AC$2:$AC$5000,$B$140)+SUMIFS('1. Output sheet'!$F$2:$F$5000,'1. Output sheet'!$C$2:$C$5000,E$138,'1. Output sheet'!$K$2:$K$5000,$B231,'1. Output sheet'!$AC$2:$AC$5000,$B$170)</f>
        <v>0</v>
      </c>
      <c r="F231" s="13">
        <f>SUMIFS('1. Output sheet'!$F$2:$F$5000,'1. Output sheet'!$C$2:$C$5000,F$138,'1. Output sheet'!$K$2:$K$5000,$B231,'1. Output sheet'!$AC$2:$AC$5000,$B$140)+SUMIFS('1. Output sheet'!$F$2:$F$5000,'1. Output sheet'!$C$2:$C$5000,F$138,'1. Output sheet'!$K$2:$K$5000,$B231,'1. Output sheet'!$AC$2:$AC$5000,$B$170)</f>
        <v>3155.42</v>
      </c>
      <c r="G231" s="13">
        <f>SUMIFS('1. Output sheet'!$F$2:$F$5000,'1. Output sheet'!$C$2:$C$5000,G$138,'1. Output sheet'!$K$2:$K$5000,$B231,'1. Output sheet'!$AC$2:$AC$5000,$B$140)+SUMIFS('1. Output sheet'!$F$2:$F$5000,'1. Output sheet'!$C$2:$C$5000,G$138,'1. Output sheet'!$K$2:$K$5000,$B231,'1. Output sheet'!$AC$2:$AC$5000,$B$170)</f>
        <v>87832</v>
      </c>
      <c r="H231" s="13">
        <f>SUMIFS('1. Output sheet'!$F$2:$F$5000,'1. Output sheet'!$C$2:$C$5000,H$138,'1. Output sheet'!$K$2:$K$5000,$B231,'1. Output sheet'!$AC$2:$AC$5000,$B$140)+SUMIFS('1. Output sheet'!$F$2:$F$5000,'1. Output sheet'!$C$2:$C$5000,H$138,'1. Output sheet'!$K$2:$K$5000,$B231,'1. Output sheet'!$AC$2:$AC$5000,$B$170)</f>
        <v>6550</v>
      </c>
      <c r="I231" s="13">
        <f>SUMIFS('1. Output sheet'!$F$2:$F$5000,'1. Output sheet'!$C$2:$C$5000,I$138,'1. Output sheet'!$K$2:$K$5000,$B231,'1. Output sheet'!$AC$2:$AC$5000,$B$140)+SUMIFS('1. Output sheet'!$F$2:$F$5000,'1. Output sheet'!$C$2:$C$5000,I$138,'1. Output sheet'!$K$2:$K$5000,$B231,'1. Output sheet'!$AC$2:$AC$5000,$B$170)</f>
        <v>17605</v>
      </c>
      <c r="J231" s="13">
        <f>SUMIFS('1. Output sheet'!$F$2:$F$5000,'1. Output sheet'!$C$2:$C$5000,J$138,'1. Output sheet'!$K$2:$K$5000,$B231,'1. Output sheet'!$AC$2:$AC$5000,$B$140)+SUMIFS('1. Output sheet'!$F$2:$F$5000,'1. Output sheet'!$C$2:$C$5000,J$138,'1. Output sheet'!$K$2:$K$5000,$B231,'1. Output sheet'!$AC$2:$AC$5000,$B$170)</f>
        <v>33377.089999999997</v>
      </c>
      <c r="K231" s="13">
        <f>SUMIFS('1. Output sheet'!$F$2:$F$5000,'1. Output sheet'!$C$2:$C$5000,K$138,'1. Output sheet'!$K$2:$K$5000,$B231,'1. Output sheet'!$AC$2:$AC$5000,$B$140)+SUMIFS('1. Output sheet'!$F$2:$F$5000,'1. Output sheet'!$C$2:$C$5000,K$138,'1. Output sheet'!$K$2:$K$5000,$B231,'1. Output sheet'!$AC$2:$AC$5000,$B$170)</f>
        <v>17000</v>
      </c>
      <c r="L231" s="13">
        <f>SUMIFS('1. Output sheet'!$F$2:$F$5000,'1. Output sheet'!$C$2:$C$5000,L$138,'1. Output sheet'!$K$2:$K$5000,$B231,'1. Output sheet'!$AC$2:$AC$5000,$B$140)+SUMIFS('1. Output sheet'!$F$2:$F$5000,'1. Output sheet'!$C$2:$C$5000,L$138,'1. Output sheet'!$K$2:$K$5000,$B231,'1. Output sheet'!$AC$2:$AC$5000,$B$170)</f>
        <v>0</v>
      </c>
      <c r="M231" s="13">
        <f>SUMIFS('1. Output sheet'!$F$2:$F$5000,'1. Output sheet'!$C$2:$C$5000,M$138,'1. Output sheet'!$K$2:$K$5000,$B231,'1. Output sheet'!$AC$2:$AC$5000,$B$140)+SUMIFS('1. Output sheet'!$F$2:$F$5000,'1. Output sheet'!$C$2:$C$5000,M$138,'1. Output sheet'!$K$2:$K$5000,$B231,'1. Output sheet'!$AC$2:$AC$5000,$B$170)</f>
        <v>0</v>
      </c>
      <c r="N231" s="13">
        <f>SUMIFS('1. Output sheet'!$F$2:$F$5000,'1. Output sheet'!$C$2:$C$5000,N$138,'1. Output sheet'!$K$2:$K$5000,$B231,'1. Output sheet'!$AC$2:$AC$5000,$B$140)+SUMIFS('1. Output sheet'!$F$2:$F$5000,'1. Output sheet'!$C$2:$C$5000,N$138,'1. Output sheet'!$K$2:$K$5000,$B231,'1. Output sheet'!$AC$2:$AC$5000,$B$170)</f>
        <v>5948.3899999999994</v>
      </c>
      <c r="O231" s="13">
        <f>SUMIFS('1. Output sheet'!$F$2:$F$5000,'1. Output sheet'!$C$2:$C$5000,O$138,'1. Output sheet'!$K$2:$K$5000,$B231,'1. Output sheet'!$AC$2:$AC$5000,$B$140)+SUMIFS('1. Output sheet'!$F$2:$F$5000,'1. Output sheet'!$C$2:$C$5000,O$138,'1. Output sheet'!$K$2:$K$5000,$B231,'1. Output sheet'!$AC$2:$AC$5000,$B$170)</f>
        <v>0</v>
      </c>
      <c r="P231" s="14">
        <f t="shared" si="90"/>
        <v>171467.90000000002</v>
      </c>
      <c r="R231" s="39" t="s">
        <v>217</v>
      </c>
      <c r="S231" s="12"/>
      <c r="T231" s="13">
        <f t="shared" si="77"/>
        <v>0</v>
      </c>
      <c r="U231" s="13">
        <f t="shared" si="78"/>
        <v>0</v>
      </c>
      <c r="V231" s="13">
        <f t="shared" si="79"/>
        <v>423.07496346352383</v>
      </c>
      <c r="W231" s="13">
        <f t="shared" si="80"/>
        <v>11776.410173900216</v>
      </c>
      <c r="X231" s="13">
        <f t="shared" si="81"/>
        <v>878.21621549146573</v>
      </c>
      <c r="Y231" s="13">
        <f t="shared" si="82"/>
        <v>2360.4574769049245</v>
      </c>
      <c r="Z231" s="13">
        <f t="shared" si="83"/>
        <v>4475.1605593768008</v>
      </c>
      <c r="AA231" s="13">
        <f t="shared" si="84"/>
        <v>2279.3397959320487</v>
      </c>
      <c r="AB231" s="13">
        <f t="shared" si="85"/>
        <v>0</v>
      </c>
      <c r="AC231" s="13">
        <f t="shared" si="86"/>
        <v>0</v>
      </c>
      <c r="AD231" s="13">
        <f t="shared" si="87"/>
        <v>797.55306168966104</v>
      </c>
      <c r="AE231" s="13">
        <f t="shared" si="88"/>
        <v>0</v>
      </c>
      <c r="AF231" s="14">
        <f t="shared" si="89"/>
        <v>22990.212246758645</v>
      </c>
    </row>
    <row r="232" spans="1:36" ht="15" x14ac:dyDescent="0.25">
      <c r="A232" s="34"/>
      <c r="B232" s="39" t="s">
        <v>326</v>
      </c>
      <c r="C232" s="12"/>
      <c r="D232" s="13">
        <f>SUMIFS('1. Output sheet'!$F$2:$F$5000,'1. Output sheet'!$C$2:$C$5000,D$138,'1. Output sheet'!$K$2:$K$5000,$B232,'1. Output sheet'!$AC$2:$AC$5000,$B$140)+SUMIFS('1. Output sheet'!$F$2:$F$5000,'1. Output sheet'!$C$2:$C$5000,D$138,'1. Output sheet'!$K$2:$K$5000,$B232,'1. Output sheet'!$AC$2:$AC$5000,$B$170)</f>
        <v>2386</v>
      </c>
      <c r="E232" s="13">
        <f>SUMIFS('1. Output sheet'!$F$2:$F$5000,'1. Output sheet'!$C$2:$C$5000,E$138,'1. Output sheet'!$K$2:$K$5000,$B232,'1. Output sheet'!$AC$2:$AC$5000,$B$140)+SUMIFS('1. Output sheet'!$F$2:$F$5000,'1. Output sheet'!$C$2:$C$5000,E$138,'1. Output sheet'!$K$2:$K$5000,$B232,'1. Output sheet'!$AC$2:$AC$5000,$B$170)</f>
        <v>0</v>
      </c>
      <c r="F232" s="13">
        <f>SUMIFS('1. Output sheet'!$F$2:$F$5000,'1. Output sheet'!$C$2:$C$5000,F$138,'1. Output sheet'!$K$2:$K$5000,$B232,'1. Output sheet'!$AC$2:$AC$5000,$B$140)+SUMIFS('1. Output sheet'!$F$2:$F$5000,'1. Output sheet'!$C$2:$C$5000,F$138,'1. Output sheet'!$K$2:$K$5000,$B232,'1. Output sheet'!$AC$2:$AC$5000,$B$170)</f>
        <v>18648.683333333334</v>
      </c>
      <c r="G232" s="13">
        <f>SUMIFS('1. Output sheet'!$F$2:$F$5000,'1. Output sheet'!$C$2:$C$5000,G$138,'1. Output sheet'!$K$2:$K$5000,$B232,'1. Output sheet'!$AC$2:$AC$5000,$B$140)+SUMIFS('1. Output sheet'!$F$2:$F$5000,'1. Output sheet'!$C$2:$C$5000,G$138,'1. Output sheet'!$K$2:$K$5000,$B232,'1. Output sheet'!$AC$2:$AC$5000,$B$170)</f>
        <v>19575.72</v>
      </c>
      <c r="H232" s="13">
        <f>SUMIFS('1. Output sheet'!$F$2:$F$5000,'1. Output sheet'!$C$2:$C$5000,H$138,'1. Output sheet'!$K$2:$K$5000,$B232,'1. Output sheet'!$AC$2:$AC$5000,$B$140)+SUMIFS('1. Output sheet'!$F$2:$F$5000,'1. Output sheet'!$C$2:$C$5000,H$138,'1. Output sheet'!$K$2:$K$5000,$B232,'1. Output sheet'!$AC$2:$AC$5000,$B$170)</f>
        <v>0</v>
      </c>
      <c r="I232" s="13">
        <f>SUMIFS('1. Output sheet'!$F$2:$F$5000,'1. Output sheet'!$C$2:$C$5000,I$138,'1. Output sheet'!$K$2:$K$5000,$B232,'1. Output sheet'!$AC$2:$AC$5000,$B$140)+SUMIFS('1. Output sheet'!$F$2:$F$5000,'1. Output sheet'!$C$2:$C$5000,I$138,'1. Output sheet'!$K$2:$K$5000,$B232,'1. Output sheet'!$AC$2:$AC$5000,$B$170)</f>
        <v>3177</v>
      </c>
      <c r="J232" s="13">
        <f>SUMIFS('1. Output sheet'!$F$2:$F$5000,'1. Output sheet'!$C$2:$C$5000,J$138,'1. Output sheet'!$K$2:$K$5000,$B232,'1. Output sheet'!$AC$2:$AC$5000,$B$140)+SUMIFS('1. Output sheet'!$F$2:$F$5000,'1. Output sheet'!$C$2:$C$5000,J$138,'1. Output sheet'!$K$2:$K$5000,$B232,'1. Output sheet'!$AC$2:$AC$5000,$B$170)</f>
        <v>8395</v>
      </c>
      <c r="K232" s="13">
        <f>SUMIFS('1. Output sheet'!$F$2:$F$5000,'1. Output sheet'!$C$2:$C$5000,K$138,'1. Output sheet'!$K$2:$K$5000,$B232,'1. Output sheet'!$AC$2:$AC$5000,$B$140)+SUMIFS('1. Output sheet'!$F$2:$F$5000,'1. Output sheet'!$C$2:$C$5000,K$138,'1. Output sheet'!$K$2:$K$5000,$B232,'1. Output sheet'!$AC$2:$AC$5000,$B$170)</f>
        <v>0</v>
      </c>
      <c r="L232" s="13">
        <f>SUMIFS('1. Output sheet'!$F$2:$F$5000,'1. Output sheet'!$C$2:$C$5000,L$138,'1. Output sheet'!$K$2:$K$5000,$B232,'1. Output sheet'!$AC$2:$AC$5000,$B$140)+SUMIFS('1. Output sheet'!$F$2:$F$5000,'1. Output sheet'!$C$2:$C$5000,L$138,'1. Output sheet'!$K$2:$K$5000,$B232,'1. Output sheet'!$AC$2:$AC$5000,$B$170)</f>
        <v>0</v>
      </c>
      <c r="M232" s="13">
        <f>SUMIFS('1. Output sheet'!$F$2:$F$5000,'1. Output sheet'!$C$2:$C$5000,M$138,'1. Output sheet'!$K$2:$K$5000,$B232,'1. Output sheet'!$AC$2:$AC$5000,$B$140)+SUMIFS('1. Output sheet'!$F$2:$F$5000,'1. Output sheet'!$C$2:$C$5000,M$138,'1. Output sheet'!$K$2:$K$5000,$B232,'1. Output sheet'!$AC$2:$AC$5000,$B$170)</f>
        <v>0</v>
      </c>
      <c r="N232" s="13">
        <f>SUMIFS('1. Output sheet'!$F$2:$F$5000,'1. Output sheet'!$C$2:$C$5000,N$138,'1. Output sheet'!$K$2:$K$5000,$B232,'1. Output sheet'!$AC$2:$AC$5000,$B$140)+SUMIFS('1. Output sheet'!$F$2:$F$5000,'1. Output sheet'!$C$2:$C$5000,N$138,'1. Output sheet'!$K$2:$K$5000,$B232,'1. Output sheet'!$AC$2:$AC$5000,$B$170)</f>
        <v>2047</v>
      </c>
      <c r="O232" s="13">
        <f>SUMIFS('1. Output sheet'!$F$2:$F$5000,'1. Output sheet'!$C$2:$C$5000,O$138,'1. Output sheet'!$K$2:$K$5000,$B232,'1. Output sheet'!$AC$2:$AC$5000,$B$140)+SUMIFS('1. Output sheet'!$F$2:$F$5000,'1. Output sheet'!$C$2:$C$5000,O$138,'1. Output sheet'!$K$2:$K$5000,$B232,'1. Output sheet'!$AC$2:$AC$5000,$B$170)</f>
        <v>0</v>
      </c>
      <c r="P232" s="14">
        <f t="shared" si="90"/>
        <v>54229.403333333335</v>
      </c>
      <c r="R232" s="39" t="s">
        <v>326</v>
      </c>
      <c r="S232" s="12"/>
      <c r="T232" s="13">
        <f t="shared" si="77"/>
        <v>319.91204429963926</v>
      </c>
      <c r="U232" s="13">
        <f t="shared" si="78"/>
        <v>0</v>
      </c>
      <c r="V232" s="13">
        <f t="shared" si="79"/>
        <v>2500.3932978471412</v>
      </c>
      <c r="W232" s="13">
        <f t="shared" si="80"/>
        <v>2624.6892723542896</v>
      </c>
      <c r="X232" s="13">
        <f t="shared" si="81"/>
        <v>0</v>
      </c>
      <c r="Y232" s="13">
        <f t="shared" si="82"/>
        <v>425.96838421624227</v>
      </c>
      <c r="Z232" s="13">
        <f t="shared" si="83"/>
        <v>1125.5916227558557</v>
      </c>
      <c r="AA232" s="13">
        <f t="shared" si="84"/>
        <v>0</v>
      </c>
      <c r="AB232" s="13">
        <f t="shared" si="85"/>
        <v>0</v>
      </c>
      <c r="AC232" s="13">
        <f t="shared" si="86"/>
        <v>0</v>
      </c>
      <c r="AD232" s="13">
        <f t="shared" si="87"/>
        <v>274.45932719252374</v>
      </c>
      <c r="AE232" s="13">
        <f t="shared" si="88"/>
        <v>0</v>
      </c>
      <c r="AF232" s="14">
        <f t="shared" si="89"/>
        <v>7271.0139486656917</v>
      </c>
    </row>
    <row r="233" spans="1:36" ht="15" x14ac:dyDescent="0.25">
      <c r="A233" s="34"/>
      <c r="B233" s="39" t="s">
        <v>775</v>
      </c>
      <c r="C233" s="12"/>
      <c r="D233" s="13">
        <f>SUMIFS('1. Output sheet'!$F$2:$F$5000,'1. Output sheet'!$C$2:$C$5000,D$138,'1. Output sheet'!$K$2:$K$5000,$B233,'1. Output sheet'!$AC$2:$AC$5000,$B$140)+SUMIFS('1. Output sheet'!$F$2:$F$5000,'1. Output sheet'!$C$2:$C$5000,D$138,'1. Output sheet'!$K$2:$K$5000,$B233,'1. Output sheet'!$AC$2:$AC$5000,$B$170)</f>
        <v>2095</v>
      </c>
      <c r="E233" s="13">
        <f>SUMIFS('1. Output sheet'!$F$2:$F$5000,'1. Output sheet'!$C$2:$C$5000,E$138,'1. Output sheet'!$K$2:$K$5000,$B233,'1. Output sheet'!$AC$2:$AC$5000,$B$140)+SUMIFS('1. Output sheet'!$F$2:$F$5000,'1. Output sheet'!$C$2:$C$5000,E$138,'1. Output sheet'!$K$2:$K$5000,$B233,'1. Output sheet'!$AC$2:$AC$5000,$B$170)</f>
        <v>0</v>
      </c>
      <c r="F233" s="13">
        <f>SUMIFS('1. Output sheet'!$F$2:$F$5000,'1. Output sheet'!$C$2:$C$5000,F$138,'1. Output sheet'!$K$2:$K$5000,$B233,'1. Output sheet'!$AC$2:$AC$5000,$B$140)+SUMIFS('1. Output sheet'!$F$2:$F$5000,'1. Output sheet'!$C$2:$C$5000,F$138,'1. Output sheet'!$K$2:$K$5000,$B233,'1. Output sheet'!$AC$2:$AC$5000,$B$170)</f>
        <v>1978</v>
      </c>
      <c r="G233" s="13">
        <f>SUMIFS('1. Output sheet'!$F$2:$F$5000,'1. Output sheet'!$C$2:$C$5000,G$138,'1. Output sheet'!$K$2:$K$5000,$B233,'1. Output sheet'!$AC$2:$AC$5000,$B$140)+SUMIFS('1. Output sheet'!$F$2:$F$5000,'1. Output sheet'!$C$2:$C$5000,G$138,'1. Output sheet'!$K$2:$K$5000,$B233,'1. Output sheet'!$AC$2:$AC$5000,$B$170)</f>
        <v>400</v>
      </c>
      <c r="H233" s="13">
        <f>SUMIFS('1. Output sheet'!$F$2:$F$5000,'1. Output sheet'!$C$2:$C$5000,H$138,'1. Output sheet'!$K$2:$K$5000,$B233,'1. Output sheet'!$AC$2:$AC$5000,$B$140)+SUMIFS('1. Output sheet'!$F$2:$F$5000,'1. Output sheet'!$C$2:$C$5000,H$138,'1. Output sheet'!$K$2:$K$5000,$B233,'1. Output sheet'!$AC$2:$AC$5000,$B$170)</f>
        <v>1495</v>
      </c>
      <c r="I233" s="13">
        <f>SUMIFS('1. Output sheet'!$F$2:$F$5000,'1. Output sheet'!$C$2:$C$5000,I$138,'1. Output sheet'!$K$2:$K$5000,$B233,'1. Output sheet'!$AC$2:$AC$5000,$B$140)+SUMIFS('1. Output sheet'!$F$2:$F$5000,'1. Output sheet'!$C$2:$C$5000,I$138,'1. Output sheet'!$K$2:$K$5000,$B233,'1. Output sheet'!$AC$2:$AC$5000,$B$170)</f>
        <v>2760</v>
      </c>
      <c r="J233" s="13">
        <f>SUMIFS('1. Output sheet'!$F$2:$F$5000,'1. Output sheet'!$C$2:$C$5000,J$138,'1. Output sheet'!$K$2:$K$5000,$B233,'1. Output sheet'!$AC$2:$AC$5000,$B$140)+SUMIFS('1. Output sheet'!$F$2:$F$5000,'1. Output sheet'!$C$2:$C$5000,J$138,'1. Output sheet'!$K$2:$K$5000,$B233,'1. Output sheet'!$AC$2:$AC$5000,$B$170)</f>
        <v>5529.3700000000008</v>
      </c>
      <c r="K233" s="13">
        <f>SUMIFS('1. Output sheet'!$F$2:$F$5000,'1. Output sheet'!$C$2:$C$5000,K$138,'1. Output sheet'!$K$2:$K$5000,$B233,'1. Output sheet'!$AC$2:$AC$5000,$B$140)+SUMIFS('1. Output sheet'!$F$2:$F$5000,'1. Output sheet'!$C$2:$C$5000,K$138,'1. Output sheet'!$K$2:$K$5000,$B233,'1. Output sheet'!$AC$2:$AC$5000,$B$170)</f>
        <v>0</v>
      </c>
      <c r="L233" s="13">
        <f>SUMIFS('1. Output sheet'!$F$2:$F$5000,'1. Output sheet'!$C$2:$C$5000,L$138,'1. Output sheet'!$K$2:$K$5000,$B233,'1. Output sheet'!$AC$2:$AC$5000,$B$140)+SUMIFS('1. Output sheet'!$F$2:$F$5000,'1. Output sheet'!$C$2:$C$5000,L$138,'1. Output sheet'!$K$2:$K$5000,$B233,'1. Output sheet'!$AC$2:$AC$5000,$B$170)</f>
        <v>0</v>
      </c>
      <c r="M233" s="13">
        <f>SUMIFS('1. Output sheet'!$F$2:$F$5000,'1. Output sheet'!$C$2:$C$5000,M$138,'1. Output sheet'!$K$2:$K$5000,$B233,'1. Output sheet'!$AC$2:$AC$5000,$B$140)+SUMIFS('1. Output sheet'!$F$2:$F$5000,'1. Output sheet'!$C$2:$C$5000,M$138,'1. Output sheet'!$K$2:$K$5000,$B233,'1. Output sheet'!$AC$2:$AC$5000,$B$170)</f>
        <v>0</v>
      </c>
      <c r="N233" s="13">
        <f>SUMIFS('1. Output sheet'!$F$2:$F$5000,'1. Output sheet'!$C$2:$C$5000,N$138,'1. Output sheet'!$K$2:$K$5000,$B233,'1. Output sheet'!$AC$2:$AC$5000,$B$140)+SUMIFS('1. Output sheet'!$F$2:$F$5000,'1. Output sheet'!$C$2:$C$5000,N$138,'1. Output sheet'!$K$2:$K$5000,$B233,'1. Output sheet'!$AC$2:$AC$5000,$B$170)</f>
        <v>0</v>
      </c>
      <c r="O233" s="13">
        <f>SUMIFS('1. Output sheet'!$F$2:$F$5000,'1. Output sheet'!$C$2:$C$5000,O$138,'1. Output sheet'!$K$2:$K$5000,$B233,'1. Output sheet'!$AC$2:$AC$5000,$B$140)+SUMIFS('1. Output sheet'!$F$2:$F$5000,'1. Output sheet'!$C$2:$C$5000,O$138,'1. Output sheet'!$K$2:$K$5000,$B233,'1. Output sheet'!$AC$2:$AC$5000,$B$170)</f>
        <v>1400</v>
      </c>
      <c r="P233" s="14">
        <f t="shared" si="90"/>
        <v>15657.37</v>
      </c>
      <c r="R233" s="39" t="s">
        <v>775</v>
      </c>
      <c r="S233" s="12"/>
      <c r="T233" s="13">
        <f t="shared" si="77"/>
        <v>280.89511014574362</v>
      </c>
      <c r="U233" s="13">
        <f t="shared" si="78"/>
        <v>0</v>
      </c>
      <c r="V233" s="13">
        <f t="shared" si="79"/>
        <v>265.20788919727011</v>
      </c>
      <c r="W233" s="13">
        <f t="shared" si="80"/>
        <v>53.631524610165847</v>
      </c>
      <c r="X233" s="13">
        <f t="shared" si="81"/>
        <v>200.44782323049486</v>
      </c>
      <c r="Y233" s="13">
        <f t="shared" si="82"/>
        <v>370.05751981014436</v>
      </c>
      <c r="Z233" s="13">
        <f t="shared" si="83"/>
        <v>741.37135808428195</v>
      </c>
      <c r="AA233" s="13">
        <f t="shared" si="84"/>
        <v>0</v>
      </c>
      <c r="AB233" s="13">
        <f t="shared" si="85"/>
        <v>0</v>
      </c>
      <c r="AC233" s="13">
        <f t="shared" si="86"/>
        <v>0</v>
      </c>
      <c r="AD233" s="13">
        <f t="shared" si="87"/>
        <v>0</v>
      </c>
      <c r="AE233" s="13">
        <f t="shared" si="88"/>
        <v>187.71033613558046</v>
      </c>
      <c r="AF233" s="14">
        <f t="shared" si="89"/>
        <v>2099.3215612136814</v>
      </c>
    </row>
    <row r="234" spans="1:36" x14ac:dyDescent="0.2">
      <c r="A234" s="34"/>
    </row>
    <row r="235" spans="1:36" x14ac:dyDescent="0.2">
      <c r="A235" s="34"/>
    </row>
    <row r="236" spans="1:36" x14ac:dyDescent="0.2">
      <c r="A236" s="34"/>
    </row>
    <row r="237" spans="1:36" x14ac:dyDescent="0.2">
      <c r="A237" s="34"/>
    </row>
    <row r="238" spans="1:36" x14ac:dyDescent="0.2">
      <c r="A238" s="36" t="s">
        <v>4779</v>
      </c>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x14ac:dyDescent="0.2">
      <c r="A239" s="34" t="s">
        <v>13</v>
      </c>
      <c r="B239" s="8">
        <v>45778</v>
      </c>
      <c r="C239" s="8">
        <v>45809</v>
      </c>
    </row>
    <row r="240" spans="1:36" ht="15" x14ac:dyDescent="0.25">
      <c r="A240" s="34"/>
      <c r="B240" s="5" t="s">
        <v>4765</v>
      </c>
      <c r="C240" s="5"/>
      <c r="D240" s="5"/>
      <c r="E240" s="5"/>
      <c r="F240" s="5"/>
      <c r="G240" s="5"/>
      <c r="H240" s="5"/>
      <c r="I240" s="5"/>
      <c r="J240" s="5"/>
      <c r="K240" s="5"/>
      <c r="L240" s="5"/>
      <c r="M240" s="5"/>
      <c r="N240" s="5"/>
      <c r="O240" s="5"/>
      <c r="P240" s="5"/>
    </row>
    <row r="241" spans="1:16" ht="45" x14ac:dyDescent="0.25">
      <c r="A241" s="34"/>
      <c r="B241" s="6"/>
      <c r="C241" s="6"/>
      <c r="D241" s="10" t="s">
        <v>136</v>
      </c>
      <c r="E241" s="10" t="s">
        <v>41</v>
      </c>
      <c r="F241" s="10" t="s">
        <v>79</v>
      </c>
      <c r="G241" s="11" t="s">
        <v>50</v>
      </c>
      <c r="H241" s="11" t="s">
        <v>555</v>
      </c>
      <c r="I241" s="11" t="s">
        <v>145</v>
      </c>
      <c r="J241" s="11" t="s">
        <v>126</v>
      </c>
      <c r="K241" s="11" t="s">
        <v>238</v>
      </c>
      <c r="L241" s="11" t="s">
        <v>312</v>
      </c>
      <c r="M241" s="11" t="s">
        <v>4766</v>
      </c>
      <c r="N241" s="11" t="s">
        <v>29</v>
      </c>
      <c r="O241" s="11" t="s">
        <v>69</v>
      </c>
      <c r="P241" s="29" t="s">
        <v>4767</v>
      </c>
    </row>
    <row r="242" spans="1:16" ht="15" x14ac:dyDescent="0.25">
      <c r="A242" s="34"/>
      <c r="B242" s="37" t="s">
        <v>4770</v>
      </c>
      <c r="C242" s="37" t="s">
        <v>4761</v>
      </c>
      <c r="D242" s="14">
        <f>D243+D273</f>
        <v>1</v>
      </c>
      <c r="E242" s="14">
        <f t="shared" ref="E242" si="91">E243+E273</f>
        <v>53</v>
      </c>
      <c r="F242" s="14">
        <f t="shared" ref="F242" si="92">F243+F273</f>
        <v>30</v>
      </c>
      <c r="G242" s="14">
        <f t="shared" ref="G242" si="93">G243+G273</f>
        <v>40</v>
      </c>
      <c r="H242" s="14">
        <f t="shared" ref="H242" si="94">H243+H273</f>
        <v>0</v>
      </c>
      <c r="I242" s="14">
        <f t="shared" ref="I242" si="95">I243+I273</f>
        <v>42</v>
      </c>
      <c r="J242" s="14">
        <f t="shared" ref="J242" si="96">J243+J273</f>
        <v>95</v>
      </c>
      <c r="K242" s="14">
        <f t="shared" ref="K242" si="97">K243+K273</f>
        <v>36</v>
      </c>
      <c r="L242" s="14">
        <f t="shared" ref="L242" si="98">L243+L273</f>
        <v>5</v>
      </c>
      <c r="M242" s="14">
        <f t="shared" ref="M242" si="99">M243+M273</f>
        <v>0</v>
      </c>
      <c r="N242" s="14">
        <f t="shared" ref="N242" si="100">N243+N273</f>
        <v>65</v>
      </c>
      <c r="O242" s="14">
        <f t="shared" ref="O242" si="101">O243+O273</f>
        <v>3</v>
      </c>
      <c r="P242" s="14">
        <f>SUM(D242:O242)</f>
        <v>370</v>
      </c>
    </row>
    <row r="243" spans="1:16" ht="15" x14ac:dyDescent="0.25">
      <c r="A243" s="34"/>
      <c r="B243" s="38" t="s">
        <v>39</v>
      </c>
      <c r="C243" s="37" t="s">
        <v>4761</v>
      </c>
      <c r="D243" s="14">
        <f>SUM(D244:D272)</f>
        <v>1</v>
      </c>
      <c r="E243" s="14">
        <f t="shared" ref="E243" si="102">SUM(E244:E272)</f>
        <v>51</v>
      </c>
      <c r="F243" s="14">
        <f t="shared" ref="F243" si="103">SUM(F244:F272)</f>
        <v>20</v>
      </c>
      <c r="G243" s="14">
        <f t="shared" ref="G243" si="104">SUM(G244:G272)</f>
        <v>34</v>
      </c>
      <c r="H243" s="14">
        <f t="shared" ref="H243" si="105">SUM(H244:H272)</f>
        <v>0</v>
      </c>
      <c r="I243" s="14">
        <f t="shared" ref="I243" si="106">SUM(I244:I272)</f>
        <v>36</v>
      </c>
      <c r="J243" s="14">
        <f t="shared" ref="J243" si="107">SUM(J244:J272)</f>
        <v>85</v>
      </c>
      <c r="K243" s="14">
        <f t="shared" ref="K243" si="108">SUM(K244:K272)</f>
        <v>33</v>
      </c>
      <c r="L243" s="14">
        <f t="shared" ref="L243" si="109">SUM(L244:L272)</f>
        <v>3</v>
      </c>
      <c r="M243" s="14">
        <f t="shared" ref="M243" si="110">SUM(M244:M272)</f>
        <v>0</v>
      </c>
      <c r="N243" s="14">
        <f t="shared" ref="N243" si="111">SUM(N244:N272)</f>
        <v>57</v>
      </c>
      <c r="O243" s="14">
        <f t="shared" ref="O243" si="112">SUM(O244:O272)</f>
        <v>1</v>
      </c>
      <c r="P243" s="14">
        <f t="shared" ref="P243:P302" si="113">SUM(D243:O243)</f>
        <v>321</v>
      </c>
    </row>
    <row r="244" spans="1:16" ht="15" x14ac:dyDescent="0.25">
      <c r="A244" s="34"/>
      <c r="B244" s="7"/>
      <c r="C244" s="39" t="s">
        <v>141</v>
      </c>
      <c r="D244" s="13">
        <f>COUNTIFS('1. Output sheet'!$AC$2:$AC$5000,$B$75,'1. Output sheet'!$C$2:$C$5000,D$73,'1. Output sheet'!$K$2:$K$5000,$C244,'1. Output sheet'!$O$2:$O$5000,"&gt;="&amp;$B$239,'1. Output sheet'!$O$2:$O$5000,"&lt;"&amp;$C$239)</f>
        <v>0</v>
      </c>
      <c r="E244" s="13">
        <f>COUNTIFS('1. Output sheet'!$AC$2:$AC$5000,$B$75,'1. Output sheet'!$C$2:$C$5000,E$73,'1. Output sheet'!$K$2:$K$5000,$C244,'1. Output sheet'!$O$2:$O$5000,"&gt;="&amp;$B$239,'1. Output sheet'!$O$2:$O$5000,"&lt;"&amp;$C$239)</f>
        <v>0</v>
      </c>
      <c r="F244" s="13">
        <f>COUNTIFS('1. Output sheet'!$AC$2:$AC$5000,$B$75,'1. Output sheet'!$C$2:$C$5000,F$73,'1. Output sheet'!$K$2:$K$5000,$C244,'1. Output sheet'!$O$2:$O$5000,"&gt;="&amp;$B$239,'1. Output sheet'!$O$2:$O$5000,"&lt;"&amp;$C$239)</f>
        <v>0</v>
      </c>
      <c r="G244" s="13">
        <f>COUNTIFS('1. Output sheet'!$AC$2:$AC$5000,$B$75,'1. Output sheet'!$C$2:$C$5000,G$73,'1. Output sheet'!$K$2:$K$5000,$C244,'1. Output sheet'!$O$2:$O$5000,"&gt;="&amp;$B$239,'1. Output sheet'!$O$2:$O$5000,"&lt;"&amp;$C$239)</f>
        <v>1</v>
      </c>
      <c r="H244" s="13">
        <f>COUNTIFS('1. Output sheet'!$AC$2:$AC$5000,$B$75,'1. Output sheet'!$C$2:$C$5000,H$73,'1. Output sheet'!$K$2:$K$5000,$C244,'1. Output sheet'!$O$2:$O$5000,"&gt;="&amp;$B$239,'1. Output sheet'!$O$2:$O$5000,"&lt;"&amp;$C$239)</f>
        <v>0</v>
      </c>
      <c r="I244" s="13">
        <f>COUNTIFS('1. Output sheet'!$AC$2:$AC$5000,$B$75,'1. Output sheet'!$C$2:$C$5000,I$73,'1. Output sheet'!$K$2:$K$5000,$C244,'1. Output sheet'!$O$2:$O$5000,"&gt;="&amp;$B$239,'1. Output sheet'!$O$2:$O$5000,"&lt;"&amp;$C$239)</f>
        <v>0</v>
      </c>
      <c r="J244" s="13">
        <f>COUNTIFS('1. Output sheet'!$AC$2:$AC$5000,$B$75,'1. Output sheet'!$C$2:$C$5000,J$73,'1. Output sheet'!$K$2:$K$5000,$C244,'1. Output sheet'!$O$2:$O$5000,"&gt;="&amp;$B$239,'1. Output sheet'!$O$2:$O$5000,"&lt;"&amp;$C$239)</f>
        <v>3</v>
      </c>
      <c r="K244" s="13">
        <f>COUNTIFS('1. Output sheet'!$AC$2:$AC$5000,$B$75,'1. Output sheet'!$C$2:$C$5000,K$73,'1. Output sheet'!$K$2:$K$5000,$C244,'1. Output sheet'!$O$2:$O$5000,"&gt;="&amp;$B$239,'1. Output sheet'!$O$2:$O$5000,"&lt;"&amp;$C$239)</f>
        <v>0</v>
      </c>
      <c r="L244" s="13">
        <f>COUNTIFS('1. Output sheet'!$AC$2:$AC$5000,$B$75,'1. Output sheet'!$C$2:$C$5000,L$73,'1. Output sheet'!$K$2:$K$5000,$C244,'1. Output sheet'!$O$2:$O$5000,"&gt;="&amp;$B$239,'1. Output sheet'!$O$2:$O$5000,"&lt;"&amp;$C$239)</f>
        <v>0</v>
      </c>
      <c r="M244" s="13">
        <f>COUNTIFS('1. Output sheet'!$AC$2:$AC$5000,$B$75,'1. Output sheet'!$C$2:$C$5000,M$73,'1. Output sheet'!$K$2:$K$5000,$C244,'1. Output sheet'!$O$2:$O$5000,"&gt;="&amp;$B$239,'1. Output sheet'!$O$2:$O$5000,"&lt;"&amp;$C$239)</f>
        <v>0</v>
      </c>
      <c r="N244" s="13">
        <f>COUNTIFS('1. Output sheet'!$AC$2:$AC$5000,$B$75,'1. Output sheet'!$C$2:$C$5000,N$73,'1. Output sheet'!$K$2:$K$5000,$C244,'1. Output sheet'!$O$2:$O$5000,"&gt;="&amp;$B$239,'1. Output sheet'!$O$2:$O$5000,"&lt;"&amp;$C$239)</f>
        <v>0</v>
      </c>
      <c r="O244" s="13">
        <f>COUNTIFS('1. Output sheet'!$AC$2:$AC$5000,$B$75,'1. Output sheet'!$C$2:$C$5000,O$73,'1. Output sheet'!$K$2:$K$5000,$C244,'1. Output sheet'!$O$2:$O$5000,"&gt;="&amp;$B$239,'1. Output sheet'!$O$2:$O$5000,"&lt;"&amp;$C$239)</f>
        <v>0</v>
      </c>
      <c r="P244" s="14">
        <f t="shared" si="113"/>
        <v>4</v>
      </c>
    </row>
    <row r="245" spans="1:16" ht="15" x14ac:dyDescent="0.25">
      <c r="A245" s="34"/>
      <c r="B245" s="7"/>
      <c r="C245" s="39" t="s">
        <v>2856</v>
      </c>
      <c r="D245" s="13">
        <f>COUNTIFS('1. Output sheet'!$AC$2:$AC$5000,$B$75,'1. Output sheet'!$C$2:$C$5000,D$73,'1. Output sheet'!$K$2:$K$5000,$C245,'1. Output sheet'!$O$2:$O$5000,"&gt;="&amp;$B$239,'1. Output sheet'!$O$2:$O$5000,"&lt;"&amp;$C$239)</f>
        <v>0</v>
      </c>
      <c r="E245" s="13">
        <f>COUNTIFS('1. Output sheet'!$AC$2:$AC$5000,$B$75,'1. Output sheet'!$C$2:$C$5000,E$73,'1. Output sheet'!$K$2:$K$5000,$C245,'1. Output sheet'!$O$2:$O$5000,"&gt;="&amp;$B$239,'1. Output sheet'!$O$2:$O$5000,"&lt;"&amp;$C$239)</f>
        <v>0</v>
      </c>
      <c r="F245" s="13">
        <f>COUNTIFS('1. Output sheet'!$AC$2:$AC$5000,$B$75,'1. Output sheet'!$C$2:$C$5000,F$73,'1. Output sheet'!$K$2:$K$5000,$C245,'1. Output sheet'!$O$2:$O$5000,"&gt;="&amp;$B$239,'1. Output sheet'!$O$2:$O$5000,"&lt;"&amp;$C$239)</f>
        <v>0</v>
      </c>
      <c r="G245" s="13">
        <f>COUNTIFS('1. Output sheet'!$AC$2:$AC$5000,$B$75,'1. Output sheet'!$C$2:$C$5000,G$73,'1. Output sheet'!$K$2:$K$5000,$C245,'1. Output sheet'!$O$2:$O$5000,"&gt;="&amp;$B$239,'1. Output sheet'!$O$2:$O$5000,"&lt;"&amp;$C$239)</f>
        <v>0</v>
      </c>
      <c r="H245" s="13">
        <f>COUNTIFS('1. Output sheet'!$AC$2:$AC$5000,$B$75,'1. Output sheet'!$C$2:$C$5000,H$73,'1. Output sheet'!$K$2:$K$5000,$C245,'1. Output sheet'!$O$2:$O$5000,"&gt;="&amp;$B$239,'1. Output sheet'!$O$2:$O$5000,"&lt;"&amp;$C$239)</f>
        <v>0</v>
      </c>
      <c r="I245" s="13">
        <f>COUNTIFS('1. Output sheet'!$AC$2:$AC$5000,$B$75,'1. Output sheet'!$C$2:$C$5000,I$73,'1. Output sheet'!$K$2:$K$5000,$C245,'1. Output sheet'!$O$2:$O$5000,"&gt;="&amp;$B$239,'1. Output sheet'!$O$2:$O$5000,"&lt;"&amp;$C$239)</f>
        <v>0</v>
      </c>
      <c r="J245" s="13">
        <f>COUNTIFS('1. Output sheet'!$AC$2:$AC$5000,$B$75,'1. Output sheet'!$C$2:$C$5000,J$73,'1. Output sheet'!$K$2:$K$5000,$C245,'1. Output sheet'!$O$2:$O$5000,"&gt;="&amp;$B$239,'1. Output sheet'!$O$2:$O$5000,"&lt;"&amp;$C$239)</f>
        <v>0</v>
      </c>
      <c r="K245" s="13">
        <f>COUNTIFS('1. Output sheet'!$AC$2:$AC$5000,$B$75,'1. Output sheet'!$C$2:$C$5000,K$73,'1. Output sheet'!$K$2:$K$5000,$C245,'1. Output sheet'!$O$2:$O$5000,"&gt;="&amp;$B$239,'1. Output sheet'!$O$2:$O$5000,"&lt;"&amp;$C$239)</f>
        <v>0</v>
      </c>
      <c r="L245" s="13">
        <f>COUNTIFS('1. Output sheet'!$AC$2:$AC$5000,$B$75,'1. Output sheet'!$C$2:$C$5000,L$73,'1. Output sheet'!$K$2:$K$5000,$C245,'1. Output sheet'!$O$2:$O$5000,"&gt;="&amp;$B$239,'1. Output sheet'!$O$2:$O$5000,"&lt;"&amp;$C$239)</f>
        <v>0</v>
      </c>
      <c r="M245" s="13">
        <f>COUNTIFS('1. Output sheet'!$AC$2:$AC$5000,$B$75,'1. Output sheet'!$C$2:$C$5000,M$73,'1. Output sheet'!$K$2:$K$5000,$C245,'1. Output sheet'!$O$2:$O$5000,"&gt;="&amp;$B$239,'1. Output sheet'!$O$2:$O$5000,"&lt;"&amp;$C$239)</f>
        <v>0</v>
      </c>
      <c r="N245" s="13">
        <f>COUNTIFS('1. Output sheet'!$AC$2:$AC$5000,$B$75,'1. Output sheet'!$C$2:$C$5000,N$73,'1. Output sheet'!$K$2:$K$5000,$C245,'1. Output sheet'!$O$2:$O$5000,"&gt;="&amp;$B$239,'1. Output sheet'!$O$2:$O$5000,"&lt;"&amp;$C$239)</f>
        <v>0</v>
      </c>
      <c r="O245" s="13">
        <f>COUNTIFS('1. Output sheet'!$AC$2:$AC$5000,$B$75,'1. Output sheet'!$C$2:$C$5000,O$73,'1. Output sheet'!$K$2:$K$5000,$C245,'1. Output sheet'!$O$2:$O$5000,"&gt;="&amp;$B$239,'1. Output sheet'!$O$2:$O$5000,"&lt;"&amp;$C$239)</f>
        <v>0</v>
      </c>
      <c r="P245" s="14">
        <f t="shared" si="113"/>
        <v>0</v>
      </c>
    </row>
    <row r="246" spans="1:16" ht="15" x14ac:dyDescent="0.25">
      <c r="A246" s="34"/>
      <c r="B246" s="7"/>
      <c r="C246" s="39" t="s">
        <v>610</v>
      </c>
      <c r="D246" s="13">
        <f>COUNTIFS('1. Output sheet'!$AC$2:$AC$5000,$B$75,'1. Output sheet'!$C$2:$C$5000,D$73,'1. Output sheet'!$K$2:$K$5000,$C246,'1. Output sheet'!$O$2:$O$5000,"&gt;="&amp;$B$239,'1. Output sheet'!$O$2:$O$5000,"&lt;"&amp;$C$239)</f>
        <v>0</v>
      </c>
      <c r="E246" s="13">
        <f>COUNTIFS('1. Output sheet'!$AC$2:$AC$5000,$B$75,'1. Output sheet'!$C$2:$C$5000,E$73,'1. Output sheet'!$K$2:$K$5000,$C246,'1. Output sheet'!$O$2:$O$5000,"&gt;="&amp;$B$239,'1. Output sheet'!$O$2:$O$5000,"&lt;"&amp;$C$239)</f>
        <v>0</v>
      </c>
      <c r="F246" s="13">
        <f>COUNTIFS('1. Output sheet'!$AC$2:$AC$5000,$B$75,'1. Output sheet'!$C$2:$C$5000,F$73,'1. Output sheet'!$K$2:$K$5000,$C246,'1. Output sheet'!$O$2:$O$5000,"&gt;="&amp;$B$239,'1. Output sheet'!$O$2:$O$5000,"&lt;"&amp;$C$239)</f>
        <v>0</v>
      </c>
      <c r="G246" s="13">
        <f>COUNTIFS('1. Output sheet'!$AC$2:$AC$5000,$B$75,'1. Output sheet'!$C$2:$C$5000,G$73,'1. Output sheet'!$K$2:$K$5000,$C246,'1. Output sheet'!$O$2:$O$5000,"&gt;="&amp;$B$239,'1. Output sheet'!$O$2:$O$5000,"&lt;"&amp;$C$239)</f>
        <v>0</v>
      </c>
      <c r="H246" s="13">
        <f>COUNTIFS('1. Output sheet'!$AC$2:$AC$5000,$B$75,'1. Output sheet'!$C$2:$C$5000,H$73,'1. Output sheet'!$K$2:$K$5000,$C246,'1. Output sheet'!$O$2:$O$5000,"&gt;="&amp;$B$239,'1. Output sheet'!$O$2:$O$5000,"&lt;"&amp;$C$239)</f>
        <v>0</v>
      </c>
      <c r="I246" s="13">
        <f>COUNTIFS('1. Output sheet'!$AC$2:$AC$5000,$B$75,'1. Output sheet'!$C$2:$C$5000,I$73,'1. Output sheet'!$K$2:$K$5000,$C246,'1. Output sheet'!$O$2:$O$5000,"&gt;="&amp;$B$239,'1. Output sheet'!$O$2:$O$5000,"&lt;"&amp;$C$239)</f>
        <v>0</v>
      </c>
      <c r="J246" s="13">
        <f>COUNTIFS('1. Output sheet'!$AC$2:$AC$5000,$B$75,'1. Output sheet'!$C$2:$C$5000,J$73,'1. Output sheet'!$K$2:$K$5000,$C246,'1. Output sheet'!$O$2:$O$5000,"&gt;="&amp;$B$239,'1. Output sheet'!$O$2:$O$5000,"&lt;"&amp;$C$239)</f>
        <v>0</v>
      </c>
      <c r="K246" s="13">
        <f>COUNTIFS('1. Output sheet'!$AC$2:$AC$5000,$B$75,'1. Output sheet'!$C$2:$C$5000,K$73,'1. Output sheet'!$K$2:$K$5000,$C246,'1. Output sheet'!$O$2:$O$5000,"&gt;="&amp;$B$239,'1. Output sheet'!$O$2:$O$5000,"&lt;"&amp;$C$239)</f>
        <v>0</v>
      </c>
      <c r="L246" s="13">
        <f>COUNTIFS('1. Output sheet'!$AC$2:$AC$5000,$B$75,'1. Output sheet'!$C$2:$C$5000,L$73,'1. Output sheet'!$K$2:$K$5000,$C246,'1. Output sheet'!$O$2:$O$5000,"&gt;="&amp;$B$239,'1. Output sheet'!$O$2:$O$5000,"&lt;"&amp;$C$239)</f>
        <v>0</v>
      </c>
      <c r="M246" s="13">
        <f>COUNTIFS('1. Output sheet'!$AC$2:$AC$5000,$B$75,'1. Output sheet'!$C$2:$C$5000,M$73,'1. Output sheet'!$K$2:$K$5000,$C246,'1. Output sheet'!$O$2:$O$5000,"&gt;="&amp;$B$239,'1. Output sheet'!$O$2:$O$5000,"&lt;"&amp;$C$239)</f>
        <v>0</v>
      </c>
      <c r="N246" s="13">
        <f>COUNTIFS('1. Output sheet'!$AC$2:$AC$5000,$B$75,'1. Output sheet'!$C$2:$C$5000,N$73,'1. Output sheet'!$K$2:$K$5000,$C246,'1. Output sheet'!$O$2:$O$5000,"&gt;="&amp;$B$239,'1. Output sheet'!$O$2:$O$5000,"&lt;"&amp;$C$239)</f>
        <v>0</v>
      </c>
      <c r="O246" s="13">
        <f>COUNTIFS('1. Output sheet'!$AC$2:$AC$5000,$B$75,'1. Output sheet'!$C$2:$C$5000,O$73,'1. Output sheet'!$K$2:$K$5000,$C246,'1. Output sheet'!$O$2:$O$5000,"&gt;="&amp;$B$239,'1. Output sheet'!$O$2:$O$5000,"&lt;"&amp;$C$239)</f>
        <v>0</v>
      </c>
      <c r="P246" s="14">
        <f t="shared" si="113"/>
        <v>0</v>
      </c>
    </row>
    <row r="247" spans="1:16" ht="15" x14ac:dyDescent="0.25">
      <c r="A247" s="34"/>
      <c r="B247" s="7"/>
      <c r="C247" s="39" t="s">
        <v>2088</v>
      </c>
      <c r="D247" s="13">
        <f>COUNTIFS('1. Output sheet'!$AC$2:$AC$5000,$B$75,'1. Output sheet'!$C$2:$C$5000,D$73,'1. Output sheet'!$K$2:$K$5000,$C247,'1. Output sheet'!$O$2:$O$5000,"&gt;="&amp;$B$239,'1. Output sheet'!$O$2:$O$5000,"&lt;"&amp;$C$239)</f>
        <v>0</v>
      </c>
      <c r="E247" s="13">
        <f>COUNTIFS('1. Output sheet'!$AC$2:$AC$5000,$B$75,'1. Output sheet'!$C$2:$C$5000,E$73,'1. Output sheet'!$K$2:$K$5000,$C247,'1. Output sheet'!$O$2:$O$5000,"&gt;="&amp;$B$239,'1. Output sheet'!$O$2:$O$5000,"&lt;"&amp;$C$239)</f>
        <v>0</v>
      </c>
      <c r="F247" s="13">
        <f>COUNTIFS('1. Output sheet'!$AC$2:$AC$5000,$B$75,'1. Output sheet'!$C$2:$C$5000,F$73,'1. Output sheet'!$K$2:$K$5000,$C247,'1. Output sheet'!$O$2:$O$5000,"&gt;="&amp;$B$239,'1. Output sheet'!$O$2:$O$5000,"&lt;"&amp;$C$239)</f>
        <v>0</v>
      </c>
      <c r="G247" s="13">
        <f>COUNTIFS('1. Output sheet'!$AC$2:$AC$5000,$B$75,'1. Output sheet'!$C$2:$C$5000,G$73,'1. Output sheet'!$K$2:$K$5000,$C247,'1. Output sheet'!$O$2:$O$5000,"&gt;="&amp;$B$239,'1. Output sheet'!$O$2:$O$5000,"&lt;"&amp;$C$239)</f>
        <v>0</v>
      </c>
      <c r="H247" s="13">
        <f>COUNTIFS('1. Output sheet'!$AC$2:$AC$5000,$B$75,'1. Output sheet'!$C$2:$C$5000,H$73,'1. Output sheet'!$K$2:$K$5000,$C247,'1. Output sheet'!$O$2:$O$5000,"&gt;="&amp;$B$239,'1. Output sheet'!$O$2:$O$5000,"&lt;"&amp;$C$239)</f>
        <v>0</v>
      </c>
      <c r="I247" s="13">
        <f>COUNTIFS('1. Output sheet'!$AC$2:$AC$5000,$B$75,'1. Output sheet'!$C$2:$C$5000,I$73,'1. Output sheet'!$K$2:$K$5000,$C247,'1. Output sheet'!$O$2:$O$5000,"&gt;="&amp;$B$239,'1. Output sheet'!$O$2:$O$5000,"&lt;"&amp;$C$239)</f>
        <v>6</v>
      </c>
      <c r="J247" s="13">
        <f>COUNTIFS('1. Output sheet'!$AC$2:$AC$5000,$B$75,'1. Output sheet'!$C$2:$C$5000,J$73,'1. Output sheet'!$K$2:$K$5000,$C247,'1. Output sheet'!$O$2:$O$5000,"&gt;="&amp;$B$239,'1. Output sheet'!$O$2:$O$5000,"&lt;"&amp;$C$239)</f>
        <v>1</v>
      </c>
      <c r="K247" s="13">
        <f>COUNTIFS('1. Output sheet'!$AC$2:$AC$5000,$B$75,'1. Output sheet'!$C$2:$C$5000,K$73,'1. Output sheet'!$K$2:$K$5000,$C247,'1. Output sheet'!$O$2:$O$5000,"&gt;="&amp;$B$239,'1. Output sheet'!$O$2:$O$5000,"&lt;"&amp;$C$239)</f>
        <v>2</v>
      </c>
      <c r="L247" s="13">
        <f>COUNTIFS('1. Output sheet'!$AC$2:$AC$5000,$B$75,'1. Output sheet'!$C$2:$C$5000,L$73,'1. Output sheet'!$K$2:$K$5000,$C247,'1. Output sheet'!$O$2:$O$5000,"&gt;="&amp;$B$239,'1. Output sheet'!$O$2:$O$5000,"&lt;"&amp;$C$239)</f>
        <v>0</v>
      </c>
      <c r="M247" s="13">
        <f>COUNTIFS('1. Output sheet'!$AC$2:$AC$5000,$B$75,'1. Output sheet'!$C$2:$C$5000,M$73,'1. Output sheet'!$K$2:$K$5000,$C247,'1. Output sheet'!$O$2:$O$5000,"&gt;="&amp;$B$239,'1. Output sheet'!$O$2:$O$5000,"&lt;"&amp;$C$239)</f>
        <v>0</v>
      </c>
      <c r="N247" s="13">
        <f>COUNTIFS('1. Output sheet'!$AC$2:$AC$5000,$B$75,'1. Output sheet'!$C$2:$C$5000,N$73,'1. Output sheet'!$K$2:$K$5000,$C247,'1. Output sheet'!$O$2:$O$5000,"&gt;="&amp;$B$239,'1. Output sheet'!$O$2:$O$5000,"&lt;"&amp;$C$239)</f>
        <v>0</v>
      </c>
      <c r="O247" s="13">
        <f>COUNTIFS('1. Output sheet'!$AC$2:$AC$5000,$B$75,'1. Output sheet'!$C$2:$C$5000,O$73,'1. Output sheet'!$K$2:$K$5000,$C247,'1. Output sheet'!$O$2:$O$5000,"&gt;="&amp;$B$239,'1. Output sheet'!$O$2:$O$5000,"&lt;"&amp;$C$239)</f>
        <v>0</v>
      </c>
      <c r="P247" s="14">
        <f t="shared" si="113"/>
        <v>9</v>
      </c>
    </row>
    <row r="248" spans="1:16" ht="15" x14ac:dyDescent="0.25">
      <c r="A248" s="34"/>
      <c r="B248" s="7"/>
      <c r="C248" s="39" t="s">
        <v>583</v>
      </c>
      <c r="D248" s="13">
        <f>COUNTIFS('1. Output sheet'!$AC$2:$AC$5000,$B$75,'1. Output sheet'!$C$2:$C$5000,D$73,'1. Output sheet'!$K$2:$K$5000,$C248,'1. Output sheet'!$O$2:$O$5000,"&gt;="&amp;$B$239,'1. Output sheet'!$O$2:$O$5000,"&lt;"&amp;$C$239)</f>
        <v>0</v>
      </c>
      <c r="E248" s="13">
        <f>COUNTIFS('1. Output sheet'!$AC$2:$AC$5000,$B$75,'1. Output sheet'!$C$2:$C$5000,E$73,'1. Output sheet'!$K$2:$K$5000,$C248,'1. Output sheet'!$O$2:$O$5000,"&gt;="&amp;$B$239,'1. Output sheet'!$O$2:$O$5000,"&lt;"&amp;$C$239)</f>
        <v>0</v>
      </c>
      <c r="F248" s="13">
        <f>COUNTIFS('1. Output sheet'!$AC$2:$AC$5000,$B$75,'1. Output sheet'!$C$2:$C$5000,F$73,'1. Output sheet'!$K$2:$K$5000,$C248,'1. Output sheet'!$O$2:$O$5000,"&gt;="&amp;$B$239,'1. Output sheet'!$O$2:$O$5000,"&lt;"&amp;$C$239)</f>
        <v>0</v>
      </c>
      <c r="G248" s="13">
        <f>COUNTIFS('1. Output sheet'!$AC$2:$AC$5000,$B$75,'1. Output sheet'!$C$2:$C$5000,G$73,'1. Output sheet'!$K$2:$K$5000,$C248,'1. Output sheet'!$O$2:$O$5000,"&gt;="&amp;$B$239,'1. Output sheet'!$O$2:$O$5000,"&lt;"&amp;$C$239)</f>
        <v>0</v>
      </c>
      <c r="H248" s="13">
        <f>COUNTIFS('1. Output sheet'!$AC$2:$AC$5000,$B$75,'1. Output sheet'!$C$2:$C$5000,H$73,'1. Output sheet'!$K$2:$K$5000,$C248,'1. Output sheet'!$O$2:$O$5000,"&gt;="&amp;$B$239,'1. Output sheet'!$O$2:$O$5000,"&lt;"&amp;$C$239)</f>
        <v>0</v>
      </c>
      <c r="I248" s="13">
        <f>COUNTIFS('1. Output sheet'!$AC$2:$AC$5000,$B$75,'1. Output sheet'!$C$2:$C$5000,I$73,'1. Output sheet'!$K$2:$K$5000,$C248,'1. Output sheet'!$O$2:$O$5000,"&gt;="&amp;$B$239,'1. Output sheet'!$O$2:$O$5000,"&lt;"&amp;$C$239)</f>
        <v>0</v>
      </c>
      <c r="J248" s="13">
        <f>COUNTIFS('1. Output sheet'!$AC$2:$AC$5000,$B$75,'1. Output sheet'!$C$2:$C$5000,J$73,'1. Output sheet'!$K$2:$K$5000,$C248,'1. Output sheet'!$O$2:$O$5000,"&gt;="&amp;$B$239,'1. Output sheet'!$O$2:$O$5000,"&lt;"&amp;$C$239)</f>
        <v>2</v>
      </c>
      <c r="K248" s="13">
        <f>COUNTIFS('1. Output sheet'!$AC$2:$AC$5000,$B$75,'1. Output sheet'!$C$2:$C$5000,K$73,'1. Output sheet'!$K$2:$K$5000,$C248,'1. Output sheet'!$O$2:$O$5000,"&gt;="&amp;$B$239,'1. Output sheet'!$O$2:$O$5000,"&lt;"&amp;$C$239)</f>
        <v>0</v>
      </c>
      <c r="L248" s="13">
        <f>COUNTIFS('1. Output sheet'!$AC$2:$AC$5000,$B$75,'1. Output sheet'!$C$2:$C$5000,L$73,'1. Output sheet'!$K$2:$K$5000,$C248,'1. Output sheet'!$O$2:$O$5000,"&gt;="&amp;$B$239,'1. Output sheet'!$O$2:$O$5000,"&lt;"&amp;$C$239)</f>
        <v>0</v>
      </c>
      <c r="M248" s="13">
        <f>COUNTIFS('1. Output sheet'!$AC$2:$AC$5000,$B$75,'1. Output sheet'!$C$2:$C$5000,M$73,'1. Output sheet'!$K$2:$K$5000,$C248,'1. Output sheet'!$O$2:$O$5000,"&gt;="&amp;$B$239,'1. Output sheet'!$O$2:$O$5000,"&lt;"&amp;$C$239)</f>
        <v>0</v>
      </c>
      <c r="N248" s="13">
        <f>COUNTIFS('1. Output sheet'!$AC$2:$AC$5000,$B$75,'1. Output sheet'!$C$2:$C$5000,N$73,'1. Output sheet'!$K$2:$K$5000,$C248,'1. Output sheet'!$O$2:$O$5000,"&gt;="&amp;$B$239,'1. Output sheet'!$O$2:$O$5000,"&lt;"&amp;$C$239)</f>
        <v>0</v>
      </c>
      <c r="O248" s="13">
        <f>COUNTIFS('1. Output sheet'!$AC$2:$AC$5000,$B$75,'1. Output sheet'!$C$2:$C$5000,O$73,'1. Output sheet'!$K$2:$K$5000,$C248,'1. Output sheet'!$O$2:$O$5000,"&gt;="&amp;$B$239,'1. Output sheet'!$O$2:$O$5000,"&lt;"&amp;$C$239)</f>
        <v>0</v>
      </c>
      <c r="P248" s="14">
        <f t="shared" si="113"/>
        <v>2</v>
      </c>
    </row>
    <row r="249" spans="1:16" ht="15" x14ac:dyDescent="0.25">
      <c r="A249" s="34"/>
      <c r="B249" s="7"/>
      <c r="C249" s="39" t="s">
        <v>429</v>
      </c>
      <c r="D249" s="13">
        <f>COUNTIFS('1. Output sheet'!$AC$2:$AC$5000,$B$75,'1. Output sheet'!$C$2:$C$5000,D$73,'1. Output sheet'!$K$2:$K$5000,$C249,'1. Output sheet'!$O$2:$O$5000,"&gt;="&amp;$B$239,'1. Output sheet'!$O$2:$O$5000,"&lt;"&amp;$C$239)</f>
        <v>0</v>
      </c>
      <c r="E249" s="13">
        <f>COUNTIFS('1. Output sheet'!$AC$2:$AC$5000,$B$75,'1. Output sheet'!$C$2:$C$5000,E$73,'1. Output sheet'!$K$2:$K$5000,$C249,'1. Output sheet'!$O$2:$O$5000,"&gt;="&amp;$B$239,'1. Output sheet'!$O$2:$O$5000,"&lt;"&amp;$C$239)</f>
        <v>0</v>
      </c>
      <c r="F249" s="13">
        <f>COUNTIFS('1. Output sheet'!$AC$2:$AC$5000,$B$75,'1. Output sheet'!$C$2:$C$5000,F$73,'1. Output sheet'!$K$2:$K$5000,$C249,'1. Output sheet'!$O$2:$O$5000,"&gt;="&amp;$B$239,'1. Output sheet'!$O$2:$O$5000,"&lt;"&amp;$C$239)</f>
        <v>10</v>
      </c>
      <c r="G249" s="13">
        <f>COUNTIFS('1. Output sheet'!$AC$2:$AC$5000,$B$75,'1. Output sheet'!$C$2:$C$5000,G$73,'1. Output sheet'!$K$2:$K$5000,$C249,'1. Output sheet'!$O$2:$O$5000,"&gt;="&amp;$B$239,'1. Output sheet'!$O$2:$O$5000,"&lt;"&amp;$C$239)</f>
        <v>1</v>
      </c>
      <c r="H249" s="13">
        <f>COUNTIFS('1. Output sheet'!$AC$2:$AC$5000,$B$75,'1. Output sheet'!$C$2:$C$5000,H$73,'1. Output sheet'!$K$2:$K$5000,$C249,'1. Output sheet'!$O$2:$O$5000,"&gt;="&amp;$B$239,'1. Output sheet'!$O$2:$O$5000,"&lt;"&amp;$C$239)</f>
        <v>0</v>
      </c>
      <c r="I249" s="13">
        <f>COUNTIFS('1. Output sheet'!$AC$2:$AC$5000,$B$75,'1. Output sheet'!$C$2:$C$5000,I$73,'1. Output sheet'!$K$2:$K$5000,$C249,'1. Output sheet'!$O$2:$O$5000,"&gt;="&amp;$B$239,'1. Output sheet'!$O$2:$O$5000,"&lt;"&amp;$C$239)</f>
        <v>3</v>
      </c>
      <c r="J249" s="13">
        <f>COUNTIFS('1. Output sheet'!$AC$2:$AC$5000,$B$75,'1. Output sheet'!$C$2:$C$5000,J$73,'1. Output sheet'!$K$2:$K$5000,$C249,'1. Output sheet'!$O$2:$O$5000,"&gt;="&amp;$B$239,'1. Output sheet'!$O$2:$O$5000,"&lt;"&amp;$C$239)</f>
        <v>3</v>
      </c>
      <c r="K249" s="13">
        <f>COUNTIFS('1. Output sheet'!$AC$2:$AC$5000,$B$75,'1. Output sheet'!$C$2:$C$5000,K$73,'1. Output sheet'!$K$2:$K$5000,$C249,'1. Output sheet'!$O$2:$O$5000,"&gt;="&amp;$B$239,'1. Output sheet'!$O$2:$O$5000,"&lt;"&amp;$C$239)</f>
        <v>2</v>
      </c>
      <c r="L249" s="13">
        <f>COUNTIFS('1. Output sheet'!$AC$2:$AC$5000,$B$75,'1. Output sheet'!$C$2:$C$5000,L$73,'1. Output sheet'!$K$2:$K$5000,$C249,'1. Output sheet'!$O$2:$O$5000,"&gt;="&amp;$B$239,'1. Output sheet'!$O$2:$O$5000,"&lt;"&amp;$C$239)</f>
        <v>1</v>
      </c>
      <c r="M249" s="13">
        <f>COUNTIFS('1. Output sheet'!$AC$2:$AC$5000,$B$75,'1. Output sheet'!$C$2:$C$5000,M$73,'1. Output sheet'!$K$2:$K$5000,$C249,'1. Output sheet'!$O$2:$O$5000,"&gt;="&amp;$B$239,'1. Output sheet'!$O$2:$O$5000,"&lt;"&amp;$C$239)</f>
        <v>0</v>
      </c>
      <c r="N249" s="13">
        <f>COUNTIFS('1. Output sheet'!$AC$2:$AC$5000,$B$75,'1. Output sheet'!$C$2:$C$5000,N$73,'1. Output sheet'!$K$2:$K$5000,$C249,'1. Output sheet'!$O$2:$O$5000,"&gt;="&amp;$B$239,'1. Output sheet'!$O$2:$O$5000,"&lt;"&amp;$C$239)</f>
        <v>2</v>
      </c>
      <c r="O249" s="13">
        <f>COUNTIFS('1. Output sheet'!$AC$2:$AC$5000,$B$75,'1. Output sheet'!$C$2:$C$5000,O$73,'1. Output sheet'!$K$2:$K$5000,$C249,'1. Output sheet'!$O$2:$O$5000,"&gt;="&amp;$B$239,'1. Output sheet'!$O$2:$O$5000,"&lt;"&amp;$C$239)</f>
        <v>0</v>
      </c>
      <c r="P249" s="14">
        <f t="shared" si="113"/>
        <v>22</v>
      </c>
    </row>
    <row r="250" spans="1:16" ht="15" x14ac:dyDescent="0.25">
      <c r="A250" s="34"/>
      <c r="B250" s="7"/>
      <c r="C250" s="39" t="s">
        <v>535</v>
      </c>
      <c r="D250" s="13">
        <f>COUNTIFS('1. Output sheet'!$AC$2:$AC$5000,$B$75,'1. Output sheet'!$C$2:$C$5000,D$73,'1. Output sheet'!$K$2:$K$5000,$C250,'1. Output sheet'!$O$2:$O$5000,"&gt;="&amp;$B$239,'1. Output sheet'!$O$2:$O$5000,"&lt;"&amp;$C$239)</f>
        <v>0</v>
      </c>
      <c r="E250" s="13">
        <f>COUNTIFS('1. Output sheet'!$AC$2:$AC$5000,$B$75,'1. Output sheet'!$C$2:$C$5000,E$73,'1. Output sheet'!$K$2:$K$5000,$C250,'1. Output sheet'!$O$2:$O$5000,"&gt;="&amp;$B$239,'1. Output sheet'!$O$2:$O$5000,"&lt;"&amp;$C$239)</f>
        <v>0</v>
      </c>
      <c r="F250" s="13">
        <f>COUNTIFS('1. Output sheet'!$AC$2:$AC$5000,$B$75,'1. Output sheet'!$C$2:$C$5000,F$73,'1. Output sheet'!$K$2:$K$5000,$C250,'1. Output sheet'!$O$2:$O$5000,"&gt;="&amp;$B$239,'1. Output sheet'!$O$2:$O$5000,"&lt;"&amp;$C$239)</f>
        <v>0</v>
      </c>
      <c r="G250" s="13">
        <f>COUNTIFS('1. Output sheet'!$AC$2:$AC$5000,$B$75,'1. Output sheet'!$C$2:$C$5000,G$73,'1. Output sheet'!$K$2:$K$5000,$C250,'1. Output sheet'!$O$2:$O$5000,"&gt;="&amp;$B$239,'1. Output sheet'!$O$2:$O$5000,"&lt;"&amp;$C$239)</f>
        <v>0</v>
      </c>
      <c r="H250" s="13">
        <f>COUNTIFS('1. Output sheet'!$AC$2:$AC$5000,$B$75,'1. Output sheet'!$C$2:$C$5000,H$73,'1. Output sheet'!$K$2:$K$5000,$C250,'1. Output sheet'!$O$2:$O$5000,"&gt;="&amp;$B$239,'1. Output sheet'!$O$2:$O$5000,"&lt;"&amp;$C$239)</f>
        <v>0</v>
      </c>
      <c r="I250" s="13">
        <f>COUNTIFS('1. Output sheet'!$AC$2:$AC$5000,$B$75,'1. Output sheet'!$C$2:$C$5000,I$73,'1. Output sheet'!$K$2:$K$5000,$C250,'1. Output sheet'!$O$2:$O$5000,"&gt;="&amp;$B$239,'1. Output sheet'!$O$2:$O$5000,"&lt;"&amp;$C$239)</f>
        <v>0</v>
      </c>
      <c r="J250" s="13">
        <f>COUNTIFS('1. Output sheet'!$AC$2:$AC$5000,$B$75,'1. Output sheet'!$C$2:$C$5000,J$73,'1. Output sheet'!$K$2:$K$5000,$C250,'1. Output sheet'!$O$2:$O$5000,"&gt;="&amp;$B$239,'1. Output sheet'!$O$2:$O$5000,"&lt;"&amp;$C$239)</f>
        <v>0</v>
      </c>
      <c r="K250" s="13">
        <f>COUNTIFS('1. Output sheet'!$AC$2:$AC$5000,$B$75,'1. Output sheet'!$C$2:$C$5000,K$73,'1. Output sheet'!$K$2:$K$5000,$C250,'1. Output sheet'!$O$2:$O$5000,"&gt;="&amp;$B$239,'1. Output sheet'!$O$2:$O$5000,"&lt;"&amp;$C$239)</f>
        <v>0</v>
      </c>
      <c r="L250" s="13">
        <f>COUNTIFS('1. Output sheet'!$AC$2:$AC$5000,$B$75,'1. Output sheet'!$C$2:$C$5000,L$73,'1. Output sheet'!$K$2:$K$5000,$C250,'1. Output sheet'!$O$2:$O$5000,"&gt;="&amp;$B$239,'1. Output sheet'!$O$2:$O$5000,"&lt;"&amp;$C$239)</f>
        <v>0</v>
      </c>
      <c r="M250" s="13">
        <f>COUNTIFS('1. Output sheet'!$AC$2:$AC$5000,$B$75,'1. Output sheet'!$C$2:$C$5000,M$73,'1. Output sheet'!$K$2:$K$5000,$C250,'1. Output sheet'!$O$2:$O$5000,"&gt;="&amp;$B$239,'1. Output sheet'!$O$2:$O$5000,"&lt;"&amp;$C$239)</f>
        <v>0</v>
      </c>
      <c r="N250" s="13">
        <f>COUNTIFS('1. Output sheet'!$AC$2:$AC$5000,$B$75,'1. Output sheet'!$C$2:$C$5000,N$73,'1. Output sheet'!$K$2:$K$5000,$C250,'1. Output sheet'!$O$2:$O$5000,"&gt;="&amp;$B$239,'1. Output sheet'!$O$2:$O$5000,"&lt;"&amp;$C$239)</f>
        <v>4</v>
      </c>
      <c r="O250" s="13">
        <f>COUNTIFS('1. Output sheet'!$AC$2:$AC$5000,$B$75,'1. Output sheet'!$C$2:$C$5000,O$73,'1. Output sheet'!$K$2:$K$5000,$C250,'1. Output sheet'!$O$2:$O$5000,"&gt;="&amp;$B$239,'1. Output sheet'!$O$2:$O$5000,"&lt;"&amp;$C$239)</f>
        <v>0</v>
      </c>
      <c r="P250" s="14">
        <f t="shared" si="113"/>
        <v>4</v>
      </c>
    </row>
    <row r="251" spans="1:16" ht="15" x14ac:dyDescent="0.25">
      <c r="A251" s="34"/>
      <c r="B251" s="7"/>
      <c r="C251" s="39" t="s">
        <v>247</v>
      </c>
      <c r="D251" s="13">
        <f>COUNTIFS('1. Output sheet'!$AC$2:$AC$5000,$B$75,'1. Output sheet'!$C$2:$C$5000,D$73,'1. Output sheet'!$K$2:$K$5000,$C251,'1. Output sheet'!$O$2:$O$5000,"&gt;="&amp;$B$239,'1. Output sheet'!$O$2:$O$5000,"&lt;"&amp;$C$239)</f>
        <v>0</v>
      </c>
      <c r="E251" s="13">
        <f>COUNTIFS('1. Output sheet'!$AC$2:$AC$5000,$B$75,'1. Output sheet'!$C$2:$C$5000,E$73,'1. Output sheet'!$K$2:$K$5000,$C251,'1. Output sheet'!$O$2:$O$5000,"&gt;="&amp;$B$239,'1. Output sheet'!$O$2:$O$5000,"&lt;"&amp;$C$239)</f>
        <v>0</v>
      </c>
      <c r="F251" s="13">
        <f>COUNTIFS('1. Output sheet'!$AC$2:$AC$5000,$B$75,'1. Output sheet'!$C$2:$C$5000,F$73,'1. Output sheet'!$K$2:$K$5000,$C251,'1. Output sheet'!$O$2:$O$5000,"&gt;="&amp;$B$239,'1. Output sheet'!$O$2:$O$5000,"&lt;"&amp;$C$239)</f>
        <v>0</v>
      </c>
      <c r="G251" s="13">
        <f>COUNTIFS('1. Output sheet'!$AC$2:$AC$5000,$B$75,'1. Output sheet'!$C$2:$C$5000,G$73,'1. Output sheet'!$K$2:$K$5000,$C251,'1. Output sheet'!$O$2:$O$5000,"&gt;="&amp;$B$239,'1. Output sheet'!$O$2:$O$5000,"&lt;"&amp;$C$239)</f>
        <v>0</v>
      </c>
      <c r="H251" s="13">
        <f>COUNTIFS('1. Output sheet'!$AC$2:$AC$5000,$B$75,'1. Output sheet'!$C$2:$C$5000,H$73,'1. Output sheet'!$K$2:$K$5000,$C251,'1. Output sheet'!$O$2:$O$5000,"&gt;="&amp;$B$239,'1. Output sheet'!$O$2:$O$5000,"&lt;"&amp;$C$239)</f>
        <v>0</v>
      </c>
      <c r="I251" s="13">
        <f>COUNTIFS('1. Output sheet'!$AC$2:$AC$5000,$B$75,'1. Output sheet'!$C$2:$C$5000,I$73,'1. Output sheet'!$K$2:$K$5000,$C251,'1. Output sheet'!$O$2:$O$5000,"&gt;="&amp;$B$239,'1. Output sheet'!$O$2:$O$5000,"&lt;"&amp;$C$239)</f>
        <v>0</v>
      </c>
      <c r="J251" s="13">
        <f>COUNTIFS('1. Output sheet'!$AC$2:$AC$5000,$B$75,'1. Output sheet'!$C$2:$C$5000,J$73,'1. Output sheet'!$K$2:$K$5000,$C251,'1. Output sheet'!$O$2:$O$5000,"&gt;="&amp;$B$239,'1. Output sheet'!$O$2:$O$5000,"&lt;"&amp;$C$239)</f>
        <v>0</v>
      </c>
      <c r="K251" s="13">
        <f>COUNTIFS('1. Output sheet'!$AC$2:$AC$5000,$B$75,'1. Output sheet'!$C$2:$C$5000,K$73,'1. Output sheet'!$K$2:$K$5000,$C251,'1. Output sheet'!$O$2:$O$5000,"&gt;="&amp;$B$239,'1. Output sheet'!$O$2:$O$5000,"&lt;"&amp;$C$239)</f>
        <v>0</v>
      </c>
      <c r="L251" s="13">
        <f>COUNTIFS('1. Output sheet'!$AC$2:$AC$5000,$B$75,'1. Output sheet'!$C$2:$C$5000,L$73,'1. Output sheet'!$K$2:$K$5000,$C251,'1. Output sheet'!$O$2:$O$5000,"&gt;="&amp;$B$239,'1. Output sheet'!$O$2:$O$5000,"&lt;"&amp;$C$239)</f>
        <v>0</v>
      </c>
      <c r="M251" s="13">
        <f>COUNTIFS('1. Output sheet'!$AC$2:$AC$5000,$B$75,'1. Output sheet'!$C$2:$C$5000,M$73,'1. Output sheet'!$K$2:$K$5000,$C251,'1. Output sheet'!$O$2:$O$5000,"&gt;="&amp;$B$239,'1. Output sheet'!$O$2:$O$5000,"&lt;"&amp;$C$239)</f>
        <v>0</v>
      </c>
      <c r="N251" s="13">
        <f>COUNTIFS('1. Output sheet'!$AC$2:$AC$5000,$B$75,'1. Output sheet'!$C$2:$C$5000,N$73,'1. Output sheet'!$K$2:$K$5000,$C251,'1. Output sheet'!$O$2:$O$5000,"&gt;="&amp;$B$239,'1. Output sheet'!$O$2:$O$5000,"&lt;"&amp;$C$239)</f>
        <v>0</v>
      </c>
      <c r="O251" s="13">
        <f>COUNTIFS('1. Output sheet'!$AC$2:$AC$5000,$B$75,'1. Output sheet'!$C$2:$C$5000,O$73,'1. Output sheet'!$K$2:$K$5000,$C251,'1. Output sheet'!$O$2:$O$5000,"&gt;="&amp;$B$239,'1. Output sheet'!$O$2:$O$5000,"&lt;"&amp;$C$239)</f>
        <v>0</v>
      </c>
      <c r="P251" s="14">
        <f t="shared" si="113"/>
        <v>0</v>
      </c>
    </row>
    <row r="252" spans="1:16" ht="15" x14ac:dyDescent="0.25">
      <c r="A252" s="34"/>
      <c r="B252" s="7"/>
      <c r="C252" s="39" t="s">
        <v>377</v>
      </c>
      <c r="D252" s="13">
        <f>COUNTIFS('1. Output sheet'!$AC$2:$AC$5000,$B$75,'1. Output sheet'!$C$2:$C$5000,D$73,'1. Output sheet'!$K$2:$K$5000,$C252,'1. Output sheet'!$O$2:$O$5000,"&gt;="&amp;$B$239,'1. Output sheet'!$O$2:$O$5000,"&lt;"&amp;$C$239)</f>
        <v>0</v>
      </c>
      <c r="E252" s="13">
        <f>COUNTIFS('1. Output sheet'!$AC$2:$AC$5000,$B$75,'1. Output sheet'!$C$2:$C$5000,E$73,'1. Output sheet'!$K$2:$K$5000,$C252,'1. Output sheet'!$O$2:$O$5000,"&gt;="&amp;$B$239,'1. Output sheet'!$O$2:$O$5000,"&lt;"&amp;$C$239)</f>
        <v>0</v>
      </c>
      <c r="F252" s="13">
        <f>COUNTIFS('1. Output sheet'!$AC$2:$AC$5000,$B$75,'1. Output sheet'!$C$2:$C$5000,F$73,'1. Output sheet'!$K$2:$K$5000,$C252,'1. Output sheet'!$O$2:$O$5000,"&gt;="&amp;$B$239,'1. Output sheet'!$O$2:$O$5000,"&lt;"&amp;$C$239)</f>
        <v>0</v>
      </c>
      <c r="G252" s="13">
        <f>COUNTIFS('1. Output sheet'!$AC$2:$AC$5000,$B$75,'1. Output sheet'!$C$2:$C$5000,G$73,'1. Output sheet'!$K$2:$K$5000,$C252,'1. Output sheet'!$O$2:$O$5000,"&gt;="&amp;$B$239,'1. Output sheet'!$O$2:$O$5000,"&lt;"&amp;$C$239)</f>
        <v>0</v>
      </c>
      <c r="H252" s="13">
        <f>COUNTIFS('1. Output sheet'!$AC$2:$AC$5000,$B$75,'1. Output sheet'!$C$2:$C$5000,H$73,'1. Output sheet'!$K$2:$K$5000,$C252,'1. Output sheet'!$O$2:$O$5000,"&gt;="&amp;$B$239,'1. Output sheet'!$O$2:$O$5000,"&lt;"&amp;$C$239)</f>
        <v>0</v>
      </c>
      <c r="I252" s="13">
        <f>COUNTIFS('1. Output sheet'!$AC$2:$AC$5000,$B$75,'1. Output sheet'!$C$2:$C$5000,I$73,'1. Output sheet'!$K$2:$K$5000,$C252,'1. Output sheet'!$O$2:$O$5000,"&gt;="&amp;$B$239,'1. Output sheet'!$O$2:$O$5000,"&lt;"&amp;$C$239)</f>
        <v>0</v>
      </c>
      <c r="J252" s="13">
        <f>COUNTIFS('1. Output sheet'!$AC$2:$AC$5000,$B$75,'1. Output sheet'!$C$2:$C$5000,J$73,'1. Output sheet'!$K$2:$K$5000,$C252,'1. Output sheet'!$O$2:$O$5000,"&gt;="&amp;$B$239,'1. Output sheet'!$O$2:$O$5000,"&lt;"&amp;$C$239)</f>
        <v>0</v>
      </c>
      <c r="K252" s="13">
        <f>COUNTIFS('1. Output sheet'!$AC$2:$AC$5000,$B$75,'1. Output sheet'!$C$2:$C$5000,K$73,'1. Output sheet'!$K$2:$K$5000,$C252,'1. Output sheet'!$O$2:$O$5000,"&gt;="&amp;$B$239,'1. Output sheet'!$O$2:$O$5000,"&lt;"&amp;$C$239)</f>
        <v>0</v>
      </c>
      <c r="L252" s="13">
        <f>COUNTIFS('1. Output sheet'!$AC$2:$AC$5000,$B$75,'1. Output sheet'!$C$2:$C$5000,L$73,'1. Output sheet'!$K$2:$K$5000,$C252,'1. Output sheet'!$O$2:$O$5000,"&gt;="&amp;$B$239,'1. Output sheet'!$O$2:$O$5000,"&lt;"&amp;$C$239)</f>
        <v>0</v>
      </c>
      <c r="M252" s="13">
        <f>COUNTIFS('1. Output sheet'!$AC$2:$AC$5000,$B$75,'1. Output sheet'!$C$2:$C$5000,M$73,'1. Output sheet'!$K$2:$K$5000,$C252,'1. Output sheet'!$O$2:$O$5000,"&gt;="&amp;$B$239,'1. Output sheet'!$O$2:$O$5000,"&lt;"&amp;$C$239)</f>
        <v>0</v>
      </c>
      <c r="N252" s="13">
        <f>COUNTIFS('1. Output sheet'!$AC$2:$AC$5000,$B$75,'1. Output sheet'!$C$2:$C$5000,N$73,'1. Output sheet'!$K$2:$K$5000,$C252,'1. Output sheet'!$O$2:$O$5000,"&gt;="&amp;$B$239,'1. Output sheet'!$O$2:$O$5000,"&lt;"&amp;$C$239)</f>
        <v>0</v>
      </c>
      <c r="O252" s="13">
        <f>COUNTIFS('1. Output sheet'!$AC$2:$AC$5000,$B$75,'1. Output sheet'!$C$2:$C$5000,O$73,'1. Output sheet'!$K$2:$K$5000,$C252,'1. Output sheet'!$O$2:$O$5000,"&gt;="&amp;$B$239,'1. Output sheet'!$O$2:$O$5000,"&lt;"&amp;$C$239)</f>
        <v>0</v>
      </c>
      <c r="P252" s="14">
        <f t="shared" si="113"/>
        <v>0</v>
      </c>
    </row>
    <row r="253" spans="1:16" ht="15" x14ac:dyDescent="0.25">
      <c r="A253" s="34"/>
      <c r="B253" s="7"/>
      <c r="C253" s="39" t="s">
        <v>132</v>
      </c>
      <c r="D253" s="13">
        <f>COUNTIFS('1. Output sheet'!$AC$2:$AC$5000,$B$75,'1. Output sheet'!$C$2:$C$5000,D$73,'1. Output sheet'!$K$2:$K$5000,$C253,'1. Output sheet'!$O$2:$O$5000,"&gt;="&amp;$B$239,'1. Output sheet'!$O$2:$O$5000,"&lt;"&amp;$C$239)</f>
        <v>0</v>
      </c>
      <c r="E253" s="13">
        <f>COUNTIFS('1. Output sheet'!$AC$2:$AC$5000,$B$75,'1. Output sheet'!$C$2:$C$5000,E$73,'1. Output sheet'!$K$2:$K$5000,$C253,'1. Output sheet'!$O$2:$O$5000,"&gt;="&amp;$B$239,'1. Output sheet'!$O$2:$O$5000,"&lt;"&amp;$C$239)</f>
        <v>0</v>
      </c>
      <c r="F253" s="13">
        <f>COUNTIFS('1. Output sheet'!$AC$2:$AC$5000,$B$75,'1. Output sheet'!$C$2:$C$5000,F$73,'1. Output sheet'!$K$2:$K$5000,$C253,'1. Output sheet'!$O$2:$O$5000,"&gt;="&amp;$B$239,'1. Output sheet'!$O$2:$O$5000,"&lt;"&amp;$C$239)</f>
        <v>0</v>
      </c>
      <c r="G253" s="13">
        <f>COUNTIFS('1. Output sheet'!$AC$2:$AC$5000,$B$75,'1. Output sheet'!$C$2:$C$5000,G$73,'1. Output sheet'!$K$2:$K$5000,$C253,'1. Output sheet'!$O$2:$O$5000,"&gt;="&amp;$B$239,'1. Output sheet'!$O$2:$O$5000,"&lt;"&amp;$C$239)</f>
        <v>0</v>
      </c>
      <c r="H253" s="13">
        <f>COUNTIFS('1. Output sheet'!$AC$2:$AC$5000,$B$75,'1. Output sheet'!$C$2:$C$5000,H$73,'1. Output sheet'!$K$2:$K$5000,$C253,'1. Output sheet'!$O$2:$O$5000,"&gt;="&amp;$B$239,'1. Output sheet'!$O$2:$O$5000,"&lt;"&amp;$C$239)</f>
        <v>0</v>
      </c>
      <c r="I253" s="13">
        <f>COUNTIFS('1. Output sheet'!$AC$2:$AC$5000,$B$75,'1. Output sheet'!$C$2:$C$5000,I$73,'1. Output sheet'!$K$2:$K$5000,$C253,'1. Output sheet'!$O$2:$O$5000,"&gt;="&amp;$B$239,'1. Output sheet'!$O$2:$O$5000,"&lt;"&amp;$C$239)</f>
        <v>2</v>
      </c>
      <c r="J253" s="13">
        <f>COUNTIFS('1. Output sheet'!$AC$2:$AC$5000,$B$75,'1. Output sheet'!$C$2:$C$5000,J$73,'1. Output sheet'!$K$2:$K$5000,$C253,'1. Output sheet'!$O$2:$O$5000,"&gt;="&amp;$B$239,'1. Output sheet'!$O$2:$O$5000,"&lt;"&amp;$C$239)</f>
        <v>12</v>
      </c>
      <c r="K253" s="13">
        <f>COUNTIFS('1. Output sheet'!$AC$2:$AC$5000,$B$75,'1. Output sheet'!$C$2:$C$5000,K$73,'1. Output sheet'!$K$2:$K$5000,$C253,'1. Output sheet'!$O$2:$O$5000,"&gt;="&amp;$B$239,'1. Output sheet'!$O$2:$O$5000,"&lt;"&amp;$C$239)</f>
        <v>0</v>
      </c>
      <c r="L253" s="13">
        <f>COUNTIFS('1. Output sheet'!$AC$2:$AC$5000,$B$75,'1. Output sheet'!$C$2:$C$5000,L$73,'1. Output sheet'!$K$2:$K$5000,$C253,'1. Output sheet'!$O$2:$O$5000,"&gt;="&amp;$B$239,'1. Output sheet'!$O$2:$O$5000,"&lt;"&amp;$C$239)</f>
        <v>0</v>
      </c>
      <c r="M253" s="13">
        <f>COUNTIFS('1. Output sheet'!$AC$2:$AC$5000,$B$75,'1. Output sheet'!$C$2:$C$5000,M$73,'1. Output sheet'!$K$2:$K$5000,$C253,'1. Output sheet'!$O$2:$O$5000,"&gt;="&amp;$B$239,'1. Output sheet'!$O$2:$O$5000,"&lt;"&amp;$C$239)</f>
        <v>0</v>
      </c>
      <c r="N253" s="13">
        <f>COUNTIFS('1. Output sheet'!$AC$2:$AC$5000,$B$75,'1. Output sheet'!$C$2:$C$5000,N$73,'1. Output sheet'!$K$2:$K$5000,$C253,'1. Output sheet'!$O$2:$O$5000,"&gt;="&amp;$B$239,'1. Output sheet'!$O$2:$O$5000,"&lt;"&amp;$C$239)</f>
        <v>0</v>
      </c>
      <c r="O253" s="13">
        <f>COUNTIFS('1. Output sheet'!$AC$2:$AC$5000,$B$75,'1. Output sheet'!$C$2:$C$5000,O$73,'1. Output sheet'!$K$2:$K$5000,$C253,'1. Output sheet'!$O$2:$O$5000,"&gt;="&amp;$B$239,'1. Output sheet'!$O$2:$O$5000,"&lt;"&amp;$C$239)</f>
        <v>0</v>
      </c>
      <c r="P253" s="14">
        <f t="shared" si="113"/>
        <v>14</v>
      </c>
    </row>
    <row r="254" spans="1:16" ht="15" x14ac:dyDescent="0.25">
      <c r="A254" s="34"/>
      <c r="B254" s="7"/>
      <c r="C254" s="39" t="s">
        <v>471</v>
      </c>
      <c r="D254" s="13">
        <f>COUNTIFS('1. Output sheet'!$AC$2:$AC$5000,$B$75,'1. Output sheet'!$C$2:$C$5000,D$73,'1. Output sheet'!$K$2:$K$5000,$C254,'1. Output sheet'!$O$2:$O$5000,"&gt;="&amp;$B$239,'1. Output sheet'!$O$2:$O$5000,"&lt;"&amp;$C$239)</f>
        <v>0</v>
      </c>
      <c r="E254" s="13">
        <f>COUNTIFS('1. Output sheet'!$AC$2:$AC$5000,$B$75,'1. Output sheet'!$C$2:$C$5000,E$73,'1. Output sheet'!$K$2:$K$5000,$C254,'1. Output sheet'!$O$2:$O$5000,"&gt;="&amp;$B$239,'1. Output sheet'!$O$2:$O$5000,"&lt;"&amp;$C$239)</f>
        <v>0</v>
      </c>
      <c r="F254" s="13">
        <f>COUNTIFS('1. Output sheet'!$AC$2:$AC$5000,$B$75,'1. Output sheet'!$C$2:$C$5000,F$73,'1. Output sheet'!$K$2:$K$5000,$C254,'1. Output sheet'!$O$2:$O$5000,"&gt;="&amp;$B$239,'1. Output sheet'!$O$2:$O$5000,"&lt;"&amp;$C$239)</f>
        <v>0</v>
      </c>
      <c r="G254" s="13">
        <f>COUNTIFS('1. Output sheet'!$AC$2:$AC$5000,$B$75,'1. Output sheet'!$C$2:$C$5000,G$73,'1. Output sheet'!$K$2:$K$5000,$C254,'1. Output sheet'!$O$2:$O$5000,"&gt;="&amp;$B$239,'1. Output sheet'!$O$2:$O$5000,"&lt;"&amp;$C$239)</f>
        <v>0</v>
      </c>
      <c r="H254" s="13">
        <f>COUNTIFS('1. Output sheet'!$AC$2:$AC$5000,$B$75,'1. Output sheet'!$C$2:$C$5000,H$73,'1. Output sheet'!$K$2:$K$5000,$C254,'1. Output sheet'!$O$2:$O$5000,"&gt;="&amp;$B$239,'1. Output sheet'!$O$2:$O$5000,"&lt;"&amp;$C$239)</f>
        <v>0</v>
      </c>
      <c r="I254" s="13">
        <f>COUNTIFS('1. Output sheet'!$AC$2:$AC$5000,$B$75,'1. Output sheet'!$C$2:$C$5000,I$73,'1. Output sheet'!$K$2:$K$5000,$C254,'1. Output sheet'!$O$2:$O$5000,"&gt;="&amp;$B$239,'1. Output sheet'!$O$2:$O$5000,"&lt;"&amp;$C$239)</f>
        <v>0</v>
      </c>
      <c r="J254" s="13">
        <f>COUNTIFS('1. Output sheet'!$AC$2:$AC$5000,$B$75,'1. Output sheet'!$C$2:$C$5000,J$73,'1. Output sheet'!$K$2:$K$5000,$C254,'1. Output sheet'!$O$2:$O$5000,"&gt;="&amp;$B$239,'1. Output sheet'!$O$2:$O$5000,"&lt;"&amp;$C$239)</f>
        <v>0</v>
      </c>
      <c r="K254" s="13">
        <f>COUNTIFS('1. Output sheet'!$AC$2:$AC$5000,$B$75,'1. Output sheet'!$C$2:$C$5000,K$73,'1. Output sheet'!$K$2:$K$5000,$C254,'1. Output sheet'!$O$2:$O$5000,"&gt;="&amp;$B$239,'1. Output sheet'!$O$2:$O$5000,"&lt;"&amp;$C$239)</f>
        <v>0</v>
      </c>
      <c r="L254" s="13">
        <f>COUNTIFS('1. Output sheet'!$AC$2:$AC$5000,$B$75,'1. Output sheet'!$C$2:$C$5000,L$73,'1. Output sheet'!$K$2:$K$5000,$C254,'1. Output sheet'!$O$2:$O$5000,"&gt;="&amp;$B$239,'1. Output sheet'!$O$2:$O$5000,"&lt;"&amp;$C$239)</f>
        <v>0</v>
      </c>
      <c r="M254" s="13">
        <f>COUNTIFS('1. Output sheet'!$AC$2:$AC$5000,$B$75,'1. Output sheet'!$C$2:$C$5000,M$73,'1. Output sheet'!$K$2:$K$5000,$C254,'1. Output sheet'!$O$2:$O$5000,"&gt;="&amp;$B$239,'1. Output sheet'!$O$2:$O$5000,"&lt;"&amp;$C$239)</f>
        <v>0</v>
      </c>
      <c r="N254" s="13">
        <f>COUNTIFS('1. Output sheet'!$AC$2:$AC$5000,$B$75,'1. Output sheet'!$C$2:$C$5000,N$73,'1. Output sheet'!$K$2:$K$5000,$C254,'1. Output sheet'!$O$2:$O$5000,"&gt;="&amp;$B$239,'1. Output sheet'!$O$2:$O$5000,"&lt;"&amp;$C$239)</f>
        <v>0</v>
      </c>
      <c r="O254" s="13">
        <f>COUNTIFS('1. Output sheet'!$AC$2:$AC$5000,$B$75,'1. Output sheet'!$C$2:$C$5000,O$73,'1. Output sheet'!$K$2:$K$5000,$C254,'1. Output sheet'!$O$2:$O$5000,"&gt;="&amp;$B$239,'1. Output sheet'!$O$2:$O$5000,"&lt;"&amp;$C$239)</f>
        <v>0</v>
      </c>
      <c r="P254" s="14">
        <f t="shared" si="113"/>
        <v>0</v>
      </c>
    </row>
    <row r="255" spans="1:16" ht="15" x14ac:dyDescent="0.25">
      <c r="A255" s="34"/>
      <c r="B255" s="7"/>
      <c r="C255" s="39" t="s">
        <v>56</v>
      </c>
      <c r="D255" s="13">
        <f>COUNTIFS('1. Output sheet'!$AC$2:$AC$5000,$B$75,'1. Output sheet'!$C$2:$C$5000,D$73,'1. Output sheet'!$K$2:$K$5000,$C255,'1. Output sheet'!$O$2:$O$5000,"&gt;="&amp;$B$239,'1. Output sheet'!$O$2:$O$5000,"&lt;"&amp;$C$239)</f>
        <v>0</v>
      </c>
      <c r="E255" s="13">
        <f>COUNTIFS('1. Output sheet'!$AC$2:$AC$5000,$B$75,'1. Output sheet'!$C$2:$C$5000,E$73,'1. Output sheet'!$K$2:$K$5000,$C255,'1. Output sheet'!$O$2:$O$5000,"&gt;="&amp;$B$239,'1. Output sheet'!$O$2:$O$5000,"&lt;"&amp;$C$239)</f>
        <v>0</v>
      </c>
      <c r="F255" s="13">
        <f>COUNTIFS('1. Output sheet'!$AC$2:$AC$5000,$B$75,'1. Output sheet'!$C$2:$C$5000,F$73,'1. Output sheet'!$K$2:$K$5000,$C255,'1. Output sheet'!$O$2:$O$5000,"&gt;="&amp;$B$239,'1. Output sheet'!$O$2:$O$5000,"&lt;"&amp;$C$239)</f>
        <v>0</v>
      </c>
      <c r="G255" s="13">
        <f>COUNTIFS('1. Output sheet'!$AC$2:$AC$5000,$B$75,'1. Output sheet'!$C$2:$C$5000,G$73,'1. Output sheet'!$K$2:$K$5000,$C255,'1. Output sheet'!$O$2:$O$5000,"&gt;="&amp;$B$239,'1. Output sheet'!$O$2:$O$5000,"&lt;"&amp;$C$239)</f>
        <v>0</v>
      </c>
      <c r="H255" s="13">
        <f>COUNTIFS('1. Output sheet'!$AC$2:$AC$5000,$B$75,'1. Output sheet'!$C$2:$C$5000,H$73,'1. Output sheet'!$K$2:$K$5000,$C255,'1. Output sheet'!$O$2:$O$5000,"&gt;="&amp;$B$239,'1. Output sheet'!$O$2:$O$5000,"&lt;"&amp;$C$239)</f>
        <v>0</v>
      </c>
      <c r="I255" s="13">
        <f>COUNTIFS('1. Output sheet'!$AC$2:$AC$5000,$B$75,'1. Output sheet'!$C$2:$C$5000,I$73,'1. Output sheet'!$K$2:$K$5000,$C255,'1. Output sheet'!$O$2:$O$5000,"&gt;="&amp;$B$239,'1. Output sheet'!$O$2:$O$5000,"&lt;"&amp;$C$239)</f>
        <v>0</v>
      </c>
      <c r="J255" s="13">
        <f>COUNTIFS('1. Output sheet'!$AC$2:$AC$5000,$B$75,'1. Output sheet'!$C$2:$C$5000,J$73,'1. Output sheet'!$K$2:$K$5000,$C255,'1. Output sheet'!$O$2:$O$5000,"&gt;="&amp;$B$239,'1. Output sheet'!$O$2:$O$5000,"&lt;"&amp;$C$239)</f>
        <v>2</v>
      </c>
      <c r="K255" s="13">
        <f>COUNTIFS('1. Output sheet'!$AC$2:$AC$5000,$B$75,'1. Output sheet'!$C$2:$C$5000,K$73,'1. Output sheet'!$K$2:$K$5000,$C255,'1. Output sheet'!$O$2:$O$5000,"&gt;="&amp;$B$239,'1. Output sheet'!$O$2:$O$5000,"&lt;"&amp;$C$239)</f>
        <v>0</v>
      </c>
      <c r="L255" s="13">
        <f>COUNTIFS('1. Output sheet'!$AC$2:$AC$5000,$B$75,'1. Output sheet'!$C$2:$C$5000,L$73,'1. Output sheet'!$K$2:$K$5000,$C255,'1. Output sheet'!$O$2:$O$5000,"&gt;="&amp;$B$239,'1. Output sheet'!$O$2:$O$5000,"&lt;"&amp;$C$239)</f>
        <v>0</v>
      </c>
      <c r="M255" s="13">
        <f>COUNTIFS('1. Output sheet'!$AC$2:$AC$5000,$B$75,'1. Output sheet'!$C$2:$C$5000,M$73,'1. Output sheet'!$K$2:$K$5000,$C255,'1. Output sheet'!$O$2:$O$5000,"&gt;="&amp;$B$239,'1. Output sheet'!$O$2:$O$5000,"&lt;"&amp;$C$239)</f>
        <v>0</v>
      </c>
      <c r="N255" s="13">
        <f>COUNTIFS('1. Output sheet'!$AC$2:$AC$5000,$B$75,'1. Output sheet'!$C$2:$C$5000,N$73,'1. Output sheet'!$K$2:$K$5000,$C255,'1. Output sheet'!$O$2:$O$5000,"&gt;="&amp;$B$239,'1. Output sheet'!$O$2:$O$5000,"&lt;"&amp;$C$239)</f>
        <v>2</v>
      </c>
      <c r="O255" s="13">
        <f>COUNTIFS('1. Output sheet'!$AC$2:$AC$5000,$B$75,'1. Output sheet'!$C$2:$C$5000,O$73,'1. Output sheet'!$K$2:$K$5000,$C255,'1. Output sheet'!$O$2:$O$5000,"&gt;="&amp;$B$239,'1. Output sheet'!$O$2:$O$5000,"&lt;"&amp;$C$239)</f>
        <v>0</v>
      </c>
      <c r="P255" s="14">
        <f t="shared" si="113"/>
        <v>4</v>
      </c>
    </row>
    <row r="256" spans="1:16" ht="15" x14ac:dyDescent="0.25">
      <c r="A256" s="34"/>
      <c r="B256" s="7"/>
      <c r="C256" s="39" t="s">
        <v>34</v>
      </c>
      <c r="D256" s="13">
        <f>COUNTIFS('1. Output sheet'!$AC$2:$AC$5000,$B$75,'1. Output sheet'!$C$2:$C$5000,D$73,'1. Output sheet'!$K$2:$K$5000,$C256,'1. Output sheet'!$O$2:$O$5000,"&gt;="&amp;$B$239,'1. Output sheet'!$O$2:$O$5000,"&lt;"&amp;$C$239)</f>
        <v>0</v>
      </c>
      <c r="E256" s="13">
        <f>COUNTIFS('1. Output sheet'!$AC$2:$AC$5000,$B$75,'1. Output sheet'!$C$2:$C$5000,E$73,'1. Output sheet'!$K$2:$K$5000,$C256,'1. Output sheet'!$O$2:$O$5000,"&gt;="&amp;$B$239,'1. Output sheet'!$O$2:$O$5000,"&lt;"&amp;$C$239)</f>
        <v>0</v>
      </c>
      <c r="F256" s="13">
        <f>COUNTIFS('1. Output sheet'!$AC$2:$AC$5000,$B$75,'1. Output sheet'!$C$2:$C$5000,F$73,'1. Output sheet'!$K$2:$K$5000,$C256,'1. Output sheet'!$O$2:$O$5000,"&gt;="&amp;$B$239,'1. Output sheet'!$O$2:$O$5000,"&lt;"&amp;$C$239)</f>
        <v>0</v>
      </c>
      <c r="G256" s="13">
        <f>COUNTIFS('1. Output sheet'!$AC$2:$AC$5000,$B$75,'1. Output sheet'!$C$2:$C$5000,G$73,'1. Output sheet'!$K$2:$K$5000,$C256,'1. Output sheet'!$O$2:$O$5000,"&gt;="&amp;$B$239,'1. Output sheet'!$O$2:$O$5000,"&lt;"&amp;$C$239)</f>
        <v>0</v>
      </c>
      <c r="H256" s="13">
        <f>COUNTIFS('1. Output sheet'!$AC$2:$AC$5000,$B$75,'1. Output sheet'!$C$2:$C$5000,H$73,'1. Output sheet'!$K$2:$K$5000,$C256,'1. Output sheet'!$O$2:$O$5000,"&gt;="&amp;$B$239,'1. Output sheet'!$O$2:$O$5000,"&lt;"&amp;$C$239)</f>
        <v>0</v>
      </c>
      <c r="I256" s="13">
        <f>COUNTIFS('1. Output sheet'!$AC$2:$AC$5000,$B$75,'1. Output sheet'!$C$2:$C$5000,I$73,'1. Output sheet'!$K$2:$K$5000,$C256,'1. Output sheet'!$O$2:$O$5000,"&gt;="&amp;$B$239,'1. Output sheet'!$O$2:$O$5000,"&lt;"&amp;$C$239)</f>
        <v>0</v>
      </c>
      <c r="J256" s="13">
        <f>COUNTIFS('1. Output sheet'!$AC$2:$AC$5000,$B$75,'1. Output sheet'!$C$2:$C$5000,J$73,'1. Output sheet'!$K$2:$K$5000,$C256,'1. Output sheet'!$O$2:$O$5000,"&gt;="&amp;$B$239,'1. Output sheet'!$O$2:$O$5000,"&lt;"&amp;$C$239)</f>
        <v>2</v>
      </c>
      <c r="K256" s="13">
        <f>COUNTIFS('1. Output sheet'!$AC$2:$AC$5000,$B$75,'1. Output sheet'!$C$2:$C$5000,K$73,'1. Output sheet'!$K$2:$K$5000,$C256,'1. Output sheet'!$O$2:$O$5000,"&gt;="&amp;$B$239,'1. Output sheet'!$O$2:$O$5000,"&lt;"&amp;$C$239)</f>
        <v>0</v>
      </c>
      <c r="L256" s="13">
        <f>COUNTIFS('1. Output sheet'!$AC$2:$AC$5000,$B$75,'1. Output sheet'!$C$2:$C$5000,L$73,'1. Output sheet'!$K$2:$K$5000,$C256,'1. Output sheet'!$O$2:$O$5000,"&gt;="&amp;$B$239,'1. Output sheet'!$O$2:$O$5000,"&lt;"&amp;$C$239)</f>
        <v>0</v>
      </c>
      <c r="M256" s="13">
        <f>COUNTIFS('1. Output sheet'!$AC$2:$AC$5000,$B$75,'1. Output sheet'!$C$2:$C$5000,M$73,'1. Output sheet'!$K$2:$K$5000,$C256,'1. Output sheet'!$O$2:$O$5000,"&gt;="&amp;$B$239,'1. Output sheet'!$O$2:$O$5000,"&lt;"&amp;$C$239)</f>
        <v>0</v>
      </c>
      <c r="N256" s="13">
        <f>COUNTIFS('1. Output sheet'!$AC$2:$AC$5000,$B$75,'1. Output sheet'!$C$2:$C$5000,N$73,'1. Output sheet'!$K$2:$K$5000,$C256,'1. Output sheet'!$O$2:$O$5000,"&gt;="&amp;$B$239,'1. Output sheet'!$O$2:$O$5000,"&lt;"&amp;$C$239)</f>
        <v>24</v>
      </c>
      <c r="O256" s="13">
        <f>COUNTIFS('1. Output sheet'!$AC$2:$AC$5000,$B$75,'1. Output sheet'!$C$2:$C$5000,O$73,'1. Output sheet'!$K$2:$K$5000,$C256,'1. Output sheet'!$O$2:$O$5000,"&gt;="&amp;$B$239,'1. Output sheet'!$O$2:$O$5000,"&lt;"&amp;$C$239)</f>
        <v>0</v>
      </c>
      <c r="P256" s="14">
        <f t="shared" si="113"/>
        <v>26</v>
      </c>
    </row>
    <row r="257" spans="1:16" ht="15" x14ac:dyDescent="0.25">
      <c r="A257" s="34"/>
      <c r="B257" s="7"/>
      <c r="C257" s="39" t="s">
        <v>1249</v>
      </c>
      <c r="D257" s="13">
        <f>COUNTIFS('1. Output sheet'!$AC$2:$AC$5000,$B$75,'1. Output sheet'!$C$2:$C$5000,D$73,'1. Output sheet'!$K$2:$K$5000,$C257,'1. Output sheet'!$O$2:$O$5000,"&gt;="&amp;$B$239,'1. Output sheet'!$O$2:$O$5000,"&lt;"&amp;$C$239)</f>
        <v>0</v>
      </c>
      <c r="E257" s="13">
        <f>COUNTIFS('1. Output sheet'!$AC$2:$AC$5000,$B$75,'1. Output sheet'!$C$2:$C$5000,E$73,'1. Output sheet'!$K$2:$K$5000,$C257,'1. Output sheet'!$O$2:$O$5000,"&gt;="&amp;$B$239,'1. Output sheet'!$O$2:$O$5000,"&lt;"&amp;$C$239)</f>
        <v>0</v>
      </c>
      <c r="F257" s="13">
        <f>COUNTIFS('1. Output sheet'!$AC$2:$AC$5000,$B$75,'1. Output sheet'!$C$2:$C$5000,F$73,'1. Output sheet'!$K$2:$K$5000,$C257,'1. Output sheet'!$O$2:$O$5000,"&gt;="&amp;$B$239,'1. Output sheet'!$O$2:$O$5000,"&lt;"&amp;$C$239)</f>
        <v>0</v>
      </c>
      <c r="G257" s="13">
        <f>COUNTIFS('1. Output sheet'!$AC$2:$AC$5000,$B$75,'1. Output sheet'!$C$2:$C$5000,G$73,'1. Output sheet'!$K$2:$K$5000,$C257,'1. Output sheet'!$O$2:$O$5000,"&gt;="&amp;$B$239,'1. Output sheet'!$O$2:$O$5000,"&lt;"&amp;$C$239)</f>
        <v>0</v>
      </c>
      <c r="H257" s="13">
        <f>COUNTIFS('1. Output sheet'!$AC$2:$AC$5000,$B$75,'1. Output sheet'!$C$2:$C$5000,H$73,'1. Output sheet'!$K$2:$K$5000,$C257,'1. Output sheet'!$O$2:$O$5000,"&gt;="&amp;$B$239,'1. Output sheet'!$O$2:$O$5000,"&lt;"&amp;$C$239)</f>
        <v>0</v>
      </c>
      <c r="I257" s="13">
        <f>COUNTIFS('1. Output sheet'!$AC$2:$AC$5000,$B$75,'1. Output sheet'!$C$2:$C$5000,I$73,'1. Output sheet'!$K$2:$K$5000,$C257,'1. Output sheet'!$O$2:$O$5000,"&gt;="&amp;$B$239,'1. Output sheet'!$O$2:$O$5000,"&lt;"&amp;$C$239)</f>
        <v>1</v>
      </c>
      <c r="J257" s="13">
        <f>COUNTIFS('1. Output sheet'!$AC$2:$AC$5000,$B$75,'1. Output sheet'!$C$2:$C$5000,J$73,'1. Output sheet'!$K$2:$K$5000,$C257,'1. Output sheet'!$O$2:$O$5000,"&gt;="&amp;$B$239,'1. Output sheet'!$O$2:$O$5000,"&lt;"&amp;$C$239)</f>
        <v>4</v>
      </c>
      <c r="K257" s="13">
        <f>COUNTIFS('1. Output sheet'!$AC$2:$AC$5000,$B$75,'1. Output sheet'!$C$2:$C$5000,K$73,'1. Output sheet'!$K$2:$K$5000,$C257,'1. Output sheet'!$O$2:$O$5000,"&gt;="&amp;$B$239,'1. Output sheet'!$O$2:$O$5000,"&lt;"&amp;$C$239)</f>
        <v>0</v>
      </c>
      <c r="L257" s="13">
        <f>COUNTIFS('1. Output sheet'!$AC$2:$AC$5000,$B$75,'1. Output sheet'!$C$2:$C$5000,L$73,'1. Output sheet'!$K$2:$K$5000,$C257,'1. Output sheet'!$O$2:$O$5000,"&gt;="&amp;$B$239,'1. Output sheet'!$O$2:$O$5000,"&lt;"&amp;$C$239)</f>
        <v>1</v>
      </c>
      <c r="M257" s="13">
        <f>COUNTIFS('1. Output sheet'!$AC$2:$AC$5000,$B$75,'1. Output sheet'!$C$2:$C$5000,M$73,'1. Output sheet'!$K$2:$K$5000,$C257,'1. Output sheet'!$O$2:$O$5000,"&gt;="&amp;$B$239,'1. Output sheet'!$O$2:$O$5000,"&lt;"&amp;$C$239)</f>
        <v>0</v>
      </c>
      <c r="N257" s="13">
        <f>COUNTIFS('1. Output sheet'!$AC$2:$AC$5000,$B$75,'1. Output sheet'!$C$2:$C$5000,N$73,'1. Output sheet'!$K$2:$K$5000,$C257,'1. Output sheet'!$O$2:$O$5000,"&gt;="&amp;$B$239,'1. Output sheet'!$O$2:$O$5000,"&lt;"&amp;$C$239)</f>
        <v>0</v>
      </c>
      <c r="O257" s="13">
        <f>COUNTIFS('1. Output sheet'!$AC$2:$AC$5000,$B$75,'1. Output sheet'!$C$2:$C$5000,O$73,'1. Output sheet'!$K$2:$K$5000,$C257,'1. Output sheet'!$O$2:$O$5000,"&gt;="&amp;$B$239,'1. Output sheet'!$O$2:$O$5000,"&lt;"&amp;$C$239)</f>
        <v>0</v>
      </c>
      <c r="P257" s="14">
        <f t="shared" si="113"/>
        <v>6</v>
      </c>
    </row>
    <row r="258" spans="1:16" ht="15" x14ac:dyDescent="0.25">
      <c r="A258" s="34"/>
      <c r="B258" s="7"/>
      <c r="C258" s="39" t="s">
        <v>47</v>
      </c>
      <c r="D258" s="13">
        <f>COUNTIFS('1. Output sheet'!$AC$2:$AC$5000,$B$75,'1. Output sheet'!$C$2:$C$5000,D$73,'1. Output sheet'!$K$2:$K$5000,$C258,'1. Output sheet'!$O$2:$O$5000,"&gt;="&amp;$B$239,'1. Output sheet'!$O$2:$O$5000,"&lt;"&amp;$C$239)</f>
        <v>0</v>
      </c>
      <c r="E258" s="13">
        <f>COUNTIFS('1. Output sheet'!$AC$2:$AC$5000,$B$75,'1. Output sheet'!$C$2:$C$5000,E$73,'1. Output sheet'!$K$2:$K$5000,$C258,'1. Output sheet'!$O$2:$O$5000,"&gt;="&amp;$B$239,'1. Output sheet'!$O$2:$O$5000,"&lt;"&amp;$C$239)</f>
        <v>2</v>
      </c>
      <c r="F258" s="13">
        <f>COUNTIFS('1. Output sheet'!$AC$2:$AC$5000,$B$75,'1. Output sheet'!$C$2:$C$5000,F$73,'1. Output sheet'!$K$2:$K$5000,$C258,'1. Output sheet'!$O$2:$O$5000,"&gt;="&amp;$B$239,'1. Output sheet'!$O$2:$O$5000,"&lt;"&amp;$C$239)</f>
        <v>0</v>
      </c>
      <c r="G258" s="13">
        <f>COUNTIFS('1. Output sheet'!$AC$2:$AC$5000,$B$75,'1. Output sheet'!$C$2:$C$5000,G$73,'1. Output sheet'!$K$2:$K$5000,$C258,'1. Output sheet'!$O$2:$O$5000,"&gt;="&amp;$B$239,'1. Output sheet'!$O$2:$O$5000,"&lt;"&amp;$C$239)</f>
        <v>0</v>
      </c>
      <c r="H258" s="13">
        <f>COUNTIFS('1. Output sheet'!$AC$2:$AC$5000,$B$75,'1. Output sheet'!$C$2:$C$5000,H$73,'1. Output sheet'!$K$2:$K$5000,$C258,'1. Output sheet'!$O$2:$O$5000,"&gt;="&amp;$B$239,'1. Output sheet'!$O$2:$O$5000,"&lt;"&amp;$C$239)</f>
        <v>0</v>
      </c>
      <c r="I258" s="13">
        <f>COUNTIFS('1. Output sheet'!$AC$2:$AC$5000,$B$75,'1. Output sheet'!$C$2:$C$5000,I$73,'1. Output sheet'!$K$2:$K$5000,$C258,'1. Output sheet'!$O$2:$O$5000,"&gt;="&amp;$B$239,'1. Output sheet'!$O$2:$O$5000,"&lt;"&amp;$C$239)</f>
        <v>0</v>
      </c>
      <c r="J258" s="13">
        <f>COUNTIFS('1. Output sheet'!$AC$2:$AC$5000,$B$75,'1. Output sheet'!$C$2:$C$5000,J$73,'1. Output sheet'!$K$2:$K$5000,$C258,'1. Output sheet'!$O$2:$O$5000,"&gt;="&amp;$B$239,'1. Output sheet'!$O$2:$O$5000,"&lt;"&amp;$C$239)</f>
        <v>0</v>
      </c>
      <c r="K258" s="13">
        <f>COUNTIFS('1. Output sheet'!$AC$2:$AC$5000,$B$75,'1. Output sheet'!$C$2:$C$5000,K$73,'1. Output sheet'!$K$2:$K$5000,$C258,'1. Output sheet'!$O$2:$O$5000,"&gt;="&amp;$B$239,'1. Output sheet'!$O$2:$O$5000,"&lt;"&amp;$C$239)</f>
        <v>0</v>
      </c>
      <c r="L258" s="13">
        <f>COUNTIFS('1. Output sheet'!$AC$2:$AC$5000,$B$75,'1. Output sheet'!$C$2:$C$5000,L$73,'1. Output sheet'!$K$2:$K$5000,$C258,'1. Output sheet'!$O$2:$O$5000,"&gt;="&amp;$B$239,'1. Output sheet'!$O$2:$O$5000,"&lt;"&amp;$C$239)</f>
        <v>0</v>
      </c>
      <c r="M258" s="13">
        <f>COUNTIFS('1. Output sheet'!$AC$2:$AC$5000,$B$75,'1. Output sheet'!$C$2:$C$5000,M$73,'1. Output sheet'!$K$2:$K$5000,$C258,'1. Output sheet'!$O$2:$O$5000,"&gt;="&amp;$B$239,'1. Output sheet'!$O$2:$O$5000,"&lt;"&amp;$C$239)</f>
        <v>0</v>
      </c>
      <c r="N258" s="13">
        <f>COUNTIFS('1. Output sheet'!$AC$2:$AC$5000,$B$75,'1. Output sheet'!$C$2:$C$5000,N$73,'1. Output sheet'!$K$2:$K$5000,$C258,'1. Output sheet'!$O$2:$O$5000,"&gt;="&amp;$B$239,'1. Output sheet'!$O$2:$O$5000,"&lt;"&amp;$C$239)</f>
        <v>0</v>
      </c>
      <c r="O258" s="13">
        <f>COUNTIFS('1. Output sheet'!$AC$2:$AC$5000,$B$75,'1. Output sheet'!$C$2:$C$5000,O$73,'1. Output sheet'!$K$2:$K$5000,$C258,'1. Output sheet'!$O$2:$O$5000,"&gt;="&amp;$B$239,'1. Output sheet'!$O$2:$O$5000,"&lt;"&amp;$C$239)</f>
        <v>0</v>
      </c>
      <c r="P258" s="14">
        <f t="shared" si="113"/>
        <v>2</v>
      </c>
    </row>
    <row r="259" spans="1:16" ht="15" x14ac:dyDescent="0.25">
      <c r="A259" s="34"/>
      <c r="B259" s="7"/>
      <c r="C259" s="39" t="s">
        <v>74</v>
      </c>
      <c r="D259" s="13">
        <f>COUNTIFS('1. Output sheet'!$AC$2:$AC$5000,$B$75,'1. Output sheet'!$C$2:$C$5000,D$73,'1. Output sheet'!$K$2:$K$5000,$C259,'1. Output sheet'!$O$2:$O$5000,"&gt;="&amp;$B$239,'1. Output sheet'!$O$2:$O$5000,"&lt;"&amp;$C$239)</f>
        <v>0</v>
      </c>
      <c r="E259" s="13">
        <f>COUNTIFS('1. Output sheet'!$AC$2:$AC$5000,$B$75,'1. Output sheet'!$C$2:$C$5000,E$73,'1. Output sheet'!$K$2:$K$5000,$C259,'1. Output sheet'!$O$2:$O$5000,"&gt;="&amp;$B$239,'1. Output sheet'!$O$2:$O$5000,"&lt;"&amp;$C$239)</f>
        <v>0</v>
      </c>
      <c r="F259" s="13">
        <f>COUNTIFS('1. Output sheet'!$AC$2:$AC$5000,$B$75,'1. Output sheet'!$C$2:$C$5000,F$73,'1. Output sheet'!$K$2:$K$5000,$C259,'1. Output sheet'!$O$2:$O$5000,"&gt;="&amp;$B$239,'1. Output sheet'!$O$2:$O$5000,"&lt;"&amp;$C$239)</f>
        <v>0</v>
      </c>
      <c r="G259" s="13">
        <f>COUNTIFS('1. Output sheet'!$AC$2:$AC$5000,$B$75,'1. Output sheet'!$C$2:$C$5000,G$73,'1. Output sheet'!$K$2:$K$5000,$C259,'1. Output sheet'!$O$2:$O$5000,"&gt;="&amp;$B$239,'1. Output sheet'!$O$2:$O$5000,"&lt;"&amp;$C$239)</f>
        <v>0</v>
      </c>
      <c r="H259" s="13">
        <f>COUNTIFS('1. Output sheet'!$AC$2:$AC$5000,$B$75,'1. Output sheet'!$C$2:$C$5000,H$73,'1. Output sheet'!$K$2:$K$5000,$C259,'1. Output sheet'!$O$2:$O$5000,"&gt;="&amp;$B$239,'1. Output sheet'!$O$2:$O$5000,"&lt;"&amp;$C$239)</f>
        <v>0</v>
      </c>
      <c r="I259" s="13">
        <f>COUNTIFS('1. Output sheet'!$AC$2:$AC$5000,$B$75,'1. Output sheet'!$C$2:$C$5000,I$73,'1. Output sheet'!$K$2:$K$5000,$C259,'1. Output sheet'!$O$2:$O$5000,"&gt;="&amp;$B$239,'1. Output sheet'!$O$2:$O$5000,"&lt;"&amp;$C$239)</f>
        <v>0</v>
      </c>
      <c r="J259" s="13">
        <f>COUNTIFS('1. Output sheet'!$AC$2:$AC$5000,$B$75,'1. Output sheet'!$C$2:$C$5000,J$73,'1. Output sheet'!$K$2:$K$5000,$C259,'1. Output sheet'!$O$2:$O$5000,"&gt;="&amp;$B$239,'1. Output sheet'!$O$2:$O$5000,"&lt;"&amp;$C$239)</f>
        <v>9</v>
      </c>
      <c r="K259" s="13">
        <f>COUNTIFS('1. Output sheet'!$AC$2:$AC$5000,$B$75,'1. Output sheet'!$C$2:$C$5000,K$73,'1. Output sheet'!$K$2:$K$5000,$C259,'1. Output sheet'!$O$2:$O$5000,"&gt;="&amp;$B$239,'1. Output sheet'!$O$2:$O$5000,"&lt;"&amp;$C$239)</f>
        <v>0</v>
      </c>
      <c r="L259" s="13">
        <f>COUNTIFS('1. Output sheet'!$AC$2:$AC$5000,$B$75,'1. Output sheet'!$C$2:$C$5000,L$73,'1. Output sheet'!$K$2:$K$5000,$C259,'1. Output sheet'!$O$2:$O$5000,"&gt;="&amp;$B$239,'1. Output sheet'!$O$2:$O$5000,"&lt;"&amp;$C$239)</f>
        <v>0</v>
      </c>
      <c r="M259" s="13">
        <f>COUNTIFS('1. Output sheet'!$AC$2:$AC$5000,$B$75,'1. Output sheet'!$C$2:$C$5000,M$73,'1. Output sheet'!$K$2:$K$5000,$C259,'1. Output sheet'!$O$2:$O$5000,"&gt;="&amp;$B$239,'1. Output sheet'!$O$2:$O$5000,"&lt;"&amp;$C$239)</f>
        <v>0</v>
      </c>
      <c r="N259" s="13">
        <f>COUNTIFS('1. Output sheet'!$AC$2:$AC$5000,$B$75,'1. Output sheet'!$C$2:$C$5000,N$73,'1. Output sheet'!$K$2:$K$5000,$C259,'1. Output sheet'!$O$2:$O$5000,"&gt;="&amp;$B$239,'1. Output sheet'!$O$2:$O$5000,"&lt;"&amp;$C$239)</f>
        <v>0</v>
      </c>
      <c r="O259" s="13">
        <f>COUNTIFS('1. Output sheet'!$AC$2:$AC$5000,$B$75,'1. Output sheet'!$C$2:$C$5000,O$73,'1. Output sheet'!$K$2:$K$5000,$C259,'1. Output sheet'!$O$2:$O$5000,"&gt;="&amp;$B$239,'1. Output sheet'!$O$2:$O$5000,"&lt;"&amp;$C$239)</f>
        <v>0</v>
      </c>
      <c r="P259" s="14">
        <f t="shared" si="113"/>
        <v>9</v>
      </c>
    </row>
    <row r="260" spans="1:16" ht="15" x14ac:dyDescent="0.25">
      <c r="A260" s="34"/>
      <c r="B260" s="7"/>
      <c r="C260" s="39" t="s">
        <v>4234</v>
      </c>
      <c r="D260" s="13">
        <f>COUNTIFS('1. Output sheet'!$AC$2:$AC$5000,$B$75,'1. Output sheet'!$C$2:$C$5000,D$73,'1. Output sheet'!$K$2:$K$5000,$C260,'1. Output sheet'!$O$2:$O$5000,"&gt;="&amp;$B$239,'1. Output sheet'!$O$2:$O$5000,"&lt;"&amp;$C$239)</f>
        <v>0</v>
      </c>
      <c r="E260" s="13">
        <f>COUNTIFS('1. Output sheet'!$AC$2:$AC$5000,$B$75,'1. Output sheet'!$C$2:$C$5000,E$73,'1. Output sheet'!$K$2:$K$5000,$C260,'1. Output sheet'!$O$2:$O$5000,"&gt;="&amp;$B$239,'1. Output sheet'!$O$2:$O$5000,"&lt;"&amp;$C$239)</f>
        <v>0</v>
      </c>
      <c r="F260" s="13">
        <f>COUNTIFS('1. Output sheet'!$AC$2:$AC$5000,$B$75,'1. Output sheet'!$C$2:$C$5000,F$73,'1. Output sheet'!$K$2:$K$5000,$C260,'1. Output sheet'!$O$2:$O$5000,"&gt;="&amp;$B$239,'1. Output sheet'!$O$2:$O$5000,"&lt;"&amp;$C$239)</f>
        <v>0</v>
      </c>
      <c r="G260" s="13">
        <f>COUNTIFS('1. Output sheet'!$AC$2:$AC$5000,$B$75,'1. Output sheet'!$C$2:$C$5000,G$73,'1. Output sheet'!$K$2:$K$5000,$C260,'1. Output sheet'!$O$2:$O$5000,"&gt;="&amp;$B$239,'1. Output sheet'!$O$2:$O$5000,"&lt;"&amp;$C$239)</f>
        <v>0</v>
      </c>
      <c r="H260" s="13">
        <f>COUNTIFS('1. Output sheet'!$AC$2:$AC$5000,$B$75,'1. Output sheet'!$C$2:$C$5000,H$73,'1. Output sheet'!$K$2:$K$5000,$C260,'1. Output sheet'!$O$2:$O$5000,"&gt;="&amp;$B$239,'1. Output sheet'!$O$2:$O$5000,"&lt;"&amp;$C$239)</f>
        <v>0</v>
      </c>
      <c r="I260" s="13">
        <f>COUNTIFS('1. Output sheet'!$AC$2:$AC$5000,$B$75,'1. Output sheet'!$C$2:$C$5000,I$73,'1. Output sheet'!$K$2:$K$5000,$C260,'1. Output sheet'!$O$2:$O$5000,"&gt;="&amp;$B$239,'1. Output sheet'!$O$2:$O$5000,"&lt;"&amp;$C$239)</f>
        <v>0</v>
      </c>
      <c r="J260" s="13">
        <f>COUNTIFS('1. Output sheet'!$AC$2:$AC$5000,$B$75,'1. Output sheet'!$C$2:$C$5000,J$73,'1. Output sheet'!$K$2:$K$5000,$C260,'1. Output sheet'!$O$2:$O$5000,"&gt;="&amp;$B$239,'1. Output sheet'!$O$2:$O$5000,"&lt;"&amp;$C$239)</f>
        <v>0</v>
      </c>
      <c r="K260" s="13">
        <f>COUNTIFS('1. Output sheet'!$AC$2:$AC$5000,$B$75,'1. Output sheet'!$C$2:$C$5000,K$73,'1. Output sheet'!$K$2:$K$5000,$C260,'1. Output sheet'!$O$2:$O$5000,"&gt;="&amp;$B$239,'1. Output sheet'!$O$2:$O$5000,"&lt;"&amp;$C$239)</f>
        <v>0</v>
      </c>
      <c r="L260" s="13">
        <f>COUNTIFS('1. Output sheet'!$AC$2:$AC$5000,$B$75,'1. Output sheet'!$C$2:$C$5000,L$73,'1. Output sheet'!$K$2:$K$5000,$C260,'1. Output sheet'!$O$2:$O$5000,"&gt;="&amp;$B$239,'1. Output sheet'!$O$2:$O$5000,"&lt;"&amp;$C$239)</f>
        <v>0</v>
      </c>
      <c r="M260" s="13">
        <f>COUNTIFS('1. Output sheet'!$AC$2:$AC$5000,$B$75,'1. Output sheet'!$C$2:$C$5000,M$73,'1. Output sheet'!$K$2:$K$5000,$C260,'1. Output sheet'!$O$2:$O$5000,"&gt;="&amp;$B$239,'1. Output sheet'!$O$2:$O$5000,"&lt;"&amp;$C$239)</f>
        <v>0</v>
      </c>
      <c r="N260" s="13">
        <f>COUNTIFS('1. Output sheet'!$AC$2:$AC$5000,$B$75,'1. Output sheet'!$C$2:$C$5000,N$73,'1. Output sheet'!$K$2:$K$5000,$C260,'1. Output sheet'!$O$2:$O$5000,"&gt;="&amp;$B$239,'1. Output sheet'!$O$2:$O$5000,"&lt;"&amp;$C$239)</f>
        <v>0</v>
      </c>
      <c r="O260" s="13">
        <f>COUNTIFS('1. Output sheet'!$AC$2:$AC$5000,$B$75,'1. Output sheet'!$C$2:$C$5000,O$73,'1. Output sheet'!$K$2:$K$5000,$C260,'1. Output sheet'!$O$2:$O$5000,"&gt;="&amp;$B$239,'1. Output sheet'!$O$2:$O$5000,"&lt;"&amp;$C$239)</f>
        <v>0</v>
      </c>
      <c r="P260" s="14">
        <f t="shared" si="113"/>
        <v>0</v>
      </c>
    </row>
    <row r="261" spans="1:16" ht="15" x14ac:dyDescent="0.25">
      <c r="A261" s="34"/>
      <c r="B261" s="7"/>
      <c r="C261" s="39" t="s">
        <v>455</v>
      </c>
      <c r="D261" s="13">
        <f>COUNTIFS('1. Output sheet'!$AC$2:$AC$5000,$B$75,'1. Output sheet'!$C$2:$C$5000,D$73,'1. Output sheet'!$K$2:$K$5000,$C261,'1. Output sheet'!$O$2:$O$5000,"&gt;="&amp;$B$239,'1. Output sheet'!$O$2:$O$5000,"&lt;"&amp;$C$239)</f>
        <v>0</v>
      </c>
      <c r="E261" s="13">
        <f>COUNTIFS('1. Output sheet'!$AC$2:$AC$5000,$B$75,'1. Output sheet'!$C$2:$C$5000,E$73,'1. Output sheet'!$K$2:$K$5000,$C261,'1. Output sheet'!$O$2:$O$5000,"&gt;="&amp;$B$239,'1. Output sheet'!$O$2:$O$5000,"&lt;"&amp;$C$239)</f>
        <v>0</v>
      </c>
      <c r="F261" s="13">
        <f>COUNTIFS('1. Output sheet'!$AC$2:$AC$5000,$B$75,'1. Output sheet'!$C$2:$C$5000,F$73,'1. Output sheet'!$K$2:$K$5000,$C261,'1. Output sheet'!$O$2:$O$5000,"&gt;="&amp;$B$239,'1. Output sheet'!$O$2:$O$5000,"&lt;"&amp;$C$239)</f>
        <v>2</v>
      </c>
      <c r="G261" s="13">
        <f>COUNTIFS('1. Output sheet'!$AC$2:$AC$5000,$B$75,'1. Output sheet'!$C$2:$C$5000,G$73,'1. Output sheet'!$K$2:$K$5000,$C261,'1. Output sheet'!$O$2:$O$5000,"&gt;="&amp;$B$239,'1. Output sheet'!$O$2:$O$5000,"&lt;"&amp;$C$239)</f>
        <v>0</v>
      </c>
      <c r="H261" s="13">
        <f>COUNTIFS('1. Output sheet'!$AC$2:$AC$5000,$B$75,'1. Output sheet'!$C$2:$C$5000,H$73,'1. Output sheet'!$K$2:$K$5000,$C261,'1. Output sheet'!$O$2:$O$5000,"&gt;="&amp;$B$239,'1. Output sheet'!$O$2:$O$5000,"&lt;"&amp;$C$239)</f>
        <v>0</v>
      </c>
      <c r="I261" s="13">
        <f>COUNTIFS('1. Output sheet'!$AC$2:$AC$5000,$B$75,'1. Output sheet'!$C$2:$C$5000,I$73,'1. Output sheet'!$K$2:$K$5000,$C261,'1. Output sheet'!$O$2:$O$5000,"&gt;="&amp;$B$239,'1. Output sheet'!$O$2:$O$5000,"&lt;"&amp;$C$239)</f>
        <v>0</v>
      </c>
      <c r="J261" s="13">
        <f>COUNTIFS('1. Output sheet'!$AC$2:$AC$5000,$B$75,'1. Output sheet'!$C$2:$C$5000,J$73,'1. Output sheet'!$K$2:$K$5000,$C261,'1. Output sheet'!$O$2:$O$5000,"&gt;="&amp;$B$239,'1. Output sheet'!$O$2:$O$5000,"&lt;"&amp;$C$239)</f>
        <v>1</v>
      </c>
      <c r="K261" s="13">
        <f>COUNTIFS('1. Output sheet'!$AC$2:$AC$5000,$B$75,'1. Output sheet'!$C$2:$C$5000,K$73,'1. Output sheet'!$K$2:$K$5000,$C261,'1. Output sheet'!$O$2:$O$5000,"&gt;="&amp;$B$239,'1. Output sheet'!$O$2:$O$5000,"&lt;"&amp;$C$239)</f>
        <v>0</v>
      </c>
      <c r="L261" s="13">
        <f>COUNTIFS('1. Output sheet'!$AC$2:$AC$5000,$B$75,'1. Output sheet'!$C$2:$C$5000,L$73,'1. Output sheet'!$K$2:$K$5000,$C261,'1. Output sheet'!$O$2:$O$5000,"&gt;="&amp;$B$239,'1. Output sheet'!$O$2:$O$5000,"&lt;"&amp;$C$239)</f>
        <v>0</v>
      </c>
      <c r="M261" s="13">
        <f>COUNTIFS('1. Output sheet'!$AC$2:$AC$5000,$B$75,'1. Output sheet'!$C$2:$C$5000,M$73,'1. Output sheet'!$K$2:$K$5000,$C261,'1. Output sheet'!$O$2:$O$5000,"&gt;="&amp;$B$239,'1. Output sheet'!$O$2:$O$5000,"&lt;"&amp;$C$239)</f>
        <v>0</v>
      </c>
      <c r="N261" s="13">
        <f>COUNTIFS('1. Output sheet'!$AC$2:$AC$5000,$B$75,'1. Output sheet'!$C$2:$C$5000,N$73,'1. Output sheet'!$K$2:$K$5000,$C261,'1. Output sheet'!$O$2:$O$5000,"&gt;="&amp;$B$239,'1. Output sheet'!$O$2:$O$5000,"&lt;"&amp;$C$239)</f>
        <v>12</v>
      </c>
      <c r="O261" s="13">
        <f>COUNTIFS('1. Output sheet'!$AC$2:$AC$5000,$B$75,'1. Output sheet'!$C$2:$C$5000,O$73,'1. Output sheet'!$K$2:$K$5000,$C261,'1. Output sheet'!$O$2:$O$5000,"&gt;="&amp;$B$239,'1. Output sheet'!$O$2:$O$5000,"&lt;"&amp;$C$239)</f>
        <v>0</v>
      </c>
      <c r="P261" s="14">
        <f t="shared" si="113"/>
        <v>15</v>
      </c>
    </row>
    <row r="262" spans="1:16" ht="15" x14ac:dyDescent="0.25">
      <c r="A262" s="34"/>
      <c r="B262" s="7"/>
      <c r="C262" s="39" t="s">
        <v>306</v>
      </c>
      <c r="D262" s="13">
        <f>COUNTIFS('1. Output sheet'!$AC$2:$AC$5000,$B$75,'1. Output sheet'!$C$2:$C$5000,D$73,'1. Output sheet'!$K$2:$K$5000,$C262,'1. Output sheet'!$O$2:$O$5000,"&gt;="&amp;$B$239,'1. Output sheet'!$O$2:$O$5000,"&lt;"&amp;$C$239)</f>
        <v>0</v>
      </c>
      <c r="E262" s="13">
        <f>COUNTIFS('1. Output sheet'!$AC$2:$AC$5000,$B$75,'1. Output sheet'!$C$2:$C$5000,E$73,'1. Output sheet'!$K$2:$K$5000,$C262,'1. Output sheet'!$O$2:$O$5000,"&gt;="&amp;$B$239,'1. Output sheet'!$O$2:$O$5000,"&lt;"&amp;$C$239)</f>
        <v>0</v>
      </c>
      <c r="F262" s="13">
        <f>COUNTIFS('1. Output sheet'!$AC$2:$AC$5000,$B$75,'1. Output sheet'!$C$2:$C$5000,F$73,'1. Output sheet'!$K$2:$K$5000,$C262,'1. Output sheet'!$O$2:$O$5000,"&gt;="&amp;$B$239,'1. Output sheet'!$O$2:$O$5000,"&lt;"&amp;$C$239)</f>
        <v>2</v>
      </c>
      <c r="G262" s="13">
        <f>COUNTIFS('1. Output sheet'!$AC$2:$AC$5000,$B$75,'1. Output sheet'!$C$2:$C$5000,G$73,'1. Output sheet'!$K$2:$K$5000,$C262,'1. Output sheet'!$O$2:$O$5000,"&gt;="&amp;$B$239,'1. Output sheet'!$O$2:$O$5000,"&lt;"&amp;$C$239)</f>
        <v>0</v>
      </c>
      <c r="H262" s="13">
        <f>COUNTIFS('1. Output sheet'!$AC$2:$AC$5000,$B$75,'1. Output sheet'!$C$2:$C$5000,H$73,'1. Output sheet'!$K$2:$K$5000,$C262,'1. Output sheet'!$O$2:$O$5000,"&gt;="&amp;$B$239,'1. Output sheet'!$O$2:$O$5000,"&lt;"&amp;$C$239)</f>
        <v>0</v>
      </c>
      <c r="I262" s="13">
        <f>COUNTIFS('1. Output sheet'!$AC$2:$AC$5000,$B$75,'1. Output sheet'!$C$2:$C$5000,I$73,'1. Output sheet'!$K$2:$K$5000,$C262,'1. Output sheet'!$O$2:$O$5000,"&gt;="&amp;$B$239,'1. Output sheet'!$O$2:$O$5000,"&lt;"&amp;$C$239)</f>
        <v>0</v>
      </c>
      <c r="J262" s="13">
        <f>COUNTIFS('1. Output sheet'!$AC$2:$AC$5000,$B$75,'1. Output sheet'!$C$2:$C$5000,J$73,'1. Output sheet'!$K$2:$K$5000,$C262,'1. Output sheet'!$O$2:$O$5000,"&gt;="&amp;$B$239,'1. Output sheet'!$O$2:$O$5000,"&lt;"&amp;$C$239)</f>
        <v>1</v>
      </c>
      <c r="K262" s="13">
        <f>COUNTIFS('1. Output sheet'!$AC$2:$AC$5000,$B$75,'1. Output sheet'!$C$2:$C$5000,K$73,'1. Output sheet'!$K$2:$K$5000,$C262,'1. Output sheet'!$O$2:$O$5000,"&gt;="&amp;$B$239,'1. Output sheet'!$O$2:$O$5000,"&lt;"&amp;$C$239)</f>
        <v>0</v>
      </c>
      <c r="L262" s="13">
        <f>COUNTIFS('1. Output sheet'!$AC$2:$AC$5000,$B$75,'1. Output sheet'!$C$2:$C$5000,L$73,'1. Output sheet'!$K$2:$K$5000,$C262,'1. Output sheet'!$O$2:$O$5000,"&gt;="&amp;$B$239,'1. Output sheet'!$O$2:$O$5000,"&lt;"&amp;$C$239)</f>
        <v>0</v>
      </c>
      <c r="M262" s="13">
        <f>COUNTIFS('1. Output sheet'!$AC$2:$AC$5000,$B$75,'1. Output sheet'!$C$2:$C$5000,M$73,'1. Output sheet'!$K$2:$K$5000,$C262,'1. Output sheet'!$O$2:$O$5000,"&gt;="&amp;$B$239,'1. Output sheet'!$O$2:$O$5000,"&lt;"&amp;$C$239)</f>
        <v>0</v>
      </c>
      <c r="N262" s="13">
        <f>COUNTIFS('1. Output sheet'!$AC$2:$AC$5000,$B$75,'1. Output sheet'!$C$2:$C$5000,N$73,'1. Output sheet'!$K$2:$K$5000,$C262,'1. Output sheet'!$O$2:$O$5000,"&gt;="&amp;$B$239,'1. Output sheet'!$O$2:$O$5000,"&lt;"&amp;$C$239)</f>
        <v>0</v>
      </c>
      <c r="O262" s="13">
        <f>COUNTIFS('1. Output sheet'!$AC$2:$AC$5000,$B$75,'1. Output sheet'!$C$2:$C$5000,O$73,'1. Output sheet'!$K$2:$K$5000,$C262,'1. Output sheet'!$O$2:$O$5000,"&gt;="&amp;$B$239,'1. Output sheet'!$O$2:$O$5000,"&lt;"&amp;$C$239)</f>
        <v>0</v>
      </c>
      <c r="P262" s="14">
        <f t="shared" si="113"/>
        <v>3</v>
      </c>
    </row>
    <row r="263" spans="1:16" ht="15" x14ac:dyDescent="0.25">
      <c r="A263" s="34"/>
      <c r="B263" s="7"/>
      <c r="C263" s="39" t="s">
        <v>289</v>
      </c>
      <c r="D263" s="13">
        <f>COUNTIFS('1. Output sheet'!$AC$2:$AC$5000,$B$75,'1. Output sheet'!$C$2:$C$5000,D$73,'1. Output sheet'!$K$2:$K$5000,$C263,'1. Output sheet'!$O$2:$O$5000,"&gt;="&amp;$B$239,'1. Output sheet'!$O$2:$O$5000,"&lt;"&amp;$C$239)</f>
        <v>0</v>
      </c>
      <c r="E263" s="13">
        <f>COUNTIFS('1. Output sheet'!$AC$2:$AC$5000,$B$75,'1. Output sheet'!$C$2:$C$5000,E$73,'1. Output sheet'!$K$2:$K$5000,$C263,'1. Output sheet'!$O$2:$O$5000,"&gt;="&amp;$B$239,'1. Output sheet'!$O$2:$O$5000,"&lt;"&amp;$C$239)</f>
        <v>0</v>
      </c>
      <c r="F263" s="13">
        <f>COUNTIFS('1. Output sheet'!$AC$2:$AC$5000,$B$75,'1. Output sheet'!$C$2:$C$5000,F$73,'1. Output sheet'!$K$2:$K$5000,$C263,'1. Output sheet'!$O$2:$O$5000,"&gt;="&amp;$B$239,'1. Output sheet'!$O$2:$O$5000,"&lt;"&amp;$C$239)</f>
        <v>0</v>
      </c>
      <c r="G263" s="13">
        <f>COUNTIFS('1. Output sheet'!$AC$2:$AC$5000,$B$75,'1. Output sheet'!$C$2:$C$5000,G$73,'1. Output sheet'!$K$2:$K$5000,$C263,'1. Output sheet'!$O$2:$O$5000,"&gt;="&amp;$B$239,'1. Output sheet'!$O$2:$O$5000,"&lt;"&amp;$C$239)</f>
        <v>0</v>
      </c>
      <c r="H263" s="13">
        <f>COUNTIFS('1. Output sheet'!$AC$2:$AC$5000,$B$75,'1. Output sheet'!$C$2:$C$5000,H$73,'1. Output sheet'!$K$2:$K$5000,$C263,'1. Output sheet'!$O$2:$O$5000,"&gt;="&amp;$B$239,'1. Output sheet'!$O$2:$O$5000,"&lt;"&amp;$C$239)</f>
        <v>0</v>
      </c>
      <c r="I263" s="13">
        <f>COUNTIFS('1. Output sheet'!$AC$2:$AC$5000,$B$75,'1. Output sheet'!$C$2:$C$5000,I$73,'1. Output sheet'!$K$2:$K$5000,$C263,'1. Output sheet'!$O$2:$O$5000,"&gt;="&amp;$B$239,'1. Output sheet'!$O$2:$O$5000,"&lt;"&amp;$C$239)</f>
        <v>6</v>
      </c>
      <c r="J263" s="13">
        <f>COUNTIFS('1. Output sheet'!$AC$2:$AC$5000,$B$75,'1. Output sheet'!$C$2:$C$5000,J$73,'1. Output sheet'!$K$2:$K$5000,$C263,'1. Output sheet'!$O$2:$O$5000,"&gt;="&amp;$B$239,'1. Output sheet'!$O$2:$O$5000,"&lt;"&amp;$C$239)</f>
        <v>10</v>
      </c>
      <c r="K263" s="13">
        <f>COUNTIFS('1. Output sheet'!$AC$2:$AC$5000,$B$75,'1. Output sheet'!$C$2:$C$5000,K$73,'1. Output sheet'!$K$2:$K$5000,$C263,'1. Output sheet'!$O$2:$O$5000,"&gt;="&amp;$B$239,'1. Output sheet'!$O$2:$O$5000,"&lt;"&amp;$C$239)</f>
        <v>0</v>
      </c>
      <c r="L263" s="13">
        <f>COUNTIFS('1. Output sheet'!$AC$2:$AC$5000,$B$75,'1. Output sheet'!$C$2:$C$5000,L$73,'1. Output sheet'!$K$2:$K$5000,$C263,'1. Output sheet'!$O$2:$O$5000,"&gt;="&amp;$B$239,'1. Output sheet'!$O$2:$O$5000,"&lt;"&amp;$C$239)</f>
        <v>0</v>
      </c>
      <c r="M263" s="13">
        <f>COUNTIFS('1. Output sheet'!$AC$2:$AC$5000,$B$75,'1. Output sheet'!$C$2:$C$5000,M$73,'1. Output sheet'!$K$2:$K$5000,$C263,'1. Output sheet'!$O$2:$O$5000,"&gt;="&amp;$B$239,'1. Output sheet'!$O$2:$O$5000,"&lt;"&amp;$C$239)</f>
        <v>0</v>
      </c>
      <c r="N263" s="13">
        <f>COUNTIFS('1. Output sheet'!$AC$2:$AC$5000,$B$75,'1. Output sheet'!$C$2:$C$5000,N$73,'1. Output sheet'!$K$2:$K$5000,$C263,'1. Output sheet'!$O$2:$O$5000,"&gt;="&amp;$B$239,'1. Output sheet'!$O$2:$O$5000,"&lt;"&amp;$C$239)</f>
        <v>5</v>
      </c>
      <c r="O263" s="13">
        <f>COUNTIFS('1. Output sheet'!$AC$2:$AC$5000,$B$75,'1. Output sheet'!$C$2:$C$5000,O$73,'1. Output sheet'!$K$2:$K$5000,$C263,'1. Output sheet'!$O$2:$O$5000,"&gt;="&amp;$B$239,'1. Output sheet'!$O$2:$O$5000,"&lt;"&amp;$C$239)</f>
        <v>1</v>
      </c>
      <c r="P263" s="14">
        <f t="shared" si="113"/>
        <v>22</v>
      </c>
    </row>
    <row r="264" spans="1:16" ht="15" x14ac:dyDescent="0.25">
      <c r="A264" s="34"/>
      <c r="B264" s="7"/>
      <c r="C264" s="39" t="s">
        <v>1330</v>
      </c>
      <c r="D264" s="13">
        <f>COUNTIFS('1. Output sheet'!$AC$2:$AC$5000,$B$75,'1. Output sheet'!$C$2:$C$5000,D$73,'1. Output sheet'!$K$2:$K$5000,$C264,'1. Output sheet'!$O$2:$O$5000,"&gt;="&amp;$B$239,'1. Output sheet'!$O$2:$O$5000,"&lt;"&amp;$C$239)</f>
        <v>0</v>
      </c>
      <c r="E264" s="13">
        <f>COUNTIFS('1. Output sheet'!$AC$2:$AC$5000,$B$75,'1. Output sheet'!$C$2:$C$5000,E$73,'1. Output sheet'!$K$2:$K$5000,$C264,'1. Output sheet'!$O$2:$O$5000,"&gt;="&amp;$B$239,'1. Output sheet'!$O$2:$O$5000,"&lt;"&amp;$C$239)</f>
        <v>0</v>
      </c>
      <c r="F264" s="13">
        <f>COUNTIFS('1. Output sheet'!$AC$2:$AC$5000,$B$75,'1. Output sheet'!$C$2:$C$5000,F$73,'1. Output sheet'!$K$2:$K$5000,$C264,'1. Output sheet'!$O$2:$O$5000,"&gt;="&amp;$B$239,'1. Output sheet'!$O$2:$O$5000,"&lt;"&amp;$C$239)</f>
        <v>0</v>
      </c>
      <c r="G264" s="13">
        <f>COUNTIFS('1. Output sheet'!$AC$2:$AC$5000,$B$75,'1. Output sheet'!$C$2:$C$5000,G$73,'1. Output sheet'!$K$2:$K$5000,$C264,'1. Output sheet'!$O$2:$O$5000,"&gt;="&amp;$B$239,'1. Output sheet'!$O$2:$O$5000,"&lt;"&amp;$C$239)</f>
        <v>0</v>
      </c>
      <c r="H264" s="13">
        <f>COUNTIFS('1. Output sheet'!$AC$2:$AC$5000,$B$75,'1. Output sheet'!$C$2:$C$5000,H$73,'1. Output sheet'!$K$2:$K$5000,$C264,'1. Output sheet'!$O$2:$O$5000,"&gt;="&amp;$B$239,'1. Output sheet'!$O$2:$O$5000,"&lt;"&amp;$C$239)</f>
        <v>0</v>
      </c>
      <c r="I264" s="13">
        <f>COUNTIFS('1. Output sheet'!$AC$2:$AC$5000,$B$75,'1. Output sheet'!$C$2:$C$5000,I$73,'1. Output sheet'!$K$2:$K$5000,$C264,'1. Output sheet'!$O$2:$O$5000,"&gt;="&amp;$B$239,'1. Output sheet'!$O$2:$O$5000,"&lt;"&amp;$C$239)</f>
        <v>0</v>
      </c>
      <c r="J264" s="13">
        <f>COUNTIFS('1. Output sheet'!$AC$2:$AC$5000,$B$75,'1. Output sheet'!$C$2:$C$5000,J$73,'1. Output sheet'!$K$2:$K$5000,$C264,'1. Output sheet'!$O$2:$O$5000,"&gt;="&amp;$B$239,'1. Output sheet'!$O$2:$O$5000,"&lt;"&amp;$C$239)</f>
        <v>0</v>
      </c>
      <c r="K264" s="13">
        <f>COUNTIFS('1. Output sheet'!$AC$2:$AC$5000,$B$75,'1. Output sheet'!$C$2:$C$5000,K$73,'1. Output sheet'!$K$2:$K$5000,$C264,'1. Output sheet'!$O$2:$O$5000,"&gt;="&amp;$B$239,'1. Output sheet'!$O$2:$O$5000,"&lt;"&amp;$C$239)</f>
        <v>0</v>
      </c>
      <c r="L264" s="13">
        <f>COUNTIFS('1. Output sheet'!$AC$2:$AC$5000,$B$75,'1. Output sheet'!$C$2:$C$5000,L$73,'1. Output sheet'!$K$2:$K$5000,$C264,'1. Output sheet'!$O$2:$O$5000,"&gt;="&amp;$B$239,'1. Output sheet'!$O$2:$O$5000,"&lt;"&amp;$C$239)</f>
        <v>0</v>
      </c>
      <c r="M264" s="13">
        <f>COUNTIFS('1. Output sheet'!$AC$2:$AC$5000,$B$75,'1. Output sheet'!$C$2:$C$5000,M$73,'1. Output sheet'!$K$2:$K$5000,$C264,'1. Output sheet'!$O$2:$O$5000,"&gt;="&amp;$B$239,'1. Output sheet'!$O$2:$O$5000,"&lt;"&amp;$C$239)</f>
        <v>0</v>
      </c>
      <c r="N264" s="13">
        <f>COUNTIFS('1. Output sheet'!$AC$2:$AC$5000,$B$75,'1. Output sheet'!$C$2:$C$5000,N$73,'1. Output sheet'!$K$2:$K$5000,$C264,'1. Output sheet'!$O$2:$O$5000,"&gt;="&amp;$B$239,'1. Output sheet'!$O$2:$O$5000,"&lt;"&amp;$C$239)</f>
        <v>0</v>
      </c>
      <c r="O264" s="13">
        <f>COUNTIFS('1. Output sheet'!$AC$2:$AC$5000,$B$75,'1. Output sheet'!$C$2:$C$5000,O$73,'1. Output sheet'!$K$2:$K$5000,$C264,'1. Output sheet'!$O$2:$O$5000,"&gt;="&amp;$B$239,'1. Output sheet'!$O$2:$O$5000,"&lt;"&amp;$C$239)</f>
        <v>0</v>
      </c>
      <c r="P264" s="14">
        <f t="shared" si="113"/>
        <v>0</v>
      </c>
    </row>
    <row r="265" spans="1:16" ht="15" x14ac:dyDescent="0.25">
      <c r="A265" s="34"/>
      <c r="B265" s="7"/>
      <c r="C265" s="39" t="s">
        <v>86</v>
      </c>
      <c r="D265" s="13">
        <f>COUNTIFS('1. Output sheet'!$AC$2:$AC$5000,$B$75,'1. Output sheet'!$C$2:$C$5000,D$73,'1. Output sheet'!$K$2:$K$5000,$C265,'1. Output sheet'!$O$2:$O$5000,"&gt;="&amp;$B$239,'1. Output sheet'!$O$2:$O$5000,"&lt;"&amp;$C$239)</f>
        <v>0</v>
      </c>
      <c r="E265" s="13">
        <f>COUNTIFS('1. Output sheet'!$AC$2:$AC$5000,$B$75,'1. Output sheet'!$C$2:$C$5000,E$73,'1. Output sheet'!$K$2:$K$5000,$C265,'1. Output sheet'!$O$2:$O$5000,"&gt;="&amp;$B$239,'1. Output sheet'!$O$2:$O$5000,"&lt;"&amp;$C$239)</f>
        <v>0</v>
      </c>
      <c r="F265" s="13">
        <f>COUNTIFS('1. Output sheet'!$AC$2:$AC$5000,$B$75,'1. Output sheet'!$C$2:$C$5000,F$73,'1. Output sheet'!$K$2:$K$5000,$C265,'1. Output sheet'!$O$2:$O$5000,"&gt;="&amp;$B$239,'1. Output sheet'!$O$2:$O$5000,"&lt;"&amp;$C$239)</f>
        <v>0</v>
      </c>
      <c r="G265" s="13">
        <f>COUNTIFS('1. Output sheet'!$AC$2:$AC$5000,$B$75,'1. Output sheet'!$C$2:$C$5000,G$73,'1. Output sheet'!$K$2:$K$5000,$C265,'1. Output sheet'!$O$2:$O$5000,"&gt;="&amp;$B$239,'1. Output sheet'!$O$2:$O$5000,"&lt;"&amp;$C$239)</f>
        <v>18</v>
      </c>
      <c r="H265" s="13">
        <f>COUNTIFS('1. Output sheet'!$AC$2:$AC$5000,$B$75,'1. Output sheet'!$C$2:$C$5000,H$73,'1. Output sheet'!$K$2:$K$5000,$C265,'1. Output sheet'!$O$2:$O$5000,"&gt;="&amp;$B$239,'1. Output sheet'!$O$2:$O$5000,"&lt;"&amp;$C$239)</f>
        <v>0</v>
      </c>
      <c r="I265" s="13">
        <f>COUNTIFS('1. Output sheet'!$AC$2:$AC$5000,$B$75,'1. Output sheet'!$C$2:$C$5000,I$73,'1. Output sheet'!$K$2:$K$5000,$C265,'1. Output sheet'!$O$2:$O$5000,"&gt;="&amp;$B$239,'1. Output sheet'!$O$2:$O$5000,"&lt;"&amp;$C$239)</f>
        <v>8</v>
      </c>
      <c r="J265" s="13">
        <f>COUNTIFS('1. Output sheet'!$AC$2:$AC$5000,$B$75,'1. Output sheet'!$C$2:$C$5000,J$73,'1. Output sheet'!$K$2:$K$5000,$C265,'1. Output sheet'!$O$2:$O$5000,"&gt;="&amp;$B$239,'1. Output sheet'!$O$2:$O$5000,"&lt;"&amp;$C$239)</f>
        <v>17</v>
      </c>
      <c r="K265" s="13">
        <f>COUNTIFS('1. Output sheet'!$AC$2:$AC$5000,$B$75,'1. Output sheet'!$C$2:$C$5000,K$73,'1. Output sheet'!$K$2:$K$5000,$C265,'1. Output sheet'!$O$2:$O$5000,"&gt;="&amp;$B$239,'1. Output sheet'!$O$2:$O$5000,"&lt;"&amp;$C$239)</f>
        <v>0</v>
      </c>
      <c r="L265" s="13">
        <f>COUNTIFS('1. Output sheet'!$AC$2:$AC$5000,$B$75,'1. Output sheet'!$C$2:$C$5000,L$73,'1. Output sheet'!$K$2:$K$5000,$C265,'1. Output sheet'!$O$2:$O$5000,"&gt;="&amp;$B$239,'1. Output sheet'!$O$2:$O$5000,"&lt;"&amp;$C$239)</f>
        <v>0</v>
      </c>
      <c r="M265" s="13">
        <f>COUNTIFS('1. Output sheet'!$AC$2:$AC$5000,$B$75,'1. Output sheet'!$C$2:$C$5000,M$73,'1. Output sheet'!$K$2:$K$5000,$C265,'1. Output sheet'!$O$2:$O$5000,"&gt;="&amp;$B$239,'1. Output sheet'!$O$2:$O$5000,"&lt;"&amp;$C$239)</f>
        <v>0</v>
      </c>
      <c r="N265" s="13">
        <f>COUNTIFS('1. Output sheet'!$AC$2:$AC$5000,$B$75,'1. Output sheet'!$C$2:$C$5000,N$73,'1. Output sheet'!$K$2:$K$5000,$C265,'1. Output sheet'!$O$2:$O$5000,"&gt;="&amp;$B$239,'1. Output sheet'!$O$2:$O$5000,"&lt;"&amp;$C$239)</f>
        <v>0</v>
      </c>
      <c r="O265" s="13">
        <f>COUNTIFS('1. Output sheet'!$AC$2:$AC$5000,$B$75,'1. Output sheet'!$C$2:$C$5000,O$73,'1. Output sheet'!$K$2:$K$5000,$C265,'1. Output sheet'!$O$2:$O$5000,"&gt;="&amp;$B$239,'1. Output sheet'!$O$2:$O$5000,"&lt;"&amp;$C$239)</f>
        <v>0</v>
      </c>
      <c r="P265" s="14">
        <f t="shared" si="113"/>
        <v>43</v>
      </c>
    </row>
    <row r="266" spans="1:16" ht="15" x14ac:dyDescent="0.25">
      <c r="A266" s="34"/>
      <c r="B266" s="7"/>
      <c r="C266" s="39" t="s">
        <v>97</v>
      </c>
      <c r="D266" s="13">
        <f>COUNTIFS('1. Output sheet'!$AC$2:$AC$5000,$B$75,'1. Output sheet'!$C$2:$C$5000,D$73,'1. Output sheet'!$K$2:$K$5000,$C266,'1. Output sheet'!$O$2:$O$5000,"&gt;="&amp;$B$239,'1. Output sheet'!$O$2:$O$5000,"&lt;"&amp;$C$239)</f>
        <v>0</v>
      </c>
      <c r="E266" s="13">
        <f>COUNTIFS('1. Output sheet'!$AC$2:$AC$5000,$B$75,'1. Output sheet'!$C$2:$C$5000,E$73,'1. Output sheet'!$K$2:$K$5000,$C266,'1. Output sheet'!$O$2:$O$5000,"&gt;="&amp;$B$239,'1. Output sheet'!$O$2:$O$5000,"&lt;"&amp;$C$239)</f>
        <v>0</v>
      </c>
      <c r="F266" s="13">
        <f>COUNTIFS('1. Output sheet'!$AC$2:$AC$5000,$B$75,'1. Output sheet'!$C$2:$C$5000,F$73,'1. Output sheet'!$K$2:$K$5000,$C266,'1. Output sheet'!$O$2:$O$5000,"&gt;="&amp;$B$239,'1. Output sheet'!$O$2:$O$5000,"&lt;"&amp;$C$239)</f>
        <v>0</v>
      </c>
      <c r="G266" s="13">
        <f>COUNTIFS('1. Output sheet'!$AC$2:$AC$5000,$B$75,'1. Output sheet'!$C$2:$C$5000,G$73,'1. Output sheet'!$K$2:$K$5000,$C266,'1. Output sheet'!$O$2:$O$5000,"&gt;="&amp;$B$239,'1. Output sheet'!$O$2:$O$5000,"&lt;"&amp;$C$239)</f>
        <v>0</v>
      </c>
      <c r="H266" s="13">
        <f>COUNTIFS('1. Output sheet'!$AC$2:$AC$5000,$B$75,'1. Output sheet'!$C$2:$C$5000,H$73,'1. Output sheet'!$K$2:$K$5000,$C266,'1. Output sheet'!$O$2:$O$5000,"&gt;="&amp;$B$239,'1. Output sheet'!$O$2:$O$5000,"&lt;"&amp;$C$239)</f>
        <v>0</v>
      </c>
      <c r="I266" s="13">
        <f>COUNTIFS('1. Output sheet'!$AC$2:$AC$5000,$B$75,'1. Output sheet'!$C$2:$C$5000,I$73,'1. Output sheet'!$K$2:$K$5000,$C266,'1. Output sheet'!$O$2:$O$5000,"&gt;="&amp;$B$239,'1. Output sheet'!$O$2:$O$5000,"&lt;"&amp;$C$239)</f>
        <v>0</v>
      </c>
      <c r="J266" s="13">
        <f>COUNTIFS('1. Output sheet'!$AC$2:$AC$5000,$B$75,'1. Output sheet'!$C$2:$C$5000,J$73,'1. Output sheet'!$K$2:$K$5000,$C266,'1. Output sheet'!$O$2:$O$5000,"&gt;="&amp;$B$239,'1. Output sheet'!$O$2:$O$5000,"&lt;"&amp;$C$239)</f>
        <v>4</v>
      </c>
      <c r="K266" s="13">
        <f>COUNTIFS('1. Output sheet'!$AC$2:$AC$5000,$B$75,'1. Output sheet'!$C$2:$C$5000,K$73,'1. Output sheet'!$K$2:$K$5000,$C266,'1. Output sheet'!$O$2:$O$5000,"&gt;="&amp;$B$239,'1. Output sheet'!$O$2:$O$5000,"&lt;"&amp;$C$239)</f>
        <v>0</v>
      </c>
      <c r="L266" s="13">
        <f>COUNTIFS('1. Output sheet'!$AC$2:$AC$5000,$B$75,'1. Output sheet'!$C$2:$C$5000,L$73,'1. Output sheet'!$K$2:$K$5000,$C266,'1. Output sheet'!$O$2:$O$5000,"&gt;="&amp;$B$239,'1. Output sheet'!$O$2:$O$5000,"&lt;"&amp;$C$239)</f>
        <v>0</v>
      </c>
      <c r="M266" s="13">
        <f>COUNTIFS('1. Output sheet'!$AC$2:$AC$5000,$B$75,'1. Output sheet'!$C$2:$C$5000,M$73,'1. Output sheet'!$K$2:$K$5000,$C266,'1. Output sheet'!$O$2:$O$5000,"&gt;="&amp;$B$239,'1. Output sheet'!$O$2:$O$5000,"&lt;"&amp;$C$239)</f>
        <v>0</v>
      </c>
      <c r="N266" s="13">
        <f>COUNTIFS('1. Output sheet'!$AC$2:$AC$5000,$B$75,'1. Output sheet'!$C$2:$C$5000,N$73,'1. Output sheet'!$K$2:$K$5000,$C266,'1. Output sheet'!$O$2:$O$5000,"&gt;="&amp;$B$239,'1. Output sheet'!$O$2:$O$5000,"&lt;"&amp;$C$239)</f>
        <v>0</v>
      </c>
      <c r="O266" s="13">
        <f>COUNTIFS('1. Output sheet'!$AC$2:$AC$5000,$B$75,'1. Output sheet'!$C$2:$C$5000,O$73,'1. Output sheet'!$K$2:$K$5000,$C266,'1. Output sheet'!$O$2:$O$5000,"&gt;="&amp;$B$239,'1. Output sheet'!$O$2:$O$5000,"&lt;"&amp;$C$239)</f>
        <v>0</v>
      </c>
      <c r="P266" s="14">
        <f t="shared" si="113"/>
        <v>4</v>
      </c>
    </row>
    <row r="267" spans="1:16" ht="15" x14ac:dyDescent="0.25">
      <c r="A267" s="34"/>
      <c r="B267" s="7"/>
      <c r="C267" s="39" t="s">
        <v>226</v>
      </c>
      <c r="D267" s="13">
        <f>COUNTIFS('1. Output sheet'!$AC$2:$AC$5000,$B$75,'1. Output sheet'!$C$2:$C$5000,D$73,'1. Output sheet'!$K$2:$K$5000,$C267,'1. Output sheet'!$O$2:$O$5000,"&gt;="&amp;$B$239,'1. Output sheet'!$O$2:$O$5000,"&lt;"&amp;$C$239)</f>
        <v>1</v>
      </c>
      <c r="E267" s="13">
        <f>COUNTIFS('1. Output sheet'!$AC$2:$AC$5000,$B$75,'1. Output sheet'!$C$2:$C$5000,E$73,'1. Output sheet'!$K$2:$K$5000,$C267,'1. Output sheet'!$O$2:$O$5000,"&gt;="&amp;$B$239,'1. Output sheet'!$O$2:$O$5000,"&lt;"&amp;$C$239)</f>
        <v>49</v>
      </c>
      <c r="F267" s="13">
        <f>COUNTIFS('1. Output sheet'!$AC$2:$AC$5000,$B$75,'1. Output sheet'!$C$2:$C$5000,F$73,'1. Output sheet'!$K$2:$K$5000,$C267,'1. Output sheet'!$O$2:$O$5000,"&gt;="&amp;$B$239,'1. Output sheet'!$O$2:$O$5000,"&lt;"&amp;$C$239)</f>
        <v>0</v>
      </c>
      <c r="G267" s="13">
        <f>COUNTIFS('1. Output sheet'!$AC$2:$AC$5000,$B$75,'1. Output sheet'!$C$2:$C$5000,G$73,'1. Output sheet'!$K$2:$K$5000,$C267,'1. Output sheet'!$O$2:$O$5000,"&gt;="&amp;$B$239,'1. Output sheet'!$O$2:$O$5000,"&lt;"&amp;$C$239)</f>
        <v>1</v>
      </c>
      <c r="H267" s="13">
        <f>COUNTIFS('1. Output sheet'!$AC$2:$AC$5000,$B$75,'1. Output sheet'!$C$2:$C$5000,H$73,'1. Output sheet'!$K$2:$K$5000,$C267,'1. Output sheet'!$O$2:$O$5000,"&gt;="&amp;$B$239,'1. Output sheet'!$O$2:$O$5000,"&lt;"&amp;$C$239)</f>
        <v>0</v>
      </c>
      <c r="I267" s="13">
        <f>COUNTIFS('1. Output sheet'!$AC$2:$AC$5000,$B$75,'1. Output sheet'!$C$2:$C$5000,I$73,'1. Output sheet'!$K$2:$K$5000,$C267,'1. Output sheet'!$O$2:$O$5000,"&gt;="&amp;$B$239,'1. Output sheet'!$O$2:$O$5000,"&lt;"&amp;$C$239)</f>
        <v>1</v>
      </c>
      <c r="J267" s="13">
        <f>COUNTIFS('1. Output sheet'!$AC$2:$AC$5000,$B$75,'1. Output sheet'!$C$2:$C$5000,J$73,'1. Output sheet'!$K$2:$K$5000,$C267,'1. Output sheet'!$O$2:$O$5000,"&gt;="&amp;$B$239,'1. Output sheet'!$O$2:$O$5000,"&lt;"&amp;$C$239)</f>
        <v>4</v>
      </c>
      <c r="K267" s="13">
        <f>COUNTIFS('1. Output sheet'!$AC$2:$AC$5000,$B$75,'1. Output sheet'!$C$2:$C$5000,K$73,'1. Output sheet'!$K$2:$K$5000,$C267,'1. Output sheet'!$O$2:$O$5000,"&gt;="&amp;$B$239,'1. Output sheet'!$O$2:$O$5000,"&lt;"&amp;$C$239)</f>
        <v>2</v>
      </c>
      <c r="L267" s="13">
        <f>COUNTIFS('1. Output sheet'!$AC$2:$AC$5000,$B$75,'1. Output sheet'!$C$2:$C$5000,L$73,'1. Output sheet'!$K$2:$K$5000,$C267,'1. Output sheet'!$O$2:$O$5000,"&gt;="&amp;$B$239,'1. Output sheet'!$O$2:$O$5000,"&lt;"&amp;$C$239)</f>
        <v>0</v>
      </c>
      <c r="M267" s="13">
        <f>COUNTIFS('1. Output sheet'!$AC$2:$AC$5000,$B$75,'1. Output sheet'!$C$2:$C$5000,M$73,'1. Output sheet'!$K$2:$K$5000,$C267,'1. Output sheet'!$O$2:$O$5000,"&gt;="&amp;$B$239,'1. Output sheet'!$O$2:$O$5000,"&lt;"&amp;$C$239)</f>
        <v>0</v>
      </c>
      <c r="N267" s="13">
        <f>COUNTIFS('1. Output sheet'!$AC$2:$AC$5000,$B$75,'1. Output sheet'!$C$2:$C$5000,N$73,'1. Output sheet'!$K$2:$K$5000,$C267,'1. Output sheet'!$O$2:$O$5000,"&gt;="&amp;$B$239,'1. Output sheet'!$O$2:$O$5000,"&lt;"&amp;$C$239)</f>
        <v>2</v>
      </c>
      <c r="O267" s="13">
        <f>COUNTIFS('1. Output sheet'!$AC$2:$AC$5000,$B$75,'1. Output sheet'!$C$2:$C$5000,O$73,'1. Output sheet'!$K$2:$K$5000,$C267,'1. Output sheet'!$O$2:$O$5000,"&gt;="&amp;$B$239,'1. Output sheet'!$O$2:$O$5000,"&lt;"&amp;$C$239)</f>
        <v>0</v>
      </c>
      <c r="P267" s="14">
        <f t="shared" si="113"/>
        <v>60</v>
      </c>
    </row>
    <row r="268" spans="1:16" ht="15" x14ac:dyDescent="0.25">
      <c r="A268" s="34"/>
      <c r="B268" s="7"/>
      <c r="C268" s="39" t="s">
        <v>243</v>
      </c>
      <c r="D268" s="13">
        <f>COUNTIFS('1. Output sheet'!$AC$2:$AC$5000,$B$75,'1. Output sheet'!$C$2:$C$5000,D$73,'1. Output sheet'!$K$2:$K$5000,$C268,'1. Output sheet'!$O$2:$O$5000,"&gt;="&amp;$B$239,'1. Output sheet'!$O$2:$O$5000,"&lt;"&amp;$C$239)</f>
        <v>0</v>
      </c>
      <c r="E268" s="13">
        <f>COUNTIFS('1. Output sheet'!$AC$2:$AC$5000,$B$75,'1. Output sheet'!$C$2:$C$5000,E$73,'1. Output sheet'!$K$2:$K$5000,$C268,'1. Output sheet'!$O$2:$O$5000,"&gt;="&amp;$B$239,'1. Output sheet'!$O$2:$O$5000,"&lt;"&amp;$C$239)</f>
        <v>0</v>
      </c>
      <c r="F268" s="13">
        <f>COUNTIFS('1. Output sheet'!$AC$2:$AC$5000,$B$75,'1. Output sheet'!$C$2:$C$5000,F$73,'1. Output sheet'!$K$2:$K$5000,$C268,'1. Output sheet'!$O$2:$O$5000,"&gt;="&amp;$B$239,'1. Output sheet'!$O$2:$O$5000,"&lt;"&amp;$C$239)</f>
        <v>0</v>
      </c>
      <c r="G268" s="13">
        <f>COUNTIFS('1. Output sheet'!$AC$2:$AC$5000,$B$75,'1. Output sheet'!$C$2:$C$5000,G$73,'1. Output sheet'!$K$2:$K$5000,$C268,'1. Output sheet'!$O$2:$O$5000,"&gt;="&amp;$B$239,'1. Output sheet'!$O$2:$O$5000,"&lt;"&amp;$C$239)</f>
        <v>2</v>
      </c>
      <c r="H268" s="13">
        <f>COUNTIFS('1. Output sheet'!$AC$2:$AC$5000,$B$75,'1. Output sheet'!$C$2:$C$5000,H$73,'1. Output sheet'!$K$2:$K$5000,$C268,'1. Output sheet'!$O$2:$O$5000,"&gt;="&amp;$B$239,'1. Output sheet'!$O$2:$O$5000,"&lt;"&amp;$C$239)</f>
        <v>0</v>
      </c>
      <c r="I268" s="13">
        <f>COUNTIFS('1. Output sheet'!$AC$2:$AC$5000,$B$75,'1. Output sheet'!$C$2:$C$5000,I$73,'1. Output sheet'!$K$2:$K$5000,$C268,'1. Output sheet'!$O$2:$O$5000,"&gt;="&amp;$B$239,'1. Output sheet'!$O$2:$O$5000,"&lt;"&amp;$C$239)</f>
        <v>4</v>
      </c>
      <c r="J268" s="13">
        <f>COUNTIFS('1. Output sheet'!$AC$2:$AC$5000,$B$75,'1. Output sheet'!$C$2:$C$5000,J$73,'1. Output sheet'!$K$2:$K$5000,$C268,'1. Output sheet'!$O$2:$O$5000,"&gt;="&amp;$B$239,'1. Output sheet'!$O$2:$O$5000,"&lt;"&amp;$C$239)</f>
        <v>3</v>
      </c>
      <c r="K268" s="13">
        <f>COUNTIFS('1. Output sheet'!$AC$2:$AC$5000,$B$75,'1. Output sheet'!$C$2:$C$5000,K$73,'1. Output sheet'!$K$2:$K$5000,$C268,'1. Output sheet'!$O$2:$O$5000,"&gt;="&amp;$B$239,'1. Output sheet'!$O$2:$O$5000,"&lt;"&amp;$C$239)</f>
        <v>27</v>
      </c>
      <c r="L268" s="13">
        <f>COUNTIFS('1. Output sheet'!$AC$2:$AC$5000,$B$75,'1. Output sheet'!$C$2:$C$5000,L$73,'1. Output sheet'!$K$2:$K$5000,$C268,'1. Output sheet'!$O$2:$O$5000,"&gt;="&amp;$B$239,'1. Output sheet'!$O$2:$O$5000,"&lt;"&amp;$C$239)</f>
        <v>1</v>
      </c>
      <c r="M268" s="13">
        <f>COUNTIFS('1. Output sheet'!$AC$2:$AC$5000,$B$75,'1. Output sheet'!$C$2:$C$5000,M$73,'1. Output sheet'!$K$2:$K$5000,$C268,'1. Output sheet'!$O$2:$O$5000,"&gt;="&amp;$B$239,'1. Output sheet'!$O$2:$O$5000,"&lt;"&amp;$C$239)</f>
        <v>0</v>
      </c>
      <c r="N268" s="13">
        <f>COUNTIFS('1. Output sheet'!$AC$2:$AC$5000,$B$75,'1. Output sheet'!$C$2:$C$5000,N$73,'1. Output sheet'!$K$2:$K$5000,$C268,'1. Output sheet'!$O$2:$O$5000,"&gt;="&amp;$B$239,'1. Output sheet'!$O$2:$O$5000,"&lt;"&amp;$C$239)</f>
        <v>5</v>
      </c>
      <c r="O268" s="13">
        <f>COUNTIFS('1. Output sheet'!$AC$2:$AC$5000,$B$75,'1. Output sheet'!$C$2:$C$5000,O$73,'1. Output sheet'!$K$2:$K$5000,$C268,'1. Output sheet'!$O$2:$O$5000,"&gt;="&amp;$B$239,'1. Output sheet'!$O$2:$O$5000,"&lt;"&amp;$C$239)</f>
        <v>0</v>
      </c>
      <c r="P268" s="14">
        <f t="shared" si="113"/>
        <v>42</v>
      </c>
    </row>
    <row r="269" spans="1:16" ht="15" x14ac:dyDescent="0.25">
      <c r="A269" s="34"/>
      <c r="B269" s="7"/>
      <c r="C269" s="39" t="s">
        <v>2874</v>
      </c>
      <c r="D269" s="13">
        <f>COUNTIFS('1. Output sheet'!$AC$2:$AC$5000,$B$75,'1. Output sheet'!$C$2:$C$5000,D$73,'1. Output sheet'!$K$2:$K$5000,$C269,'1. Output sheet'!$O$2:$O$5000,"&gt;="&amp;$B$239,'1. Output sheet'!$O$2:$O$5000,"&lt;"&amp;$C$239)</f>
        <v>0</v>
      </c>
      <c r="E269" s="13">
        <f>COUNTIFS('1. Output sheet'!$AC$2:$AC$5000,$B$75,'1. Output sheet'!$C$2:$C$5000,E$73,'1. Output sheet'!$K$2:$K$5000,$C269,'1. Output sheet'!$O$2:$O$5000,"&gt;="&amp;$B$239,'1. Output sheet'!$O$2:$O$5000,"&lt;"&amp;$C$239)</f>
        <v>0</v>
      </c>
      <c r="F269" s="13">
        <f>COUNTIFS('1. Output sheet'!$AC$2:$AC$5000,$B$75,'1. Output sheet'!$C$2:$C$5000,F$73,'1. Output sheet'!$K$2:$K$5000,$C269,'1. Output sheet'!$O$2:$O$5000,"&gt;="&amp;$B$239,'1. Output sheet'!$O$2:$O$5000,"&lt;"&amp;$C$239)</f>
        <v>0</v>
      </c>
      <c r="G269" s="13">
        <f>COUNTIFS('1. Output sheet'!$AC$2:$AC$5000,$B$75,'1. Output sheet'!$C$2:$C$5000,G$73,'1. Output sheet'!$K$2:$K$5000,$C269,'1. Output sheet'!$O$2:$O$5000,"&gt;="&amp;$B$239,'1. Output sheet'!$O$2:$O$5000,"&lt;"&amp;$C$239)</f>
        <v>0</v>
      </c>
      <c r="H269" s="13">
        <f>COUNTIFS('1. Output sheet'!$AC$2:$AC$5000,$B$75,'1. Output sheet'!$C$2:$C$5000,H$73,'1. Output sheet'!$K$2:$K$5000,$C269,'1. Output sheet'!$O$2:$O$5000,"&gt;="&amp;$B$239,'1. Output sheet'!$O$2:$O$5000,"&lt;"&amp;$C$239)</f>
        <v>0</v>
      </c>
      <c r="I269" s="13">
        <f>COUNTIFS('1. Output sheet'!$AC$2:$AC$5000,$B$75,'1. Output sheet'!$C$2:$C$5000,I$73,'1. Output sheet'!$K$2:$K$5000,$C269,'1. Output sheet'!$O$2:$O$5000,"&gt;="&amp;$B$239,'1. Output sheet'!$O$2:$O$5000,"&lt;"&amp;$C$239)</f>
        <v>0</v>
      </c>
      <c r="J269" s="13">
        <f>COUNTIFS('1. Output sheet'!$AC$2:$AC$5000,$B$75,'1. Output sheet'!$C$2:$C$5000,J$73,'1. Output sheet'!$K$2:$K$5000,$C269,'1. Output sheet'!$O$2:$O$5000,"&gt;="&amp;$B$239,'1. Output sheet'!$O$2:$O$5000,"&lt;"&amp;$C$239)</f>
        <v>0</v>
      </c>
      <c r="K269" s="13">
        <f>COUNTIFS('1. Output sheet'!$AC$2:$AC$5000,$B$75,'1. Output sheet'!$C$2:$C$5000,K$73,'1. Output sheet'!$K$2:$K$5000,$C269,'1. Output sheet'!$O$2:$O$5000,"&gt;="&amp;$B$239,'1. Output sheet'!$O$2:$O$5000,"&lt;"&amp;$C$239)</f>
        <v>0</v>
      </c>
      <c r="L269" s="13">
        <f>COUNTIFS('1. Output sheet'!$AC$2:$AC$5000,$B$75,'1. Output sheet'!$C$2:$C$5000,L$73,'1. Output sheet'!$K$2:$K$5000,$C269,'1. Output sheet'!$O$2:$O$5000,"&gt;="&amp;$B$239,'1. Output sheet'!$O$2:$O$5000,"&lt;"&amp;$C$239)</f>
        <v>0</v>
      </c>
      <c r="M269" s="13">
        <f>COUNTIFS('1. Output sheet'!$AC$2:$AC$5000,$B$75,'1. Output sheet'!$C$2:$C$5000,M$73,'1. Output sheet'!$K$2:$K$5000,$C269,'1. Output sheet'!$O$2:$O$5000,"&gt;="&amp;$B$239,'1. Output sheet'!$O$2:$O$5000,"&lt;"&amp;$C$239)</f>
        <v>0</v>
      </c>
      <c r="N269" s="13">
        <f>COUNTIFS('1. Output sheet'!$AC$2:$AC$5000,$B$75,'1. Output sheet'!$C$2:$C$5000,N$73,'1. Output sheet'!$K$2:$K$5000,$C269,'1. Output sheet'!$O$2:$O$5000,"&gt;="&amp;$B$239,'1. Output sheet'!$O$2:$O$5000,"&lt;"&amp;$C$239)</f>
        <v>0</v>
      </c>
      <c r="O269" s="13">
        <f>COUNTIFS('1. Output sheet'!$AC$2:$AC$5000,$B$75,'1. Output sheet'!$C$2:$C$5000,O$73,'1. Output sheet'!$K$2:$K$5000,$C269,'1. Output sheet'!$O$2:$O$5000,"&gt;="&amp;$B$239,'1. Output sheet'!$O$2:$O$5000,"&lt;"&amp;$C$239)</f>
        <v>0</v>
      </c>
      <c r="P269" s="14">
        <f t="shared" si="113"/>
        <v>0</v>
      </c>
    </row>
    <row r="270" spans="1:16" ht="15" x14ac:dyDescent="0.25">
      <c r="A270" s="34"/>
      <c r="B270" s="7"/>
      <c r="C270" s="39" t="s">
        <v>217</v>
      </c>
      <c r="D270" s="13">
        <f>COUNTIFS('1. Output sheet'!$AC$2:$AC$5000,$B$75,'1. Output sheet'!$C$2:$C$5000,D$73,'1. Output sheet'!$K$2:$K$5000,$C270,'1. Output sheet'!$O$2:$O$5000,"&gt;="&amp;$B$239,'1. Output sheet'!$O$2:$O$5000,"&lt;"&amp;$C$239)</f>
        <v>0</v>
      </c>
      <c r="E270" s="13">
        <f>COUNTIFS('1. Output sheet'!$AC$2:$AC$5000,$B$75,'1. Output sheet'!$C$2:$C$5000,E$73,'1. Output sheet'!$K$2:$K$5000,$C270,'1. Output sheet'!$O$2:$O$5000,"&gt;="&amp;$B$239,'1. Output sheet'!$O$2:$O$5000,"&lt;"&amp;$C$239)</f>
        <v>0</v>
      </c>
      <c r="F270" s="13">
        <f>COUNTIFS('1. Output sheet'!$AC$2:$AC$5000,$B$75,'1. Output sheet'!$C$2:$C$5000,F$73,'1. Output sheet'!$K$2:$K$5000,$C270,'1. Output sheet'!$O$2:$O$5000,"&gt;="&amp;$B$239,'1. Output sheet'!$O$2:$O$5000,"&lt;"&amp;$C$239)</f>
        <v>0</v>
      </c>
      <c r="G270" s="13">
        <f>COUNTIFS('1. Output sheet'!$AC$2:$AC$5000,$B$75,'1. Output sheet'!$C$2:$C$5000,G$73,'1. Output sheet'!$K$2:$K$5000,$C270,'1. Output sheet'!$O$2:$O$5000,"&gt;="&amp;$B$239,'1. Output sheet'!$O$2:$O$5000,"&lt;"&amp;$C$239)</f>
        <v>0</v>
      </c>
      <c r="H270" s="13">
        <f>COUNTIFS('1. Output sheet'!$AC$2:$AC$5000,$B$75,'1. Output sheet'!$C$2:$C$5000,H$73,'1. Output sheet'!$K$2:$K$5000,$C270,'1. Output sheet'!$O$2:$O$5000,"&gt;="&amp;$B$239,'1. Output sheet'!$O$2:$O$5000,"&lt;"&amp;$C$239)</f>
        <v>0</v>
      </c>
      <c r="I270" s="13">
        <f>COUNTIFS('1. Output sheet'!$AC$2:$AC$5000,$B$75,'1. Output sheet'!$C$2:$C$5000,I$73,'1. Output sheet'!$K$2:$K$5000,$C270,'1. Output sheet'!$O$2:$O$5000,"&gt;="&amp;$B$239,'1. Output sheet'!$O$2:$O$5000,"&lt;"&amp;$C$239)</f>
        <v>2</v>
      </c>
      <c r="J270" s="13">
        <f>COUNTIFS('1. Output sheet'!$AC$2:$AC$5000,$B$75,'1. Output sheet'!$C$2:$C$5000,J$73,'1. Output sheet'!$K$2:$K$5000,$C270,'1. Output sheet'!$O$2:$O$5000,"&gt;="&amp;$B$239,'1. Output sheet'!$O$2:$O$5000,"&lt;"&amp;$C$239)</f>
        <v>2</v>
      </c>
      <c r="K270" s="13">
        <f>COUNTIFS('1. Output sheet'!$AC$2:$AC$5000,$B$75,'1. Output sheet'!$C$2:$C$5000,K$73,'1. Output sheet'!$K$2:$K$5000,$C270,'1. Output sheet'!$O$2:$O$5000,"&gt;="&amp;$B$239,'1. Output sheet'!$O$2:$O$5000,"&lt;"&amp;$C$239)</f>
        <v>0</v>
      </c>
      <c r="L270" s="13">
        <f>COUNTIFS('1. Output sheet'!$AC$2:$AC$5000,$B$75,'1. Output sheet'!$C$2:$C$5000,L$73,'1. Output sheet'!$K$2:$K$5000,$C270,'1. Output sheet'!$O$2:$O$5000,"&gt;="&amp;$B$239,'1. Output sheet'!$O$2:$O$5000,"&lt;"&amp;$C$239)</f>
        <v>0</v>
      </c>
      <c r="M270" s="13">
        <f>COUNTIFS('1. Output sheet'!$AC$2:$AC$5000,$B$75,'1. Output sheet'!$C$2:$C$5000,M$73,'1. Output sheet'!$K$2:$K$5000,$C270,'1. Output sheet'!$O$2:$O$5000,"&gt;="&amp;$B$239,'1. Output sheet'!$O$2:$O$5000,"&lt;"&amp;$C$239)</f>
        <v>0</v>
      </c>
      <c r="N270" s="13">
        <f>COUNTIFS('1. Output sheet'!$AC$2:$AC$5000,$B$75,'1. Output sheet'!$C$2:$C$5000,N$73,'1. Output sheet'!$K$2:$K$5000,$C270,'1. Output sheet'!$O$2:$O$5000,"&gt;="&amp;$B$239,'1. Output sheet'!$O$2:$O$5000,"&lt;"&amp;$C$239)</f>
        <v>1</v>
      </c>
      <c r="O270" s="13">
        <f>COUNTIFS('1. Output sheet'!$AC$2:$AC$5000,$B$75,'1. Output sheet'!$C$2:$C$5000,O$73,'1. Output sheet'!$K$2:$K$5000,$C270,'1. Output sheet'!$O$2:$O$5000,"&gt;="&amp;$B$239,'1. Output sheet'!$O$2:$O$5000,"&lt;"&amp;$C$239)</f>
        <v>0</v>
      </c>
      <c r="P270" s="14">
        <f t="shared" si="113"/>
        <v>5</v>
      </c>
    </row>
    <row r="271" spans="1:16" ht="15" x14ac:dyDescent="0.25">
      <c r="A271" s="34"/>
      <c r="B271" s="7"/>
      <c r="C271" s="39" t="s">
        <v>326</v>
      </c>
      <c r="D271" s="13">
        <f>COUNTIFS('1. Output sheet'!$AC$2:$AC$5000,$B$75,'1. Output sheet'!$C$2:$C$5000,D$73,'1. Output sheet'!$K$2:$K$5000,$C271,'1. Output sheet'!$O$2:$O$5000,"&gt;="&amp;$B$239,'1. Output sheet'!$O$2:$O$5000,"&lt;"&amp;$C$239)</f>
        <v>0</v>
      </c>
      <c r="E271" s="13">
        <f>COUNTIFS('1. Output sheet'!$AC$2:$AC$5000,$B$75,'1. Output sheet'!$C$2:$C$5000,E$73,'1. Output sheet'!$K$2:$K$5000,$C271,'1. Output sheet'!$O$2:$O$5000,"&gt;="&amp;$B$239,'1. Output sheet'!$O$2:$O$5000,"&lt;"&amp;$C$239)</f>
        <v>0</v>
      </c>
      <c r="F271" s="13">
        <f>COUNTIFS('1. Output sheet'!$AC$2:$AC$5000,$B$75,'1. Output sheet'!$C$2:$C$5000,F$73,'1. Output sheet'!$K$2:$K$5000,$C271,'1. Output sheet'!$O$2:$O$5000,"&gt;="&amp;$B$239,'1. Output sheet'!$O$2:$O$5000,"&lt;"&amp;$C$239)</f>
        <v>6</v>
      </c>
      <c r="G271" s="13">
        <f>COUNTIFS('1. Output sheet'!$AC$2:$AC$5000,$B$75,'1. Output sheet'!$C$2:$C$5000,G$73,'1. Output sheet'!$K$2:$K$5000,$C271,'1. Output sheet'!$O$2:$O$5000,"&gt;="&amp;$B$239,'1. Output sheet'!$O$2:$O$5000,"&lt;"&amp;$C$239)</f>
        <v>9</v>
      </c>
      <c r="H271" s="13">
        <f>COUNTIFS('1. Output sheet'!$AC$2:$AC$5000,$B$75,'1. Output sheet'!$C$2:$C$5000,H$73,'1. Output sheet'!$K$2:$K$5000,$C271,'1. Output sheet'!$O$2:$O$5000,"&gt;="&amp;$B$239,'1. Output sheet'!$O$2:$O$5000,"&lt;"&amp;$C$239)</f>
        <v>0</v>
      </c>
      <c r="I271" s="13">
        <f>COUNTIFS('1. Output sheet'!$AC$2:$AC$5000,$B$75,'1. Output sheet'!$C$2:$C$5000,I$73,'1. Output sheet'!$K$2:$K$5000,$C271,'1. Output sheet'!$O$2:$O$5000,"&gt;="&amp;$B$239,'1. Output sheet'!$O$2:$O$5000,"&lt;"&amp;$C$239)</f>
        <v>2</v>
      </c>
      <c r="J271" s="13">
        <f>COUNTIFS('1. Output sheet'!$AC$2:$AC$5000,$B$75,'1. Output sheet'!$C$2:$C$5000,J$73,'1. Output sheet'!$K$2:$K$5000,$C271,'1. Output sheet'!$O$2:$O$5000,"&gt;="&amp;$B$239,'1. Output sheet'!$O$2:$O$5000,"&lt;"&amp;$C$239)</f>
        <v>3</v>
      </c>
      <c r="K271" s="13">
        <f>COUNTIFS('1. Output sheet'!$AC$2:$AC$5000,$B$75,'1. Output sheet'!$C$2:$C$5000,K$73,'1. Output sheet'!$K$2:$K$5000,$C271,'1. Output sheet'!$O$2:$O$5000,"&gt;="&amp;$B$239,'1. Output sheet'!$O$2:$O$5000,"&lt;"&amp;$C$239)</f>
        <v>0</v>
      </c>
      <c r="L271" s="13">
        <f>COUNTIFS('1. Output sheet'!$AC$2:$AC$5000,$B$75,'1. Output sheet'!$C$2:$C$5000,L$73,'1. Output sheet'!$K$2:$K$5000,$C271,'1. Output sheet'!$O$2:$O$5000,"&gt;="&amp;$B$239,'1. Output sheet'!$O$2:$O$5000,"&lt;"&amp;$C$239)</f>
        <v>0</v>
      </c>
      <c r="M271" s="13">
        <f>COUNTIFS('1. Output sheet'!$AC$2:$AC$5000,$B$75,'1. Output sheet'!$C$2:$C$5000,M$73,'1. Output sheet'!$K$2:$K$5000,$C271,'1. Output sheet'!$O$2:$O$5000,"&gt;="&amp;$B$239,'1. Output sheet'!$O$2:$O$5000,"&lt;"&amp;$C$239)</f>
        <v>0</v>
      </c>
      <c r="N271" s="13">
        <f>COUNTIFS('1. Output sheet'!$AC$2:$AC$5000,$B$75,'1. Output sheet'!$C$2:$C$5000,N$73,'1. Output sheet'!$K$2:$K$5000,$C271,'1. Output sheet'!$O$2:$O$5000,"&gt;="&amp;$B$239,'1. Output sheet'!$O$2:$O$5000,"&lt;"&amp;$C$239)</f>
        <v>0</v>
      </c>
      <c r="O271" s="13">
        <f>COUNTIFS('1. Output sheet'!$AC$2:$AC$5000,$B$75,'1. Output sheet'!$C$2:$C$5000,O$73,'1. Output sheet'!$K$2:$K$5000,$C271,'1. Output sheet'!$O$2:$O$5000,"&gt;="&amp;$B$239,'1. Output sheet'!$O$2:$O$5000,"&lt;"&amp;$C$239)</f>
        <v>0</v>
      </c>
      <c r="P271" s="14">
        <f t="shared" si="113"/>
        <v>20</v>
      </c>
    </row>
    <row r="272" spans="1:16" ht="15" x14ac:dyDescent="0.25">
      <c r="A272" s="34"/>
      <c r="B272" s="7"/>
      <c r="C272" s="39" t="s">
        <v>775</v>
      </c>
      <c r="D272" s="13">
        <f>COUNTIFS('1. Output sheet'!$AC$2:$AC$5000,$B$75,'1. Output sheet'!$C$2:$C$5000,D$73,'1. Output sheet'!$K$2:$K$5000,$C272,'1. Output sheet'!$O$2:$O$5000,"&gt;="&amp;$B$239,'1. Output sheet'!$O$2:$O$5000,"&lt;"&amp;$C$239)</f>
        <v>0</v>
      </c>
      <c r="E272" s="13">
        <f>COUNTIFS('1. Output sheet'!$AC$2:$AC$5000,$B$75,'1. Output sheet'!$C$2:$C$5000,E$73,'1. Output sheet'!$K$2:$K$5000,$C272,'1. Output sheet'!$O$2:$O$5000,"&gt;="&amp;$B$239,'1. Output sheet'!$O$2:$O$5000,"&lt;"&amp;$C$239)</f>
        <v>0</v>
      </c>
      <c r="F272" s="13">
        <f>COUNTIFS('1. Output sheet'!$AC$2:$AC$5000,$B$75,'1. Output sheet'!$C$2:$C$5000,F$73,'1. Output sheet'!$K$2:$K$5000,$C272,'1. Output sheet'!$O$2:$O$5000,"&gt;="&amp;$B$239,'1. Output sheet'!$O$2:$O$5000,"&lt;"&amp;$C$239)</f>
        <v>0</v>
      </c>
      <c r="G272" s="13">
        <f>COUNTIFS('1. Output sheet'!$AC$2:$AC$5000,$B$75,'1. Output sheet'!$C$2:$C$5000,G$73,'1. Output sheet'!$K$2:$K$5000,$C272,'1. Output sheet'!$O$2:$O$5000,"&gt;="&amp;$B$239,'1. Output sheet'!$O$2:$O$5000,"&lt;"&amp;$C$239)</f>
        <v>2</v>
      </c>
      <c r="H272" s="13">
        <f>COUNTIFS('1. Output sheet'!$AC$2:$AC$5000,$B$75,'1. Output sheet'!$C$2:$C$5000,H$73,'1. Output sheet'!$K$2:$K$5000,$C272,'1. Output sheet'!$O$2:$O$5000,"&gt;="&amp;$B$239,'1. Output sheet'!$O$2:$O$5000,"&lt;"&amp;$C$239)</f>
        <v>0</v>
      </c>
      <c r="I272" s="13">
        <f>COUNTIFS('1. Output sheet'!$AC$2:$AC$5000,$B$75,'1. Output sheet'!$C$2:$C$5000,I$73,'1. Output sheet'!$K$2:$K$5000,$C272,'1. Output sheet'!$O$2:$O$5000,"&gt;="&amp;$B$239,'1. Output sheet'!$O$2:$O$5000,"&lt;"&amp;$C$239)</f>
        <v>1</v>
      </c>
      <c r="J272" s="13">
        <f>COUNTIFS('1. Output sheet'!$AC$2:$AC$5000,$B$75,'1. Output sheet'!$C$2:$C$5000,J$73,'1. Output sheet'!$K$2:$K$5000,$C272,'1. Output sheet'!$O$2:$O$5000,"&gt;="&amp;$B$239,'1. Output sheet'!$O$2:$O$5000,"&lt;"&amp;$C$239)</f>
        <v>2</v>
      </c>
      <c r="K272" s="13">
        <f>COUNTIFS('1. Output sheet'!$AC$2:$AC$5000,$B$75,'1. Output sheet'!$C$2:$C$5000,K$73,'1. Output sheet'!$K$2:$K$5000,$C272,'1. Output sheet'!$O$2:$O$5000,"&gt;="&amp;$B$239,'1. Output sheet'!$O$2:$O$5000,"&lt;"&amp;$C$239)</f>
        <v>0</v>
      </c>
      <c r="L272" s="13">
        <f>COUNTIFS('1. Output sheet'!$AC$2:$AC$5000,$B$75,'1. Output sheet'!$C$2:$C$5000,L$73,'1. Output sheet'!$K$2:$K$5000,$C272,'1. Output sheet'!$O$2:$O$5000,"&gt;="&amp;$B$239,'1. Output sheet'!$O$2:$O$5000,"&lt;"&amp;$C$239)</f>
        <v>0</v>
      </c>
      <c r="M272" s="13">
        <f>COUNTIFS('1. Output sheet'!$AC$2:$AC$5000,$B$75,'1. Output sheet'!$C$2:$C$5000,M$73,'1. Output sheet'!$K$2:$K$5000,$C272,'1. Output sheet'!$O$2:$O$5000,"&gt;="&amp;$B$239,'1. Output sheet'!$O$2:$O$5000,"&lt;"&amp;$C$239)</f>
        <v>0</v>
      </c>
      <c r="N272" s="13">
        <f>COUNTIFS('1. Output sheet'!$AC$2:$AC$5000,$B$75,'1. Output sheet'!$C$2:$C$5000,N$73,'1. Output sheet'!$K$2:$K$5000,$C272,'1. Output sheet'!$O$2:$O$5000,"&gt;="&amp;$B$239,'1. Output sheet'!$O$2:$O$5000,"&lt;"&amp;$C$239)</f>
        <v>0</v>
      </c>
      <c r="O272" s="13">
        <f>COUNTIFS('1. Output sheet'!$AC$2:$AC$5000,$B$75,'1. Output sheet'!$C$2:$C$5000,O$73,'1. Output sheet'!$K$2:$K$5000,$C272,'1. Output sheet'!$O$2:$O$5000,"&gt;="&amp;$B$239,'1. Output sheet'!$O$2:$O$5000,"&lt;"&amp;$C$239)</f>
        <v>0</v>
      </c>
      <c r="P272" s="14">
        <f t="shared" si="113"/>
        <v>5</v>
      </c>
    </row>
    <row r="273" spans="1:16" ht="15" x14ac:dyDescent="0.25">
      <c r="A273" s="34"/>
      <c r="B273" s="38" t="s">
        <v>67</v>
      </c>
      <c r="C273" s="37" t="s">
        <v>4761</v>
      </c>
      <c r="D273" s="14">
        <f>SUM(D274:D302)</f>
        <v>0</v>
      </c>
      <c r="E273" s="14">
        <f t="shared" ref="E273" si="114">SUM(E274:E302)</f>
        <v>2</v>
      </c>
      <c r="F273" s="14">
        <f t="shared" ref="F273" si="115">SUM(F274:F302)</f>
        <v>10</v>
      </c>
      <c r="G273" s="14">
        <f t="shared" ref="G273" si="116">SUM(G274:G302)</f>
        <v>6</v>
      </c>
      <c r="H273" s="14">
        <f t="shared" ref="H273" si="117">SUM(H274:H302)</f>
        <v>0</v>
      </c>
      <c r="I273" s="14">
        <f t="shared" ref="I273" si="118">SUM(I274:I302)</f>
        <v>6</v>
      </c>
      <c r="J273" s="14">
        <f t="shared" ref="J273" si="119">SUM(J274:J302)</f>
        <v>10</v>
      </c>
      <c r="K273" s="14">
        <f t="shared" ref="K273" si="120">SUM(K274:K302)</f>
        <v>3</v>
      </c>
      <c r="L273" s="14">
        <f t="shared" ref="L273" si="121">SUM(L274:L302)</f>
        <v>2</v>
      </c>
      <c r="M273" s="14">
        <f t="shared" ref="M273" si="122">SUM(M274:M302)</f>
        <v>0</v>
      </c>
      <c r="N273" s="14">
        <f t="shared" ref="N273" si="123">SUM(N274:N302)</f>
        <v>8</v>
      </c>
      <c r="O273" s="14">
        <f t="shared" ref="O273" si="124">SUM(O274:O302)</f>
        <v>2</v>
      </c>
      <c r="P273" s="14">
        <f t="shared" si="113"/>
        <v>49</v>
      </c>
    </row>
    <row r="274" spans="1:16" ht="15" x14ac:dyDescent="0.25">
      <c r="A274" s="34"/>
      <c r="B274" s="7"/>
      <c r="C274" s="39" t="s">
        <v>141</v>
      </c>
      <c r="D274" s="13">
        <f>COUNTIFS('1. Output sheet'!$AC$2:$AC$5000,$B$105,'1. Output sheet'!$C$2:$C$5000,D$73,'1. Output sheet'!$K$2:$K$5000,$C274,'1. Output sheet'!$O$2:$O$5000,"&gt;="&amp;$B$239,'1. Output sheet'!$O$2:$O$5000,"&lt;"&amp;$C$239)</f>
        <v>0</v>
      </c>
      <c r="E274" s="13">
        <f>COUNTIFS('1. Output sheet'!$AC$2:$AC$5000,$B$105,'1. Output sheet'!$C$2:$C$5000,E$73,'1. Output sheet'!$K$2:$K$5000,$C274,'1. Output sheet'!$O$2:$O$5000,"&gt;="&amp;$B$239,'1. Output sheet'!$O$2:$O$5000,"&lt;"&amp;$C$239)</f>
        <v>0</v>
      </c>
      <c r="F274" s="13">
        <f>COUNTIFS('1. Output sheet'!$AC$2:$AC$5000,$B$105,'1. Output sheet'!$C$2:$C$5000,F$73,'1. Output sheet'!$K$2:$K$5000,$C274,'1. Output sheet'!$O$2:$O$5000,"&gt;="&amp;$B$239,'1. Output sheet'!$O$2:$O$5000,"&lt;"&amp;$C$239)</f>
        <v>0</v>
      </c>
      <c r="G274" s="13">
        <f>COUNTIFS('1. Output sheet'!$AC$2:$AC$5000,$B$105,'1. Output sheet'!$C$2:$C$5000,G$73,'1. Output sheet'!$K$2:$K$5000,$C274,'1. Output sheet'!$O$2:$O$5000,"&gt;="&amp;$B$239,'1. Output sheet'!$O$2:$O$5000,"&lt;"&amp;$C$239)</f>
        <v>0</v>
      </c>
      <c r="H274" s="13">
        <f>COUNTIFS('1. Output sheet'!$AC$2:$AC$5000,$B$105,'1. Output sheet'!$C$2:$C$5000,H$73,'1. Output sheet'!$K$2:$K$5000,$C274,'1. Output sheet'!$O$2:$O$5000,"&gt;="&amp;$B$239,'1. Output sheet'!$O$2:$O$5000,"&lt;"&amp;$C$239)</f>
        <v>0</v>
      </c>
      <c r="I274" s="13">
        <f>COUNTIFS('1. Output sheet'!$AC$2:$AC$5000,$B$105,'1. Output sheet'!$C$2:$C$5000,I$73,'1. Output sheet'!$K$2:$K$5000,$C274,'1. Output sheet'!$O$2:$O$5000,"&gt;="&amp;$B$239,'1. Output sheet'!$O$2:$O$5000,"&lt;"&amp;$C$239)</f>
        <v>0</v>
      </c>
      <c r="J274" s="13">
        <f>COUNTIFS('1. Output sheet'!$AC$2:$AC$5000,$B$105,'1. Output sheet'!$C$2:$C$5000,J$73,'1. Output sheet'!$K$2:$K$5000,$C274,'1. Output sheet'!$O$2:$O$5000,"&gt;="&amp;$B$239,'1. Output sheet'!$O$2:$O$5000,"&lt;"&amp;$C$239)</f>
        <v>2</v>
      </c>
      <c r="K274" s="13">
        <f>COUNTIFS('1. Output sheet'!$AC$2:$AC$5000,$B$105,'1. Output sheet'!$C$2:$C$5000,K$73,'1. Output sheet'!$K$2:$K$5000,$C274,'1. Output sheet'!$O$2:$O$5000,"&gt;="&amp;$B$239,'1. Output sheet'!$O$2:$O$5000,"&lt;"&amp;$C$239)</f>
        <v>0</v>
      </c>
      <c r="L274" s="13">
        <f>COUNTIFS('1. Output sheet'!$AC$2:$AC$5000,$B$105,'1. Output sheet'!$C$2:$C$5000,L$73,'1. Output sheet'!$K$2:$K$5000,$C274,'1. Output sheet'!$O$2:$O$5000,"&gt;="&amp;$B$239,'1. Output sheet'!$O$2:$O$5000,"&lt;"&amp;$C$239)</f>
        <v>0</v>
      </c>
      <c r="M274" s="13">
        <f>COUNTIFS('1. Output sheet'!$AC$2:$AC$5000,$B$105,'1. Output sheet'!$C$2:$C$5000,M$73,'1. Output sheet'!$K$2:$K$5000,$C274,'1. Output sheet'!$O$2:$O$5000,"&gt;="&amp;$B$239,'1. Output sheet'!$O$2:$O$5000,"&lt;"&amp;$C$239)</f>
        <v>0</v>
      </c>
      <c r="N274" s="13">
        <f>COUNTIFS('1. Output sheet'!$AC$2:$AC$5000,$B$105,'1. Output sheet'!$C$2:$C$5000,N$73,'1. Output sheet'!$K$2:$K$5000,$C274,'1. Output sheet'!$O$2:$O$5000,"&gt;="&amp;$B$239,'1. Output sheet'!$O$2:$O$5000,"&lt;"&amp;$C$239)</f>
        <v>0</v>
      </c>
      <c r="O274" s="13">
        <f>COUNTIFS('1. Output sheet'!$AC$2:$AC$5000,$B$105,'1. Output sheet'!$C$2:$C$5000,O$73,'1. Output sheet'!$K$2:$K$5000,$C274,'1. Output sheet'!$O$2:$O$5000,"&gt;="&amp;$B$239,'1. Output sheet'!$O$2:$O$5000,"&lt;"&amp;$C$239)</f>
        <v>0</v>
      </c>
      <c r="P274" s="14">
        <f t="shared" si="113"/>
        <v>2</v>
      </c>
    </row>
    <row r="275" spans="1:16" ht="15" x14ac:dyDescent="0.25">
      <c r="A275" s="34"/>
      <c r="B275" s="7"/>
      <c r="C275" s="39" t="s">
        <v>2856</v>
      </c>
      <c r="D275" s="13">
        <f>COUNTIFS('1. Output sheet'!$AC$2:$AC$5000,$B$105,'1. Output sheet'!$C$2:$C$5000,D$73,'1. Output sheet'!$K$2:$K$5000,$C275,'1. Output sheet'!$O$2:$O$5000,"&gt;="&amp;$B$239,'1. Output sheet'!$O$2:$O$5000,"&lt;"&amp;$C$239)</f>
        <v>0</v>
      </c>
      <c r="E275" s="13">
        <f>COUNTIFS('1. Output sheet'!$AC$2:$AC$5000,$B$105,'1. Output sheet'!$C$2:$C$5000,E$73,'1. Output sheet'!$K$2:$K$5000,$C275,'1. Output sheet'!$O$2:$O$5000,"&gt;="&amp;$B$239,'1. Output sheet'!$O$2:$O$5000,"&lt;"&amp;$C$239)</f>
        <v>0</v>
      </c>
      <c r="F275" s="13">
        <f>COUNTIFS('1. Output sheet'!$AC$2:$AC$5000,$B$105,'1. Output sheet'!$C$2:$C$5000,F$73,'1. Output sheet'!$K$2:$K$5000,$C275,'1. Output sheet'!$O$2:$O$5000,"&gt;="&amp;$B$239,'1. Output sheet'!$O$2:$O$5000,"&lt;"&amp;$C$239)</f>
        <v>0</v>
      </c>
      <c r="G275" s="13">
        <f>COUNTIFS('1. Output sheet'!$AC$2:$AC$5000,$B$105,'1. Output sheet'!$C$2:$C$5000,G$73,'1. Output sheet'!$K$2:$K$5000,$C275,'1. Output sheet'!$O$2:$O$5000,"&gt;="&amp;$B$239,'1. Output sheet'!$O$2:$O$5000,"&lt;"&amp;$C$239)</f>
        <v>0</v>
      </c>
      <c r="H275" s="13">
        <f>COUNTIFS('1. Output sheet'!$AC$2:$AC$5000,$B$105,'1. Output sheet'!$C$2:$C$5000,H$73,'1. Output sheet'!$K$2:$K$5000,$C275,'1. Output sheet'!$O$2:$O$5000,"&gt;="&amp;$B$239,'1. Output sheet'!$O$2:$O$5000,"&lt;"&amp;$C$239)</f>
        <v>0</v>
      </c>
      <c r="I275" s="13">
        <f>COUNTIFS('1. Output sheet'!$AC$2:$AC$5000,$B$105,'1. Output sheet'!$C$2:$C$5000,I$73,'1. Output sheet'!$K$2:$K$5000,$C275,'1. Output sheet'!$O$2:$O$5000,"&gt;="&amp;$B$239,'1. Output sheet'!$O$2:$O$5000,"&lt;"&amp;$C$239)</f>
        <v>0</v>
      </c>
      <c r="J275" s="13">
        <f>COUNTIFS('1. Output sheet'!$AC$2:$AC$5000,$B$105,'1. Output sheet'!$C$2:$C$5000,J$73,'1. Output sheet'!$K$2:$K$5000,$C275,'1. Output sheet'!$O$2:$O$5000,"&gt;="&amp;$B$239,'1. Output sheet'!$O$2:$O$5000,"&lt;"&amp;$C$239)</f>
        <v>0</v>
      </c>
      <c r="K275" s="13">
        <f>COUNTIFS('1. Output sheet'!$AC$2:$AC$5000,$B$105,'1. Output sheet'!$C$2:$C$5000,K$73,'1. Output sheet'!$K$2:$K$5000,$C275,'1. Output sheet'!$O$2:$O$5000,"&gt;="&amp;$B$239,'1. Output sheet'!$O$2:$O$5000,"&lt;"&amp;$C$239)</f>
        <v>0</v>
      </c>
      <c r="L275" s="13">
        <f>COUNTIFS('1. Output sheet'!$AC$2:$AC$5000,$B$105,'1. Output sheet'!$C$2:$C$5000,L$73,'1. Output sheet'!$K$2:$K$5000,$C275,'1. Output sheet'!$O$2:$O$5000,"&gt;="&amp;$B$239,'1. Output sheet'!$O$2:$O$5000,"&lt;"&amp;$C$239)</f>
        <v>0</v>
      </c>
      <c r="M275" s="13">
        <f>COUNTIFS('1. Output sheet'!$AC$2:$AC$5000,$B$105,'1. Output sheet'!$C$2:$C$5000,M$73,'1. Output sheet'!$K$2:$K$5000,$C275,'1. Output sheet'!$O$2:$O$5000,"&gt;="&amp;$B$239,'1. Output sheet'!$O$2:$O$5000,"&lt;"&amp;$C$239)</f>
        <v>0</v>
      </c>
      <c r="N275" s="13">
        <f>COUNTIFS('1. Output sheet'!$AC$2:$AC$5000,$B$105,'1. Output sheet'!$C$2:$C$5000,N$73,'1. Output sheet'!$K$2:$K$5000,$C275,'1. Output sheet'!$O$2:$O$5000,"&gt;="&amp;$B$239,'1. Output sheet'!$O$2:$O$5000,"&lt;"&amp;$C$239)</f>
        <v>0</v>
      </c>
      <c r="O275" s="13">
        <f>COUNTIFS('1. Output sheet'!$AC$2:$AC$5000,$B$105,'1. Output sheet'!$C$2:$C$5000,O$73,'1. Output sheet'!$K$2:$K$5000,$C275,'1. Output sheet'!$O$2:$O$5000,"&gt;="&amp;$B$239,'1. Output sheet'!$O$2:$O$5000,"&lt;"&amp;$C$239)</f>
        <v>0</v>
      </c>
      <c r="P275" s="14">
        <f t="shared" si="113"/>
        <v>0</v>
      </c>
    </row>
    <row r="276" spans="1:16" ht="15" x14ac:dyDescent="0.25">
      <c r="A276" s="34"/>
      <c r="B276" s="7"/>
      <c r="C276" s="39" t="s">
        <v>610</v>
      </c>
      <c r="D276" s="13">
        <f>COUNTIFS('1. Output sheet'!$AC$2:$AC$5000,$B$105,'1. Output sheet'!$C$2:$C$5000,D$73,'1. Output sheet'!$K$2:$K$5000,$C276,'1. Output sheet'!$O$2:$O$5000,"&gt;="&amp;$B$239,'1. Output sheet'!$O$2:$O$5000,"&lt;"&amp;$C$239)</f>
        <v>0</v>
      </c>
      <c r="E276" s="13">
        <f>COUNTIFS('1. Output sheet'!$AC$2:$AC$5000,$B$105,'1. Output sheet'!$C$2:$C$5000,E$73,'1. Output sheet'!$K$2:$K$5000,$C276,'1. Output sheet'!$O$2:$O$5000,"&gt;="&amp;$B$239,'1. Output sheet'!$O$2:$O$5000,"&lt;"&amp;$C$239)</f>
        <v>0</v>
      </c>
      <c r="F276" s="13">
        <f>COUNTIFS('1. Output sheet'!$AC$2:$AC$5000,$B$105,'1. Output sheet'!$C$2:$C$5000,F$73,'1. Output sheet'!$K$2:$K$5000,$C276,'1. Output sheet'!$O$2:$O$5000,"&gt;="&amp;$B$239,'1. Output sheet'!$O$2:$O$5000,"&lt;"&amp;$C$239)</f>
        <v>0</v>
      </c>
      <c r="G276" s="13">
        <f>COUNTIFS('1. Output sheet'!$AC$2:$AC$5000,$B$105,'1. Output sheet'!$C$2:$C$5000,G$73,'1. Output sheet'!$K$2:$K$5000,$C276,'1. Output sheet'!$O$2:$O$5000,"&gt;="&amp;$B$239,'1. Output sheet'!$O$2:$O$5000,"&lt;"&amp;$C$239)</f>
        <v>0</v>
      </c>
      <c r="H276" s="13">
        <f>COUNTIFS('1. Output sheet'!$AC$2:$AC$5000,$B$105,'1. Output sheet'!$C$2:$C$5000,H$73,'1. Output sheet'!$K$2:$K$5000,$C276,'1. Output sheet'!$O$2:$O$5000,"&gt;="&amp;$B$239,'1. Output sheet'!$O$2:$O$5000,"&lt;"&amp;$C$239)</f>
        <v>0</v>
      </c>
      <c r="I276" s="13">
        <f>COUNTIFS('1. Output sheet'!$AC$2:$AC$5000,$B$105,'1. Output sheet'!$C$2:$C$5000,I$73,'1. Output sheet'!$K$2:$K$5000,$C276,'1. Output sheet'!$O$2:$O$5000,"&gt;="&amp;$B$239,'1. Output sheet'!$O$2:$O$5000,"&lt;"&amp;$C$239)</f>
        <v>0</v>
      </c>
      <c r="J276" s="13">
        <f>COUNTIFS('1. Output sheet'!$AC$2:$AC$5000,$B$105,'1. Output sheet'!$C$2:$C$5000,J$73,'1. Output sheet'!$K$2:$K$5000,$C276,'1. Output sheet'!$O$2:$O$5000,"&gt;="&amp;$B$239,'1. Output sheet'!$O$2:$O$5000,"&lt;"&amp;$C$239)</f>
        <v>0</v>
      </c>
      <c r="K276" s="13">
        <f>COUNTIFS('1. Output sheet'!$AC$2:$AC$5000,$B$105,'1. Output sheet'!$C$2:$C$5000,K$73,'1. Output sheet'!$K$2:$K$5000,$C276,'1. Output sheet'!$O$2:$O$5000,"&gt;="&amp;$B$239,'1. Output sheet'!$O$2:$O$5000,"&lt;"&amp;$C$239)</f>
        <v>0</v>
      </c>
      <c r="L276" s="13">
        <f>COUNTIFS('1. Output sheet'!$AC$2:$AC$5000,$B$105,'1. Output sheet'!$C$2:$C$5000,L$73,'1. Output sheet'!$K$2:$K$5000,$C276,'1. Output sheet'!$O$2:$O$5000,"&gt;="&amp;$B$239,'1. Output sheet'!$O$2:$O$5000,"&lt;"&amp;$C$239)</f>
        <v>0</v>
      </c>
      <c r="M276" s="13">
        <f>COUNTIFS('1. Output sheet'!$AC$2:$AC$5000,$B$105,'1. Output sheet'!$C$2:$C$5000,M$73,'1. Output sheet'!$K$2:$K$5000,$C276,'1. Output sheet'!$O$2:$O$5000,"&gt;="&amp;$B$239,'1. Output sheet'!$O$2:$O$5000,"&lt;"&amp;$C$239)</f>
        <v>0</v>
      </c>
      <c r="N276" s="13">
        <f>COUNTIFS('1. Output sheet'!$AC$2:$AC$5000,$B$105,'1. Output sheet'!$C$2:$C$5000,N$73,'1. Output sheet'!$K$2:$K$5000,$C276,'1. Output sheet'!$O$2:$O$5000,"&gt;="&amp;$B$239,'1. Output sheet'!$O$2:$O$5000,"&lt;"&amp;$C$239)</f>
        <v>0</v>
      </c>
      <c r="O276" s="13">
        <f>COUNTIFS('1. Output sheet'!$AC$2:$AC$5000,$B$105,'1. Output sheet'!$C$2:$C$5000,O$73,'1. Output sheet'!$K$2:$K$5000,$C276,'1. Output sheet'!$O$2:$O$5000,"&gt;="&amp;$B$239,'1. Output sheet'!$O$2:$O$5000,"&lt;"&amp;$C$239)</f>
        <v>0</v>
      </c>
      <c r="P276" s="14">
        <f t="shared" si="113"/>
        <v>0</v>
      </c>
    </row>
    <row r="277" spans="1:16" ht="15" x14ac:dyDescent="0.25">
      <c r="A277" s="34"/>
      <c r="B277" s="7"/>
      <c r="C277" s="39" t="s">
        <v>2088</v>
      </c>
      <c r="D277" s="13">
        <f>COUNTIFS('1. Output sheet'!$AC$2:$AC$5000,$B$105,'1. Output sheet'!$C$2:$C$5000,D$73,'1. Output sheet'!$K$2:$K$5000,$C277,'1. Output sheet'!$O$2:$O$5000,"&gt;="&amp;$B$239,'1. Output sheet'!$O$2:$O$5000,"&lt;"&amp;$C$239)</f>
        <v>0</v>
      </c>
      <c r="E277" s="13">
        <f>COUNTIFS('1. Output sheet'!$AC$2:$AC$5000,$B$105,'1. Output sheet'!$C$2:$C$5000,E$73,'1. Output sheet'!$K$2:$K$5000,$C277,'1. Output sheet'!$O$2:$O$5000,"&gt;="&amp;$B$239,'1. Output sheet'!$O$2:$O$5000,"&lt;"&amp;$C$239)</f>
        <v>0</v>
      </c>
      <c r="F277" s="13">
        <f>COUNTIFS('1. Output sheet'!$AC$2:$AC$5000,$B$105,'1. Output sheet'!$C$2:$C$5000,F$73,'1. Output sheet'!$K$2:$K$5000,$C277,'1. Output sheet'!$O$2:$O$5000,"&gt;="&amp;$B$239,'1. Output sheet'!$O$2:$O$5000,"&lt;"&amp;$C$239)</f>
        <v>0</v>
      </c>
      <c r="G277" s="13">
        <f>COUNTIFS('1. Output sheet'!$AC$2:$AC$5000,$B$105,'1. Output sheet'!$C$2:$C$5000,G$73,'1. Output sheet'!$K$2:$K$5000,$C277,'1. Output sheet'!$O$2:$O$5000,"&gt;="&amp;$B$239,'1. Output sheet'!$O$2:$O$5000,"&lt;"&amp;$C$239)</f>
        <v>0</v>
      </c>
      <c r="H277" s="13">
        <f>COUNTIFS('1. Output sheet'!$AC$2:$AC$5000,$B$105,'1. Output sheet'!$C$2:$C$5000,H$73,'1. Output sheet'!$K$2:$K$5000,$C277,'1. Output sheet'!$O$2:$O$5000,"&gt;="&amp;$B$239,'1. Output sheet'!$O$2:$O$5000,"&lt;"&amp;$C$239)</f>
        <v>0</v>
      </c>
      <c r="I277" s="13">
        <f>COUNTIFS('1. Output sheet'!$AC$2:$AC$5000,$B$105,'1. Output sheet'!$C$2:$C$5000,I$73,'1. Output sheet'!$K$2:$K$5000,$C277,'1. Output sheet'!$O$2:$O$5000,"&gt;="&amp;$B$239,'1. Output sheet'!$O$2:$O$5000,"&lt;"&amp;$C$239)</f>
        <v>0</v>
      </c>
      <c r="J277" s="13">
        <f>COUNTIFS('1. Output sheet'!$AC$2:$AC$5000,$B$105,'1. Output sheet'!$C$2:$C$5000,J$73,'1. Output sheet'!$K$2:$K$5000,$C277,'1. Output sheet'!$O$2:$O$5000,"&gt;="&amp;$B$239,'1. Output sheet'!$O$2:$O$5000,"&lt;"&amp;$C$239)</f>
        <v>0</v>
      </c>
      <c r="K277" s="13">
        <f>COUNTIFS('1. Output sheet'!$AC$2:$AC$5000,$B$105,'1. Output sheet'!$C$2:$C$5000,K$73,'1. Output sheet'!$K$2:$K$5000,$C277,'1. Output sheet'!$O$2:$O$5000,"&gt;="&amp;$B$239,'1. Output sheet'!$O$2:$O$5000,"&lt;"&amp;$C$239)</f>
        <v>0</v>
      </c>
      <c r="L277" s="13">
        <f>COUNTIFS('1. Output sheet'!$AC$2:$AC$5000,$B$105,'1. Output sheet'!$C$2:$C$5000,L$73,'1. Output sheet'!$K$2:$K$5000,$C277,'1. Output sheet'!$O$2:$O$5000,"&gt;="&amp;$B$239,'1. Output sheet'!$O$2:$O$5000,"&lt;"&amp;$C$239)</f>
        <v>0</v>
      </c>
      <c r="M277" s="13">
        <f>COUNTIFS('1. Output sheet'!$AC$2:$AC$5000,$B$105,'1. Output sheet'!$C$2:$C$5000,M$73,'1. Output sheet'!$K$2:$K$5000,$C277,'1. Output sheet'!$O$2:$O$5000,"&gt;="&amp;$B$239,'1. Output sheet'!$O$2:$O$5000,"&lt;"&amp;$C$239)</f>
        <v>0</v>
      </c>
      <c r="N277" s="13">
        <f>COUNTIFS('1. Output sheet'!$AC$2:$AC$5000,$B$105,'1. Output sheet'!$C$2:$C$5000,N$73,'1. Output sheet'!$K$2:$K$5000,$C277,'1. Output sheet'!$O$2:$O$5000,"&gt;="&amp;$B$239,'1. Output sheet'!$O$2:$O$5000,"&lt;"&amp;$C$239)</f>
        <v>0</v>
      </c>
      <c r="O277" s="13">
        <f>COUNTIFS('1. Output sheet'!$AC$2:$AC$5000,$B$105,'1. Output sheet'!$C$2:$C$5000,O$73,'1. Output sheet'!$K$2:$K$5000,$C277,'1. Output sheet'!$O$2:$O$5000,"&gt;="&amp;$B$239,'1. Output sheet'!$O$2:$O$5000,"&lt;"&amp;$C$239)</f>
        <v>0</v>
      </c>
      <c r="P277" s="14">
        <f t="shared" si="113"/>
        <v>0</v>
      </c>
    </row>
    <row r="278" spans="1:16" ht="15" x14ac:dyDescent="0.25">
      <c r="A278" s="34"/>
      <c r="B278" s="7"/>
      <c r="C278" s="39" t="s">
        <v>583</v>
      </c>
      <c r="D278" s="13">
        <f>COUNTIFS('1. Output sheet'!$AC$2:$AC$5000,$B$105,'1. Output sheet'!$C$2:$C$5000,D$73,'1. Output sheet'!$K$2:$K$5000,$C278,'1. Output sheet'!$O$2:$O$5000,"&gt;="&amp;$B$239,'1. Output sheet'!$O$2:$O$5000,"&lt;"&amp;$C$239)</f>
        <v>0</v>
      </c>
      <c r="E278" s="13">
        <f>COUNTIFS('1. Output sheet'!$AC$2:$AC$5000,$B$105,'1. Output sheet'!$C$2:$C$5000,E$73,'1. Output sheet'!$K$2:$K$5000,$C278,'1. Output sheet'!$O$2:$O$5000,"&gt;="&amp;$B$239,'1. Output sheet'!$O$2:$O$5000,"&lt;"&amp;$C$239)</f>
        <v>0</v>
      </c>
      <c r="F278" s="13">
        <f>COUNTIFS('1. Output sheet'!$AC$2:$AC$5000,$B$105,'1. Output sheet'!$C$2:$C$5000,F$73,'1. Output sheet'!$K$2:$K$5000,$C278,'1. Output sheet'!$O$2:$O$5000,"&gt;="&amp;$B$239,'1. Output sheet'!$O$2:$O$5000,"&lt;"&amp;$C$239)</f>
        <v>0</v>
      </c>
      <c r="G278" s="13">
        <f>COUNTIFS('1. Output sheet'!$AC$2:$AC$5000,$B$105,'1. Output sheet'!$C$2:$C$5000,G$73,'1. Output sheet'!$K$2:$K$5000,$C278,'1. Output sheet'!$O$2:$O$5000,"&gt;="&amp;$B$239,'1. Output sheet'!$O$2:$O$5000,"&lt;"&amp;$C$239)</f>
        <v>0</v>
      </c>
      <c r="H278" s="13">
        <f>COUNTIFS('1. Output sheet'!$AC$2:$AC$5000,$B$105,'1. Output sheet'!$C$2:$C$5000,H$73,'1. Output sheet'!$K$2:$K$5000,$C278,'1. Output sheet'!$O$2:$O$5000,"&gt;="&amp;$B$239,'1. Output sheet'!$O$2:$O$5000,"&lt;"&amp;$C$239)</f>
        <v>0</v>
      </c>
      <c r="I278" s="13">
        <f>COUNTIFS('1. Output sheet'!$AC$2:$AC$5000,$B$105,'1. Output sheet'!$C$2:$C$5000,I$73,'1. Output sheet'!$K$2:$K$5000,$C278,'1. Output sheet'!$O$2:$O$5000,"&gt;="&amp;$B$239,'1. Output sheet'!$O$2:$O$5000,"&lt;"&amp;$C$239)</f>
        <v>0</v>
      </c>
      <c r="J278" s="13">
        <f>COUNTIFS('1. Output sheet'!$AC$2:$AC$5000,$B$105,'1. Output sheet'!$C$2:$C$5000,J$73,'1. Output sheet'!$K$2:$K$5000,$C278,'1. Output sheet'!$O$2:$O$5000,"&gt;="&amp;$B$239,'1. Output sheet'!$O$2:$O$5000,"&lt;"&amp;$C$239)</f>
        <v>0</v>
      </c>
      <c r="K278" s="13">
        <f>COUNTIFS('1. Output sheet'!$AC$2:$AC$5000,$B$105,'1. Output sheet'!$C$2:$C$5000,K$73,'1. Output sheet'!$K$2:$K$5000,$C278,'1. Output sheet'!$O$2:$O$5000,"&gt;="&amp;$B$239,'1. Output sheet'!$O$2:$O$5000,"&lt;"&amp;$C$239)</f>
        <v>0</v>
      </c>
      <c r="L278" s="13">
        <f>COUNTIFS('1. Output sheet'!$AC$2:$AC$5000,$B$105,'1. Output sheet'!$C$2:$C$5000,L$73,'1. Output sheet'!$K$2:$K$5000,$C278,'1. Output sheet'!$O$2:$O$5000,"&gt;="&amp;$B$239,'1. Output sheet'!$O$2:$O$5000,"&lt;"&amp;$C$239)</f>
        <v>0</v>
      </c>
      <c r="M278" s="13">
        <f>COUNTIFS('1. Output sheet'!$AC$2:$AC$5000,$B$105,'1. Output sheet'!$C$2:$C$5000,M$73,'1. Output sheet'!$K$2:$K$5000,$C278,'1. Output sheet'!$O$2:$O$5000,"&gt;="&amp;$B$239,'1. Output sheet'!$O$2:$O$5000,"&lt;"&amp;$C$239)</f>
        <v>0</v>
      </c>
      <c r="N278" s="13">
        <f>COUNTIFS('1. Output sheet'!$AC$2:$AC$5000,$B$105,'1. Output sheet'!$C$2:$C$5000,N$73,'1. Output sheet'!$K$2:$K$5000,$C278,'1. Output sheet'!$O$2:$O$5000,"&gt;="&amp;$B$239,'1. Output sheet'!$O$2:$O$5000,"&lt;"&amp;$C$239)</f>
        <v>0</v>
      </c>
      <c r="O278" s="13">
        <f>COUNTIFS('1. Output sheet'!$AC$2:$AC$5000,$B$105,'1. Output sheet'!$C$2:$C$5000,O$73,'1. Output sheet'!$K$2:$K$5000,$C278,'1. Output sheet'!$O$2:$O$5000,"&gt;="&amp;$B$239,'1. Output sheet'!$O$2:$O$5000,"&lt;"&amp;$C$239)</f>
        <v>0</v>
      </c>
      <c r="P278" s="14">
        <f t="shared" si="113"/>
        <v>0</v>
      </c>
    </row>
    <row r="279" spans="1:16" ht="15" x14ac:dyDescent="0.25">
      <c r="A279" s="34"/>
      <c r="B279" s="7"/>
      <c r="C279" s="39" t="s">
        <v>429</v>
      </c>
      <c r="D279" s="13">
        <f>COUNTIFS('1. Output sheet'!$AC$2:$AC$5000,$B$105,'1. Output sheet'!$C$2:$C$5000,D$73,'1. Output sheet'!$K$2:$K$5000,$C279,'1. Output sheet'!$O$2:$O$5000,"&gt;="&amp;$B$239,'1. Output sheet'!$O$2:$O$5000,"&lt;"&amp;$C$239)</f>
        <v>0</v>
      </c>
      <c r="E279" s="13">
        <f>COUNTIFS('1. Output sheet'!$AC$2:$AC$5000,$B$105,'1. Output sheet'!$C$2:$C$5000,E$73,'1. Output sheet'!$K$2:$K$5000,$C279,'1. Output sheet'!$O$2:$O$5000,"&gt;="&amp;$B$239,'1. Output sheet'!$O$2:$O$5000,"&lt;"&amp;$C$239)</f>
        <v>0</v>
      </c>
      <c r="F279" s="13">
        <f>COUNTIFS('1. Output sheet'!$AC$2:$AC$5000,$B$105,'1. Output sheet'!$C$2:$C$5000,F$73,'1. Output sheet'!$K$2:$K$5000,$C279,'1. Output sheet'!$O$2:$O$5000,"&gt;="&amp;$B$239,'1. Output sheet'!$O$2:$O$5000,"&lt;"&amp;$C$239)</f>
        <v>2</v>
      </c>
      <c r="G279" s="13">
        <f>COUNTIFS('1. Output sheet'!$AC$2:$AC$5000,$B$105,'1. Output sheet'!$C$2:$C$5000,G$73,'1. Output sheet'!$K$2:$K$5000,$C279,'1. Output sheet'!$O$2:$O$5000,"&gt;="&amp;$B$239,'1. Output sheet'!$O$2:$O$5000,"&lt;"&amp;$C$239)</f>
        <v>0</v>
      </c>
      <c r="H279" s="13">
        <f>COUNTIFS('1. Output sheet'!$AC$2:$AC$5000,$B$105,'1. Output sheet'!$C$2:$C$5000,H$73,'1. Output sheet'!$K$2:$K$5000,$C279,'1. Output sheet'!$O$2:$O$5000,"&gt;="&amp;$B$239,'1. Output sheet'!$O$2:$O$5000,"&lt;"&amp;$C$239)</f>
        <v>0</v>
      </c>
      <c r="I279" s="13">
        <f>COUNTIFS('1. Output sheet'!$AC$2:$AC$5000,$B$105,'1. Output sheet'!$C$2:$C$5000,I$73,'1. Output sheet'!$K$2:$K$5000,$C279,'1. Output sheet'!$O$2:$O$5000,"&gt;="&amp;$B$239,'1. Output sheet'!$O$2:$O$5000,"&lt;"&amp;$C$239)</f>
        <v>0</v>
      </c>
      <c r="J279" s="13">
        <f>COUNTIFS('1. Output sheet'!$AC$2:$AC$5000,$B$105,'1. Output sheet'!$C$2:$C$5000,J$73,'1. Output sheet'!$K$2:$K$5000,$C279,'1. Output sheet'!$O$2:$O$5000,"&gt;="&amp;$B$239,'1. Output sheet'!$O$2:$O$5000,"&lt;"&amp;$C$239)</f>
        <v>1</v>
      </c>
      <c r="K279" s="13">
        <f>COUNTIFS('1. Output sheet'!$AC$2:$AC$5000,$B$105,'1. Output sheet'!$C$2:$C$5000,K$73,'1. Output sheet'!$K$2:$K$5000,$C279,'1. Output sheet'!$O$2:$O$5000,"&gt;="&amp;$B$239,'1. Output sheet'!$O$2:$O$5000,"&lt;"&amp;$C$239)</f>
        <v>0</v>
      </c>
      <c r="L279" s="13">
        <f>COUNTIFS('1. Output sheet'!$AC$2:$AC$5000,$B$105,'1. Output sheet'!$C$2:$C$5000,L$73,'1. Output sheet'!$K$2:$K$5000,$C279,'1. Output sheet'!$O$2:$O$5000,"&gt;="&amp;$B$239,'1. Output sheet'!$O$2:$O$5000,"&lt;"&amp;$C$239)</f>
        <v>1</v>
      </c>
      <c r="M279" s="13">
        <f>COUNTIFS('1. Output sheet'!$AC$2:$AC$5000,$B$105,'1. Output sheet'!$C$2:$C$5000,M$73,'1. Output sheet'!$K$2:$K$5000,$C279,'1. Output sheet'!$O$2:$O$5000,"&gt;="&amp;$B$239,'1. Output sheet'!$O$2:$O$5000,"&lt;"&amp;$C$239)</f>
        <v>0</v>
      </c>
      <c r="N279" s="13">
        <f>COUNTIFS('1. Output sheet'!$AC$2:$AC$5000,$B$105,'1. Output sheet'!$C$2:$C$5000,N$73,'1. Output sheet'!$K$2:$K$5000,$C279,'1. Output sheet'!$O$2:$O$5000,"&gt;="&amp;$B$239,'1. Output sheet'!$O$2:$O$5000,"&lt;"&amp;$C$239)</f>
        <v>0</v>
      </c>
      <c r="O279" s="13">
        <f>COUNTIFS('1. Output sheet'!$AC$2:$AC$5000,$B$105,'1. Output sheet'!$C$2:$C$5000,O$73,'1. Output sheet'!$K$2:$K$5000,$C279,'1. Output sheet'!$O$2:$O$5000,"&gt;="&amp;$B$239,'1. Output sheet'!$O$2:$O$5000,"&lt;"&amp;$C$239)</f>
        <v>0</v>
      </c>
      <c r="P279" s="14">
        <f t="shared" si="113"/>
        <v>4</v>
      </c>
    </row>
    <row r="280" spans="1:16" ht="15" x14ac:dyDescent="0.25">
      <c r="A280" s="34"/>
      <c r="B280" s="7"/>
      <c r="C280" s="39" t="s">
        <v>535</v>
      </c>
      <c r="D280" s="13">
        <f>COUNTIFS('1. Output sheet'!$AC$2:$AC$5000,$B$105,'1. Output sheet'!$C$2:$C$5000,D$73,'1. Output sheet'!$K$2:$K$5000,$C280,'1. Output sheet'!$O$2:$O$5000,"&gt;="&amp;$B$239,'1. Output sheet'!$O$2:$O$5000,"&lt;"&amp;$C$239)</f>
        <v>0</v>
      </c>
      <c r="E280" s="13">
        <f>COUNTIFS('1. Output sheet'!$AC$2:$AC$5000,$B$105,'1. Output sheet'!$C$2:$C$5000,E$73,'1. Output sheet'!$K$2:$K$5000,$C280,'1. Output sheet'!$O$2:$O$5000,"&gt;="&amp;$B$239,'1. Output sheet'!$O$2:$O$5000,"&lt;"&amp;$C$239)</f>
        <v>0</v>
      </c>
      <c r="F280" s="13">
        <f>COUNTIFS('1. Output sheet'!$AC$2:$AC$5000,$B$105,'1. Output sheet'!$C$2:$C$5000,F$73,'1. Output sheet'!$K$2:$K$5000,$C280,'1. Output sheet'!$O$2:$O$5000,"&gt;="&amp;$B$239,'1. Output sheet'!$O$2:$O$5000,"&lt;"&amp;$C$239)</f>
        <v>0</v>
      </c>
      <c r="G280" s="13">
        <f>COUNTIFS('1. Output sheet'!$AC$2:$AC$5000,$B$105,'1. Output sheet'!$C$2:$C$5000,G$73,'1. Output sheet'!$K$2:$K$5000,$C280,'1. Output sheet'!$O$2:$O$5000,"&gt;="&amp;$B$239,'1. Output sheet'!$O$2:$O$5000,"&lt;"&amp;$C$239)</f>
        <v>0</v>
      </c>
      <c r="H280" s="13">
        <f>COUNTIFS('1. Output sheet'!$AC$2:$AC$5000,$B$105,'1. Output sheet'!$C$2:$C$5000,H$73,'1. Output sheet'!$K$2:$K$5000,$C280,'1. Output sheet'!$O$2:$O$5000,"&gt;="&amp;$B$239,'1. Output sheet'!$O$2:$O$5000,"&lt;"&amp;$C$239)</f>
        <v>0</v>
      </c>
      <c r="I280" s="13">
        <f>COUNTIFS('1. Output sheet'!$AC$2:$AC$5000,$B$105,'1. Output sheet'!$C$2:$C$5000,I$73,'1. Output sheet'!$K$2:$K$5000,$C280,'1. Output sheet'!$O$2:$O$5000,"&gt;="&amp;$B$239,'1. Output sheet'!$O$2:$O$5000,"&lt;"&amp;$C$239)</f>
        <v>0</v>
      </c>
      <c r="J280" s="13">
        <f>COUNTIFS('1. Output sheet'!$AC$2:$AC$5000,$B$105,'1. Output sheet'!$C$2:$C$5000,J$73,'1. Output sheet'!$K$2:$K$5000,$C280,'1. Output sheet'!$O$2:$O$5000,"&gt;="&amp;$B$239,'1. Output sheet'!$O$2:$O$5000,"&lt;"&amp;$C$239)</f>
        <v>0</v>
      </c>
      <c r="K280" s="13">
        <f>COUNTIFS('1. Output sheet'!$AC$2:$AC$5000,$B$105,'1. Output sheet'!$C$2:$C$5000,K$73,'1. Output sheet'!$K$2:$K$5000,$C280,'1. Output sheet'!$O$2:$O$5000,"&gt;="&amp;$B$239,'1. Output sheet'!$O$2:$O$5000,"&lt;"&amp;$C$239)</f>
        <v>0</v>
      </c>
      <c r="L280" s="13">
        <f>COUNTIFS('1. Output sheet'!$AC$2:$AC$5000,$B$105,'1. Output sheet'!$C$2:$C$5000,L$73,'1. Output sheet'!$K$2:$K$5000,$C280,'1. Output sheet'!$O$2:$O$5000,"&gt;="&amp;$B$239,'1. Output sheet'!$O$2:$O$5000,"&lt;"&amp;$C$239)</f>
        <v>0</v>
      </c>
      <c r="M280" s="13">
        <f>COUNTIFS('1. Output sheet'!$AC$2:$AC$5000,$B$105,'1. Output sheet'!$C$2:$C$5000,M$73,'1. Output sheet'!$K$2:$K$5000,$C280,'1. Output sheet'!$O$2:$O$5000,"&gt;="&amp;$B$239,'1. Output sheet'!$O$2:$O$5000,"&lt;"&amp;$C$239)</f>
        <v>0</v>
      </c>
      <c r="N280" s="13">
        <f>COUNTIFS('1. Output sheet'!$AC$2:$AC$5000,$B$105,'1. Output sheet'!$C$2:$C$5000,N$73,'1. Output sheet'!$K$2:$K$5000,$C280,'1. Output sheet'!$O$2:$O$5000,"&gt;="&amp;$B$239,'1. Output sheet'!$O$2:$O$5000,"&lt;"&amp;$C$239)</f>
        <v>0</v>
      </c>
      <c r="O280" s="13">
        <f>COUNTIFS('1. Output sheet'!$AC$2:$AC$5000,$B$105,'1. Output sheet'!$C$2:$C$5000,O$73,'1. Output sheet'!$K$2:$K$5000,$C280,'1. Output sheet'!$O$2:$O$5000,"&gt;="&amp;$B$239,'1. Output sheet'!$O$2:$O$5000,"&lt;"&amp;$C$239)</f>
        <v>0</v>
      </c>
      <c r="P280" s="14">
        <f t="shared" si="113"/>
        <v>0</v>
      </c>
    </row>
    <row r="281" spans="1:16" ht="15" x14ac:dyDescent="0.25">
      <c r="A281" s="34"/>
      <c r="B281" s="7"/>
      <c r="C281" s="39" t="s">
        <v>247</v>
      </c>
      <c r="D281" s="13">
        <f>COUNTIFS('1. Output sheet'!$AC$2:$AC$5000,$B$105,'1. Output sheet'!$C$2:$C$5000,D$73,'1. Output sheet'!$K$2:$K$5000,$C281,'1. Output sheet'!$O$2:$O$5000,"&gt;="&amp;$B$239,'1. Output sheet'!$O$2:$O$5000,"&lt;"&amp;$C$239)</f>
        <v>0</v>
      </c>
      <c r="E281" s="13">
        <f>COUNTIFS('1. Output sheet'!$AC$2:$AC$5000,$B$105,'1. Output sheet'!$C$2:$C$5000,E$73,'1. Output sheet'!$K$2:$K$5000,$C281,'1. Output sheet'!$O$2:$O$5000,"&gt;="&amp;$B$239,'1. Output sheet'!$O$2:$O$5000,"&lt;"&amp;$C$239)</f>
        <v>0</v>
      </c>
      <c r="F281" s="13">
        <f>COUNTIFS('1. Output sheet'!$AC$2:$AC$5000,$B$105,'1. Output sheet'!$C$2:$C$5000,F$73,'1. Output sheet'!$K$2:$K$5000,$C281,'1. Output sheet'!$O$2:$O$5000,"&gt;="&amp;$B$239,'1. Output sheet'!$O$2:$O$5000,"&lt;"&amp;$C$239)</f>
        <v>0</v>
      </c>
      <c r="G281" s="13">
        <f>COUNTIFS('1. Output sheet'!$AC$2:$AC$5000,$B$105,'1. Output sheet'!$C$2:$C$5000,G$73,'1. Output sheet'!$K$2:$K$5000,$C281,'1. Output sheet'!$O$2:$O$5000,"&gt;="&amp;$B$239,'1. Output sheet'!$O$2:$O$5000,"&lt;"&amp;$C$239)</f>
        <v>0</v>
      </c>
      <c r="H281" s="13">
        <f>COUNTIFS('1. Output sheet'!$AC$2:$AC$5000,$B$105,'1. Output sheet'!$C$2:$C$5000,H$73,'1. Output sheet'!$K$2:$K$5000,$C281,'1. Output sheet'!$O$2:$O$5000,"&gt;="&amp;$B$239,'1. Output sheet'!$O$2:$O$5000,"&lt;"&amp;$C$239)</f>
        <v>0</v>
      </c>
      <c r="I281" s="13">
        <f>COUNTIFS('1. Output sheet'!$AC$2:$AC$5000,$B$105,'1. Output sheet'!$C$2:$C$5000,I$73,'1. Output sheet'!$K$2:$K$5000,$C281,'1. Output sheet'!$O$2:$O$5000,"&gt;="&amp;$B$239,'1. Output sheet'!$O$2:$O$5000,"&lt;"&amp;$C$239)</f>
        <v>0</v>
      </c>
      <c r="J281" s="13">
        <f>COUNTIFS('1. Output sheet'!$AC$2:$AC$5000,$B$105,'1. Output sheet'!$C$2:$C$5000,J$73,'1. Output sheet'!$K$2:$K$5000,$C281,'1. Output sheet'!$O$2:$O$5000,"&gt;="&amp;$B$239,'1. Output sheet'!$O$2:$O$5000,"&lt;"&amp;$C$239)</f>
        <v>0</v>
      </c>
      <c r="K281" s="13">
        <f>COUNTIFS('1. Output sheet'!$AC$2:$AC$5000,$B$105,'1. Output sheet'!$C$2:$C$5000,K$73,'1. Output sheet'!$K$2:$K$5000,$C281,'1. Output sheet'!$O$2:$O$5000,"&gt;="&amp;$B$239,'1. Output sheet'!$O$2:$O$5000,"&lt;"&amp;$C$239)</f>
        <v>0</v>
      </c>
      <c r="L281" s="13">
        <f>COUNTIFS('1. Output sheet'!$AC$2:$AC$5000,$B$105,'1. Output sheet'!$C$2:$C$5000,L$73,'1. Output sheet'!$K$2:$K$5000,$C281,'1. Output sheet'!$O$2:$O$5000,"&gt;="&amp;$B$239,'1. Output sheet'!$O$2:$O$5000,"&lt;"&amp;$C$239)</f>
        <v>0</v>
      </c>
      <c r="M281" s="13">
        <f>COUNTIFS('1. Output sheet'!$AC$2:$AC$5000,$B$105,'1. Output sheet'!$C$2:$C$5000,M$73,'1. Output sheet'!$K$2:$K$5000,$C281,'1. Output sheet'!$O$2:$O$5000,"&gt;="&amp;$B$239,'1. Output sheet'!$O$2:$O$5000,"&lt;"&amp;$C$239)</f>
        <v>0</v>
      </c>
      <c r="N281" s="13">
        <f>COUNTIFS('1. Output sheet'!$AC$2:$AC$5000,$B$105,'1. Output sheet'!$C$2:$C$5000,N$73,'1. Output sheet'!$K$2:$K$5000,$C281,'1. Output sheet'!$O$2:$O$5000,"&gt;="&amp;$B$239,'1. Output sheet'!$O$2:$O$5000,"&lt;"&amp;$C$239)</f>
        <v>0</v>
      </c>
      <c r="O281" s="13">
        <f>COUNTIFS('1. Output sheet'!$AC$2:$AC$5000,$B$105,'1. Output sheet'!$C$2:$C$5000,O$73,'1. Output sheet'!$K$2:$K$5000,$C281,'1. Output sheet'!$O$2:$O$5000,"&gt;="&amp;$B$239,'1. Output sheet'!$O$2:$O$5000,"&lt;"&amp;$C$239)</f>
        <v>0</v>
      </c>
      <c r="P281" s="14">
        <f t="shared" si="113"/>
        <v>0</v>
      </c>
    </row>
    <row r="282" spans="1:16" ht="15" x14ac:dyDescent="0.25">
      <c r="A282" s="34"/>
      <c r="B282" s="7"/>
      <c r="C282" s="39" t="s">
        <v>377</v>
      </c>
      <c r="D282" s="13">
        <f>COUNTIFS('1. Output sheet'!$AC$2:$AC$5000,$B$105,'1. Output sheet'!$C$2:$C$5000,D$73,'1. Output sheet'!$K$2:$K$5000,$C282,'1. Output sheet'!$O$2:$O$5000,"&gt;="&amp;$B$239,'1. Output sheet'!$O$2:$O$5000,"&lt;"&amp;$C$239)</f>
        <v>0</v>
      </c>
      <c r="E282" s="13">
        <f>COUNTIFS('1. Output sheet'!$AC$2:$AC$5000,$B$105,'1. Output sheet'!$C$2:$C$5000,E$73,'1. Output sheet'!$K$2:$K$5000,$C282,'1. Output sheet'!$O$2:$O$5000,"&gt;="&amp;$B$239,'1. Output sheet'!$O$2:$O$5000,"&lt;"&amp;$C$239)</f>
        <v>0</v>
      </c>
      <c r="F282" s="13">
        <f>COUNTIFS('1. Output sheet'!$AC$2:$AC$5000,$B$105,'1. Output sheet'!$C$2:$C$5000,F$73,'1. Output sheet'!$K$2:$K$5000,$C282,'1. Output sheet'!$O$2:$O$5000,"&gt;="&amp;$B$239,'1. Output sheet'!$O$2:$O$5000,"&lt;"&amp;$C$239)</f>
        <v>0</v>
      </c>
      <c r="G282" s="13">
        <f>COUNTIFS('1. Output sheet'!$AC$2:$AC$5000,$B$105,'1. Output sheet'!$C$2:$C$5000,G$73,'1. Output sheet'!$K$2:$K$5000,$C282,'1. Output sheet'!$O$2:$O$5000,"&gt;="&amp;$B$239,'1. Output sheet'!$O$2:$O$5000,"&lt;"&amp;$C$239)</f>
        <v>0</v>
      </c>
      <c r="H282" s="13">
        <f>COUNTIFS('1. Output sheet'!$AC$2:$AC$5000,$B$105,'1. Output sheet'!$C$2:$C$5000,H$73,'1. Output sheet'!$K$2:$K$5000,$C282,'1. Output sheet'!$O$2:$O$5000,"&gt;="&amp;$B$239,'1. Output sheet'!$O$2:$O$5000,"&lt;"&amp;$C$239)</f>
        <v>0</v>
      </c>
      <c r="I282" s="13">
        <f>COUNTIFS('1. Output sheet'!$AC$2:$AC$5000,$B$105,'1. Output sheet'!$C$2:$C$5000,I$73,'1. Output sheet'!$K$2:$K$5000,$C282,'1. Output sheet'!$O$2:$O$5000,"&gt;="&amp;$B$239,'1. Output sheet'!$O$2:$O$5000,"&lt;"&amp;$C$239)</f>
        <v>0</v>
      </c>
      <c r="J282" s="13">
        <f>COUNTIFS('1. Output sheet'!$AC$2:$AC$5000,$B$105,'1. Output sheet'!$C$2:$C$5000,J$73,'1. Output sheet'!$K$2:$K$5000,$C282,'1. Output sheet'!$O$2:$O$5000,"&gt;="&amp;$B$239,'1. Output sheet'!$O$2:$O$5000,"&lt;"&amp;$C$239)</f>
        <v>0</v>
      </c>
      <c r="K282" s="13">
        <f>COUNTIFS('1. Output sheet'!$AC$2:$AC$5000,$B$105,'1. Output sheet'!$C$2:$C$5000,K$73,'1. Output sheet'!$K$2:$K$5000,$C282,'1. Output sheet'!$O$2:$O$5000,"&gt;="&amp;$B$239,'1. Output sheet'!$O$2:$O$5000,"&lt;"&amp;$C$239)</f>
        <v>0</v>
      </c>
      <c r="L282" s="13">
        <f>COUNTIFS('1. Output sheet'!$AC$2:$AC$5000,$B$105,'1. Output sheet'!$C$2:$C$5000,L$73,'1. Output sheet'!$K$2:$K$5000,$C282,'1. Output sheet'!$O$2:$O$5000,"&gt;="&amp;$B$239,'1. Output sheet'!$O$2:$O$5000,"&lt;"&amp;$C$239)</f>
        <v>0</v>
      </c>
      <c r="M282" s="13">
        <f>COUNTIFS('1. Output sheet'!$AC$2:$AC$5000,$B$105,'1. Output sheet'!$C$2:$C$5000,M$73,'1. Output sheet'!$K$2:$K$5000,$C282,'1. Output sheet'!$O$2:$O$5000,"&gt;="&amp;$B$239,'1. Output sheet'!$O$2:$O$5000,"&lt;"&amp;$C$239)</f>
        <v>0</v>
      </c>
      <c r="N282" s="13">
        <f>COUNTIFS('1. Output sheet'!$AC$2:$AC$5000,$B$105,'1. Output sheet'!$C$2:$C$5000,N$73,'1. Output sheet'!$K$2:$K$5000,$C282,'1. Output sheet'!$O$2:$O$5000,"&gt;="&amp;$B$239,'1. Output sheet'!$O$2:$O$5000,"&lt;"&amp;$C$239)</f>
        <v>0</v>
      </c>
      <c r="O282" s="13">
        <f>COUNTIFS('1. Output sheet'!$AC$2:$AC$5000,$B$105,'1. Output sheet'!$C$2:$C$5000,O$73,'1. Output sheet'!$K$2:$K$5000,$C282,'1. Output sheet'!$O$2:$O$5000,"&gt;="&amp;$B$239,'1. Output sheet'!$O$2:$O$5000,"&lt;"&amp;$C$239)</f>
        <v>0</v>
      </c>
      <c r="P282" s="14">
        <f t="shared" si="113"/>
        <v>0</v>
      </c>
    </row>
    <row r="283" spans="1:16" ht="15" x14ac:dyDescent="0.25">
      <c r="A283" s="34"/>
      <c r="B283" s="7"/>
      <c r="C283" s="39" t="s">
        <v>132</v>
      </c>
      <c r="D283" s="13">
        <f>COUNTIFS('1. Output sheet'!$AC$2:$AC$5000,$B$105,'1. Output sheet'!$C$2:$C$5000,D$73,'1. Output sheet'!$K$2:$K$5000,$C283,'1. Output sheet'!$O$2:$O$5000,"&gt;="&amp;$B$239,'1. Output sheet'!$O$2:$O$5000,"&lt;"&amp;$C$239)</f>
        <v>0</v>
      </c>
      <c r="E283" s="13">
        <f>COUNTIFS('1. Output sheet'!$AC$2:$AC$5000,$B$105,'1. Output sheet'!$C$2:$C$5000,E$73,'1. Output sheet'!$K$2:$K$5000,$C283,'1. Output sheet'!$O$2:$O$5000,"&gt;="&amp;$B$239,'1. Output sheet'!$O$2:$O$5000,"&lt;"&amp;$C$239)</f>
        <v>0</v>
      </c>
      <c r="F283" s="13">
        <f>COUNTIFS('1. Output sheet'!$AC$2:$AC$5000,$B$105,'1. Output sheet'!$C$2:$C$5000,F$73,'1. Output sheet'!$K$2:$K$5000,$C283,'1. Output sheet'!$O$2:$O$5000,"&gt;="&amp;$B$239,'1. Output sheet'!$O$2:$O$5000,"&lt;"&amp;$C$239)</f>
        <v>0</v>
      </c>
      <c r="G283" s="13">
        <f>COUNTIFS('1. Output sheet'!$AC$2:$AC$5000,$B$105,'1. Output sheet'!$C$2:$C$5000,G$73,'1. Output sheet'!$K$2:$K$5000,$C283,'1. Output sheet'!$O$2:$O$5000,"&gt;="&amp;$B$239,'1. Output sheet'!$O$2:$O$5000,"&lt;"&amp;$C$239)</f>
        <v>0</v>
      </c>
      <c r="H283" s="13">
        <f>COUNTIFS('1. Output sheet'!$AC$2:$AC$5000,$B$105,'1. Output sheet'!$C$2:$C$5000,H$73,'1. Output sheet'!$K$2:$K$5000,$C283,'1. Output sheet'!$O$2:$O$5000,"&gt;="&amp;$B$239,'1. Output sheet'!$O$2:$O$5000,"&lt;"&amp;$C$239)</f>
        <v>0</v>
      </c>
      <c r="I283" s="13">
        <f>COUNTIFS('1. Output sheet'!$AC$2:$AC$5000,$B$105,'1. Output sheet'!$C$2:$C$5000,I$73,'1. Output sheet'!$K$2:$K$5000,$C283,'1. Output sheet'!$O$2:$O$5000,"&gt;="&amp;$B$239,'1. Output sheet'!$O$2:$O$5000,"&lt;"&amp;$C$239)</f>
        <v>0</v>
      </c>
      <c r="J283" s="13">
        <f>COUNTIFS('1. Output sheet'!$AC$2:$AC$5000,$B$105,'1. Output sheet'!$C$2:$C$5000,J$73,'1. Output sheet'!$K$2:$K$5000,$C283,'1. Output sheet'!$O$2:$O$5000,"&gt;="&amp;$B$239,'1. Output sheet'!$O$2:$O$5000,"&lt;"&amp;$C$239)</f>
        <v>0</v>
      </c>
      <c r="K283" s="13">
        <f>COUNTIFS('1. Output sheet'!$AC$2:$AC$5000,$B$105,'1. Output sheet'!$C$2:$C$5000,K$73,'1. Output sheet'!$K$2:$K$5000,$C283,'1. Output sheet'!$O$2:$O$5000,"&gt;="&amp;$B$239,'1. Output sheet'!$O$2:$O$5000,"&lt;"&amp;$C$239)</f>
        <v>0</v>
      </c>
      <c r="L283" s="13">
        <f>COUNTIFS('1. Output sheet'!$AC$2:$AC$5000,$B$105,'1. Output sheet'!$C$2:$C$5000,L$73,'1. Output sheet'!$K$2:$K$5000,$C283,'1. Output sheet'!$O$2:$O$5000,"&gt;="&amp;$B$239,'1. Output sheet'!$O$2:$O$5000,"&lt;"&amp;$C$239)</f>
        <v>0</v>
      </c>
      <c r="M283" s="13">
        <f>COUNTIFS('1. Output sheet'!$AC$2:$AC$5000,$B$105,'1. Output sheet'!$C$2:$C$5000,M$73,'1. Output sheet'!$K$2:$K$5000,$C283,'1. Output sheet'!$O$2:$O$5000,"&gt;="&amp;$B$239,'1. Output sheet'!$O$2:$O$5000,"&lt;"&amp;$C$239)</f>
        <v>0</v>
      </c>
      <c r="N283" s="13">
        <f>COUNTIFS('1. Output sheet'!$AC$2:$AC$5000,$B$105,'1. Output sheet'!$C$2:$C$5000,N$73,'1. Output sheet'!$K$2:$K$5000,$C283,'1. Output sheet'!$O$2:$O$5000,"&gt;="&amp;$B$239,'1. Output sheet'!$O$2:$O$5000,"&lt;"&amp;$C$239)</f>
        <v>0</v>
      </c>
      <c r="O283" s="13">
        <f>COUNTIFS('1. Output sheet'!$AC$2:$AC$5000,$B$105,'1. Output sheet'!$C$2:$C$5000,O$73,'1. Output sheet'!$K$2:$K$5000,$C283,'1. Output sheet'!$O$2:$O$5000,"&gt;="&amp;$B$239,'1. Output sheet'!$O$2:$O$5000,"&lt;"&amp;$C$239)</f>
        <v>0</v>
      </c>
      <c r="P283" s="14">
        <f t="shared" si="113"/>
        <v>0</v>
      </c>
    </row>
    <row r="284" spans="1:16" ht="15" x14ac:dyDescent="0.25">
      <c r="A284" s="34"/>
      <c r="B284" s="7"/>
      <c r="C284" s="39" t="s">
        <v>471</v>
      </c>
      <c r="D284" s="13">
        <f>COUNTIFS('1. Output sheet'!$AC$2:$AC$5000,$B$105,'1. Output sheet'!$C$2:$C$5000,D$73,'1. Output sheet'!$K$2:$K$5000,$C284,'1. Output sheet'!$O$2:$O$5000,"&gt;="&amp;$B$239,'1. Output sheet'!$O$2:$O$5000,"&lt;"&amp;$C$239)</f>
        <v>0</v>
      </c>
      <c r="E284" s="13">
        <f>COUNTIFS('1. Output sheet'!$AC$2:$AC$5000,$B$105,'1. Output sheet'!$C$2:$C$5000,E$73,'1. Output sheet'!$K$2:$K$5000,$C284,'1. Output sheet'!$O$2:$O$5000,"&gt;="&amp;$B$239,'1. Output sheet'!$O$2:$O$5000,"&lt;"&amp;$C$239)</f>
        <v>0</v>
      </c>
      <c r="F284" s="13">
        <f>COUNTIFS('1. Output sheet'!$AC$2:$AC$5000,$B$105,'1. Output sheet'!$C$2:$C$5000,F$73,'1. Output sheet'!$K$2:$K$5000,$C284,'1. Output sheet'!$O$2:$O$5000,"&gt;="&amp;$B$239,'1. Output sheet'!$O$2:$O$5000,"&lt;"&amp;$C$239)</f>
        <v>0</v>
      </c>
      <c r="G284" s="13">
        <f>COUNTIFS('1. Output sheet'!$AC$2:$AC$5000,$B$105,'1. Output sheet'!$C$2:$C$5000,G$73,'1. Output sheet'!$K$2:$K$5000,$C284,'1. Output sheet'!$O$2:$O$5000,"&gt;="&amp;$B$239,'1. Output sheet'!$O$2:$O$5000,"&lt;"&amp;$C$239)</f>
        <v>0</v>
      </c>
      <c r="H284" s="13">
        <f>COUNTIFS('1. Output sheet'!$AC$2:$AC$5000,$B$105,'1. Output sheet'!$C$2:$C$5000,H$73,'1. Output sheet'!$K$2:$K$5000,$C284,'1. Output sheet'!$O$2:$O$5000,"&gt;="&amp;$B$239,'1. Output sheet'!$O$2:$O$5000,"&lt;"&amp;$C$239)</f>
        <v>0</v>
      </c>
      <c r="I284" s="13">
        <f>COUNTIFS('1. Output sheet'!$AC$2:$AC$5000,$B$105,'1. Output sheet'!$C$2:$C$5000,I$73,'1. Output sheet'!$K$2:$K$5000,$C284,'1. Output sheet'!$O$2:$O$5000,"&gt;="&amp;$B$239,'1. Output sheet'!$O$2:$O$5000,"&lt;"&amp;$C$239)</f>
        <v>0</v>
      </c>
      <c r="J284" s="13">
        <f>COUNTIFS('1. Output sheet'!$AC$2:$AC$5000,$B$105,'1. Output sheet'!$C$2:$C$5000,J$73,'1. Output sheet'!$K$2:$K$5000,$C284,'1. Output sheet'!$O$2:$O$5000,"&gt;="&amp;$B$239,'1. Output sheet'!$O$2:$O$5000,"&lt;"&amp;$C$239)</f>
        <v>0</v>
      </c>
      <c r="K284" s="13">
        <f>COUNTIFS('1. Output sheet'!$AC$2:$AC$5000,$B$105,'1. Output sheet'!$C$2:$C$5000,K$73,'1. Output sheet'!$K$2:$K$5000,$C284,'1. Output sheet'!$O$2:$O$5000,"&gt;="&amp;$B$239,'1. Output sheet'!$O$2:$O$5000,"&lt;"&amp;$C$239)</f>
        <v>0</v>
      </c>
      <c r="L284" s="13">
        <f>COUNTIFS('1. Output sheet'!$AC$2:$AC$5000,$B$105,'1. Output sheet'!$C$2:$C$5000,L$73,'1. Output sheet'!$K$2:$K$5000,$C284,'1. Output sheet'!$O$2:$O$5000,"&gt;="&amp;$B$239,'1. Output sheet'!$O$2:$O$5000,"&lt;"&amp;$C$239)</f>
        <v>0</v>
      </c>
      <c r="M284" s="13">
        <f>COUNTIFS('1. Output sheet'!$AC$2:$AC$5000,$B$105,'1. Output sheet'!$C$2:$C$5000,M$73,'1. Output sheet'!$K$2:$K$5000,$C284,'1. Output sheet'!$O$2:$O$5000,"&gt;="&amp;$B$239,'1. Output sheet'!$O$2:$O$5000,"&lt;"&amp;$C$239)</f>
        <v>0</v>
      </c>
      <c r="N284" s="13">
        <f>COUNTIFS('1. Output sheet'!$AC$2:$AC$5000,$B$105,'1. Output sheet'!$C$2:$C$5000,N$73,'1. Output sheet'!$K$2:$K$5000,$C284,'1. Output sheet'!$O$2:$O$5000,"&gt;="&amp;$B$239,'1. Output sheet'!$O$2:$O$5000,"&lt;"&amp;$C$239)</f>
        <v>0</v>
      </c>
      <c r="O284" s="13">
        <f>COUNTIFS('1. Output sheet'!$AC$2:$AC$5000,$B$105,'1. Output sheet'!$C$2:$C$5000,O$73,'1. Output sheet'!$K$2:$K$5000,$C284,'1. Output sheet'!$O$2:$O$5000,"&gt;="&amp;$B$239,'1. Output sheet'!$O$2:$O$5000,"&lt;"&amp;$C$239)</f>
        <v>0</v>
      </c>
      <c r="P284" s="14">
        <f t="shared" si="113"/>
        <v>0</v>
      </c>
    </row>
    <row r="285" spans="1:16" ht="15" x14ac:dyDescent="0.25">
      <c r="A285" s="34"/>
      <c r="B285" s="7"/>
      <c r="C285" s="39" t="s">
        <v>56</v>
      </c>
      <c r="D285" s="13">
        <f>COUNTIFS('1. Output sheet'!$AC$2:$AC$5000,$B$105,'1. Output sheet'!$C$2:$C$5000,D$73,'1. Output sheet'!$K$2:$K$5000,$C285,'1. Output sheet'!$O$2:$O$5000,"&gt;="&amp;$B$239,'1. Output sheet'!$O$2:$O$5000,"&lt;"&amp;$C$239)</f>
        <v>0</v>
      </c>
      <c r="E285" s="13">
        <f>COUNTIFS('1. Output sheet'!$AC$2:$AC$5000,$B$105,'1. Output sheet'!$C$2:$C$5000,E$73,'1. Output sheet'!$K$2:$K$5000,$C285,'1. Output sheet'!$O$2:$O$5000,"&gt;="&amp;$B$239,'1. Output sheet'!$O$2:$O$5000,"&lt;"&amp;$C$239)</f>
        <v>0</v>
      </c>
      <c r="F285" s="13">
        <f>COUNTIFS('1. Output sheet'!$AC$2:$AC$5000,$B$105,'1. Output sheet'!$C$2:$C$5000,F$73,'1. Output sheet'!$K$2:$K$5000,$C285,'1. Output sheet'!$O$2:$O$5000,"&gt;="&amp;$B$239,'1. Output sheet'!$O$2:$O$5000,"&lt;"&amp;$C$239)</f>
        <v>0</v>
      </c>
      <c r="G285" s="13">
        <f>COUNTIFS('1. Output sheet'!$AC$2:$AC$5000,$B$105,'1. Output sheet'!$C$2:$C$5000,G$73,'1. Output sheet'!$K$2:$K$5000,$C285,'1. Output sheet'!$O$2:$O$5000,"&gt;="&amp;$B$239,'1. Output sheet'!$O$2:$O$5000,"&lt;"&amp;$C$239)</f>
        <v>0</v>
      </c>
      <c r="H285" s="13">
        <f>COUNTIFS('1. Output sheet'!$AC$2:$AC$5000,$B$105,'1. Output sheet'!$C$2:$C$5000,H$73,'1. Output sheet'!$K$2:$K$5000,$C285,'1. Output sheet'!$O$2:$O$5000,"&gt;="&amp;$B$239,'1. Output sheet'!$O$2:$O$5000,"&lt;"&amp;$C$239)</f>
        <v>0</v>
      </c>
      <c r="I285" s="13">
        <f>COUNTIFS('1. Output sheet'!$AC$2:$AC$5000,$B$105,'1. Output sheet'!$C$2:$C$5000,I$73,'1. Output sheet'!$K$2:$K$5000,$C285,'1. Output sheet'!$O$2:$O$5000,"&gt;="&amp;$B$239,'1. Output sheet'!$O$2:$O$5000,"&lt;"&amp;$C$239)</f>
        <v>1</v>
      </c>
      <c r="J285" s="13">
        <f>COUNTIFS('1. Output sheet'!$AC$2:$AC$5000,$B$105,'1. Output sheet'!$C$2:$C$5000,J$73,'1. Output sheet'!$K$2:$K$5000,$C285,'1. Output sheet'!$O$2:$O$5000,"&gt;="&amp;$B$239,'1. Output sheet'!$O$2:$O$5000,"&lt;"&amp;$C$239)</f>
        <v>0</v>
      </c>
      <c r="K285" s="13">
        <f>COUNTIFS('1. Output sheet'!$AC$2:$AC$5000,$B$105,'1. Output sheet'!$C$2:$C$5000,K$73,'1. Output sheet'!$K$2:$K$5000,$C285,'1. Output sheet'!$O$2:$O$5000,"&gt;="&amp;$B$239,'1. Output sheet'!$O$2:$O$5000,"&lt;"&amp;$C$239)</f>
        <v>0</v>
      </c>
      <c r="L285" s="13">
        <f>COUNTIFS('1. Output sheet'!$AC$2:$AC$5000,$B$105,'1. Output sheet'!$C$2:$C$5000,L$73,'1. Output sheet'!$K$2:$K$5000,$C285,'1. Output sheet'!$O$2:$O$5000,"&gt;="&amp;$B$239,'1. Output sheet'!$O$2:$O$5000,"&lt;"&amp;$C$239)</f>
        <v>0</v>
      </c>
      <c r="M285" s="13">
        <f>COUNTIFS('1. Output sheet'!$AC$2:$AC$5000,$B$105,'1. Output sheet'!$C$2:$C$5000,M$73,'1. Output sheet'!$K$2:$K$5000,$C285,'1. Output sheet'!$O$2:$O$5000,"&gt;="&amp;$B$239,'1. Output sheet'!$O$2:$O$5000,"&lt;"&amp;$C$239)</f>
        <v>0</v>
      </c>
      <c r="N285" s="13">
        <f>COUNTIFS('1. Output sheet'!$AC$2:$AC$5000,$B$105,'1. Output sheet'!$C$2:$C$5000,N$73,'1. Output sheet'!$K$2:$K$5000,$C285,'1. Output sheet'!$O$2:$O$5000,"&gt;="&amp;$B$239,'1. Output sheet'!$O$2:$O$5000,"&lt;"&amp;$C$239)</f>
        <v>1</v>
      </c>
      <c r="O285" s="13">
        <f>COUNTIFS('1. Output sheet'!$AC$2:$AC$5000,$B$105,'1. Output sheet'!$C$2:$C$5000,O$73,'1. Output sheet'!$K$2:$K$5000,$C285,'1. Output sheet'!$O$2:$O$5000,"&gt;="&amp;$B$239,'1. Output sheet'!$O$2:$O$5000,"&lt;"&amp;$C$239)</f>
        <v>0</v>
      </c>
      <c r="P285" s="14">
        <f t="shared" si="113"/>
        <v>2</v>
      </c>
    </row>
    <row r="286" spans="1:16" ht="15" x14ac:dyDescent="0.25">
      <c r="A286" s="34"/>
      <c r="B286" s="7"/>
      <c r="C286" s="39" t="s">
        <v>34</v>
      </c>
      <c r="D286" s="13">
        <f>COUNTIFS('1. Output sheet'!$AC$2:$AC$5000,$B$105,'1. Output sheet'!$C$2:$C$5000,D$73,'1. Output sheet'!$K$2:$K$5000,$C286,'1. Output sheet'!$O$2:$O$5000,"&gt;="&amp;$B$239,'1. Output sheet'!$O$2:$O$5000,"&lt;"&amp;$C$239)</f>
        <v>0</v>
      </c>
      <c r="E286" s="13">
        <f>COUNTIFS('1. Output sheet'!$AC$2:$AC$5000,$B$105,'1. Output sheet'!$C$2:$C$5000,E$73,'1. Output sheet'!$K$2:$K$5000,$C286,'1. Output sheet'!$O$2:$O$5000,"&gt;="&amp;$B$239,'1. Output sheet'!$O$2:$O$5000,"&lt;"&amp;$C$239)</f>
        <v>0</v>
      </c>
      <c r="F286" s="13">
        <f>COUNTIFS('1. Output sheet'!$AC$2:$AC$5000,$B$105,'1. Output sheet'!$C$2:$C$5000,F$73,'1. Output sheet'!$K$2:$K$5000,$C286,'1. Output sheet'!$O$2:$O$5000,"&gt;="&amp;$B$239,'1. Output sheet'!$O$2:$O$5000,"&lt;"&amp;$C$239)</f>
        <v>1</v>
      </c>
      <c r="G286" s="13">
        <f>COUNTIFS('1. Output sheet'!$AC$2:$AC$5000,$B$105,'1. Output sheet'!$C$2:$C$5000,G$73,'1. Output sheet'!$K$2:$K$5000,$C286,'1. Output sheet'!$O$2:$O$5000,"&gt;="&amp;$B$239,'1. Output sheet'!$O$2:$O$5000,"&lt;"&amp;$C$239)</f>
        <v>0</v>
      </c>
      <c r="H286" s="13">
        <f>COUNTIFS('1. Output sheet'!$AC$2:$AC$5000,$B$105,'1. Output sheet'!$C$2:$C$5000,H$73,'1. Output sheet'!$K$2:$K$5000,$C286,'1. Output sheet'!$O$2:$O$5000,"&gt;="&amp;$B$239,'1. Output sheet'!$O$2:$O$5000,"&lt;"&amp;$C$239)</f>
        <v>0</v>
      </c>
      <c r="I286" s="13">
        <f>COUNTIFS('1. Output sheet'!$AC$2:$AC$5000,$B$105,'1. Output sheet'!$C$2:$C$5000,I$73,'1. Output sheet'!$K$2:$K$5000,$C286,'1. Output sheet'!$O$2:$O$5000,"&gt;="&amp;$B$239,'1. Output sheet'!$O$2:$O$5000,"&lt;"&amp;$C$239)</f>
        <v>0</v>
      </c>
      <c r="J286" s="13">
        <f>COUNTIFS('1. Output sheet'!$AC$2:$AC$5000,$B$105,'1. Output sheet'!$C$2:$C$5000,J$73,'1. Output sheet'!$K$2:$K$5000,$C286,'1. Output sheet'!$O$2:$O$5000,"&gt;="&amp;$B$239,'1. Output sheet'!$O$2:$O$5000,"&lt;"&amp;$C$239)</f>
        <v>0</v>
      </c>
      <c r="K286" s="13">
        <f>COUNTIFS('1. Output sheet'!$AC$2:$AC$5000,$B$105,'1. Output sheet'!$C$2:$C$5000,K$73,'1. Output sheet'!$K$2:$K$5000,$C286,'1. Output sheet'!$O$2:$O$5000,"&gt;="&amp;$B$239,'1. Output sheet'!$O$2:$O$5000,"&lt;"&amp;$C$239)</f>
        <v>0</v>
      </c>
      <c r="L286" s="13">
        <f>COUNTIFS('1. Output sheet'!$AC$2:$AC$5000,$B$105,'1. Output sheet'!$C$2:$C$5000,L$73,'1. Output sheet'!$K$2:$K$5000,$C286,'1. Output sheet'!$O$2:$O$5000,"&gt;="&amp;$B$239,'1. Output sheet'!$O$2:$O$5000,"&lt;"&amp;$C$239)</f>
        <v>0</v>
      </c>
      <c r="M286" s="13">
        <f>COUNTIFS('1. Output sheet'!$AC$2:$AC$5000,$B$105,'1. Output sheet'!$C$2:$C$5000,M$73,'1. Output sheet'!$K$2:$K$5000,$C286,'1. Output sheet'!$O$2:$O$5000,"&gt;="&amp;$B$239,'1. Output sheet'!$O$2:$O$5000,"&lt;"&amp;$C$239)</f>
        <v>0</v>
      </c>
      <c r="N286" s="13">
        <f>COUNTIFS('1. Output sheet'!$AC$2:$AC$5000,$B$105,'1. Output sheet'!$C$2:$C$5000,N$73,'1. Output sheet'!$K$2:$K$5000,$C286,'1. Output sheet'!$O$2:$O$5000,"&gt;="&amp;$B$239,'1. Output sheet'!$O$2:$O$5000,"&lt;"&amp;$C$239)</f>
        <v>3</v>
      </c>
      <c r="O286" s="13">
        <f>COUNTIFS('1. Output sheet'!$AC$2:$AC$5000,$B$105,'1. Output sheet'!$C$2:$C$5000,O$73,'1. Output sheet'!$K$2:$K$5000,$C286,'1. Output sheet'!$O$2:$O$5000,"&gt;="&amp;$B$239,'1. Output sheet'!$O$2:$O$5000,"&lt;"&amp;$C$239)</f>
        <v>0</v>
      </c>
      <c r="P286" s="14">
        <f t="shared" si="113"/>
        <v>4</v>
      </c>
    </row>
    <row r="287" spans="1:16" ht="15" x14ac:dyDescent="0.25">
      <c r="A287" s="34"/>
      <c r="B287" s="7"/>
      <c r="C287" s="39" t="s">
        <v>1249</v>
      </c>
      <c r="D287" s="13">
        <f>COUNTIFS('1. Output sheet'!$AC$2:$AC$5000,$B$105,'1. Output sheet'!$C$2:$C$5000,D$73,'1. Output sheet'!$K$2:$K$5000,$C287,'1. Output sheet'!$O$2:$O$5000,"&gt;="&amp;$B$239,'1. Output sheet'!$O$2:$O$5000,"&lt;"&amp;$C$239)</f>
        <v>0</v>
      </c>
      <c r="E287" s="13">
        <f>COUNTIFS('1. Output sheet'!$AC$2:$AC$5000,$B$105,'1. Output sheet'!$C$2:$C$5000,E$73,'1. Output sheet'!$K$2:$K$5000,$C287,'1. Output sheet'!$O$2:$O$5000,"&gt;="&amp;$B$239,'1. Output sheet'!$O$2:$O$5000,"&lt;"&amp;$C$239)</f>
        <v>0</v>
      </c>
      <c r="F287" s="13">
        <f>COUNTIFS('1. Output sheet'!$AC$2:$AC$5000,$B$105,'1. Output sheet'!$C$2:$C$5000,F$73,'1. Output sheet'!$K$2:$K$5000,$C287,'1. Output sheet'!$O$2:$O$5000,"&gt;="&amp;$B$239,'1. Output sheet'!$O$2:$O$5000,"&lt;"&amp;$C$239)</f>
        <v>0</v>
      </c>
      <c r="G287" s="13">
        <f>COUNTIFS('1. Output sheet'!$AC$2:$AC$5000,$B$105,'1. Output sheet'!$C$2:$C$5000,G$73,'1. Output sheet'!$K$2:$K$5000,$C287,'1. Output sheet'!$O$2:$O$5000,"&gt;="&amp;$B$239,'1. Output sheet'!$O$2:$O$5000,"&lt;"&amp;$C$239)</f>
        <v>0</v>
      </c>
      <c r="H287" s="13">
        <f>COUNTIFS('1. Output sheet'!$AC$2:$AC$5000,$B$105,'1. Output sheet'!$C$2:$C$5000,H$73,'1. Output sheet'!$K$2:$K$5000,$C287,'1. Output sheet'!$O$2:$O$5000,"&gt;="&amp;$B$239,'1. Output sheet'!$O$2:$O$5000,"&lt;"&amp;$C$239)</f>
        <v>0</v>
      </c>
      <c r="I287" s="13">
        <f>COUNTIFS('1. Output sheet'!$AC$2:$AC$5000,$B$105,'1. Output sheet'!$C$2:$C$5000,I$73,'1. Output sheet'!$K$2:$K$5000,$C287,'1. Output sheet'!$O$2:$O$5000,"&gt;="&amp;$B$239,'1. Output sheet'!$O$2:$O$5000,"&lt;"&amp;$C$239)</f>
        <v>0</v>
      </c>
      <c r="J287" s="13">
        <f>COUNTIFS('1. Output sheet'!$AC$2:$AC$5000,$B$105,'1. Output sheet'!$C$2:$C$5000,J$73,'1. Output sheet'!$K$2:$K$5000,$C287,'1. Output sheet'!$O$2:$O$5000,"&gt;="&amp;$B$239,'1. Output sheet'!$O$2:$O$5000,"&lt;"&amp;$C$239)</f>
        <v>0</v>
      </c>
      <c r="K287" s="13">
        <f>COUNTIFS('1. Output sheet'!$AC$2:$AC$5000,$B$105,'1. Output sheet'!$C$2:$C$5000,K$73,'1. Output sheet'!$K$2:$K$5000,$C287,'1. Output sheet'!$O$2:$O$5000,"&gt;="&amp;$B$239,'1. Output sheet'!$O$2:$O$5000,"&lt;"&amp;$C$239)</f>
        <v>0</v>
      </c>
      <c r="L287" s="13">
        <f>COUNTIFS('1. Output sheet'!$AC$2:$AC$5000,$B$105,'1. Output sheet'!$C$2:$C$5000,L$73,'1. Output sheet'!$K$2:$K$5000,$C287,'1. Output sheet'!$O$2:$O$5000,"&gt;="&amp;$B$239,'1. Output sheet'!$O$2:$O$5000,"&lt;"&amp;$C$239)</f>
        <v>0</v>
      </c>
      <c r="M287" s="13">
        <f>COUNTIFS('1. Output sheet'!$AC$2:$AC$5000,$B$105,'1. Output sheet'!$C$2:$C$5000,M$73,'1. Output sheet'!$K$2:$K$5000,$C287,'1. Output sheet'!$O$2:$O$5000,"&gt;="&amp;$B$239,'1. Output sheet'!$O$2:$O$5000,"&lt;"&amp;$C$239)</f>
        <v>0</v>
      </c>
      <c r="N287" s="13">
        <f>COUNTIFS('1. Output sheet'!$AC$2:$AC$5000,$B$105,'1. Output sheet'!$C$2:$C$5000,N$73,'1. Output sheet'!$K$2:$K$5000,$C287,'1. Output sheet'!$O$2:$O$5000,"&gt;="&amp;$B$239,'1. Output sheet'!$O$2:$O$5000,"&lt;"&amp;$C$239)</f>
        <v>0</v>
      </c>
      <c r="O287" s="13">
        <f>COUNTIFS('1. Output sheet'!$AC$2:$AC$5000,$B$105,'1. Output sheet'!$C$2:$C$5000,O$73,'1. Output sheet'!$K$2:$K$5000,$C287,'1. Output sheet'!$O$2:$O$5000,"&gt;="&amp;$B$239,'1. Output sheet'!$O$2:$O$5000,"&lt;"&amp;$C$239)</f>
        <v>0</v>
      </c>
      <c r="P287" s="14">
        <f t="shared" si="113"/>
        <v>0</v>
      </c>
    </row>
    <row r="288" spans="1:16" ht="15" x14ac:dyDescent="0.25">
      <c r="A288" s="34"/>
      <c r="B288" s="7"/>
      <c r="C288" s="39" t="s">
        <v>47</v>
      </c>
      <c r="D288" s="13">
        <f>COUNTIFS('1. Output sheet'!$AC$2:$AC$5000,$B$105,'1. Output sheet'!$C$2:$C$5000,D$73,'1. Output sheet'!$K$2:$K$5000,$C288,'1. Output sheet'!$O$2:$O$5000,"&gt;="&amp;$B$239,'1. Output sheet'!$O$2:$O$5000,"&lt;"&amp;$C$239)</f>
        <v>0</v>
      </c>
      <c r="E288" s="13">
        <f>COUNTIFS('1. Output sheet'!$AC$2:$AC$5000,$B$105,'1. Output sheet'!$C$2:$C$5000,E$73,'1. Output sheet'!$K$2:$K$5000,$C288,'1. Output sheet'!$O$2:$O$5000,"&gt;="&amp;$B$239,'1. Output sheet'!$O$2:$O$5000,"&lt;"&amp;$C$239)</f>
        <v>2</v>
      </c>
      <c r="F288" s="13">
        <f>COUNTIFS('1. Output sheet'!$AC$2:$AC$5000,$B$105,'1. Output sheet'!$C$2:$C$5000,F$73,'1. Output sheet'!$K$2:$K$5000,$C288,'1. Output sheet'!$O$2:$O$5000,"&gt;="&amp;$B$239,'1. Output sheet'!$O$2:$O$5000,"&lt;"&amp;$C$239)</f>
        <v>0</v>
      </c>
      <c r="G288" s="13">
        <f>COUNTIFS('1. Output sheet'!$AC$2:$AC$5000,$B$105,'1. Output sheet'!$C$2:$C$5000,G$73,'1. Output sheet'!$K$2:$K$5000,$C288,'1. Output sheet'!$O$2:$O$5000,"&gt;="&amp;$B$239,'1. Output sheet'!$O$2:$O$5000,"&lt;"&amp;$C$239)</f>
        <v>0</v>
      </c>
      <c r="H288" s="13">
        <f>COUNTIFS('1. Output sheet'!$AC$2:$AC$5000,$B$105,'1. Output sheet'!$C$2:$C$5000,H$73,'1. Output sheet'!$K$2:$K$5000,$C288,'1. Output sheet'!$O$2:$O$5000,"&gt;="&amp;$B$239,'1. Output sheet'!$O$2:$O$5000,"&lt;"&amp;$C$239)</f>
        <v>0</v>
      </c>
      <c r="I288" s="13">
        <f>COUNTIFS('1. Output sheet'!$AC$2:$AC$5000,$B$105,'1. Output sheet'!$C$2:$C$5000,I$73,'1. Output sheet'!$K$2:$K$5000,$C288,'1. Output sheet'!$O$2:$O$5000,"&gt;="&amp;$B$239,'1. Output sheet'!$O$2:$O$5000,"&lt;"&amp;$C$239)</f>
        <v>0</v>
      </c>
      <c r="J288" s="13">
        <f>COUNTIFS('1. Output sheet'!$AC$2:$AC$5000,$B$105,'1. Output sheet'!$C$2:$C$5000,J$73,'1. Output sheet'!$K$2:$K$5000,$C288,'1. Output sheet'!$O$2:$O$5000,"&gt;="&amp;$B$239,'1. Output sheet'!$O$2:$O$5000,"&lt;"&amp;$C$239)</f>
        <v>0</v>
      </c>
      <c r="K288" s="13">
        <f>COUNTIFS('1. Output sheet'!$AC$2:$AC$5000,$B$105,'1. Output sheet'!$C$2:$C$5000,K$73,'1. Output sheet'!$K$2:$K$5000,$C288,'1. Output sheet'!$O$2:$O$5000,"&gt;="&amp;$B$239,'1. Output sheet'!$O$2:$O$5000,"&lt;"&amp;$C$239)</f>
        <v>0</v>
      </c>
      <c r="L288" s="13">
        <f>COUNTIFS('1. Output sheet'!$AC$2:$AC$5000,$B$105,'1. Output sheet'!$C$2:$C$5000,L$73,'1. Output sheet'!$K$2:$K$5000,$C288,'1. Output sheet'!$O$2:$O$5000,"&gt;="&amp;$B$239,'1. Output sheet'!$O$2:$O$5000,"&lt;"&amp;$C$239)</f>
        <v>0</v>
      </c>
      <c r="M288" s="13">
        <f>COUNTIFS('1. Output sheet'!$AC$2:$AC$5000,$B$105,'1. Output sheet'!$C$2:$C$5000,M$73,'1. Output sheet'!$K$2:$K$5000,$C288,'1. Output sheet'!$O$2:$O$5000,"&gt;="&amp;$B$239,'1. Output sheet'!$O$2:$O$5000,"&lt;"&amp;$C$239)</f>
        <v>0</v>
      </c>
      <c r="N288" s="13">
        <f>COUNTIFS('1. Output sheet'!$AC$2:$AC$5000,$B$105,'1. Output sheet'!$C$2:$C$5000,N$73,'1. Output sheet'!$K$2:$K$5000,$C288,'1. Output sheet'!$O$2:$O$5000,"&gt;="&amp;$B$239,'1. Output sheet'!$O$2:$O$5000,"&lt;"&amp;$C$239)</f>
        <v>0</v>
      </c>
      <c r="O288" s="13">
        <f>COUNTIFS('1. Output sheet'!$AC$2:$AC$5000,$B$105,'1. Output sheet'!$C$2:$C$5000,O$73,'1. Output sheet'!$K$2:$K$5000,$C288,'1. Output sheet'!$O$2:$O$5000,"&gt;="&amp;$B$239,'1. Output sheet'!$O$2:$O$5000,"&lt;"&amp;$C$239)</f>
        <v>0</v>
      </c>
      <c r="P288" s="14">
        <f t="shared" si="113"/>
        <v>2</v>
      </c>
    </row>
    <row r="289" spans="1:18" ht="15" x14ac:dyDescent="0.25">
      <c r="A289" s="34"/>
      <c r="B289" s="7"/>
      <c r="C289" s="39" t="s">
        <v>74</v>
      </c>
      <c r="D289" s="13">
        <f>COUNTIFS('1. Output sheet'!$AC$2:$AC$5000,$B$105,'1. Output sheet'!$C$2:$C$5000,D$73,'1. Output sheet'!$K$2:$K$5000,$C289,'1. Output sheet'!$O$2:$O$5000,"&gt;="&amp;$B$239,'1. Output sheet'!$O$2:$O$5000,"&lt;"&amp;$C$239)</f>
        <v>0</v>
      </c>
      <c r="E289" s="13">
        <f>COUNTIFS('1. Output sheet'!$AC$2:$AC$5000,$B$105,'1. Output sheet'!$C$2:$C$5000,E$73,'1. Output sheet'!$K$2:$K$5000,$C289,'1. Output sheet'!$O$2:$O$5000,"&gt;="&amp;$B$239,'1. Output sheet'!$O$2:$O$5000,"&lt;"&amp;$C$239)</f>
        <v>0</v>
      </c>
      <c r="F289" s="13">
        <f>COUNTIFS('1. Output sheet'!$AC$2:$AC$5000,$B$105,'1. Output sheet'!$C$2:$C$5000,F$73,'1. Output sheet'!$K$2:$K$5000,$C289,'1. Output sheet'!$O$2:$O$5000,"&gt;="&amp;$B$239,'1. Output sheet'!$O$2:$O$5000,"&lt;"&amp;$C$239)</f>
        <v>0</v>
      </c>
      <c r="G289" s="13">
        <f>COUNTIFS('1. Output sheet'!$AC$2:$AC$5000,$B$105,'1. Output sheet'!$C$2:$C$5000,G$73,'1. Output sheet'!$K$2:$K$5000,$C289,'1. Output sheet'!$O$2:$O$5000,"&gt;="&amp;$B$239,'1. Output sheet'!$O$2:$O$5000,"&lt;"&amp;$C$239)</f>
        <v>0</v>
      </c>
      <c r="H289" s="13">
        <f>COUNTIFS('1. Output sheet'!$AC$2:$AC$5000,$B$105,'1. Output sheet'!$C$2:$C$5000,H$73,'1. Output sheet'!$K$2:$K$5000,$C289,'1. Output sheet'!$O$2:$O$5000,"&gt;="&amp;$B$239,'1. Output sheet'!$O$2:$O$5000,"&lt;"&amp;$C$239)</f>
        <v>0</v>
      </c>
      <c r="I289" s="13">
        <f>COUNTIFS('1. Output sheet'!$AC$2:$AC$5000,$B$105,'1. Output sheet'!$C$2:$C$5000,I$73,'1. Output sheet'!$K$2:$K$5000,$C289,'1. Output sheet'!$O$2:$O$5000,"&gt;="&amp;$B$239,'1. Output sheet'!$O$2:$O$5000,"&lt;"&amp;$C$239)</f>
        <v>0</v>
      </c>
      <c r="J289" s="13">
        <f>COUNTIFS('1. Output sheet'!$AC$2:$AC$5000,$B$105,'1. Output sheet'!$C$2:$C$5000,J$73,'1. Output sheet'!$K$2:$K$5000,$C289,'1. Output sheet'!$O$2:$O$5000,"&gt;="&amp;$B$239,'1. Output sheet'!$O$2:$O$5000,"&lt;"&amp;$C$239)</f>
        <v>0</v>
      </c>
      <c r="K289" s="13">
        <f>COUNTIFS('1. Output sheet'!$AC$2:$AC$5000,$B$105,'1. Output sheet'!$C$2:$C$5000,K$73,'1. Output sheet'!$K$2:$K$5000,$C289,'1. Output sheet'!$O$2:$O$5000,"&gt;="&amp;$B$239,'1. Output sheet'!$O$2:$O$5000,"&lt;"&amp;$C$239)</f>
        <v>0</v>
      </c>
      <c r="L289" s="13">
        <f>COUNTIFS('1. Output sheet'!$AC$2:$AC$5000,$B$105,'1. Output sheet'!$C$2:$C$5000,L$73,'1. Output sheet'!$K$2:$K$5000,$C289,'1. Output sheet'!$O$2:$O$5000,"&gt;="&amp;$B$239,'1. Output sheet'!$O$2:$O$5000,"&lt;"&amp;$C$239)</f>
        <v>0</v>
      </c>
      <c r="M289" s="13">
        <f>COUNTIFS('1. Output sheet'!$AC$2:$AC$5000,$B$105,'1. Output sheet'!$C$2:$C$5000,M$73,'1. Output sheet'!$K$2:$K$5000,$C289,'1. Output sheet'!$O$2:$O$5000,"&gt;="&amp;$B$239,'1. Output sheet'!$O$2:$O$5000,"&lt;"&amp;$C$239)</f>
        <v>0</v>
      </c>
      <c r="N289" s="13">
        <f>COUNTIFS('1. Output sheet'!$AC$2:$AC$5000,$B$105,'1. Output sheet'!$C$2:$C$5000,N$73,'1. Output sheet'!$K$2:$K$5000,$C289,'1. Output sheet'!$O$2:$O$5000,"&gt;="&amp;$B$239,'1. Output sheet'!$O$2:$O$5000,"&lt;"&amp;$C$239)</f>
        <v>0</v>
      </c>
      <c r="O289" s="13">
        <f>COUNTIFS('1. Output sheet'!$AC$2:$AC$5000,$B$105,'1. Output sheet'!$C$2:$C$5000,O$73,'1. Output sheet'!$K$2:$K$5000,$C289,'1. Output sheet'!$O$2:$O$5000,"&gt;="&amp;$B$239,'1. Output sheet'!$O$2:$O$5000,"&lt;"&amp;$C$239)</f>
        <v>0</v>
      </c>
      <c r="P289" s="14">
        <f t="shared" si="113"/>
        <v>0</v>
      </c>
    </row>
    <row r="290" spans="1:18" ht="15" x14ac:dyDescent="0.25">
      <c r="A290" s="34"/>
      <c r="B290" s="7"/>
      <c r="C290" s="39" t="s">
        <v>4234</v>
      </c>
      <c r="D290" s="13">
        <f>COUNTIFS('1. Output sheet'!$AC$2:$AC$5000,$B$105,'1. Output sheet'!$C$2:$C$5000,D$73,'1. Output sheet'!$K$2:$K$5000,$C290,'1. Output sheet'!$O$2:$O$5000,"&gt;="&amp;$B$239,'1. Output sheet'!$O$2:$O$5000,"&lt;"&amp;$C$239)</f>
        <v>0</v>
      </c>
      <c r="E290" s="13">
        <f>COUNTIFS('1. Output sheet'!$AC$2:$AC$5000,$B$105,'1. Output sheet'!$C$2:$C$5000,E$73,'1. Output sheet'!$K$2:$K$5000,$C290,'1. Output sheet'!$O$2:$O$5000,"&gt;="&amp;$B$239,'1. Output sheet'!$O$2:$O$5000,"&lt;"&amp;$C$239)</f>
        <v>0</v>
      </c>
      <c r="F290" s="13">
        <f>COUNTIFS('1. Output sheet'!$AC$2:$AC$5000,$B$105,'1. Output sheet'!$C$2:$C$5000,F$73,'1. Output sheet'!$K$2:$K$5000,$C290,'1. Output sheet'!$O$2:$O$5000,"&gt;="&amp;$B$239,'1. Output sheet'!$O$2:$O$5000,"&lt;"&amp;$C$239)</f>
        <v>0</v>
      </c>
      <c r="G290" s="13">
        <f>COUNTIFS('1. Output sheet'!$AC$2:$AC$5000,$B$105,'1. Output sheet'!$C$2:$C$5000,G$73,'1. Output sheet'!$K$2:$K$5000,$C290,'1. Output sheet'!$O$2:$O$5000,"&gt;="&amp;$B$239,'1. Output sheet'!$O$2:$O$5000,"&lt;"&amp;$C$239)</f>
        <v>0</v>
      </c>
      <c r="H290" s="13">
        <f>COUNTIFS('1. Output sheet'!$AC$2:$AC$5000,$B$105,'1. Output sheet'!$C$2:$C$5000,H$73,'1. Output sheet'!$K$2:$K$5000,$C290,'1. Output sheet'!$O$2:$O$5000,"&gt;="&amp;$B$239,'1. Output sheet'!$O$2:$O$5000,"&lt;"&amp;$C$239)</f>
        <v>0</v>
      </c>
      <c r="I290" s="13">
        <f>COUNTIFS('1. Output sheet'!$AC$2:$AC$5000,$B$105,'1. Output sheet'!$C$2:$C$5000,I$73,'1. Output sheet'!$K$2:$K$5000,$C290,'1. Output sheet'!$O$2:$O$5000,"&gt;="&amp;$B$239,'1. Output sheet'!$O$2:$O$5000,"&lt;"&amp;$C$239)</f>
        <v>0</v>
      </c>
      <c r="J290" s="13">
        <f>COUNTIFS('1. Output sheet'!$AC$2:$AC$5000,$B$105,'1. Output sheet'!$C$2:$C$5000,J$73,'1. Output sheet'!$K$2:$K$5000,$C290,'1. Output sheet'!$O$2:$O$5000,"&gt;="&amp;$B$239,'1. Output sheet'!$O$2:$O$5000,"&lt;"&amp;$C$239)</f>
        <v>0</v>
      </c>
      <c r="K290" s="13">
        <f>COUNTIFS('1. Output sheet'!$AC$2:$AC$5000,$B$105,'1. Output sheet'!$C$2:$C$5000,K$73,'1. Output sheet'!$K$2:$K$5000,$C290,'1. Output sheet'!$O$2:$O$5000,"&gt;="&amp;$B$239,'1. Output sheet'!$O$2:$O$5000,"&lt;"&amp;$C$239)</f>
        <v>0</v>
      </c>
      <c r="L290" s="13">
        <f>COUNTIFS('1. Output sheet'!$AC$2:$AC$5000,$B$105,'1. Output sheet'!$C$2:$C$5000,L$73,'1. Output sheet'!$K$2:$K$5000,$C290,'1. Output sheet'!$O$2:$O$5000,"&gt;="&amp;$B$239,'1. Output sheet'!$O$2:$O$5000,"&lt;"&amp;$C$239)</f>
        <v>0</v>
      </c>
      <c r="M290" s="13">
        <f>COUNTIFS('1. Output sheet'!$AC$2:$AC$5000,$B$105,'1. Output sheet'!$C$2:$C$5000,M$73,'1. Output sheet'!$K$2:$K$5000,$C290,'1. Output sheet'!$O$2:$O$5000,"&gt;="&amp;$B$239,'1. Output sheet'!$O$2:$O$5000,"&lt;"&amp;$C$239)</f>
        <v>0</v>
      </c>
      <c r="N290" s="13">
        <f>COUNTIFS('1. Output sheet'!$AC$2:$AC$5000,$B$105,'1. Output sheet'!$C$2:$C$5000,N$73,'1. Output sheet'!$K$2:$K$5000,$C290,'1. Output sheet'!$O$2:$O$5000,"&gt;="&amp;$B$239,'1. Output sheet'!$O$2:$O$5000,"&lt;"&amp;$C$239)</f>
        <v>0</v>
      </c>
      <c r="O290" s="13">
        <f>COUNTIFS('1. Output sheet'!$AC$2:$AC$5000,$B$105,'1. Output sheet'!$C$2:$C$5000,O$73,'1. Output sheet'!$K$2:$K$5000,$C290,'1. Output sheet'!$O$2:$O$5000,"&gt;="&amp;$B$239,'1. Output sheet'!$O$2:$O$5000,"&lt;"&amp;$C$239)</f>
        <v>0</v>
      </c>
      <c r="P290" s="14">
        <f t="shared" si="113"/>
        <v>0</v>
      </c>
    </row>
    <row r="291" spans="1:18" ht="15" x14ac:dyDescent="0.25">
      <c r="A291" s="34"/>
      <c r="B291" s="7"/>
      <c r="C291" s="39" t="s">
        <v>455</v>
      </c>
      <c r="D291" s="13">
        <f>COUNTIFS('1. Output sheet'!$AC$2:$AC$5000,$B$105,'1. Output sheet'!$C$2:$C$5000,D$73,'1. Output sheet'!$K$2:$K$5000,$C291,'1. Output sheet'!$O$2:$O$5000,"&gt;="&amp;$B$239,'1. Output sheet'!$O$2:$O$5000,"&lt;"&amp;$C$239)</f>
        <v>0</v>
      </c>
      <c r="E291" s="13">
        <f>COUNTIFS('1. Output sheet'!$AC$2:$AC$5000,$B$105,'1. Output sheet'!$C$2:$C$5000,E$73,'1. Output sheet'!$K$2:$K$5000,$C291,'1. Output sheet'!$O$2:$O$5000,"&gt;="&amp;$B$239,'1. Output sheet'!$O$2:$O$5000,"&lt;"&amp;$C$239)</f>
        <v>0</v>
      </c>
      <c r="F291" s="13">
        <f>COUNTIFS('1. Output sheet'!$AC$2:$AC$5000,$B$105,'1. Output sheet'!$C$2:$C$5000,F$73,'1. Output sheet'!$K$2:$K$5000,$C291,'1. Output sheet'!$O$2:$O$5000,"&gt;="&amp;$B$239,'1. Output sheet'!$O$2:$O$5000,"&lt;"&amp;$C$239)</f>
        <v>0</v>
      </c>
      <c r="G291" s="13">
        <f>COUNTIFS('1. Output sheet'!$AC$2:$AC$5000,$B$105,'1. Output sheet'!$C$2:$C$5000,G$73,'1. Output sheet'!$K$2:$K$5000,$C291,'1. Output sheet'!$O$2:$O$5000,"&gt;="&amp;$B$239,'1. Output sheet'!$O$2:$O$5000,"&lt;"&amp;$C$239)</f>
        <v>0</v>
      </c>
      <c r="H291" s="13">
        <f>COUNTIFS('1. Output sheet'!$AC$2:$AC$5000,$B$105,'1. Output sheet'!$C$2:$C$5000,H$73,'1. Output sheet'!$K$2:$K$5000,$C291,'1. Output sheet'!$O$2:$O$5000,"&gt;="&amp;$B$239,'1. Output sheet'!$O$2:$O$5000,"&lt;"&amp;$C$239)</f>
        <v>0</v>
      </c>
      <c r="I291" s="13">
        <f>COUNTIFS('1. Output sheet'!$AC$2:$AC$5000,$B$105,'1. Output sheet'!$C$2:$C$5000,I$73,'1. Output sheet'!$K$2:$K$5000,$C291,'1. Output sheet'!$O$2:$O$5000,"&gt;="&amp;$B$239,'1. Output sheet'!$O$2:$O$5000,"&lt;"&amp;$C$239)</f>
        <v>0</v>
      </c>
      <c r="J291" s="13">
        <f>COUNTIFS('1. Output sheet'!$AC$2:$AC$5000,$B$105,'1. Output sheet'!$C$2:$C$5000,J$73,'1. Output sheet'!$K$2:$K$5000,$C291,'1. Output sheet'!$O$2:$O$5000,"&gt;="&amp;$B$239,'1. Output sheet'!$O$2:$O$5000,"&lt;"&amp;$C$239)</f>
        <v>0</v>
      </c>
      <c r="K291" s="13">
        <f>COUNTIFS('1. Output sheet'!$AC$2:$AC$5000,$B$105,'1. Output sheet'!$C$2:$C$5000,K$73,'1. Output sheet'!$K$2:$K$5000,$C291,'1. Output sheet'!$O$2:$O$5000,"&gt;="&amp;$B$239,'1. Output sheet'!$O$2:$O$5000,"&lt;"&amp;$C$239)</f>
        <v>0</v>
      </c>
      <c r="L291" s="13">
        <f>COUNTIFS('1. Output sheet'!$AC$2:$AC$5000,$B$105,'1. Output sheet'!$C$2:$C$5000,L$73,'1. Output sheet'!$K$2:$K$5000,$C291,'1. Output sheet'!$O$2:$O$5000,"&gt;="&amp;$B$239,'1. Output sheet'!$O$2:$O$5000,"&lt;"&amp;$C$239)</f>
        <v>0</v>
      </c>
      <c r="M291" s="13">
        <f>COUNTIFS('1. Output sheet'!$AC$2:$AC$5000,$B$105,'1. Output sheet'!$C$2:$C$5000,M$73,'1. Output sheet'!$K$2:$K$5000,$C291,'1. Output sheet'!$O$2:$O$5000,"&gt;="&amp;$B$239,'1. Output sheet'!$O$2:$O$5000,"&lt;"&amp;$C$239)</f>
        <v>0</v>
      </c>
      <c r="N291" s="13">
        <f>COUNTIFS('1. Output sheet'!$AC$2:$AC$5000,$B$105,'1. Output sheet'!$C$2:$C$5000,N$73,'1. Output sheet'!$K$2:$K$5000,$C291,'1. Output sheet'!$O$2:$O$5000,"&gt;="&amp;$B$239,'1. Output sheet'!$O$2:$O$5000,"&lt;"&amp;$C$239)</f>
        <v>1</v>
      </c>
      <c r="O291" s="13">
        <f>COUNTIFS('1. Output sheet'!$AC$2:$AC$5000,$B$105,'1. Output sheet'!$C$2:$C$5000,O$73,'1. Output sheet'!$K$2:$K$5000,$C291,'1. Output sheet'!$O$2:$O$5000,"&gt;="&amp;$B$239,'1. Output sheet'!$O$2:$O$5000,"&lt;"&amp;$C$239)</f>
        <v>0</v>
      </c>
      <c r="P291" s="14">
        <f t="shared" si="113"/>
        <v>1</v>
      </c>
    </row>
    <row r="292" spans="1:18" ht="15" x14ac:dyDescent="0.25">
      <c r="A292" s="34"/>
      <c r="B292" s="7"/>
      <c r="C292" s="39" t="s">
        <v>306</v>
      </c>
      <c r="D292" s="13">
        <f>COUNTIFS('1. Output sheet'!$AC$2:$AC$5000,$B$105,'1. Output sheet'!$C$2:$C$5000,D$73,'1. Output sheet'!$K$2:$K$5000,$C292,'1. Output sheet'!$O$2:$O$5000,"&gt;="&amp;$B$239,'1. Output sheet'!$O$2:$O$5000,"&lt;"&amp;$C$239)</f>
        <v>0</v>
      </c>
      <c r="E292" s="13">
        <f>COUNTIFS('1. Output sheet'!$AC$2:$AC$5000,$B$105,'1. Output sheet'!$C$2:$C$5000,E$73,'1. Output sheet'!$K$2:$K$5000,$C292,'1. Output sheet'!$O$2:$O$5000,"&gt;="&amp;$B$239,'1. Output sheet'!$O$2:$O$5000,"&lt;"&amp;$C$239)</f>
        <v>0</v>
      </c>
      <c r="F292" s="13">
        <f>COUNTIFS('1. Output sheet'!$AC$2:$AC$5000,$B$105,'1. Output sheet'!$C$2:$C$5000,F$73,'1. Output sheet'!$K$2:$K$5000,$C292,'1. Output sheet'!$O$2:$O$5000,"&gt;="&amp;$B$239,'1. Output sheet'!$O$2:$O$5000,"&lt;"&amp;$C$239)</f>
        <v>0</v>
      </c>
      <c r="G292" s="13">
        <f>COUNTIFS('1. Output sheet'!$AC$2:$AC$5000,$B$105,'1. Output sheet'!$C$2:$C$5000,G$73,'1. Output sheet'!$K$2:$K$5000,$C292,'1. Output sheet'!$O$2:$O$5000,"&gt;="&amp;$B$239,'1. Output sheet'!$O$2:$O$5000,"&lt;"&amp;$C$239)</f>
        <v>0</v>
      </c>
      <c r="H292" s="13">
        <f>COUNTIFS('1. Output sheet'!$AC$2:$AC$5000,$B$105,'1. Output sheet'!$C$2:$C$5000,H$73,'1. Output sheet'!$K$2:$K$5000,$C292,'1. Output sheet'!$O$2:$O$5000,"&gt;="&amp;$B$239,'1. Output sheet'!$O$2:$O$5000,"&lt;"&amp;$C$239)</f>
        <v>0</v>
      </c>
      <c r="I292" s="13">
        <f>COUNTIFS('1. Output sheet'!$AC$2:$AC$5000,$B$105,'1. Output sheet'!$C$2:$C$5000,I$73,'1. Output sheet'!$K$2:$K$5000,$C292,'1. Output sheet'!$O$2:$O$5000,"&gt;="&amp;$B$239,'1. Output sheet'!$O$2:$O$5000,"&lt;"&amp;$C$239)</f>
        <v>0</v>
      </c>
      <c r="J292" s="13">
        <f>COUNTIFS('1. Output sheet'!$AC$2:$AC$5000,$B$105,'1. Output sheet'!$C$2:$C$5000,J$73,'1. Output sheet'!$K$2:$K$5000,$C292,'1. Output sheet'!$O$2:$O$5000,"&gt;="&amp;$B$239,'1. Output sheet'!$O$2:$O$5000,"&lt;"&amp;$C$239)</f>
        <v>0</v>
      </c>
      <c r="K292" s="13">
        <f>COUNTIFS('1. Output sheet'!$AC$2:$AC$5000,$B$105,'1. Output sheet'!$C$2:$C$5000,K$73,'1. Output sheet'!$K$2:$K$5000,$C292,'1. Output sheet'!$O$2:$O$5000,"&gt;="&amp;$B$239,'1. Output sheet'!$O$2:$O$5000,"&lt;"&amp;$C$239)</f>
        <v>0</v>
      </c>
      <c r="L292" s="13">
        <f>COUNTIFS('1. Output sheet'!$AC$2:$AC$5000,$B$105,'1. Output sheet'!$C$2:$C$5000,L$73,'1. Output sheet'!$K$2:$K$5000,$C292,'1. Output sheet'!$O$2:$O$5000,"&gt;="&amp;$B$239,'1. Output sheet'!$O$2:$O$5000,"&lt;"&amp;$C$239)</f>
        <v>0</v>
      </c>
      <c r="M292" s="13">
        <f>COUNTIFS('1. Output sheet'!$AC$2:$AC$5000,$B$105,'1. Output sheet'!$C$2:$C$5000,M$73,'1. Output sheet'!$K$2:$K$5000,$C292,'1. Output sheet'!$O$2:$O$5000,"&gt;="&amp;$B$239,'1. Output sheet'!$O$2:$O$5000,"&lt;"&amp;$C$239)</f>
        <v>0</v>
      </c>
      <c r="N292" s="13">
        <f>COUNTIFS('1. Output sheet'!$AC$2:$AC$5000,$B$105,'1. Output sheet'!$C$2:$C$5000,N$73,'1. Output sheet'!$K$2:$K$5000,$C292,'1. Output sheet'!$O$2:$O$5000,"&gt;="&amp;$B$239,'1. Output sheet'!$O$2:$O$5000,"&lt;"&amp;$C$239)</f>
        <v>0</v>
      </c>
      <c r="O292" s="13">
        <f>COUNTIFS('1. Output sheet'!$AC$2:$AC$5000,$B$105,'1. Output sheet'!$C$2:$C$5000,O$73,'1. Output sheet'!$K$2:$K$5000,$C292,'1. Output sheet'!$O$2:$O$5000,"&gt;="&amp;$B$239,'1. Output sheet'!$O$2:$O$5000,"&lt;"&amp;$C$239)</f>
        <v>0</v>
      </c>
      <c r="P292" s="14">
        <f t="shared" si="113"/>
        <v>0</v>
      </c>
    </row>
    <row r="293" spans="1:18" ht="15" x14ac:dyDescent="0.25">
      <c r="A293" s="34"/>
      <c r="B293" s="7"/>
      <c r="C293" s="39" t="s">
        <v>289</v>
      </c>
      <c r="D293" s="13">
        <f>COUNTIFS('1. Output sheet'!$AC$2:$AC$5000,$B$105,'1. Output sheet'!$C$2:$C$5000,D$73,'1. Output sheet'!$K$2:$K$5000,$C293,'1. Output sheet'!$O$2:$O$5000,"&gt;="&amp;$B$239,'1. Output sheet'!$O$2:$O$5000,"&lt;"&amp;$C$239)</f>
        <v>0</v>
      </c>
      <c r="E293" s="13">
        <f>COUNTIFS('1. Output sheet'!$AC$2:$AC$5000,$B$105,'1. Output sheet'!$C$2:$C$5000,E$73,'1. Output sheet'!$K$2:$K$5000,$C293,'1. Output sheet'!$O$2:$O$5000,"&gt;="&amp;$B$239,'1. Output sheet'!$O$2:$O$5000,"&lt;"&amp;$C$239)</f>
        <v>0</v>
      </c>
      <c r="F293" s="13">
        <f>COUNTIFS('1. Output sheet'!$AC$2:$AC$5000,$B$105,'1. Output sheet'!$C$2:$C$5000,F$73,'1. Output sheet'!$K$2:$K$5000,$C293,'1. Output sheet'!$O$2:$O$5000,"&gt;="&amp;$B$239,'1. Output sheet'!$O$2:$O$5000,"&lt;"&amp;$C$239)</f>
        <v>0</v>
      </c>
      <c r="G293" s="13">
        <f>COUNTIFS('1. Output sheet'!$AC$2:$AC$5000,$B$105,'1. Output sheet'!$C$2:$C$5000,G$73,'1. Output sheet'!$K$2:$K$5000,$C293,'1. Output sheet'!$O$2:$O$5000,"&gt;="&amp;$B$239,'1. Output sheet'!$O$2:$O$5000,"&lt;"&amp;$C$239)</f>
        <v>0</v>
      </c>
      <c r="H293" s="13">
        <f>COUNTIFS('1. Output sheet'!$AC$2:$AC$5000,$B$105,'1. Output sheet'!$C$2:$C$5000,H$73,'1. Output sheet'!$K$2:$K$5000,$C293,'1. Output sheet'!$O$2:$O$5000,"&gt;="&amp;$B$239,'1. Output sheet'!$O$2:$O$5000,"&lt;"&amp;$C$239)</f>
        <v>0</v>
      </c>
      <c r="I293" s="13">
        <f>COUNTIFS('1. Output sheet'!$AC$2:$AC$5000,$B$105,'1. Output sheet'!$C$2:$C$5000,I$73,'1. Output sheet'!$K$2:$K$5000,$C293,'1. Output sheet'!$O$2:$O$5000,"&gt;="&amp;$B$239,'1. Output sheet'!$O$2:$O$5000,"&lt;"&amp;$C$239)</f>
        <v>0</v>
      </c>
      <c r="J293" s="13">
        <f>COUNTIFS('1. Output sheet'!$AC$2:$AC$5000,$B$105,'1. Output sheet'!$C$2:$C$5000,J$73,'1. Output sheet'!$K$2:$K$5000,$C293,'1. Output sheet'!$O$2:$O$5000,"&gt;="&amp;$B$239,'1. Output sheet'!$O$2:$O$5000,"&lt;"&amp;$C$239)</f>
        <v>1</v>
      </c>
      <c r="K293" s="13">
        <f>COUNTIFS('1. Output sheet'!$AC$2:$AC$5000,$B$105,'1. Output sheet'!$C$2:$C$5000,K$73,'1. Output sheet'!$K$2:$K$5000,$C293,'1. Output sheet'!$O$2:$O$5000,"&gt;="&amp;$B$239,'1. Output sheet'!$O$2:$O$5000,"&lt;"&amp;$C$239)</f>
        <v>0</v>
      </c>
      <c r="L293" s="13">
        <f>COUNTIFS('1. Output sheet'!$AC$2:$AC$5000,$B$105,'1. Output sheet'!$C$2:$C$5000,L$73,'1. Output sheet'!$K$2:$K$5000,$C293,'1. Output sheet'!$O$2:$O$5000,"&gt;="&amp;$B$239,'1. Output sheet'!$O$2:$O$5000,"&lt;"&amp;$C$239)</f>
        <v>0</v>
      </c>
      <c r="M293" s="13">
        <f>COUNTIFS('1. Output sheet'!$AC$2:$AC$5000,$B$105,'1. Output sheet'!$C$2:$C$5000,M$73,'1. Output sheet'!$K$2:$K$5000,$C293,'1. Output sheet'!$O$2:$O$5000,"&gt;="&amp;$B$239,'1. Output sheet'!$O$2:$O$5000,"&lt;"&amp;$C$239)</f>
        <v>0</v>
      </c>
      <c r="N293" s="13">
        <f>COUNTIFS('1. Output sheet'!$AC$2:$AC$5000,$B$105,'1. Output sheet'!$C$2:$C$5000,N$73,'1. Output sheet'!$K$2:$K$5000,$C293,'1. Output sheet'!$O$2:$O$5000,"&gt;="&amp;$B$239,'1. Output sheet'!$O$2:$O$5000,"&lt;"&amp;$C$239)</f>
        <v>1</v>
      </c>
      <c r="O293" s="13">
        <f>COUNTIFS('1. Output sheet'!$AC$2:$AC$5000,$B$105,'1. Output sheet'!$C$2:$C$5000,O$73,'1. Output sheet'!$K$2:$K$5000,$C293,'1. Output sheet'!$O$2:$O$5000,"&gt;="&amp;$B$239,'1. Output sheet'!$O$2:$O$5000,"&lt;"&amp;$C$239)</f>
        <v>2</v>
      </c>
      <c r="P293" s="14">
        <f t="shared" si="113"/>
        <v>4</v>
      </c>
    </row>
    <row r="294" spans="1:18" ht="15" x14ac:dyDescent="0.25">
      <c r="A294" s="34"/>
      <c r="B294" s="7"/>
      <c r="C294" s="39" t="s">
        <v>1330</v>
      </c>
      <c r="D294" s="13">
        <f>COUNTIFS('1. Output sheet'!$AC$2:$AC$5000,$B$105,'1. Output sheet'!$C$2:$C$5000,D$73,'1. Output sheet'!$K$2:$K$5000,$C294,'1. Output sheet'!$O$2:$O$5000,"&gt;="&amp;$B$239,'1. Output sheet'!$O$2:$O$5000,"&lt;"&amp;$C$239)</f>
        <v>0</v>
      </c>
      <c r="E294" s="13">
        <f>COUNTIFS('1. Output sheet'!$AC$2:$AC$5000,$B$105,'1. Output sheet'!$C$2:$C$5000,E$73,'1. Output sheet'!$K$2:$K$5000,$C294,'1. Output sheet'!$O$2:$O$5000,"&gt;="&amp;$B$239,'1. Output sheet'!$O$2:$O$5000,"&lt;"&amp;$C$239)</f>
        <v>0</v>
      </c>
      <c r="F294" s="13">
        <f>COUNTIFS('1. Output sheet'!$AC$2:$AC$5000,$B$105,'1. Output sheet'!$C$2:$C$5000,F$73,'1. Output sheet'!$K$2:$K$5000,$C294,'1. Output sheet'!$O$2:$O$5000,"&gt;="&amp;$B$239,'1. Output sheet'!$O$2:$O$5000,"&lt;"&amp;$C$239)</f>
        <v>0</v>
      </c>
      <c r="G294" s="13">
        <f>COUNTIFS('1. Output sheet'!$AC$2:$AC$5000,$B$105,'1. Output sheet'!$C$2:$C$5000,G$73,'1. Output sheet'!$K$2:$K$5000,$C294,'1. Output sheet'!$O$2:$O$5000,"&gt;="&amp;$B$239,'1. Output sheet'!$O$2:$O$5000,"&lt;"&amp;$C$239)</f>
        <v>0</v>
      </c>
      <c r="H294" s="13">
        <f>COUNTIFS('1. Output sheet'!$AC$2:$AC$5000,$B$105,'1. Output sheet'!$C$2:$C$5000,H$73,'1. Output sheet'!$K$2:$K$5000,$C294,'1. Output sheet'!$O$2:$O$5000,"&gt;="&amp;$B$239,'1. Output sheet'!$O$2:$O$5000,"&lt;"&amp;$C$239)</f>
        <v>0</v>
      </c>
      <c r="I294" s="13">
        <f>COUNTIFS('1. Output sheet'!$AC$2:$AC$5000,$B$105,'1. Output sheet'!$C$2:$C$5000,I$73,'1. Output sheet'!$K$2:$K$5000,$C294,'1. Output sheet'!$O$2:$O$5000,"&gt;="&amp;$B$239,'1. Output sheet'!$O$2:$O$5000,"&lt;"&amp;$C$239)</f>
        <v>0</v>
      </c>
      <c r="J294" s="13">
        <f>COUNTIFS('1. Output sheet'!$AC$2:$AC$5000,$B$105,'1. Output sheet'!$C$2:$C$5000,J$73,'1. Output sheet'!$K$2:$K$5000,$C294,'1. Output sheet'!$O$2:$O$5000,"&gt;="&amp;$B$239,'1. Output sheet'!$O$2:$O$5000,"&lt;"&amp;$C$239)</f>
        <v>0</v>
      </c>
      <c r="K294" s="13">
        <f>COUNTIFS('1. Output sheet'!$AC$2:$AC$5000,$B$105,'1. Output sheet'!$C$2:$C$5000,K$73,'1. Output sheet'!$K$2:$K$5000,$C294,'1. Output sheet'!$O$2:$O$5000,"&gt;="&amp;$B$239,'1. Output sheet'!$O$2:$O$5000,"&lt;"&amp;$C$239)</f>
        <v>0</v>
      </c>
      <c r="L294" s="13">
        <f>COUNTIFS('1. Output sheet'!$AC$2:$AC$5000,$B$105,'1. Output sheet'!$C$2:$C$5000,L$73,'1. Output sheet'!$K$2:$K$5000,$C294,'1. Output sheet'!$O$2:$O$5000,"&gt;="&amp;$B$239,'1. Output sheet'!$O$2:$O$5000,"&lt;"&amp;$C$239)</f>
        <v>0</v>
      </c>
      <c r="M294" s="13">
        <f>COUNTIFS('1. Output sheet'!$AC$2:$AC$5000,$B$105,'1. Output sheet'!$C$2:$C$5000,M$73,'1. Output sheet'!$K$2:$K$5000,$C294,'1. Output sheet'!$O$2:$O$5000,"&gt;="&amp;$B$239,'1. Output sheet'!$O$2:$O$5000,"&lt;"&amp;$C$239)</f>
        <v>0</v>
      </c>
      <c r="N294" s="13">
        <f>COUNTIFS('1. Output sheet'!$AC$2:$AC$5000,$B$105,'1. Output sheet'!$C$2:$C$5000,N$73,'1. Output sheet'!$K$2:$K$5000,$C294,'1. Output sheet'!$O$2:$O$5000,"&gt;="&amp;$B$239,'1. Output sheet'!$O$2:$O$5000,"&lt;"&amp;$C$239)</f>
        <v>0</v>
      </c>
      <c r="O294" s="13">
        <f>COUNTIFS('1. Output sheet'!$AC$2:$AC$5000,$B$105,'1. Output sheet'!$C$2:$C$5000,O$73,'1. Output sheet'!$K$2:$K$5000,$C294,'1. Output sheet'!$O$2:$O$5000,"&gt;="&amp;$B$239,'1. Output sheet'!$O$2:$O$5000,"&lt;"&amp;$C$239)</f>
        <v>0</v>
      </c>
      <c r="P294" s="14">
        <f t="shared" si="113"/>
        <v>0</v>
      </c>
    </row>
    <row r="295" spans="1:18" ht="15" x14ac:dyDescent="0.25">
      <c r="A295" s="34"/>
      <c r="B295" s="7"/>
      <c r="C295" s="39" t="s">
        <v>86</v>
      </c>
      <c r="D295" s="13">
        <f>COUNTIFS('1. Output sheet'!$AC$2:$AC$5000,$B$105,'1. Output sheet'!$C$2:$C$5000,D$73,'1. Output sheet'!$K$2:$K$5000,$C295,'1. Output sheet'!$O$2:$O$5000,"&gt;="&amp;$B$239,'1. Output sheet'!$O$2:$O$5000,"&lt;"&amp;$C$239)</f>
        <v>0</v>
      </c>
      <c r="E295" s="13">
        <f>COUNTIFS('1. Output sheet'!$AC$2:$AC$5000,$B$105,'1. Output sheet'!$C$2:$C$5000,E$73,'1. Output sheet'!$K$2:$K$5000,$C295,'1. Output sheet'!$O$2:$O$5000,"&gt;="&amp;$B$239,'1. Output sheet'!$O$2:$O$5000,"&lt;"&amp;$C$239)</f>
        <v>0</v>
      </c>
      <c r="F295" s="13">
        <f>COUNTIFS('1. Output sheet'!$AC$2:$AC$5000,$B$105,'1. Output sheet'!$C$2:$C$5000,F$73,'1. Output sheet'!$K$2:$K$5000,$C295,'1. Output sheet'!$O$2:$O$5000,"&gt;="&amp;$B$239,'1. Output sheet'!$O$2:$O$5000,"&lt;"&amp;$C$239)</f>
        <v>3</v>
      </c>
      <c r="G295" s="13">
        <f>COUNTIFS('1. Output sheet'!$AC$2:$AC$5000,$B$105,'1. Output sheet'!$C$2:$C$5000,G$73,'1. Output sheet'!$K$2:$K$5000,$C295,'1. Output sheet'!$O$2:$O$5000,"&gt;="&amp;$B$239,'1. Output sheet'!$O$2:$O$5000,"&lt;"&amp;$C$239)</f>
        <v>0</v>
      </c>
      <c r="H295" s="13">
        <f>COUNTIFS('1. Output sheet'!$AC$2:$AC$5000,$B$105,'1. Output sheet'!$C$2:$C$5000,H$73,'1. Output sheet'!$K$2:$K$5000,$C295,'1. Output sheet'!$O$2:$O$5000,"&gt;="&amp;$B$239,'1. Output sheet'!$O$2:$O$5000,"&lt;"&amp;$C$239)</f>
        <v>0</v>
      </c>
      <c r="I295" s="13">
        <f>COUNTIFS('1. Output sheet'!$AC$2:$AC$5000,$B$105,'1. Output sheet'!$C$2:$C$5000,I$73,'1. Output sheet'!$K$2:$K$5000,$C295,'1. Output sheet'!$O$2:$O$5000,"&gt;="&amp;$B$239,'1. Output sheet'!$O$2:$O$5000,"&lt;"&amp;$C$239)</f>
        <v>0</v>
      </c>
      <c r="J295" s="13">
        <f>COUNTIFS('1. Output sheet'!$AC$2:$AC$5000,$B$105,'1. Output sheet'!$C$2:$C$5000,J$73,'1. Output sheet'!$K$2:$K$5000,$C295,'1. Output sheet'!$O$2:$O$5000,"&gt;="&amp;$B$239,'1. Output sheet'!$O$2:$O$5000,"&lt;"&amp;$C$239)</f>
        <v>0</v>
      </c>
      <c r="K295" s="13">
        <f>COUNTIFS('1. Output sheet'!$AC$2:$AC$5000,$B$105,'1. Output sheet'!$C$2:$C$5000,K$73,'1. Output sheet'!$K$2:$K$5000,$C295,'1. Output sheet'!$O$2:$O$5000,"&gt;="&amp;$B$239,'1. Output sheet'!$O$2:$O$5000,"&lt;"&amp;$C$239)</f>
        <v>1</v>
      </c>
      <c r="L295" s="13">
        <f>COUNTIFS('1. Output sheet'!$AC$2:$AC$5000,$B$105,'1. Output sheet'!$C$2:$C$5000,L$73,'1. Output sheet'!$K$2:$K$5000,$C295,'1. Output sheet'!$O$2:$O$5000,"&gt;="&amp;$B$239,'1. Output sheet'!$O$2:$O$5000,"&lt;"&amp;$C$239)</f>
        <v>0</v>
      </c>
      <c r="M295" s="13">
        <f>COUNTIFS('1. Output sheet'!$AC$2:$AC$5000,$B$105,'1. Output sheet'!$C$2:$C$5000,M$73,'1. Output sheet'!$K$2:$K$5000,$C295,'1. Output sheet'!$O$2:$O$5000,"&gt;="&amp;$B$239,'1. Output sheet'!$O$2:$O$5000,"&lt;"&amp;$C$239)</f>
        <v>0</v>
      </c>
      <c r="N295" s="13">
        <f>COUNTIFS('1. Output sheet'!$AC$2:$AC$5000,$B$105,'1. Output sheet'!$C$2:$C$5000,N$73,'1. Output sheet'!$K$2:$K$5000,$C295,'1. Output sheet'!$O$2:$O$5000,"&gt;="&amp;$B$239,'1. Output sheet'!$O$2:$O$5000,"&lt;"&amp;$C$239)</f>
        <v>0</v>
      </c>
      <c r="O295" s="13">
        <f>COUNTIFS('1. Output sheet'!$AC$2:$AC$5000,$B$105,'1. Output sheet'!$C$2:$C$5000,O$73,'1. Output sheet'!$K$2:$K$5000,$C295,'1. Output sheet'!$O$2:$O$5000,"&gt;="&amp;$B$239,'1. Output sheet'!$O$2:$O$5000,"&lt;"&amp;$C$239)</f>
        <v>0</v>
      </c>
      <c r="P295" s="14">
        <f t="shared" si="113"/>
        <v>4</v>
      </c>
    </row>
    <row r="296" spans="1:18" ht="15" x14ac:dyDescent="0.25">
      <c r="A296" s="34"/>
      <c r="B296" s="7"/>
      <c r="C296" s="39" t="s">
        <v>97</v>
      </c>
      <c r="D296" s="13">
        <f>COUNTIFS('1. Output sheet'!$AC$2:$AC$5000,$B$105,'1. Output sheet'!$C$2:$C$5000,D$73,'1. Output sheet'!$K$2:$K$5000,$C296,'1. Output sheet'!$O$2:$O$5000,"&gt;="&amp;$B$239,'1. Output sheet'!$O$2:$O$5000,"&lt;"&amp;$C$239)</f>
        <v>0</v>
      </c>
      <c r="E296" s="13">
        <f>COUNTIFS('1. Output sheet'!$AC$2:$AC$5000,$B$105,'1. Output sheet'!$C$2:$C$5000,E$73,'1. Output sheet'!$K$2:$K$5000,$C296,'1. Output sheet'!$O$2:$O$5000,"&gt;="&amp;$B$239,'1. Output sheet'!$O$2:$O$5000,"&lt;"&amp;$C$239)</f>
        <v>0</v>
      </c>
      <c r="F296" s="13">
        <f>COUNTIFS('1. Output sheet'!$AC$2:$AC$5000,$B$105,'1. Output sheet'!$C$2:$C$5000,F$73,'1. Output sheet'!$K$2:$K$5000,$C296,'1. Output sheet'!$O$2:$O$5000,"&gt;="&amp;$B$239,'1. Output sheet'!$O$2:$O$5000,"&lt;"&amp;$C$239)</f>
        <v>1</v>
      </c>
      <c r="G296" s="13">
        <f>COUNTIFS('1. Output sheet'!$AC$2:$AC$5000,$B$105,'1. Output sheet'!$C$2:$C$5000,G$73,'1. Output sheet'!$K$2:$K$5000,$C296,'1. Output sheet'!$O$2:$O$5000,"&gt;="&amp;$B$239,'1. Output sheet'!$O$2:$O$5000,"&lt;"&amp;$C$239)</f>
        <v>0</v>
      </c>
      <c r="H296" s="13">
        <f>COUNTIFS('1. Output sheet'!$AC$2:$AC$5000,$B$105,'1. Output sheet'!$C$2:$C$5000,H$73,'1. Output sheet'!$K$2:$K$5000,$C296,'1. Output sheet'!$O$2:$O$5000,"&gt;="&amp;$B$239,'1. Output sheet'!$O$2:$O$5000,"&lt;"&amp;$C$239)</f>
        <v>0</v>
      </c>
      <c r="I296" s="13">
        <f>COUNTIFS('1. Output sheet'!$AC$2:$AC$5000,$B$105,'1. Output sheet'!$C$2:$C$5000,I$73,'1. Output sheet'!$K$2:$K$5000,$C296,'1. Output sheet'!$O$2:$O$5000,"&gt;="&amp;$B$239,'1. Output sheet'!$O$2:$O$5000,"&lt;"&amp;$C$239)</f>
        <v>0</v>
      </c>
      <c r="J296" s="13">
        <f>COUNTIFS('1. Output sheet'!$AC$2:$AC$5000,$B$105,'1. Output sheet'!$C$2:$C$5000,J$73,'1. Output sheet'!$K$2:$K$5000,$C296,'1. Output sheet'!$O$2:$O$5000,"&gt;="&amp;$B$239,'1. Output sheet'!$O$2:$O$5000,"&lt;"&amp;$C$239)</f>
        <v>0</v>
      </c>
      <c r="K296" s="13">
        <f>COUNTIFS('1. Output sheet'!$AC$2:$AC$5000,$B$105,'1. Output sheet'!$C$2:$C$5000,K$73,'1. Output sheet'!$K$2:$K$5000,$C296,'1. Output sheet'!$O$2:$O$5000,"&gt;="&amp;$B$239,'1. Output sheet'!$O$2:$O$5000,"&lt;"&amp;$C$239)</f>
        <v>0</v>
      </c>
      <c r="L296" s="13">
        <f>COUNTIFS('1. Output sheet'!$AC$2:$AC$5000,$B$105,'1. Output sheet'!$C$2:$C$5000,L$73,'1. Output sheet'!$K$2:$K$5000,$C296,'1. Output sheet'!$O$2:$O$5000,"&gt;="&amp;$B$239,'1. Output sheet'!$O$2:$O$5000,"&lt;"&amp;$C$239)</f>
        <v>1</v>
      </c>
      <c r="M296" s="13">
        <f>COUNTIFS('1. Output sheet'!$AC$2:$AC$5000,$B$105,'1. Output sheet'!$C$2:$C$5000,M$73,'1. Output sheet'!$K$2:$K$5000,$C296,'1. Output sheet'!$O$2:$O$5000,"&gt;="&amp;$B$239,'1. Output sheet'!$O$2:$O$5000,"&lt;"&amp;$C$239)</f>
        <v>0</v>
      </c>
      <c r="N296" s="13">
        <f>COUNTIFS('1. Output sheet'!$AC$2:$AC$5000,$B$105,'1. Output sheet'!$C$2:$C$5000,N$73,'1. Output sheet'!$K$2:$K$5000,$C296,'1. Output sheet'!$O$2:$O$5000,"&gt;="&amp;$B$239,'1. Output sheet'!$O$2:$O$5000,"&lt;"&amp;$C$239)</f>
        <v>0</v>
      </c>
      <c r="O296" s="13">
        <f>COUNTIFS('1. Output sheet'!$AC$2:$AC$5000,$B$105,'1. Output sheet'!$C$2:$C$5000,O$73,'1. Output sheet'!$K$2:$K$5000,$C296,'1. Output sheet'!$O$2:$O$5000,"&gt;="&amp;$B$239,'1. Output sheet'!$O$2:$O$5000,"&lt;"&amp;$C$239)</f>
        <v>0</v>
      </c>
      <c r="P296" s="14">
        <f t="shared" si="113"/>
        <v>2</v>
      </c>
    </row>
    <row r="297" spans="1:18" ht="15" x14ac:dyDescent="0.25">
      <c r="A297" s="34"/>
      <c r="B297" s="7"/>
      <c r="C297" s="39" t="s">
        <v>226</v>
      </c>
      <c r="D297" s="13">
        <f>COUNTIFS('1. Output sheet'!$AC$2:$AC$5000,$B$105,'1. Output sheet'!$C$2:$C$5000,D$73,'1. Output sheet'!$K$2:$K$5000,$C297,'1. Output sheet'!$O$2:$O$5000,"&gt;="&amp;$B$239,'1. Output sheet'!$O$2:$O$5000,"&lt;"&amp;$C$239)</f>
        <v>0</v>
      </c>
      <c r="E297" s="13">
        <f>COUNTIFS('1. Output sheet'!$AC$2:$AC$5000,$B$105,'1. Output sheet'!$C$2:$C$5000,E$73,'1. Output sheet'!$K$2:$K$5000,$C297,'1. Output sheet'!$O$2:$O$5000,"&gt;="&amp;$B$239,'1. Output sheet'!$O$2:$O$5000,"&lt;"&amp;$C$239)</f>
        <v>0</v>
      </c>
      <c r="F297" s="13">
        <f>COUNTIFS('1. Output sheet'!$AC$2:$AC$5000,$B$105,'1. Output sheet'!$C$2:$C$5000,F$73,'1. Output sheet'!$K$2:$K$5000,$C297,'1. Output sheet'!$O$2:$O$5000,"&gt;="&amp;$B$239,'1. Output sheet'!$O$2:$O$5000,"&lt;"&amp;$C$239)</f>
        <v>0</v>
      </c>
      <c r="G297" s="13">
        <f>COUNTIFS('1. Output sheet'!$AC$2:$AC$5000,$B$105,'1. Output sheet'!$C$2:$C$5000,G$73,'1. Output sheet'!$K$2:$K$5000,$C297,'1. Output sheet'!$O$2:$O$5000,"&gt;="&amp;$B$239,'1. Output sheet'!$O$2:$O$5000,"&lt;"&amp;$C$239)</f>
        <v>0</v>
      </c>
      <c r="H297" s="13">
        <f>COUNTIFS('1. Output sheet'!$AC$2:$AC$5000,$B$105,'1. Output sheet'!$C$2:$C$5000,H$73,'1. Output sheet'!$K$2:$K$5000,$C297,'1. Output sheet'!$O$2:$O$5000,"&gt;="&amp;$B$239,'1. Output sheet'!$O$2:$O$5000,"&lt;"&amp;$C$239)</f>
        <v>0</v>
      </c>
      <c r="I297" s="13">
        <f>COUNTIFS('1. Output sheet'!$AC$2:$AC$5000,$B$105,'1. Output sheet'!$C$2:$C$5000,I$73,'1. Output sheet'!$K$2:$K$5000,$C297,'1. Output sheet'!$O$2:$O$5000,"&gt;="&amp;$B$239,'1. Output sheet'!$O$2:$O$5000,"&lt;"&amp;$C$239)</f>
        <v>0</v>
      </c>
      <c r="J297" s="13">
        <f>COUNTIFS('1. Output sheet'!$AC$2:$AC$5000,$B$105,'1. Output sheet'!$C$2:$C$5000,J$73,'1. Output sheet'!$K$2:$K$5000,$C297,'1. Output sheet'!$O$2:$O$5000,"&gt;="&amp;$B$239,'1. Output sheet'!$O$2:$O$5000,"&lt;"&amp;$C$239)</f>
        <v>0</v>
      </c>
      <c r="K297" s="13">
        <f>COUNTIFS('1. Output sheet'!$AC$2:$AC$5000,$B$105,'1. Output sheet'!$C$2:$C$5000,K$73,'1. Output sheet'!$K$2:$K$5000,$C297,'1. Output sheet'!$O$2:$O$5000,"&gt;="&amp;$B$239,'1. Output sheet'!$O$2:$O$5000,"&lt;"&amp;$C$239)</f>
        <v>0</v>
      </c>
      <c r="L297" s="13">
        <f>COUNTIFS('1. Output sheet'!$AC$2:$AC$5000,$B$105,'1. Output sheet'!$C$2:$C$5000,L$73,'1. Output sheet'!$K$2:$K$5000,$C297,'1. Output sheet'!$O$2:$O$5000,"&gt;="&amp;$B$239,'1. Output sheet'!$O$2:$O$5000,"&lt;"&amp;$C$239)</f>
        <v>0</v>
      </c>
      <c r="M297" s="13">
        <f>COUNTIFS('1. Output sheet'!$AC$2:$AC$5000,$B$105,'1. Output sheet'!$C$2:$C$5000,M$73,'1. Output sheet'!$K$2:$K$5000,$C297,'1. Output sheet'!$O$2:$O$5000,"&gt;="&amp;$B$239,'1. Output sheet'!$O$2:$O$5000,"&lt;"&amp;$C$239)</f>
        <v>0</v>
      </c>
      <c r="N297" s="13">
        <f>COUNTIFS('1. Output sheet'!$AC$2:$AC$5000,$B$105,'1. Output sheet'!$C$2:$C$5000,N$73,'1. Output sheet'!$K$2:$K$5000,$C297,'1. Output sheet'!$O$2:$O$5000,"&gt;="&amp;$B$239,'1. Output sheet'!$O$2:$O$5000,"&lt;"&amp;$C$239)</f>
        <v>0</v>
      </c>
      <c r="O297" s="13">
        <f>COUNTIFS('1. Output sheet'!$AC$2:$AC$5000,$B$105,'1. Output sheet'!$C$2:$C$5000,O$73,'1. Output sheet'!$K$2:$K$5000,$C297,'1. Output sheet'!$O$2:$O$5000,"&gt;="&amp;$B$239,'1. Output sheet'!$O$2:$O$5000,"&lt;"&amp;$C$239)</f>
        <v>0</v>
      </c>
      <c r="P297" s="14">
        <f t="shared" si="113"/>
        <v>0</v>
      </c>
    </row>
    <row r="298" spans="1:18" ht="15" x14ac:dyDescent="0.25">
      <c r="A298" s="34"/>
      <c r="B298" s="7"/>
      <c r="C298" s="39" t="s">
        <v>243</v>
      </c>
      <c r="D298" s="13">
        <f>COUNTIFS('1. Output sheet'!$AC$2:$AC$5000,$B$105,'1. Output sheet'!$C$2:$C$5000,D$73,'1. Output sheet'!$K$2:$K$5000,$C298,'1. Output sheet'!$O$2:$O$5000,"&gt;="&amp;$B$239,'1. Output sheet'!$O$2:$O$5000,"&lt;"&amp;$C$239)</f>
        <v>0</v>
      </c>
      <c r="E298" s="13">
        <f>COUNTIFS('1. Output sheet'!$AC$2:$AC$5000,$B$105,'1. Output sheet'!$C$2:$C$5000,E$73,'1. Output sheet'!$K$2:$K$5000,$C298,'1. Output sheet'!$O$2:$O$5000,"&gt;="&amp;$B$239,'1. Output sheet'!$O$2:$O$5000,"&lt;"&amp;$C$239)</f>
        <v>0</v>
      </c>
      <c r="F298" s="13">
        <f>COUNTIFS('1. Output sheet'!$AC$2:$AC$5000,$B$105,'1. Output sheet'!$C$2:$C$5000,F$73,'1. Output sheet'!$K$2:$K$5000,$C298,'1. Output sheet'!$O$2:$O$5000,"&gt;="&amp;$B$239,'1. Output sheet'!$O$2:$O$5000,"&lt;"&amp;$C$239)</f>
        <v>0</v>
      </c>
      <c r="G298" s="13">
        <f>COUNTIFS('1. Output sheet'!$AC$2:$AC$5000,$B$105,'1. Output sheet'!$C$2:$C$5000,G$73,'1. Output sheet'!$K$2:$K$5000,$C298,'1. Output sheet'!$O$2:$O$5000,"&gt;="&amp;$B$239,'1. Output sheet'!$O$2:$O$5000,"&lt;"&amp;$C$239)</f>
        <v>0</v>
      </c>
      <c r="H298" s="13">
        <f>COUNTIFS('1. Output sheet'!$AC$2:$AC$5000,$B$105,'1. Output sheet'!$C$2:$C$5000,H$73,'1. Output sheet'!$K$2:$K$5000,$C298,'1. Output sheet'!$O$2:$O$5000,"&gt;="&amp;$B$239,'1. Output sheet'!$O$2:$O$5000,"&lt;"&amp;$C$239)</f>
        <v>0</v>
      </c>
      <c r="I298" s="13">
        <f>COUNTIFS('1. Output sheet'!$AC$2:$AC$5000,$B$105,'1. Output sheet'!$C$2:$C$5000,I$73,'1. Output sheet'!$K$2:$K$5000,$C298,'1. Output sheet'!$O$2:$O$5000,"&gt;="&amp;$B$239,'1. Output sheet'!$O$2:$O$5000,"&lt;"&amp;$C$239)</f>
        <v>5</v>
      </c>
      <c r="J298" s="13">
        <f>COUNTIFS('1. Output sheet'!$AC$2:$AC$5000,$B$105,'1. Output sheet'!$C$2:$C$5000,J$73,'1. Output sheet'!$K$2:$K$5000,$C298,'1. Output sheet'!$O$2:$O$5000,"&gt;="&amp;$B$239,'1. Output sheet'!$O$2:$O$5000,"&lt;"&amp;$C$239)</f>
        <v>1</v>
      </c>
      <c r="K298" s="13">
        <f>COUNTIFS('1. Output sheet'!$AC$2:$AC$5000,$B$105,'1. Output sheet'!$C$2:$C$5000,K$73,'1. Output sheet'!$K$2:$K$5000,$C298,'1. Output sheet'!$O$2:$O$5000,"&gt;="&amp;$B$239,'1. Output sheet'!$O$2:$O$5000,"&lt;"&amp;$C$239)</f>
        <v>2</v>
      </c>
      <c r="L298" s="13">
        <f>COUNTIFS('1. Output sheet'!$AC$2:$AC$5000,$B$105,'1. Output sheet'!$C$2:$C$5000,L$73,'1. Output sheet'!$K$2:$K$5000,$C298,'1. Output sheet'!$O$2:$O$5000,"&gt;="&amp;$B$239,'1. Output sheet'!$O$2:$O$5000,"&lt;"&amp;$C$239)</f>
        <v>0</v>
      </c>
      <c r="M298" s="13">
        <f>COUNTIFS('1. Output sheet'!$AC$2:$AC$5000,$B$105,'1. Output sheet'!$C$2:$C$5000,M$73,'1. Output sheet'!$K$2:$K$5000,$C298,'1. Output sheet'!$O$2:$O$5000,"&gt;="&amp;$B$239,'1. Output sheet'!$O$2:$O$5000,"&lt;"&amp;$C$239)</f>
        <v>0</v>
      </c>
      <c r="N298" s="13">
        <f>COUNTIFS('1. Output sheet'!$AC$2:$AC$5000,$B$105,'1. Output sheet'!$C$2:$C$5000,N$73,'1. Output sheet'!$K$2:$K$5000,$C298,'1. Output sheet'!$O$2:$O$5000,"&gt;="&amp;$B$239,'1. Output sheet'!$O$2:$O$5000,"&lt;"&amp;$C$239)</f>
        <v>2</v>
      </c>
      <c r="O298" s="13">
        <f>COUNTIFS('1. Output sheet'!$AC$2:$AC$5000,$B$105,'1. Output sheet'!$C$2:$C$5000,O$73,'1. Output sheet'!$K$2:$K$5000,$C298,'1. Output sheet'!$O$2:$O$5000,"&gt;="&amp;$B$239,'1. Output sheet'!$O$2:$O$5000,"&lt;"&amp;$C$239)</f>
        <v>0</v>
      </c>
      <c r="P298" s="14">
        <f t="shared" si="113"/>
        <v>10</v>
      </c>
    </row>
    <row r="299" spans="1:18" ht="15" x14ac:dyDescent="0.25">
      <c r="A299" s="34"/>
      <c r="B299" s="7"/>
      <c r="C299" s="39" t="s">
        <v>2874</v>
      </c>
      <c r="D299" s="13">
        <f>COUNTIFS('1. Output sheet'!$AC$2:$AC$5000,$B$105,'1. Output sheet'!$C$2:$C$5000,D$73,'1. Output sheet'!$K$2:$K$5000,$C299,'1. Output sheet'!$O$2:$O$5000,"&gt;="&amp;$B$239,'1. Output sheet'!$O$2:$O$5000,"&lt;"&amp;$C$239)</f>
        <v>0</v>
      </c>
      <c r="E299" s="13">
        <f>COUNTIFS('1. Output sheet'!$AC$2:$AC$5000,$B$105,'1. Output sheet'!$C$2:$C$5000,E$73,'1. Output sheet'!$K$2:$K$5000,$C299,'1. Output sheet'!$O$2:$O$5000,"&gt;="&amp;$B$239,'1. Output sheet'!$O$2:$O$5000,"&lt;"&amp;$C$239)</f>
        <v>0</v>
      </c>
      <c r="F299" s="13">
        <f>COUNTIFS('1. Output sheet'!$AC$2:$AC$5000,$B$105,'1. Output sheet'!$C$2:$C$5000,F$73,'1. Output sheet'!$K$2:$K$5000,$C299,'1. Output sheet'!$O$2:$O$5000,"&gt;="&amp;$B$239,'1. Output sheet'!$O$2:$O$5000,"&lt;"&amp;$C$239)</f>
        <v>0</v>
      </c>
      <c r="G299" s="13">
        <f>COUNTIFS('1. Output sheet'!$AC$2:$AC$5000,$B$105,'1. Output sheet'!$C$2:$C$5000,G$73,'1. Output sheet'!$K$2:$K$5000,$C299,'1. Output sheet'!$O$2:$O$5000,"&gt;="&amp;$B$239,'1. Output sheet'!$O$2:$O$5000,"&lt;"&amp;$C$239)</f>
        <v>0</v>
      </c>
      <c r="H299" s="13">
        <f>COUNTIFS('1. Output sheet'!$AC$2:$AC$5000,$B$105,'1. Output sheet'!$C$2:$C$5000,H$73,'1. Output sheet'!$K$2:$K$5000,$C299,'1. Output sheet'!$O$2:$O$5000,"&gt;="&amp;$B$239,'1. Output sheet'!$O$2:$O$5000,"&lt;"&amp;$C$239)</f>
        <v>0</v>
      </c>
      <c r="I299" s="13">
        <f>COUNTIFS('1. Output sheet'!$AC$2:$AC$5000,$B$105,'1. Output sheet'!$C$2:$C$5000,I$73,'1. Output sheet'!$K$2:$K$5000,$C299,'1. Output sheet'!$O$2:$O$5000,"&gt;="&amp;$B$239,'1. Output sheet'!$O$2:$O$5000,"&lt;"&amp;$C$239)</f>
        <v>0</v>
      </c>
      <c r="J299" s="13">
        <f>COUNTIFS('1. Output sheet'!$AC$2:$AC$5000,$B$105,'1. Output sheet'!$C$2:$C$5000,J$73,'1. Output sheet'!$K$2:$K$5000,$C299,'1. Output sheet'!$O$2:$O$5000,"&gt;="&amp;$B$239,'1. Output sheet'!$O$2:$O$5000,"&lt;"&amp;$C$239)</f>
        <v>0</v>
      </c>
      <c r="K299" s="13">
        <f>COUNTIFS('1. Output sheet'!$AC$2:$AC$5000,$B$105,'1. Output sheet'!$C$2:$C$5000,K$73,'1. Output sheet'!$K$2:$K$5000,$C299,'1. Output sheet'!$O$2:$O$5000,"&gt;="&amp;$B$239,'1. Output sheet'!$O$2:$O$5000,"&lt;"&amp;$C$239)</f>
        <v>0</v>
      </c>
      <c r="L299" s="13">
        <f>COUNTIFS('1. Output sheet'!$AC$2:$AC$5000,$B$105,'1. Output sheet'!$C$2:$C$5000,L$73,'1. Output sheet'!$K$2:$K$5000,$C299,'1. Output sheet'!$O$2:$O$5000,"&gt;="&amp;$B$239,'1. Output sheet'!$O$2:$O$5000,"&lt;"&amp;$C$239)</f>
        <v>0</v>
      </c>
      <c r="M299" s="13">
        <f>COUNTIFS('1. Output sheet'!$AC$2:$AC$5000,$B$105,'1. Output sheet'!$C$2:$C$5000,M$73,'1. Output sheet'!$K$2:$K$5000,$C299,'1. Output sheet'!$O$2:$O$5000,"&gt;="&amp;$B$239,'1. Output sheet'!$O$2:$O$5000,"&lt;"&amp;$C$239)</f>
        <v>0</v>
      </c>
      <c r="N299" s="13">
        <f>COUNTIFS('1. Output sheet'!$AC$2:$AC$5000,$B$105,'1. Output sheet'!$C$2:$C$5000,N$73,'1. Output sheet'!$K$2:$K$5000,$C299,'1. Output sheet'!$O$2:$O$5000,"&gt;="&amp;$B$239,'1. Output sheet'!$O$2:$O$5000,"&lt;"&amp;$C$239)</f>
        <v>0</v>
      </c>
      <c r="O299" s="13">
        <f>COUNTIFS('1. Output sheet'!$AC$2:$AC$5000,$B$105,'1. Output sheet'!$C$2:$C$5000,O$73,'1. Output sheet'!$K$2:$K$5000,$C299,'1. Output sheet'!$O$2:$O$5000,"&gt;="&amp;$B$239,'1. Output sheet'!$O$2:$O$5000,"&lt;"&amp;$C$239)</f>
        <v>0</v>
      </c>
      <c r="P299" s="14">
        <f t="shared" si="113"/>
        <v>0</v>
      </c>
    </row>
    <row r="300" spans="1:18" ht="15" x14ac:dyDescent="0.25">
      <c r="A300" s="34"/>
      <c r="B300" s="7"/>
      <c r="C300" s="39" t="s">
        <v>217</v>
      </c>
      <c r="D300" s="13">
        <f>COUNTIFS('1. Output sheet'!$AC$2:$AC$5000,$B$105,'1. Output sheet'!$C$2:$C$5000,D$73,'1. Output sheet'!$K$2:$K$5000,$C300,'1. Output sheet'!$O$2:$O$5000,"&gt;="&amp;$B$239,'1. Output sheet'!$O$2:$O$5000,"&lt;"&amp;$C$239)</f>
        <v>0</v>
      </c>
      <c r="E300" s="13">
        <f>COUNTIFS('1. Output sheet'!$AC$2:$AC$5000,$B$105,'1. Output sheet'!$C$2:$C$5000,E$73,'1. Output sheet'!$K$2:$K$5000,$C300,'1. Output sheet'!$O$2:$O$5000,"&gt;="&amp;$B$239,'1. Output sheet'!$O$2:$O$5000,"&lt;"&amp;$C$239)</f>
        <v>0</v>
      </c>
      <c r="F300" s="13">
        <f>COUNTIFS('1. Output sheet'!$AC$2:$AC$5000,$B$105,'1. Output sheet'!$C$2:$C$5000,F$73,'1. Output sheet'!$K$2:$K$5000,$C300,'1. Output sheet'!$O$2:$O$5000,"&gt;="&amp;$B$239,'1. Output sheet'!$O$2:$O$5000,"&lt;"&amp;$C$239)</f>
        <v>2</v>
      </c>
      <c r="G300" s="13">
        <f>COUNTIFS('1. Output sheet'!$AC$2:$AC$5000,$B$105,'1. Output sheet'!$C$2:$C$5000,G$73,'1. Output sheet'!$K$2:$K$5000,$C300,'1. Output sheet'!$O$2:$O$5000,"&gt;="&amp;$B$239,'1. Output sheet'!$O$2:$O$5000,"&lt;"&amp;$C$239)</f>
        <v>0</v>
      </c>
      <c r="H300" s="13">
        <f>COUNTIFS('1. Output sheet'!$AC$2:$AC$5000,$B$105,'1. Output sheet'!$C$2:$C$5000,H$73,'1. Output sheet'!$K$2:$K$5000,$C300,'1. Output sheet'!$O$2:$O$5000,"&gt;="&amp;$B$239,'1. Output sheet'!$O$2:$O$5000,"&lt;"&amp;$C$239)</f>
        <v>0</v>
      </c>
      <c r="I300" s="13">
        <f>COUNTIFS('1. Output sheet'!$AC$2:$AC$5000,$B$105,'1. Output sheet'!$C$2:$C$5000,I$73,'1. Output sheet'!$K$2:$K$5000,$C300,'1. Output sheet'!$O$2:$O$5000,"&gt;="&amp;$B$239,'1. Output sheet'!$O$2:$O$5000,"&lt;"&amp;$C$239)</f>
        <v>0</v>
      </c>
      <c r="J300" s="13">
        <f>COUNTIFS('1. Output sheet'!$AC$2:$AC$5000,$B$105,'1. Output sheet'!$C$2:$C$5000,J$73,'1. Output sheet'!$K$2:$K$5000,$C300,'1. Output sheet'!$O$2:$O$5000,"&gt;="&amp;$B$239,'1. Output sheet'!$O$2:$O$5000,"&lt;"&amp;$C$239)</f>
        <v>1</v>
      </c>
      <c r="K300" s="13">
        <f>COUNTIFS('1. Output sheet'!$AC$2:$AC$5000,$B$105,'1. Output sheet'!$C$2:$C$5000,K$73,'1. Output sheet'!$K$2:$K$5000,$C300,'1. Output sheet'!$O$2:$O$5000,"&gt;="&amp;$B$239,'1. Output sheet'!$O$2:$O$5000,"&lt;"&amp;$C$239)</f>
        <v>0</v>
      </c>
      <c r="L300" s="13">
        <f>COUNTIFS('1. Output sheet'!$AC$2:$AC$5000,$B$105,'1. Output sheet'!$C$2:$C$5000,L$73,'1. Output sheet'!$K$2:$K$5000,$C300,'1. Output sheet'!$O$2:$O$5000,"&gt;="&amp;$B$239,'1. Output sheet'!$O$2:$O$5000,"&lt;"&amp;$C$239)</f>
        <v>0</v>
      </c>
      <c r="M300" s="13">
        <f>COUNTIFS('1. Output sheet'!$AC$2:$AC$5000,$B$105,'1. Output sheet'!$C$2:$C$5000,M$73,'1. Output sheet'!$K$2:$K$5000,$C300,'1. Output sheet'!$O$2:$O$5000,"&gt;="&amp;$B$239,'1. Output sheet'!$O$2:$O$5000,"&lt;"&amp;$C$239)</f>
        <v>0</v>
      </c>
      <c r="N300" s="13">
        <f>COUNTIFS('1. Output sheet'!$AC$2:$AC$5000,$B$105,'1. Output sheet'!$C$2:$C$5000,N$73,'1. Output sheet'!$K$2:$K$5000,$C300,'1. Output sheet'!$O$2:$O$5000,"&gt;="&amp;$B$239,'1. Output sheet'!$O$2:$O$5000,"&lt;"&amp;$C$239)</f>
        <v>0</v>
      </c>
      <c r="O300" s="13">
        <f>COUNTIFS('1. Output sheet'!$AC$2:$AC$5000,$B$105,'1. Output sheet'!$C$2:$C$5000,O$73,'1. Output sheet'!$K$2:$K$5000,$C300,'1. Output sheet'!$O$2:$O$5000,"&gt;="&amp;$B$239,'1. Output sheet'!$O$2:$O$5000,"&lt;"&amp;$C$239)</f>
        <v>0</v>
      </c>
      <c r="P300" s="14">
        <f t="shared" si="113"/>
        <v>3</v>
      </c>
    </row>
    <row r="301" spans="1:18" ht="15" x14ac:dyDescent="0.25">
      <c r="A301" s="34"/>
      <c r="B301" s="7"/>
      <c r="C301" s="39" t="s">
        <v>326</v>
      </c>
      <c r="D301" s="13">
        <f>COUNTIFS('1. Output sheet'!$AC$2:$AC$5000,$B$105,'1. Output sheet'!$C$2:$C$5000,D$73,'1. Output sheet'!$K$2:$K$5000,$C301,'1. Output sheet'!$O$2:$O$5000,"&gt;="&amp;$B$239,'1. Output sheet'!$O$2:$O$5000,"&lt;"&amp;$C$239)</f>
        <v>0</v>
      </c>
      <c r="E301" s="13">
        <f>COUNTIFS('1. Output sheet'!$AC$2:$AC$5000,$B$105,'1. Output sheet'!$C$2:$C$5000,E$73,'1. Output sheet'!$K$2:$K$5000,$C301,'1. Output sheet'!$O$2:$O$5000,"&gt;="&amp;$B$239,'1. Output sheet'!$O$2:$O$5000,"&lt;"&amp;$C$239)</f>
        <v>0</v>
      </c>
      <c r="F301" s="13">
        <f>COUNTIFS('1. Output sheet'!$AC$2:$AC$5000,$B$105,'1. Output sheet'!$C$2:$C$5000,F$73,'1. Output sheet'!$K$2:$K$5000,$C301,'1. Output sheet'!$O$2:$O$5000,"&gt;="&amp;$B$239,'1. Output sheet'!$O$2:$O$5000,"&lt;"&amp;$C$239)</f>
        <v>1</v>
      </c>
      <c r="G301" s="13">
        <f>COUNTIFS('1. Output sheet'!$AC$2:$AC$5000,$B$105,'1. Output sheet'!$C$2:$C$5000,G$73,'1. Output sheet'!$K$2:$K$5000,$C301,'1. Output sheet'!$O$2:$O$5000,"&gt;="&amp;$B$239,'1. Output sheet'!$O$2:$O$5000,"&lt;"&amp;$C$239)</f>
        <v>6</v>
      </c>
      <c r="H301" s="13">
        <f>COUNTIFS('1. Output sheet'!$AC$2:$AC$5000,$B$105,'1. Output sheet'!$C$2:$C$5000,H$73,'1. Output sheet'!$K$2:$K$5000,$C301,'1. Output sheet'!$O$2:$O$5000,"&gt;="&amp;$B$239,'1. Output sheet'!$O$2:$O$5000,"&lt;"&amp;$C$239)</f>
        <v>0</v>
      </c>
      <c r="I301" s="13">
        <f>COUNTIFS('1. Output sheet'!$AC$2:$AC$5000,$B$105,'1. Output sheet'!$C$2:$C$5000,I$73,'1. Output sheet'!$K$2:$K$5000,$C301,'1. Output sheet'!$O$2:$O$5000,"&gt;="&amp;$B$239,'1. Output sheet'!$O$2:$O$5000,"&lt;"&amp;$C$239)</f>
        <v>0</v>
      </c>
      <c r="J301" s="13">
        <f>COUNTIFS('1. Output sheet'!$AC$2:$AC$5000,$B$105,'1. Output sheet'!$C$2:$C$5000,J$73,'1. Output sheet'!$K$2:$K$5000,$C301,'1. Output sheet'!$O$2:$O$5000,"&gt;="&amp;$B$239,'1. Output sheet'!$O$2:$O$5000,"&lt;"&amp;$C$239)</f>
        <v>2</v>
      </c>
      <c r="K301" s="13">
        <f>COUNTIFS('1. Output sheet'!$AC$2:$AC$5000,$B$105,'1. Output sheet'!$C$2:$C$5000,K$73,'1. Output sheet'!$K$2:$K$5000,$C301,'1. Output sheet'!$O$2:$O$5000,"&gt;="&amp;$B$239,'1. Output sheet'!$O$2:$O$5000,"&lt;"&amp;$C$239)</f>
        <v>0</v>
      </c>
      <c r="L301" s="13">
        <f>COUNTIFS('1. Output sheet'!$AC$2:$AC$5000,$B$105,'1. Output sheet'!$C$2:$C$5000,L$73,'1. Output sheet'!$K$2:$K$5000,$C301,'1. Output sheet'!$O$2:$O$5000,"&gt;="&amp;$B$239,'1. Output sheet'!$O$2:$O$5000,"&lt;"&amp;$C$239)</f>
        <v>0</v>
      </c>
      <c r="M301" s="13">
        <f>COUNTIFS('1. Output sheet'!$AC$2:$AC$5000,$B$105,'1. Output sheet'!$C$2:$C$5000,M$73,'1. Output sheet'!$K$2:$K$5000,$C301,'1. Output sheet'!$O$2:$O$5000,"&gt;="&amp;$B$239,'1. Output sheet'!$O$2:$O$5000,"&lt;"&amp;$C$239)</f>
        <v>0</v>
      </c>
      <c r="N301" s="13">
        <f>COUNTIFS('1. Output sheet'!$AC$2:$AC$5000,$B$105,'1. Output sheet'!$C$2:$C$5000,N$73,'1. Output sheet'!$K$2:$K$5000,$C301,'1. Output sheet'!$O$2:$O$5000,"&gt;="&amp;$B$239,'1. Output sheet'!$O$2:$O$5000,"&lt;"&amp;$C$239)</f>
        <v>0</v>
      </c>
      <c r="O301" s="13">
        <f>COUNTIFS('1. Output sheet'!$AC$2:$AC$5000,$B$105,'1. Output sheet'!$C$2:$C$5000,O$73,'1. Output sheet'!$K$2:$K$5000,$C301,'1. Output sheet'!$O$2:$O$5000,"&gt;="&amp;$B$239,'1. Output sheet'!$O$2:$O$5000,"&lt;"&amp;$C$239)</f>
        <v>0</v>
      </c>
      <c r="P301" s="14">
        <f t="shared" si="113"/>
        <v>9</v>
      </c>
    </row>
    <row r="302" spans="1:18" ht="15" x14ac:dyDescent="0.25">
      <c r="A302" s="34"/>
      <c r="B302" s="7"/>
      <c r="C302" s="39" t="s">
        <v>775</v>
      </c>
      <c r="D302" s="13">
        <f>COUNTIFS('1. Output sheet'!$AC$2:$AC$5000,$B$105,'1. Output sheet'!$C$2:$C$5000,D$73,'1. Output sheet'!$K$2:$K$5000,$C302,'1. Output sheet'!$O$2:$O$5000,"&gt;="&amp;$B$239,'1. Output sheet'!$O$2:$O$5000,"&lt;"&amp;$C$239)</f>
        <v>0</v>
      </c>
      <c r="E302" s="13">
        <f>COUNTIFS('1. Output sheet'!$AC$2:$AC$5000,$B$105,'1. Output sheet'!$C$2:$C$5000,E$73,'1. Output sheet'!$K$2:$K$5000,$C302,'1. Output sheet'!$O$2:$O$5000,"&gt;="&amp;$B$239,'1. Output sheet'!$O$2:$O$5000,"&lt;"&amp;$C$239)</f>
        <v>0</v>
      </c>
      <c r="F302" s="13">
        <f>COUNTIFS('1. Output sheet'!$AC$2:$AC$5000,$B$105,'1. Output sheet'!$C$2:$C$5000,F$73,'1. Output sheet'!$K$2:$K$5000,$C302,'1. Output sheet'!$O$2:$O$5000,"&gt;="&amp;$B$239,'1. Output sheet'!$O$2:$O$5000,"&lt;"&amp;$C$239)</f>
        <v>0</v>
      </c>
      <c r="G302" s="13">
        <f>COUNTIFS('1. Output sheet'!$AC$2:$AC$5000,$B$105,'1. Output sheet'!$C$2:$C$5000,G$73,'1. Output sheet'!$K$2:$K$5000,$C302,'1. Output sheet'!$O$2:$O$5000,"&gt;="&amp;$B$239,'1. Output sheet'!$O$2:$O$5000,"&lt;"&amp;$C$239)</f>
        <v>0</v>
      </c>
      <c r="H302" s="13">
        <f>COUNTIFS('1. Output sheet'!$AC$2:$AC$5000,$B$105,'1. Output sheet'!$C$2:$C$5000,H$73,'1. Output sheet'!$K$2:$K$5000,$C302,'1. Output sheet'!$O$2:$O$5000,"&gt;="&amp;$B$239,'1. Output sheet'!$O$2:$O$5000,"&lt;"&amp;$C$239)</f>
        <v>0</v>
      </c>
      <c r="I302" s="13">
        <f>COUNTIFS('1. Output sheet'!$AC$2:$AC$5000,$B$105,'1. Output sheet'!$C$2:$C$5000,I$73,'1. Output sheet'!$K$2:$K$5000,$C302,'1. Output sheet'!$O$2:$O$5000,"&gt;="&amp;$B$239,'1. Output sheet'!$O$2:$O$5000,"&lt;"&amp;$C$239)</f>
        <v>0</v>
      </c>
      <c r="J302" s="13">
        <f>COUNTIFS('1. Output sheet'!$AC$2:$AC$5000,$B$105,'1. Output sheet'!$C$2:$C$5000,J$73,'1. Output sheet'!$K$2:$K$5000,$C302,'1. Output sheet'!$O$2:$O$5000,"&gt;="&amp;$B$239,'1. Output sheet'!$O$2:$O$5000,"&lt;"&amp;$C$239)</f>
        <v>2</v>
      </c>
      <c r="K302" s="13">
        <f>COUNTIFS('1. Output sheet'!$AC$2:$AC$5000,$B$105,'1. Output sheet'!$C$2:$C$5000,K$73,'1. Output sheet'!$K$2:$K$5000,$C302,'1. Output sheet'!$O$2:$O$5000,"&gt;="&amp;$B$239,'1. Output sheet'!$O$2:$O$5000,"&lt;"&amp;$C$239)</f>
        <v>0</v>
      </c>
      <c r="L302" s="13">
        <f>COUNTIFS('1. Output sheet'!$AC$2:$AC$5000,$B$105,'1. Output sheet'!$C$2:$C$5000,L$73,'1. Output sheet'!$K$2:$K$5000,$C302,'1. Output sheet'!$O$2:$O$5000,"&gt;="&amp;$B$239,'1. Output sheet'!$O$2:$O$5000,"&lt;"&amp;$C$239)</f>
        <v>0</v>
      </c>
      <c r="M302" s="13">
        <f>COUNTIFS('1. Output sheet'!$AC$2:$AC$5000,$B$105,'1. Output sheet'!$C$2:$C$5000,M$73,'1. Output sheet'!$K$2:$K$5000,$C302,'1. Output sheet'!$O$2:$O$5000,"&gt;="&amp;$B$239,'1. Output sheet'!$O$2:$O$5000,"&lt;"&amp;$C$239)</f>
        <v>0</v>
      </c>
      <c r="N302" s="13">
        <f>COUNTIFS('1. Output sheet'!$AC$2:$AC$5000,$B$105,'1. Output sheet'!$C$2:$C$5000,N$73,'1. Output sheet'!$K$2:$K$5000,$C302,'1. Output sheet'!$O$2:$O$5000,"&gt;="&amp;$B$239,'1. Output sheet'!$O$2:$O$5000,"&lt;"&amp;$C$239)</f>
        <v>0</v>
      </c>
      <c r="O302" s="13">
        <f>COUNTIFS('1. Output sheet'!$AC$2:$AC$5000,$B$105,'1. Output sheet'!$C$2:$C$5000,O$73,'1. Output sheet'!$K$2:$K$5000,$C302,'1. Output sheet'!$O$2:$O$5000,"&gt;="&amp;$B$239,'1. Output sheet'!$O$2:$O$5000,"&lt;"&amp;$C$239)</f>
        <v>0</v>
      </c>
      <c r="P302" s="14">
        <f t="shared" si="113"/>
        <v>2</v>
      </c>
    </row>
    <row r="303" spans="1:18" x14ac:dyDescent="0.2">
      <c r="A303" s="34"/>
    </row>
    <row r="304" spans="1:18" x14ac:dyDescent="0.2">
      <c r="A304" s="34"/>
      <c r="R304">
        <v>0.13407881152541462</v>
      </c>
    </row>
    <row r="305" spans="1:32" ht="15" x14ac:dyDescent="0.25">
      <c r="A305" s="34"/>
      <c r="B305" s="5" t="s">
        <v>4775</v>
      </c>
      <c r="C305" s="5"/>
      <c r="D305" s="5"/>
      <c r="E305" s="5"/>
      <c r="F305" s="5"/>
      <c r="G305" s="5"/>
      <c r="H305" s="5"/>
      <c r="I305" s="5"/>
      <c r="J305" s="5"/>
      <c r="K305" s="5"/>
      <c r="L305" s="5"/>
      <c r="M305" s="5"/>
      <c r="N305" s="5"/>
      <c r="O305" s="5"/>
      <c r="P305" s="5"/>
      <c r="R305" s="5" t="s">
        <v>4775</v>
      </c>
      <c r="S305" s="5"/>
      <c r="T305" s="5"/>
      <c r="U305" s="5"/>
      <c r="V305" s="5"/>
      <c r="W305" s="5"/>
      <c r="X305" s="5"/>
      <c r="Y305" s="5"/>
      <c r="Z305" s="5"/>
      <c r="AA305" s="5"/>
      <c r="AB305" s="5"/>
      <c r="AC305" s="5"/>
      <c r="AD305" s="5"/>
      <c r="AE305" s="5"/>
      <c r="AF305" s="5"/>
    </row>
    <row r="306" spans="1:32" ht="60" x14ac:dyDescent="0.25">
      <c r="A306" s="34"/>
      <c r="B306" s="6" t="s">
        <v>4776</v>
      </c>
      <c r="C306" s="6"/>
      <c r="D306" s="10" t="s">
        <v>136</v>
      </c>
      <c r="E306" s="10" t="s">
        <v>41</v>
      </c>
      <c r="F306" s="10" t="s">
        <v>79</v>
      </c>
      <c r="G306" s="11" t="s">
        <v>50</v>
      </c>
      <c r="H306" s="11" t="s">
        <v>555</v>
      </c>
      <c r="I306" s="11" t="s">
        <v>145</v>
      </c>
      <c r="J306" s="11" t="s">
        <v>126</v>
      </c>
      <c r="K306" s="11" t="s">
        <v>238</v>
      </c>
      <c r="L306" s="11" t="s">
        <v>312</v>
      </c>
      <c r="M306" s="11" t="s">
        <v>4766</v>
      </c>
      <c r="N306" s="11" t="s">
        <v>29</v>
      </c>
      <c r="O306" s="11" t="s">
        <v>69</v>
      </c>
      <c r="P306" s="29" t="s">
        <v>4767</v>
      </c>
      <c r="R306" s="6" t="s">
        <v>4777</v>
      </c>
      <c r="S306" s="6"/>
      <c r="T306" s="10" t="s">
        <v>136</v>
      </c>
      <c r="U306" s="10" t="s">
        <v>41</v>
      </c>
      <c r="V306" s="10" t="s">
        <v>79</v>
      </c>
      <c r="W306" s="11" t="s">
        <v>50</v>
      </c>
      <c r="X306" s="11" t="s">
        <v>555</v>
      </c>
      <c r="Y306" s="11" t="s">
        <v>145</v>
      </c>
      <c r="Z306" s="11" t="s">
        <v>126</v>
      </c>
      <c r="AA306" s="11" t="s">
        <v>238</v>
      </c>
      <c r="AB306" s="11" t="s">
        <v>312</v>
      </c>
      <c r="AC306" s="11" t="s">
        <v>4766</v>
      </c>
      <c r="AD306" s="11" t="s">
        <v>29</v>
      </c>
      <c r="AE306" s="11" t="s">
        <v>69</v>
      </c>
      <c r="AF306" s="29" t="s">
        <v>4767</v>
      </c>
    </row>
    <row r="307" spans="1:32" ht="15" x14ac:dyDescent="0.25">
      <c r="A307" s="34"/>
      <c r="B307" s="37" t="s">
        <v>4770</v>
      </c>
      <c r="C307" s="37" t="s">
        <v>4761</v>
      </c>
      <c r="D307" s="14">
        <f>D308+D338</f>
        <v>979</v>
      </c>
      <c r="E307" s="14">
        <f t="shared" ref="E307" si="125">E308+E338</f>
        <v>51856.119999999995</v>
      </c>
      <c r="F307" s="14">
        <f t="shared" ref="F307" si="126">F308+F338</f>
        <v>49417.43</v>
      </c>
      <c r="G307" s="14">
        <f t="shared" ref="G307" si="127">G308+G338</f>
        <v>39055.83</v>
      </c>
      <c r="H307" s="14">
        <f t="shared" ref="H307" si="128">H308+H338</f>
        <v>0</v>
      </c>
      <c r="I307" s="14">
        <f t="shared" ref="I307" si="129">I308+I338</f>
        <v>46473.67</v>
      </c>
      <c r="J307" s="14">
        <f t="shared" ref="J307" si="130">J308+J338</f>
        <v>104785.38</v>
      </c>
      <c r="K307" s="14">
        <f t="shared" ref="K307" si="131">K308+K338</f>
        <v>39057.71</v>
      </c>
      <c r="L307" s="14">
        <f t="shared" ref="L307" si="132">L308+L338</f>
        <v>3685</v>
      </c>
      <c r="M307" s="14">
        <f t="shared" ref="M307" si="133">M308+M338</f>
        <v>0</v>
      </c>
      <c r="N307" s="14">
        <f t="shared" ref="N307" si="134">N308+N338</f>
        <v>56925.400000000009</v>
      </c>
      <c r="O307" s="14">
        <f t="shared" ref="O307" si="135">O308+O338</f>
        <v>487.03000000000043</v>
      </c>
      <c r="P307" s="14">
        <f>SUM(D307:O307)</f>
        <v>392722.57000000007</v>
      </c>
      <c r="R307" s="37" t="s">
        <v>4770</v>
      </c>
      <c r="S307" s="37" t="s">
        <v>4761</v>
      </c>
      <c r="T307" s="14">
        <f>D307*$R$136</f>
        <v>131.26315648338093</v>
      </c>
      <c r="U307" s="14">
        <f t="shared" ref="U307:U367" si="136">E307*$R$136</f>
        <v>6952.8069399192827</v>
      </c>
      <c r="V307" s="14">
        <f t="shared" ref="V307:V367" si="137">F307*$R$136</f>
        <v>6625.83028304037</v>
      </c>
      <c r="W307" s="14">
        <f t="shared" ref="W307:W367" si="138">G307*$R$136</f>
        <v>5236.559269538634</v>
      </c>
      <c r="X307" s="14">
        <f t="shared" ref="X307:X367" si="139">H307*$R$136</f>
        <v>0</v>
      </c>
      <c r="Y307" s="14">
        <f t="shared" ref="Y307:Y367" si="140">I307*$R$136</f>
        <v>6231.1344408243158</v>
      </c>
      <c r="Z307" s="14">
        <f t="shared" ref="Z307:Z367" si="141">J307*$R$136</f>
        <v>14049.499215638951</v>
      </c>
      <c r="AA307" s="14">
        <f t="shared" ref="AA307:AA367" si="142">K307*$R$136</f>
        <v>5236.8113377043019</v>
      </c>
      <c r="AB307" s="14">
        <f t="shared" ref="AB307:AB367" si="143">L307*$R$136</f>
        <v>494.08042047115288</v>
      </c>
      <c r="AC307" s="14">
        <f t="shared" ref="AC307:AC367" si="144">M307*$R$136</f>
        <v>0</v>
      </c>
      <c r="AD307" s="14">
        <f t="shared" ref="AD307:AD367" si="145">N307*$R$136</f>
        <v>7632.4899776088387</v>
      </c>
      <c r="AE307" s="14">
        <v>32776</v>
      </c>
      <c r="AF307" s="14">
        <v>1997198.6433333333</v>
      </c>
    </row>
    <row r="308" spans="1:32" ht="15" x14ac:dyDescent="0.25">
      <c r="A308" s="34"/>
      <c r="B308" s="38" t="s">
        <v>39</v>
      </c>
      <c r="C308" s="37" t="s">
        <v>4761</v>
      </c>
      <c r="D308" s="14">
        <f>SUM(D309:D337)</f>
        <v>979</v>
      </c>
      <c r="E308" s="14">
        <f t="shared" ref="E308" si="146">SUM(E309:E337)</f>
        <v>68463.7</v>
      </c>
      <c r="F308" s="14">
        <f t="shared" ref="F308" si="147">SUM(F309:F337)</f>
        <v>35394</v>
      </c>
      <c r="G308" s="14">
        <f t="shared" ref="G308" si="148">SUM(G309:G337)</f>
        <v>34446.94</v>
      </c>
      <c r="H308" s="14">
        <f t="shared" ref="H308" si="149">SUM(H309:H337)</f>
        <v>0</v>
      </c>
      <c r="I308" s="14">
        <f t="shared" ref="I308" si="150">SUM(I309:I337)</f>
        <v>67527.55</v>
      </c>
      <c r="J308" s="14">
        <f t="shared" ref="J308" si="151">SUM(J309:J337)</f>
        <v>107826.22</v>
      </c>
      <c r="K308" s="14">
        <f t="shared" ref="K308" si="152">SUM(K309:K337)</f>
        <v>40235.729999999996</v>
      </c>
      <c r="L308" s="14">
        <f t="shared" ref="L308" si="153">SUM(L309:L337)</f>
        <v>3745</v>
      </c>
      <c r="M308" s="14">
        <f t="shared" ref="M308" si="154">SUM(M309:M337)</f>
        <v>0</v>
      </c>
      <c r="N308" s="14">
        <f t="shared" ref="N308" si="155">SUM(N309:N337)</f>
        <v>80079.02</v>
      </c>
      <c r="O308" s="14">
        <f t="shared" ref="O308" si="156">SUM(O309:O337)</f>
        <v>1495</v>
      </c>
      <c r="P308" s="14">
        <f t="shared" ref="P308:P367" si="157">SUM(D308:O308)</f>
        <v>440192.16000000003</v>
      </c>
      <c r="R308" s="38" t="s">
        <v>39</v>
      </c>
      <c r="S308" s="37" t="s">
        <v>4761</v>
      </c>
      <c r="T308" s="14">
        <f t="shared" ref="T308:T367" si="158">D308*$R$136</f>
        <v>131.26315648338093</v>
      </c>
      <c r="U308" s="14">
        <f t="shared" si="136"/>
        <v>9179.5315286325294</v>
      </c>
      <c r="V308" s="14">
        <f t="shared" si="137"/>
        <v>4745.5854551305247</v>
      </c>
      <c r="W308" s="14">
        <f t="shared" si="138"/>
        <v>4618.6047758872664</v>
      </c>
      <c r="X308" s="14">
        <f t="shared" si="139"/>
        <v>0</v>
      </c>
      <c r="Y308" s="14">
        <f t="shared" si="140"/>
        <v>9054.0136492230122</v>
      </c>
      <c r="Z308" s="14">
        <f t="shared" si="141"/>
        <v>14457.211428877892</v>
      </c>
      <c r="AA308" s="14">
        <f t="shared" si="142"/>
        <v>5394.7588592574702</v>
      </c>
      <c r="AB308" s="14">
        <f t="shared" si="143"/>
        <v>502.12514916267776</v>
      </c>
      <c r="AC308" s="14">
        <f t="shared" si="144"/>
        <v>0</v>
      </c>
      <c r="AD308" s="14">
        <f t="shared" si="145"/>
        <v>10736.899829719909</v>
      </c>
      <c r="AE308" s="14">
        <v>33204</v>
      </c>
      <c r="AF308" s="14">
        <v>1981060.6</v>
      </c>
    </row>
    <row r="309" spans="1:32" ht="15" x14ac:dyDescent="0.25">
      <c r="A309" s="34"/>
      <c r="B309" s="7"/>
      <c r="C309" s="39" t="s">
        <v>141</v>
      </c>
      <c r="D309" s="13">
        <f>SUMIFS('1. Output sheet'!$F$2:$F$5000,'1. Output sheet'!$AC$2:$AC$5000,$B$75,'1. Output sheet'!$C$2:$C$5000,D$138,'1. Output sheet'!$K$2:$K$5000,$C244,'1. Output sheet'!$O$2:$O$5000,"&gt;="&amp;$B$239,'1. Output sheet'!$O$2:$O$5000,"&lt;"&amp;$C$239)</f>
        <v>0</v>
      </c>
      <c r="E309" s="13">
        <f>SUMIFS('1. Output sheet'!$F$2:$F$5000,'1. Output sheet'!$AC$2:$AC$5000,$B$75,'1. Output sheet'!$C$2:$C$5000,E$138,'1. Output sheet'!$K$2:$K$5000,$C244,'1. Output sheet'!$O$2:$O$5000,"&gt;="&amp;$B$239,'1. Output sheet'!$O$2:$O$5000,"&lt;"&amp;$C$239)</f>
        <v>0</v>
      </c>
      <c r="F309" s="13">
        <f>SUMIFS('1. Output sheet'!$F$2:$F$5000,'1. Output sheet'!$AC$2:$AC$5000,$B$75,'1. Output sheet'!$C$2:$C$5000,F$138,'1. Output sheet'!$K$2:$K$5000,$C244,'1. Output sheet'!$O$2:$O$5000,"&gt;="&amp;$B$239,'1. Output sheet'!$O$2:$O$5000,"&lt;"&amp;$C$239)</f>
        <v>0</v>
      </c>
      <c r="G309" s="13">
        <f>SUMIFS('1. Output sheet'!$F$2:$F$5000,'1. Output sheet'!$AC$2:$AC$5000,$B$75,'1. Output sheet'!$C$2:$C$5000,G$138,'1. Output sheet'!$K$2:$K$5000,$C244,'1. Output sheet'!$O$2:$O$5000,"&gt;="&amp;$B$239,'1. Output sheet'!$O$2:$O$5000,"&lt;"&amp;$C$239)</f>
        <v>1950</v>
      </c>
      <c r="H309" s="13">
        <f>SUMIFS('1. Output sheet'!$F$2:$F$5000,'1. Output sheet'!$AC$2:$AC$5000,$B$75,'1. Output sheet'!$C$2:$C$5000,H$138,'1. Output sheet'!$K$2:$K$5000,$C244,'1. Output sheet'!$O$2:$O$5000,"&gt;="&amp;$B$239,'1. Output sheet'!$O$2:$O$5000,"&lt;"&amp;$C$239)</f>
        <v>0</v>
      </c>
      <c r="I309" s="13">
        <f>SUMIFS('1. Output sheet'!$F$2:$F$5000,'1. Output sheet'!$AC$2:$AC$5000,$B$75,'1. Output sheet'!$C$2:$C$5000,I$138,'1. Output sheet'!$K$2:$K$5000,$C244,'1. Output sheet'!$O$2:$O$5000,"&gt;="&amp;$B$239,'1. Output sheet'!$O$2:$O$5000,"&lt;"&amp;$C$239)</f>
        <v>0</v>
      </c>
      <c r="J309" s="13">
        <f>SUMIFS('1. Output sheet'!$F$2:$F$5000,'1. Output sheet'!$AC$2:$AC$5000,$B$75,'1. Output sheet'!$C$2:$C$5000,J$138,'1. Output sheet'!$K$2:$K$5000,$C244,'1. Output sheet'!$O$2:$O$5000,"&gt;="&amp;$B$239,'1. Output sheet'!$O$2:$O$5000,"&lt;"&amp;$C$239)</f>
        <v>5471.2</v>
      </c>
      <c r="K309" s="13">
        <f>SUMIFS('1. Output sheet'!$F$2:$F$5000,'1. Output sheet'!$AC$2:$AC$5000,$B$75,'1. Output sheet'!$C$2:$C$5000,K$138,'1. Output sheet'!$K$2:$K$5000,$C244,'1. Output sheet'!$O$2:$O$5000,"&gt;="&amp;$B$239,'1. Output sheet'!$O$2:$O$5000,"&lt;"&amp;$C$239)</f>
        <v>0</v>
      </c>
      <c r="L309" s="13">
        <f>SUMIFS('1. Output sheet'!$F$2:$F$5000,'1. Output sheet'!$AC$2:$AC$5000,$B$75,'1. Output sheet'!$C$2:$C$5000,L$138,'1. Output sheet'!$K$2:$K$5000,$C244,'1. Output sheet'!$O$2:$O$5000,"&gt;="&amp;$B$239,'1. Output sheet'!$O$2:$O$5000,"&lt;"&amp;$C$239)</f>
        <v>0</v>
      </c>
      <c r="M309" s="13">
        <f>SUMIFS('1. Output sheet'!$F$2:$F$5000,'1. Output sheet'!$AC$2:$AC$5000,$B$75,'1. Output sheet'!$C$2:$C$5000,M$138,'1. Output sheet'!$K$2:$K$5000,$C244,'1. Output sheet'!$O$2:$O$5000,"&gt;="&amp;$B$239,'1. Output sheet'!$O$2:$O$5000,"&lt;"&amp;$C$239)</f>
        <v>0</v>
      </c>
      <c r="N309" s="13">
        <f>SUMIFS('1. Output sheet'!$F$2:$F$5000,'1. Output sheet'!$AC$2:$AC$5000,$B$75,'1. Output sheet'!$C$2:$C$5000,N$138,'1. Output sheet'!$K$2:$K$5000,$C244,'1. Output sheet'!$O$2:$O$5000,"&gt;="&amp;$B$239,'1. Output sheet'!$O$2:$O$5000,"&lt;"&amp;$C$239)</f>
        <v>0</v>
      </c>
      <c r="O309" s="13">
        <f>SUMIFS('1. Output sheet'!$F$2:$F$5000,'1. Output sheet'!$AC$2:$AC$5000,$B$75,'1. Output sheet'!$C$2:$C$5000,O$138,'1. Output sheet'!$K$2:$K$5000,$C244,'1. Output sheet'!$O$2:$O$5000,"&gt;="&amp;$B$239,'1. Output sheet'!$O$2:$O$5000,"&lt;"&amp;$C$239)</f>
        <v>0</v>
      </c>
      <c r="P309" s="14">
        <f t="shared" si="157"/>
        <v>7421.2</v>
      </c>
      <c r="R309" s="7"/>
      <c r="S309" s="39" t="s">
        <v>141</v>
      </c>
      <c r="T309" s="13">
        <f t="shared" si="158"/>
        <v>0</v>
      </c>
      <c r="U309" s="13">
        <f t="shared" si="136"/>
        <v>0</v>
      </c>
      <c r="V309" s="13">
        <f t="shared" si="137"/>
        <v>0</v>
      </c>
      <c r="W309" s="13">
        <f t="shared" si="138"/>
        <v>261.45368247455849</v>
      </c>
      <c r="X309" s="13">
        <f t="shared" si="139"/>
        <v>0</v>
      </c>
      <c r="Y309" s="13">
        <f t="shared" si="140"/>
        <v>0</v>
      </c>
      <c r="Z309" s="13">
        <f t="shared" si="141"/>
        <v>733.57199361784842</v>
      </c>
      <c r="AA309" s="13">
        <f t="shared" si="142"/>
        <v>0</v>
      </c>
      <c r="AB309" s="13">
        <f t="shared" si="143"/>
        <v>0</v>
      </c>
      <c r="AC309" s="13">
        <f t="shared" si="144"/>
        <v>0</v>
      </c>
      <c r="AD309" s="13">
        <f t="shared" si="145"/>
        <v>0</v>
      </c>
      <c r="AE309" s="13">
        <v>3080</v>
      </c>
      <c r="AF309" s="14">
        <v>54463.199999999997</v>
      </c>
    </row>
    <row r="310" spans="1:32" ht="15" x14ac:dyDescent="0.25">
      <c r="A310" s="34"/>
      <c r="B310" s="7"/>
      <c r="C310" s="39" t="s">
        <v>2856</v>
      </c>
      <c r="D310" s="13">
        <f>SUMIFS('1. Output sheet'!$F$2:$F$5000,'1. Output sheet'!$AC$2:$AC$5000,$B$75,'1. Output sheet'!$C$2:$C$5000,D$138,'1. Output sheet'!$K$2:$K$5000,$C245,'1. Output sheet'!$O$2:$O$5000,"&gt;="&amp;$B$239,'1. Output sheet'!$O$2:$O$5000,"&lt;"&amp;$C$239)</f>
        <v>0</v>
      </c>
      <c r="E310" s="13">
        <f>SUMIFS('1. Output sheet'!$F$2:$F$5000,'1. Output sheet'!$AC$2:$AC$5000,$B$75,'1. Output sheet'!$C$2:$C$5000,E$138,'1. Output sheet'!$K$2:$K$5000,$C245,'1. Output sheet'!$O$2:$O$5000,"&gt;="&amp;$B$239,'1. Output sheet'!$O$2:$O$5000,"&lt;"&amp;$C$239)</f>
        <v>0</v>
      </c>
      <c r="F310" s="13">
        <f>SUMIFS('1. Output sheet'!$F$2:$F$5000,'1. Output sheet'!$AC$2:$AC$5000,$B$75,'1. Output sheet'!$C$2:$C$5000,F$138,'1. Output sheet'!$K$2:$K$5000,$C245,'1. Output sheet'!$O$2:$O$5000,"&gt;="&amp;$B$239,'1. Output sheet'!$O$2:$O$5000,"&lt;"&amp;$C$239)</f>
        <v>0</v>
      </c>
      <c r="G310" s="13">
        <f>SUMIFS('1. Output sheet'!$F$2:$F$5000,'1. Output sheet'!$AC$2:$AC$5000,$B$75,'1. Output sheet'!$C$2:$C$5000,G$138,'1. Output sheet'!$K$2:$K$5000,$C245,'1. Output sheet'!$O$2:$O$5000,"&gt;="&amp;$B$239,'1. Output sheet'!$O$2:$O$5000,"&lt;"&amp;$C$239)</f>
        <v>0</v>
      </c>
      <c r="H310" s="13">
        <f>SUMIFS('1. Output sheet'!$F$2:$F$5000,'1. Output sheet'!$AC$2:$AC$5000,$B$75,'1. Output sheet'!$C$2:$C$5000,H$138,'1. Output sheet'!$K$2:$K$5000,$C245,'1. Output sheet'!$O$2:$O$5000,"&gt;="&amp;$B$239,'1. Output sheet'!$O$2:$O$5000,"&lt;"&amp;$C$239)</f>
        <v>0</v>
      </c>
      <c r="I310" s="13">
        <f>SUMIFS('1. Output sheet'!$F$2:$F$5000,'1. Output sheet'!$AC$2:$AC$5000,$B$75,'1. Output sheet'!$C$2:$C$5000,I$138,'1. Output sheet'!$K$2:$K$5000,$C245,'1. Output sheet'!$O$2:$O$5000,"&gt;="&amp;$B$239,'1. Output sheet'!$O$2:$O$5000,"&lt;"&amp;$C$239)</f>
        <v>0</v>
      </c>
      <c r="J310" s="13">
        <f>SUMIFS('1. Output sheet'!$F$2:$F$5000,'1. Output sheet'!$AC$2:$AC$5000,$B$75,'1. Output sheet'!$C$2:$C$5000,J$138,'1. Output sheet'!$K$2:$K$5000,$C245,'1. Output sheet'!$O$2:$O$5000,"&gt;="&amp;$B$239,'1. Output sheet'!$O$2:$O$5000,"&lt;"&amp;$C$239)</f>
        <v>0</v>
      </c>
      <c r="K310" s="13">
        <f>SUMIFS('1. Output sheet'!$F$2:$F$5000,'1. Output sheet'!$AC$2:$AC$5000,$B$75,'1. Output sheet'!$C$2:$C$5000,K$138,'1. Output sheet'!$K$2:$K$5000,$C245,'1. Output sheet'!$O$2:$O$5000,"&gt;="&amp;$B$239,'1. Output sheet'!$O$2:$O$5000,"&lt;"&amp;$C$239)</f>
        <v>0</v>
      </c>
      <c r="L310" s="13">
        <f>SUMIFS('1. Output sheet'!$F$2:$F$5000,'1. Output sheet'!$AC$2:$AC$5000,$B$75,'1. Output sheet'!$C$2:$C$5000,L$138,'1. Output sheet'!$K$2:$K$5000,$C245,'1. Output sheet'!$O$2:$O$5000,"&gt;="&amp;$B$239,'1. Output sheet'!$O$2:$O$5000,"&lt;"&amp;$C$239)</f>
        <v>0</v>
      </c>
      <c r="M310" s="13">
        <f>SUMIFS('1. Output sheet'!$F$2:$F$5000,'1. Output sheet'!$AC$2:$AC$5000,$B$75,'1. Output sheet'!$C$2:$C$5000,M$138,'1. Output sheet'!$K$2:$K$5000,$C245,'1. Output sheet'!$O$2:$O$5000,"&gt;="&amp;$B$239,'1. Output sheet'!$O$2:$O$5000,"&lt;"&amp;$C$239)</f>
        <v>0</v>
      </c>
      <c r="N310" s="13">
        <f>SUMIFS('1. Output sheet'!$F$2:$F$5000,'1. Output sheet'!$AC$2:$AC$5000,$B$75,'1. Output sheet'!$C$2:$C$5000,N$138,'1. Output sheet'!$K$2:$K$5000,$C245,'1. Output sheet'!$O$2:$O$5000,"&gt;="&amp;$B$239,'1. Output sheet'!$O$2:$O$5000,"&lt;"&amp;$C$239)</f>
        <v>0</v>
      </c>
      <c r="O310" s="13">
        <f>SUMIFS('1. Output sheet'!$F$2:$F$5000,'1. Output sheet'!$AC$2:$AC$5000,$B$75,'1. Output sheet'!$C$2:$C$5000,O$138,'1. Output sheet'!$K$2:$K$5000,$C245,'1. Output sheet'!$O$2:$O$5000,"&gt;="&amp;$B$239,'1. Output sheet'!$O$2:$O$5000,"&lt;"&amp;$C$239)</f>
        <v>0</v>
      </c>
      <c r="P310" s="14">
        <f t="shared" si="157"/>
        <v>0</v>
      </c>
      <c r="R310" s="7"/>
      <c r="S310" s="39" t="s">
        <v>2856</v>
      </c>
      <c r="T310" s="13">
        <f t="shared" si="158"/>
        <v>0</v>
      </c>
      <c r="U310" s="13">
        <f t="shared" si="136"/>
        <v>0</v>
      </c>
      <c r="V310" s="13">
        <f t="shared" si="137"/>
        <v>0</v>
      </c>
      <c r="W310" s="13">
        <f t="shared" si="138"/>
        <v>0</v>
      </c>
      <c r="X310" s="13">
        <f t="shared" si="139"/>
        <v>0</v>
      </c>
      <c r="Y310" s="13">
        <f t="shared" si="140"/>
        <v>0</v>
      </c>
      <c r="Z310" s="13">
        <f t="shared" si="141"/>
        <v>0</v>
      </c>
      <c r="AA310" s="13">
        <f t="shared" si="142"/>
        <v>0</v>
      </c>
      <c r="AB310" s="13">
        <f t="shared" si="143"/>
        <v>0</v>
      </c>
      <c r="AC310" s="13">
        <f t="shared" si="144"/>
        <v>0</v>
      </c>
      <c r="AD310" s="13">
        <f t="shared" si="145"/>
        <v>0</v>
      </c>
      <c r="AE310" s="13">
        <v>0</v>
      </c>
      <c r="AF310" s="14">
        <v>0</v>
      </c>
    </row>
    <row r="311" spans="1:32" ht="15" x14ac:dyDescent="0.25">
      <c r="A311" s="34"/>
      <c r="B311" s="7"/>
      <c r="C311" s="39" t="s">
        <v>610</v>
      </c>
      <c r="D311" s="13">
        <f>SUMIFS('1. Output sheet'!$F$2:$F$5000,'1. Output sheet'!$AC$2:$AC$5000,$B$75,'1. Output sheet'!$C$2:$C$5000,D$138,'1. Output sheet'!$K$2:$K$5000,$C246,'1. Output sheet'!$O$2:$O$5000,"&gt;="&amp;$B$239,'1. Output sheet'!$O$2:$O$5000,"&lt;"&amp;$C$239)</f>
        <v>0</v>
      </c>
      <c r="E311" s="13">
        <f>SUMIFS('1. Output sheet'!$F$2:$F$5000,'1. Output sheet'!$AC$2:$AC$5000,$B$75,'1. Output sheet'!$C$2:$C$5000,E$138,'1. Output sheet'!$K$2:$K$5000,$C246,'1. Output sheet'!$O$2:$O$5000,"&gt;="&amp;$B$239,'1. Output sheet'!$O$2:$O$5000,"&lt;"&amp;$C$239)</f>
        <v>0</v>
      </c>
      <c r="F311" s="13">
        <f>SUMIFS('1. Output sheet'!$F$2:$F$5000,'1. Output sheet'!$AC$2:$AC$5000,$B$75,'1. Output sheet'!$C$2:$C$5000,F$138,'1. Output sheet'!$K$2:$K$5000,$C246,'1. Output sheet'!$O$2:$O$5000,"&gt;="&amp;$B$239,'1. Output sheet'!$O$2:$O$5000,"&lt;"&amp;$C$239)</f>
        <v>0</v>
      </c>
      <c r="G311" s="13">
        <f>SUMIFS('1. Output sheet'!$F$2:$F$5000,'1. Output sheet'!$AC$2:$AC$5000,$B$75,'1. Output sheet'!$C$2:$C$5000,G$138,'1. Output sheet'!$K$2:$K$5000,$C246,'1. Output sheet'!$O$2:$O$5000,"&gt;="&amp;$B$239,'1. Output sheet'!$O$2:$O$5000,"&lt;"&amp;$C$239)</f>
        <v>0</v>
      </c>
      <c r="H311" s="13">
        <f>SUMIFS('1. Output sheet'!$F$2:$F$5000,'1. Output sheet'!$AC$2:$AC$5000,$B$75,'1. Output sheet'!$C$2:$C$5000,H$138,'1. Output sheet'!$K$2:$K$5000,$C246,'1. Output sheet'!$O$2:$O$5000,"&gt;="&amp;$B$239,'1. Output sheet'!$O$2:$O$5000,"&lt;"&amp;$C$239)</f>
        <v>0</v>
      </c>
      <c r="I311" s="13">
        <f>SUMIFS('1. Output sheet'!$F$2:$F$5000,'1. Output sheet'!$AC$2:$AC$5000,$B$75,'1. Output sheet'!$C$2:$C$5000,I$138,'1. Output sheet'!$K$2:$K$5000,$C246,'1. Output sheet'!$O$2:$O$5000,"&gt;="&amp;$B$239,'1. Output sheet'!$O$2:$O$5000,"&lt;"&amp;$C$239)</f>
        <v>0</v>
      </c>
      <c r="J311" s="13">
        <f>SUMIFS('1. Output sheet'!$F$2:$F$5000,'1. Output sheet'!$AC$2:$AC$5000,$B$75,'1. Output sheet'!$C$2:$C$5000,J$138,'1. Output sheet'!$K$2:$K$5000,$C246,'1. Output sheet'!$O$2:$O$5000,"&gt;="&amp;$B$239,'1. Output sheet'!$O$2:$O$5000,"&lt;"&amp;$C$239)</f>
        <v>0</v>
      </c>
      <c r="K311" s="13">
        <f>SUMIFS('1. Output sheet'!$F$2:$F$5000,'1. Output sheet'!$AC$2:$AC$5000,$B$75,'1. Output sheet'!$C$2:$C$5000,K$138,'1. Output sheet'!$K$2:$K$5000,$C246,'1. Output sheet'!$O$2:$O$5000,"&gt;="&amp;$B$239,'1. Output sheet'!$O$2:$O$5000,"&lt;"&amp;$C$239)</f>
        <v>0</v>
      </c>
      <c r="L311" s="13">
        <f>SUMIFS('1. Output sheet'!$F$2:$F$5000,'1. Output sheet'!$AC$2:$AC$5000,$B$75,'1. Output sheet'!$C$2:$C$5000,L$138,'1. Output sheet'!$K$2:$K$5000,$C246,'1. Output sheet'!$O$2:$O$5000,"&gt;="&amp;$B$239,'1. Output sheet'!$O$2:$O$5000,"&lt;"&amp;$C$239)</f>
        <v>0</v>
      </c>
      <c r="M311" s="13">
        <f>SUMIFS('1. Output sheet'!$F$2:$F$5000,'1. Output sheet'!$AC$2:$AC$5000,$B$75,'1. Output sheet'!$C$2:$C$5000,M$138,'1. Output sheet'!$K$2:$K$5000,$C246,'1. Output sheet'!$O$2:$O$5000,"&gt;="&amp;$B$239,'1. Output sheet'!$O$2:$O$5000,"&lt;"&amp;$C$239)</f>
        <v>0</v>
      </c>
      <c r="N311" s="13">
        <f>SUMIFS('1. Output sheet'!$F$2:$F$5000,'1. Output sheet'!$AC$2:$AC$5000,$B$75,'1. Output sheet'!$C$2:$C$5000,N$138,'1. Output sheet'!$K$2:$K$5000,$C246,'1. Output sheet'!$O$2:$O$5000,"&gt;="&amp;$B$239,'1. Output sheet'!$O$2:$O$5000,"&lt;"&amp;$C$239)</f>
        <v>0</v>
      </c>
      <c r="O311" s="13">
        <f>SUMIFS('1. Output sheet'!$F$2:$F$5000,'1. Output sheet'!$AC$2:$AC$5000,$B$75,'1. Output sheet'!$C$2:$C$5000,O$138,'1. Output sheet'!$K$2:$K$5000,$C246,'1. Output sheet'!$O$2:$O$5000,"&gt;="&amp;$B$239,'1. Output sheet'!$O$2:$O$5000,"&lt;"&amp;$C$239)</f>
        <v>0</v>
      </c>
      <c r="P311" s="14">
        <f t="shared" si="157"/>
        <v>0</v>
      </c>
      <c r="R311" s="7"/>
      <c r="S311" s="39" t="s">
        <v>610</v>
      </c>
      <c r="T311" s="13">
        <f t="shared" si="158"/>
        <v>0</v>
      </c>
      <c r="U311" s="13">
        <f t="shared" si="136"/>
        <v>0</v>
      </c>
      <c r="V311" s="13">
        <f t="shared" si="137"/>
        <v>0</v>
      </c>
      <c r="W311" s="13">
        <f t="shared" si="138"/>
        <v>0</v>
      </c>
      <c r="X311" s="13">
        <f t="shared" si="139"/>
        <v>0</v>
      </c>
      <c r="Y311" s="13">
        <f t="shared" si="140"/>
        <v>0</v>
      </c>
      <c r="Z311" s="13">
        <f t="shared" si="141"/>
        <v>0</v>
      </c>
      <c r="AA311" s="13">
        <f t="shared" si="142"/>
        <v>0</v>
      </c>
      <c r="AB311" s="13">
        <f t="shared" si="143"/>
        <v>0</v>
      </c>
      <c r="AC311" s="13">
        <f t="shared" si="144"/>
        <v>0</v>
      </c>
      <c r="AD311" s="13">
        <f t="shared" si="145"/>
        <v>0</v>
      </c>
      <c r="AE311" s="13">
        <v>0</v>
      </c>
      <c r="AF311" s="14">
        <v>17000</v>
      </c>
    </row>
    <row r="312" spans="1:32" ht="15" x14ac:dyDescent="0.25">
      <c r="A312" s="34"/>
      <c r="B312" s="7"/>
      <c r="C312" s="39" t="s">
        <v>2088</v>
      </c>
      <c r="D312" s="13">
        <f>SUMIFS('1. Output sheet'!$F$2:$F$5000,'1. Output sheet'!$AC$2:$AC$5000,$B$75,'1. Output sheet'!$C$2:$C$5000,D$138,'1. Output sheet'!$K$2:$K$5000,$C247,'1. Output sheet'!$O$2:$O$5000,"&gt;="&amp;$B$239,'1. Output sheet'!$O$2:$O$5000,"&lt;"&amp;$C$239)</f>
        <v>0</v>
      </c>
      <c r="E312" s="13">
        <f>SUMIFS('1. Output sheet'!$F$2:$F$5000,'1. Output sheet'!$AC$2:$AC$5000,$B$75,'1. Output sheet'!$C$2:$C$5000,E$138,'1. Output sheet'!$K$2:$K$5000,$C247,'1. Output sheet'!$O$2:$O$5000,"&gt;="&amp;$B$239,'1. Output sheet'!$O$2:$O$5000,"&lt;"&amp;$C$239)</f>
        <v>0</v>
      </c>
      <c r="F312" s="13">
        <f>SUMIFS('1. Output sheet'!$F$2:$F$5000,'1. Output sheet'!$AC$2:$AC$5000,$B$75,'1. Output sheet'!$C$2:$C$5000,F$138,'1. Output sheet'!$K$2:$K$5000,$C247,'1. Output sheet'!$O$2:$O$5000,"&gt;="&amp;$B$239,'1. Output sheet'!$O$2:$O$5000,"&lt;"&amp;$C$239)</f>
        <v>0</v>
      </c>
      <c r="G312" s="13">
        <f>SUMIFS('1. Output sheet'!$F$2:$F$5000,'1. Output sheet'!$AC$2:$AC$5000,$B$75,'1. Output sheet'!$C$2:$C$5000,G$138,'1. Output sheet'!$K$2:$K$5000,$C247,'1. Output sheet'!$O$2:$O$5000,"&gt;="&amp;$B$239,'1. Output sheet'!$O$2:$O$5000,"&lt;"&amp;$C$239)</f>
        <v>0</v>
      </c>
      <c r="H312" s="13">
        <f>SUMIFS('1. Output sheet'!$F$2:$F$5000,'1. Output sheet'!$AC$2:$AC$5000,$B$75,'1. Output sheet'!$C$2:$C$5000,H$138,'1. Output sheet'!$K$2:$K$5000,$C247,'1. Output sheet'!$O$2:$O$5000,"&gt;="&amp;$B$239,'1. Output sheet'!$O$2:$O$5000,"&lt;"&amp;$C$239)</f>
        <v>0</v>
      </c>
      <c r="I312" s="13">
        <f>SUMIFS('1. Output sheet'!$F$2:$F$5000,'1. Output sheet'!$AC$2:$AC$5000,$B$75,'1. Output sheet'!$C$2:$C$5000,I$138,'1. Output sheet'!$K$2:$K$5000,$C247,'1. Output sheet'!$O$2:$O$5000,"&gt;="&amp;$B$239,'1. Output sheet'!$O$2:$O$5000,"&lt;"&amp;$C$239)</f>
        <v>5096</v>
      </c>
      <c r="J312" s="13">
        <f>SUMIFS('1. Output sheet'!$F$2:$F$5000,'1. Output sheet'!$AC$2:$AC$5000,$B$75,'1. Output sheet'!$C$2:$C$5000,J$138,'1. Output sheet'!$K$2:$K$5000,$C247,'1. Output sheet'!$O$2:$O$5000,"&gt;="&amp;$B$239,'1. Output sheet'!$O$2:$O$5000,"&lt;"&amp;$C$239)</f>
        <v>1250</v>
      </c>
      <c r="K312" s="13">
        <f>SUMIFS('1. Output sheet'!$F$2:$F$5000,'1. Output sheet'!$AC$2:$AC$5000,$B$75,'1. Output sheet'!$C$2:$C$5000,K$138,'1. Output sheet'!$K$2:$K$5000,$C247,'1. Output sheet'!$O$2:$O$5000,"&gt;="&amp;$B$239,'1. Output sheet'!$O$2:$O$5000,"&lt;"&amp;$C$239)</f>
        <v>0</v>
      </c>
      <c r="L312" s="13">
        <f>SUMIFS('1. Output sheet'!$F$2:$F$5000,'1. Output sheet'!$AC$2:$AC$5000,$B$75,'1. Output sheet'!$C$2:$C$5000,L$138,'1. Output sheet'!$K$2:$K$5000,$C247,'1. Output sheet'!$O$2:$O$5000,"&gt;="&amp;$B$239,'1. Output sheet'!$O$2:$O$5000,"&lt;"&amp;$C$239)</f>
        <v>0</v>
      </c>
      <c r="M312" s="13">
        <f>SUMIFS('1. Output sheet'!$F$2:$F$5000,'1. Output sheet'!$AC$2:$AC$5000,$B$75,'1. Output sheet'!$C$2:$C$5000,M$138,'1. Output sheet'!$K$2:$K$5000,$C247,'1. Output sheet'!$O$2:$O$5000,"&gt;="&amp;$B$239,'1. Output sheet'!$O$2:$O$5000,"&lt;"&amp;$C$239)</f>
        <v>0</v>
      </c>
      <c r="N312" s="13">
        <f>SUMIFS('1. Output sheet'!$F$2:$F$5000,'1. Output sheet'!$AC$2:$AC$5000,$B$75,'1. Output sheet'!$C$2:$C$5000,N$138,'1. Output sheet'!$K$2:$K$5000,$C247,'1. Output sheet'!$O$2:$O$5000,"&gt;="&amp;$B$239,'1. Output sheet'!$O$2:$O$5000,"&lt;"&amp;$C$239)</f>
        <v>0</v>
      </c>
      <c r="O312" s="13">
        <f>SUMIFS('1. Output sheet'!$F$2:$F$5000,'1. Output sheet'!$AC$2:$AC$5000,$B$75,'1. Output sheet'!$C$2:$C$5000,O$138,'1. Output sheet'!$K$2:$K$5000,$C247,'1. Output sheet'!$O$2:$O$5000,"&gt;="&amp;$B$239,'1. Output sheet'!$O$2:$O$5000,"&lt;"&amp;$C$239)</f>
        <v>0</v>
      </c>
      <c r="P312" s="14">
        <f t="shared" si="157"/>
        <v>6346</v>
      </c>
      <c r="R312" s="7"/>
      <c r="S312" s="39" t="s">
        <v>2088</v>
      </c>
      <c r="T312" s="13">
        <f t="shared" si="158"/>
        <v>0</v>
      </c>
      <c r="U312" s="13">
        <f t="shared" si="136"/>
        <v>0</v>
      </c>
      <c r="V312" s="13">
        <f t="shared" si="137"/>
        <v>0</v>
      </c>
      <c r="W312" s="13">
        <f t="shared" si="138"/>
        <v>0</v>
      </c>
      <c r="X312" s="13">
        <f t="shared" si="139"/>
        <v>0</v>
      </c>
      <c r="Y312" s="13">
        <f t="shared" si="140"/>
        <v>683.26562353351289</v>
      </c>
      <c r="Z312" s="13">
        <f t="shared" si="141"/>
        <v>167.59851440676829</v>
      </c>
      <c r="AA312" s="13">
        <f t="shared" si="142"/>
        <v>0</v>
      </c>
      <c r="AB312" s="13">
        <f t="shared" si="143"/>
        <v>0</v>
      </c>
      <c r="AC312" s="13">
        <f t="shared" si="144"/>
        <v>0</v>
      </c>
      <c r="AD312" s="13">
        <f t="shared" si="145"/>
        <v>0</v>
      </c>
      <c r="AE312" s="13">
        <v>0</v>
      </c>
      <c r="AF312" s="14">
        <v>7746</v>
      </c>
    </row>
    <row r="313" spans="1:32" ht="15" x14ac:dyDescent="0.25">
      <c r="A313" s="34"/>
      <c r="B313" s="7"/>
      <c r="C313" s="39" t="s">
        <v>583</v>
      </c>
      <c r="D313" s="13">
        <f>SUMIFS('1. Output sheet'!$F$2:$F$5000,'1. Output sheet'!$AC$2:$AC$5000,$B$75,'1. Output sheet'!$C$2:$C$5000,D$138,'1. Output sheet'!$K$2:$K$5000,$C248,'1. Output sheet'!$O$2:$O$5000,"&gt;="&amp;$B$239,'1. Output sheet'!$O$2:$O$5000,"&lt;"&amp;$C$239)</f>
        <v>0</v>
      </c>
      <c r="E313" s="13">
        <f>SUMIFS('1. Output sheet'!$F$2:$F$5000,'1. Output sheet'!$AC$2:$AC$5000,$B$75,'1. Output sheet'!$C$2:$C$5000,E$138,'1. Output sheet'!$K$2:$K$5000,$C248,'1. Output sheet'!$O$2:$O$5000,"&gt;="&amp;$B$239,'1. Output sheet'!$O$2:$O$5000,"&lt;"&amp;$C$239)</f>
        <v>0</v>
      </c>
      <c r="F313" s="13">
        <f>SUMIFS('1. Output sheet'!$F$2:$F$5000,'1. Output sheet'!$AC$2:$AC$5000,$B$75,'1. Output sheet'!$C$2:$C$5000,F$138,'1. Output sheet'!$K$2:$K$5000,$C248,'1. Output sheet'!$O$2:$O$5000,"&gt;="&amp;$B$239,'1. Output sheet'!$O$2:$O$5000,"&lt;"&amp;$C$239)</f>
        <v>0</v>
      </c>
      <c r="G313" s="13">
        <f>SUMIFS('1. Output sheet'!$F$2:$F$5000,'1. Output sheet'!$AC$2:$AC$5000,$B$75,'1. Output sheet'!$C$2:$C$5000,G$138,'1. Output sheet'!$K$2:$K$5000,$C248,'1. Output sheet'!$O$2:$O$5000,"&gt;="&amp;$B$239,'1. Output sheet'!$O$2:$O$5000,"&lt;"&amp;$C$239)</f>
        <v>0</v>
      </c>
      <c r="H313" s="13">
        <f>SUMIFS('1. Output sheet'!$F$2:$F$5000,'1. Output sheet'!$AC$2:$AC$5000,$B$75,'1. Output sheet'!$C$2:$C$5000,H$138,'1. Output sheet'!$K$2:$K$5000,$C248,'1. Output sheet'!$O$2:$O$5000,"&gt;="&amp;$B$239,'1. Output sheet'!$O$2:$O$5000,"&lt;"&amp;$C$239)</f>
        <v>0</v>
      </c>
      <c r="I313" s="13">
        <f>SUMIFS('1. Output sheet'!$F$2:$F$5000,'1. Output sheet'!$AC$2:$AC$5000,$B$75,'1. Output sheet'!$C$2:$C$5000,I$138,'1. Output sheet'!$K$2:$K$5000,$C248,'1. Output sheet'!$O$2:$O$5000,"&gt;="&amp;$B$239,'1. Output sheet'!$O$2:$O$5000,"&lt;"&amp;$C$239)</f>
        <v>0</v>
      </c>
      <c r="J313" s="13">
        <f>SUMIFS('1. Output sheet'!$F$2:$F$5000,'1. Output sheet'!$AC$2:$AC$5000,$B$75,'1. Output sheet'!$C$2:$C$5000,J$138,'1. Output sheet'!$K$2:$K$5000,$C248,'1. Output sheet'!$O$2:$O$5000,"&gt;="&amp;$B$239,'1. Output sheet'!$O$2:$O$5000,"&lt;"&amp;$C$239)</f>
        <v>8850</v>
      </c>
      <c r="K313" s="13">
        <f>SUMIFS('1. Output sheet'!$F$2:$F$5000,'1. Output sheet'!$AC$2:$AC$5000,$B$75,'1. Output sheet'!$C$2:$C$5000,K$138,'1. Output sheet'!$K$2:$K$5000,$C248,'1. Output sheet'!$O$2:$O$5000,"&gt;="&amp;$B$239,'1. Output sheet'!$O$2:$O$5000,"&lt;"&amp;$C$239)</f>
        <v>0</v>
      </c>
      <c r="L313" s="13">
        <f>SUMIFS('1. Output sheet'!$F$2:$F$5000,'1. Output sheet'!$AC$2:$AC$5000,$B$75,'1. Output sheet'!$C$2:$C$5000,L$138,'1. Output sheet'!$K$2:$K$5000,$C248,'1. Output sheet'!$O$2:$O$5000,"&gt;="&amp;$B$239,'1. Output sheet'!$O$2:$O$5000,"&lt;"&amp;$C$239)</f>
        <v>0</v>
      </c>
      <c r="M313" s="13">
        <f>SUMIFS('1. Output sheet'!$F$2:$F$5000,'1. Output sheet'!$AC$2:$AC$5000,$B$75,'1. Output sheet'!$C$2:$C$5000,M$138,'1. Output sheet'!$K$2:$K$5000,$C248,'1. Output sheet'!$O$2:$O$5000,"&gt;="&amp;$B$239,'1. Output sheet'!$O$2:$O$5000,"&lt;"&amp;$C$239)</f>
        <v>0</v>
      </c>
      <c r="N313" s="13">
        <f>SUMIFS('1. Output sheet'!$F$2:$F$5000,'1. Output sheet'!$AC$2:$AC$5000,$B$75,'1. Output sheet'!$C$2:$C$5000,N$138,'1. Output sheet'!$K$2:$K$5000,$C248,'1. Output sheet'!$O$2:$O$5000,"&gt;="&amp;$B$239,'1. Output sheet'!$O$2:$O$5000,"&lt;"&amp;$C$239)</f>
        <v>0</v>
      </c>
      <c r="O313" s="13">
        <f>SUMIFS('1. Output sheet'!$F$2:$F$5000,'1. Output sheet'!$AC$2:$AC$5000,$B$75,'1. Output sheet'!$C$2:$C$5000,O$138,'1. Output sheet'!$K$2:$K$5000,$C248,'1. Output sheet'!$O$2:$O$5000,"&gt;="&amp;$B$239,'1. Output sheet'!$O$2:$O$5000,"&lt;"&amp;$C$239)</f>
        <v>0</v>
      </c>
      <c r="P313" s="14">
        <f t="shared" si="157"/>
        <v>8850</v>
      </c>
      <c r="R313" s="7"/>
      <c r="S313" s="39" t="s">
        <v>583</v>
      </c>
      <c r="T313" s="13">
        <f t="shared" si="158"/>
        <v>0</v>
      </c>
      <c r="U313" s="13">
        <f t="shared" si="136"/>
        <v>0</v>
      </c>
      <c r="V313" s="13">
        <f t="shared" si="137"/>
        <v>0</v>
      </c>
      <c r="W313" s="13">
        <f t="shared" si="138"/>
        <v>0</v>
      </c>
      <c r="X313" s="13">
        <f t="shared" si="139"/>
        <v>0</v>
      </c>
      <c r="Y313" s="13">
        <f t="shared" si="140"/>
        <v>0</v>
      </c>
      <c r="Z313" s="13">
        <f t="shared" si="141"/>
        <v>1186.5974819999194</v>
      </c>
      <c r="AA313" s="13">
        <f t="shared" si="142"/>
        <v>0</v>
      </c>
      <c r="AB313" s="13">
        <f t="shared" si="143"/>
        <v>0</v>
      </c>
      <c r="AC313" s="13">
        <f t="shared" si="144"/>
        <v>0</v>
      </c>
      <c r="AD313" s="13">
        <f t="shared" si="145"/>
        <v>0</v>
      </c>
      <c r="AE313" s="13">
        <v>0</v>
      </c>
      <c r="AF313" s="14">
        <v>17311</v>
      </c>
    </row>
    <row r="314" spans="1:32" ht="15" x14ac:dyDescent="0.25">
      <c r="A314" s="34"/>
      <c r="B314" s="7"/>
      <c r="C314" s="39" t="s">
        <v>429</v>
      </c>
      <c r="D314" s="13">
        <f>SUMIFS('1. Output sheet'!$F$2:$F$5000,'1. Output sheet'!$AC$2:$AC$5000,$B$75,'1. Output sheet'!$C$2:$C$5000,D$138,'1. Output sheet'!$K$2:$K$5000,$C249,'1. Output sheet'!$O$2:$O$5000,"&gt;="&amp;$B$239,'1. Output sheet'!$O$2:$O$5000,"&lt;"&amp;$C$239)</f>
        <v>0</v>
      </c>
      <c r="E314" s="13">
        <f>SUMIFS('1. Output sheet'!$F$2:$F$5000,'1. Output sheet'!$AC$2:$AC$5000,$B$75,'1. Output sheet'!$C$2:$C$5000,E$138,'1. Output sheet'!$K$2:$K$5000,$C249,'1. Output sheet'!$O$2:$O$5000,"&gt;="&amp;$B$239,'1. Output sheet'!$O$2:$O$5000,"&lt;"&amp;$C$239)</f>
        <v>0</v>
      </c>
      <c r="F314" s="13">
        <f>SUMIFS('1. Output sheet'!$F$2:$F$5000,'1. Output sheet'!$AC$2:$AC$5000,$B$75,'1. Output sheet'!$C$2:$C$5000,F$138,'1. Output sheet'!$K$2:$K$5000,$C249,'1. Output sheet'!$O$2:$O$5000,"&gt;="&amp;$B$239,'1. Output sheet'!$O$2:$O$5000,"&lt;"&amp;$C$239)</f>
        <v>13874</v>
      </c>
      <c r="G314" s="13">
        <f>SUMIFS('1. Output sheet'!$F$2:$F$5000,'1. Output sheet'!$AC$2:$AC$5000,$B$75,'1. Output sheet'!$C$2:$C$5000,G$138,'1. Output sheet'!$K$2:$K$5000,$C249,'1. Output sheet'!$O$2:$O$5000,"&gt;="&amp;$B$239,'1. Output sheet'!$O$2:$O$5000,"&lt;"&amp;$C$239)</f>
        <v>947.5</v>
      </c>
      <c r="H314" s="13">
        <f>SUMIFS('1. Output sheet'!$F$2:$F$5000,'1. Output sheet'!$AC$2:$AC$5000,$B$75,'1. Output sheet'!$C$2:$C$5000,H$138,'1. Output sheet'!$K$2:$K$5000,$C249,'1. Output sheet'!$O$2:$O$5000,"&gt;="&amp;$B$239,'1. Output sheet'!$O$2:$O$5000,"&lt;"&amp;$C$239)</f>
        <v>0</v>
      </c>
      <c r="I314" s="13">
        <f>SUMIFS('1. Output sheet'!$F$2:$F$5000,'1. Output sheet'!$AC$2:$AC$5000,$B$75,'1. Output sheet'!$C$2:$C$5000,I$138,'1. Output sheet'!$K$2:$K$5000,$C249,'1. Output sheet'!$O$2:$O$5000,"&gt;="&amp;$B$239,'1. Output sheet'!$O$2:$O$5000,"&lt;"&amp;$C$239)</f>
        <v>2651.5</v>
      </c>
      <c r="J314" s="13">
        <f>SUMIFS('1. Output sheet'!$F$2:$F$5000,'1. Output sheet'!$AC$2:$AC$5000,$B$75,'1. Output sheet'!$C$2:$C$5000,J$138,'1. Output sheet'!$K$2:$K$5000,$C249,'1. Output sheet'!$O$2:$O$5000,"&gt;="&amp;$B$239,'1. Output sheet'!$O$2:$O$5000,"&lt;"&amp;$C$239)</f>
        <v>2790</v>
      </c>
      <c r="K314" s="13">
        <f>SUMIFS('1. Output sheet'!$F$2:$F$5000,'1. Output sheet'!$AC$2:$AC$5000,$B$75,'1. Output sheet'!$C$2:$C$5000,K$138,'1. Output sheet'!$K$2:$K$5000,$C249,'1. Output sheet'!$O$2:$O$5000,"&gt;="&amp;$B$239,'1. Output sheet'!$O$2:$O$5000,"&lt;"&amp;$C$239)</f>
        <v>460</v>
      </c>
      <c r="L314" s="13">
        <f>SUMIFS('1. Output sheet'!$F$2:$F$5000,'1. Output sheet'!$AC$2:$AC$5000,$B$75,'1. Output sheet'!$C$2:$C$5000,L$138,'1. Output sheet'!$K$2:$K$5000,$C249,'1. Output sheet'!$O$2:$O$5000,"&gt;="&amp;$B$239,'1. Output sheet'!$O$2:$O$5000,"&lt;"&amp;$C$239)</f>
        <v>2595</v>
      </c>
      <c r="M314" s="13">
        <f>SUMIFS('1. Output sheet'!$F$2:$F$5000,'1. Output sheet'!$AC$2:$AC$5000,$B$75,'1. Output sheet'!$C$2:$C$5000,M$138,'1. Output sheet'!$K$2:$K$5000,$C249,'1. Output sheet'!$O$2:$O$5000,"&gt;="&amp;$B$239,'1. Output sheet'!$O$2:$O$5000,"&lt;"&amp;$C$239)</f>
        <v>0</v>
      </c>
      <c r="N314" s="13">
        <f>SUMIFS('1. Output sheet'!$F$2:$F$5000,'1. Output sheet'!$AC$2:$AC$5000,$B$75,'1. Output sheet'!$C$2:$C$5000,N$138,'1. Output sheet'!$K$2:$K$5000,$C249,'1. Output sheet'!$O$2:$O$5000,"&gt;="&amp;$B$239,'1. Output sheet'!$O$2:$O$5000,"&lt;"&amp;$C$239)</f>
        <v>2800</v>
      </c>
      <c r="O314" s="13">
        <f>SUMIFS('1. Output sheet'!$F$2:$F$5000,'1. Output sheet'!$AC$2:$AC$5000,$B$75,'1. Output sheet'!$C$2:$C$5000,O$138,'1. Output sheet'!$K$2:$K$5000,$C249,'1. Output sheet'!$O$2:$O$5000,"&gt;="&amp;$B$239,'1. Output sheet'!$O$2:$O$5000,"&lt;"&amp;$C$239)</f>
        <v>0</v>
      </c>
      <c r="P314" s="14">
        <f t="shared" si="157"/>
        <v>26118</v>
      </c>
      <c r="R314" s="7"/>
      <c r="S314" s="39" t="s">
        <v>429</v>
      </c>
      <c r="T314" s="13">
        <f t="shared" si="158"/>
        <v>0</v>
      </c>
      <c r="U314" s="13">
        <f t="shared" si="136"/>
        <v>0</v>
      </c>
      <c r="V314" s="13">
        <f t="shared" si="137"/>
        <v>1860.2094311036024</v>
      </c>
      <c r="W314" s="13">
        <f t="shared" si="138"/>
        <v>127.03967392033036</v>
      </c>
      <c r="X314" s="13">
        <f t="shared" si="139"/>
        <v>0</v>
      </c>
      <c r="Y314" s="13">
        <f t="shared" si="140"/>
        <v>355.50996875963688</v>
      </c>
      <c r="Z314" s="13">
        <f t="shared" si="141"/>
        <v>374.07988415590677</v>
      </c>
      <c r="AA314" s="13">
        <f t="shared" si="142"/>
        <v>61.676253301690728</v>
      </c>
      <c r="AB314" s="13">
        <f t="shared" si="143"/>
        <v>347.93451590845092</v>
      </c>
      <c r="AC314" s="13">
        <f t="shared" si="144"/>
        <v>0</v>
      </c>
      <c r="AD314" s="13">
        <f t="shared" si="145"/>
        <v>375.42067227116092</v>
      </c>
      <c r="AE314" s="13">
        <v>0</v>
      </c>
      <c r="AF314" s="14">
        <v>67515</v>
      </c>
    </row>
    <row r="315" spans="1:32" ht="15" x14ac:dyDescent="0.25">
      <c r="A315" s="34"/>
      <c r="B315" s="7"/>
      <c r="C315" s="39" t="s">
        <v>535</v>
      </c>
      <c r="D315" s="13">
        <f>SUMIFS('1. Output sheet'!$F$2:$F$5000,'1. Output sheet'!$AC$2:$AC$5000,$B$75,'1. Output sheet'!$C$2:$C$5000,D$138,'1. Output sheet'!$K$2:$K$5000,$C250,'1. Output sheet'!$O$2:$O$5000,"&gt;="&amp;$B$239,'1. Output sheet'!$O$2:$O$5000,"&lt;"&amp;$C$239)</f>
        <v>0</v>
      </c>
      <c r="E315" s="13">
        <f>SUMIFS('1. Output sheet'!$F$2:$F$5000,'1. Output sheet'!$AC$2:$AC$5000,$B$75,'1. Output sheet'!$C$2:$C$5000,E$138,'1. Output sheet'!$K$2:$K$5000,$C250,'1. Output sheet'!$O$2:$O$5000,"&gt;="&amp;$B$239,'1. Output sheet'!$O$2:$O$5000,"&lt;"&amp;$C$239)</f>
        <v>0</v>
      </c>
      <c r="F315" s="13">
        <f>SUMIFS('1. Output sheet'!$F$2:$F$5000,'1. Output sheet'!$AC$2:$AC$5000,$B$75,'1. Output sheet'!$C$2:$C$5000,F$138,'1. Output sheet'!$K$2:$K$5000,$C250,'1. Output sheet'!$O$2:$O$5000,"&gt;="&amp;$B$239,'1. Output sheet'!$O$2:$O$5000,"&lt;"&amp;$C$239)</f>
        <v>0</v>
      </c>
      <c r="G315" s="13">
        <f>SUMIFS('1. Output sheet'!$F$2:$F$5000,'1. Output sheet'!$AC$2:$AC$5000,$B$75,'1. Output sheet'!$C$2:$C$5000,G$138,'1. Output sheet'!$K$2:$K$5000,$C250,'1. Output sheet'!$O$2:$O$5000,"&gt;="&amp;$B$239,'1. Output sheet'!$O$2:$O$5000,"&lt;"&amp;$C$239)</f>
        <v>0</v>
      </c>
      <c r="H315" s="13">
        <f>SUMIFS('1. Output sheet'!$F$2:$F$5000,'1. Output sheet'!$AC$2:$AC$5000,$B$75,'1. Output sheet'!$C$2:$C$5000,H$138,'1. Output sheet'!$K$2:$K$5000,$C250,'1. Output sheet'!$O$2:$O$5000,"&gt;="&amp;$B$239,'1. Output sheet'!$O$2:$O$5000,"&lt;"&amp;$C$239)</f>
        <v>0</v>
      </c>
      <c r="I315" s="13">
        <f>SUMIFS('1. Output sheet'!$F$2:$F$5000,'1. Output sheet'!$AC$2:$AC$5000,$B$75,'1. Output sheet'!$C$2:$C$5000,I$138,'1. Output sheet'!$K$2:$K$5000,$C250,'1. Output sheet'!$O$2:$O$5000,"&gt;="&amp;$B$239,'1. Output sheet'!$O$2:$O$5000,"&lt;"&amp;$C$239)</f>
        <v>0</v>
      </c>
      <c r="J315" s="13">
        <f>SUMIFS('1. Output sheet'!$F$2:$F$5000,'1. Output sheet'!$AC$2:$AC$5000,$B$75,'1. Output sheet'!$C$2:$C$5000,J$138,'1. Output sheet'!$K$2:$K$5000,$C250,'1. Output sheet'!$O$2:$O$5000,"&gt;="&amp;$B$239,'1. Output sheet'!$O$2:$O$5000,"&lt;"&amp;$C$239)</f>
        <v>0</v>
      </c>
      <c r="K315" s="13">
        <f>SUMIFS('1. Output sheet'!$F$2:$F$5000,'1. Output sheet'!$AC$2:$AC$5000,$B$75,'1. Output sheet'!$C$2:$C$5000,K$138,'1. Output sheet'!$K$2:$K$5000,$C250,'1. Output sheet'!$O$2:$O$5000,"&gt;="&amp;$B$239,'1. Output sheet'!$O$2:$O$5000,"&lt;"&amp;$C$239)</f>
        <v>0</v>
      </c>
      <c r="L315" s="13">
        <f>SUMIFS('1. Output sheet'!$F$2:$F$5000,'1. Output sheet'!$AC$2:$AC$5000,$B$75,'1. Output sheet'!$C$2:$C$5000,L$138,'1. Output sheet'!$K$2:$K$5000,$C250,'1. Output sheet'!$O$2:$O$5000,"&gt;="&amp;$B$239,'1. Output sheet'!$O$2:$O$5000,"&lt;"&amp;$C$239)</f>
        <v>0</v>
      </c>
      <c r="M315" s="13">
        <f>SUMIFS('1. Output sheet'!$F$2:$F$5000,'1. Output sheet'!$AC$2:$AC$5000,$B$75,'1. Output sheet'!$C$2:$C$5000,M$138,'1. Output sheet'!$K$2:$K$5000,$C250,'1. Output sheet'!$O$2:$O$5000,"&gt;="&amp;$B$239,'1. Output sheet'!$O$2:$O$5000,"&lt;"&amp;$C$239)</f>
        <v>0</v>
      </c>
      <c r="N315" s="13">
        <f>SUMIFS('1. Output sheet'!$F$2:$F$5000,'1. Output sheet'!$AC$2:$AC$5000,$B$75,'1. Output sheet'!$C$2:$C$5000,N$138,'1. Output sheet'!$K$2:$K$5000,$C250,'1. Output sheet'!$O$2:$O$5000,"&gt;="&amp;$B$239,'1. Output sheet'!$O$2:$O$5000,"&lt;"&amp;$C$239)</f>
        <v>2190</v>
      </c>
      <c r="O315" s="13">
        <f>SUMIFS('1. Output sheet'!$F$2:$F$5000,'1. Output sheet'!$AC$2:$AC$5000,$B$75,'1. Output sheet'!$C$2:$C$5000,O$138,'1. Output sheet'!$K$2:$K$5000,$C250,'1. Output sheet'!$O$2:$O$5000,"&gt;="&amp;$B$239,'1. Output sheet'!$O$2:$O$5000,"&lt;"&amp;$C$239)</f>
        <v>0</v>
      </c>
      <c r="P315" s="14">
        <f t="shared" si="157"/>
        <v>2190</v>
      </c>
      <c r="R315" s="7"/>
      <c r="S315" s="39" t="s">
        <v>535</v>
      </c>
      <c r="T315" s="13">
        <f t="shared" si="158"/>
        <v>0</v>
      </c>
      <c r="U315" s="13">
        <f t="shared" si="136"/>
        <v>0</v>
      </c>
      <c r="V315" s="13">
        <f t="shared" si="137"/>
        <v>0</v>
      </c>
      <c r="W315" s="13">
        <f t="shared" si="138"/>
        <v>0</v>
      </c>
      <c r="X315" s="13">
        <f t="shared" si="139"/>
        <v>0</v>
      </c>
      <c r="Y315" s="13">
        <f t="shared" si="140"/>
        <v>0</v>
      </c>
      <c r="Z315" s="13">
        <f t="shared" si="141"/>
        <v>0</v>
      </c>
      <c r="AA315" s="13">
        <f t="shared" si="142"/>
        <v>0</v>
      </c>
      <c r="AB315" s="13">
        <f t="shared" si="143"/>
        <v>0</v>
      </c>
      <c r="AC315" s="13">
        <f t="shared" si="144"/>
        <v>0</v>
      </c>
      <c r="AD315" s="13">
        <f t="shared" si="145"/>
        <v>293.63259724065801</v>
      </c>
      <c r="AE315" s="13">
        <v>0</v>
      </c>
      <c r="AF315" s="14">
        <v>15775</v>
      </c>
    </row>
    <row r="316" spans="1:32" ht="15" x14ac:dyDescent="0.25">
      <c r="A316" s="34"/>
      <c r="B316" s="7"/>
      <c r="C316" s="39" t="s">
        <v>247</v>
      </c>
      <c r="D316" s="13">
        <f>SUMIFS('1. Output sheet'!$F$2:$F$5000,'1. Output sheet'!$AC$2:$AC$5000,$B$75,'1. Output sheet'!$C$2:$C$5000,D$138,'1. Output sheet'!$K$2:$K$5000,$C251,'1. Output sheet'!$O$2:$O$5000,"&gt;="&amp;$B$239,'1. Output sheet'!$O$2:$O$5000,"&lt;"&amp;$C$239)</f>
        <v>0</v>
      </c>
      <c r="E316" s="13">
        <f>SUMIFS('1. Output sheet'!$F$2:$F$5000,'1. Output sheet'!$AC$2:$AC$5000,$B$75,'1. Output sheet'!$C$2:$C$5000,E$138,'1. Output sheet'!$K$2:$K$5000,$C251,'1. Output sheet'!$O$2:$O$5000,"&gt;="&amp;$B$239,'1. Output sheet'!$O$2:$O$5000,"&lt;"&amp;$C$239)</f>
        <v>0</v>
      </c>
      <c r="F316" s="13">
        <f>SUMIFS('1. Output sheet'!$F$2:$F$5000,'1. Output sheet'!$AC$2:$AC$5000,$B$75,'1. Output sheet'!$C$2:$C$5000,F$138,'1. Output sheet'!$K$2:$K$5000,$C251,'1. Output sheet'!$O$2:$O$5000,"&gt;="&amp;$B$239,'1. Output sheet'!$O$2:$O$5000,"&lt;"&amp;$C$239)</f>
        <v>0</v>
      </c>
      <c r="G316" s="13">
        <f>SUMIFS('1. Output sheet'!$F$2:$F$5000,'1. Output sheet'!$AC$2:$AC$5000,$B$75,'1. Output sheet'!$C$2:$C$5000,G$138,'1. Output sheet'!$K$2:$K$5000,$C251,'1. Output sheet'!$O$2:$O$5000,"&gt;="&amp;$B$239,'1. Output sheet'!$O$2:$O$5000,"&lt;"&amp;$C$239)</f>
        <v>0</v>
      </c>
      <c r="H316" s="13">
        <f>SUMIFS('1. Output sheet'!$F$2:$F$5000,'1. Output sheet'!$AC$2:$AC$5000,$B$75,'1. Output sheet'!$C$2:$C$5000,H$138,'1. Output sheet'!$K$2:$K$5000,$C251,'1. Output sheet'!$O$2:$O$5000,"&gt;="&amp;$B$239,'1. Output sheet'!$O$2:$O$5000,"&lt;"&amp;$C$239)</f>
        <v>0</v>
      </c>
      <c r="I316" s="13">
        <f>SUMIFS('1. Output sheet'!$F$2:$F$5000,'1. Output sheet'!$AC$2:$AC$5000,$B$75,'1. Output sheet'!$C$2:$C$5000,I$138,'1. Output sheet'!$K$2:$K$5000,$C251,'1. Output sheet'!$O$2:$O$5000,"&gt;="&amp;$B$239,'1. Output sheet'!$O$2:$O$5000,"&lt;"&amp;$C$239)</f>
        <v>0</v>
      </c>
      <c r="J316" s="13">
        <f>SUMIFS('1. Output sheet'!$F$2:$F$5000,'1. Output sheet'!$AC$2:$AC$5000,$B$75,'1. Output sheet'!$C$2:$C$5000,J$138,'1. Output sheet'!$K$2:$K$5000,$C251,'1. Output sheet'!$O$2:$O$5000,"&gt;="&amp;$B$239,'1. Output sheet'!$O$2:$O$5000,"&lt;"&amp;$C$239)</f>
        <v>0</v>
      </c>
      <c r="K316" s="13">
        <f>SUMIFS('1. Output sheet'!$F$2:$F$5000,'1. Output sheet'!$AC$2:$AC$5000,$B$75,'1. Output sheet'!$C$2:$C$5000,K$138,'1. Output sheet'!$K$2:$K$5000,$C251,'1. Output sheet'!$O$2:$O$5000,"&gt;="&amp;$B$239,'1. Output sheet'!$O$2:$O$5000,"&lt;"&amp;$C$239)</f>
        <v>0</v>
      </c>
      <c r="L316" s="13">
        <f>SUMIFS('1. Output sheet'!$F$2:$F$5000,'1. Output sheet'!$AC$2:$AC$5000,$B$75,'1. Output sheet'!$C$2:$C$5000,L$138,'1. Output sheet'!$K$2:$K$5000,$C251,'1. Output sheet'!$O$2:$O$5000,"&gt;="&amp;$B$239,'1. Output sheet'!$O$2:$O$5000,"&lt;"&amp;$C$239)</f>
        <v>0</v>
      </c>
      <c r="M316" s="13">
        <f>SUMIFS('1. Output sheet'!$F$2:$F$5000,'1. Output sheet'!$AC$2:$AC$5000,$B$75,'1. Output sheet'!$C$2:$C$5000,M$138,'1. Output sheet'!$K$2:$K$5000,$C251,'1. Output sheet'!$O$2:$O$5000,"&gt;="&amp;$B$239,'1. Output sheet'!$O$2:$O$5000,"&lt;"&amp;$C$239)</f>
        <v>0</v>
      </c>
      <c r="N316" s="13">
        <f>SUMIFS('1. Output sheet'!$F$2:$F$5000,'1. Output sheet'!$AC$2:$AC$5000,$B$75,'1. Output sheet'!$C$2:$C$5000,N$138,'1. Output sheet'!$K$2:$K$5000,$C251,'1. Output sheet'!$O$2:$O$5000,"&gt;="&amp;$B$239,'1. Output sheet'!$O$2:$O$5000,"&lt;"&amp;$C$239)</f>
        <v>0</v>
      </c>
      <c r="O316" s="13">
        <f>SUMIFS('1. Output sheet'!$F$2:$F$5000,'1. Output sheet'!$AC$2:$AC$5000,$B$75,'1. Output sheet'!$C$2:$C$5000,O$138,'1. Output sheet'!$K$2:$K$5000,$C251,'1. Output sheet'!$O$2:$O$5000,"&gt;="&amp;$B$239,'1. Output sheet'!$O$2:$O$5000,"&lt;"&amp;$C$239)</f>
        <v>0</v>
      </c>
      <c r="P316" s="14">
        <f t="shared" si="157"/>
        <v>0</v>
      </c>
      <c r="R316" s="7"/>
      <c r="S316" s="39" t="s">
        <v>247</v>
      </c>
      <c r="T316" s="13">
        <f t="shared" si="158"/>
        <v>0</v>
      </c>
      <c r="U316" s="13">
        <f t="shared" si="136"/>
        <v>0</v>
      </c>
      <c r="V316" s="13">
        <f t="shared" si="137"/>
        <v>0</v>
      </c>
      <c r="W316" s="13">
        <f t="shared" si="138"/>
        <v>0</v>
      </c>
      <c r="X316" s="13">
        <f t="shared" si="139"/>
        <v>0</v>
      </c>
      <c r="Y316" s="13">
        <f t="shared" si="140"/>
        <v>0</v>
      </c>
      <c r="Z316" s="13">
        <f t="shared" si="141"/>
        <v>0</v>
      </c>
      <c r="AA316" s="13">
        <f t="shared" si="142"/>
        <v>0</v>
      </c>
      <c r="AB316" s="13">
        <f t="shared" si="143"/>
        <v>0</v>
      </c>
      <c r="AC316" s="13">
        <f t="shared" si="144"/>
        <v>0</v>
      </c>
      <c r="AD316" s="13">
        <f t="shared" si="145"/>
        <v>0</v>
      </c>
      <c r="AE316" s="13">
        <v>0</v>
      </c>
      <c r="AF316" s="14">
        <v>26545.4</v>
      </c>
    </row>
    <row r="317" spans="1:32" ht="15" x14ac:dyDescent="0.25">
      <c r="A317" s="34"/>
      <c r="B317" s="7"/>
      <c r="C317" s="39" t="s">
        <v>377</v>
      </c>
      <c r="D317" s="13">
        <f>SUMIFS('1. Output sheet'!$F$2:$F$5000,'1. Output sheet'!$AC$2:$AC$5000,$B$75,'1. Output sheet'!$C$2:$C$5000,D$138,'1. Output sheet'!$K$2:$K$5000,$C252,'1. Output sheet'!$O$2:$O$5000,"&gt;="&amp;$B$239,'1. Output sheet'!$O$2:$O$5000,"&lt;"&amp;$C$239)</f>
        <v>0</v>
      </c>
      <c r="E317" s="13">
        <f>SUMIFS('1. Output sheet'!$F$2:$F$5000,'1. Output sheet'!$AC$2:$AC$5000,$B$75,'1. Output sheet'!$C$2:$C$5000,E$138,'1. Output sheet'!$K$2:$K$5000,$C252,'1. Output sheet'!$O$2:$O$5000,"&gt;="&amp;$B$239,'1. Output sheet'!$O$2:$O$5000,"&lt;"&amp;$C$239)</f>
        <v>0</v>
      </c>
      <c r="F317" s="13">
        <f>SUMIFS('1. Output sheet'!$F$2:$F$5000,'1. Output sheet'!$AC$2:$AC$5000,$B$75,'1. Output sheet'!$C$2:$C$5000,F$138,'1. Output sheet'!$K$2:$K$5000,$C252,'1. Output sheet'!$O$2:$O$5000,"&gt;="&amp;$B$239,'1. Output sheet'!$O$2:$O$5000,"&lt;"&amp;$C$239)</f>
        <v>0</v>
      </c>
      <c r="G317" s="13">
        <f>SUMIFS('1. Output sheet'!$F$2:$F$5000,'1. Output sheet'!$AC$2:$AC$5000,$B$75,'1. Output sheet'!$C$2:$C$5000,G$138,'1. Output sheet'!$K$2:$K$5000,$C252,'1. Output sheet'!$O$2:$O$5000,"&gt;="&amp;$B$239,'1. Output sheet'!$O$2:$O$5000,"&lt;"&amp;$C$239)</f>
        <v>0</v>
      </c>
      <c r="H317" s="13">
        <f>SUMIFS('1. Output sheet'!$F$2:$F$5000,'1. Output sheet'!$AC$2:$AC$5000,$B$75,'1. Output sheet'!$C$2:$C$5000,H$138,'1. Output sheet'!$K$2:$K$5000,$C252,'1. Output sheet'!$O$2:$O$5000,"&gt;="&amp;$B$239,'1. Output sheet'!$O$2:$O$5000,"&lt;"&amp;$C$239)</f>
        <v>0</v>
      </c>
      <c r="I317" s="13">
        <f>SUMIFS('1. Output sheet'!$F$2:$F$5000,'1. Output sheet'!$AC$2:$AC$5000,$B$75,'1. Output sheet'!$C$2:$C$5000,I$138,'1. Output sheet'!$K$2:$K$5000,$C252,'1. Output sheet'!$O$2:$O$5000,"&gt;="&amp;$B$239,'1. Output sheet'!$O$2:$O$5000,"&lt;"&amp;$C$239)</f>
        <v>0</v>
      </c>
      <c r="J317" s="13">
        <f>SUMIFS('1. Output sheet'!$F$2:$F$5000,'1. Output sheet'!$AC$2:$AC$5000,$B$75,'1. Output sheet'!$C$2:$C$5000,J$138,'1. Output sheet'!$K$2:$K$5000,$C252,'1. Output sheet'!$O$2:$O$5000,"&gt;="&amp;$B$239,'1. Output sheet'!$O$2:$O$5000,"&lt;"&amp;$C$239)</f>
        <v>0</v>
      </c>
      <c r="K317" s="13">
        <f>SUMIFS('1. Output sheet'!$F$2:$F$5000,'1. Output sheet'!$AC$2:$AC$5000,$B$75,'1. Output sheet'!$C$2:$C$5000,K$138,'1. Output sheet'!$K$2:$K$5000,$C252,'1. Output sheet'!$O$2:$O$5000,"&gt;="&amp;$B$239,'1. Output sheet'!$O$2:$O$5000,"&lt;"&amp;$C$239)</f>
        <v>0</v>
      </c>
      <c r="L317" s="13">
        <f>SUMIFS('1. Output sheet'!$F$2:$F$5000,'1. Output sheet'!$AC$2:$AC$5000,$B$75,'1. Output sheet'!$C$2:$C$5000,L$138,'1. Output sheet'!$K$2:$K$5000,$C252,'1. Output sheet'!$O$2:$O$5000,"&gt;="&amp;$B$239,'1. Output sheet'!$O$2:$O$5000,"&lt;"&amp;$C$239)</f>
        <v>0</v>
      </c>
      <c r="M317" s="13">
        <f>SUMIFS('1. Output sheet'!$F$2:$F$5000,'1. Output sheet'!$AC$2:$AC$5000,$B$75,'1. Output sheet'!$C$2:$C$5000,M$138,'1. Output sheet'!$K$2:$K$5000,$C252,'1. Output sheet'!$O$2:$O$5000,"&gt;="&amp;$B$239,'1. Output sheet'!$O$2:$O$5000,"&lt;"&amp;$C$239)</f>
        <v>0</v>
      </c>
      <c r="N317" s="13">
        <f>SUMIFS('1. Output sheet'!$F$2:$F$5000,'1. Output sheet'!$AC$2:$AC$5000,$B$75,'1. Output sheet'!$C$2:$C$5000,N$138,'1. Output sheet'!$K$2:$K$5000,$C252,'1. Output sheet'!$O$2:$O$5000,"&gt;="&amp;$B$239,'1. Output sheet'!$O$2:$O$5000,"&lt;"&amp;$C$239)</f>
        <v>0</v>
      </c>
      <c r="O317" s="13">
        <f>SUMIFS('1. Output sheet'!$F$2:$F$5000,'1. Output sheet'!$AC$2:$AC$5000,$B$75,'1. Output sheet'!$C$2:$C$5000,O$138,'1. Output sheet'!$K$2:$K$5000,$C252,'1. Output sheet'!$O$2:$O$5000,"&gt;="&amp;$B$239,'1. Output sheet'!$O$2:$O$5000,"&lt;"&amp;$C$239)</f>
        <v>0</v>
      </c>
      <c r="P317" s="14">
        <f t="shared" si="157"/>
        <v>0</v>
      </c>
      <c r="R317" s="7"/>
      <c r="S317" s="39" t="s">
        <v>377</v>
      </c>
      <c r="T317" s="13">
        <f t="shared" si="158"/>
        <v>0</v>
      </c>
      <c r="U317" s="13">
        <f t="shared" si="136"/>
        <v>0</v>
      </c>
      <c r="V317" s="13">
        <f t="shared" si="137"/>
        <v>0</v>
      </c>
      <c r="W317" s="13">
        <f t="shared" si="138"/>
        <v>0</v>
      </c>
      <c r="X317" s="13">
        <f t="shared" si="139"/>
        <v>0</v>
      </c>
      <c r="Y317" s="13">
        <f t="shared" si="140"/>
        <v>0</v>
      </c>
      <c r="Z317" s="13">
        <f t="shared" si="141"/>
        <v>0</v>
      </c>
      <c r="AA317" s="13">
        <f t="shared" si="142"/>
        <v>0</v>
      </c>
      <c r="AB317" s="13">
        <f t="shared" si="143"/>
        <v>0</v>
      </c>
      <c r="AC317" s="13">
        <f t="shared" si="144"/>
        <v>0</v>
      </c>
      <c r="AD317" s="13">
        <f t="shared" si="145"/>
        <v>0</v>
      </c>
      <c r="AE317" s="13">
        <v>0</v>
      </c>
      <c r="AF317" s="14">
        <v>0</v>
      </c>
    </row>
    <row r="318" spans="1:32" ht="15" x14ac:dyDescent="0.25">
      <c r="A318" s="34"/>
      <c r="B318" s="7"/>
      <c r="C318" s="39" t="s">
        <v>132</v>
      </c>
      <c r="D318" s="13">
        <f>SUMIFS('1. Output sheet'!$F$2:$F$5000,'1. Output sheet'!$AC$2:$AC$5000,$B$75,'1. Output sheet'!$C$2:$C$5000,D$138,'1. Output sheet'!$K$2:$K$5000,$C253,'1. Output sheet'!$O$2:$O$5000,"&gt;="&amp;$B$239,'1. Output sheet'!$O$2:$O$5000,"&lt;"&amp;$C$239)</f>
        <v>0</v>
      </c>
      <c r="E318" s="13">
        <f>SUMIFS('1. Output sheet'!$F$2:$F$5000,'1. Output sheet'!$AC$2:$AC$5000,$B$75,'1. Output sheet'!$C$2:$C$5000,E$138,'1. Output sheet'!$K$2:$K$5000,$C253,'1. Output sheet'!$O$2:$O$5000,"&gt;="&amp;$B$239,'1. Output sheet'!$O$2:$O$5000,"&lt;"&amp;$C$239)</f>
        <v>0</v>
      </c>
      <c r="F318" s="13">
        <f>SUMIFS('1. Output sheet'!$F$2:$F$5000,'1. Output sheet'!$AC$2:$AC$5000,$B$75,'1. Output sheet'!$C$2:$C$5000,F$138,'1. Output sheet'!$K$2:$K$5000,$C253,'1. Output sheet'!$O$2:$O$5000,"&gt;="&amp;$B$239,'1. Output sheet'!$O$2:$O$5000,"&lt;"&amp;$C$239)</f>
        <v>0</v>
      </c>
      <c r="G318" s="13">
        <f>SUMIFS('1. Output sheet'!$F$2:$F$5000,'1. Output sheet'!$AC$2:$AC$5000,$B$75,'1. Output sheet'!$C$2:$C$5000,G$138,'1. Output sheet'!$K$2:$K$5000,$C253,'1. Output sheet'!$O$2:$O$5000,"&gt;="&amp;$B$239,'1. Output sheet'!$O$2:$O$5000,"&lt;"&amp;$C$239)</f>
        <v>0</v>
      </c>
      <c r="H318" s="13">
        <f>SUMIFS('1. Output sheet'!$F$2:$F$5000,'1. Output sheet'!$AC$2:$AC$5000,$B$75,'1. Output sheet'!$C$2:$C$5000,H$138,'1. Output sheet'!$K$2:$K$5000,$C253,'1. Output sheet'!$O$2:$O$5000,"&gt;="&amp;$B$239,'1. Output sheet'!$O$2:$O$5000,"&lt;"&amp;$C$239)</f>
        <v>0</v>
      </c>
      <c r="I318" s="13">
        <f>SUMIFS('1. Output sheet'!$F$2:$F$5000,'1. Output sheet'!$AC$2:$AC$5000,$B$75,'1. Output sheet'!$C$2:$C$5000,I$138,'1. Output sheet'!$K$2:$K$5000,$C253,'1. Output sheet'!$O$2:$O$5000,"&gt;="&amp;$B$239,'1. Output sheet'!$O$2:$O$5000,"&lt;"&amp;$C$239)</f>
        <v>14200</v>
      </c>
      <c r="J318" s="13">
        <f>SUMIFS('1. Output sheet'!$F$2:$F$5000,'1. Output sheet'!$AC$2:$AC$5000,$B$75,'1. Output sheet'!$C$2:$C$5000,J$138,'1. Output sheet'!$K$2:$K$5000,$C253,'1. Output sheet'!$O$2:$O$5000,"&gt;="&amp;$B$239,'1. Output sheet'!$O$2:$O$5000,"&lt;"&amp;$C$239)</f>
        <v>19584</v>
      </c>
      <c r="K318" s="13">
        <f>SUMIFS('1. Output sheet'!$F$2:$F$5000,'1. Output sheet'!$AC$2:$AC$5000,$B$75,'1. Output sheet'!$C$2:$C$5000,K$138,'1. Output sheet'!$K$2:$K$5000,$C253,'1. Output sheet'!$O$2:$O$5000,"&gt;="&amp;$B$239,'1. Output sheet'!$O$2:$O$5000,"&lt;"&amp;$C$239)</f>
        <v>0</v>
      </c>
      <c r="L318" s="13">
        <f>SUMIFS('1. Output sheet'!$F$2:$F$5000,'1. Output sheet'!$AC$2:$AC$5000,$B$75,'1. Output sheet'!$C$2:$C$5000,L$138,'1. Output sheet'!$K$2:$K$5000,$C253,'1. Output sheet'!$O$2:$O$5000,"&gt;="&amp;$B$239,'1. Output sheet'!$O$2:$O$5000,"&lt;"&amp;$C$239)</f>
        <v>0</v>
      </c>
      <c r="M318" s="13">
        <f>SUMIFS('1. Output sheet'!$F$2:$F$5000,'1. Output sheet'!$AC$2:$AC$5000,$B$75,'1. Output sheet'!$C$2:$C$5000,M$138,'1. Output sheet'!$K$2:$K$5000,$C253,'1. Output sheet'!$O$2:$O$5000,"&gt;="&amp;$B$239,'1. Output sheet'!$O$2:$O$5000,"&lt;"&amp;$C$239)</f>
        <v>0</v>
      </c>
      <c r="N318" s="13">
        <f>SUMIFS('1. Output sheet'!$F$2:$F$5000,'1. Output sheet'!$AC$2:$AC$5000,$B$75,'1. Output sheet'!$C$2:$C$5000,N$138,'1. Output sheet'!$K$2:$K$5000,$C253,'1. Output sheet'!$O$2:$O$5000,"&gt;="&amp;$B$239,'1. Output sheet'!$O$2:$O$5000,"&lt;"&amp;$C$239)</f>
        <v>0</v>
      </c>
      <c r="O318" s="13">
        <f>SUMIFS('1. Output sheet'!$F$2:$F$5000,'1. Output sheet'!$AC$2:$AC$5000,$B$75,'1. Output sheet'!$C$2:$C$5000,O$138,'1. Output sheet'!$K$2:$K$5000,$C253,'1. Output sheet'!$O$2:$O$5000,"&gt;="&amp;$B$239,'1. Output sheet'!$O$2:$O$5000,"&lt;"&amp;$C$239)</f>
        <v>0</v>
      </c>
      <c r="P318" s="14">
        <f t="shared" si="157"/>
        <v>33784</v>
      </c>
      <c r="R318" s="7"/>
      <c r="S318" s="39" t="s">
        <v>132</v>
      </c>
      <c r="T318" s="13">
        <f t="shared" si="158"/>
        <v>0</v>
      </c>
      <c r="U318" s="13">
        <f t="shared" si="136"/>
        <v>0</v>
      </c>
      <c r="V318" s="13">
        <f t="shared" si="137"/>
        <v>0</v>
      </c>
      <c r="W318" s="13">
        <f t="shared" si="138"/>
        <v>0</v>
      </c>
      <c r="X318" s="13">
        <f t="shared" si="139"/>
        <v>0</v>
      </c>
      <c r="Y318" s="13">
        <f t="shared" si="140"/>
        <v>1903.9191236608876</v>
      </c>
      <c r="Z318" s="13">
        <f t="shared" si="141"/>
        <v>2625.79944491372</v>
      </c>
      <c r="AA318" s="13">
        <f t="shared" si="142"/>
        <v>0</v>
      </c>
      <c r="AB318" s="13">
        <f t="shared" si="143"/>
        <v>0</v>
      </c>
      <c r="AC318" s="13">
        <f t="shared" si="144"/>
        <v>0</v>
      </c>
      <c r="AD318" s="13">
        <f t="shared" si="145"/>
        <v>0</v>
      </c>
      <c r="AE318" s="13">
        <v>26449</v>
      </c>
      <c r="AF318" s="14">
        <v>224601.75</v>
      </c>
    </row>
    <row r="319" spans="1:32" ht="15" x14ac:dyDescent="0.25">
      <c r="A319" s="34"/>
      <c r="B319" s="7"/>
      <c r="C319" s="39" t="s">
        <v>471</v>
      </c>
      <c r="D319" s="13">
        <f>SUMIFS('1. Output sheet'!$F$2:$F$5000,'1. Output sheet'!$AC$2:$AC$5000,$B$75,'1. Output sheet'!$C$2:$C$5000,D$138,'1. Output sheet'!$K$2:$K$5000,$C254,'1. Output sheet'!$O$2:$O$5000,"&gt;="&amp;$B$239,'1. Output sheet'!$O$2:$O$5000,"&lt;"&amp;$C$239)</f>
        <v>0</v>
      </c>
      <c r="E319" s="13">
        <f>SUMIFS('1. Output sheet'!$F$2:$F$5000,'1. Output sheet'!$AC$2:$AC$5000,$B$75,'1. Output sheet'!$C$2:$C$5000,E$138,'1. Output sheet'!$K$2:$K$5000,$C254,'1. Output sheet'!$O$2:$O$5000,"&gt;="&amp;$B$239,'1. Output sheet'!$O$2:$O$5000,"&lt;"&amp;$C$239)</f>
        <v>0</v>
      </c>
      <c r="F319" s="13">
        <f>SUMIFS('1. Output sheet'!$F$2:$F$5000,'1. Output sheet'!$AC$2:$AC$5000,$B$75,'1. Output sheet'!$C$2:$C$5000,F$138,'1. Output sheet'!$K$2:$K$5000,$C254,'1. Output sheet'!$O$2:$O$5000,"&gt;="&amp;$B$239,'1. Output sheet'!$O$2:$O$5000,"&lt;"&amp;$C$239)</f>
        <v>0</v>
      </c>
      <c r="G319" s="13">
        <f>SUMIFS('1. Output sheet'!$F$2:$F$5000,'1. Output sheet'!$AC$2:$AC$5000,$B$75,'1. Output sheet'!$C$2:$C$5000,G$138,'1. Output sheet'!$K$2:$K$5000,$C254,'1. Output sheet'!$O$2:$O$5000,"&gt;="&amp;$B$239,'1. Output sheet'!$O$2:$O$5000,"&lt;"&amp;$C$239)</f>
        <v>0</v>
      </c>
      <c r="H319" s="13">
        <f>SUMIFS('1. Output sheet'!$F$2:$F$5000,'1. Output sheet'!$AC$2:$AC$5000,$B$75,'1. Output sheet'!$C$2:$C$5000,H$138,'1. Output sheet'!$K$2:$K$5000,$C254,'1. Output sheet'!$O$2:$O$5000,"&gt;="&amp;$B$239,'1. Output sheet'!$O$2:$O$5000,"&lt;"&amp;$C$239)</f>
        <v>0</v>
      </c>
      <c r="I319" s="13">
        <f>SUMIFS('1. Output sheet'!$F$2:$F$5000,'1. Output sheet'!$AC$2:$AC$5000,$B$75,'1. Output sheet'!$C$2:$C$5000,I$138,'1. Output sheet'!$K$2:$K$5000,$C254,'1. Output sheet'!$O$2:$O$5000,"&gt;="&amp;$B$239,'1. Output sheet'!$O$2:$O$5000,"&lt;"&amp;$C$239)</f>
        <v>0</v>
      </c>
      <c r="J319" s="13">
        <f>SUMIFS('1. Output sheet'!$F$2:$F$5000,'1. Output sheet'!$AC$2:$AC$5000,$B$75,'1. Output sheet'!$C$2:$C$5000,J$138,'1. Output sheet'!$K$2:$K$5000,$C254,'1. Output sheet'!$O$2:$O$5000,"&gt;="&amp;$B$239,'1. Output sheet'!$O$2:$O$5000,"&lt;"&amp;$C$239)</f>
        <v>0</v>
      </c>
      <c r="K319" s="13">
        <f>SUMIFS('1. Output sheet'!$F$2:$F$5000,'1. Output sheet'!$AC$2:$AC$5000,$B$75,'1. Output sheet'!$C$2:$C$5000,K$138,'1. Output sheet'!$K$2:$K$5000,$C254,'1. Output sheet'!$O$2:$O$5000,"&gt;="&amp;$B$239,'1. Output sheet'!$O$2:$O$5000,"&lt;"&amp;$C$239)</f>
        <v>0</v>
      </c>
      <c r="L319" s="13">
        <f>SUMIFS('1. Output sheet'!$F$2:$F$5000,'1. Output sheet'!$AC$2:$AC$5000,$B$75,'1. Output sheet'!$C$2:$C$5000,L$138,'1. Output sheet'!$K$2:$K$5000,$C254,'1. Output sheet'!$O$2:$O$5000,"&gt;="&amp;$B$239,'1. Output sheet'!$O$2:$O$5000,"&lt;"&amp;$C$239)</f>
        <v>0</v>
      </c>
      <c r="M319" s="13">
        <f>SUMIFS('1. Output sheet'!$F$2:$F$5000,'1. Output sheet'!$AC$2:$AC$5000,$B$75,'1. Output sheet'!$C$2:$C$5000,M$138,'1. Output sheet'!$K$2:$K$5000,$C254,'1. Output sheet'!$O$2:$O$5000,"&gt;="&amp;$B$239,'1. Output sheet'!$O$2:$O$5000,"&lt;"&amp;$C$239)</f>
        <v>0</v>
      </c>
      <c r="N319" s="13">
        <f>SUMIFS('1. Output sheet'!$F$2:$F$5000,'1. Output sheet'!$AC$2:$AC$5000,$B$75,'1. Output sheet'!$C$2:$C$5000,N$138,'1. Output sheet'!$K$2:$K$5000,$C254,'1. Output sheet'!$O$2:$O$5000,"&gt;="&amp;$B$239,'1. Output sheet'!$O$2:$O$5000,"&lt;"&amp;$C$239)</f>
        <v>0</v>
      </c>
      <c r="O319" s="13">
        <f>SUMIFS('1. Output sheet'!$F$2:$F$5000,'1. Output sheet'!$AC$2:$AC$5000,$B$75,'1. Output sheet'!$C$2:$C$5000,O$138,'1. Output sheet'!$K$2:$K$5000,$C254,'1. Output sheet'!$O$2:$O$5000,"&gt;="&amp;$B$239,'1. Output sheet'!$O$2:$O$5000,"&lt;"&amp;$C$239)</f>
        <v>0</v>
      </c>
      <c r="P319" s="14">
        <f t="shared" si="157"/>
        <v>0</v>
      </c>
      <c r="R319" s="7"/>
      <c r="S319" s="39" t="s">
        <v>471</v>
      </c>
      <c r="T319" s="13">
        <f t="shared" si="158"/>
        <v>0</v>
      </c>
      <c r="U319" s="13">
        <f t="shared" si="136"/>
        <v>0</v>
      </c>
      <c r="V319" s="13">
        <f t="shared" si="137"/>
        <v>0</v>
      </c>
      <c r="W319" s="13">
        <f t="shared" si="138"/>
        <v>0</v>
      </c>
      <c r="X319" s="13">
        <f t="shared" si="139"/>
        <v>0</v>
      </c>
      <c r="Y319" s="13">
        <f t="shared" si="140"/>
        <v>0</v>
      </c>
      <c r="Z319" s="13">
        <f t="shared" si="141"/>
        <v>0</v>
      </c>
      <c r="AA319" s="13">
        <f t="shared" si="142"/>
        <v>0</v>
      </c>
      <c r="AB319" s="13">
        <f t="shared" si="143"/>
        <v>0</v>
      </c>
      <c r="AC319" s="13">
        <f t="shared" si="144"/>
        <v>0</v>
      </c>
      <c r="AD319" s="13">
        <f t="shared" si="145"/>
        <v>0</v>
      </c>
      <c r="AE319" s="13">
        <v>0</v>
      </c>
      <c r="AF319" s="14">
        <v>0</v>
      </c>
    </row>
    <row r="320" spans="1:32" ht="15" x14ac:dyDescent="0.25">
      <c r="A320" s="34"/>
      <c r="B320" s="7"/>
      <c r="C320" s="39" t="s">
        <v>56</v>
      </c>
      <c r="D320" s="13">
        <f>SUMIFS('1. Output sheet'!$F$2:$F$5000,'1. Output sheet'!$AC$2:$AC$5000,$B$75,'1. Output sheet'!$C$2:$C$5000,D$138,'1. Output sheet'!$K$2:$K$5000,$C255,'1. Output sheet'!$O$2:$O$5000,"&gt;="&amp;$B$239,'1. Output sheet'!$O$2:$O$5000,"&lt;"&amp;$C$239)</f>
        <v>0</v>
      </c>
      <c r="E320" s="13">
        <f>SUMIFS('1. Output sheet'!$F$2:$F$5000,'1. Output sheet'!$AC$2:$AC$5000,$B$75,'1. Output sheet'!$C$2:$C$5000,E$138,'1. Output sheet'!$K$2:$K$5000,$C255,'1. Output sheet'!$O$2:$O$5000,"&gt;="&amp;$B$239,'1. Output sheet'!$O$2:$O$5000,"&lt;"&amp;$C$239)</f>
        <v>0</v>
      </c>
      <c r="F320" s="13">
        <f>SUMIFS('1. Output sheet'!$F$2:$F$5000,'1. Output sheet'!$AC$2:$AC$5000,$B$75,'1. Output sheet'!$C$2:$C$5000,F$138,'1. Output sheet'!$K$2:$K$5000,$C255,'1. Output sheet'!$O$2:$O$5000,"&gt;="&amp;$B$239,'1. Output sheet'!$O$2:$O$5000,"&lt;"&amp;$C$239)</f>
        <v>0</v>
      </c>
      <c r="G320" s="13">
        <f>SUMIFS('1. Output sheet'!$F$2:$F$5000,'1. Output sheet'!$AC$2:$AC$5000,$B$75,'1. Output sheet'!$C$2:$C$5000,G$138,'1. Output sheet'!$K$2:$K$5000,$C255,'1. Output sheet'!$O$2:$O$5000,"&gt;="&amp;$B$239,'1. Output sheet'!$O$2:$O$5000,"&lt;"&amp;$C$239)</f>
        <v>0</v>
      </c>
      <c r="H320" s="13">
        <f>SUMIFS('1. Output sheet'!$F$2:$F$5000,'1. Output sheet'!$AC$2:$AC$5000,$B$75,'1. Output sheet'!$C$2:$C$5000,H$138,'1. Output sheet'!$K$2:$K$5000,$C255,'1. Output sheet'!$O$2:$O$5000,"&gt;="&amp;$B$239,'1. Output sheet'!$O$2:$O$5000,"&lt;"&amp;$C$239)</f>
        <v>0</v>
      </c>
      <c r="I320" s="13">
        <f>SUMIFS('1. Output sheet'!$F$2:$F$5000,'1. Output sheet'!$AC$2:$AC$5000,$B$75,'1. Output sheet'!$C$2:$C$5000,I$138,'1. Output sheet'!$K$2:$K$5000,$C255,'1. Output sheet'!$O$2:$O$5000,"&gt;="&amp;$B$239,'1. Output sheet'!$O$2:$O$5000,"&lt;"&amp;$C$239)</f>
        <v>0</v>
      </c>
      <c r="J320" s="13">
        <f>SUMIFS('1. Output sheet'!$F$2:$F$5000,'1. Output sheet'!$AC$2:$AC$5000,$B$75,'1. Output sheet'!$C$2:$C$5000,J$138,'1. Output sheet'!$K$2:$K$5000,$C255,'1. Output sheet'!$O$2:$O$5000,"&gt;="&amp;$B$239,'1. Output sheet'!$O$2:$O$5000,"&lt;"&amp;$C$239)</f>
        <v>1195</v>
      </c>
      <c r="K320" s="13">
        <f>SUMIFS('1. Output sheet'!$F$2:$F$5000,'1. Output sheet'!$AC$2:$AC$5000,$B$75,'1. Output sheet'!$C$2:$C$5000,K$138,'1. Output sheet'!$K$2:$K$5000,$C255,'1. Output sheet'!$O$2:$O$5000,"&gt;="&amp;$B$239,'1. Output sheet'!$O$2:$O$5000,"&lt;"&amp;$C$239)</f>
        <v>0</v>
      </c>
      <c r="L320" s="13">
        <f>SUMIFS('1. Output sheet'!$F$2:$F$5000,'1. Output sheet'!$AC$2:$AC$5000,$B$75,'1. Output sheet'!$C$2:$C$5000,L$138,'1. Output sheet'!$K$2:$K$5000,$C255,'1. Output sheet'!$O$2:$O$5000,"&gt;="&amp;$B$239,'1. Output sheet'!$O$2:$O$5000,"&lt;"&amp;$C$239)</f>
        <v>0</v>
      </c>
      <c r="M320" s="13">
        <f>SUMIFS('1. Output sheet'!$F$2:$F$5000,'1. Output sheet'!$AC$2:$AC$5000,$B$75,'1. Output sheet'!$C$2:$C$5000,M$138,'1. Output sheet'!$K$2:$K$5000,$C255,'1. Output sheet'!$O$2:$O$5000,"&gt;="&amp;$B$239,'1. Output sheet'!$O$2:$O$5000,"&lt;"&amp;$C$239)</f>
        <v>0</v>
      </c>
      <c r="N320" s="13">
        <f>SUMIFS('1. Output sheet'!$F$2:$F$5000,'1. Output sheet'!$AC$2:$AC$5000,$B$75,'1. Output sheet'!$C$2:$C$5000,N$138,'1. Output sheet'!$K$2:$K$5000,$C255,'1. Output sheet'!$O$2:$O$5000,"&gt;="&amp;$B$239,'1. Output sheet'!$O$2:$O$5000,"&lt;"&amp;$C$239)</f>
        <v>1510</v>
      </c>
      <c r="O320" s="13">
        <f>SUMIFS('1. Output sheet'!$F$2:$F$5000,'1. Output sheet'!$AC$2:$AC$5000,$B$75,'1. Output sheet'!$C$2:$C$5000,O$138,'1. Output sheet'!$K$2:$K$5000,$C255,'1. Output sheet'!$O$2:$O$5000,"&gt;="&amp;$B$239,'1. Output sheet'!$O$2:$O$5000,"&lt;"&amp;$C$239)</f>
        <v>0</v>
      </c>
      <c r="P320" s="14">
        <f t="shared" si="157"/>
        <v>2705</v>
      </c>
      <c r="R320" s="7"/>
      <c r="S320" s="39" t="s">
        <v>56</v>
      </c>
      <c r="T320" s="13">
        <f t="shared" si="158"/>
        <v>0</v>
      </c>
      <c r="U320" s="13">
        <f t="shared" si="136"/>
        <v>0</v>
      </c>
      <c r="V320" s="13">
        <f t="shared" si="137"/>
        <v>0</v>
      </c>
      <c r="W320" s="13">
        <f t="shared" si="138"/>
        <v>0</v>
      </c>
      <c r="X320" s="13">
        <f t="shared" si="139"/>
        <v>0</v>
      </c>
      <c r="Y320" s="13">
        <f t="shared" si="140"/>
        <v>0</v>
      </c>
      <c r="Z320" s="13">
        <f t="shared" si="141"/>
        <v>160.22417977287049</v>
      </c>
      <c r="AA320" s="13">
        <f t="shared" si="142"/>
        <v>0</v>
      </c>
      <c r="AB320" s="13">
        <f t="shared" si="143"/>
        <v>0</v>
      </c>
      <c r="AC320" s="13">
        <f t="shared" si="144"/>
        <v>0</v>
      </c>
      <c r="AD320" s="13">
        <f t="shared" si="145"/>
        <v>202.45900540337607</v>
      </c>
      <c r="AE320" s="13">
        <v>0</v>
      </c>
      <c r="AF320" s="14">
        <v>163579.5</v>
      </c>
    </row>
    <row r="321" spans="1:32" ht="15" x14ac:dyDescent="0.25">
      <c r="A321" s="34"/>
      <c r="B321" s="7"/>
      <c r="C321" s="39" t="s">
        <v>34</v>
      </c>
      <c r="D321" s="13">
        <f>SUMIFS('1. Output sheet'!$F$2:$F$5000,'1. Output sheet'!$AC$2:$AC$5000,$B$75,'1. Output sheet'!$C$2:$C$5000,D$138,'1. Output sheet'!$K$2:$K$5000,$C256,'1. Output sheet'!$O$2:$O$5000,"&gt;="&amp;$B$239,'1. Output sheet'!$O$2:$O$5000,"&lt;"&amp;$C$239)</f>
        <v>0</v>
      </c>
      <c r="E321" s="13">
        <f>SUMIFS('1. Output sheet'!$F$2:$F$5000,'1. Output sheet'!$AC$2:$AC$5000,$B$75,'1. Output sheet'!$C$2:$C$5000,E$138,'1. Output sheet'!$K$2:$K$5000,$C256,'1. Output sheet'!$O$2:$O$5000,"&gt;="&amp;$B$239,'1. Output sheet'!$O$2:$O$5000,"&lt;"&amp;$C$239)</f>
        <v>0</v>
      </c>
      <c r="F321" s="13">
        <f>SUMIFS('1. Output sheet'!$F$2:$F$5000,'1. Output sheet'!$AC$2:$AC$5000,$B$75,'1. Output sheet'!$C$2:$C$5000,F$138,'1. Output sheet'!$K$2:$K$5000,$C256,'1. Output sheet'!$O$2:$O$5000,"&gt;="&amp;$B$239,'1. Output sheet'!$O$2:$O$5000,"&lt;"&amp;$C$239)</f>
        <v>0</v>
      </c>
      <c r="G321" s="13">
        <f>SUMIFS('1. Output sheet'!$F$2:$F$5000,'1. Output sheet'!$AC$2:$AC$5000,$B$75,'1. Output sheet'!$C$2:$C$5000,G$138,'1. Output sheet'!$K$2:$K$5000,$C256,'1. Output sheet'!$O$2:$O$5000,"&gt;="&amp;$B$239,'1. Output sheet'!$O$2:$O$5000,"&lt;"&amp;$C$239)</f>
        <v>0</v>
      </c>
      <c r="H321" s="13">
        <f>SUMIFS('1. Output sheet'!$F$2:$F$5000,'1. Output sheet'!$AC$2:$AC$5000,$B$75,'1. Output sheet'!$C$2:$C$5000,H$138,'1. Output sheet'!$K$2:$K$5000,$C256,'1. Output sheet'!$O$2:$O$5000,"&gt;="&amp;$B$239,'1. Output sheet'!$O$2:$O$5000,"&lt;"&amp;$C$239)</f>
        <v>0</v>
      </c>
      <c r="I321" s="13">
        <f>SUMIFS('1. Output sheet'!$F$2:$F$5000,'1. Output sheet'!$AC$2:$AC$5000,$B$75,'1. Output sheet'!$C$2:$C$5000,I$138,'1. Output sheet'!$K$2:$K$5000,$C256,'1. Output sheet'!$O$2:$O$5000,"&gt;="&amp;$B$239,'1. Output sheet'!$O$2:$O$5000,"&lt;"&amp;$C$239)</f>
        <v>0</v>
      </c>
      <c r="J321" s="13">
        <f>SUMIFS('1. Output sheet'!$F$2:$F$5000,'1. Output sheet'!$AC$2:$AC$5000,$B$75,'1. Output sheet'!$C$2:$C$5000,J$138,'1. Output sheet'!$K$2:$K$5000,$C256,'1. Output sheet'!$O$2:$O$5000,"&gt;="&amp;$B$239,'1. Output sheet'!$O$2:$O$5000,"&lt;"&amp;$C$239)</f>
        <v>835</v>
      </c>
      <c r="K321" s="13">
        <f>SUMIFS('1. Output sheet'!$F$2:$F$5000,'1. Output sheet'!$AC$2:$AC$5000,$B$75,'1. Output sheet'!$C$2:$C$5000,K$138,'1. Output sheet'!$K$2:$K$5000,$C256,'1. Output sheet'!$O$2:$O$5000,"&gt;="&amp;$B$239,'1. Output sheet'!$O$2:$O$5000,"&lt;"&amp;$C$239)</f>
        <v>0</v>
      </c>
      <c r="L321" s="13">
        <f>SUMIFS('1. Output sheet'!$F$2:$F$5000,'1. Output sheet'!$AC$2:$AC$5000,$B$75,'1. Output sheet'!$C$2:$C$5000,L$138,'1. Output sheet'!$K$2:$K$5000,$C256,'1. Output sheet'!$O$2:$O$5000,"&gt;="&amp;$B$239,'1. Output sheet'!$O$2:$O$5000,"&lt;"&amp;$C$239)</f>
        <v>0</v>
      </c>
      <c r="M321" s="13">
        <f>SUMIFS('1. Output sheet'!$F$2:$F$5000,'1. Output sheet'!$AC$2:$AC$5000,$B$75,'1. Output sheet'!$C$2:$C$5000,M$138,'1. Output sheet'!$K$2:$K$5000,$C256,'1. Output sheet'!$O$2:$O$5000,"&gt;="&amp;$B$239,'1. Output sheet'!$O$2:$O$5000,"&lt;"&amp;$C$239)</f>
        <v>0</v>
      </c>
      <c r="N321" s="13">
        <f>SUMIFS('1. Output sheet'!$F$2:$F$5000,'1. Output sheet'!$AC$2:$AC$5000,$B$75,'1. Output sheet'!$C$2:$C$5000,N$138,'1. Output sheet'!$K$2:$K$5000,$C256,'1. Output sheet'!$O$2:$O$5000,"&gt;="&amp;$B$239,'1. Output sheet'!$O$2:$O$5000,"&lt;"&amp;$C$239)</f>
        <v>54400.020000000004</v>
      </c>
      <c r="O321" s="13">
        <f>SUMIFS('1. Output sheet'!$F$2:$F$5000,'1. Output sheet'!$AC$2:$AC$5000,$B$75,'1. Output sheet'!$C$2:$C$5000,O$138,'1. Output sheet'!$K$2:$K$5000,$C256,'1. Output sheet'!$O$2:$O$5000,"&gt;="&amp;$B$239,'1. Output sheet'!$O$2:$O$5000,"&lt;"&amp;$C$239)</f>
        <v>0</v>
      </c>
      <c r="P321" s="14">
        <f t="shared" si="157"/>
        <v>55235.020000000004</v>
      </c>
      <c r="R321" s="7"/>
      <c r="S321" s="39" t="s">
        <v>34</v>
      </c>
      <c r="T321" s="13">
        <f t="shared" si="158"/>
        <v>0</v>
      </c>
      <c r="U321" s="13">
        <f t="shared" si="136"/>
        <v>0</v>
      </c>
      <c r="V321" s="13">
        <f t="shared" si="137"/>
        <v>0</v>
      </c>
      <c r="W321" s="13">
        <f t="shared" si="138"/>
        <v>0</v>
      </c>
      <c r="X321" s="13">
        <f t="shared" si="139"/>
        <v>0</v>
      </c>
      <c r="Y321" s="13">
        <f t="shared" si="140"/>
        <v>0</v>
      </c>
      <c r="Z321" s="13">
        <f t="shared" si="141"/>
        <v>111.95580762372121</v>
      </c>
      <c r="AA321" s="13">
        <f t="shared" si="142"/>
        <v>0</v>
      </c>
      <c r="AB321" s="13">
        <f t="shared" si="143"/>
        <v>0</v>
      </c>
      <c r="AC321" s="13">
        <f t="shared" si="144"/>
        <v>0</v>
      </c>
      <c r="AD321" s="13">
        <f t="shared" si="145"/>
        <v>7293.8900285587861</v>
      </c>
      <c r="AE321" s="13">
        <v>0</v>
      </c>
      <c r="AF321" s="14">
        <v>123322.07999999999</v>
      </c>
    </row>
    <row r="322" spans="1:32" ht="15" x14ac:dyDescent="0.25">
      <c r="A322" s="34"/>
      <c r="B322" s="7"/>
      <c r="C322" s="39" t="s">
        <v>1249</v>
      </c>
      <c r="D322" s="13">
        <f>SUMIFS('1. Output sheet'!$F$2:$F$5000,'1. Output sheet'!$AC$2:$AC$5000,$B$75,'1. Output sheet'!$C$2:$C$5000,D$138,'1. Output sheet'!$K$2:$K$5000,$C257,'1. Output sheet'!$O$2:$O$5000,"&gt;="&amp;$B$239,'1. Output sheet'!$O$2:$O$5000,"&lt;"&amp;$C$239)</f>
        <v>0</v>
      </c>
      <c r="E322" s="13">
        <f>SUMIFS('1. Output sheet'!$F$2:$F$5000,'1. Output sheet'!$AC$2:$AC$5000,$B$75,'1. Output sheet'!$C$2:$C$5000,E$138,'1. Output sheet'!$K$2:$K$5000,$C257,'1. Output sheet'!$O$2:$O$5000,"&gt;="&amp;$B$239,'1. Output sheet'!$O$2:$O$5000,"&lt;"&amp;$C$239)</f>
        <v>0</v>
      </c>
      <c r="F322" s="13">
        <f>SUMIFS('1. Output sheet'!$F$2:$F$5000,'1. Output sheet'!$AC$2:$AC$5000,$B$75,'1. Output sheet'!$C$2:$C$5000,F$138,'1. Output sheet'!$K$2:$K$5000,$C257,'1. Output sheet'!$O$2:$O$5000,"&gt;="&amp;$B$239,'1. Output sheet'!$O$2:$O$5000,"&lt;"&amp;$C$239)</f>
        <v>0</v>
      </c>
      <c r="G322" s="13">
        <f>SUMIFS('1. Output sheet'!$F$2:$F$5000,'1. Output sheet'!$AC$2:$AC$5000,$B$75,'1. Output sheet'!$C$2:$C$5000,G$138,'1. Output sheet'!$K$2:$K$5000,$C257,'1. Output sheet'!$O$2:$O$5000,"&gt;="&amp;$B$239,'1. Output sheet'!$O$2:$O$5000,"&lt;"&amp;$C$239)</f>
        <v>0</v>
      </c>
      <c r="H322" s="13">
        <f>SUMIFS('1. Output sheet'!$F$2:$F$5000,'1. Output sheet'!$AC$2:$AC$5000,$B$75,'1. Output sheet'!$C$2:$C$5000,H$138,'1. Output sheet'!$K$2:$K$5000,$C257,'1. Output sheet'!$O$2:$O$5000,"&gt;="&amp;$B$239,'1. Output sheet'!$O$2:$O$5000,"&lt;"&amp;$C$239)</f>
        <v>0</v>
      </c>
      <c r="I322" s="13">
        <f>SUMIFS('1. Output sheet'!$F$2:$F$5000,'1. Output sheet'!$AC$2:$AC$5000,$B$75,'1. Output sheet'!$C$2:$C$5000,I$138,'1. Output sheet'!$K$2:$K$5000,$C257,'1. Output sheet'!$O$2:$O$5000,"&gt;="&amp;$B$239,'1. Output sheet'!$O$2:$O$5000,"&lt;"&amp;$C$239)</f>
        <v>1295</v>
      </c>
      <c r="J322" s="13">
        <f>SUMIFS('1. Output sheet'!$F$2:$F$5000,'1. Output sheet'!$AC$2:$AC$5000,$B$75,'1. Output sheet'!$C$2:$C$5000,J$138,'1. Output sheet'!$K$2:$K$5000,$C257,'1. Output sheet'!$O$2:$O$5000,"&gt;="&amp;$B$239,'1. Output sheet'!$O$2:$O$5000,"&lt;"&amp;$C$239)</f>
        <v>3315</v>
      </c>
      <c r="K322" s="13">
        <f>SUMIFS('1. Output sheet'!$F$2:$F$5000,'1. Output sheet'!$AC$2:$AC$5000,$B$75,'1. Output sheet'!$C$2:$C$5000,K$138,'1. Output sheet'!$K$2:$K$5000,$C257,'1. Output sheet'!$O$2:$O$5000,"&gt;="&amp;$B$239,'1. Output sheet'!$O$2:$O$5000,"&lt;"&amp;$C$239)</f>
        <v>0</v>
      </c>
      <c r="L322" s="13">
        <f>SUMIFS('1. Output sheet'!$F$2:$F$5000,'1. Output sheet'!$AC$2:$AC$5000,$B$75,'1. Output sheet'!$C$2:$C$5000,L$138,'1. Output sheet'!$K$2:$K$5000,$C257,'1. Output sheet'!$O$2:$O$5000,"&gt;="&amp;$B$239,'1. Output sheet'!$O$2:$O$5000,"&lt;"&amp;$C$239)</f>
        <v>750</v>
      </c>
      <c r="M322" s="13">
        <f>SUMIFS('1. Output sheet'!$F$2:$F$5000,'1. Output sheet'!$AC$2:$AC$5000,$B$75,'1. Output sheet'!$C$2:$C$5000,M$138,'1. Output sheet'!$K$2:$K$5000,$C257,'1. Output sheet'!$O$2:$O$5000,"&gt;="&amp;$B$239,'1. Output sheet'!$O$2:$O$5000,"&lt;"&amp;$C$239)</f>
        <v>0</v>
      </c>
      <c r="N322" s="13">
        <f>SUMIFS('1. Output sheet'!$F$2:$F$5000,'1. Output sheet'!$AC$2:$AC$5000,$B$75,'1. Output sheet'!$C$2:$C$5000,N$138,'1. Output sheet'!$K$2:$K$5000,$C257,'1. Output sheet'!$O$2:$O$5000,"&gt;="&amp;$B$239,'1. Output sheet'!$O$2:$O$5000,"&lt;"&amp;$C$239)</f>
        <v>0</v>
      </c>
      <c r="O322" s="13">
        <f>SUMIFS('1. Output sheet'!$F$2:$F$5000,'1. Output sheet'!$AC$2:$AC$5000,$B$75,'1. Output sheet'!$C$2:$C$5000,O$138,'1. Output sheet'!$K$2:$K$5000,$C257,'1. Output sheet'!$O$2:$O$5000,"&gt;="&amp;$B$239,'1. Output sheet'!$O$2:$O$5000,"&lt;"&amp;$C$239)</f>
        <v>0</v>
      </c>
      <c r="P322" s="14">
        <f t="shared" si="157"/>
        <v>5360</v>
      </c>
      <c r="R322" s="7"/>
      <c r="S322" s="39" t="s">
        <v>1249</v>
      </c>
      <c r="T322" s="13">
        <f t="shared" si="158"/>
        <v>0</v>
      </c>
      <c r="U322" s="13">
        <f t="shared" si="136"/>
        <v>0</v>
      </c>
      <c r="V322" s="13">
        <f t="shared" si="137"/>
        <v>0</v>
      </c>
      <c r="W322" s="13">
        <f t="shared" si="138"/>
        <v>0</v>
      </c>
      <c r="X322" s="13">
        <f t="shared" si="139"/>
        <v>0</v>
      </c>
      <c r="Y322" s="13">
        <f t="shared" si="140"/>
        <v>173.63206092541193</v>
      </c>
      <c r="Z322" s="13">
        <f t="shared" si="141"/>
        <v>444.47126020674949</v>
      </c>
      <c r="AA322" s="13">
        <f t="shared" si="142"/>
        <v>0</v>
      </c>
      <c r="AB322" s="13">
        <f t="shared" si="143"/>
        <v>100.55910864406097</v>
      </c>
      <c r="AC322" s="13">
        <f t="shared" si="144"/>
        <v>0</v>
      </c>
      <c r="AD322" s="13">
        <f t="shared" si="145"/>
        <v>0</v>
      </c>
      <c r="AE322" s="13">
        <v>0</v>
      </c>
      <c r="AF322" s="14">
        <v>31995</v>
      </c>
    </row>
    <row r="323" spans="1:32" ht="15" x14ac:dyDescent="0.25">
      <c r="A323" s="34"/>
      <c r="B323" s="7"/>
      <c r="C323" s="39" t="s">
        <v>47</v>
      </c>
      <c r="D323" s="13">
        <f>SUMIFS('1. Output sheet'!$F$2:$F$5000,'1. Output sheet'!$AC$2:$AC$5000,$B$75,'1. Output sheet'!$C$2:$C$5000,D$138,'1. Output sheet'!$K$2:$K$5000,$C258,'1. Output sheet'!$O$2:$O$5000,"&gt;="&amp;$B$239,'1. Output sheet'!$O$2:$O$5000,"&lt;"&amp;$C$239)</f>
        <v>0</v>
      </c>
      <c r="E323" s="13">
        <f>SUMIFS('1. Output sheet'!$F$2:$F$5000,'1. Output sheet'!$AC$2:$AC$5000,$B$75,'1. Output sheet'!$C$2:$C$5000,E$138,'1. Output sheet'!$K$2:$K$5000,$C258,'1. Output sheet'!$O$2:$O$5000,"&gt;="&amp;$B$239,'1. Output sheet'!$O$2:$O$5000,"&lt;"&amp;$C$239)</f>
        <v>26113.7</v>
      </c>
      <c r="F323" s="13">
        <f>SUMIFS('1. Output sheet'!$F$2:$F$5000,'1. Output sheet'!$AC$2:$AC$5000,$B$75,'1. Output sheet'!$C$2:$C$5000,F$138,'1. Output sheet'!$K$2:$K$5000,$C258,'1. Output sheet'!$O$2:$O$5000,"&gt;="&amp;$B$239,'1. Output sheet'!$O$2:$O$5000,"&lt;"&amp;$C$239)</f>
        <v>0</v>
      </c>
      <c r="G323" s="13">
        <f>SUMIFS('1. Output sheet'!$F$2:$F$5000,'1. Output sheet'!$AC$2:$AC$5000,$B$75,'1. Output sheet'!$C$2:$C$5000,G$138,'1. Output sheet'!$K$2:$K$5000,$C258,'1. Output sheet'!$O$2:$O$5000,"&gt;="&amp;$B$239,'1. Output sheet'!$O$2:$O$5000,"&lt;"&amp;$C$239)</f>
        <v>0</v>
      </c>
      <c r="H323" s="13">
        <f>SUMIFS('1. Output sheet'!$F$2:$F$5000,'1. Output sheet'!$AC$2:$AC$5000,$B$75,'1. Output sheet'!$C$2:$C$5000,H$138,'1. Output sheet'!$K$2:$K$5000,$C258,'1. Output sheet'!$O$2:$O$5000,"&gt;="&amp;$B$239,'1. Output sheet'!$O$2:$O$5000,"&lt;"&amp;$C$239)</f>
        <v>0</v>
      </c>
      <c r="I323" s="13">
        <f>SUMIFS('1. Output sheet'!$F$2:$F$5000,'1. Output sheet'!$AC$2:$AC$5000,$B$75,'1. Output sheet'!$C$2:$C$5000,I$138,'1. Output sheet'!$K$2:$K$5000,$C258,'1. Output sheet'!$O$2:$O$5000,"&gt;="&amp;$B$239,'1. Output sheet'!$O$2:$O$5000,"&lt;"&amp;$C$239)</f>
        <v>0</v>
      </c>
      <c r="J323" s="13">
        <f>SUMIFS('1. Output sheet'!$F$2:$F$5000,'1. Output sheet'!$AC$2:$AC$5000,$B$75,'1. Output sheet'!$C$2:$C$5000,J$138,'1. Output sheet'!$K$2:$K$5000,$C258,'1. Output sheet'!$O$2:$O$5000,"&gt;="&amp;$B$239,'1. Output sheet'!$O$2:$O$5000,"&lt;"&amp;$C$239)</f>
        <v>0</v>
      </c>
      <c r="K323" s="13">
        <f>SUMIFS('1. Output sheet'!$F$2:$F$5000,'1. Output sheet'!$AC$2:$AC$5000,$B$75,'1. Output sheet'!$C$2:$C$5000,K$138,'1. Output sheet'!$K$2:$K$5000,$C258,'1. Output sheet'!$O$2:$O$5000,"&gt;="&amp;$B$239,'1. Output sheet'!$O$2:$O$5000,"&lt;"&amp;$C$239)</f>
        <v>0</v>
      </c>
      <c r="L323" s="13">
        <f>SUMIFS('1. Output sheet'!$F$2:$F$5000,'1. Output sheet'!$AC$2:$AC$5000,$B$75,'1. Output sheet'!$C$2:$C$5000,L$138,'1. Output sheet'!$K$2:$K$5000,$C258,'1. Output sheet'!$O$2:$O$5000,"&gt;="&amp;$B$239,'1. Output sheet'!$O$2:$O$5000,"&lt;"&amp;$C$239)</f>
        <v>0</v>
      </c>
      <c r="M323" s="13">
        <f>SUMIFS('1. Output sheet'!$F$2:$F$5000,'1. Output sheet'!$AC$2:$AC$5000,$B$75,'1. Output sheet'!$C$2:$C$5000,M$138,'1. Output sheet'!$K$2:$K$5000,$C258,'1. Output sheet'!$O$2:$O$5000,"&gt;="&amp;$B$239,'1. Output sheet'!$O$2:$O$5000,"&lt;"&amp;$C$239)</f>
        <v>0</v>
      </c>
      <c r="N323" s="13">
        <f>SUMIFS('1. Output sheet'!$F$2:$F$5000,'1. Output sheet'!$AC$2:$AC$5000,$B$75,'1. Output sheet'!$C$2:$C$5000,N$138,'1. Output sheet'!$K$2:$K$5000,$C258,'1. Output sheet'!$O$2:$O$5000,"&gt;="&amp;$B$239,'1. Output sheet'!$O$2:$O$5000,"&lt;"&amp;$C$239)</f>
        <v>0</v>
      </c>
      <c r="O323" s="13">
        <f>SUMIFS('1. Output sheet'!$F$2:$F$5000,'1. Output sheet'!$AC$2:$AC$5000,$B$75,'1. Output sheet'!$C$2:$C$5000,O$138,'1. Output sheet'!$K$2:$K$5000,$C258,'1. Output sheet'!$O$2:$O$5000,"&gt;="&amp;$B$239,'1. Output sheet'!$O$2:$O$5000,"&lt;"&amp;$C$239)</f>
        <v>0</v>
      </c>
      <c r="P323" s="14">
        <f t="shared" si="157"/>
        <v>26113.7</v>
      </c>
      <c r="R323" s="7"/>
      <c r="S323" s="39" t="s">
        <v>47</v>
      </c>
      <c r="T323" s="13">
        <f t="shared" si="158"/>
        <v>0</v>
      </c>
      <c r="U323" s="13">
        <f t="shared" si="136"/>
        <v>3501.2938605312197</v>
      </c>
      <c r="V323" s="13">
        <f t="shared" si="137"/>
        <v>0</v>
      </c>
      <c r="W323" s="13">
        <f t="shared" si="138"/>
        <v>0</v>
      </c>
      <c r="X323" s="13">
        <f t="shared" si="139"/>
        <v>0</v>
      </c>
      <c r="Y323" s="13">
        <f t="shared" si="140"/>
        <v>0</v>
      </c>
      <c r="Z323" s="13">
        <f t="shared" si="141"/>
        <v>0</v>
      </c>
      <c r="AA323" s="13">
        <f t="shared" si="142"/>
        <v>0</v>
      </c>
      <c r="AB323" s="13">
        <f t="shared" si="143"/>
        <v>0</v>
      </c>
      <c r="AC323" s="13">
        <f t="shared" si="144"/>
        <v>0</v>
      </c>
      <c r="AD323" s="13">
        <f t="shared" si="145"/>
        <v>0</v>
      </c>
      <c r="AE323" s="13">
        <v>0</v>
      </c>
      <c r="AF323" s="14">
        <v>26113.7</v>
      </c>
    </row>
    <row r="324" spans="1:32" ht="15" x14ac:dyDescent="0.25">
      <c r="A324" s="34"/>
      <c r="B324" s="7"/>
      <c r="C324" s="39" t="s">
        <v>74</v>
      </c>
      <c r="D324" s="13">
        <f>SUMIFS('1. Output sheet'!$F$2:$F$5000,'1. Output sheet'!$AC$2:$AC$5000,$B$75,'1. Output sheet'!$C$2:$C$5000,D$138,'1. Output sheet'!$K$2:$K$5000,$C259,'1. Output sheet'!$O$2:$O$5000,"&gt;="&amp;$B$239,'1. Output sheet'!$O$2:$O$5000,"&lt;"&amp;$C$239)</f>
        <v>0</v>
      </c>
      <c r="E324" s="13">
        <f>SUMIFS('1. Output sheet'!$F$2:$F$5000,'1. Output sheet'!$AC$2:$AC$5000,$B$75,'1. Output sheet'!$C$2:$C$5000,E$138,'1. Output sheet'!$K$2:$K$5000,$C259,'1. Output sheet'!$O$2:$O$5000,"&gt;="&amp;$B$239,'1. Output sheet'!$O$2:$O$5000,"&lt;"&amp;$C$239)</f>
        <v>0</v>
      </c>
      <c r="F324" s="13">
        <f>SUMIFS('1. Output sheet'!$F$2:$F$5000,'1. Output sheet'!$AC$2:$AC$5000,$B$75,'1. Output sheet'!$C$2:$C$5000,F$138,'1. Output sheet'!$K$2:$K$5000,$C259,'1. Output sheet'!$O$2:$O$5000,"&gt;="&amp;$B$239,'1. Output sheet'!$O$2:$O$5000,"&lt;"&amp;$C$239)</f>
        <v>0</v>
      </c>
      <c r="G324" s="13">
        <f>SUMIFS('1. Output sheet'!$F$2:$F$5000,'1. Output sheet'!$AC$2:$AC$5000,$B$75,'1. Output sheet'!$C$2:$C$5000,G$138,'1. Output sheet'!$K$2:$K$5000,$C259,'1. Output sheet'!$O$2:$O$5000,"&gt;="&amp;$B$239,'1. Output sheet'!$O$2:$O$5000,"&lt;"&amp;$C$239)</f>
        <v>0</v>
      </c>
      <c r="H324" s="13">
        <f>SUMIFS('1. Output sheet'!$F$2:$F$5000,'1. Output sheet'!$AC$2:$AC$5000,$B$75,'1. Output sheet'!$C$2:$C$5000,H$138,'1. Output sheet'!$K$2:$K$5000,$C259,'1. Output sheet'!$O$2:$O$5000,"&gt;="&amp;$B$239,'1. Output sheet'!$O$2:$O$5000,"&lt;"&amp;$C$239)</f>
        <v>0</v>
      </c>
      <c r="I324" s="13">
        <f>SUMIFS('1. Output sheet'!$F$2:$F$5000,'1. Output sheet'!$AC$2:$AC$5000,$B$75,'1. Output sheet'!$C$2:$C$5000,I$138,'1. Output sheet'!$K$2:$K$5000,$C259,'1. Output sheet'!$O$2:$O$5000,"&gt;="&amp;$B$239,'1. Output sheet'!$O$2:$O$5000,"&lt;"&amp;$C$239)</f>
        <v>0</v>
      </c>
      <c r="J324" s="13">
        <f>SUMIFS('1. Output sheet'!$F$2:$F$5000,'1. Output sheet'!$AC$2:$AC$5000,$B$75,'1. Output sheet'!$C$2:$C$5000,J$138,'1. Output sheet'!$K$2:$K$5000,$C259,'1. Output sheet'!$O$2:$O$5000,"&gt;="&amp;$B$239,'1. Output sheet'!$O$2:$O$5000,"&lt;"&amp;$C$239)</f>
        <v>2060</v>
      </c>
      <c r="K324" s="13">
        <f>SUMIFS('1. Output sheet'!$F$2:$F$5000,'1. Output sheet'!$AC$2:$AC$5000,$B$75,'1. Output sheet'!$C$2:$C$5000,K$138,'1. Output sheet'!$K$2:$K$5000,$C259,'1. Output sheet'!$O$2:$O$5000,"&gt;="&amp;$B$239,'1. Output sheet'!$O$2:$O$5000,"&lt;"&amp;$C$239)</f>
        <v>0</v>
      </c>
      <c r="L324" s="13">
        <f>SUMIFS('1. Output sheet'!$F$2:$F$5000,'1. Output sheet'!$AC$2:$AC$5000,$B$75,'1. Output sheet'!$C$2:$C$5000,L$138,'1. Output sheet'!$K$2:$K$5000,$C259,'1. Output sheet'!$O$2:$O$5000,"&gt;="&amp;$B$239,'1. Output sheet'!$O$2:$O$5000,"&lt;"&amp;$C$239)</f>
        <v>0</v>
      </c>
      <c r="M324" s="13">
        <f>SUMIFS('1. Output sheet'!$F$2:$F$5000,'1. Output sheet'!$AC$2:$AC$5000,$B$75,'1. Output sheet'!$C$2:$C$5000,M$138,'1. Output sheet'!$K$2:$K$5000,$C259,'1. Output sheet'!$O$2:$O$5000,"&gt;="&amp;$B$239,'1. Output sheet'!$O$2:$O$5000,"&lt;"&amp;$C$239)</f>
        <v>0</v>
      </c>
      <c r="N324" s="13">
        <f>SUMIFS('1. Output sheet'!$F$2:$F$5000,'1. Output sheet'!$AC$2:$AC$5000,$B$75,'1. Output sheet'!$C$2:$C$5000,N$138,'1. Output sheet'!$K$2:$K$5000,$C259,'1. Output sheet'!$O$2:$O$5000,"&gt;="&amp;$B$239,'1. Output sheet'!$O$2:$O$5000,"&lt;"&amp;$C$239)</f>
        <v>0</v>
      </c>
      <c r="O324" s="13">
        <f>SUMIFS('1. Output sheet'!$F$2:$F$5000,'1. Output sheet'!$AC$2:$AC$5000,$B$75,'1. Output sheet'!$C$2:$C$5000,O$138,'1. Output sheet'!$K$2:$K$5000,$C259,'1. Output sheet'!$O$2:$O$5000,"&gt;="&amp;$B$239,'1. Output sheet'!$O$2:$O$5000,"&lt;"&amp;$C$239)</f>
        <v>0</v>
      </c>
      <c r="P324" s="14">
        <f t="shared" si="157"/>
        <v>2060</v>
      </c>
      <c r="R324" s="7"/>
      <c r="S324" s="39" t="s">
        <v>74</v>
      </c>
      <c r="T324" s="13">
        <f t="shared" si="158"/>
        <v>0</v>
      </c>
      <c r="U324" s="13">
        <f t="shared" si="136"/>
        <v>0</v>
      </c>
      <c r="V324" s="13">
        <f t="shared" si="137"/>
        <v>0</v>
      </c>
      <c r="W324" s="13">
        <f t="shared" si="138"/>
        <v>0</v>
      </c>
      <c r="X324" s="13">
        <f t="shared" si="139"/>
        <v>0</v>
      </c>
      <c r="Y324" s="13">
        <f t="shared" si="140"/>
        <v>0</v>
      </c>
      <c r="Z324" s="13">
        <f t="shared" si="141"/>
        <v>276.2023517423541</v>
      </c>
      <c r="AA324" s="13">
        <f t="shared" si="142"/>
        <v>0</v>
      </c>
      <c r="AB324" s="13">
        <f t="shared" si="143"/>
        <v>0</v>
      </c>
      <c r="AC324" s="13">
        <f t="shared" si="144"/>
        <v>0</v>
      </c>
      <c r="AD324" s="13">
        <f t="shared" si="145"/>
        <v>0</v>
      </c>
      <c r="AE324" s="13">
        <v>0</v>
      </c>
      <c r="AF324" s="14">
        <v>9495</v>
      </c>
    </row>
    <row r="325" spans="1:32" ht="15" x14ac:dyDescent="0.25">
      <c r="A325" s="34"/>
      <c r="B325" s="7"/>
      <c r="C325" s="39" t="s">
        <v>4234</v>
      </c>
      <c r="D325" s="13">
        <f>SUMIFS('1. Output sheet'!$F$2:$F$5000,'1. Output sheet'!$AC$2:$AC$5000,$B$75,'1. Output sheet'!$C$2:$C$5000,D$138,'1. Output sheet'!$K$2:$K$5000,$C260,'1. Output sheet'!$O$2:$O$5000,"&gt;="&amp;$B$239,'1. Output sheet'!$O$2:$O$5000,"&lt;"&amp;$C$239)</f>
        <v>0</v>
      </c>
      <c r="E325" s="13">
        <f>SUMIFS('1. Output sheet'!$F$2:$F$5000,'1. Output sheet'!$AC$2:$AC$5000,$B$75,'1. Output sheet'!$C$2:$C$5000,E$138,'1. Output sheet'!$K$2:$K$5000,$C260,'1. Output sheet'!$O$2:$O$5000,"&gt;="&amp;$B$239,'1. Output sheet'!$O$2:$O$5000,"&lt;"&amp;$C$239)</f>
        <v>0</v>
      </c>
      <c r="F325" s="13">
        <f>SUMIFS('1. Output sheet'!$F$2:$F$5000,'1. Output sheet'!$AC$2:$AC$5000,$B$75,'1. Output sheet'!$C$2:$C$5000,F$138,'1. Output sheet'!$K$2:$K$5000,$C260,'1. Output sheet'!$O$2:$O$5000,"&gt;="&amp;$B$239,'1. Output sheet'!$O$2:$O$5000,"&lt;"&amp;$C$239)</f>
        <v>0</v>
      </c>
      <c r="G325" s="13">
        <f>SUMIFS('1. Output sheet'!$F$2:$F$5000,'1. Output sheet'!$AC$2:$AC$5000,$B$75,'1. Output sheet'!$C$2:$C$5000,G$138,'1. Output sheet'!$K$2:$K$5000,$C260,'1. Output sheet'!$O$2:$O$5000,"&gt;="&amp;$B$239,'1. Output sheet'!$O$2:$O$5000,"&lt;"&amp;$C$239)</f>
        <v>0</v>
      </c>
      <c r="H325" s="13">
        <f>SUMIFS('1. Output sheet'!$F$2:$F$5000,'1. Output sheet'!$AC$2:$AC$5000,$B$75,'1. Output sheet'!$C$2:$C$5000,H$138,'1. Output sheet'!$K$2:$K$5000,$C260,'1. Output sheet'!$O$2:$O$5000,"&gt;="&amp;$B$239,'1. Output sheet'!$O$2:$O$5000,"&lt;"&amp;$C$239)</f>
        <v>0</v>
      </c>
      <c r="I325" s="13">
        <f>SUMIFS('1. Output sheet'!$F$2:$F$5000,'1. Output sheet'!$AC$2:$AC$5000,$B$75,'1. Output sheet'!$C$2:$C$5000,I$138,'1. Output sheet'!$K$2:$K$5000,$C260,'1. Output sheet'!$O$2:$O$5000,"&gt;="&amp;$B$239,'1. Output sheet'!$O$2:$O$5000,"&lt;"&amp;$C$239)</f>
        <v>0</v>
      </c>
      <c r="J325" s="13">
        <f>SUMIFS('1. Output sheet'!$F$2:$F$5000,'1. Output sheet'!$AC$2:$AC$5000,$B$75,'1. Output sheet'!$C$2:$C$5000,J$138,'1. Output sheet'!$K$2:$K$5000,$C260,'1. Output sheet'!$O$2:$O$5000,"&gt;="&amp;$B$239,'1. Output sheet'!$O$2:$O$5000,"&lt;"&amp;$C$239)</f>
        <v>0</v>
      </c>
      <c r="K325" s="13">
        <f>SUMIFS('1. Output sheet'!$F$2:$F$5000,'1. Output sheet'!$AC$2:$AC$5000,$B$75,'1. Output sheet'!$C$2:$C$5000,K$138,'1. Output sheet'!$K$2:$K$5000,$C260,'1. Output sheet'!$O$2:$O$5000,"&gt;="&amp;$B$239,'1. Output sheet'!$O$2:$O$5000,"&lt;"&amp;$C$239)</f>
        <v>0</v>
      </c>
      <c r="L325" s="13">
        <f>SUMIFS('1. Output sheet'!$F$2:$F$5000,'1. Output sheet'!$AC$2:$AC$5000,$B$75,'1. Output sheet'!$C$2:$C$5000,L$138,'1. Output sheet'!$K$2:$K$5000,$C260,'1. Output sheet'!$O$2:$O$5000,"&gt;="&amp;$B$239,'1. Output sheet'!$O$2:$O$5000,"&lt;"&amp;$C$239)</f>
        <v>0</v>
      </c>
      <c r="M325" s="13">
        <f>SUMIFS('1. Output sheet'!$F$2:$F$5000,'1. Output sheet'!$AC$2:$AC$5000,$B$75,'1. Output sheet'!$C$2:$C$5000,M$138,'1. Output sheet'!$K$2:$K$5000,$C260,'1. Output sheet'!$O$2:$O$5000,"&gt;="&amp;$B$239,'1. Output sheet'!$O$2:$O$5000,"&lt;"&amp;$C$239)</f>
        <v>0</v>
      </c>
      <c r="N325" s="13">
        <f>SUMIFS('1. Output sheet'!$F$2:$F$5000,'1. Output sheet'!$AC$2:$AC$5000,$B$75,'1. Output sheet'!$C$2:$C$5000,N$138,'1. Output sheet'!$K$2:$K$5000,$C260,'1. Output sheet'!$O$2:$O$5000,"&gt;="&amp;$B$239,'1. Output sheet'!$O$2:$O$5000,"&lt;"&amp;$C$239)</f>
        <v>0</v>
      </c>
      <c r="O325" s="13">
        <f>SUMIFS('1. Output sheet'!$F$2:$F$5000,'1. Output sheet'!$AC$2:$AC$5000,$B$75,'1. Output sheet'!$C$2:$C$5000,O$138,'1. Output sheet'!$K$2:$K$5000,$C260,'1. Output sheet'!$O$2:$O$5000,"&gt;="&amp;$B$239,'1. Output sheet'!$O$2:$O$5000,"&lt;"&amp;$C$239)</f>
        <v>0</v>
      </c>
      <c r="P325" s="14">
        <f t="shared" si="157"/>
        <v>0</v>
      </c>
      <c r="R325" s="7"/>
      <c r="S325" s="39" t="s">
        <v>4234</v>
      </c>
      <c r="T325" s="13">
        <f t="shared" si="158"/>
        <v>0</v>
      </c>
      <c r="U325" s="13">
        <f t="shared" si="136"/>
        <v>0</v>
      </c>
      <c r="V325" s="13">
        <f t="shared" si="137"/>
        <v>0</v>
      </c>
      <c r="W325" s="13">
        <f t="shared" si="138"/>
        <v>0</v>
      </c>
      <c r="X325" s="13">
        <f t="shared" si="139"/>
        <v>0</v>
      </c>
      <c r="Y325" s="13">
        <f t="shared" si="140"/>
        <v>0</v>
      </c>
      <c r="Z325" s="13">
        <f t="shared" si="141"/>
        <v>0</v>
      </c>
      <c r="AA325" s="13">
        <f t="shared" si="142"/>
        <v>0</v>
      </c>
      <c r="AB325" s="13">
        <f t="shared" si="143"/>
        <v>0</v>
      </c>
      <c r="AC325" s="13">
        <f t="shared" si="144"/>
        <v>0</v>
      </c>
      <c r="AD325" s="13">
        <f t="shared" si="145"/>
        <v>0</v>
      </c>
      <c r="AE325" s="13">
        <v>0</v>
      </c>
      <c r="AF325" s="14">
        <v>0</v>
      </c>
    </row>
    <row r="326" spans="1:32" ht="15" x14ac:dyDescent="0.25">
      <c r="A326" s="34"/>
      <c r="B326" s="7"/>
      <c r="C326" s="39" t="s">
        <v>455</v>
      </c>
      <c r="D326" s="13">
        <f>SUMIFS('1. Output sheet'!$F$2:$F$5000,'1. Output sheet'!$AC$2:$AC$5000,$B$75,'1. Output sheet'!$C$2:$C$5000,D$138,'1. Output sheet'!$K$2:$K$5000,$C261,'1. Output sheet'!$O$2:$O$5000,"&gt;="&amp;$B$239,'1. Output sheet'!$O$2:$O$5000,"&lt;"&amp;$C$239)</f>
        <v>0</v>
      </c>
      <c r="E326" s="13">
        <f>SUMIFS('1. Output sheet'!$F$2:$F$5000,'1. Output sheet'!$AC$2:$AC$5000,$B$75,'1. Output sheet'!$C$2:$C$5000,E$138,'1. Output sheet'!$K$2:$K$5000,$C261,'1. Output sheet'!$O$2:$O$5000,"&gt;="&amp;$B$239,'1. Output sheet'!$O$2:$O$5000,"&lt;"&amp;$C$239)</f>
        <v>0</v>
      </c>
      <c r="F326" s="13">
        <f>SUMIFS('1. Output sheet'!$F$2:$F$5000,'1. Output sheet'!$AC$2:$AC$5000,$B$75,'1. Output sheet'!$C$2:$C$5000,F$138,'1. Output sheet'!$K$2:$K$5000,$C261,'1. Output sheet'!$O$2:$O$5000,"&gt;="&amp;$B$239,'1. Output sheet'!$O$2:$O$5000,"&lt;"&amp;$C$239)</f>
        <v>5936</v>
      </c>
      <c r="G326" s="13">
        <f>SUMIFS('1. Output sheet'!$F$2:$F$5000,'1. Output sheet'!$AC$2:$AC$5000,$B$75,'1. Output sheet'!$C$2:$C$5000,G$138,'1. Output sheet'!$K$2:$K$5000,$C261,'1. Output sheet'!$O$2:$O$5000,"&gt;="&amp;$B$239,'1. Output sheet'!$O$2:$O$5000,"&lt;"&amp;$C$239)</f>
        <v>0</v>
      </c>
      <c r="H326" s="13">
        <f>SUMIFS('1. Output sheet'!$F$2:$F$5000,'1. Output sheet'!$AC$2:$AC$5000,$B$75,'1. Output sheet'!$C$2:$C$5000,H$138,'1. Output sheet'!$K$2:$K$5000,$C261,'1. Output sheet'!$O$2:$O$5000,"&gt;="&amp;$B$239,'1. Output sheet'!$O$2:$O$5000,"&lt;"&amp;$C$239)</f>
        <v>0</v>
      </c>
      <c r="I326" s="13">
        <f>SUMIFS('1. Output sheet'!$F$2:$F$5000,'1. Output sheet'!$AC$2:$AC$5000,$B$75,'1. Output sheet'!$C$2:$C$5000,I$138,'1. Output sheet'!$K$2:$K$5000,$C261,'1. Output sheet'!$O$2:$O$5000,"&gt;="&amp;$B$239,'1. Output sheet'!$O$2:$O$5000,"&lt;"&amp;$C$239)</f>
        <v>0</v>
      </c>
      <c r="J326" s="13">
        <f>SUMIFS('1. Output sheet'!$F$2:$F$5000,'1. Output sheet'!$AC$2:$AC$5000,$B$75,'1. Output sheet'!$C$2:$C$5000,J$138,'1. Output sheet'!$K$2:$K$5000,$C261,'1. Output sheet'!$O$2:$O$5000,"&gt;="&amp;$B$239,'1. Output sheet'!$O$2:$O$5000,"&lt;"&amp;$C$239)</f>
        <v>1900</v>
      </c>
      <c r="K326" s="13">
        <f>SUMIFS('1. Output sheet'!$F$2:$F$5000,'1. Output sheet'!$AC$2:$AC$5000,$B$75,'1. Output sheet'!$C$2:$C$5000,K$138,'1. Output sheet'!$K$2:$K$5000,$C261,'1. Output sheet'!$O$2:$O$5000,"&gt;="&amp;$B$239,'1. Output sheet'!$O$2:$O$5000,"&lt;"&amp;$C$239)</f>
        <v>0</v>
      </c>
      <c r="L326" s="13">
        <f>SUMIFS('1. Output sheet'!$F$2:$F$5000,'1. Output sheet'!$AC$2:$AC$5000,$B$75,'1. Output sheet'!$C$2:$C$5000,L$138,'1. Output sheet'!$K$2:$K$5000,$C261,'1. Output sheet'!$O$2:$O$5000,"&gt;="&amp;$B$239,'1. Output sheet'!$O$2:$O$5000,"&lt;"&amp;$C$239)</f>
        <v>0</v>
      </c>
      <c r="M326" s="13">
        <f>SUMIFS('1. Output sheet'!$F$2:$F$5000,'1. Output sheet'!$AC$2:$AC$5000,$B$75,'1. Output sheet'!$C$2:$C$5000,M$138,'1. Output sheet'!$K$2:$K$5000,$C261,'1. Output sheet'!$O$2:$O$5000,"&gt;="&amp;$B$239,'1. Output sheet'!$O$2:$O$5000,"&lt;"&amp;$C$239)</f>
        <v>0</v>
      </c>
      <c r="N326" s="13">
        <f>SUMIFS('1. Output sheet'!$F$2:$F$5000,'1. Output sheet'!$AC$2:$AC$5000,$B$75,'1. Output sheet'!$C$2:$C$5000,N$138,'1. Output sheet'!$K$2:$K$5000,$C261,'1. Output sheet'!$O$2:$O$5000,"&gt;="&amp;$B$239,'1. Output sheet'!$O$2:$O$5000,"&lt;"&amp;$C$239)</f>
        <v>7724</v>
      </c>
      <c r="O326" s="13">
        <f>SUMIFS('1. Output sheet'!$F$2:$F$5000,'1. Output sheet'!$AC$2:$AC$5000,$B$75,'1. Output sheet'!$C$2:$C$5000,O$138,'1. Output sheet'!$K$2:$K$5000,$C261,'1. Output sheet'!$O$2:$O$5000,"&gt;="&amp;$B$239,'1. Output sheet'!$O$2:$O$5000,"&lt;"&amp;$C$239)</f>
        <v>0</v>
      </c>
      <c r="P326" s="14">
        <f t="shared" si="157"/>
        <v>15560</v>
      </c>
      <c r="R326" s="7"/>
      <c r="S326" s="39" t="s">
        <v>455</v>
      </c>
      <c r="T326" s="13">
        <f t="shared" si="158"/>
        <v>0</v>
      </c>
      <c r="U326" s="13">
        <f t="shared" si="136"/>
        <v>0</v>
      </c>
      <c r="V326" s="13">
        <f t="shared" si="137"/>
        <v>795.89182521486123</v>
      </c>
      <c r="W326" s="13">
        <f t="shared" si="138"/>
        <v>0</v>
      </c>
      <c r="X326" s="13">
        <f t="shared" si="139"/>
        <v>0</v>
      </c>
      <c r="Y326" s="13">
        <f t="shared" si="140"/>
        <v>0</v>
      </c>
      <c r="Z326" s="13">
        <f t="shared" si="141"/>
        <v>254.74974189828777</v>
      </c>
      <c r="AA326" s="13">
        <f t="shared" si="142"/>
        <v>0</v>
      </c>
      <c r="AB326" s="13">
        <f t="shared" si="143"/>
        <v>0</v>
      </c>
      <c r="AC326" s="13">
        <f t="shared" si="144"/>
        <v>0</v>
      </c>
      <c r="AD326" s="13">
        <f t="shared" si="145"/>
        <v>1035.6247402223025</v>
      </c>
      <c r="AE326" s="13">
        <v>1595</v>
      </c>
      <c r="AF326" s="14">
        <v>83020</v>
      </c>
    </row>
    <row r="327" spans="1:32" ht="15" x14ac:dyDescent="0.25">
      <c r="A327" s="34"/>
      <c r="B327" s="7"/>
      <c r="C327" s="39" t="s">
        <v>306</v>
      </c>
      <c r="D327" s="13">
        <f>SUMIFS('1. Output sheet'!$F$2:$F$5000,'1. Output sheet'!$AC$2:$AC$5000,$B$75,'1. Output sheet'!$C$2:$C$5000,D$138,'1. Output sheet'!$K$2:$K$5000,$C262,'1. Output sheet'!$O$2:$O$5000,"&gt;="&amp;$B$239,'1. Output sheet'!$O$2:$O$5000,"&lt;"&amp;$C$239)</f>
        <v>0</v>
      </c>
      <c r="E327" s="13">
        <f>SUMIFS('1. Output sheet'!$F$2:$F$5000,'1. Output sheet'!$AC$2:$AC$5000,$B$75,'1. Output sheet'!$C$2:$C$5000,E$138,'1. Output sheet'!$K$2:$K$5000,$C262,'1. Output sheet'!$O$2:$O$5000,"&gt;="&amp;$B$239,'1. Output sheet'!$O$2:$O$5000,"&lt;"&amp;$C$239)</f>
        <v>0</v>
      </c>
      <c r="F327" s="13">
        <f>SUMIFS('1. Output sheet'!$F$2:$F$5000,'1. Output sheet'!$AC$2:$AC$5000,$B$75,'1. Output sheet'!$C$2:$C$5000,F$138,'1. Output sheet'!$K$2:$K$5000,$C262,'1. Output sheet'!$O$2:$O$5000,"&gt;="&amp;$B$239,'1. Output sheet'!$O$2:$O$5000,"&lt;"&amp;$C$239)</f>
        <v>1080</v>
      </c>
      <c r="G327" s="13">
        <f>SUMIFS('1. Output sheet'!$F$2:$F$5000,'1. Output sheet'!$AC$2:$AC$5000,$B$75,'1. Output sheet'!$C$2:$C$5000,G$138,'1. Output sheet'!$K$2:$K$5000,$C262,'1. Output sheet'!$O$2:$O$5000,"&gt;="&amp;$B$239,'1. Output sheet'!$O$2:$O$5000,"&lt;"&amp;$C$239)</f>
        <v>0</v>
      </c>
      <c r="H327" s="13">
        <f>SUMIFS('1. Output sheet'!$F$2:$F$5000,'1. Output sheet'!$AC$2:$AC$5000,$B$75,'1. Output sheet'!$C$2:$C$5000,H$138,'1. Output sheet'!$K$2:$K$5000,$C262,'1. Output sheet'!$O$2:$O$5000,"&gt;="&amp;$B$239,'1. Output sheet'!$O$2:$O$5000,"&lt;"&amp;$C$239)</f>
        <v>0</v>
      </c>
      <c r="I327" s="13">
        <f>SUMIFS('1. Output sheet'!$F$2:$F$5000,'1. Output sheet'!$AC$2:$AC$5000,$B$75,'1. Output sheet'!$C$2:$C$5000,I$138,'1. Output sheet'!$K$2:$K$5000,$C262,'1. Output sheet'!$O$2:$O$5000,"&gt;="&amp;$B$239,'1. Output sheet'!$O$2:$O$5000,"&lt;"&amp;$C$239)</f>
        <v>0</v>
      </c>
      <c r="J327" s="13">
        <f>SUMIFS('1. Output sheet'!$F$2:$F$5000,'1. Output sheet'!$AC$2:$AC$5000,$B$75,'1. Output sheet'!$C$2:$C$5000,J$138,'1. Output sheet'!$K$2:$K$5000,$C262,'1. Output sheet'!$O$2:$O$5000,"&gt;="&amp;$B$239,'1. Output sheet'!$O$2:$O$5000,"&lt;"&amp;$C$239)</f>
        <v>1242</v>
      </c>
      <c r="K327" s="13">
        <f>SUMIFS('1. Output sheet'!$F$2:$F$5000,'1. Output sheet'!$AC$2:$AC$5000,$B$75,'1. Output sheet'!$C$2:$C$5000,K$138,'1. Output sheet'!$K$2:$K$5000,$C262,'1. Output sheet'!$O$2:$O$5000,"&gt;="&amp;$B$239,'1. Output sheet'!$O$2:$O$5000,"&lt;"&amp;$C$239)</f>
        <v>0</v>
      </c>
      <c r="L327" s="13">
        <f>SUMIFS('1. Output sheet'!$F$2:$F$5000,'1. Output sheet'!$AC$2:$AC$5000,$B$75,'1. Output sheet'!$C$2:$C$5000,L$138,'1. Output sheet'!$K$2:$K$5000,$C262,'1. Output sheet'!$O$2:$O$5000,"&gt;="&amp;$B$239,'1. Output sheet'!$O$2:$O$5000,"&lt;"&amp;$C$239)</f>
        <v>0</v>
      </c>
      <c r="M327" s="13">
        <f>SUMIFS('1. Output sheet'!$F$2:$F$5000,'1. Output sheet'!$AC$2:$AC$5000,$B$75,'1. Output sheet'!$C$2:$C$5000,M$138,'1. Output sheet'!$K$2:$K$5000,$C262,'1. Output sheet'!$O$2:$O$5000,"&gt;="&amp;$B$239,'1. Output sheet'!$O$2:$O$5000,"&lt;"&amp;$C$239)</f>
        <v>0</v>
      </c>
      <c r="N327" s="13">
        <f>SUMIFS('1. Output sheet'!$F$2:$F$5000,'1. Output sheet'!$AC$2:$AC$5000,$B$75,'1. Output sheet'!$C$2:$C$5000,N$138,'1. Output sheet'!$K$2:$K$5000,$C262,'1. Output sheet'!$O$2:$O$5000,"&gt;="&amp;$B$239,'1. Output sheet'!$O$2:$O$5000,"&lt;"&amp;$C$239)</f>
        <v>0</v>
      </c>
      <c r="O327" s="13">
        <f>SUMIFS('1. Output sheet'!$F$2:$F$5000,'1. Output sheet'!$AC$2:$AC$5000,$B$75,'1. Output sheet'!$C$2:$C$5000,O$138,'1. Output sheet'!$K$2:$K$5000,$C262,'1. Output sheet'!$O$2:$O$5000,"&gt;="&amp;$B$239,'1. Output sheet'!$O$2:$O$5000,"&lt;"&amp;$C$239)</f>
        <v>0</v>
      </c>
      <c r="P327" s="14">
        <f t="shared" si="157"/>
        <v>2322</v>
      </c>
      <c r="R327" s="7"/>
      <c r="S327" s="39" t="s">
        <v>306</v>
      </c>
      <c r="T327" s="13">
        <f t="shared" si="158"/>
        <v>0</v>
      </c>
      <c r="U327" s="13">
        <f t="shared" si="136"/>
        <v>0</v>
      </c>
      <c r="V327" s="13">
        <f t="shared" si="137"/>
        <v>144.8051164474478</v>
      </c>
      <c r="W327" s="13">
        <f t="shared" si="138"/>
        <v>0</v>
      </c>
      <c r="X327" s="13">
        <f t="shared" si="139"/>
        <v>0</v>
      </c>
      <c r="Y327" s="13">
        <f t="shared" si="140"/>
        <v>0</v>
      </c>
      <c r="Z327" s="13">
        <f t="shared" si="141"/>
        <v>166.52588391456496</v>
      </c>
      <c r="AA327" s="13">
        <f t="shared" si="142"/>
        <v>0</v>
      </c>
      <c r="AB327" s="13">
        <f t="shared" si="143"/>
        <v>0</v>
      </c>
      <c r="AC327" s="13">
        <f t="shared" si="144"/>
        <v>0</v>
      </c>
      <c r="AD327" s="13">
        <f t="shared" si="145"/>
        <v>0</v>
      </c>
      <c r="AE327" s="13">
        <v>0</v>
      </c>
      <c r="AF327" s="14">
        <v>61025.31</v>
      </c>
    </row>
    <row r="328" spans="1:32" ht="15" x14ac:dyDescent="0.25">
      <c r="A328" s="34"/>
      <c r="B328" s="7"/>
      <c r="C328" s="39" t="s">
        <v>289</v>
      </c>
      <c r="D328" s="13">
        <f>SUMIFS('1. Output sheet'!$F$2:$F$5000,'1. Output sheet'!$AC$2:$AC$5000,$B$75,'1. Output sheet'!$C$2:$C$5000,D$138,'1. Output sheet'!$K$2:$K$5000,$C263,'1. Output sheet'!$O$2:$O$5000,"&gt;="&amp;$B$239,'1. Output sheet'!$O$2:$O$5000,"&lt;"&amp;$C$239)</f>
        <v>0</v>
      </c>
      <c r="E328" s="13">
        <f>SUMIFS('1. Output sheet'!$F$2:$F$5000,'1. Output sheet'!$AC$2:$AC$5000,$B$75,'1. Output sheet'!$C$2:$C$5000,E$138,'1. Output sheet'!$K$2:$K$5000,$C263,'1. Output sheet'!$O$2:$O$5000,"&gt;="&amp;$B$239,'1. Output sheet'!$O$2:$O$5000,"&lt;"&amp;$C$239)</f>
        <v>0</v>
      </c>
      <c r="F328" s="13">
        <f>SUMIFS('1. Output sheet'!$F$2:$F$5000,'1. Output sheet'!$AC$2:$AC$5000,$B$75,'1. Output sheet'!$C$2:$C$5000,F$138,'1. Output sheet'!$K$2:$K$5000,$C263,'1. Output sheet'!$O$2:$O$5000,"&gt;="&amp;$B$239,'1. Output sheet'!$O$2:$O$5000,"&lt;"&amp;$C$239)</f>
        <v>0</v>
      </c>
      <c r="G328" s="13">
        <f>SUMIFS('1. Output sheet'!$F$2:$F$5000,'1. Output sheet'!$AC$2:$AC$5000,$B$75,'1. Output sheet'!$C$2:$C$5000,G$138,'1. Output sheet'!$K$2:$K$5000,$C263,'1. Output sheet'!$O$2:$O$5000,"&gt;="&amp;$B$239,'1. Output sheet'!$O$2:$O$5000,"&lt;"&amp;$C$239)</f>
        <v>0</v>
      </c>
      <c r="H328" s="13">
        <f>SUMIFS('1. Output sheet'!$F$2:$F$5000,'1. Output sheet'!$AC$2:$AC$5000,$B$75,'1. Output sheet'!$C$2:$C$5000,H$138,'1. Output sheet'!$K$2:$K$5000,$C263,'1. Output sheet'!$O$2:$O$5000,"&gt;="&amp;$B$239,'1. Output sheet'!$O$2:$O$5000,"&lt;"&amp;$C$239)</f>
        <v>0</v>
      </c>
      <c r="I328" s="13">
        <f>SUMIFS('1. Output sheet'!$F$2:$F$5000,'1. Output sheet'!$AC$2:$AC$5000,$B$75,'1. Output sheet'!$C$2:$C$5000,I$138,'1. Output sheet'!$K$2:$K$5000,$C263,'1. Output sheet'!$O$2:$O$5000,"&gt;="&amp;$B$239,'1. Output sheet'!$O$2:$O$5000,"&lt;"&amp;$C$239)</f>
        <v>7265</v>
      </c>
      <c r="J328" s="13">
        <f>SUMIFS('1. Output sheet'!$F$2:$F$5000,'1. Output sheet'!$AC$2:$AC$5000,$B$75,'1. Output sheet'!$C$2:$C$5000,J$138,'1. Output sheet'!$K$2:$K$5000,$C263,'1. Output sheet'!$O$2:$O$5000,"&gt;="&amp;$B$239,'1. Output sheet'!$O$2:$O$5000,"&lt;"&amp;$C$239)</f>
        <v>14381</v>
      </c>
      <c r="K328" s="13">
        <f>SUMIFS('1. Output sheet'!$F$2:$F$5000,'1. Output sheet'!$AC$2:$AC$5000,$B$75,'1. Output sheet'!$C$2:$C$5000,K$138,'1. Output sheet'!$K$2:$K$5000,$C263,'1. Output sheet'!$O$2:$O$5000,"&gt;="&amp;$B$239,'1. Output sheet'!$O$2:$O$5000,"&lt;"&amp;$C$239)</f>
        <v>0</v>
      </c>
      <c r="L328" s="13">
        <f>SUMIFS('1. Output sheet'!$F$2:$F$5000,'1. Output sheet'!$AC$2:$AC$5000,$B$75,'1. Output sheet'!$C$2:$C$5000,L$138,'1. Output sheet'!$K$2:$K$5000,$C263,'1. Output sheet'!$O$2:$O$5000,"&gt;="&amp;$B$239,'1. Output sheet'!$O$2:$O$5000,"&lt;"&amp;$C$239)</f>
        <v>0</v>
      </c>
      <c r="M328" s="13">
        <f>SUMIFS('1. Output sheet'!$F$2:$F$5000,'1. Output sheet'!$AC$2:$AC$5000,$B$75,'1. Output sheet'!$C$2:$C$5000,M$138,'1. Output sheet'!$K$2:$K$5000,$C263,'1. Output sheet'!$O$2:$O$5000,"&gt;="&amp;$B$239,'1. Output sheet'!$O$2:$O$5000,"&lt;"&amp;$C$239)</f>
        <v>0</v>
      </c>
      <c r="N328" s="13">
        <f>SUMIFS('1. Output sheet'!$F$2:$F$5000,'1. Output sheet'!$AC$2:$AC$5000,$B$75,'1. Output sheet'!$C$2:$C$5000,N$138,'1. Output sheet'!$K$2:$K$5000,$C263,'1. Output sheet'!$O$2:$O$5000,"&gt;="&amp;$B$239,'1. Output sheet'!$O$2:$O$5000,"&lt;"&amp;$C$239)</f>
        <v>3695</v>
      </c>
      <c r="O328" s="13">
        <f>SUMIFS('1. Output sheet'!$F$2:$F$5000,'1. Output sheet'!$AC$2:$AC$5000,$B$75,'1. Output sheet'!$C$2:$C$5000,O$138,'1. Output sheet'!$K$2:$K$5000,$C263,'1. Output sheet'!$O$2:$O$5000,"&gt;="&amp;$B$239,'1. Output sheet'!$O$2:$O$5000,"&lt;"&amp;$C$239)</f>
        <v>1495</v>
      </c>
      <c r="P328" s="14">
        <f t="shared" si="157"/>
        <v>26836</v>
      </c>
      <c r="R328" s="7"/>
      <c r="S328" s="39" t="s">
        <v>289</v>
      </c>
      <c r="T328" s="13">
        <f t="shared" si="158"/>
        <v>0</v>
      </c>
      <c r="U328" s="13">
        <f t="shared" si="136"/>
        <v>0</v>
      </c>
      <c r="V328" s="13">
        <f t="shared" si="137"/>
        <v>0</v>
      </c>
      <c r="W328" s="13">
        <f t="shared" si="138"/>
        <v>0</v>
      </c>
      <c r="X328" s="13">
        <f t="shared" si="139"/>
        <v>0</v>
      </c>
      <c r="Y328" s="13">
        <f t="shared" si="140"/>
        <v>974.08256573213725</v>
      </c>
      <c r="Z328" s="13">
        <f t="shared" si="141"/>
        <v>1928.1873885469877</v>
      </c>
      <c r="AA328" s="13">
        <f t="shared" si="142"/>
        <v>0</v>
      </c>
      <c r="AB328" s="13">
        <f t="shared" si="143"/>
        <v>0</v>
      </c>
      <c r="AC328" s="13">
        <f t="shared" si="144"/>
        <v>0</v>
      </c>
      <c r="AD328" s="13">
        <f t="shared" si="145"/>
        <v>495.42120858640703</v>
      </c>
      <c r="AE328" s="13">
        <v>0</v>
      </c>
      <c r="AF328" s="14">
        <v>96113.86</v>
      </c>
    </row>
    <row r="329" spans="1:32" ht="15" x14ac:dyDescent="0.25">
      <c r="A329" s="34"/>
      <c r="B329" s="7"/>
      <c r="C329" s="39" t="s">
        <v>1330</v>
      </c>
      <c r="D329" s="13">
        <f>SUMIFS('1. Output sheet'!$F$2:$F$5000,'1. Output sheet'!$AC$2:$AC$5000,$B$75,'1. Output sheet'!$C$2:$C$5000,D$138,'1. Output sheet'!$K$2:$K$5000,$C264,'1. Output sheet'!$O$2:$O$5000,"&gt;="&amp;$B$239,'1. Output sheet'!$O$2:$O$5000,"&lt;"&amp;$C$239)</f>
        <v>0</v>
      </c>
      <c r="E329" s="13">
        <f>SUMIFS('1. Output sheet'!$F$2:$F$5000,'1. Output sheet'!$AC$2:$AC$5000,$B$75,'1. Output sheet'!$C$2:$C$5000,E$138,'1. Output sheet'!$K$2:$K$5000,$C264,'1. Output sheet'!$O$2:$O$5000,"&gt;="&amp;$B$239,'1. Output sheet'!$O$2:$O$5000,"&lt;"&amp;$C$239)</f>
        <v>0</v>
      </c>
      <c r="F329" s="13">
        <f>SUMIFS('1. Output sheet'!$F$2:$F$5000,'1. Output sheet'!$AC$2:$AC$5000,$B$75,'1. Output sheet'!$C$2:$C$5000,F$138,'1. Output sheet'!$K$2:$K$5000,$C264,'1. Output sheet'!$O$2:$O$5000,"&gt;="&amp;$B$239,'1. Output sheet'!$O$2:$O$5000,"&lt;"&amp;$C$239)</f>
        <v>0</v>
      </c>
      <c r="G329" s="13">
        <f>SUMIFS('1. Output sheet'!$F$2:$F$5000,'1. Output sheet'!$AC$2:$AC$5000,$B$75,'1. Output sheet'!$C$2:$C$5000,G$138,'1. Output sheet'!$K$2:$K$5000,$C264,'1. Output sheet'!$O$2:$O$5000,"&gt;="&amp;$B$239,'1. Output sheet'!$O$2:$O$5000,"&lt;"&amp;$C$239)</f>
        <v>0</v>
      </c>
      <c r="H329" s="13">
        <f>SUMIFS('1. Output sheet'!$F$2:$F$5000,'1. Output sheet'!$AC$2:$AC$5000,$B$75,'1. Output sheet'!$C$2:$C$5000,H$138,'1. Output sheet'!$K$2:$K$5000,$C264,'1. Output sheet'!$O$2:$O$5000,"&gt;="&amp;$B$239,'1. Output sheet'!$O$2:$O$5000,"&lt;"&amp;$C$239)</f>
        <v>0</v>
      </c>
      <c r="I329" s="13">
        <f>SUMIFS('1. Output sheet'!$F$2:$F$5000,'1. Output sheet'!$AC$2:$AC$5000,$B$75,'1. Output sheet'!$C$2:$C$5000,I$138,'1. Output sheet'!$K$2:$K$5000,$C264,'1. Output sheet'!$O$2:$O$5000,"&gt;="&amp;$B$239,'1. Output sheet'!$O$2:$O$5000,"&lt;"&amp;$C$239)</f>
        <v>0</v>
      </c>
      <c r="J329" s="13">
        <f>SUMIFS('1. Output sheet'!$F$2:$F$5000,'1. Output sheet'!$AC$2:$AC$5000,$B$75,'1. Output sheet'!$C$2:$C$5000,J$138,'1. Output sheet'!$K$2:$K$5000,$C264,'1. Output sheet'!$O$2:$O$5000,"&gt;="&amp;$B$239,'1. Output sheet'!$O$2:$O$5000,"&lt;"&amp;$C$239)</f>
        <v>0</v>
      </c>
      <c r="K329" s="13">
        <f>SUMIFS('1. Output sheet'!$F$2:$F$5000,'1. Output sheet'!$AC$2:$AC$5000,$B$75,'1. Output sheet'!$C$2:$C$5000,K$138,'1. Output sheet'!$K$2:$K$5000,$C264,'1. Output sheet'!$O$2:$O$5000,"&gt;="&amp;$B$239,'1. Output sheet'!$O$2:$O$5000,"&lt;"&amp;$C$239)</f>
        <v>0</v>
      </c>
      <c r="L329" s="13">
        <f>SUMIFS('1. Output sheet'!$F$2:$F$5000,'1. Output sheet'!$AC$2:$AC$5000,$B$75,'1. Output sheet'!$C$2:$C$5000,L$138,'1. Output sheet'!$K$2:$K$5000,$C264,'1. Output sheet'!$O$2:$O$5000,"&gt;="&amp;$B$239,'1. Output sheet'!$O$2:$O$5000,"&lt;"&amp;$C$239)</f>
        <v>0</v>
      </c>
      <c r="M329" s="13">
        <f>SUMIFS('1. Output sheet'!$F$2:$F$5000,'1. Output sheet'!$AC$2:$AC$5000,$B$75,'1. Output sheet'!$C$2:$C$5000,M$138,'1. Output sheet'!$K$2:$K$5000,$C264,'1. Output sheet'!$O$2:$O$5000,"&gt;="&amp;$B$239,'1. Output sheet'!$O$2:$O$5000,"&lt;"&amp;$C$239)</f>
        <v>0</v>
      </c>
      <c r="N329" s="13">
        <f>SUMIFS('1. Output sheet'!$F$2:$F$5000,'1. Output sheet'!$AC$2:$AC$5000,$B$75,'1. Output sheet'!$C$2:$C$5000,N$138,'1. Output sheet'!$K$2:$K$5000,$C264,'1. Output sheet'!$O$2:$O$5000,"&gt;="&amp;$B$239,'1. Output sheet'!$O$2:$O$5000,"&lt;"&amp;$C$239)</f>
        <v>0</v>
      </c>
      <c r="O329" s="13">
        <f>SUMIFS('1. Output sheet'!$F$2:$F$5000,'1. Output sheet'!$AC$2:$AC$5000,$B$75,'1. Output sheet'!$C$2:$C$5000,O$138,'1. Output sheet'!$K$2:$K$5000,$C264,'1. Output sheet'!$O$2:$O$5000,"&gt;="&amp;$B$239,'1. Output sheet'!$O$2:$O$5000,"&lt;"&amp;$C$239)</f>
        <v>0</v>
      </c>
      <c r="P329" s="14">
        <f t="shared" si="157"/>
        <v>0</v>
      </c>
      <c r="R329" s="7"/>
      <c r="S329" s="39" t="s">
        <v>1330</v>
      </c>
      <c r="T329" s="13">
        <f t="shared" si="158"/>
        <v>0</v>
      </c>
      <c r="U329" s="13">
        <f t="shared" si="136"/>
        <v>0</v>
      </c>
      <c r="V329" s="13">
        <f t="shared" si="137"/>
        <v>0</v>
      </c>
      <c r="W329" s="13">
        <f t="shared" si="138"/>
        <v>0</v>
      </c>
      <c r="X329" s="13">
        <f t="shared" si="139"/>
        <v>0</v>
      </c>
      <c r="Y329" s="13">
        <f t="shared" si="140"/>
        <v>0</v>
      </c>
      <c r="Z329" s="13">
        <f t="shared" si="141"/>
        <v>0</v>
      </c>
      <c r="AA329" s="13">
        <f t="shared" si="142"/>
        <v>0</v>
      </c>
      <c r="AB329" s="13">
        <f t="shared" si="143"/>
        <v>0</v>
      </c>
      <c r="AC329" s="13">
        <f t="shared" si="144"/>
        <v>0</v>
      </c>
      <c r="AD329" s="13">
        <f t="shared" si="145"/>
        <v>0</v>
      </c>
      <c r="AE329" s="13">
        <v>0</v>
      </c>
      <c r="AF329" s="14">
        <v>93.75</v>
      </c>
    </row>
    <row r="330" spans="1:32" ht="15" x14ac:dyDescent="0.25">
      <c r="A330" s="34"/>
      <c r="B330" s="7"/>
      <c r="C330" s="39" t="s">
        <v>86</v>
      </c>
      <c r="D330" s="13">
        <f>SUMIFS('1. Output sheet'!$F$2:$F$5000,'1. Output sheet'!$AC$2:$AC$5000,$B$75,'1. Output sheet'!$C$2:$C$5000,D$138,'1. Output sheet'!$K$2:$K$5000,$C265,'1. Output sheet'!$O$2:$O$5000,"&gt;="&amp;$B$239,'1. Output sheet'!$O$2:$O$5000,"&lt;"&amp;$C$239)</f>
        <v>0</v>
      </c>
      <c r="E330" s="13">
        <f>SUMIFS('1. Output sheet'!$F$2:$F$5000,'1. Output sheet'!$AC$2:$AC$5000,$B$75,'1. Output sheet'!$C$2:$C$5000,E$138,'1. Output sheet'!$K$2:$K$5000,$C265,'1. Output sheet'!$O$2:$O$5000,"&gt;="&amp;$B$239,'1. Output sheet'!$O$2:$O$5000,"&lt;"&amp;$C$239)</f>
        <v>0</v>
      </c>
      <c r="F330" s="13">
        <f>SUMIFS('1. Output sheet'!$F$2:$F$5000,'1. Output sheet'!$AC$2:$AC$5000,$B$75,'1. Output sheet'!$C$2:$C$5000,F$138,'1. Output sheet'!$K$2:$K$5000,$C265,'1. Output sheet'!$O$2:$O$5000,"&gt;="&amp;$B$239,'1. Output sheet'!$O$2:$O$5000,"&lt;"&amp;$C$239)</f>
        <v>0</v>
      </c>
      <c r="G330" s="13">
        <f>SUMIFS('1. Output sheet'!$F$2:$F$5000,'1. Output sheet'!$AC$2:$AC$5000,$B$75,'1. Output sheet'!$C$2:$C$5000,G$138,'1. Output sheet'!$K$2:$K$5000,$C265,'1. Output sheet'!$O$2:$O$5000,"&gt;="&amp;$B$239,'1. Output sheet'!$O$2:$O$5000,"&lt;"&amp;$C$239)</f>
        <v>19791.440000000002</v>
      </c>
      <c r="H330" s="13">
        <f>SUMIFS('1. Output sheet'!$F$2:$F$5000,'1. Output sheet'!$AC$2:$AC$5000,$B$75,'1. Output sheet'!$C$2:$C$5000,H$138,'1. Output sheet'!$K$2:$K$5000,$C265,'1. Output sheet'!$O$2:$O$5000,"&gt;="&amp;$B$239,'1. Output sheet'!$O$2:$O$5000,"&lt;"&amp;$C$239)</f>
        <v>0</v>
      </c>
      <c r="I330" s="13">
        <f>SUMIFS('1. Output sheet'!$F$2:$F$5000,'1. Output sheet'!$AC$2:$AC$5000,$B$75,'1. Output sheet'!$C$2:$C$5000,I$138,'1. Output sheet'!$K$2:$K$5000,$C265,'1. Output sheet'!$O$2:$O$5000,"&gt;="&amp;$B$239,'1. Output sheet'!$O$2:$O$5000,"&lt;"&amp;$C$239)</f>
        <v>10160</v>
      </c>
      <c r="J330" s="13">
        <f>SUMIFS('1. Output sheet'!$F$2:$F$5000,'1. Output sheet'!$AC$2:$AC$5000,$B$75,'1. Output sheet'!$C$2:$C$5000,J$138,'1. Output sheet'!$K$2:$K$5000,$C265,'1. Output sheet'!$O$2:$O$5000,"&gt;="&amp;$B$239,'1. Output sheet'!$O$2:$O$5000,"&lt;"&amp;$C$239)</f>
        <v>25864</v>
      </c>
      <c r="K330" s="13">
        <f>SUMIFS('1. Output sheet'!$F$2:$F$5000,'1. Output sheet'!$AC$2:$AC$5000,$B$75,'1. Output sheet'!$C$2:$C$5000,K$138,'1. Output sheet'!$K$2:$K$5000,$C265,'1. Output sheet'!$O$2:$O$5000,"&gt;="&amp;$B$239,'1. Output sheet'!$O$2:$O$5000,"&lt;"&amp;$C$239)</f>
        <v>0</v>
      </c>
      <c r="L330" s="13">
        <f>SUMIFS('1. Output sheet'!$F$2:$F$5000,'1. Output sheet'!$AC$2:$AC$5000,$B$75,'1. Output sheet'!$C$2:$C$5000,L$138,'1. Output sheet'!$K$2:$K$5000,$C265,'1. Output sheet'!$O$2:$O$5000,"&gt;="&amp;$B$239,'1. Output sheet'!$O$2:$O$5000,"&lt;"&amp;$C$239)</f>
        <v>0</v>
      </c>
      <c r="M330" s="13">
        <f>SUMIFS('1. Output sheet'!$F$2:$F$5000,'1. Output sheet'!$AC$2:$AC$5000,$B$75,'1. Output sheet'!$C$2:$C$5000,M$138,'1. Output sheet'!$K$2:$K$5000,$C265,'1. Output sheet'!$O$2:$O$5000,"&gt;="&amp;$B$239,'1. Output sheet'!$O$2:$O$5000,"&lt;"&amp;$C$239)</f>
        <v>0</v>
      </c>
      <c r="N330" s="13">
        <f>SUMIFS('1. Output sheet'!$F$2:$F$5000,'1. Output sheet'!$AC$2:$AC$5000,$B$75,'1. Output sheet'!$C$2:$C$5000,N$138,'1. Output sheet'!$K$2:$K$5000,$C265,'1. Output sheet'!$O$2:$O$5000,"&gt;="&amp;$B$239,'1. Output sheet'!$O$2:$O$5000,"&lt;"&amp;$C$239)</f>
        <v>0</v>
      </c>
      <c r="O330" s="13">
        <f>SUMIFS('1. Output sheet'!$F$2:$F$5000,'1. Output sheet'!$AC$2:$AC$5000,$B$75,'1. Output sheet'!$C$2:$C$5000,O$138,'1. Output sheet'!$K$2:$K$5000,$C265,'1. Output sheet'!$O$2:$O$5000,"&gt;="&amp;$B$239,'1. Output sheet'!$O$2:$O$5000,"&lt;"&amp;$C$239)</f>
        <v>0</v>
      </c>
      <c r="P330" s="14">
        <f t="shared" si="157"/>
        <v>55815.44</v>
      </c>
      <c r="R330" s="7"/>
      <c r="S330" s="39" t="s">
        <v>86</v>
      </c>
      <c r="T330" s="13">
        <f t="shared" si="158"/>
        <v>0</v>
      </c>
      <c r="U330" s="13">
        <f t="shared" si="136"/>
        <v>0</v>
      </c>
      <c r="V330" s="13">
        <f t="shared" si="137"/>
        <v>0</v>
      </c>
      <c r="W330" s="13">
        <f t="shared" si="138"/>
        <v>2653.6127535765522</v>
      </c>
      <c r="X330" s="13">
        <f t="shared" si="139"/>
        <v>0</v>
      </c>
      <c r="Y330" s="13">
        <f t="shared" si="140"/>
        <v>1362.2407250982126</v>
      </c>
      <c r="Z330" s="13">
        <f t="shared" si="141"/>
        <v>3467.8143812933235</v>
      </c>
      <c r="AA330" s="13">
        <f t="shared" si="142"/>
        <v>0</v>
      </c>
      <c r="AB330" s="13">
        <f t="shared" si="143"/>
        <v>0</v>
      </c>
      <c r="AC330" s="13">
        <f t="shared" si="144"/>
        <v>0</v>
      </c>
      <c r="AD330" s="13">
        <f t="shared" si="145"/>
        <v>0</v>
      </c>
      <c r="AE330" s="13">
        <v>0</v>
      </c>
      <c r="AF330" s="14">
        <v>233878.94</v>
      </c>
    </row>
    <row r="331" spans="1:32" ht="15" x14ac:dyDescent="0.25">
      <c r="A331" s="34"/>
      <c r="B331" s="7"/>
      <c r="C331" s="39" t="s">
        <v>97</v>
      </c>
      <c r="D331" s="13">
        <f>SUMIFS('1. Output sheet'!$F$2:$F$5000,'1. Output sheet'!$AC$2:$AC$5000,$B$75,'1. Output sheet'!$C$2:$C$5000,D$138,'1. Output sheet'!$K$2:$K$5000,$C266,'1. Output sheet'!$O$2:$O$5000,"&gt;="&amp;$B$239,'1. Output sheet'!$O$2:$O$5000,"&lt;"&amp;$C$239)</f>
        <v>0</v>
      </c>
      <c r="E331" s="13">
        <f>SUMIFS('1. Output sheet'!$F$2:$F$5000,'1. Output sheet'!$AC$2:$AC$5000,$B$75,'1. Output sheet'!$C$2:$C$5000,E$138,'1. Output sheet'!$K$2:$K$5000,$C266,'1. Output sheet'!$O$2:$O$5000,"&gt;="&amp;$B$239,'1. Output sheet'!$O$2:$O$5000,"&lt;"&amp;$C$239)</f>
        <v>0</v>
      </c>
      <c r="F331" s="13">
        <f>SUMIFS('1. Output sheet'!$F$2:$F$5000,'1. Output sheet'!$AC$2:$AC$5000,$B$75,'1. Output sheet'!$C$2:$C$5000,F$138,'1. Output sheet'!$K$2:$K$5000,$C266,'1. Output sheet'!$O$2:$O$5000,"&gt;="&amp;$B$239,'1. Output sheet'!$O$2:$O$5000,"&lt;"&amp;$C$239)</f>
        <v>0</v>
      </c>
      <c r="G331" s="13">
        <f>SUMIFS('1. Output sheet'!$F$2:$F$5000,'1. Output sheet'!$AC$2:$AC$5000,$B$75,'1. Output sheet'!$C$2:$C$5000,G$138,'1. Output sheet'!$K$2:$K$5000,$C266,'1. Output sheet'!$O$2:$O$5000,"&gt;="&amp;$B$239,'1. Output sheet'!$O$2:$O$5000,"&lt;"&amp;$C$239)</f>
        <v>0</v>
      </c>
      <c r="H331" s="13">
        <f>SUMIFS('1. Output sheet'!$F$2:$F$5000,'1. Output sheet'!$AC$2:$AC$5000,$B$75,'1. Output sheet'!$C$2:$C$5000,H$138,'1. Output sheet'!$K$2:$K$5000,$C266,'1. Output sheet'!$O$2:$O$5000,"&gt;="&amp;$B$239,'1. Output sheet'!$O$2:$O$5000,"&lt;"&amp;$C$239)</f>
        <v>0</v>
      </c>
      <c r="I331" s="13">
        <f>SUMIFS('1. Output sheet'!$F$2:$F$5000,'1. Output sheet'!$AC$2:$AC$5000,$B$75,'1. Output sheet'!$C$2:$C$5000,I$138,'1. Output sheet'!$K$2:$K$5000,$C266,'1. Output sheet'!$O$2:$O$5000,"&gt;="&amp;$B$239,'1. Output sheet'!$O$2:$O$5000,"&lt;"&amp;$C$239)</f>
        <v>0</v>
      </c>
      <c r="J331" s="13">
        <f>SUMIFS('1. Output sheet'!$F$2:$F$5000,'1. Output sheet'!$AC$2:$AC$5000,$B$75,'1. Output sheet'!$C$2:$C$5000,J$138,'1. Output sheet'!$K$2:$K$5000,$C266,'1. Output sheet'!$O$2:$O$5000,"&gt;="&amp;$B$239,'1. Output sheet'!$O$2:$O$5000,"&lt;"&amp;$C$239)</f>
        <v>4642</v>
      </c>
      <c r="K331" s="13">
        <f>SUMIFS('1. Output sheet'!$F$2:$F$5000,'1. Output sheet'!$AC$2:$AC$5000,$B$75,'1. Output sheet'!$C$2:$C$5000,K$138,'1. Output sheet'!$K$2:$K$5000,$C266,'1. Output sheet'!$O$2:$O$5000,"&gt;="&amp;$B$239,'1. Output sheet'!$O$2:$O$5000,"&lt;"&amp;$C$239)</f>
        <v>0</v>
      </c>
      <c r="L331" s="13">
        <f>SUMIFS('1. Output sheet'!$F$2:$F$5000,'1. Output sheet'!$AC$2:$AC$5000,$B$75,'1. Output sheet'!$C$2:$C$5000,L$138,'1. Output sheet'!$K$2:$K$5000,$C266,'1. Output sheet'!$O$2:$O$5000,"&gt;="&amp;$B$239,'1. Output sheet'!$O$2:$O$5000,"&lt;"&amp;$C$239)</f>
        <v>0</v>
      </c>
      <c r="M331" s="13">
        <f>SUMIFS('1. Output sheet'!$F$2:$F$5000,'1. Output sheet'!$AC$2:$AC$5000,$B$75,'1. Output sheet'!$C$2:$C$5000,M$138,'1. Output sheet'!$K$2:$K$5000,$C266,'1. Output sheet'!$O$2:$O$5000,"&gt;="&amp;$B$239,'1. Output sheet'!$O$2:$O$5000,"&lt;"&amp;$C$239)</f>
        <v>0</v>
      </c>
      <c r="N331" s="13">
        <f>SUMIFS('1. Output sheet'!$F$2:$F$5000,'1. Output sheet'!$AC$2:$AC$5000,$B$75,'1. Output sheet'!$C$2:$C$5000,N$138,'1. Output sheet'!$K$2:$K$5000,$C266,'1. Output sheet'!$O$2:$O$5000,"&gt;="&amp;$B$239,'1. Output sheet'!$O$2:$O$5000,"&lt;"&amp;$C$239)</f>
        <v>0</v>
      </c>
      <c r="O331" s="13">
        <f>SUMIFS('1. Output sheet'!$F$2:$F$5000,'1. Output sheet'!$AC$2:$AC$5000,$B$75,'1. Output sheet'!$C$2:$C$5000,O$138,'1. Output sheet'!$K$2:$K$5000,$C266,'1. Output sheet'!$O$2:$O$5000,"&gt;="&amp;$B$239,'1. Output sheet'!$O$2:$O$5000,"&lt;"&amp;$C$239)</f>
        <v>0</v>
      </c>
      <c r="P331" s="14">
        <f t="shared" si="157"/>
        <v>4642</v>
      </c>
      <c r="R331" s="7"/>
      <c r="S331" s="39" t="s">
        <v>97</v>
      </c>
      <c r="T331" s="13">
        <f t="shared" si="158"/>
        <v>0</v>
      </c>
      <c r="U331" s="13">
        <f t="shared" si="136"/>
        <v>0</v>
      </c>
      <c r="V331" s="13">
        <f t="shared" si="137"/>
        <v>0</v>
      </c>
      <c r="W331" s="13">
        <f t="shared" si="138"/>
        <v>0</v>
      </c>
      <c r="X331" s="13">
        <f t="shared" si="139"/>
        <v>0</v>
      </c>
      <c r="Y331" s="13">
        <f t="shared" si="140"/>
        <v>0</v>
      </c>
      <c r="Z331" s="13">
        <f t="shared" si="141"/>
        <v>622.39384310097466</v>
      </c>
      <c r="AA331" s="13">
        <f t="shared" si="142"/>
        <v>0</v>
      </c>
      <c r="AB331" s="13">
        <f t="shared" si="143"/>
        <v>0</v>
      </c>
      <c r="AC331" s="13">
        <f t="shared" si="144"/>
        <v>0</v>
      </c>
      <c r="AD331" s="13">
        <f t="shared" si="145"/>
        <v>0</v>
      </c>
      <c r="AE331" s="13">
        <v>0</v>
      </c>
      <c r="AF331" s="14">
        <v>22662</v>
      </c>
    </row>
    <row r="332" spans="1:32" ht="15" x14ac:dyDescent="0.25">
      <c r="A332" s="34"/>
      <c r="B332" s="7"/>
      <c r="C332" s="39" t="s">
        <v>226</v>
      </c>
      <c r="D332" s="13">
        <f>SUMIFS('1. Output sheet'!$F$2:$F$5000,'1. Output sheet'!$AC$2:$AC$5000,$B$75,'1. Output sheet'!$C$2:$C$5000,D$138,'1. Output sheet'!$K$2:$K$5000,$C267,'1. Output sheet'!$O$2:$O$5000,"&gt;="&amp;$B$239,'1. Output sheet'!$O$2:$O$5000,"&lt;"&amp;$C$239)</f>
        <v>979</v>
      </c>
      <c r="E332" s="13">
        <f>SUMIFS('1. Output sheet'!$F$2:$F$5000,'1. Output sheet'!$AC$2:$AC$5000,$B$75,'1. Output sheet'!$C$2:$C$5000,E$138,'1. Output sheet'!$K$2:$K$5000,$C267,'1. Output sheet'!$O$2:$O$5000,"&gt;="&amp;$B$239,'1. Output sheet'!$O$2:$O$5000,"&lt;"&amp;$C$239)</f>
        <v>42350</v>
      </c>
      <c r="F332" s="13">
        <f>SUMIFS('1. Output sheet'!$F$2:$F$5000,'1. Output sheet'!$AC$2:$AC$5000,$B$75,'1. Output sheet'!$C$2:$C$5000,F$138,'1. Output sheet'!$K$2:$K$5000,$C267,'1. Output sheet'!$O$2:$O$5000,"&gt;="&amp;$B$239,'1. Output sheet'!$O$2:$O$5000,"&lt;"&amp;$C$239)</f>
        <v>0</v>
      </c>
      <c r="G332" s="13">
        <f>SUMIFS('1. Output sheet'!$F$2:$F$5000,'1. Output sheet'!$AC$2:$AC$5000,$B$75,'1. Output sheet'!$C$2:$C$5000,G$138,'1. Output sheet'!$K$2:$K$5000,$C267,'1. Output sheet'!$O$2:$O$5000,"&gt;="&amp;$B$239,'1. Output sheet'!$O$2:$O$5000,"&lt;"&amp;$C$239)</f>
        <v>1038</v>
      </c>
      <c r="H332" s="13">
        <f>SUMIFS('1. Output sheet'!$F$2:$F$5000,'1. Output sheet'!$AC$2:$AC$5000,$B$75,'1. Output sheet'!$C$2:$C$5000,H$138,'1. Output sheet'!$K$2:$K$5000,$C267,'1. Output sheet'!$O$2:$O$5000,"&gt;="&amp;$B$239,'1. Output sheet'!$O$2:$O$5000,"&lt;"&amp;$C$239)</f>
        <v>0</v>
      </c>
      <c r="I332" s="13">
        <f>SUMIFS('1. Output sheet'!$F$2:$F$5000,'1. Output sheet'!$AC$2:$AC$5000,$B$75,'1. Output sheet'!$C$2:$C$5000,I$138,'1. Output sheet'!$K$2:$K$5000,$C267,'1. Output sheet'!$O$2:$O$5000,"&gt;="&amp;$B$239,'1. Output sheet'!$O$2:$O$5000,"&lt;"&amp;$C$239)</f>
        <v>945</v>
      </c>
      <c r="J332" s="13">
        <f>SUMIFS('1. Output sheet'!$F$2:$F$5000,'1. Output sheet'!$AC$2:$AC$5000,$B$75,'1. Output sheet'!$C$2:$C$5000,J$138,'1. Output sheet'!$K$2:$K$5000,$C267,'1. Output sheet'!$O$2:$O$5000,"&gt;="&amp;$B$239,'1. Output sheet'!$O$2:$O$5000,"&lt;"&amp;$C$239)</f>
        <v>3832</v>
      </c>
      <c r="K332" s="13">
        <f>SUMIFS('1. Output sheet'!$F$2:$F$5000,'1. Output sheet'!$AC$2:$AC$5000,$B$75,'1. Output sheet'!$C$2:$C$5000,K$138,'1. Output sheet'!$K$2:$K$5000,$C267,'1. Output sheet'!$O$2:$O$5000,"&gt;="&amp;$B$239,'1. Output sheet'!$O$2:$O$5000,"&lt;"&amp;$C$239)</f>
        <v>2017</v>
      </c>
      <c r="L332" s="13">
        <f>SUMIFS('1. Output sheet'!$F$2:$F$5000,'1. Output sheet'!$AC$2:$AC$5000,$B$75,'1. Output sheet'!$C$2:$C$5000,L$138,'1. Output sheet'!$K$2:$K$5000,$C267,'1. Output sheet'!$O$2:$O$5000,"&gt;="&amp;$B$239,'1. Output sheet'!$O$2:$O$5000,"&lt;"&amp;$C$239)</f>
        <v>0</v>
      </c>
      <c r="M332" s="13">
        <f>SUMIFS('1. Output sheet'!$F$2:$F$5000,'1. Output sheet'!$AC$2:$AC$5000,$B$75,'1. Output sheet'!$C$2:$C$5000,M$138,'1. Output sheet'!$K$2:$K$5000,$C267,'1. Output sheet'!$O$2:$O$5000,"&gt;="&amp;$B$239,'1. Output sheet'!$O$2:$O$5000,"&lt;"&amp;$C$239)</f>
        <v>0</v>
      </c>
      <c r="N332" s="13">
        <f>SUMIFS('1. Output sheet'!$F$2:$F$5000,'1. Output sheet'!$AC$2:$AC$5000,$B$75,'1. Output sheet'!$C$2:$C$5000,N$138,'1. Output sheet'!$K$2:$K$5000,$C267,'1. Output sheet'!$O$2:$O$5000,"&gt;="&amp;$B$239,'1. Output sheet'!$O$2:$O$5000,"&lt;"&amp;$C$239)</f>
        <v>5000</v>
      </c>
      <c r="O332" s="13">
        <f>SUMIFS('1. Output sheet'!$F$2:$F$5000,'1. Output sheet'!$AC$2:$AC$5000,$B$75,'1. Output sheet'!$C$2:$C$5000,O$138,'1. Output sheet'!$K$2:$K$5000,$C267,'1. Output sheet'!$O$2:$O$5000,"&gt;="&amp;$B$239,'1. Output sheet'!$O$2:$O$5000,"&lt;"&amp;$C$239)</f>
        <v>0</v>
      </c>
      <c r="P332" s="14">
        <f t="shared" si="157"/>
        <v>56161</v>
      </c>
      <c r="R332" s="7"/>
      <c r="S332" s="39" t="s">
        <v>226</v>
      </c>
      <c r="T332" s="13">
        <f t="shared" si="158"/>
        <v>131.26315648338093</v>
      </c>
      <c r="U332" s="13">
        <f t="shared" si="136"/>
        <v>5678.2376681013093</v>
      </c>
      <c r="V332" s="13">
        <f t="shared" si="137"/>
        <v>0</v>
      </c>
      <c r="W332" s="13">
        <f t="shared" si="138"/>
        <v>139.17380636338038</v>
      </c>
      <c r="X332" s="13">
        <f t="shared" si="139"/>
        <v>0</v>
      </c>
      <c r="Y332" s="13">
        <f t="shared" si="140"/>
        <v>126.70447689151682</v>
      </c>
      <c r="Z332" s="13">
        <f t="shared" si="141"/>
        <v>513.79000576538886</v>
      </c>
      <c r="AA332" s="13">
        <f t="shared" si="142"/>
        <v>270.43696284676128</v>
      </c>
      <c r="AB332" s="13">
        <f t="shared" si="143"/>
        <v>0</v>
      </c>
      <c r="AC332" s="13">
        <f t="shared" si="144"/>
        <v>0</v>
      </c>
      <c r="AD332" s="13">
        <f t="shared" si="145"/>
        <v>670.39405762707315</v>
      </c>
      <c r="AE332" s="13">
        <v>0</v>
      </c>
      <c r="AF332" s="14">
        <v>358006</v>
      </c>
    </row>
    <row r="333" spans="1:32" ht="15" x14ac:dyDescent="0.25">
      <c r="A333" s="34"/>
      <c r="B333" s="7"/>
      <c r="C333" s="39" t="s">
        <v>243</v>
      </c>
      <c r="D333" s="13">
        <f>SUMIFS('1. Output sheet'!$F$2:$F$5000,'1. Output sheet'!$AC$2:$AC$5000,$B$75,'1. Output sheet'!$C$2:$C$5000,D$138,'1. Output sheet'!$K$2:$K$5000,$C268,'1. Output sheet'!$O$2:$O$5000,"&gt;="&amp;$B$239,'1. Output sheet'!$O$2:$O$5000,"&lt;"&amp;$C$239)</f>
        <v>0</v>
      </c>
      <c r="E333" s="13">
        <f>SUMIFS('1. Output sheet'!$F$2:$F$5000,'1. Output sheet'!$AC$2:$AC$5000,$B$75,'1. Output sheet'!$C$2:$C$5000,E$138,'1. Output sheet'!$K$2:$K$5000,$C268,'1. Output sheet'!$O$2:$O$5000,"&gt;="&amp;$B$239,'1. Output sheet'!$O$2:$O$5000,"&lt;"&amp;$C$239)</f>
        <v>0</v>
      </c>
      <c r="F333" s="13">
        <f>SUMIFS('1. Output sheet'!$F$2:$F$5000,'1. Output sheet'!$AC$2:$AC$5000,$B$75,'1. Output sheet'!$C$2:$C$5000,F$138,'1. Output sheet'!$K$2:$K$5000,$C268,'1. Output sheet'!$O$2:$O$5000,"&gt;="&amp;$B$239,'1. Output sheet'!$O$2:$O$5000,"&lt;"&amp;$C$239)</f>
        <v>0</v>
      </c>
      <c r="G333" s="13">
        <f>SUMIFS('1. Output sheet'!$F$2:$F$5000,'1. Output sheet'!$AC$2:$AC$5000,$B$75,'1. Output sheet'!$C$2:$C$5000,G$138,'1. Output sheet'!$K$2:$K$5000,$C268,'1. Output sheet'!$O$2:$O$5000,"&gt;="&amp;$B$239,'1. Output sheet'!$O$2:$O$5000,"&lt;"&amp;$C$239)</f>
        <v>300</v>
      </c>
      <c r="H333" s="13">
        <f>SUMIFS('1. Output sheet'!$F$2:$F$5000,'1. Output sheet'!$AC$2:$AC$5000,$B$75,'1. Output sheet'!$C$2:$C$5000,H$138,'1. Output sheet'!$K$2:$K$5000,$C268,'1. Output sheet'!$O$2:$O$5000,"&gt;="&amp;$B$239,'1. Output sheet'!$O$2:$O$5000,"&lt;"&amp;$C$239)</f>
        <v>0</v>
      </c>
      <c r="I333" s="13">
        <f>SUMIFS('1. Output sheet'!$F$2:$F$5000,'1. Output sheet'!$AC$2:$AC$5000,$B$75,'1. Output sheet'!$C$2:$C$5000,I$138,'1. Output sheet'!$K$2:$K$5000,$C268,'1. Output sheet'!$O$2:$O$5000,"&gt;="&amp;$B$239,'1. Output sheet'!$O$2:$O$5000,"&lt;"&amp;$C$239)</f>
        <v>9888.0499999999993</v>
      </c>
      <c r="J333" s="13">
        <f>SUMIFS('1. Output sheet'!$F$2:$F$5000,'1. Output sheet'!$AC$2:$AC$5000,$B$75,'1. Output sheet'!$C$2:$C$5000,J$138,'1. Output sheet'!$K$2:$K$5000,$C268,'1. Output sheet'!$O$2:$O$5000,"&gt;="&amp;$B$239,'1. Output sheet'!$O$2:$O$5000,"&lt;"&amp;$C$239)</f>
        <v>2756.8900000000003</v>
      </c>
      <c r="K333" s="13">
        <f>SUMIFS('1. Output sheet'!$F$2:$F$5000,'1. Output sheet'!$AC$2:$AC$5000,$B$75,'1. Output sheet'!$C$2:$C$5000,K$138,'1. Output sheet'!$K$2:$K$5000,$C268,'1. Output sheet'!$O$2:$O$5000,"&gt;="&amp;$B$239,'1. Output sheet'!$O$2:$O$5000,"&lt;"&amp;$C$239)</f>
        <v>37758.729999999996</v>
      </c>
      <c r="L333" s="13">
        <f>SUMIFS('1. Output sheet'!$F$2:$F$5000,'1. Output sheet'!$AC$2:$AC$5000,$B$75,'1. Output sheet'!$C$2:$C$5000,L$138,'1. Output sheet'!$K$2:$K$5000,$C268,'1. Output sheet'!$O$2:$O$5000,"&gt;="&amp;$B$239,'1. Output sheet'!$O$2:$O$5000,"&lt;"&amp;$C$239)</f>
        <v>400</v>
      </c>
      <c r="M333" s="13">
        <f>SUMIFS('1. Output sheet'!$F$2:$F$5000,'1. Output sheet'!$AC$2:$AC$5000,$B$75,'1. Output sheet'!$C$2:$C$5000,M$138,'1. Output sheet'!$K$2:$K$5000,$C268,'1. Output sheet'!$O$2:$O$5000,"&gt;="&amp;$B$239,'1. Output sheet'!$O$2:$O$5000,"&lt;"&amp;$C$239)</f>
        <v>0</v>
      </c>
      <c r="N333" s="13">
        <f>SUMIFS('1. Output sheet'!$F$2:$F$5000,'1. Output sheet'!$AC$2:$AC$5000,$B$75,'1. Output sheet'!$C$2:$C$5000,N$138,'1. Output sheet'!$K$2:$K$5000,$C268,'1. Output sheet'!$O$2:$O$5000,"&gt;="&amp;$B$239,'1. Output sheet'!$O$2:$O$5000,"&lt;"&amp;$C$239)</f>
        <v>1000</v>
      </c>
      <c r="O333" s="13">
        <f>SUMIFS('1. Output sheet'!$F$2:$F$5000,'1. Output sheet'!$AC$2:$AC$5000,$B$75,'1. Output sheet'!$C$2:$C$5000,O$138,'1. Output sheet'!$K$2:$K$5000,$C268,'1. Output sheet'!$O$2:$O$5000,"&gt;="&amp;$B$239,'1. Output sheet'!$O$2:$O$5000,"&lt;"&amp;$C$239)</f>
        <v>0</v>
      </c>
      <c r="P333" s="14">
        <f t="shared" si="157"/>
        <v>52103.67</v>
      </c>
      <c r="R333" s="7"/>
      <c r="S333" s="39" t="s">
        <v>243</v>
      </c>
      <c r="T333" s="13">
        <f t="shared" si="158"/>
        <v>0</v>
      </c>
      <c r="U333" s="13">
        <f t="shared" si="136"/>
        <v>0</v>
      </c>
      <c r="V333" s="13">
        <f t="shared" si="137"/>
        <v>0</v>
      </c>
      <c r="W333" s="13">
        <f t="shared" si="138"/>
        <v>40.223643457624384</v>
      </c>
      <c r="X333" s="13">
        <f t="shared" si="139"/>
        <v>0</v>
      </c>
      <c r="Y333" s="13">
        <f t="shared" si="140"/>
        <v>1325.7779923038759</v>
      </c>
      <c r="Z333" s="13">
        <f t="shared" si="141"/>
        <v>369.64053470630034</v>
      </c>
      <c r="AA333" s="13">
        <f t="shared" si="142"/>
        <v>5062.6456431090182</v>
      </c>
      <c r="AB333" s="13">
        <f t="shared" si="143"/>
        <v>53.631524610165847</v>
      </c>
      <c r="AC333" s="13">
        <f t="shared" si="144"/>
        <v>0</v>
      </c>
      <c r="AD333" s="13">
        <f t="shared" si="145"/>
        <v>134.07881152541461</v>
      </c>
      <c r="AE333" s="13">
        <v>0</v>
      </c>
      <c r="AF333" s="14">
        <v>100097.67</v>
      </c>
    </row>
    <row r="334" spans="1:32" ht="15" x14ac:dyDescent="0.25">
      <c r="A334" s="34"/>
      <c r="B334" s="7"/>
      <c r="C334" s="39" t="s">
        <v>2874</v>
      </c>
      <c r="D334" s="13">
        <f>SUMIFS('1. Output sheet'!$F$2:$F$5000,'1. Output sheet'!$AC$2:$AC$5000,$B$75,'1. Output sheet'!$C$2:$C$5000,D$138,'1. Output sheet'!$K$2:$K$5000,$C269,'1. Output sheet'!$O$2:$O$5000,"&gt;="&amp;$B$239,'1. Output sheet'!$O$2:$O$5000,"&lt;"&amp;$C$239)</f>
        <v>0</v>
      </c>
      <c r="E334" s="13">
        <f>SUMIFS('1. Output sheet'!$F$2:$F$5000,'1. Output sheet'!$AC$2:$AC$5000,$B$75,'1. Output sheet'!$C$2:$C$5000,E$138,'1. Output sheet'!$K$2:$K$5000,$C269,'1. Output sheet'!$O$2:$O$5000,"&gt;="&amp;$B$239,'1. Output sheet'!$O$2:$O$5000,"&lt;"&amp;$C$239)</f>
        <v>0</v>
      </c>
      <c r="F334" s="13">
        <f>SUMIFS('1. Output sheet'!$F$2:$F$5000,'1. Output sheet'!$AC$2:$AC$5000,$B$75,'1. Output sheet'!$C$2:$C$5000,F$138,'1. Output sheet'!$K$2:$K$5000,$C269,'1. Output sheet'!$O$2:$O$5000,"&gt;="&amp;$B$239,'1. Output sheet'!$O$2:$O$5000,"&lt;"&amp;$C$239)</f>
        <v>0</v>
      </c>
      <c r="G334" s="13">
        <f>SUMIFS('1. Output sheet'!$F$2:$F$5000,'1. Output sheet'!$AC$2:$AC$5000,$B$75,'1. Output sheet'!$C$2:$C$5000,G$138,'1. Output sheet'!$K$2:$K$5000,$C269,'1. Output sheet'!$O$2:$O$5000,"&gt;="&amp;$B$239,'1. Output sheet'!$O$2:$O$5000,"&lt;"&amp;$C$239)</f>
        <v>0</v>
      </c>
      <c r="H334" s="13">
        <f>SUMIFS('1. Output sheet'!$F$2:$F$5000,'1. Output sheet'!$AC$2:$AC$5000,$B$75,'1. Output sheet'!$C$2:$C$5000,H$138,'1. Output sheet'!$K$2:$K$5000,$C269,'1. Output sheet'!$O$2:$O$5000,"&gt;="&amp;$B$239,'1. Output sheet'!$O$2:$O$5000,"&lt;"&amp;$C$239)</f>
        <v>0</v>
      </c>
      <c r="I334" s="13">
        <f>SUMIFS('1. Output sheet'!$F$2:$F$5000,'1. Output sheet'!$AC$2:$AC$5000,$B$75,'1. Output sheet'!$C$2:$C$5000,I$138,'1. Output sheet'!$K$2:$K$5000,$C269,'1. Output sheet'!$O$2:$O$5000,"&gt;="&amp;$B$239,'1. Output sheet'!$O$2:$O$5000,"&lt;"&amp;$C$239)</f>
        <v>0</v>
      </c>
      <c r="J334" s="13">
        <f>SUMIFS('1. Output sheet'!$F$2:$F$5000,'1. Output sheet'!$AC$2:$AC$5000,$B$75,'1. Output sheet'!$C$2:$C$5000,J$138,'1. Output sheet'!$K$2:$K$5000,$C269,'1. Output sheet'!$O$2:$O$5000,"&gt;="&amp;$B$239,'1. Output sheet'!$O$2:$O$5000,"&lt;"&amp;$C$239)</f>
        <v>0</v>
      </c>
      <c r="K334" s="13">
        <f>SUMIFS('1. Output sheet'!$F$2:$F$5000,'1. Output sheet'!$AC$2:$AC$5000,$B$75,'1. Output sheet'!$C$2:$C$5000,K$138,'1. Output sheet'!$K$2:$K$5000,$C269,'1. Output sheet'!$O$2:$O$5000,"&gt;="&amp;$B$239,'1. Output sheet'!$O$2:$O$5000,"&lt;"&amp;$C$239)</f>
        <v>0</v>
      </c>
      <c r="L334" s="13">
        <f>SUMIFS('1. Output sheet'!$F$2:$F$5000,'1. Output sheet'!$AC$2:$AC$5000,$B$75,'1. Output sheet'!$C$2:$C$5000,L$138,'1. Output sheet'!$K$2:$K$5000,$C269,'1. Output sheet'!$O$2:$O$5000,"&gt;="&amp;$B$239,'1. Output sheet'!$O$2:$O$5000,"&lt;"&amp;$C$239)</f>
        <v>0</v>
      </c>
      <c r="M334" s="13">
        <f>SUMIFS('1. Output sheet'!$F$2:$F$5000,'1. Output sheet'!$AC$2:$AC$5000,$B$75,'1. Output sheet'!$C$2:$C$5000,M$138,'1. Output sheet'!$K$2:$K$5000,$C269,'1. Output sheet'!$O$2:$O$5000,"&gt;="&amp;$B$239,'1. Output sheet'!$O$2:$O$5000,"&lt;"&amp;$C$239)</f>
        <v>0</v>
      </c>
      <c r="N334" s="13">
        <f>SUMIFS('1. Output sheet'!$F$2:$F$5000,'1. Output sheet'!$AC$2:$AC$5000,$B$75,'1. Output sheet'!$C$2:$C$5000,N$138,'1. Output sheet'!$K$2:$K$5000,$C269,'1. Output sheet'!$O$2:$O$5000,"&gt;="&amp;$B$239,'1. Output sheet'!$O$2:$O$5000,"&lt;"&amp;$C$239)</f>
        <v>0</v>
      </c>
      <c r="O334" s="13">
        <f>SUMIFS('1. Output sheet'!$F$2:$F$5000,'1. Output sheet'!$AC$2:$AC$5000,$B$75,'1. Output sheet'!$C$2:$C$5000,O$138,'1. Output sheet'!$K$2:$K$5000,$C269,'1. Output sheet'!$O$2:$O$5000,"&gt;="&amp;$B$239,'1. Output sheet'!$O$2:$O$5000,"&lt;"&amp;$C$239)</f>
        <v>0</v>
      </c>
      <c r="P334" s="14">
        <f t="shared" si="157"/>
        <v>0</v>
      </c>
      <c r="R334" s="7"/>
      <c r="S334" s="39" t="s">
        <v>2874</v>
      </c>
      <c r="T334" s="13">
        <f t="shared" si="158"/>
        <v>0</v>
      </c>
      <c r="U334" s="13">
        <f t="shared" si="136"/>
        <v>0</v>
      </c>
      <c r="V334" s="13">
        <f t="shared" si="137"/>
        <v>0</v>
      </c>
      <c r="W334" s="13">
        <f t="shared" si="138"/>
        <v>0</v>
      </c>
      <c r="X334" s="13">
        <f t="shared" si="139"/>
        <v>0</v>
      </c>
      <c r="Y334" s="13">
        <f t="shared" si="140"/>
        <v>0</v>
      </c>
      <c r="Z334" s="13">
        <f t="shared" si="141"/>
        <v>0</v>
      </c>
      <c r="AA334" s="13">
        <f t="shared" si="142"/>
        <v>0</v>
      </c>
      <c r="AB334" s="13">
        <f t="shared" si="143"/>
        <v>0</v>
      </c>
      <c r="AC334" s="13">
        <f t="shared" si="144"/>
        <v>0</v>
      </c>
      <c r="AD334" s="13">
        <f t="shared" si="145"/>
        <v>0</v>
      </c>
      <c r="AE334" s="13">
        <v>0</v>
      </c>
      <c r="AF334" s="14">
        <v>0</v>
      </c>
    </row>
    <row r="335" spans="1:32" ht="15" x14ac:dyDescent="0.25">
      <c r="A335" s="34"/>
      <c r="B335" s="7"/>
      <c r="C335" s="39" t="s">
        <v>217</v>
      </c>
      <c r="D335" s="13">
        <f>SUMIFS('1. Output sheet'!$F$2:$F$5000,'1. Output sheet'!$AC$2:$AC$5000,$B$75,'1. Output sheet'!$C$2:$C$5000,D$138,'1. Output sheet'!$K$2:$K$5000,$C270,'1. Output sheet'!$O$2:$O$5000,"&gt;="&amp;$B$239,'1. Output sheet'!$O$2:$O$5000,"&lt;"&amp;$C$239)</f>
        <v>0</v>
      </c>
      <c r="E335" s="13">
        <f>SUMIFS('1. Output sheet'!$F$2:$F$5000,'1. Output sheet'!$AC$2:$AC$5000,$B$75,'1. Output sheet'!$C$2:$C$5000,E$138,'1. Output sheet'!$K$2:$K$5000,$C270,'1. Output sheet'!$O$2:$O$5000,"&gt;="&amp;$B$239,'1. Output sheet'!$O$2:$O$5000,"&lt;"&amp;$C$239)</f>
        <v>0</v>
      </c>
      <c r="F335" s="13">
        <f>SUMIFS('1. Output sheet'!$F$2:$F$5000,'1. Output sheet'!$AC$2:$AC$5000,$B$75,'1. Output sheet'!$C$2:$C$5000,F$138,'1. Output sheet'!$K$2:$K$5000,$C270,'1. Output sheet'!$O$2:$O$5000,"&gt;="&amp;$B$239,'1. Output sheet'!$O$2:$O$5000,"&lt;"&amp;$C$239)</f>
        <v>0</v>
      </c>
      <c r="G335" s="13">
        <f>SUMIFS('1. Output sheet'!$F$2:$F$5000,'1. Output sheet'!$AC$2:$AC$5000,$B$75,'1. Output sheet'!$C$2:$C$5000,G$138,'1. Output sheet'!$K$2:$K$5000,$C270,'1. Output sheet'!$O$2:$O$5000,"&gt;="&amp;$B$239,'1. Output sheet'!$O$2:$O$5000,"&lt;"&amp;$C$239)</f>
        <v>0</v>
      </c>
      <c r="H335" s="13">
        <f>SUMIFS('1. Output sheet'!$F$2:$F$5000,'1. Output sheet'!$AC$2:$AC$5000,$B$75,'1. Output sheet'!$C$2:$C$5000,H$138,'1. Output sheet'!$K$2:$K$5000,$C270,'1. Output sheet'!$O$2:$O$5000,"&gt;="&amp;$B$239,'1. Output sheet'!$O$2:$O$5000,"&lt;"&amp;$C$239)</f>
        <v>0</v>
      </c>
      <c r="I335" s="13">
        <f>SUMIFS('1. Output sheet'!$F$2:$F$5000,'1. Output sheet'!$AC$2:$AC$5000,$B$75,'1. Output sheet'!$C$2:$C$5000,I$138,'1. Output sheet'!$K$2:$K$5000,$C270,'1. Output sheet'!$O$2:$O$5000,"&gt;="&amp;$B$239,'1. Output sheet'!$O$2:$O$5000,"&lt;"&amp;$C$239)</f>
        <v>11990</v>
      </c>
      <c r="J335" s="13">
        <f>SUMIFS('1. Output sheet'!$F$2:$F$5000,'1. Output sheet'!$AC$2:$AC$5000,$B$75,'1. Output sheet'!$C$2:$C$5000,J$138,'1. Output sheet'!$K$2:$K$5000,$C270,'1. Output sheet'!$O$2:$O$5000,"&gt;="&amp;$B$239,'1. Output sheet'!$O$2:$O$5000,"&lt;"&amp;$C$239)</f>
        <v>3039</v>
      </c>
      <c r="K335" s="13">
        <f>SUMIFS('1. Output sheet'!$F$2:$F$5000,'1. Output sheet'!$AC$2:$AC$5000,$B$75,'1. Output sheet'!$C$2:$C$5000,K$138,'1. Output sheet'!$K$2:$K$5000,$C270,'1. Output sheet'!$O$2:$O$5000,"&gt;="&amp;$B$239,'1. Output sheet'!$O$2:$O$5000,"&lt;"&amp;$C$239)</f>
        <v>0</v>
      </c>
      <c r="L335" s="13">
        <f>SUMIFS('1. Output sheet'!$F$2:$F$5000,'1. Output sheet'!$AC$2:$AC$5000,$B$75,'1. Output sheet'!$C$2:$C$5000,L$138,'1. Output sheet'!$K$2:$K$5000,$C270,'1. Output sheet'!$O$2:$O$5000,"&gt;="&amp;$B$239,'1. Output sheet'!$O$2:$O$5000,"&lt;"&amp;$C$239)</f>
        <v>0</v>
      </c>
      <c r="M335" s="13">
        <f>SUMIFS('1. Output sheet'!$F$2:$F$5000,'1. Output sheet'!$AC$2:$AC$5000,$B$75,'1. Output sheet'!$C$2:$C$5000,M$138,'1. Output sheet'!$K$2:$K$5000,$C270,'1. Output sheet'!$O$2:$O$5000,"&gt;="&amp;$B$239,'1. Output sheet'!$O$2:$O$5000,"&lt;"&amp;$C$239)</f>
        <v>0</v>
      </c>
      <c r="N335" s="13">
        <f>SUMIFS('1. Output sheet'!$F$2:$F$5000,'1. Output sheet'!$AC$2:$AC$5000,$B$75,'1. Output sheet'!$C$2:$C$5000,N$138,'1. Output sheet'!$K$2:$K$5000,$C270,'1. Output sheet'!$O$2:$O$5000,"&gt;="&amp;$B$239,'1. Output sheet'!$O$2:$O$5000,"&lt;"&amp;$C$239)</f>
        <v>1760</v>
      </c>
      <c r="O335" s="13">
        <f>SUMIFS('1. Output sheet'!$F$2:$F$5000,'1. Output sheet'!$AC$2:$AC$5000,$B$75,'1. Output sheet'!$C$2:$C$5000,O$138,'1. Output sheet'!$K$2:$K$5000,$C270,'1. Output sheet'!$O$2:$O$5000,"&gt;="&amp;$B$239,'1. Output sheet'!$O$2:$O$5000,"&lt;"&amp;$C$239)</f>
        <v>0</v>
      </c>
      <c r="P335" s="14">
        <f t="shared" si="157"/>
        <v>16789</v>
      </c>
      <c r="R335" s="7"/>
      <c r="S335" s="39" t="s">
        <v>217</v>
      </c>
      <c r="T335" s="13">
        <f t="shared" si="158"/>
        <v>0</v>
      </c>
      <c r="U335" s="13">
        <f t="shared" si="136"/>
        <v>0</v>
      </c>
      <c r="V335" s="13">
        <f t="shared" si="137"/>
        <v>0</v>
      </c>
      <c r="W335" s="13">
        <f t="shared" si="138"/>
        <v>0</v>
      </c>
      <c r="X335" s="13">
        <f t="shared" si="139"/>
        <v>0</v>
      </c>
      <c r="Y335" s="13">
        <f t="shared" si="140"/>
        <v>1607.6049501897212</v>
      </c>
      <c r="Z335" s="13">
        <f t="shared" si="141"/>
        <v>407.46550822573505</v>
      </c>
      <c r="AA335" s="13">
        <f t="shared" si="142"/>
        <v>0</v>
      </c>
      <c r="AB335" s="13">
        <f t="shared" si="143"/>
        <v>0</v>
      </c>
      <c r="AC335" s="13">
        <f t="shared" si="144"/>
        <v>0</v>
      </c>
      <c r="AD335" s="13">
        <f t="shared" si="145"/>
        <v>235.97870828472972</v>
      </c>
      <c r="AE335" s="13">
        <v>2080</v>
      </c>
      <c r="AF335" s="14">
        <v>165897.5</v>
      </c>
    </row>
    <row r="336" spans="1:32" ht="15" x14ac:dyDescent="0.25">
      <c r="A336" s="34"/>
      <c r="B336" s="7"/>
      <c r="C336" s="39" t="s">
        <v>326</v>
      </c>
      <c r="D336" s="13">
        <f>SUMIFS('1. Output sheet'!$F$2:$F$5000,'1. Output sheet'!$AC$2:$AC$5000,$B$75,'1. Output sheet'!$C$2:$C$5000,D$138,'1. Output sheet'!$K$2:$K$5000,$C271,'1. Output sheet'!$O$2:$O$5000,"&gt;="&amp;$B$239,'1. Output sheet'!$O$2:$O$5000,"&lt;"&amp;$C$239)</f>
        <v>0</v>
      </c>
      <c r="E336" s="13">
        <f>SUMIFS('1. Output sheet'!$F$2:$F$5000,'1. Output sheet'!$AC$2:$AC$5000,$B$75,'1. Output sheet'!$C$2:$C$5000,E$138,'1. Output sheet'!$K$2:$K$5000,$C271,'1. Output sheet'!$O$2:$O$5000,"&gt;="&amp;$B$239,'1. Output sheet'!$O$2:$O$5000,"&lt;"&amp;$C$239)</f>
        <v>0</v>
      </c>
      <c r="F336" s="13">
        <f>SUMIFS('1. Output sheet'!$F$2:$F$5000,'1. Output sheet'!$AC$2:$AC$5000,$B$75,'1. Output sheet'!$C$2:$C$5000,F$138,'1. Output sheet'!$K$2:$K$5000,$C271,'1. Output sheet'!$O$2:$O$5000,"&gt;="&amp;$B$239,'1. Output sheet'!$O$2:$O$5000,"&lt;"&amp;$C$239)</f>
        <v>14504</v>
      </c>
      <c r="G336" s="13">
        <f>SUMIFS('1. Output sheet'!$F$2:$F$5000,'1. Output sheet'!$AC$2:$AC$5000,$B$75,'1. Output sheet'!$C$2:$C$5000,G$138,'1. Output sheet'!$K$2:$K$5000,$C271,'1. Output sheet'!$O$2:$O$5000,"&gt;="&amp;$B$239,'1. Output sheet'!$O$2:$O$5000,"&lt;"&amp;$C$239)</f>
        <v>10020</v>
      </c>
      <c r="H336" s="13">
        <f>SUMIFS('1. Output sheet'!$F$2:$F$5000,'1. Output sheet'!$AC$2:$AC$5000,$B$75,'1. Output sheet'!$C$2:$C$5000,H$138,'1. Output sheet'!$K$2:$K$5000,$C271,'1. Output sheet'!$O$2:$O$5000,"&gt;="&amp;$B$239,'1. Output sheet'!$O$2:$O$5000,"&lt;"&amp;$C$239)</f>
        <v>0</v>
      </c>
      <c r="I336" s="13">
        <f>SUMIFS('1. Output sheet'!$F$2:$F$5000,'1. Output sheet'!$AC$2:$AC$5000,$B$75,'1. Output sheet'!$C$2:$C$5000,I$138,'1. Output sheet'!$K$2:$K$5000,$C271,'1. Output sheet'!$O$2:$O$5000,"&gt;="&amp;$B$239,'1. Output sheet'!$O$2:$O$5000,"&lt;"&amp;$C$239)</f>
        <v>3177</v>
      </c>
      <c r="J336" s="13">
        <f>SUMIFS('1. Output sheet'!$F$2:$F$5000,'1. Output sheet'!$AC$2:$AC$5000,$B$75,'1. Output sheet'!$C$2:$C$5000,J$138,'1. Output sheet'!$K$2:$K$5000,$C271,'1. Output sheet'!$O$2:$O$5000,"&gt;="&amp;$B$239,'1. Output sheet'!$O$2:$O$5000,"&lt;"&amp;$C$239)</f>
        <v>2795</v>
      </c>
      <c r="K336" s="13">
        <f>SUMIFS('1. Output sheet'!$F$2:$F$5000,'1. Output sheet'!$AC$2:$AC$5000,$B$75,'1. Output sheet'!$C$2:$C$5000,K$138,'1. Output sheet'!$K$2:$K$5000,$C271,'1. Output sheet'!$O$2:$O$5000,"&gt;="&amp;$B$239,'1. Output sheet'!$O$2:$O$5000,"&lt;"&amp;$C$239)</f>
        <v>0</v>
      </c>
      <c r="L336" s="13">
        <f>SUMIFS('1. Output sheet'!$F$2:$F$5000,'1. Output sheet'!$AC$2:$AC$5000,$B$75,'1. Output sheet'!$C$2:$C$5000,L$138,'1. Output sheet'!$K$2:$K$5000,$C271,'1. Output sheet'!$O$2:$O$5000,"&gt;="&amp;$B$239,'1. Output sheet'!$O$2:$O$5000,"&lt;"&amp;$C$239)</f>
        <v>0</v>
      </c>
      <c r="M336" s="13">
        <f>SUMIFS('1. Output sheet'!$F$2:$F$5000,'1. Output sheet'!$AC$2:$AC$5000,$B$75,'1. Output sheet'!$C$2:$C$5000,M$138,'1. Output sheet'!$K$2:$K$5000,$C271,'1. Output sheet'!$O$2:$O$5000,"&gt;="&amp;$B$239,'1. Output sheet'!$O$2:$O$5000,"&lt;"&amp;$C$239)</f>
        <v>0</v>
      </c>
      <c r="N336" s="13">
        <f>SUMIFS('1. Output sheet'!$F$2:$F$5000,'1. Output sheet'!$AC$2:$AC$5000,$B$75,'1. Output sheet'!$C$2:$C$5000,N$138,'1. Output sheet'!$K$2:$K$5000,$C271,'1. Output sheet'!$O$2:$O$5000,"&gt;="&amp;$B$239,'1. Output sheet'!$O$2:$O$5000,"&lt;"&amp;$C$239)</f>
        <v>0</v>
      </c>
      <c r="O336" s="13">
        <f>SUMIFS('1. Output sheet'!$F$2:$F$5000,'1. Output sheet'!$AC$2:$AC$5000,$B$75,'1. Output sheet'!$C$2:$C$5000,O$138,'1. Output sheet'!$K$2:$K$5000,$C271,'1. Output sheet'!$O$2:$O$5000,"&gt;="&amp;$B$239,'1. Output sheet'!$O$2:$O$5000,"&lt;"&amp;$C$239)</f>
        <v>0</v>
      </c>
      <c r="P336" s="14">
        <f t="shared" si="157"/>
        <v>30496</v>
      </c>
      <c r="R336" s="7"/>
      <c r="S336" s="39" t="s">
        <v>326</v>
      </c>
      <c r="T336" s="13">
        <f t="shared" si="158"/>
        <v>0</v>
      </c>
      <c r="U336" s="13">
        <f t="shared" si="136"/>
        <v>0</v>
      </c>
      <c r="V336" s="13">
        <f t="shared" si="137"/>
        <v>1944.6790823646136</v>
      </c>
      <c r="W336" s="13">
        <f t="shared" si="138"/>
        <v>1343.4696914846545</v>
      </c>
      <c r="X336" s="13">
        <f t="shared" si="139"/>
        <v>0</v>
      </c>
      <c r="Y336" s="13">
        <f t="shared" si="140"/>
        <v>425.96838421624227</v>
      </c>
      <c r="Z336" s="13">
        <f t="shared" si="141"/>
        <v>374.75027821353387</v>
      </c>
      <c r="AA336" s="13">
        <f t="shared" si="142"/>
        <v>0</v>
      </c>
      <c r="AB336" s="13">
        <f t="shared" si="143"/>
        <v>0</v>
      </c>
      <c r="AC336" s="13">
        <f t="shared" si="144"/>
        <v>0</v>
      </c>
      <c r="AD336" s="13">
        <f t="shared" si="145"/>
        <v>0</v>
      </c>
      <c r="AE336" s="13">
        <v>0</v>
      </c>
      <c r="AF336" s="14">
        <v>58792</v>
      </c>
    </row>
    <row r="337" spans="1:32" ht="15" x14ac:dyDescent="0.25">
      <c r="A337" s="34"/>
      <c r="B337" s="7"/>
      <c r="C337" s="39" t="s">
        <v>775</v>
      </c>
      <c r="D337" s="13">
        <f>SUMIFS('1. Output sheet'!$F$2:$F$5000,'1. Output sheet'!$AC$2:$AC$5000,$B$75,'1. Output sheet'!$C$2:$C$5000,D$138,'1. Output sheet'!$K$2:$K$5000,$C272,'1. Output sheet'!$O$2:$O$5000,"&gt;="&amp;$B$239,'1. Output sheet'!$O$2:$O$5000,"&lt;"&amp;$C$239)</f>
        <v>0</v>
      </c>
      <c r="E337" s="13">
        <f>SUMIFS('1. Output sheet'!$F$2:$F$5000,'1. Output sheet'!$AC$2:$AC$5000,$B$75,'1. Output sheet'!$C$2:$C$5000,E$138,'1. Output sheet'!$K$2:$K$5000,$C272,'1. Output sheet'!$O$2:$O$5000,"&gt;="&amp;$B$239,'1. Output sheet'!$O$2:$O$5000,"&lt;"&amp;$C$239)</f>
        <v>0</v>
      </c>
      <c r="F337" s="13">
        <f>SUMIFS('1. Output sheet'!$F$2:$F$5000,'1. Output sheet'!$AC$2:$AC$5000,$B$75,'1. Output sheet'!$C$2:$C$5000,F$138,'1. Output sheet'!$K$2:$K$5000,$C272,'1. Output sheet'!$O$2:$O$5000,"&gt;="&amp;$B$239,'1. Output sheet'!$O$2:$O$5000,"&lt;"&amp;$C$239)</f>
        <v>0</v>
      </c>
      <c r="G337" s="13">
        <f>SUMIFS('1. Output sheet'!$F$2:$F$5000,'1. Output sheet'!$AC$2:$AC$5000,$B$75,'1. Output sheet'!$C$2:$C$5000,G$138,'1. Output sheet'!$K$2:$K$5000,$C272,'1. Output sheet'!$O$2:$O$5000,"&gt;="&amp;$B$239,'1. Output sheet'!$O$2:$O$5000,"&lt;"&amp;$C$239)</f>
        <v>400</v>
      </c>
      <c r="H337" s="13">
        <f>SUMIFS('1. Output sheet'!$F$2:$F$5000,'1. Output sheet'!$AC$2:$AC$5000,$B$75,'1. Output sheet'!$C$2:$C$5000,H$138,'1. Output sheet'!$K$2:$K$5000,$C272,'1. Output sheet'!$O$2:$O$5000,"&gt;="&amp;$B$239,'1. Output sheet'!$O$2:$O$5000,"&lt;"&amp;$C$239)</f>
        <v>0</v>
      </c>
      <c r="I337" s="13">
        <f>SUMIFS('1. Output sheet'!$F$2:$F$5000,'1. Output sheet'!$AC$2:$AC$5000,$B$75,'1. Output sheet'!$C$2:$C$5000,I$138,'1. Output sheet'!$K$2:$K$5000,$C272,'1. Output sheet'!$O$2:$O$5000,"&gt;="&amp;$B$239,'1. Output sheet'!$O$2:$O$5000,"&lt;"&amp;$C$239)</f>
        <v>860</v>
      </c>
      <c r="J337" s="13">
        <f>SUMIFS('1. Output sheet'!$F$2:$F$5000,'1. Output sheet'!$AC$2:$AC$5000,$B$75,'1. Output sheet'!$C$2:$C$5000,J$138,'1. Output sheet'!$K$2:$K$5000,$C272,'1. Output sheet'!$O$2:$O$5000,"&gt;="&amp;$B$239,'1. Output sheet'!$O$2:$O$5000,"&lt;"&amp;$C$239)</f>
        <v>2024.13</v>
      </c>
      <c r="K337" s="13">
        <f>SUMIFS('1. Output sheet'!$F$2:$F$5000,'1. Output sheet'!$AC$2:$AC$5000,$B$75,'1. Output sheet'!$C$2:$C$5000,K$138,'1. Output sheet'!$K$2:$K$5000,$C272,'1. Output sheet'!$O$2:$O$5000,"&gt;="&amp;$B$239,'1. Output sheet'!$O$2:$O$5000,"&lt;"&amp;$C$239)</f>
        <v>0</v>
      </c>
      <c r="L337" s="13">
        <f>SUMIFS('1. Output sheet'!$F$2:$F$5000,'1. Output sheet'!$AC$2:$AC$5000,$B$75,'1. Output sheet'!$C$2:$C$5000,L$138,'1. Output sheet'!$K$2:$K$5000,$C272,'1. Output sheet'!$O$2:$O$5000,"&gt;="&amp;$B$239,'1. Output sheet'!$O$2:$O$5000,"&lt;"&amp;$C$239)</f>
        <v>0</v>
      </c>
      <c r="M337" s="13">
        <f>SUMIFS('1. Output sheet'!$F$2:$F$5000,'1. Output sheet'!$AC$2:$AC$5000,$B$75,'1. Output sheet'!$C$2:$C$5000,M$138,'1. Output sheet'!$K$2:$K$5000,$C272,'1. Output sheet'!$O$2:$O$5000,"&gt;="&amp;$B$239,'1. Output sheet'!$O$2:$O$5000,"&lt;"&amp;$C$239)</f>
        <v>0</v>
      </c>
      <c r="N337" s="13">
        <f>SUMIFS('1. Output sheet'!$F$2:$F$5000,'1. Output sheet'!$AC$2:$AC$5000,$B$75,'1. Output sheet'!$C$2:$C$5000,N$138,'1. Output sheet'!$K$2:$K$5000,$C272,'1. Output sheet'!$O$2:$O$5000,"&gt;="&amp;$B$239,'1. Output sheet'!$O$2:$O$5000,"&lt;"&amp;$C$239)</f>
        <v>0</v>
      </c>
      <c r="O337" s="13">
        <f>SUMIFS('1. Output sheet'!$F$2:$F$5000,'1. Output sheet'!$AC$2:$AC$5000,$B$75,'1. Output sheet'!$C$2:$C$5000,O$138,'1. Output sheet'!$K$2:$K$5000,$C272,'1. Output sheet'!$O$2:$O$5000,"&gt;="&amp;$B$239,'1. Output sheet'!$O$2:$O$5000,"&lt;"&amp;$C$239)</f>
        <v>0</v>
      </c>
      <c r="P337" s="14">
        <f t="shared" si="157"/>
        <v>3284.13</v>
      </c>
      <c r="R337" s="7"/>
      <c r="S337" s="39" t="s">
        <v>775</v>
      </c>
      <c r="T337" s="13">
        <f t="shared" si="158"/>
        <v>0</v>
      </c>
      <c r="U337" s="13">
        <f t="shared" si="136"/>
        <v>0</v>
      </c>
      <c r="V337" s="13">
        <f t="shared" si="137"/>
        <v>0</v>
      </c>
      <c r="W337" s="13">
        <f t="shared" si="138"/>
        <v>53.631524610165847</v>
      </c>
      <c r="X337" s="13">
        <f t="shared" si="139"/>
        <v>0</v>
      </c>
      <c r="Y337" s="13">
        <f t="shared" si="140"/>
        <v>115.30777791185658</v>
      </c>
      <c r="Z337" s="13">
        <f t="shared" si="141"/>
        <v>271.39294477293748</v>
      </c>
      <c r="AA337" s="13">
        <f t="shared" si="142"/>
        <v>0</v>
      </c>
      <c r="AB337" s="13">
        <f t="shared" si="143"/>
        <v>0</v>
      </c>
      <c r="AC337" s="13">
        <f t="shared" si="144"/>
        <v>0</v>
      </c>
      <c r="AD337" s="13">
        <f t="shared" si="145"/>
        <v>0</v>
      </c>
      <c r="AE337" s="13">
        <v>0</v>
      </c>
      <c r="AF337" s="14">
        <v>16010.939999999999</v>
      </c>
    </row>
    <row r="338" spans="1:32" ht="15" x14ac:dyDescent="0.25">
      <c r="A338" s="34"/>
      <c r="B338" s="38" t="s">
        <v>67</v>
      </c>
      <c r="C338" s="37" t="s">
        <v>4761</v>
      </c>
      <c r="D338" s="14">
        <f>SUM(D339:D367)</f>
        <v>0</v>
      </c>
      <c r="E338" s="14">
        <f t="shared" ref="E338" si="159">SUM(E339:E367)</f>
        <v>-16607.579999999998</v>
      </c>
      <c r="F338" s="14">
        <f t="shared" ref="F338" si="160">SUM(F339:F367)</f>
        <v>14023.430000000002</v>
      </c>
      <c r="G338" s="14">
        <f t="shared" ref="G338" si="161">SUM(G339:G367)</f>
        <v>4608.8900000000021</v>
      </c>
      <c r="H338" s="14">
        <f t="shared" ref="H338" si="162">SUM(H339:H367)</f>
        <v>0</v>
      </c>
      <c r="I338" s="14">
        <f t="shared" ref="I338" si="163">SUM(I339:I367)</f>
        <v>-21053.88</v>
      </c>
      <c r="J338" s="14">
        <f t="shared" ref="J338" si="164">SUM(J339:J367)</f>
        <v>-3040.8400000000006</v>
      </c>
      <c r="K338" s="14">
        <f t="shared" ref="K338" si="165">SUM(K339:K367)</f>
        <v>-1178.02</v>
      </c>
      <c r="L338" s="14">
        <f t="shared" ref="L338" si="166">SUM(L339:L367)</f>
        <v>-60</v>
      </c>
      <c r="M338" s="14">
        <f t="shared" ref="M338" si="167">SUM(M339:M367)</f>
        <v>0</v>
      </c>
      <c r="N338" s="14">
        <f t="shared" ref="N338" si="168">SUM(N339:N367)</f>
        <v>-23153.62</v>
      </c>
      <c r="O338" s="14">
        <f t="shared" ref="O338" si="169">SUM(O339:O367)</f>
        <v>-1007.9699999999996</v>
      </c>
      <c r="P338" s="14">
        <f t="shared" si="157"/>
        <v>-47469.59</v>
      </c>
      <c r="R338" s="38" t="s">
        <v>67</v>
      </c>
      <c r="S338" s="37" t="s">
        <v>4761</v>
      </c>
      <c r="T338" s="14">
        <f t="shared" si="158"/>
        <v>0</v>
      </c>
      <c r="U338" s="14">
        <f t="shared" si="136"/>
        <v>-2226.7245887132449</v>
      </c>
      <c r="V338" s="14">
        <f t="shared" si="137"/>
        <v>1880.2448279098455</v>
      </c>
      <c r="W338" s="14">
        <f t="shared" si="138"/>
        <v>617.95449365136847</v>
      </c>
      <c r="X338" s="14">
        <f t="shared" si="139"/>
        <v>0</v>
      </c>
      <c r="Y338" s="14">
        <f t="shared" si="140"/>
        <v>-2822.8792083986964</v>
      </c>
      <c r="Z338" s="14">
        <f t="shared" si="141"/>
        <v>-407.7122132389419</v>
      </c>
      <c r="AA338" s="14">
        <f t="shared" si="142"/>
        <v>-157.94752155316894</v>
      </c>
      <c r="AB338" s="14">
        <f t="shared" si="143"/>
        <v>-8.0447286915248775</v>
      </c>
      <c r="AC338" s="14">
        <f t="shared" si="144"/>
        <v>0</v>
      </c>
      <c r="AD338" s="14">
        <f t="shared" si="145"/>
        <v>-3104.4098521110704</v>
      </c>
      <c r="AE338" s="14">
        <v>-428</v>
      </c>
      <c r="AF338" s="14">
        <v>16138.043333333339</v>
      </c>
    </row>
    <row r="339" spans="1:32" ht="15" x14ac:dyDescent="0.25">
      <c r="A339" s="34"/>
      <c r="B339" s="7"/>
      <c r="C339" s="39" t="s">
        <v>141</v>
      </c>
      <c r="D339" s="13">
        <f>SUMIFS('1. Output sheet'!$F$2:$F$5000,'1. Output sheet'!$AC$2:$AC$5000,$B$105,'1. Output sheet'!$C$2:$C$5000,D$138,'1. Output sheet'!$K$2:$K$5000,$C274,'1. Output sheet'!$O$2:$O$5000,"&gt;="&amp;$B$239,'1. Output sheet'!$O$2:$O$5000,"&lt;"&amp;$C$239)</f>
        <v>0</v>
      </c>
      <c r="E339" s="13">
        <f>SUMIFS('1. Output sheet'!$F$2:$F$5000,'1. Output sheet'!$AC$2:$AC$5000,$B$105,'1. Output sheet'!$C$2:$C$5000,E$138,'1. Output sheet'!$K$2:$K$5000,$C274,'1. Output sheet'!$O$2:$O$5000,"&gt;="&amp;$B$239,'1. Output sheet'!$O$2:$O$5000,"&lt;"&amp;$C$239)</f>
        <v>0</v>
      </c>
      <c r="F339" s="13">
        <f>SUMIFS('1. Output sheet'!$F$2:$F$5000,'1. Output sheet'!$AC$2:$AC$5000,$B$105,'1. Output sheet'!$C$2:$C$5000,F$138,'1. Output sheet'!$K$2:$K$5000,$C274,'1. Output sheet'!$O$2:$O$5000,"&gt;="&amp;$B$239,'1. Output sheet'!$O$2:$O$5000,"&lt;"&amp;$C$239)</f>
        <v>0</v>
      </c>
      <c r="G339" s="13">
        <f>SUMIFS('1. Output sheet'!$F$2:$F$5000,'1. Output sheet'!$AC$2:$AC$5000,$B$105,'1. Output sheet'!$C$2:$C$5000,G$138,'1. Output sheet'!$K$2:$K$5000,$C274,'1. Output sheet'!$O$2:$O$5000,"&gt;="&amp;$B$239,'1. Output sheet'!$O$2:$O$5000,"&lt;"&amp;$C$239)</f>
        <v>0</v>
      </c>
      <c r="H339" s="13">
        <f>SUMIFS('1. Output sheet'!$F$2:$F$5000,'1. Output sheet'!$AC$2:$AC$5000,$B$105,'1. Output sheet'!$C$2:$C$5000,H$138,'1. Output sheet'!$K$2:$K$5000,$C274,'1. Output sheet'!$O$2:$O$5000,"&gt;="&amp;$B$239,'1. Output sheet'!$O$2:$O$5000,"&lt;"&amp;$C$239)</f>
        <v>0</v>
      </c>
      <c r="I339" s="13">
        <f>SUMIFS('1. Output sheet'!$F$2:$F$5000,'1. Output sheet'!$AC$2:$AC$5000,$B$105,'1. Output sheet'!$C$2:$C$5000,I$138,'1. Output sheet'!$K$2:$K$5000,$C274,'1. Output sheet'!$O$2:$O$5000,"&gt;="&amp;$B$239,'1. Output sheet'!$O$2:$O$5000,"&lt;"&amp;$C$239)</f>
        <v>0</v>
      </c>
      <c r="J339" s="13">
        <f>SUMIFS('1. Output sheet'!$F$2:$F$5000,'1. Output sheet'!$AC$2:$AC$5000,$B$105,'1. Output sheet'!$C$2:$C$5000,J$138,'1. Output sheet'!$K$2:$K$5000,$C274,'1. Output sheet'!$O$2:$O$5000,"&gt;="&amp;$B$239,'1. Output sheet'!$O$2:$O$5000,"&lt;"&amp;$C$239)</f>
        <v>0</v>
      </c>
      <c r="K339" s="13">
        <f>SUMIFS('1. Output sheet'!$F$2:$F$5000,'1. Output sheet'!$AC$2:$AC$5000,$B$105,'1. Output sheet'!$C$2:$C$5000,K$138,'1. Output sheet'!$K$2:$K$5000,$C274,'1. Output sheet'!$O$2:$O$5000,"&gt;="&amp;$B$239,'1. Output sheet'!$O$2:$O$5000,"&lt;"&amp;$C$239)</f>
        <v>0</v>
      </c>
      <c r="L339" s="13">
        <f>SUMIFS('1. Output sheet'!$F$2:$F$5000,'1. Output sheet'!$AC$2:$AC$5000,$B$105,'1. Output sheet'!$C$2:$C$5000,L$138,'1. Output sheet'!$K$2:$K$5000,$C274,'1. Output sheet'!$O$2:$O$5000,"&gt;="&amp;$B$239,'1. Output sheet'!$O$2:$O$5000,"&lt;"&amp;$C$239)</f>
        <v>0</v>
      </c>
      <c r="M339" s="13">
        <f>SUMIFS('1. Output sheet'!$F$2:$F$5000,'1. Output sheet'!$AC$2:$AC$5000,$B$105,'1. Output sheet'!$C$2:$C$5000,M$138,'1. Output sheet'!$K$2:$K$5000,$C274,'1. Output sheet'!$O$2:$O$5000,"&gt;="&amp;$B$239,'1. Output sheet'!$O$2:$O$5000,"&lt;"&amp;$C$239)</f>
        <v>0</v>
      </c>
      <c r="N339" s="13">
        <f>SUMIFS('1. Output sheet'!$F$2:$F$5000,'1. Output sheet'!$AC$2:$AC$5000,$B$105,'1. Output sheet'!$C$2:$C$5000,N$138,'1. Output sheet'!$K$2:$K$5000,$C274,'1. Output sheet'!$O$2:$O$5000,"&gt;="&amp;$B$239,'1. Output sheet'!$O$2:$O$5000,"&lt;"&amp;$C$239)</f>
        <v>0</v>
      </c>
      <c r="O339" s="13">
        <f>SUMIFS('1. Output sheet'!$F$2:$F$5000,'1. Output sheet'!$AC$2:$AC$5000,$B$105,'1. Output sheet'!$C$2:$C$5000,O$138,'1. Output sheet'!$K$2:$K$5000,$C274,'1. Output sheet'!$O$2:$O$5000,"&gt;="&amp;$B$239,'1. Output sheet'!$O$2:$O$5000,"&lt;"&amp;$C$239)</f>
        <v>0</v>
      </c>
      <c r="P339" s="14">
        <f t="shared" si="157"/>
        <v>0</v>
      </c>
      <c r="R339" s="7"/>
      <c r="S339" s="39" t="s">
        <v>141</v>
      </c>
      <c r="T339" s="14">
        <f t="shared" si="158"/>
        <v>0</v>
      </c>
      <c r="U339" s="14">
        <f t="shared" si="136"/>
        <v>0</v>
      </c>
      <c r="V339" s="14">
        <f t="shared" si="137"/>
        <v>0</v>
      </c>
      <c r="W339" s="14">
        <f t="shared" si="138"/>
        <v>0</v>
      </c>
      <c r="X339" s="14">
        <f t="shared" si="139"/>
        <v>0</v>
      </c>
      <c r="Y339" s="14">
        <f t="shared" si="140"/>
        <v>0</v>
      </c>
      <c r="Z339" s="14">
        <f t="shared" si="141"/>
        <v>0</v>
      </c>
      <c r="AA339" s="14">
        <f t="shared" si="142"/>
        <v>0</v>
      </c>
      <c r="AB339" s="14">
        <f t="shared" si="143"/>
        <v>0</v>
      </c>
      <c r="AC339" s="14">
        <f t="shared" si="144"/>
        <v>0</v>
      </c>
      <c r="AD339" s="14">
        <f t="shared" si="145"/>
        <v>0</v>
      </c>
      <c r="AE339" s="13">
        <v>0</v>
      </c>
      <c r="AF339" s="14">
        <v>-1846.86</v>
      </c>
    </row>
    <row r="340" spans="1:32" ht="15" x14ac:dyDescent="0.25">
      <c r="A340" s="34"/>
      <c r="B340" s="7"/>
      <c r="C340" s="39" t="s">
        <v>2856</v>
      </c>
      <c r="D340" s="13">
        <f>SUMIFS('1. Output sheet'!$F$2:$F$5000,'1. Output sheet'!$AC$2:$AC$5000,$B$105,'1. Output sheet'!$C$2:$C$5000,D$138,'1. Output sheet'!$K$2:$K$5000,$C275,'1. Output sheet'!$O$2:$O$5000,"&gt;="&amp;$B$239,'1. Output sheet'!$O$2:$O$5000,"&lt;"&amp;$C$239)</f>
        <v>0</v>
      </c>
      <c r="E340" s="13">
        <f>SUMIFS('1. Output sheet'!$F$2:$F$5000,'1. Output sheet'!$AC$2:$AC$5000,$B$105,'1. Output sheet'!$C$2:$C$5000,E$138,'1. Output sheet'!$K$2:$K$5000,$C275,'1. Output sheet'!$O$2:$O$5000,"&gt;="&amp;$B$239,'1. Output sheet'!$O$2:$O$5000,"&lt;"&amp;$C$239)</f>
        <v>0</v>
      </c>
      <c r="F340" s="13">
        <f>SUMIFS('1. Output sheet'!$F$2:$F$5000,'1. Output sheet'!$AC$2:$AC$5000,$B$105,'1. Output sheet'!$C$2:$C$5000,F$138,'1. Output sheet'!$K$2:$K$5000,$C275,'1. Output sheet'!$O$2:$O$5000,"&gt;="&amp;$B$239,'1. Output sheet'!$O$2:$O$5000,"&lt;"&amp;$C$239)</f>
        <v>0</v>
      </c>
      <c r="G340" s="13">
        <f>SUMIFS('1. Output sheet'!$F$2:$F$5000,'1. Output sheet'!$AC$2:$AC$5000,$B$105,'1. Output sheet'!$C$2:$C$5000,G$138,'1. Output sheet'!$K$2:$K$5000,$C275,'1. Output sheet'!$O$2:$O$5000,"&gt;="&amp;$B$239,'1. Output sheet'!$O$2:$O$5000,"&lt;"&amp;$C$239)</f>
        <v>0</v>
      </c>
      <c r="H340" s="13">
        <f>SUMIFS('1. Output sheet'!$F$2:$F$5000,'1. Output sheet'!$AC$2:$AC$5000,$B$105,'1. Output sheet'!$C$2:$C$5000,H$138,'1. Output sheet'!$K$2:$K$5000,$C275,'1. Output sheet'!$O$2:$O$5000,"&gt;="&amp;$B$239,'1. Output sheet'!$O$2:$O$5000,"&lt;"&amp;$C$239)</f>
        <v>0</v>
      </c>
      <c r="I340" s="13">
        <f>SUMIFS('1. Output sheet'!$F$2:$F$5000,'1. Output sheet'!$AC$2:$AC$5000,$B$105,'1. Output sheet'!$C$2:$C$5000,I$138,'1. Output sheet'!$K$2:$K$5000,$C275,'1. Output sheet'!$O$2:$O$5000,"&gt;="&amp;$B$239,'1. Output sheet'!$O$2:$O$5000,"&lt;"&amp;$C$239)</f>
        <v>0</v>
      </c>
      <c r="J340" s="13">
        <f>SUMIFS('1. Output sheet'!$F$2:$F$5000,'1. Output sheet'!$AC$2:$AC$5000,$B$105,'1. Output sheet'!$C$2:$C$5000,J$138,'1. Output sheet'!$K$2:$K$5000,$C275,'1. Output sheet'!$O$2:$O$5000,"&gt;="&amp;$B$239,'1. Output sheet'!$O$2:$O$5000,"&lt;"&amp;$C$239)</f>
        <v>0</v>
      </c>
      <c r="K340" s="13">
        <f>SUMIFS('1. Output sheet'!$F$2:$F$5000,'1. Output sheet'!$AC$2:$AC$5000,$B$105,'1. Output sheet'!$C$2:$C$5000,K$138,'1. Output sheet'!$K$2:$K$5000,$C275,'1. Output sheet'!$O$2:$O$5000,"&gt;="&amp;$B$239,'1. Output sheet'!$O$2:$O$5000,"&lt;"&amp;$C$239)</f>
        <v>0</v>
      </c>
      <c r="L340" s="13">
        <f>SUMIFS('1. Output sheet'!$F$2:$F$5000,'1. Output sheet'!$AC$2:$AC$5000,$B$105,'1. Output sheet'!$C$2:$C$5000,L$138,'1. Output sheet'!$K$2:$K$5000,$C275,'1. Output sheet'!$O$2:$O$5000,"&gt;="&amp;$B$239,'1. Output sheet'!$O$2:$O$5000,"&lt;"&amp;$C$239)</f>
        <v>0</v>
      </c>
      <c r="M340" s="13">
        <f>SUMIFS('1. Output sheet'!$F$2:$F$5000,'1. Output sheet'!$AC$2:$AC$5000,$B$105,'1. Output sheet'!$C$2:$C$5000,M$138,'1. Output sheet'!$K$2:$K$5000,$C275,'1. Output sheet'!$O$2:$O$5000,"&gt;="&amp;$B$239,'1. Output sheet'!$O$2:$O$5000,"&lt;"&amp;$C$239)</f>
        <v>0</v>
      </c>
      <c r="N340" s="13">
        <f>SUMIFS('1. Output sheet'!$F$2:$F$5000,'1. Output sheet'!$AC$2:$AC$5000,$B$105,'1. Output sheet'!$C$2:$C$5000,N$138,'1. Output sheet'!$K$2:$K$5000,$C275,'1. Output sheet'!$O$2:$O$5000,"&gt;="&amp;$B$239,'1. Output sheet'!$O$2:$O$5000,"&lt;"&amp;$C$239)</f>
        <v>0</v>
      </c>
      <c r="O340" s="13">
        <f>SUMIFS('1. Output sheet'!$F$2:$F$5000,'1. Output sheet'!$AC$2:$AC$5000,$B$105,'1. Output sheet'!$C$2:$C$5000,O$138,'1. Output sheet'!$K$2:$K$5000,$C275,'1. Output sheet'!$O$2:$O$5000,"&gt;="&amp;$B$239,'1. Output sheet'!$O$2:$O$5000,"&lt;"&amp;$C$239)</f>
        <v>0</v>
      </c>
      <c r="P340" s="14">
        <f t="shared" si="157"/>
        <v>0</v>
      </c>
      <c r="R340" s="7"/>
      <c r="S340" s="39" t="s">
        <v>2856</v>
      </c>
      <c r="T340" s="14">
        <f t="shared" si="158"/>
        <v>0</v>
      </c>
      <c r="U340" s="14">
        <f t="shared" si="136"/>
        <v>0</v>
      </c>
      <c r="V340" s="14">
        <f t="shared" si="137"/>
        <v>0</v>
      </c>
      <c r="W340" s="14">
        <f t="shared" si="138"/>
        <v>0</v>
      </c>
      <c r="X340" s="14">
        <f t="shared" si="139"/>
        <v>0</v>
      </c>
      <c r="Y340" s="14">
        <f t="shared" si="140"/>
        <v>0</v>
      </c>
      <c r="Z340" s="14">
        <f t="shared" si="141"/>
        <v>0</v>
      </c>
      <c r="AA340" s="14">
        <f t="shared" si="142"/>
        <v>0</v>
      </c>
      <c r="AB340" s="14">
        <f t="shared" si="143"/>
        <v>0</v>
      </c>
      <c r="AC340" s="14">
        <f t="shared" si="144"/>
        <v>0</v>
      </c>
      <c r="AD340" s="14">
        <f t="shared" si="145"/>
        <v>0</v>
      </c>
      <c r="AE340" s="13">
        <v>0</v>
      </c>
      <c r="AF340" s="14">
        <v>0</v>
      </c>
    </row>
    <row r="341" spans="1:32" ht="15" x14ac:dyDescent="0.25">
      <c r="A341" s="34"/>
      <c r="B341" s="7"/>
      <c r="C341" s="39" t="s">
        <v>610</v>
      </c>
      <c r="D341" s="13">
        <f>SUMIFS('1. Output sheet'!$F$2:$F$5000,'1. Output sheet'!$AC$2:$AC$5000,$B$105,'1. Output sheet'!$C$2:$C$5000,D$138,'1. Output sheet'!$K$2:$K$5000,$C276,'1. Output sheet'!$O$2:$O$5000,"&gt;="&amp;$B$239,'1. Output sheet'!$O$2:$O$5000,"&lt;"&amp;$C$239)</f>
        <v>0</v>
      </c>
      <c r="E341" s="13">
        <f>SUMIFS('1. Output sheet'!$F$2:$F$5000,'1. Output sheet'!$AC$2:$AC$5000,$B$105,'1. Output sheet'!$C$2:$C$5000,E$138,'1. Output sheet'!$K$2:$K$5000,$C276,'1. Output sheet'!$O$2:$O$5000,"&gt;="&amp;$B$239,'1. Output sheet'!$O$2:$O$5000,"&lt;"&amp;$C$239)</f>
        <v>0</v>
      </c>
      <c r="F341" s="13">
        <f>SUMIFS('1. Output sheet'!$F$2:$F$5000,'1. Output sheet'!$AC$2:$AC$5000,$B$105,'1. Output sheet'!$C$2:$C$5000,F$138,'1. Output sheet'!$K$2:$K$5000,$C276,'1. Output sheet'!$O$2:$O$5000,"&gt;="&amp;$B$239,'1. Output sheet'!$O$2:$O$5000,"&lt;"&amp;$C$239)</f>
        <v>0</v>
      </c>
      <c r="G341" s="13">
        <f>SUMIFS('1. Output sheet'!$F$2:$F$5000,'1. Output sheet'!$AC$2:$AC$5000,$B$105,'1. Output sheet'!$C$2:$C$5000,G$138,'1. Output sheet'!$K$2:$K$5000,$C276,'1. Output sheet'!$O$2:$O$5000,"&gt;="&amp;$B$239,'1. Output sheet'!$O$2:$O$5000,"&lt;"&amp;$C$239)</f>
        <v>0</v>
      </c>
      <c r="H341" s="13">
        <f>SUMIFS('1. Output sheet'!$F$2:$F$5000,'1. Output sheet'!$AC$2:$AC$5000,$B$105,'1. Output sheet'!$C$2:$C$5000,H$138,'1. Output sheet'!$K$2:$K$5000,$C276,'1. Output sheet'!$O$2:$O$5000,"&gt;="&amp;$B$239,'1. Output sheet'!$O$2:$O$5000,"&lt;"&amp;$C$239)</f>
        <v>0</v>
      </c>
      <c r="I341" s="13">
        <f>SUMIFS('1. Output sheet'!$F$2:$F$5000,'1. Output sheet'!$AC$2:$AC$5000,$B$105,'1. Output sheet'!$C$2:$C$5000,I$138,'1. Output sheet'!$K$2:$K$5000,$C276,'1. Output sheet'!$O$2:$O$5000,"&gt;="&amp;$B$239,'1. Output sheet'!$O$2:$O$5000,"&lt;"&amp;$C$239)</f>
        <v>0</v>
      </c>
      <c r="J341" s="13">
        <f>SUMIFS('1. Output sheet'!$F$2:$F$5000,'1. Output sheet'!$AC$2:$AC$5000,$B$105,'1. Output sheet'!$C$2:$C$5000,J$138,'1. Output sheet'!$K$2:$K$5000,$C276,'1. Output sheet'!$O$2:$O$5000,"&gt;="&amp;$B$239,'1. Output sheet'!$O$2:$O$5000,"&lt;"&amp;$C$239)</f>
        <v>0</v>
      </c>
      <c r="K341" s="13">
        <f>SUMIFS('1. Output sheet'!$F$2:$F$5000,'1. Output sheet'!$AC$2:$AC$5000,$B$105,'1. Output sheet'!$C$2:$C$5000,K$138,'1. Output sheet'!$K$2:$K$5000,$C276,'1. Output sheet'!$O$2:$O$5000,"&gt;="&amp;$B$239,'1. Output sheet'!$O$2:$O$5000,"&lt;"&amp;$C$239)</f>
        <v>0</v>
      </c>
      <c r="L341" s="13">
        <f>SUMIFS('1. Output sheet'!$F$2:$F$5000,'1. Output sheet'!$AC$2:$AC$5000,$B$105,'1. Output sheet'!$C$2:$C$5000,L$138,'1. Output sheet'!$K$2:$K$5000,$C276,'1. Output sheet'!$O$2:$O$5000,"&gt;="&amp;$B$239,'1. Output sheet'!$O$2:$O$5000,"&lt;"&amp;$C$239)</f>
        <v>0</v>
      </c>
      <c r="M341" s="13">
        <f>SUMIFS('1. Output sheet'!$F$2:$F$5000,'1. Output sheet'!$AC$2:$AC$5000,$B$105,'1. Output sheet'!$C$2:$C$5000,M$138,'1. Output sheet'!$K$2:$K$5000,$C276,'1. Output sheet'!$O$2:$O$5000,"&gt;="&amp;$B$239,'1. Output sheet'!$O$2:$O$5000,"&lt;"&amp;$C$239)</f>
        <v>0</v>
      </c>
      <c r="N341" s="13">
        <f>SUMIFS('1. Output sheet'!$F$2:$F$5000,'1. Output sheet'!$AC$2:$AC$5000,$B$105,'1. Output sheet'!$C$2:$C$5000,N$138,'1. Output sheet'!$K$2:$K$5000,$C276,'1. Output sheet'!$O$2:$O$5000,"&gt;="&amp;$B$239,'1. Output sheet'!$O$2:$O$5000,"&lt;"&amp;$C$239)</f>
        <v>0</v>
      </c>
      <c r="O341" s="13">
        <f>SUMIFS('1. Output sheet'!$F$2:$F$5000,'1. Output sheet'!$AC$2:$AC$5000,$B$105,'1. Output sheet'!$C$2:$C$5000,O$138,'1. Output sheet'!$K$2:$K$5000,$C276,'1. Output sheet'!$O$2:$O$5000,"&gt;="&amp;$B$239,'1. Output sheet'!$O$2:$O$5000,"&lt;"&amp;$C$239)</f>
        <v>0</v>
      </c>
      <c r="P341" s="14">
        <f t="shared" si="157"/>
        <v>0</v>
      </c>
      <c r="R341" s="7"/>
      <c r="S341" s="39" t="s">
        <v>610</v>
      </c>
      <c r="T341" s="14">
        <f t="shared" si="158"/>
        <v>0</v>
      </c>
      <c r="U341" s="14">
        <f t="shared" si="136"/>
        <v>0</v>
      </c>
      <c r="V341" s="14">
        <f t="shared" si="137"/>
        <v>0</v>
      </c>
      <c r="W341" s="14">
        <f t="shared" si="138"/>
        <v>0</v>
      </c>
      <c r="X341" s="14">
        <f t="shared" si="139"/>
        <v>0</v>
      </c>
      <c r="Y341" s="14">
        <f t="shared" si="140"/>
        <v>0</v>
      </c>
      <c r="Z341" s="14">
        <f t="shared" si="141"/>
        <v>0</v>
      </c>
      <c r="AA341" s="14">
        <f t="shared" si="142"/>
        <v>0</v>
      </c>
      <c r="AB341" s="14">
        <f t="shared" si="143"/>
        <v>0</v>
      </c>
      <c r="AC341" s="14">
        <f t="shared" si="144"/>
        <v>0</v>
      </c>
      <c r="AD341" s="14">
        <f t="shared" si="145"/>
        <v>0</v>
      </c>
      <c r="AE341" s="13">
        <v>0</v>
      </c>
      <c r="AF341" s="14">
        <v>0</v>
      </c>
    </row>
    <row r="342" spans="1:32" ht="15" x14ac:dyDescent="0.25">
      <c r="A342" s="34"/>
      <c r="B342" s="7"/>
      <c r="C342" s="39" t="s">
        <v>2088</v>
      </c>
      <c r="D342" s="13">
        <f>SUMIFS('1. Output sheet'!$F$2:$F$5000,'1. Output sheet'!$AC$2:$AC$5000,$B$105,'1. Output sheet'!$C$2:$C$5000,D$138,'1. Output sheet'!$K$2:$K$5000,$C277,'1. Output sheet'!$O$2:$O$5000,"&gt;="&amp;$B$239,'1. Output sheet'!$O$2:$O$5000,"&lt;"&amp;$C$239)</f>
        <v>0</v>
      </c>
      <c r="E342" s="13">
        <f>SUMIFS('1. Output sheet'!$F$2:$F$5000,'1. Output sheet'!$AC$2:$AC$5000,$B$105,'1. Output sheet'!$C$2:$C$5000,E$138,'1. Output sheet'!$K$2:$K$5000,$C277,'1. Output sheet'!$O$2:$O$5000,"&gt;="&amp;$B$239,'1. Output sheet'!$O$2:$O$5000,"&lt;"&amp;$C$239)</f>
        <v>0</v>
      </c>
      <c r="F342" s="13">
        <f>SUMIFS('1. Output sheet'!$F$2:$F$5000,'1. Output sheet'!$AC$2:$AC$5000,$B$105,'1. Output sheet'!$C$2:$C$5000,F$138,'1. Output sheet'!$K$2:$K$5000,$C277,'1. Output sheet'!$O$2:$O$5000,"&gt;="&amp;$B$239,'1. Output sheet'!$O$2:$O$5000,"&lt;"&amp;$C$239)</f>
        <v>0</v>
      </c>
      <c r="G342" s="13">
        <f>SUMIFS('1. Output sheet'!$F$2:$F$5000,'1. Output sheet'!$AC$2:$AC$5000,$B$105,'1. Output sheet'!$C$2:$C$5000,G$138,'1. Output sheet'!$K$2:$K$5000,$C277,'1. Output sheet'!$O$2:$O$5000,"&gt;="&amp;$B$239,'1. Output sheet'!$O$2:$O$5000,"&lt;"&amp;$C$239)</f>
        <v>0</v>
      </c>
      <c r="H342" s="13">
        <f>SUMIFS('1. Output sheet'!$F$2:$F$5000,'1. Output sheet'!$AC$2:$AC$5000,$B$105,'1. Output sheet'!$C$2:$C$5000,H$138,'1. Output sheet'!$K$2:$K$5000,$C277,'1. Output sheet'!$O$2:$O$5000,"&gt;="&amp;$B$239,'1. Output sheet'!$O$2:$O$5000,"&lt;"&amp;$C$239)</f>
        <v>0</v>
      </c>
      <c r="I342" s="13">
        <f>SUMIFS('1. Output sheet'!$F$2:$F$5000,'1. Output sheet'!$AC$2:$AC$5000,$B$105,'1. Output sheet'!$C$2:$C$5000,I$138,'1. Output sheet'!$K$2:$K$5000,$C277,'1. Output sheet'!$O$2:$O$5000,"&gt;="&amp;$B$239,'1. Output sheet'!$O$2:$O$5000,"&lt;"&amp;$C$239)</f>
        <v>0</v>
      </c>
      <c r="J342" s="13">
        <f>SUMIFS('1. Output sheet'!$F$2:$F$5000,'1. Output sheet'!$AC$2:$AC$5000,$B$105,'1. Output sheet'!$C$2:$C$5000,J$138,'1. Output sheet'!$K$2:$K$5000,$C277,'1. Output sheet'!$O$2:$O$5000,"&gt;="&amp;$B$239,'1. Output sheet'!$O$2:$O$5000,"&lt;"&amp;$C$239)</f>
        <v>0</v>
      </c>
      <c r="K342" s="13">
        <f>SUMIFS('1. Output sheet'!$F$2:$F$5000,'1. Output sheet'!$AC$2:$AC$5000,$B$105,'1. Output sheet'!$C$2:$C$5000,K$138,'1. Output sheet'!$K$2:$K$5000,$C277,'1. Output sheet'!$O$2:$O$5000,"&gt;="&amp;$B$239,'1. Output sheet'!$O$2:$O$5000,"&lt;"&amp;$C$239)</f>
        <v>0</v>
      </c>
      <c r="L342" s="13">
        <f>SUMIFS('1. Output sheet'!$F$2:$F$5000,'1. Output sheet'!$AC$2:$AC$5000,$B$105,'1. Output sheet'!$C$2:$C$5000,L$138,'1. Output sheet'!$K$2:$K$5000,$C277,'1. Output sheet'!$O$2:$O$5000,"&gt;="&amp;$B$239,'1. Output sheet'!$O$2:$O$5000,"&lt;"&amp;$C$239)</f>
        <v>0</v>
      </c>
      <c r="M342" s="13">
        <f>SUMIFS('1. Output sheet'!$F$2:$F$5000,'1. Output sheet'!$AC$2:$AC$5000,$B$105,'1. Output sheet'!$C$2:$C$5000,M$138,'1. Output sheet'!$K$2:$K$5000,$C277,'1. Output sheet'!$O$2:$O$5000,"&gt;="&amp;$B$239,'1. Output sheet'!$O$2:$O$5000,"&lt;"&amp;$C$239)</f>
        <v>0</v>
      </c>
      <c r="N342" s="13">
        <f>SUMIFS('1. Output sheet'!$F$2:$F$5000,'1. Output sheet'!$AC$2:$AC$5000,$B$105,'1. Output sheet'!$C$2:$C$5000,N$138,'1. Output sheet'!$K$2:$K$5000,$C277,'1. Output sheet'!$O$2:$O$5000,"&gt;="&amp;$B$239,'1. Output sheet'!$O$2:$O$5000,"&lt;"&amp;$C$239)</f>
        <v>0</v>
      </c>
      <c r="O342" s="13">
        <f>SUMIFS('1. Output sheet'!$F$2:$F$5000,'1. Output sheet'!$AC$2:$AC$5000,$B$105,'1. Output sheet'!$C$2:$C$5000,O$138,'1. Output sheet'!$K$2:$K$5000,$C277,'1. Output sheet'!$O$2:$O$5000,"&gt;="&amp;$B$239,'1. Output sheet'!$O$2:$O$5000,"&lt;"&amp;$C$239)</f>
        <v>0</v>
      </c>
      <c r="P342" s="14">
        <f t="shared" si="157"/>
        <v>0</v>
      </c>
      <c r="R342" s="7"/>
      <c r="S342" s="39" t="s">
        <v>2088</v>
      </c>
      <c r="T342" s="14">
        <f t="shared" si="158"/>
        <v>0</v>
      </c>
      <c r="U342" s="14">
        <f t="shared" si="136"/>
        <v>0</v>
      </c>
      <c r="V342" s="14">
        <f t="shared" si="137"/>
        <v>0</v>
      </c>
      <c r="W342" s="14">
        <f t="shared" si="138"/>
        <v>0</v>
      </c>
      <c r="X342" s="14">
        <f t="shared" si="139"/>
        <v>0</v>
      </c>
      <c r="Y342" s="14">
        <f t="shared" si="140"/>
        <v>0</v>
      </c>
      <c r="Z342" s="14">
        <f t="shared" si="141"/>
        <v>0</v>
      </c>
      <c r="AA342" s="14">
        <f t="shared" si="142"/>
        <v>0</v>
      </c>
      <c r="AB342" s="14">
        <f t="shared" si="143"/>
        <v>0</v>
      </c>
      <c r="AC342" s="14">
        <f t="shared" si="144"/>
        <v>0</v>
      </c>
      <c r="AD342" s="14">
        <f t="shared" si="145"/>
        <v>0</v>
      </c>
      <c r="AE342" s="13">
        <v>0</v>
      </c>
      <c r="AF342" s="14">
        <v>0</v>
      </c>
    </row>
    <row r="343" spans="1:32" ht="15" x14ac:dyDescent="0.25">
      <c r="A343" s="34"/>
      <c r="B343" s="7"/>
      <c r="C343" s="39" t="s">
        <v>583</v>
      </c>
      <c r="D343" s="13">
        <f>SUMIFS('1. Output sheet'!$F$2:$F$5000,'1. Output sheet'!$AC$2:$AC$5000,$B$105,'1. Output sheet'!$C$2:$C$5000,D$138,'1. Output sheet'!$K$2:$K$5000,$C278,'1. Output sheet'!$O$2:$O$5000,"&gt;="&amp;$B$239,'1. Output sheet'!$O$2:$O$5000,"&lt;"&amp;$C$239)</f>
        <v>0</v>
      </c>
      <c r="E343" s="13">
        <f>SUMIFS('1. Output sheet'!$F$2:$F$5000,'1. Output sheet'!$AC$2:$AC$5000,$B$105,'1. Output sheet'!$C$2:$C$5000,E$138,'1. Output sheet'!$K$2:$K$5000,$C278,'1. Output sheet'!$O$2:$O$5000,"&gt;="&amp;$B$239,'1. Output sheet'!$O$2:$O$5000,"&lt;"&amp;$C$239)</f>
        <v>0</v>
      </c>
      <c r="F343" s="13">
        <f>SUMIFS('1. Output sheet'!$F$2:$F$5000,'1. Output sheet'!$AC$2:$AC$5000,$B$105,'1. Output sheet'!$C$2:$C$5000,F$138,'1. Output sheet'!$K$2:$K$5000,$C278,'1. Output sheet'!$O$2:$O$5000,"&gt;="&amp;$B$239,'1. Output sheet'!$O$2:$O$5000,"&lt;"&amp;$C$239)</f>
        <v>0</v>
      </c>
      <c r="G343" s="13">
        <f>SUMIFS('1. Output sheet'!$F$2:$F$5000,'1. Output sheet'!$AC$2:$AC$5000,$B$105,'1. Output sheet'!$C$2:$C$5000,G$138,'1. Output sheet'!$K$2:$K$5000,$C278,'1. Output sheet'!$O$2:$O$5000,"&gt;="&amp;$B$239,'1. Output sheet'!$O$2:$O$5000,"&lt;"&amp;$C$239)</f>
        <v>0</v>
      </c>
      <c r="H343" s="13">
        <f>SUMIFS('1. Output sheet'!$F$2:$F$5000,'1. Output sheet'!$AC$2:$AC$5000,$B$105,'1. Output sheet'!$C$2:$C$5000,H$138,'1. Output sheet'!$K$2:$K$5000,$C278,'1. Output sheet'!$O$2:$O$5000,"&gt;="&amp;$B$239,'1. Output sheet'!$O$2:$O$5000,"&lt;"&amp;$C$239)</f>
        <v>0</v>
      </c>
      <c r="I343" s="13">
        <f>SUMIFS('1. Output sheet'!$F$2:$F$5000,'1. Output sheet'!$AC$2:$AC$5000,$B$105,'1. Output sheet'!$C$2:$C$5000,I$138,'1. Output sheet'!$K$2:$K$5000,$C278,'1. Output sheet'!$O$2:$O$5000,"&gt;="&amp;$B$239,'1. Output sheet'!$O$2:$O$5000,"&lt;"&amp;$C$239)</f>
        <v>0</v>
      </c>
      <c r="J343" s="13">
        <f>SUMIFS('1. Output sheet'!$F$2:$F$5000,'1. Output sheet'!$AC$2:$AC$5000,$B$105,'1. Output sheet'!$C$2:$C$5000,J$138,'1. Output sheet'!$K$2:$K$5000,$C278,'1. Output sheet'!$O$2:$O$5000,"&gt;="&amp;$B$239,'1. Output sheet'!$O$2:$O$5000,"&lt;"&amp;$C$239)</f>
        <v>0</v>
      </c>
      <c r="K343" s="13">
        <f>SUMIFS('1. Output sheet'!$F$2:$F$5000,'1. Output sheet'!$AC$2:$AC$5000,$B$105,'1. Output sheet'!$C$2:$C$5000,K$138,'1. Output sheet'!$K$2:$K$5000,$C278,'1. Output sheet'!$O$2:$O$5000,"&gt;="&amp;$B$239,'1. Output sheet'!$O$2:$O$5000,"&lt;"&amp;$C$239)</f>
        <v>0</v>
      </c>
      <c r="L343" s="13">
        <f>SUMIFS('1. Output sheet'!$F$2:$F$5000,'1. Output sheet'!$AC$2:$AC$5000,$B$105,'1. Output sheet'!$C$2:$C$5000,L$138,'1. Output sheet'!$K$2:$K$5000,$C278,'1. Output sheet'!$O$2:$O$5000,"&gt;="&amp;$B$239,'1. Output sheet'!$O$2:$O$5000,"&lt;"&amp;$C$239)</f>
        <v>0</v>
      </c>
      <c r="M343" s="13">
        <f>SUMIFS('1. Output sheet'!$F$2:$F$5000,'1. Output sheet'!$AC$2:$AC$5000,$B$105,'1. Output sheet'!$C$2:$C$5000,M$138,'1. Output sheet'!$K$2:$K$5000,$C278,'1. Output sheet'!$O$2:$O$5000,"&gt;="&amp;$B$239,'1. Output sheet'!$O$2:$O$5000,"&lt;"&amp;$C$239)</f>
        <v>0</v>
      </c>
      <c r="N343" s="13">
        <f>SUMIFS('1. Output sheet'!$F$2:$F$5000,'1. Output sheet'!$AC$2:$AC$5000,$B$105,'1. Output sheet'!$C$2:$C$5000,N$138,'1. Output sheet'!$K$2:$K$5000,$C278,'1. Output sheet'!$O$2:$O$5000,"&gt;="&amp;$B$239,'1. Output sheet'!$O$2:$O$5000,"&lt;"&amp;$C$239)</f>
        <v>0</v>
      </c>
      <c r="O343" s="13">
        <f>SUMIFS('1. Output sheet'!$F$2:$F$5000,'1. Output sheet'!$AC$2:$AC$5000,$B$105,'1. Output sheet'!$C$2:$C$5000,O$138,'1. Output sheet'!$K$2:$K$5000,$C278,'1. Output sheet'!$O$2:$O$5000,"&gt;="&amp;$B$239,'1. Output sheet'!$O$2:$O$5000,"&lt;"&amp;$C$239)</f>
        <v>0</v>
      </c>
      <c r="P343" s="14">
        <f t="shared" si="157"/>
        <v>0</v>
      </c>
      <c r="R343" s="7"/>
      <c r="S343" s="39" t="s">
        <v>583</v>
      </c>
      <c r="T343" s="14">
        <f t="shared" si="158"/>
        <v>0</v>
      </c>
      <c r="U343" s="14">
        <f t="shared" si="136"/>
        <v>0</v>
      </c>
      <c r="V343" s="14">
        <f t="shared" si="137"/>
        <v>0</v>
      </c>
      <c r="W343" s="14">
        <f t="shared" si="138"/>
        <v>0</v>
      </c>
      <c r="X343" s="14">
        <f t="shared" si="139"/>
        <v>0</v>
      </c>
      <c r="Y343" s="14">
        <f t="shared" si="140"/>
        <v>0</v>
      </c>
      <c r="Z343" s="14">
        <f t="shared" si="141"/>
        <v>0</v>
      </c>
      <c r="AA343" s="14">
        <f t="shared" si="142"/>
        <v>0</v>
      </c>
      <c r="AB343" s="14">
        <f t="shared" si="143"/>
        <v>0</v>
      </c>
      <c r="AC343" s="14">
        <f t="shared" si="144"/>
        <v>0</v>
      </c>
      <c r="AD343" s="14">
        <f t="shared" si="145"/>
        <v>0</v>
      </c>
      <c r="AE343" s="13">
        <v>0</v>
      </c>
      <c r="AF343" s="14">
        <v>-6.6433333333329898</v>
      </c>
    </row>
    <row r="344" spans="1:32" ht="15" x14ac:dyDescent="0.25">
      <c r="A344" s="34"/>
      <c r="B344" s="7"/>
      <c r="C344" s="39" t="s">
        <v>429</v>
      </c>
      <c r="D344" s="13">
        <f>SUMIFS('1. Output sheet'!$F$2:$F$5000,'1. Output sheet'!$AC$2:$AC$5000,$B$105,'1. Output sheet'!$C$2:$C$5000,D$138,'1. Output sheet'!$K$2:$K$5000,$C279,'1. Output sheet'!$O$2:$O$5000,"&gt;="&amp;$B$239,'1. Output sheet'!$O$2:$O$5000,"&lt;"&amp;$C$239)</f>
        <v>0</v>
      </c>
      <c r="E344" s="13">
        <f>SUMIFS('1. Output sheet'!$F$2:$F$5000,'1. Output sheet'!$AC$2:$AC$5000,$B$105,'1. Output sheet'!$C$2:$C$5000,E$138,'1. Output sheet'!$K$2:$K$5000,$C279,'1. Output sheet'!$O$2:$O$5000,"&gt;="&amp;$B$239,'1. Output sheet'!$O$2:$O$5000,"&lt;"&amp;$C$239)</f>
        <v>0</v>
      </c>
      <c r="F344" s="13">
        <f>SUMIFS('1. Output sheet'!$F$2:$F$5000,'1. Output sheet'!$AC$2:$AC$5000,$B$105,'1. Output sheet'!$C$2:$C$5000,F$138,'1. Output sheet'!$K$2:$K$5000,$C279,'1. Output sheet'!$O$2:$O$5000,"&gt;="&amp;$B$239,'1. Output sheet'!$O$2:$O$5000,"&lt;"&amp;$C$239)</f>
        <v>-608.47999999999979</v>
      </c>
      <c r="G344" s="13">
        <f>SUMIFS('1. Output sheet'!$F$2:$F$5000,'1. Output sheet'!$AC$2:$AC$5000,$B$105,'1. Output sheet'!$C$2:$C$5000,G$138,'1. Output sheet'!$K$2:$K$5000,$C279,'1. Output sheet'!$O$2:$O$5000,"&gt;="&amp;$B$239,'1. Output sheet'!$O$2:$O$5000,"&lt;"&amp;$C$239)</f>
        <v>0</v>
      </c>
      <c r="H344" s="13">
        <f>SUMIFS('1. Output sheet'!$F$2:$F$5000,'1. Output sheet'!$AC$2:$AC$5000,$B$105,'1. Output sheet'!$C$2:$C$5000,H$138,'1. Output sheet'!$K$2:$K$5000,$C279,'1. Output sheet'!$O$2:$O$5000,"&gt;="&amp;$B$239,'1. Output sheet'!$O$2:$O$5000,"&lt;"&amp;$C$239)</f>
        <v>0</v>
      </c>
      <c r="I344" s="13">
        <f>SUMIFS('1. Output sheet'!$F$2:$F$5000,'1. Output sheet'!$AC$2:$AC$5000,$B$105,'1. Output sheet'!$C$2:$C$5000,I$138,'1. Output sheet'!$K$2:$K$5000,$C279,'1. Output sheet'!$O$2:$O$5000,"&gt;="&amp;$B$239,'1. Output sheet'!$O$2:$O$5000,"&lt;"&amp;$C$239)</f>
        <v>0</v>
      </c>
      <c r="J344" s="13">
        <f>SUMIFS('1. Output sheet'!$F$2:$F$5000,'1. Output sheet'!$AC$2:$AC$5000,$B$105,'1. Output sheet'!$C$2:$C$5000,J$138,'1. Output sheet'!$K$2:$K$5000,$C279,'1. Output sheet'!$O$2:$O$5000,"&gt;="&amp;$B$239,'1. Output sheet'!$O$2:$O$5000,"&lt;"&amp;$C$239)</f>
        <v>-3267.91</v>
      </c>
      <c r="K344" s="13">
        <f>SUMIFS('1. Output sheet'!$F$2:$F$5000,'1. Output sheet'!$AC$2:$AC$5000,$B$105,'1. Output sheet'!$C$2:$C$5000,K$138,'1. Output sheet'!$K$2:$K$5000,$C279,'1. Output sheet'!$O$2:$O$5000,"&gt;="&amp;$B$239,'1. Output sheet'!$O$2:$O$5000,"&lt;"&amp;$C$239)</f>
        <v>0</v>
      </c>
      <c r="L344" s="13">
        <f>SUMIFS('1. Output sheet'!$F$2:$F$5000,'1. Output sheet'!$AC$2:$AC$5000,$B$105,'1. Output sheet'!$C$2:$C$5000,L$138,'1. Output sheet'!$K$2:$K$5000,$C279,'1. Output sheet'!$O$2:$O$5000,"&gt;="&amp;$B$239,'1. Output sheet'!$O$2:$O$5000,"&lt;"&amp;$C$239)</f>
        <v>-100</v>
      </c>
      <c r="M344" s="13">
        <f>SUMIFS('1. Output sheet'!$F$2:$F$5000,'1. Output sheet'!$AC$2:$AC$5000,$B$105,'1. Output sheet'!$C$2:$C$5000,M$138,'1. Output sheet'!$K$2:$K$5000,$C279,'1. Output sheet'!$O$2:$O$5000,"&gt;="&amp;$B$239,'1. Output sheet'!$O$2:$O$5000,"&lt;"&amp;$C$239)</f>
        <v>0</v>
      </c>
      <c r="N344" s="13">
        <f>SUMIFS('1. Output sheet'!$F$2:$F$5000,'1. Output sheet'!$AC$2:$AC$5000,$B$105,'1. Output sheet'!$C$2:$C$5000,N$138,'1. Output sheet'!$K$2:$K$5000,$C279,'1. Output sheet'!$O$2:$O$5000,"&gt;="&amp;$B$239,'1. Output sheet'!$O$2:$O$5000,"&lt;"&amp;$C$239)</f>
        <v>0</v>
      </c>
      <c r="O344" s="13">
        <f>SUMIFS('1. Output sheet'!$F$2:$F$5000,'1. Output sheet'!$AC$2:$AC$5000,$B$105,'1. Output sheet'!$C$2:$C$5000,O$138,'1. Output sheet'!$K$2:$K$5000,$C279,'1. Output sheet'!$O$2:$O$5000,"&gt;="&amp;$B$239,'1. Output sheet'!$O$2:$O$5000,"&lt;"&amp;$C$239)</f>
        <v>0</v>
      </c>
      <c r="P344" s="14">
        <f t="shared" si="157"/>
        <v>-3976.3899999999994</v>
      </c>
      <c r="R344" s="7"/>
      <c r="S344" s="39" t="s">
        <v>429</v>
      </c>
      <c r="T344" s="14">
        <f t="shared" si="158"/>
        <v>0</v>
      </c>
      <c r="U344" s="14">
        <f t="shared" si="136"/>
        <v>0</v>
      </c>
      <c r="V344" s="14">
        <f t="shared" si="137"/>
        <v>-81.584275236984254</v>
      </c>
      <c r="W344" s="14">
        <f t="shared" si="138"/>
        <v>0</v>
      </c>
      <c r="X344" s="14">
        <f t="shared" si="139"/>
        <v>0</v>
      </c>
      <c r="Y344" s="14">
        <f t="shared" si="140"/>
        <v>0</v>
      </c>
      <c r="Z344" s="14">
        <f t="shared" si="141"/>
        <v>-438.15748897201769</v>
      </c>
      <c r="AA344" s="14">
        <f t="shared" si="142"/>
        <v>0</v>
      </c>
      <c r="AB344" s="14">
        <f t="shared" si="143"/>
        <v>-13.407881152541462</v>
      </c>
      <c r="AC344" s="14">
        <f t="shared" si="144"/>
        <v>0</v>
      </c>
      <c r="AD344" s="14">
        <f t="shared" si="145"/>
        <v>0</v>
      </c>
      <c r="AE344" s="13">
        <v>0</v>
      </c>
      <c r="AF344" s="14">
        <v>-13284.88</v>
      </c>
    </row>
    <row r="345" spans="1:32" ht="15" x14ac:dyDescent="0.25">
      <c r="A345" s="34"/>
      <c r="B345" s="7"/>
      <c r="C345" s="39" t="s">
        <v>535</v>
      </c>
      <c r="D345" s="13">
        <f>SUMIFS('1. Output sheet'!$F$2:$F$5000,'1. Output sheet'!$AC$2:$AC$5000,$B$105,'1. Output sheet'!$C$2:$C$5000,D$138,'1. Output sheet'!$K$2:$K$5000,$C280,'1. Output sheet'!$O$2:$O$5000,"&gt;="&amp;$B$239,'1. Output sheet'!$O$2:$O$5000,"&lt;"&amp;$C$239)</f>
        <v>0</v>
      </c>
      <c r="E345" s="13">
        <f>SUMIFS('1. Output sheet'!$F$2:$F$5000,'1. Output sheet'!$AC$2:$AC$5000,$B$105,'1. Output sheet'!$C$2:$C$5000,E$138,'1. Output sheet'!$K$2:$K$5000,$C280,'1. Output sheet'!$O$2:$O$5000,"&gt;="&amp;$B$239,'1. Output sheet'!$O$2:$O$5000,"&lt;"&amp;$C$239)</f>
        <v>0</v>
      </c>
      <c r="F345" s="13">
        <f>SUMIFS('1. Output sheet'!$F$2:$F$5000,'1. Output sheet'!$AC$2:$AC$5000,$B$105,'1. Output sheet'!$C$2:$C$5000,F$138,'1. Output sheet'!$K$2:$K$5000,$C280,'1. Output sheet'!$O$2:$O$5000,"&gt;="&amp;$B$239,'1. Output sheet'!$O$2:$O$5000,"&lt;"&amp;$C$239)</f>
        <v>0</v>
      </c>
      <c r="G345" s="13">
        <f>SUMIFS('1. Output sheet'!$F$2:$F$5000,'1. Output sheet'!$AC$2:$AC$5000,$B$105,'1. Output sheet'!$C$2:$C$5000,G$138,'1. Output sheet'!$K$2:$K$5000,$C280,'1. Output sheet'!$O$2:$O$5000,"&gt;="&amp;$B$239,'1. Output sheet'!$O$2:$O$5000,"&lt;"&amp;$C$239)</f>
        <v>0</v>
      </c>
      <c r="H345" s="13">
        <f>SUMIFS('1. Output sheet'!$F$2:$F$5000,'1. Output sheet'!$AC$2:$AC$5000,$B$105,'1. Output sheet'!$C$2:$C$5000,H$138,'1. Output sheet'!$K$2:$K$5000,$C280,'1. Output sheet'!$O$2:$O$5000,"&gt;="&amp;$B$239,'1. Output sheet'!$O$2:$O$5000,"&lt;"&amp;$C$239)</f>
        <v>0</v>
      </c>
      <c r="I345" s="13">
        <f>SUMIFS('1. Output sheet'!$F$2:$F$5000,'1. Output sheet'!$AC$2:$AC$5000,$B$105,'1. Output sheet'!$C$2:$C$5000,I$138,'1. Output sheet'!$K$2:$K$5000,$C280,'1. Output sheet'!$O$2:$O$5000,"&gt;="&amp;$B$239,'1. Output sheet'!$O$2:$O$5000,"&lt;"&amp;$C$239)</f>
        <v>0</v>
      </c>
      <c r="J345" s="13">
        <f>SUMIFS('1. Output sheet'!$F$2:$F$5000,'1. Output sheet'!$AC$2:$AC$5000,$B$105,'1. Output sheet'!$C$2:$C$5000,J$138,'1. Output sheet'!$K$2:$K$5000,$C280,'1. Output sheet'!$O$2:$O$5000,"&gt;="&amp;$B$239,'1. Output sheet'!$O$2:$O$5000,"&lt;"&amp;$C$239)</f>
        <v>0</v>
      </c>
      <c r="K345" s="13">
        <f>SUMIFS('1. Output sheet'!$F$2:$F$5000,'1. Output sheet'!$AC$2:$AC$5000,$B$105,'1. Output sheet'!$C$2:$C$5000,K$138,'1. Output sheet'!$K$2:$K$5000,$C280,'1. Output sheet'!$O$2:$O$5000,"&gt;="&amp;$B$239,'1. Output sheet'!$O$2:$O$5000,"&lt;"&amp;$C$239)</f>
        <v>0</v>
      </c>
      <c r="L345" s="13">
        <f>SUMIFS('1. Output sheet'!$F$2:$F$5000,'1. Output sheet'!$AC$2:$AC$5000,$B$105,'1. Output sheet'!$C$2:$C$5000,L$138,'1. Output sheet'!$K$2:$K$5000,$C280,'1. Output sheet'!$O$2:$O$5000,"&gt;="&amp;$B$239,'1. Output sheet'!$O$2:$O$5000,"&lt;"&amp;$C$239)</f>
        <v>0</v>
      </c>
      <c r="M345" s="13">
        <f>SUMIFS('1. Output sheet'!$F$2:$F$5000,'1. Output sheet'!$AC$2:$AC$5000,$B$105,'1. Output sheet'!$C$2:$C$5000,M$138,'1. Output sheet'!$K$2:$K$5000,$C280,'1. Output sheet'!$O$2:$O$5000,"&gt;="&amp;$B$239,'1. Output sheet'!$O$2:$O$5000,"&lt;"&amp;$C$239)</f>
        <v>0</v>
      </c>
      <c r="N345" s="13">
        <f>SUMIFS('1. Output sheet'!$F$2:$F$5000,'1. Output sheet'!$AC$2:$AC$5000,$B$105,'1. Output sheet'!$C$2:$C$5000,N$138,'1. Output sheet'!$K$2:$K$5000,$C280,'1. Output sheet'!$O$2:$O$5000,"&gt;="&amp;$B$239,'1. Output sheet'!$O$2:$O$5000,"&lt;"&amp;$C$239)</f>
        <v>0</v>
      </c>
      <c r="O345" s="13">
        <f>SUMIFS('1. Output sheet'!$F$2:$F$5000,'1. Output sheet'!$AC$2:$AC$5000,$B$105,'1. Output sheet'!$C$2:$C$5000,O$138,'1. Output sheet'!$K$2:$K$5000,$C280,'1. Output sheet'!$O$2:$O$5000,"&gt;="&amp;$B$239,'1. Output sheet'!$O$2:$O$5000,"&lt;"&amp;$C$239)</f>
        <v>0</v>
      </c>
      <c r="P345" s="14">
        <f t="shared" si="157"/>
        <v>0</v>
      </c>
      <c r="R345" s="7"/>
      <c r="S345" s="39" t="s">
        <v>535</v>
      </c>
      <c r="T345" s="14">
        <f t="shared" si="158"/>
        <v>0</v>
      </c>
      <c r="U345" s="14">
        <f t="shared" si="136"/>
        <v>0</v>
      </c>
      <c r="V345" s="14">
        <f t="shared" si="137"/>
        <v>0</v>
      </c>
      <c r="W345" s="14">
        <f t="shared" si="138"/>
        <v>0</v>
      </c>
      <c r="X345" s="14">
        <f t="shared" si="139"/>
        <v>0</v>
      </c>
      <c r="Y345" s="14">
        <f t="shared" si="140"/>
        <v>0</v>
      </c>
      <c r="Z345" s="14">
        <f t="shared" si="141"/>
        <v>0</v>
      </c>
      <c r="AA345" s="14">
        <f t="shared" si="142"/>
        <v>0</v>
      </c>
      <c r="AB345" s="14">
        <f t="shared" si="143"/>
        <v>0</v>
      </c>
      <c r="AC345" s="14">
        <f t="shared" si="144"/>
        <v>0</v>
      </c>
      <c r="AD345" s="14">
        <f t="shared" si="145"/>
        <v>0</v>
      </c>
      <c r="AE345" s="13">
        <v>0</v>
      </c>
      <c r="AF345" s="14">
        <v>30</v>
      </c>
    </row>
    <row r="346" spans="1:32" ht="15" x14ac:dyDescent="0.25">
      <c r="A346" s="34"/>
      <c r="B346" s="7"/>
      <c r="C346" s="39" t="s">
        <v>247</v>
      </c>
      <c r="D346" s="13">
        <f>SUMIFS('1. Output sheet'!$F$2:$F$5000,'1. Output sheet'!$AC$2:$AC$5000,$B$105,'1. Output sheet'!$C$2:$C$5000,D$138,'1. Output sheet'!$K$2:$K$5000,$C281,'1. Output sheet'!$O$2:$O$5000,"&gt;="&amp;$B$239,'1. Output sheet'!$O$2:$O$5000,"&lt;"&amp;$C$239)</f>
        <v>0</v>
      </c>
      <c r="E346" s="13">
        <f>SUMIFS('1. Output sheet'!$F$2:$F$5000,'1. Output sheet'!$AC$2:$AC$5000,$B$105,'1. Output sheet'!$C$2:$C$5000,E$138,'1. Output sheet'!$K$2:$K$5000,$C281,'1. Output sheet'!$O$2:$O$5000,"&gt;="&amp;$B$239,'1. Output sheet'!$O$2:$O$5000,"&lt;"&amp;$C$239)</f>
        <v>0</v>
      </c>
      <c r="F346" s="13">
        <f>SUMIFS('1. Output sheet'!$F$2:$F$5000,'1. Output sheet'!$AC$2:$AC$5000,$B$105,'1. Output sheet'!$C$2:$C$5000,F$138,'1. Output sheet'!$K$2:$K$5000,$C281,'1. Output sheet'!$O$2:$O$5000,"&gt;="&amp;$B$239,'1. Output sheet'!$O$2:$O$5000,"&lt;"&amp;$C$239)</f>
        <v>0</v>
      </c>
      <c r="G346" s="13">
        <f>SUMIFS('1. Output sheet'!$F$2:$F$5000,'1. Output sheet'!$AC$2:$AC$5000,$B$105,'1. Output sheet'!$C$2:$C$5000,G$138,'1. Output sheet'!$K$2:$K$5000,$C281,'1. Output sheet'!$O$2:$O$5000,"&gt;="&amp;$B$239,'1. Output sheet'!$O$2:$O$5000,"&lt;"&amp;$C$239)</f>
        <v>0</v>
      </c>
      <c r="H346" s="13">
        <f>SUMIFS('1. Output sheet'!$F$2:$F$5000,'1. Output sheet'!$AC$2:$AC$5000,$B$105,'1. Output sheet'!$C$2:$C$5000,H$138,'1. Output sheet'!$K$2:$K$5000,$C281,'1. Output sheet'!$O$2:$O$5000,"&gt;="&amp;$B$239,'1. Output sheet'!$O$2:$O$5000,"&lt;"&amp;$C$239)</f>
        <v>0</v>
      </c>
      <c r="I346" s="13">
        <f>SUMIFS('1. Output sheet'!$F$2:$F$5000,'1. Output sheet'!$AC$2:$AC$5000,$B$105,'1. Output sheet'!$C$2:$C$5000,I$138,'1. Output sheet'!$K$2:$K$5000,$C281,'1. Output sheet'!$O$2:$O$5000,"&gt;="&amp;$B$239,'1. Output sheet'!$O$2:$O$5000,"&lt;"&amp;$C$239)</f>
        <v>0</v>
      </c>
      <c r="J346" s="13">
        <f>SUMIFS('1. Output sheet'!$F$2:$F$5000,'1. Output sheet'!$AC$2:$AC$5000,$B$105,'1. Output sheet'!$C$2:$C$5000,J$138,'1. Output sheet'!$K$2:$K$5000,$C281,'1. Output sheet'!$O$2:$O$5000,"&gt;="&amp;$B$239,'1. Output sheet'!$O$2:$O$5000,"&lt;"&amp;$C$239)</f>
        <v>0</v>
      </c>
      <c r="K346" s="13">
        <f>SUMIFS('1. Output sheet'!$F$2:$F$5000,'1. Output sheet'!$AC$2:$AC$5000,$B$105,'1. Output sheet'!$C$2:$C$5000,K$138,'1. Output sheet'!$K$2:$K$5000,$C281,'1. Output sheet'!$O$2:$O$5000,"&gt;="&amp;$B$239,'1. Output sheet'!$O$2:$O$5000,"&lt;"&amp;$C$239)</f>
        <v>0</v>
      </c>
      <c r="L346" s="13">
        <f>SUMIFS('1. Output sheet'!$F$2:$F$5000,'1. Output sheet'!$AC$2:$AC$5000,$B$105,'1. Output sheet'!$C$2:$C$5000,L$138,'1. Output sheet'!$K$2:$K$5000,$C281,'1. Output sheet'!$O$2:$O$5000,"&gt;="&amp;$B$239,'1. Output sheet'!$O$2:$O$5000,"&lt;"&amp;$C$239)</f>
        <v>0</v>
      </c>
      <c r="M346" s="13">
        <f>SUMIFS('1. Output sheet'!$F$2:$F$5000,'1. Output sheet'!$AC$2:$AC$5000,$B$105,'1. Output sheet'!$C$2:$C$5000,M$138,'1. Output sheet'!$K$2:$K$5000,$C281,'1. Output sheet'!$O$2:$O$5000,"&gt;="&amp;$B$239,'1. Output sheet'!$O$2:$O$5000,"&lt;"&amp;$C$239)</f>
        <v>0</v>
      </c>
      <c r="N346" s="13">
        <f>SUMIFS('1. Output sheet'!$F$2:$F$5000,'1. Output sheet'!$AC$2:$AC$5000,$B$105,'1. Output sheet'!$C$2:$C$5000,N$138,'1. Output sheet'!$K$2:$K$5000,$C281,'1. Output sheet'!$O$2:$O$5000,"&gt;="&amp;$B$239,'1. Output sheet'!$O$2:$O$5000,"&lt;"&amp;$C$239)</f>
        <v>0</v>
      </c>
      <c r="O346" s="13">
        <f>SUMIFS('1. Output sheet'!$F$2:$F$5000,'1. Output sheet'!$AC$2:$AC$5000,$B$105,'1. Output sheet'!$C$2:$C$5000,O$138,'1. Output sheet'!$K$2:$K$5000,$C281,'1. Output sheet'!$O$2:$O$5000,"&gt;="&amp;$B$239,'1. Output sheet'!$O$2:$O$5000,"&lt;"&amp;$C$239)</f>
        <v>0</v>
      </c>
      <c r="P346" s="14">
        <f t="shared" si="157"/>
        <v>0</v>
      </c>
      <c r="R346" s="7"/>
      <c r="S346" s="39" t="s">
        <v>247</v>
      </c>
      <c r="T346" s="14">
        <f t="shared" si="158"/>
        <v>0</v>
      </c>
      <c r="U346" s="14">
        <f t="shared" si="136"/>
        <v>0</v>
      </c>
      <c r="V346" s="14">
        <f t="shared" si="137"/>
        <v>0</v>
      </c>
      <c r="W346" s="14">
        <f t="shared" si="138"/>
        <v>0</v>
      </c>
      <c r="X346" s="14">
        <f t="shared" si="139"/>
        <v>0</v>
      </c>
      <c r="Y346" s="14">
        <f t="shared" si="140"/>
        <v>0</v>
      </c>
      <c r="Z346" s="14">
        <f t="shared" si="141"/>
        <v>0</v>
      </c>
      <c r="AA346" s="14">
        <f t="shared" si="142"/>
        <v>0</v>
      </c>
      <c r="AB346" s="14">
        <f t="shared" si="143"/>
        <v>0</v>
      </c>
      <c r="AC346" s="14">
        <f t="shared" si="144"/>
        <v>0</v>
      </c>
      <c r="AD346" s="14">
        <f t="shared" si="145"/>
        <v>0</v>
      </c>
      <c r="AE346" s="13">
        <v>0</v>
      </c>
      <c r="AF346" s="14">
        <v>0</v>
      </c>
    </row>
    <row r="347" spans="1:32" ht="15" x14ac:dyDescent="0.25">
      <c r="A347" s="34"/>
      <c r="B347" s="7"/>
      <c r="C347" s="39" t="s">
        <v>377</v>
      </c>
      <c r="D347" s="13">
        <f>SUMIFS('1. Output sheet'!$F$2:$F$5000,'1. Output sheet'!$AC$2:$AC$5000,$B$105,'1. Output sheet'!$C$2:$C$5000,D$138,'1. Output sheet'!$K$2:$K$5000,$C282,'1. Output sheet'!$O$2:$O$5000,"&gt;="&amp;$B$239,'1. Output sheet'!$O$2:$O$5000,"&lt;"&amp;$C$239)</f>
        <v>0</v>
      </c>
      <c r="E347" s="13">
        <f>SUMIFS('1. Output sheet'!$F$2:$F$5000,'1. Output sheet'!$AC$2:$AC$5000,$B$105,'1. Output sheet'!$C$2:$C$5000,E$138,'1. Output sheet'!$K$2:$K$5000,$C282,'1. Output sheet'!$O$2:$O$5000,"&gt;="&amp;$B$239,'1. Output sheet'!$O$2:$O$5000,"&lt;"&amp;$C$239)</f>
        <v>0</v>
      </c>
      <c r="F347" s="13">
        <f>SUMIFS('1. Output sheet'!$F$2:$F$5000,'1. Output sheet'!$AC$2:$AC$5000,$B$105,'1. Output sheet'!$C$2:$C$5000,F$138,'1. Output sheet'!$K$2:$K$5000,$C282,'1. Output sheet'!$O$2:$O$5000,"&gt;="&amp;$B$239,'1. Output sheet'!$O$2:$O$5000,"&lt;"&amp;$C$239)</f>
        <v>0</v>
      </c>
      <c r="G347" s="13">
        <f>SUMIFS('1. Output sheet'!$F$2:$F$5000,'1. Output sheet'!$AC$2:$AC$5000,$B$105,'1. Output sheet'!$C$2:$C$5000,G$138,'1. Output sheet'!$K$2:$K$5000,$C282,'1. Output sheet'!$O$2:$O$5000,"&gt;="&amp;$B$239,'1. Output sheet'!$O$2:$O$5000,"&lt;"&amp;$C$239)</f>
        <v>0</v>
      </c>
      <c r="H347" s="13">
        <f>SUMIFS('1. Output sheet'!$F$2:$F$5000,'1. Output sheet'!$AC$2:$AC$5000,$B$105,'1. Output sheet'!$C$2:$C$5000,H$138,'1. Output sheet'!$K$2:$K$5000,$C282,'1. Output sheet'!$O$2:$O$5000,"&gt;="&amp;$B$239,'1. Output sheet'!$O$2:$O$5000,"&lt;"&amp;$C$239)</f>
        <v>0</v>
      </c>
      <c r="I347" s="13">
        <f>SUMIFS('1. Output sheet'!$F$2:$F$5000,'1. Output sheet'!$AC$2:$AC$5000,$B$105,'1. Output sheet'!$C$2:$C$5000,I$138,'1. Output sheet'!$K$2:$K$5000,$C282,'1. Output sheet'!$O$2:$O$5000,"&gt;="&amp;$B$239,'1. Output sheet'!$O$2:$O$5000,"&lt;"&amp;$C$239)</f>
        <v>0</v>
      </c>
      <c r="J347" s="13">
        <f>SUMIFS('1. Output sheet'!$F$2:$F$5000,'1. Output sheet'!$AC$2:$AC$5000,$B$105,'1. Output sheet'!$C$2:$C$5000,J$138,'1. Output sheet'!$K$2:$K$5000,$C282,'1. Output sheet'!$O$2:$O$5000,"&gt;="&amp;$B$239,'1. Output sheet'!$O$2:$O$5000,"&lt;"&amp;$C$239)</f>
        <v>0</v>
      </c>
      <c r="K347" s="13">
        <f>SUMIFS('1. Output sheet'!$F$2:$F$5000,'1. Output sheet'!$AC$2:$AC$5000,$B$105,'1. Output sheet'!$C$2:$C$5000,K$138,'1. Output sheet'!$K$2:$K$5000,$C282,'1. Output sheet'!$O$2:$O$5000,"&gt;="&amp;$B$239,'1. Output sheet'!$O$2:$O$5000,"&lt;"&amp;$C$239)</f>
        <v>0</v>
      </c>
      <c r="L347" s="13">
        <f>SUMIFS('1. Output sheet'!$F$2:$F$5000,'1. Output sheet'!$AC$2:$AC$5000,$B$105,'1. Output sheet'!$C$2:$C$5000,L$138,'1. Output sheet'!$K$2:$K$5000,$C282,'1. Output sheet'!$O$2:$O$5000,"&gt;="&amp;$B$239,'1. Output sheet'!$O$2:$O$5000,"&lt;"&amp;$C$239)</f>
        <v>0</v>
      </c>
      <c r="M347" s="13">
        <f>SUMIFS('1. Output sheet'!$F$2:$F$5000,'1. Output sheet'!$AC$2:$AC$5000,$B$105,'1. Output sheet'!$C$2:$C$5000,M$138,'1. Output sheet'!$K$2:$K$5000,$C282,'1. Output sheet'!$O$2:$O$5000,"&gt;="&amp;$B$239,'1. Output sheet'!$O$2:$O$5000,"&lt;"&amp;$C$239)</f>
        <v>0</v>
      </c>
      <c r="N347" s="13">
        <f>SUMIFS('1. Output sheet'!$F$2:$F$5000,'1. Output sheet'!$AC$2:$AC$5000,$B$105,'1. Output sheet'!$C$2:$C$5000,N$138,'1. Output sheet'!$K$2:$K$5000,$C282,'1. Output sheet'!$O$2:$O$5000,"&gt;="&amp;$B$239,'1. Output sheet'!$O$2:$O$5000,"&lt;"&amp;$C$239)</f>
        <v>0</v>
      </c>
      <c r="O347" s="13">
        <f>SUMIFS('1. Output sheet'!$F$2:$F$5000,'1. Output sheet'!$AC$2:$AC$5000,$B$105,'1. Output sheet'!$C$2:$C$5000,O$138,'1. Output sheet'!$K$2:$K$5000,$C282,'1. Output sheet'!$O$2:$O$5000,"&gt;="&amp;$B$239,'1. Output sheet'!$O$2:$O$5000,"&lt;"&amp;$C$239)</f>
        <v>0</v>
      </c>
      <c r="P347" s="14">
        <f t="shared" si="157"/>
        <v>0</v>
      </c>
      <c r="R347" s="7"/>
      <c r="S347" s="39" t="s">
        <v>377</v>
      </c>
      <c r="T347" s="14">
        <f t="shared" si="158"/>
        <v>0</v>
      </c>
      <c r="U347" s="14">
        <f t="shared" si="136"/>
        <v>0</v>
      </c>
      <c r="V347" s="14">
        <f t="shared" si="137"/>
        <v>0</v>
      </c>
      <c r="W347" s="14">
        <f t="shared" si="138"/>
        <v>0</v>
      </c>
      <c r="X347" s="14">
        <f t="shared" si="139"/>
        <v>0</v>
      </c>
      <c r="Y347" s="14">
        <f t="shared" si="140"/>
        <v>0</v>
      </c>
      <c r="Z347" s="14">
        <f t="shared" si="141"/>
        <v>0</v>
      </c>
      <c r="AA347" s="14">
        <f t="shared" si="142"/>
        <v>0</v>
      </c>
      <c r="AB347" s="14">
        <f t="shared" si="143"/>
        <v>0</v>
      </c>
      <c r="AC347" s="14">
        <f t="shared" si="144"/>
        <v>0</v>
      </c>
      <c r="AD347" s="14">
        <f t="shared" si="145"/>
        <v>0</v>
      </c>
      <c r="AE347" s="13">
        <v>0</v>
      </c>
      <c r="AF347" s="14">
        <v>0</v>
      </c>
    </row>
    <row r="348" spans="1:32" ht="15" x14ac:dyDescent="0.25">
      <c r="A348" s="34"/>
      <c r="B348" s="7"/>
      <c r="C348" s="39" t="s">
        <v>132</v>
      </c>
      <c r="D348" s="13">
        <f>SUMIFS('1. Output sheet'!$F$2:$F$5000,'1. Output sheet'!$AC$2:$AC$5000,$B$105,'1. Output sheet'!$C$2:$C$5000,D$138,'1. Output sheet'!$K$2:$K$5000,$C283,'1. Output sheet'!$O$2:$O$5000,"&gt;="&amp;$B$239,'1. Output sheet'!$O$2:$O$5000,"&lt;"&amp;$C$239)</f>
        <v>0</v>
      </c>
      <c r="E348" s="13">
        <f>SUMIFS('1. Output sheet'!$F$2:$F$5000,'1. Output sheet'!$AC$2:$AC$5000,$B$105,'1. Output sheet'!$C$2:$C$5000,E$138,'1. Output sheet'!$K$2:$K$5000,$C283,'1. Output sheet'!$O$2:$O$5000,"&gt;="&amp;$B$239,'1. Output sheet'!$O$2:$O$5000,"&lt;"&amp;$C$239)</f>
        <v>0</v>
      </c>
      <c r="F348" s="13">
        <f>SUMIFS('1. Output sheet'!$F$2:$F$5000,'1. Output sheet'!$AC$2:$AC$5000,$B$105,'1. Output sheet'!$C$2:$C$5000,F$138,'1. Output sheet'!$K$2:$K$5000,$C283,'1. Output sheet'!$O$2:$O$5000,"&gt;="&amp;$B$239,'1. Output sheet'!$O$2:$O$5000,"&lt;"&amp;$C$239)</f>
        <v>0</v>
      </c>
      <c r="G348" s="13">
        <f>SUMIFS('1. Output sheet'!$F$2:$F$5000,'1. Output sheet'!$AC$2:$AC$5000,$B$105,'1. Output sheet'!$C$2:$C$5000,G$138,'1. Output sheet'!$K$2:$K$5000,$C283,'1. Output sheet'!$O$2:$O$5000,"&gt;="&amp;$B$239,'1. Output sheet'!$O$2:$O$5000,"&lt;"&amp;$C$239)</f>
        <v>0</v>
      </c>
      <c r="H348" s="13">
        <f>SUMIFS('1. Output sheet'!$F$2:$F$5000,'1. Output sheet'!$AC$2:$AC$5000,$B$105,'1. Output sheet'!$C$2:$C$5000,H$138,'1. Output sheet'!$K$2:$K$5000,$C283,'1. Output sheet'!$O$2:$O$5000,"&gt;="&amp;$B$239,'1. Output sheet'!$O$2:$O$5000,"&lt;"&amp;$C$239)</f>
        <v>0</v>
      </c>
      <c r="I348" s="13">
        <f>SUMIFS('1. Output sheet'!$F$2:$F$5000,'1. Output sheet'!$AC$2:$AC$5000,$B$105,'1. Output sheet'!$C$2:$C$5000,I$138,'1. Output sheet'!$K$2:$K$5000,$C283,'1. Output sheet'!$O$2:$O$5000,"&gt;="&amp;$B$239,'1. Output sheet'!$O$2:$O$5000,"&lt;"&amp;$C$239)</f>
        <v>0</v>
      </c>
      <c r="J348" s="13">
        <f>SUMIFS('1. Output sheet'!$F$2:$F$5000,'1. Output sheet'!$AC$2:$AC$5000,$B$105,'1. Output sheet'!$C$2:$C$5000,J$138,'1. Output sheet'!$K$2:$K$5000,$C283,'1. Output sheet'!$O$2:$O$5000,"&gt;="&amp;$B$239,'1. Output sheet'!$O$2:$O$5000,"&lt;"&amp;$C$239)</f>
        <v>0</v>
      </c>
      <c r="K348" s="13">
        <f>SUMIFS('1. Output sheet'!$F$2:$F$5000,'1. Output sheet'!$AC$2:$AC$5000,$B$105,'1. Output sheet'!$C$2:$C$5000,K$138,'1. Output sheet'!$K$2:$K$5000,$C283,'1. Output sheet'!$O$2:$O$5000,"&gt;="&amp;$B$239,'1. Output sheet'!$O$2:$O$5000,"&lt;"&amp;$C$239)</f>
        <v>0</v>
      </c>
      <c r="L348" s="13">
        <f>SUMIFS('1. Output sheet'!$F$2:$F$5000,'1. Output sheet'!$AC$2:$AC$5000,$B$105,'1. Output sheet'!$C$2:$C$5000,L$138,'1. Output sheet'!$K$2:$K$5000,$C283,'1. Output sheet'!$O$2:$O$5000,"&gt;="&amp;$B$239,'1. Output sheet'!$O$2:$O$5000,"&lt;"&amp;$C$239)</f>
        <v>0</v>
      </c>
      <c r="M348" s="13">
        <f>SUMIFS('1. Output sheet'!$F$2:$F$5000,'1. Output sheet'!$AC$2:$AC$5000,$B$105,'1. Output sheet'!$C$2:$C$5000,M$138,'1. Output sheet'!$K$2:$K$5000,$C283,'1. Output sheet'!$O$2:$O$5000,"&gt;="&amp;$B$239,'1. Output sheet'!$O$2:$O$5000,"&lt;"&amp;$C$239)</f>
        <v>0</v>
      </c>
      <c r="N348" s="13">
        <f>SUMIFS('1. Output sheet'!$F$2:$F$5000,'1. Output sheet'!$AC$2:$AC$5000,$B$105,'1. Output sheet'!$C$2:$C$5000,N$138,'1. Output sheet'!$K$2:$K$5000,$C283,'1. Output sheet'!$O$2:$O$5000,"&gt;="&amp;$B$239,'1. Output sheet'!$O$2:$O$5000,"&lt;"&amp;$C$239)</f>
        <v>0</v>
      </c>
      <c r="O348" s="13">
        <f>SUMIFS('1. Output sheet'!$F$2:$F$5000,'1. Output sheet'!$AC$2:$AC$5000,$B$105,'1. Output sheet'!$C$2:$C$5000,O$138,'1. Output sheet'!$K$2:$K$5000,$C283,'1. Output sheet'!$O$2:$O$5000,"&gt;="&amp;$B$239,'1. Output sheet'!$O$2:$O$5000,"&lt;"&amp;$C$239)</f>
        <v>0</v>
      </c>
      <c r="P348" s="14">
        <f t="shared" si="157"/>
        <v>0</v>
      </c>
      <c r="R348" s="7"/>
      <c r="S348" s="39" t="s">
        <v>132</v>
      </c>
      <c r="T348" s="14">
        <f t="shared" si="158"/>
        <v>0</v>
      </c>
      <c r="U348" s="14">
        <f t="shared" si="136"/>
        <v>0</v>
      </c>
      <c r="V348" s="14">
        <f t="shared" si="137"/>
        <v>0</v>
      </c>
      <c r="W348" s="14">
        <f t="shared" si="138"/>
        <v>0</v>
      </c>
      <c r="X348" s="14">
        <f t="shared" si="139"/>
        <v>0</v>
      </c>
      <c r="Y348" s="14">
        <f t="shared" si="140"/>
        <v>0</v>
      </c>
      <c r="Z348" s="14">
        <f t="shared" si="141"/>
        <v>0</v>
      </c>
      <c r="AA348" s="14">
        <f t="shared" si="142"/>
        <v>0</v>
      </c>
      <c r="AB348" s="14">
        <f t="shared" si="143"/>
        <v>0</v>
      </c>
      <c r="AC348" s="14">
        <f t="shared" si="144"/>
        <v>0</v>
      </c>
      <c r="AD348" s="14">
        <f t="shared" si="145"/>
        <v>0</v>
      </c>
      <c r="AE348" s="13">
        <v>-428</v>
      </c>
      <c r="AF348" s="14">
        <v>-1299.2033333333341</v>
      </c>
    </row>
    <row r="349" spans="1:32" ht="15" x14ac:dyDescent="0.25">
      <c r="A349" s="34"/>
      <c r="B349" s="7"/>
      <c r="C349" s="39" t="s">
        <v>471</v>
      </c>
      <c r="D349" s="13">
        <f>SUMIFS('1. Output sheet'!$F$2:$F$5000,'1. Output sheet'!$AC$2:$AC$5000,$B$105,'1. Output sheet'!$C$2:$C$5000,D$138,'1. Output sheet'!$K$2:$K$5000,$C284,'1. Output sheet'!$O$2:$O$5000,"&gt;="&amp;$B$239,'1. Output sheet'!$O$2:$O$5000,"&lt;"&amp;$C$239)</f>
        <v>0</v>
      </c>
      <c r="E349" s="13">
        <f>SUMIFS('1. Output sheet'!$F$2:$F$5000,'1. Output sheet'!$AC$2:$AC$5000,$B$105,'1. Output sheet'!$C$2:$C$5000,E$138,'1. Output sheet'!$K$2:$K$5000,$C284,'1. Output sheet'!$O$2:$O$5000,"&gt;="&amp;$B$239,'1. Output sheet'!$O$2:$O$5000,"&lt;"&amp;$C$239)</f>
        <v>0</v>
      </c>
      <c r="F349" s="13">
        <f>SUMIFS('1. Output sheet'!$F$2:$F$5000,'1. Output sheet'!$AC$2:$AC$5000,$B$105,'1. Output sheet'!$C$2:$C$5000,F$138,'1. Output sheet'!$K$2:$K$5000,$C284,'1. Output sheet'!$O$2:$O$5000,"&gt;="&amp;$B$239,'1. Output sheet'!$O$2:$O$5000,"&lt;"&amp;$C$239)</f>
        <v>0</v>
      </c>
      <c r="G349" s="13">
        <f>SUMIFS('1. Output sheet'!$F$2:$F$5000,'1. Output sheet'!$AC$2:$AC$5000,$B$105,'1. Output sheet'!$C$2:$C$5000,G$138,'1. Output sheet'!$K$2:$K$5000,$C284,'1. Output sheet'!$O$2:$O$5000,"&gt;="&amp;$B$239,'1. Output sheet'!$O$2:$O$5000,"&lt;"&amp;$C$239)</f>
        <v>0</v>
      </c>
      <c r="H349" s="13">
        <f>SUMIFS('1. Output sheet'!$F$2:$F$5000,'1. Output sheet'!$AC$2:$AC$5000,$B$105,'1. Output sheet'!$C$2:$C$5000,H$138,'1. Output sheet'!$K$2:$K$5000,$C284,'1. Output sheet'!$O$2:$O$5000,"&gt;="&amp;$B$239,'1. Output sheet'!$O$2:$O$5000,"&lt;"&amp;$C$239)</f>
        <v>0</v>
      </c>
      <c r="I349" s="13">
        <f>SUMIFS('1. Output sheet'!$F$2:$F$5000,'1. Output sheet'!$AC$2:$AC$5000,$B$105,'1. Output sheet'!$C$2:$C$5000,I$138,'1. Output sheet'!$K$2:$K$5000,$C284,'1. Output sheet'!$O$2:$O$5000,"&gt;="&amp;$B$239,'1. Output sheet'!$O$2:$O$5000,"&lt;"&amp;$C$239)</f>
        <v>0</v>
      </c>
      <c r="J349" s="13">
        <f>SUMIFS('1. Output sheet'!$F$2:$F$5000,'1. Output sheet'!$AC$2:$AC$5000,$B$105,'1. Output sheet'!$C$2:$C$5000,J$138,'1. Output sheet'!$K$2:$K$5000,$C284,'1. Output sheet'!$O$2:$O$5000,"&gt;="&amp;$B$239,'1. Output sheet'!$O$2:$O$5000,"&lt;"&amp;$C$239)</f>
        <v>0</v>
      </c>
      <c r="K349" s="13">
        <f>SUMIFS('1. Output sheet'!$F$2:$F$5000,'1. Output sheet'!$AC$2:$AC$5000,$B$105,'1. Output sheet'!$C$2:$C$5000,K$138,'1. Output sheet'!$K$2:$K$5000,$C284,'1. Output sheet'!$O$2:$O$5000,"&gt;="&amp;$B$239,'1. Output sheet'!$O$2:$O$5000,"&lt;"&amp;$C$239)</f>
        <v>0</v>
      </c>
      <c r="L349" s="13">
        <f>SUMIFS('1. Output sheet'!$F$2:$F$5000,'1. Output sheet'!$AC$2:$AC$5000,$B$105,'1. Output sheet'!$C$2:$C$5000,L$138,'1. Output sheet'!$K$2:$K$5000,$C284,'1. Output sheet'!$O$2:$O$5000,"&gt;="&amp;$B$239,'1. Output sheet'!$O$2:$O$5000,"&lt;"&amp;$C$239)</f>
        <v>0</v>
      </c>
      <c r="M349" s="13">
        <f>SUMIFS('1. Output sheet'!$F$2:$F$5000,'1. Output sheet'!$AC$2:$AC$5000,$B$105,'1. Output sheet'!$C$2:$C$5000,M$138,'1. Output sheet'!$K$2:$K$5000,$C284,'1. Output sheet'!$O$2:$O$5000,"&gt;="&amp;$B$239,'1. Output sheet'!$O$2:$O$5000,"&lt;"&amp;$C$239)</f>
        <v>0</v>
      </c>
      <c r="N349" s="13">
        <f>SUMIFS('1. Output sheet'!$F$2:$F$5000,'1. Output sheet'!$AC$2:$AC$5000,$B$105,'1. Output sheet'!$C$2:$C$5000,N$138,'1. Output sheet'!$K$2:$K$5000,$C284,'1. Output sheet'!$O$2:$O$5000,"&gt;="&amp;$B$239,'1. Output sheet'!$O$2:$O$5000,"&lt;"&amp;$C$239)</f>
        <v>0</v>
      </c>
      <c r="O349" s="13">
        <f>SUMIFS('1. Output sheet'!$F$2:$F$5000,'1. Output sheet'!$AC$2:$AC$5000,$B$105,'1. Output sheet'!$C$2:$C$5000,O$138,'1. Output sheet'!$K$2:$K$5000,$C284,'1. Output sheet'!$O$2:$O$5000,"&gt;="&amp;$B$239,'1. Output sheet'!$O$2:$O$5000,"&lt;"&amp;$C$239)</f>
        <v>0</v>
      </c>
      <c r="P349" s="14">
        <f t="shared" si="157"/>
        <v>0</v>
      </c>
      <c r="R349" s="7"/>
      <c r="S349" s="39" t="s">
        <v>471</v>
      </c>
      <c r="T349" s="14">
        <f t="shared" si="158"/>
        <v>0</v>
      </c>
      <c r="U349" s="14">
        <f t="shared" si="136"/>
        <v>0</v>
      </c>
      <c r="V349" s="14">
        <f t="shared" si="137"/>
        <v>0</v>
      </c>
      <c r="W349" s="14">
        <f t="shared" si="138"/>
        <v>0</v>
      </c>
      <c r="X349" s="14">
        <f t="shared" si="139"/>
        <v>0</v>
      </c>
      <c r="Y349" s="14">
        <f t="shared" si="140"/>
        <v>0</v>
      </c>
      <c r="Z349" s="14">
        <f t="shared" si="141"/>
        <v>0</v>
      </c>
      <c r="AA349" s="14">
        <f t="shared" si="142"/>
        <v>0</v>
      </c>
      <c r="AB349" s="14">
        <f t="shared" si="143"/>
        <v>0</v>
      </c>
      <c r="AC349" s="14">
        <f t="shared" si="144"/>
        <v>0</v>
      </c>
      <c r="AD349" s="14">
        <f t="shared" si="145"/>
        <v>0</v>
      </c>
      <c r="AE349" s="13">
        <v>0</v>
      </c>
      <c r="AF349" s="14">
        <v>0</v>
      </c>
    </row>
    <row r="350" spans="1:32" ht="15" x14ac:dyDescent="0.25">
      <c r="A350" s="34"/>
      <c r="B350" s="7"/>
      <c r="C350" s="39" t="s">
        <v>56</v>
      </c>
      <c r="D350" s="13">
        <f>SUMIFS('1. Output sheet'!$F$2:$F$5000,'1. Output sheet'!$AC$2:$AC$5000,$B$105,'1. Output sheet'!$C$2:$C$5000,D$138,'1. Output sheet'!$K$2:$K$5000,$C285,'1. Output sheet'!$O$2:$O$5000,"&gt;="&amp;$B$239,'1. Output sheet'!$O$2:$O$5000,"&lt;"&amp;$C$239)</f>
        <v>0</v>
      </c>
      <c r="E350" s="13">
        <f>SUMIFS('1. Output sheet'!$F$2:$F$5000,'1. Output sheet'!$AC$2:$AC$5000,$B$105,'1. Output sheet'!$C$2:$C$5000,E$138,'1. Output sheet'!$K$2:$K$5000,$C285,'1. Output sheet'!$O$2:$O$5000,"&gt;="&amp;$B$239,'1. Output sheet'!$O$2:$O$5000,"&lt;"&amp;$C$239)</f>
        <v>0</v>
      </c>
      <c r="F350" s="13">
        <f>SUMIFS('1. Output sheet'!$F$2:$F$5000,'1. Output sheet'!$AC$2:$AC$5000,$B$105,'1. Output sheet'!$C$2:$C$5000,F$138,'1. Output sheet'!$K$2:$K$5000,$C285,'1. Output sheet'!$O$2:$O$5000,"&gt;="&amp;$B$239,'1. Output sheet'!$O$2:$O$5000,"&lt;"&amp;$C$239)</f>
        <v>0</v>
      </c>
      <c r="G350" s="13">
        <f>SUMIFS('1. Output sheet'!$F$2:$F$5000,'1. Output sheet'!$AC$2:$AC$5000,$B$105,'1. Output sheet'!$C$2:$C$5000,G$138,'1. Output sheet'!$K$2:$K$5000,$C285,'1. Output sheet'!$O$2:$O$5000,"&gt;="&amp;$B$239,'1. Output sheet'!$O$2:$O$5000,"&lt;"&amp;$C$239)</f>
        <v>0</v>
      </c>
      <c r="H350" s="13">
        <f>SUMIFS('1. Output sheet'!$F$2:$F$5000,'1. Output sheet'!$AC$2:$AC$5000,$B$105,'1. Output sheet'!$C$2:$C$5000,H$138,'1. Output sheet'!$K$2:$K$5000,$C285,'1. Output sheet'!$O$2:$O$5000,"&gt;="&amp;$B$239,'1. Output sheet'!$O$2:$O$5000,"&lt;"&amp;$C$239)</f>
        <v>0</v>
      </c>
      <c r="I350" s="13">
        <f>SUMIFS('1. Output sheet'!$F$2:$F$5000,'1. Output sheet'!$AC$2:$AC$5000,$B$105,'1. Output sheet'!$C$2:$C$5000,I$138,'1. Output sheet'!$K$2:$K$5000,$C285,'1. Output sheet'!$O$2:$O$5000,"&gt;="&amp;$B$239,'1. Output sheet'!$O$2:$O$5000,"&lt;"&amp;$C$239)</f>
        <v>4125</v>
      </c>
      <c r="J350" s="13">
        <f>SUMIFS('1. Output sheet'!$F$2:$F$5000,'1. Output sheet'!$AC$2:$AC$5000,$B$105,'1. Output sheet'!$C$2:$C$5000,J$138,'1. Output sheet'!$K$2:$K$5000,$C285,'1. Output sheet'!$O$2:$O$5000,"&gt;="&amp;$B$239,'1. Output sheet'!$O$2:$O$5000,"&lt;"&amp;$C$239)</f>
        <v>0</v>
      </c>
      <c r="K350" s="13">
        <f>SUMIFS('1. Output sheet'!$F$2:$F$5000,'1. Output sheet'!$AC$2:$AC$5000,$B$105,'1. Output sheet'!$C$2:$C$5000,K$138,'1. Output sheet'!$K$2:$K$5000,$C285,'1. Output sheet'!$O$2:$O$5000,"&gt;="&amp;$B$239,'1. Output sheet'!$O$2:$O$5000,"&lt;"&amp;$C$239)</f>
        <v>0</v>
      </c>
      <c r="L350" s="13">
        <f>SUMIFS('1. Output sheet'!$F$2:$F$5000,'1. Output sheet'!$AC$2:$AC$5000,$B$105,'1. Output sheet'!$C$2:$C$5000,L$138,'1. Output sheet'!$K$2:$K$5000,$C285,'1. Output sheet'!$O$2:$O$5000,"&gt;="&amp;$B$239,'1. Output sheet'!$O$2:$O$5000,"&lt;"&amp;$C$239)</f>
        <v>0</v>
      </c>
      <c r="M350" s="13">
        <f>SUMIFS('1. Output sheet'!$F$2:$F$5000,'1. Output sheet'!$AC$2:$AC$5000,$B$105,'1. Output sheet'!$C$2:$C$5000,M$138,'1. Output sheet'!$K$2:$K$5000,$C285,'1. Output sheet'!$O$2:$O$5000,"&gt;="&amp;$B$239,'1. Output sheet'!$O$2:$O$5000,"&lt;"&amp;$C$239)</f>
        <v>0</v>
      </c>
      <c r="N350" s="13">
        <f>SUMIFS('1. Output sheet'!$F$2:$F$5000,'1. Output sheet'!$AC$2:$AC$5000,$B$105,'1. Output sheet'!$C$2:$C$5000,N$138,'1. Output sheet'!$K$2:$K$5000,$C285,'1. Output sheet'!$O$2:$O$5000,"&gt;="&amp;$B$239,'1. Output sheet'!$O$2:$O$5000,"&lt;"&amp;$C$239)</f>
        <v>0</v>
      </c>
      <c r="O350" s="13">
        <f>SUMIFS('1. Output sheet'!$F$2:$F$5000,'1. Output sheet'!$AC$2:$AC$5000,$B$105,'1. Output sheet'!$C$2:$C$5000,O$138,'1. Output sheet'!$K$2:$K$5000,$C285,'1. Output sheet'!$O$2:$O$5000,"&gt;="&amp;$B$239,'1. Output sheet'!$O$2:$O$5000,"&lt;"&amp;$C$239)</f>
        <v>0</v>
      </c>
      <c r="P350" s="14">
        <f t="shared" si="157"/>
        <v>4125</v>
      </c>
      <c r="R350" s="7"/>
      <c r="S350" s="39" t="s">
        <v>56</v>
      </c>
      <c r="T350" s="14">
        <f t="shared" si="158"/>
        <v>0</v>
      </c>
      <c r="U350" s="14">
        <f t="shared" si="136"/>
        <v>0</v>
      </c>
      <c r="V350" s="14">
        <f t="shared" si="137"/>
        <v>0</v>
      </c>
      <c r="W350" s="14">
        <f t="shared" si="138"/>
        <v>0</v>
      </c>
      <c r="X350" s="14">
        <f t="shared" si="139"/>
        <v>0</v>
      </c>
      <c r="Y350" s="14">
        <f t="shared" si="140"/>
        <v>553.07509754233536</v>
      </c>
      <c r="Z350" s="14">
        <f t="shared" si="141"/>
        <v>0</v>
      </c>
      <c r="AA350" s="14">
        <f t="shared" si="142"/>
        <v>0</v>
      </c>
      <c r="AB350" s="14">
        <f t="shared" si="143"/>
        <v>0</v>
      </c>
      <c r="AC350" s="14">
        <f t="shared" si="144"/>
        <v>0</v>
      </c>
      <c r="AD350" s="14">
        <f t="shared" si="145"/>
        <v>0</v>
      </c>
      <c r="AE350" s="13">
        <v>0</v>
      </c>
      <c r="AF350" s="14">
        <v>27030</v>
      </c>
    </row>
    <row r="351" spans="1:32" ht="15" x14ac:dyDescent="0.25">
      <c r="A351" s="34"/>
      <c r="B351" s="7"/>
      <c r="C351" s="39" t="s">
        <v>34</v>
      </c>
      <c r="D351" s="13">
        <f>SUMIFS('1. Output sheet'!$F$2:$F$5000,'1. Output sheet'!$AC$2:$AC$5000,$B$105,'1. Output sheet'!$C$2:$C$5000,D$138,'1. Output sheet'!$K$2:$K$5000,$C286,'1. Output sheet'!$O$2:$O$5000,"&gt;="&amp;$B$239,'1. Output sheet'!$O$2:$O$5000,"&lt;"&amp;$C$239)</f>
        <v>0</v>
      </c>
      <c r="E351" s="13">
        <f>SUMIFS('1. Output sheet'!$F$2:$F$5000,'1. Output sheet'!$AC$2:$AC$5000,$B$105,'1. Output sheet'!$C$2:$C$5000,E$138,'1. Output sheet'!$K$2:$K$5000,$C286,'1. Output sheet'!$O$2:$O$5000,"&gt;="&amp;$B$239,'1. Output sheet'!$O$2:$O$5000,"&lt;"&amp;$C$239)</f>
        <v>0</v>
      </c>
      <c r="F351" s="13">
        <f>SUMIFS('1. Output sheet'!$F$2:$F$5000,'1. Output sheet'!$AC$2:$AC$5000,$B$105,'1. Output sheet'!$C$2:$C$5000,F$138,'1. Output sheet'!$K$2:$K$5000,$C286,'1. Output sheet'!$O$2:$O$5000,"&gt;="&amp;$B$239,'1. Output sheet'!$O$2:$O$5000,"&lt;"&amp;$C$239)</f>
        <v>0</v>
      </c>
      <c r="G351" s="13">
        <f>SUMIFS('1. Output sheet'!$F$2:$F$5000,'1. Output sheet'!$AC$2:$AC$5000,$B$105,'1. Output sheet'!$C$2:$C$5000,G$138,'1. Output sheet'!$K$2:$K$5000,$C286,'1. Output sheet'!$O$2:$O$5000,"&gt;="&amp;$B$239,'1. Output sheet'!$O$2:$O$5000,"&lt;"&amp;$C$239)</f>
        <v>0</v>
      </c>
      <c r="H351" s="13">
        <f>SUMIFS('1. Output sheet'!$F$2:$F$5000,'1. Output sheet'!$AC$2:$AC$5000,$B$105,'1. Output sheet'!$C$2:$C$5000,H$138,'1. Output sheet'!$K$2:$K$5000,$C286,'1. Output sheet'!$O$2:$O$5000,"&gt;="&amp;$B$239,'1. Output sheet'!$O$2:$O$5000,"&lt;"&amp;$C$239)</f>
        <v>0</v>
      </c>
      <c r="I351" s="13">
        <f>SUMIFS('1. Output sheet'!$F$2:$F$5000,'1. Output sheet'!$AC$2:$AC$5000,$B$105,'1. Output sheet'!$C$2:$C$5000,I$138,'1. Output sheet'!$K$2:$K$5000,$C286,'1. Output sheet'!$O$2:$O$5000,"&gt;="&amp;$B$239,'1. Output sheet'!$O$2:$O$5000,"&lt;"&amp;$C$239)</f>
        <v>0</v>
      </c>
      <c r="J351" s="13">
        <f>SUMIFS('1. Output sheet'!$F$2:$F$5000,'1. Output sheet'!$AC$2:$AC$5000,$B$105,'1. Output sheet'!$C$2:$C$5000,J$138,'1. Output sheet'!$K$2:$K$5000,$C286,'1. Output sheet'!$O$2:$O$5000,"&gt;="&amp;$B$239,'1. Output sheet'!$O$2:$O$5000,"&lt;"&amp;$C$239)</f>
        <v>0</v>
      </c>
      <c r="K351" s="13">
        <f>SUMIFS('1. Output sheet'!$F$2:$F$5000,'1. Output sheet'!$AC$2:$AC$5000,$B$105,'1. Output sheet'!$C$2:$C$5000,K$138,'1. Output sheet'!$K$2:$K$5000,$C286,'1. Output sheet'!$O$2:$O$5000,"&gt;="&amp;$B$239,'1. Output sheet'!$O$2:$O$5000,"&lt;"&amp;$C$239)</f>
        <v>0</v>
      </c>
      <c r="L351" s="13">
        <f>SUMIFS('1. Output sheet'!$F$2:$F$5000,'1. Output sheet'!$AC$2:$AC$5000,$B$105,'1. Output sheet'!$C$2:$C$5000,L$138,'1. Output sheet'!$K$2:$K$5000,$C286,'1. Output sheet'!$O$2:$O$5000,"&gt;="&amp;$B$239,'1. Output sheet'!$O$2:$O$5000,"&lt;"&amp;$C$239)</f>
        <v>0</v>
      </c>
      <c r="M351" s="13">
        <f>SUMIFS('1. Output sheet'!$F$2:$F$5000,'1. Output sheet'!$AC$2:$AC$5000,$B$105,'1. Output sheet'!$C$2:$C$5000,M$138,'1. Output sheet'!$K$2:$K$5000,$C286,'1. Output sheet'!$O$2:$O$5000,"&gt;="&amp;$B$239,'1. Output sheet'!$O$2:$O$5000,"&lt;"&amp;$C$239)</f>
        <v>0</v>
      </c>
      <c r="N351" s="13">
        <f>SUMIFS('1. Output sheet'!$F$2:$F$5000,'1. Output sheet'!$AC$2:$AC$5000,$B$105,'1. Output sheet'!$C$2:$C$5000,N$138,'1. Output sheet'!$K$2:$K$5000,$C286,'1. Output sheet'!$O$2:$O$5000,"&gt;="&amp;$B$239,'1. Output sheet'!$O$2:$O$5000,"&lt;"&amp;$C$239)</f>
        <v>-23427</v>
      </c>
      <c r="O351" s="13">
        <f>SUMIFS('1. Output sheet'!$F$2:$F$5000,'1. Output sheet'!$AC$2:$AC$5000,$B$105,'1. Output sheet'!$C$2:$C$5000,O$138,'1. Output sheet'!$K$2:$K$5000,$C286,'1. Output sheet'!$O$2:$O$5000,"&gt;="&amp;$B$239,'1. Output sheet'!$O$2:$O$5000,"&lt;"&amp;$C$239)</f>
        <v>0</v>
      </c>
      <c r="P351" s="14">
        <f t="shared" si="157"/>
        <v>-23427</v>
      </c>
      <c r="R351" s="7"/>
      <c r="S351" s="39" t="s">
        <v>34</v>
      </c>
      <c r="T351" s="14">
        <f t="shared" si="158"/>
        <v>0</v>
      </c>
      <c r="U351" s="14">
        <f t="shared" si="136"/>
        <v>0</v>
      </c>
      <c r="V351" s="14">
        <f t="shared" si="137"/>
        <v>0</v>
      </c>
      <c r="W351" s="14">
        <f t="shared" si="138"/>
        <v>0</v>
      </c>
      <c r="X351" s="14">
        <f t="shared" si="139"/>
        <v>0</v>
      </c>
      <c r="Y351" s="14">
        <f t="shared" si="140"/>
        <v>0</v>
      </c>
      <c r="Z351" s="14">
        <f t="shared" si="141"/>
        <v>0</v>
      </c>
      <c r="AA351" s="14">
        <f t="shared" si="142"/>
        <v>0</v>
      </c>
      <c r="AB351" s="14">
        <f t="shared" si="143"/>
        <v>0</v>
      </c>
      <c r="AC351" s="14">
        <f t="shared" si="144"/>
        <v>0</v>
      </c>
      <c r="AD351" s="14">
        <f t="shared" si="145"/>
        <v>-3141.0643176058884</v>
      </c>
      <c r="AE351" s="13">
        <v>0</v>
      </c>
      <c r="AF351" s="14">
        <v>-23316.39</v>
      </c>
    </row>
    <row r="352" spans="1:32" ht="15" x14ac:dyDescent="0.25">
      <c r="A352" s="34"/>
      <c r="B352" s="7"/>
      <c r="C352" s="39" t="s">
        <v>1249</v>
      </c>
      <c r="D352" s="13">
        <f>SUMIFS('1. Output sheet'!$F$2:$F$5000,'1. Output sheet'!$AC$2:$AC$5000,$B$105,'1. Output sheet'!$C$2:$C$5000,D$138,'1. Output sheet'!$K$2:$K$5000,$C287,'1. Output sheet'!$O$2:$O$5000,"&gt;="&amp;$B$239,'1. Output sheet'!$O$2:$O$5000,"&lt;"&amp;$C$239)</f>
        <v>0</v>
      </c>
      <c r="E352" s="13">
        <f>SUMIFS('1. Output sheet'!$F$2:$F$5000,'1. Output sheet'!$AC$2:$AC$5000,$B$105,'1. Output sheet'!$C$2:$C$5000,E$138,'1. Output sheet'!$K$2:$K$5000,$C287,'1. Output sheet'!$O$2:$O$5000,"&gt;="&amp;$B$239,'1. Output sheet'!$O$2:$O$5000,"&lt;"&amp;$C$239)</f>
        <v>0</v>
      </c>
      <c r="F352" s="13">
        <f>SUMIFS('1. Output sheet'!$F$2:$F$5000,'1. Output sheet'!$AC$2:$AC$5000,$B$105,'1. Output sheet'!$C$2:$C$5000,F$138,'1. Output sheet'!$K$2:$K$5000,$C287,'1. Output sheet'!$O$2:$O$5000,"&gt;="&amp;$B$239,'1. Output sheet'!$O$2:$O$5000,"&lt;"&amp;$C$239)</f>
        <v>0</v>
      </c>
      <c r="G352" s="13">
        <f>SUMIFS('1. Output sheet'!$F$2:$F$5000,'1. Output sheet'!$AC$2:$AC$5000,$B$105,'1. Output sheet'!$C$2:$C$5000,G$138,'1. Output sheet'!$K$2:$K$5000,$C287,'1. Output sheet'!$O$2:$O$5000,"&gt;="&amp;$B$239,'1. Output sheet'!$O$2:$O$5000,"&lt;"&amp;$C$239)</f>
        <v>0</v>
      </c>
      <c r="H352" s="13">
        <f>SUMIFS('1. Output sheet'!$F$2:$F$5000,'1. Output sheet'!$AC$2:$AC$5000,$B$105,'1. Output sheet'!$C$2:$C$5000,H$138,'1. Output sheet'!$K$2:$K$5000,$C287,'1. Output sheet'!$O$2:$O$5000,"&gt;="&amp;$B$239,'1. Output sheet'!$O$2:$O$5000,"&lt;"&amp;$C$239)</f>
        <v>0</v>
      </c>
      <c r="I352" s="13">
        <f>SUMIFS('1. Output sheet'!$F$2:$F$5000,'1. Output sheet'!$AC$2:$AC$5000,$B$105,'1. Output sheet'!$C$2:$C$5000,I$138,'1. Output sheet'!$K$2:$K$5000,$C287,'1. Output sheet'!$O$2:$O$5000,"&gt;="&amp;$B$239,'1. Output sheet'!$O$2:$O$5000,"&lt;"&amp;$C$239)</f>
        <v>0</v>
      </c>
      <c r="J352" s="13">
        <f>SUMIFS('1. Output sheet'!$F$2:$F$5000,'1. Output sheet'!$AC$2:$AC$5000,$B$105,'1. Output sheet'!$C$2:$C$5000,J$138,'1. Output sheet'!$K$2:$K$5000,$C287,'1. Output sheet'!$O$2:$O$5000,"&gt;="&amp;$B$239,'1. Output sheet'!$O$2:$O$5000,"&lt;"&amp;$C$239)</f>
        <v>0</v>
      </c>
      <c r="K352" s="13">
        <f>SUMIFS('1. Output sheet'!$F$2:$F$5000,'1. Output sheet'!$AC$2:$AC$5000,$B$105,'1. Output sheet'!$C$2:$C$5000,K$138,'1. Output sheet'!$K$2:$K$5000,$C287,'1. Output sheet'!$O$2:$O$5000,"&gt;="&amp;$B$239,'1. Output sheet'!$O$2:$O$5000,"&lt;"&amp;$C$239)</f>
        <v>0</v>
      </c>
      <c r="L352" s="13">
        <f>SUMIFS('1. Output sheet'!$F$2:$F$5000,'1. Output sheet'!$AC$2:$AC$5000,$B$105,'1. Output sheet'!$C$2:$C$5000,L$138,'1. Output sheet'!$K$2:$K$5000,$C287,'1. Output sheet'!$O$2:$O$5000,"&gt;="&amp;$B$239,'1. Output sheet'!$O$2:$O$5000,"&lt;"&amp;$C$239)</f>
        <v>0</v>
      </c>
      <c r="M352" s="13">
        <f>SUMIFS('1. Output sheet'!$F$2:$F$5000,'1. Output sheet'!$AC$2:$AC$5000,$B$105,'1. Output sheet'!$C$2:$C$5000,M$138,'1. Output sheet'!$K$2:$K$5000,$C287,'1. Output sheet'!$O$2:$O$5000,"&gt;="&amp;$B$239,'1. Output sheet'!$O$2:$O$5000,"&lt;"&amp;$C$239)</f>
        <v>0</v>
      </c>
      <c r="N352" s="13">
        <f>SUMIFS('1. Output sheet'!$F$2:$F$5000,'1. Output sheet'!$AC$2:$AC$5000,$B$105,'1. Output sheet'!$C$2:$C$5000,N$138,'1. Output sheet'!$K$2:$K$5000,$C287,'1. Output sheet'!$O$2:$O$5000,"&gt;="&amp;$B$239,'1. Output sheet'!$O$2:$O$5000,"&lt;"&amp;$C$239)</f>
        <v>0</v>
      </c>
      <c r="O352" s="13">
        <f>SUMIFS('1. Output sheet'!$F$2:$F$5000,'1. Output sheet'!$AC$2:$AC$5000,$B$105,'1. Output sheet'!$C$2:$C$5000,O$138,'1. Output sheet'!$K$2:$K$5000,$C287,'1. Output sheet'!$O$2:$O$5000,"&gt;="&amp;$B$239,'1. Output sheet'!$O$2:$O$5000,"&lt;"&amp;$C$239)</f>
        <v>0</v>
      </c>
      <c r="P352" s="14">
        <f t="shared" si="157"/>
        <v>0</v>
      </c>
      <c r="R352" s="7"/>
      <c r="S352" s="39" t="s">
        <v>1249</v>
      </c>
      <c r="T352" s="14">
        <f t="shared" si="158"/>
        <v>0</v>
      </c>
      <c r="U352" s="14">
        <f t="shared" si="136"/>
        <v>0</v>
      </c>
      <c r="V352" s="14">
        <f t="shared" si="137"/>
        <v>0</v>
      </c>
      <c r="W352" s="14">
        <f t="shared" si="138"/>
        <v>0</v>
      </c>
      <c r="X352" s="14">
        <f t="shared" si="139"/>
        <v>0</v>
      </c>
      <c r="Y352" s="14">
        <f t="shared" si="140"/>
        <v>0</v>
      </c>
      <c r="Z352" s="14">
        <f t="shared" si="141"/>
        <v>0</v>
      </c>
      <c r="AA352" s="14">
        <f t="shared" si="142"/>
        <v>0</v>
      </c>
      <c r="AB352" s="14">
        <f t="shared" si="143"/>
        <v>0</v>
      </c>
      <c r="AC352" s="14">
        <f t="shared" si="144"/>
        <v>0</v>
      </c>
      <c r="AD352" s="14">
        <f t="shared" si="145"/>
        <v>0</v>
      </c>
      <c r="AE352" s="13">
        <v>0</v>
      </c>
      <c r="AF352" s="14">
        <v>0</v>
      </c>
    </row>
    <row r="353" spans="1:32" ht="15" x14ac:dyDescent="0.25">
      <c r="A353" s="34"/>
      <c r="B353" s="7"/>
      <c r="C353" s="39" t="s">
        <v>47</v>
      </c>
      <c r="D353" s="13">
        <f>SUMIFS('1. Output sheet'!$F$2:$F$5000,'1. Output sheet'!$AC$2:$AC$5000,$B$105,'1. Output sheet'!$C$2:$C$5000,D$138,'1. Output sheet'!$K$2:$K$5000,$C288,'1. Output sheet'!$O$2:$O$5000,"&gt;="&amp;$B$239,'1. Output sheet'!$O$2:$O$5000,"&lt;"&amp;$C$239)</f>
        <v>0</v>
      </c>
      <c r="E353" s="13">
        <f>SUMIFS('1. Output sheet'!$F$2:$F$5000,'1. Output sheet'!$AC$2:$AC$5000,$B$105,'1. Output sheet'!$C$2:$C$5000,E$138,'1. Output sheet'!$K$2:$K$5000,$C288,'1. Output sheet'!$O$2:$O$5000,"&gt;="&amp;$B$239,'1. Output sheet'!$O$2:$O$5000,"&lt;"&amp;$C$239)</f>
        <v>-16607.579999999998</v>
      </c>
      <c r="F353" s="13">
        <f>SUMIFS('1. Output sheet'!$F$2:$F$5000,'1. Output sheet'!$AC$2:$AC$5000,$B$105,'1. Output sheet'!$C$2:$C$5000,F$138,'1. Output sheet'!$K$2:$K$5000,$C288,'1. Output sheet'!$O$2:$O$5000,"&gt;="&amp;$B$239,'1. Output sheet'!$O$2:$O$5000,"&lt;"&amp;$C$239)</f>
        <v>0</v>
      </c>
      <c r="G353" s="13">
        <f>SUMIFS('1. Output sheet'!$F$2:$F$5000,'1. Output sheet'!$AC$2:$AC$5000,$B$105,'1. Output sheet'!$C$2:$C$5000,G$138,'1. Output sheet'!$K$2:$K$5000,$C288,'1. Output sheet'!$O$2:$O$5000,"&gt;="&amp;$B$239,'1. Output sheet'!$O$2:$O$5000,"&lt;"&amp;$C$239)</f>
        <v>0</v>
      </c>
      <c r="H353" s="13">
        <f>SUMIFS('1. Output sheet'!$F$2:$F$5000,'1. Output sheet'!$AC$2:$AC$5000,$B$105,'1. Output sheet'!$C$2:$C$5000,H$138,'1. Output sheet'!$K$2:$K$5000,$C288,'1. Output sheet'!$O$2:$O$5000,"&gt;="&amp;$B$239,'1. Output sheet'!$O$2:$O$5000,"&lt;"&amp;$C$239)</f>
        <v>0</v>
      </c>
      <c r="I353" s="13">
        <f>SUMIFS('1. Output sheet'!$F$2:$F$5000,'1. Output sheet'!$AC$2:$AC$5000,$B$105,'1. Output sheet'!$C$2:$C$5000,I$138,'1. Output sheet'!$K$2:$K$5000,$C288,'1. Output sheet'!$O$2:$O$5000,"&gt;="&amp;$B$239,'1. Output sheet'!$O$2:$O$5000,"&lt;"&amp;$C$239)</f>
        <v>0</v>
      </c>
      <c r="J353" s="13">
        <f>SUMIFS('1. Output sheet'!$F$2:$F$5000,'1. Output sheet'!$AC$2:$AC$5000,$B$105,'1. Output sheet'!$C$2:$C$5000,J$138,'1. Output sheet'!$K$2:$K$5000,$C288,'1. Output sheet'!$O$2:$O$5000,"&gt;="&amp;$B$239,'1. Output sheet'!$O$2:$O$5000,"&lt;"&amp;$C$239)</f>
        <v>0</v>
      </c>
      <c r="K353" s="13">
        <f>SUMIFS('1. Output sheet'!$F$2:$F$5000,'1. Output sheet'!$AC$2:$AC$5000,$B$105,'1. Output sheet'!$C$2:$C$5000,K$138,'1. Output sheet'!$K$2:$K$5000,$C288,'1. Output sheet'!$O$2:$O$5000,"&gt;="&amp;$B$239,'1. Output sheet'!$O$2:$O$5000,"&lt;"&amp;$C$239)</f>
        <v>0</v>
      </c>
      <c r="L353" s="13">
        <f>SUMIFS('1. Output sheet'!$F$2:$F$5000,'1. Output sheet'!$AC$2:$AC$5000,$B$105,'1. Output sheet'!$C$2:$C$5000,L$138,'1. Output sheet'!$K$2:$K$5000,$C288,'1. Output sheet'!$O$2:$O$5000,"&gt;="&amp;$B$239,'1. Output sheet'!$O$2:$O$5000,"&lt;"&amp;$C$239)</f>
        <v>0</v>
      </c>
      <c r="M353" s="13">
        <f>SUMIFS('1. Output sheet'!$F$2:$F$5000,'1. Output sheet'!$AC$2:$AC$5000,$B$105,'1. Output sheet'!$C$2:$C$5000,M$138,'1. Output sheet'!$K$2:$K$5000,$C288,'1. Output sheet'!$O$2:$O$5000,"&gt;="&amp;$B$239,'1. Output sheet'!$O$2:$O$5000,"&lt;"&amp;$C$239)</f>
        <v>0</v>
      </c>
      <c r="N353" s="13">
        <f>SUMIFS('1. Output sheet'!$F$2:$F$5000,'1. Output sheet'!$AC$2:$AC$5000,$B$105,'1. Output sheet'!$C$2:$C$5000,N$138,'1. Output sheet'!$K$2:$K$5000,$C288,'1. Output sheet'!$O$2:$O$5000,"&gt;="&amp;$B$239,'1. Output sheet'!$O$2:$O$5000,"&lt;"&amp;$C$239)</f>
        <v>0</v>
      </c>
      <c r="O353" s="13">
        <f>SUMIFS('1. Output sheet'!$F$2:$F$5000,'1. Output sheet'!$AC$2:$AC$5000,$B$105,'1. Output sheet'!$C$2:$C$5000,O$138,'1. Output sheet'!$K$2:$K$5000,$C288,'1. Output sheet'!$O$2:$O$5000,"&gt;="&amp;$B$239,'1. Output sheet'!$O$2:$O$5000,"&lt;"&amp;$C$239)</f>
        <v>0</v>
      </c>
      <c r="P353" s="14">
        <f t="shared" si="157"/>
        <v>-16607.579999999998</v>
      </c>
      <c r="R353" s="7"/>
      <c r="S353" s="39" t="s">
        <v>47</v>
      </c>
      <c r="T353" s="14">
        <f t="shared" si="158"/>
        <v>0</v>
      </c>
      <c r="U353" s="14">
        <f t="shared" si="136"/>
        <v>-2226.7245887132449</v>
      </c>
      <c r="V353" s="14">
        <f t="shared" si="137"/>
        <v>0</v>
      </c>
      <c r="W353" s="14">
        <f t="shared" si="138"/>
        <v>0</v>
      </c>
      <c r="X353" s="14">
        <f t="shared" si="139"/>
        <v>0</v>
      </c>
      <c r="Y353" s="14">
        <f t="shared" si="140"/>
        <v>0</v>
      </c>
      <c r="Z353" s="14">
        <f t="shared" si="141"/>
        <v>0</v>
      </c>
      <c r="AA353" s="14">
        <f t="shared" si="142"/>
        <v>0</v>
      </c>
      <c r="AB353" s="14">
        <f t="shared" si="143"/>
        <v>0</v>
      </c>
      <c r="AC353" s="14">
        <f t="shared" si="144"/>
        <v>0</v>
      </c>
      <c r="AD353" s="14">
        <f t="shared" si="145"/>
        <v>0</v>
      </c>
      <c r="AE353" s="13">
        <v>0</v>
      </c>
      <c r="AF353" s="14">
        <v>-16607.579999999998</v>
      </c>
    </row>
    <row r="354" spans="1:32" ht="15" x14ac:dyDescent="0.25">
      <c r="A354" s="34"/>
      <c r="B354" s="7"/>
      <c r="C354" s="39" t="s">
        <v>74</v>
      </c>
      <c r="D354" s="13">
        <f>SUMIFS('1. Output sheet'!$F$2:$F$5000,'1. Output sheet'!$AC$2:$AC$5000,$B$105,'1. Output sheet'!$C$2:$C$5000,D$138,'1. Output sheet'!$K$2:$K$5000,$C289,'1. Output sheet'!$O$2:$O$5000,"&gt;="&amp;$B$239,'1. Output sheet'!$O$2:$O$5000,"&lt;"&amp;$C$239)</f>
        <v>0</v>
      </c>
      <c r="E354" s="13">
        <f>SUMIFS('1. Output sheet'!$F$2:$F$5000,'1. Output sheet'!$AC$2:$AC$5000,$B$105,'1. Output sheet'!$C$2:$C$5000,E$138,'1. Output sheet'!$K$2:$K$5000,$C289,'1. Output sheet'!$O$2:$O$5000,"&gt;="&amp;$B$239,'1. Output sheet'!$O$2:$O$5000,"&lt;"&amp;$C$239)</f>
        <v>0</v>
      </c>
      <c r="F354" s="13">
        <f>SUMIFS('1. Output sheet'!$F$2:$F$5000,'1. Output sheet'!$AC$2:$AC$5000,$B$105,'1. Output sheet'!$C$2:$C$5000,F$138,'1. Output sheet'!$K$2:$K$5000,$C289,'1. Output sheet'!$O$2:$O$5000,"&gt;="&amp;$B$239,'1. Output sheet'!$O$2:$O$5000,"&lt;"&amp;$C$239)</f>
        <v>0</v>
      </c>
      <c r="G354" s="13">
        <f>SUMIFS('1. Output sheet'!$F$2:$F$5000,'1. Output sheet'!$AC$2:$AC$5000,$B$105,'1. Output sheet'!$C$2:$C$5000,G$138,'1. Output sheet'!$K$2:$K$5000,$C289,'1. Output sheet'!$O$2:$O$5000,"&gt;="&amp;$B$239,'1. Output sheet'!$O$2:$O$5000,"&lt;"&amp;$C$239)</f>
        <v>0</v>
      </c>
      <c r="H354" s="13">
        <f>SUMIFS('1. Output sheet'!$F$2:$F$5000,'1. Output sheet'!$AC$2:$AC$5000,$B$105,'1. Output sheet'!$C$2:$C$5000,H$138,'1. Output sheet'!$K$2:$K$5000,$C289,'1. Output sheet'!$O$2:$O$5000,"&gt;="&amp;$B$239,'1. Output sheet'!$O$2:$O$5000,"&lt;"&amp;$C$239)</f>
        <v>0</v>
      </c>
      <c r="I354" s="13">
        <f>SUMIFS('1. Output sheet'!$F$2:$F$5000,'1. Output sheet'!$AC$2:$AC$5000,$B$105,'1. Output sheet'!$C$2:$C$5000,I$138,'1. Output sheet'!$K$2:$K$5000,$C289,'1. Output sheet'!$O$2:$O$5000,"&gt;="&amp;$B$239,'1. Output sheet'!$O$2:$O$5000,"&lt;"&amp;$C$239)</f>
        <v>0</v>
      </c>
      <c r="J354" s="13">
        <f>SUMIFS('1. Output sheet'!$F$2:$F$5000,'1. Output sheet'!$AC$2:$AC$5000,$B$105,'1. Output sheet'!$C$2:$C$5000,J$138,'1. Output sheet'!$K$2:$K$5000,$C289,'1. Output sheet'!$O$2:$O$5000,"&gt;="&amp;$B$239,'1. Output sheet'!$O$2:$O$5000,"&lt;"&amp;$C$239)</f>
        <v>0</v>
      </c>
      <c r="K354" s="13">
        <f>SUMIFS('1. Output sheet'!$F$2:$F$5000,'1. Output sheet'!$AC$2:$AC$5000,$B$105,'1. Output sheet'!$C$2:$C$5000,K$138,'1. Output sheet'!$K$2:$K$5000,$C289,'1. Output sheet'!$O$2:$O$5000,"&gt;="&amp;$B$239,'1. Output sheet'!$O$2:$O$5000,"&lt;"&amp;$C$239)</f>
        <v>0</v>
      </c>
      <c r="L354" s="13">
        <f>SUMIFS('1. Output sheet'!$F$2:$F$5000,'1. Output sheet'!$AC$2:$AC$5000,$B$105,'1. Output sheet'!$C$2:$C$5000,L$138,'1. Output sheet'!$K$2:$K$5000,$C289,'1. Output sheet'!$O$2:$O$5000,"&gt;="&amp;$B$239,'1. Output sheet'!$O$2:$O$5000,"&lt;"&amp;$C$239)</f>
        <v>0</v>
      </c>
      <c r="M354" s="13">
        <f>SUMIFS('1. Output sheet'!$F$2:$F$5000,'1. Output sheet'!$AC$2:$AC$5000,$B$105,'1. Output sheet'!$C$2:$C$5000,M$138,'1. Output sheet'!$K$2:$K$5000,$C289,'1. Output sheet'!$O$2:$O$5000,"&gt;="&amp;$B$239,'1. Output sheet'!$O$2:$O$5000,"&lt;"&amp;$C$239)</f>
        <v>0</v>
      </c>
      <c r="N354" s="13">
        <f>SUMIFS('1. Output sheet'!$F$2:$F$5000,'1. Output sheet'!$AC$2:$AC$5000,$B$105,'1. Output sheet'!$C$2:$C$5000,N$138,'1. Output sheet'!$K$2:$K$5000,$C289,'1. Output sheet'!$O$2:$O$5000,"&gt;="&amp;$B$239,'1. Output sheet'!$O$2:$O$5000,"&lt;"&amp;$C$239)</f>
        <v>0</v>
      </c>
      <c r="O354" s="13">
        <f>SUMIFS('1. Output sheet'!$F$2:$F$5000,'1. Output sheet'!$AC$2:$AC$5000,$B$105,'1. Output sheet'!$C$2:$C$5000,O$138,'1. Output sheet'!$K$2:$K$5000,$C289,'1. Output sheet'!$O$2:$O$5000,"&gt;="&amp;$B$239,'1. Output sheet'!$O$2:$O$5000,"&lt;"&amp;$C$239)</f>
        <v>0</v>
      </c>
      <c r="P354" s="14">
        <f t="shared" si="157"/>
        <v>0</v>
      </c>
      <c r="R354" s="7"/>
      <c r="S354" s="39" t="s">
        <v>74</v>
      </c>
      <c r="T354" s="14">
        <f t="shared" si="158"/>
        <v>0</v>
      </c>
      <c r="U354" s="14">
        <f t="shared" si="136"/>
        <v>0</v>
      </c>
      <c r="V354" s="14">
        <f t="shared" si="137"/>
        <v>0</v>
      </c>
      <c r="W354" s="14">
        <f t="shared" si="138"/>
        <v>0</v>
      </c>
      <c r="X354" s="14">
        <f t="shared" si="139"/>
        <v>0</v>
      </c>
      <c r="Y354" s="14">
        <f t="shared" si="140"/>
        <v>0</v>
      </c>
      <c r="Z354" s="14">
        <f t="shared" si="141"/>
        <v>0</v>
      </c>
      <c r="AA354" s="14">
        <f t="shared" si="142"/>
        <v>0</v>
      </c>
      <c r="AB354" s="14">
        <f t="shared" si="143"/>
        <v>0</v>
      </c>
      <c r="AC354" s="14">
        <f t="shared" si="144"/>
        <v>0</v>
      </c>
      <c r="AD354" s="14">
        <f t="shared" si="145"/>
        <v>0</v>
      </c>
      <c r="AE354" s="13">
        <v>0</v>
      </c>
      <c r="AF354" s="14">
        <v>0</v>
      </c>
    </row>
    <row r="355" spans="1:32" ht="15" x14ac:dyDescent="0.25">
      <c r="A355" s="34"/>
      <c r="B355" s="7"/>
      <c r="C355" s="39" t="s">
        <v>4234</v>
      </c>
      <c r="D355" s="13">
        <f>SUMIFS('1. Output sheet'!$F$2:$F$5000,'1. Output sheet'!$AC$2:$AC$5000,$B$105,'1. Output sheet'!$C$2:$C$5000,D$138,'1. Output sheet'!$K$2:$K$5000,$C290,'1. Output sheet'!$O$2:$O$5000,"&gt;="&amp;$B$239,'1. Output sheet'!$O$2:$O$5000,"&lt;"&amp;$C$239)</f>
        <v>0</v>
      </c>
      <c r="E355" s="13">
        <f>SUMIFS('1. Output sheet'!$F$2:$F$5000,'1. Output sheet'!$AC$2:$AC$5000,$B$105,'1. Output sheet'!$C$2:$C$5000,E$138,'1. Output sheet'!$K$2:$K$5000,$C290,'1. Output sheet'!$O$2:$O$5000,"&gt;="&amp;$B$239,'1. Output sheet'!$O$2:$O$5000,"&lt;"&amp;$C$239)</f>
        <v>0</v>
      </c>
      <c r="F355" s="13">
        <f>SUMIFS('1. Output sheet'!$F$2:$F$5000,'1. Output sheet'!$AC$2:$AC$5000,$B$105,'1. Output sheet'!$C$2:$C$5000,F$138,'1. Output sheet'!$K$2:$K$5000,$C290,'1. Output sheet'!$O$2:$O$5000,"&gt;="&amp;$B$239,'1. Output sheet'!$O$2:$O$5000,"&lt;"&amp;$C$239)</f>
        <v>0</v>
      </c>
      <c r="G355" s="13">
        <f>SUMIFS('1. Output sheet'!$F$2:$F$5000,'1. Output sheet'!$AC$2:$AC$5000,$B$105,'1. Output sheet'!$C$2:$C$5000,G$138,'1. Output sheet'!$K$2:$K$5000,$C290,'1. Output sheet'!$O$2:$O$5000,"&gt;="&amp;$B$239,'1. Output sheet'!$O$2:$O$5000,"&lt;"&amp;$C$239)</f>
        <v>0</v>
      </c>
      <c r="H355" s="13">
        <f>SUMIFS('1. Output sheet'!$F$2:$F$5000,'1. Output sheet'!$AC$2:$AC$5000,$B$105,'1. Output sheet'!$C$2:$C$5000,H$138,'1. Output sheet'!$K$2:$K$5000,$C290,'1. Output sheet'!$O$2:$O$5000,"&gt;="&amp;$B$239,'1. Output sheet'!$O$2:$O$5000,"&lt;"&amp;$C$239)</f>
        <v>0</v>
      </c>
      <c r="I355" s="13">
        <f>SUMIFS('1. Output sheet'!$F$2:$F$5000,'1. Output sheet'!$AC$2:$AC$5000,$B$105,'1. Output sheet'!$C$2:$C$5000,I$138,'1. Output sheet'!$K$2:$K$5000,$C290,'1. Output sheet'!$O$2:$O$5000,"&gt;="&amp;$B$239,'1. Output sheet'!$O$2:$O$5000,"&lt;"&amp;$C$239)</f>
        <v>0</v>
      </c>
      <c r="J355" s="13">
        <f>SUMIFS('1. Output sheet'!$F$2:$F$5000,'1. Output sheet'!$AC$2:$AC$5000,$B$105,'1. Output sheet'!$C$2:$C$5000,J$138,'1. Output sheet'!$K$2:$K$5000,$C290,'1. Output sheet'!$O$2:$O$5000,"&gt;="&amp;$B$239,'1. Output sheet'!$O$2:$O$5000,"&lt;"&amp;$C$239)</f>
        <v>0</v>
      </c>
      <c r="K355" s="13">
        <f>SUMIFS('1. Output sheet'!$F$2:$F$5000,'1. Output sheet'!$AC$2:$AC$5000,$B$105,'1. Output sheet'!$C$2:$C$5000,K$138,'1. Output sheet'!$K$2:$K$5000,$C290,'1. Output sheet'!$O$2:$O$5000,"&gt;="&amp;$B$239,'1. Output sheet'!$O$2:$O$5000,"&lt;"&amp;$C$239)</f>
        <v>0</v>
      </c>
      <c r="L355" s="13">
        <f>SUMIFS('1. Output sheet'!$F$2:$F$5000,'1. Output sheet'!$AC$2:$AC$5000,$B$105,'1. Output sheet'!$C$2:$C$5000,L$138,'1. Output sheet'!$K$2:$K$5000,$C290,'1. Output sheet'!$O$2:$O$5000,"&gt;="&amp;$B$239,'1. Output sheet'!$O$2:$O$5000,"&lt;"&amp;$C$239)</f>
        <v>0</v>
      </c>
      <c r="M355" s="13">
        <f>SUMIFS('1. Output sheet'!$F$2:$F$5000,'1. Output sheet'!$AC$2:$AC$5000,$B$105,'1. Output sheet'!$C$2:$C$5000,M$138,'1. Output sheet'!$K$2:$K$5000,$C290,'1. Output sheet'!$O$2:$O$5000,"&gt;="&amp;$B$239,'1. Output sheet'!$O$2:$O$5000,"&lt;"&amp;$C$239)</f>
        <v>0</v>
      </c>
      <c r="N355" s="13">
        <f>SUMIFS('1. Output sheet'!$F$2:$F$5000,'1. Output sheet'!$AC$2:$AC$5000,$B$105,'1. Output sheet'!$C$2:$C$5000,N$138,'1. Output sheet'!$K$2:$K$5000,$C290,'1. Output sheet'!$O$2:$O$5000,"&gt;="&amp;$B$239,'1. Output sheet'!$O$2:$O$5000,"&lt;"&amp;$C$239)</f>
        <v>0</v>
      </c>
      <c r="O355" s="13">
        <f>SUMIFS('1. Output sheet'!$F$2:$F$5000,'1. Output sheet'!$AC$2:$AC$5000,$B$105,'1. Output sheet'!$C$2:$C$5000,O$138,'1. Output sheet'!$K$2:$K$5000,$C290,'1. Output sheet'!$O$2:$O$5000,"&gt;="&amp;$B$239,'1. Output sheet'!$O$2:$O$5000,"&lt;"&amp;$C$239)</f>
        <v>0</v>
      </c>
      <c r="P355" s="14">
        <f t="shared" si="157"/>
        <v>0</v>
      </c>
      <c r="R355" s="7"/>
      <c r="S355" s="39" t="s">
        <v>4234</v>
      </c>
      <c r="T355" s="14">
        <f t="shared" si="158"/>
        <v>0</v>
      </c>
      <c r="U355" s="14">
        <f t="shared" si="136"/>
        <v>0</v>
      </c>
      <c r="V355" s="14">
        <f t="shared" si="137"/>
        <v>0</v>
      </c>
      <c r="W355" s="14">
        <f t="shared" si="138"/>
        <v>0</v>
      </c>
      <c r="X355" s="14">
        <f t="shared" si="139"/>
        <v>0</v>
      </c>
      <c r="Y355" s="14">
        <f t="shared" si="140"/>
        <v>0</v>
      </c>
      <c r="Z355" s="14">
        <f t="shared" si="141"/>
        <v>0</v>
      </c>
      <c r="AA355" s="14">
        <f t="shared" si="142"/>
        <v>0</v>
      </c>
      <c r="AB355" s="14">
        <f t="shared" si="143"/>
        <v>0</v>
      </c>
      <c r="AC355" s="14">
        <f t="shared" si="144"/>
        <v>0</v>
      </c>
      <c r="AD355" s="14">
        <f t="shared" si="145"/>
        <v>0</v>
      </c>
      <c r="AE355" s="13">
        <v>0</v>
      </c>
      <c r="AF355" s="14">
        <v>0</v>
      </c>
    </row>
    <row r="356" spans="1:32" ht="15" x14ac:dyDescent="0.25">
      <c r="A356" s="34"/>
      <c r="B356" s="7"/>
      <c r="C356" s="39" t="s">
        <v>455</v>
      </c>
      <c r="D356" s="13">
        <f>SUMIFS('1. Output sheet'!$F$2:$F$5000,'1. Output sheet'!$AC$2:$AC$5000,$B$105,'1. Output sheet'!$C$2:$C$5000,D$138,'1. Output sheet'!$K$2:$K$5000,$C291,'1. Output sheet'!$O$2:$O$5000,"&gt;="&amp;$B$239,'1. Output sheet'!$O$2:$O$5000,"&lt;"&amp;$C$239)</f>
        <v>0</v>
      </c>
      <c r="E356" s="13">
        <f>SUMIFS('1. Output sheet'!$F$2:$F$5000,'1. Output sheet'!$AC$2:$AC$5000,$B$105,'1. Output sheet'!$C$2:$C$5000,E$138,'1. Output sheet'!$K$2:$K$5000,$C291,'1. Output sheet'!$O$2:$O$5000,"&gt;="&amp;$B$239,'1. Output sheet'!$O$2:$O$5000,"&lt;"&amp;$C$239)</f>
        <v>0</v>
      </c>
      <c r="F356" s="13">
        <f>SUMIFS('1. Output sheet'!$F$2:$F$5000,'1. Output sheet'!$AC$2:$AC$5000,$B$105,'1. Output sheet'!$C$2:$C$5000,F$138,'1. Output sheet'!$K$2:$K$5000,$C291,'1. Output sheet'!$O$2:$O$5000,"&gt;="&amp;$B$239,'1. Output sheet'!$O$2:$O$5000,"&lt;"&amp;$C$239)</f>
        <v>0</v>
      </c>
      <c r="G356" s="13">
        <f>SUMIFS('1. Output sheet'!$F$2:$F$5000,'1. Output sheet'!$AC$2:$AC$5000,$B$105,'1. Output sheet'!$C$2:$C$5000,G$138,'1. Output sheet'!$K$2:$K$5000,$C291,'1. Output sheet'!$O$2:$O$5000,"&gt;="&amp;$B$239,'1. Output sheet'!$O$2:$O$5000,"&lt;"&amp;$C$239)</f>
        <v>0</v>
      </c>
      <c r="H356" s="13">
        <f>SUMIFS('1. Output sheet'!$F$2:$F$5000,'1. Output sheet'!$AC$2:$AC$5000,$B$105,'1. Output sheet'!$C$2:$C$5000,H$138,'1. Output sheet'!$K$2:$K$5000,$C291,'1. Output sheet'!$O$2:$O$5000,"&gt;="&amp;$B$239,'1. Output sheet'!$O$2:$O$5000,"&lt;"&amp;$C$239)</f>
        <v>0</v>
      </c>
      <c r="I356" s="13">
        <f>SUMIFS('1. Output sheet'!$F$2:$F$5000,'1. Output sheet'!$AC$2:$AC$5000,$B$105,'1. Output sheet'!$C$2:$C$5000,I$138,'1. Output sheet'!$K$2:$K$5000,$C291,'1. Output sheet'!$O$2:$O$5000,"&gt;="&amp;$B$239,'1. Output sheet'!$O$2:$O$5000,"&lt;"&amp;$C$239)</f>
        <v>0</v>
      </c>
      <c r="J356" s="13">
        <f>SUMIFS('1. Output sheet'!$F$2:$F$5000,'1. Output sheet'!$AC$2:$AC$5000,$B$105,'1. Output sheet'!$C$2:$C$5000,J$138,'1. Output sheet'!$K$2:$K$5000,$C291,'1. Output sheet'!$O$2:$O$5000,"&gt;="&amp;$B$239,'1. Output sheet'!$O$2:$O$5000,"&lt;"&amp;$C$239)</f>
        <v>0</v>
      </c>
      <c r="K356" s="13">
        <f>SUMIFS('1. Output sheet'!$F$2:$F$5000,'1. Output sheet'!$AC$2:$AC$5000,$B$105,'1. Output sheet'!$C$2:$C$5000,K$138,'1. Output sheet'!$K$2:$K$5000,$C291,'1. Output sheet'!$O$2:$O$5000,"&gt;="&amp;$B$239,'1. Output sheet'!$O$2:$O$5000,"&lt;"&amp;$C$239)</f>
        <v>0</v>
      </c>
      <c r="L356" s="13">
        <f>SUMIFS('1. Output sheet'!$F$2:$F$5000,'1. Output sheet'!$AC$2:$AC$5000,$B$105,'1. Output sheet'!$C$2:$C$5000,L$138,'1. Output sheet'!$K$2:$K$5000,$C291,'1. Output sheet'!$O$2:$O$5000,"&gt;="&amp;$B$239,'1. Output sheet'!$O$2:$O$5000,"&lt;"&amp;$C$239)</f>
        <v>0</v>
      </c>
      <c r="M356" s="13">
        <f>SUMIFS('1. Output sheet'!$F$2:$F$5000,'1. Output sheet'!$AC$2:$AC$5000,$B$105,'1. Output sheet'!$C$2:$C$5000,M$138,'1. Output sheet'!$K$2:$K$5000,$C291,'1. Output sheet'!$O$2:$O$5000,"&gt;="&amp;$B$239,'1. Output sheet'!$O$2:$O$5000,"&lt;"&amp;$C$239)</f>
        <v>0</v>
      </c>
      <c r="N356" s="13">
        <f>SUMIFS('1. Output sheet'!$F$2:$F$5000,'1. Output sheet'!$AC$2:$AC$5000,$B$105,'1. Output sheet'!$C$2:$C$5000,N$138,'1. Output sheet'!$K$2:$K$5000,$C291,'1. Output sheet'!$O$2:$O$5000,"&gt;="&amp;$B$239,'1. Output sheet'!$O$2:$O$5000,"&lt;"&amp;$C$239)</f>
        <v>0</v>
      </c>
      <c r="O356" s="13">
        <f>SUMIFS('1. Output sheet'!$F$2:$F$5000,'1. Output sheet'!$AC$2:$AC$5000,$B$105,'1. Output sheet'!$C$2:$C$5000,O$138,'1. Output sheet'!$K$2:$K$5000,$C291,'1. Output sheet'!$O$2:$O$5000,"&gt;="&amp;$B$239,'1. Output sheet'!$O$2:$O$5000,"&lt;"&amp;$C$239)</f>
        <v>0</v>
      </c>
      <c r="P356" s="14">
        <f t="shared" si="157"/>
        <v>0</v>
      </c>
      <c r="R356" s="7"/>
      <c r="S356" s="39" t="s">
        <v>455</v>
      </c>
      <c r="T356" s="14">
        <f t="shared" si="158"/>
        <v>0</v>
      </c>
      <c r="U356" s="14">
        <f t="shared" si="136"/>
        <v>0</v>
      </c>
      <c r="V356" s="14">
        <f t="shared" si="137"/>
        <v>0</v>
      </c>
      <c r="W356" s="14">
        <f t="shared" si="138"/>
        <v>0</v>
      </c>
      <c r="X356" s="14">
        <f t="shared" si="139"/>
        <v>0</v>
      </c>
      <c r="Y356" s="14">
        <f t="shared" si="140"/>
        <v>0</v>
      </c>
      <c r="Z356" s="14">
        <f t="shared" si="141"/>
        <v>0</v>
      </c>
      <c r="AA356" s="14">
        <f t="shared" si="142"/>
        <v>0</v>
      </c>
      <c r="AB356" s="14">
        <f t="shared" si="143"/>
        <v>0</v>
      </c>
      <c r="AC356" s="14">
        <f t="shared" si="144"/>
        <v>0</v>
      </c>
      <c r="AD356" s="14">
        <f t="shared" si="145"/>
        <v>0</v>
      </c>
      <c r="AE356" s="13">
        <v>0</v>
      </c>
      <c r="AF356" s="14">
        <v>-48.829999999999927</v>
      </c>
    </row>
    <row r="357" spans="1:32" ht="15" x14ac:dyDescent="0.25">
      <c r="A357" s="34"/>
      <c r="B357" s="7"/>
      <c r="C357" s="39" t="s">
        <v>306</v>
      </c>
      <c r="D357" s="13">
        <f>SUMIFS('1. Output sheet'!$F$2:$F$5000,'1. Output sheet'!$AC$2:$AC$5000,$B$105,'1. Output sheet'!$C$2:$C$5000,D$138,'1. Output sheet'!$K$2:$K$5000,$C292,'1. Output sheet'!$O$2:$O$5000,"&gt;="&amp;$B$239,'1. Output sheet'!$O$2:$O$5000,"&lt;"&amp;$C$239)</f>
        <v>0</v>
      </c>
      <c r="E357" s="13">
        <f>SUMIFS('1. Output sheet'!$F$2:$F$5000,'1. Output sheet'!$AC$2:$AC$5000,$B$105,'1. Output sheet'!$C$2:$C$5000,E$138,'1. Output sheet'!$K$2:$K$5000,$C292,'1. Output sheet'!$O$2:$O$5000,"&gt;="&amp;$B$239,'1. Output sheet'!$O$2:$O$5000,"&lt;"&amp;$C$239)</f>
        <v>0</v>
      </c>
      <c r="F357" s="13">
        <f>SUMIFS('1. Output sheet'!$F$2:$F$5000,'1. Output sheet'!$AC$2:$AC$5000,$B$105,'1. Output sheet'!$C$2:$C$5000,F$138,'1. Output sheet'!$K$2:$K$5000,$C292,'1. Output sheet'!$O$2:$O$5000,"&gt;="&amp;$B$239,'1. Output sheet'!$O$2:$O$5000,"&lt;"&amp;$C$239)</f>
        <v>0</v>
      </c>
      <c r="G357" s="13">
        <f>SUMIFS('1. Output sheet'!$F$2:$F$5000,'1. Output sheet'!$AC$2:$AC$5000,$B$105,'1. Output sheet'!$C$2:$C$5000,G$138,'1. Output sheet'!$K$2:$K$5000,$C292,'1. Output sheet'!$O$2:$O$5000,"&gt;="&amp;$B$239,'1. Output sheet'!$O$2:$O$5000,"&lt;"&amp;$C$239)</f>
        <v>0</v>
      </c>
      <c r="H357" s="13">
        <f>SUMIFS('1. Output sheet'!$F$2:$F$5000,'1. Output sheet'!$AC$2:$AC$5000,$B$105,'1. Output sheet'!$C$2:$C$5000,H$138,'1. Output sheet'!$K$2:$K$5000,$C292,'1. Output sheet'!$O$2:$O$5000,"&gt;="&amp;$B$239,'1. Output sheet'!$O$2:$O$5000,"&lt;"&amp;$C$239)</f>
        <v>0</v>
      </c>
      <c r="I357" s="13">
        <f>SUMIFS('1. Output sheet'!$F$2:$F$5000,'1. Output sheet'!$AC$2:$AC$5000,$B$105,'1. Output sheet'!$C$2:$C$5000,I$138,'1. Output sheet'!$K$2:$K$5000,$C292,'1. Output sheet'!$O$2:$O$5000,"&gt;="&amp;$B$239,'1. Output sheet'!$O$2:$O$5000,"&lt;"&amp;$C$239)</f>
        <v>0</v>
      </c>
      <c r="J357" s="13">
        <f>SUMIFS('1. Output sheet'!$F$2:$F$5000,'1. Output sheet'!$AC$2:$AC$5000,$B$105,'1. Output sheet'!$C$2:$C$5000,J$138,'1. Output sheet'!$K$2:$K$5000,$C292,'1. Output sheet'!$O$2:$O$5000,"&gt;="&amp;$B$239,'1. Output sheet'!$O$2:$O$5000,"&lt;"&amp;$C$239)</f>
        <v>0</v>
      </c>
      <c r="K357" s="13">
        <f>SUMIFS('1. Output sheet'!$F$2:$F$5000,'1. Output sheet'!$AC$2:$AC$5000,$B$105,'1. Output sheet'!$C$2:$C$5000,K$138,'1. Output sheet'!$K$2:$K$5000,$C292,'1. Output sheet'!$O$2:$O$5000,"&gt;="&amp;$B$239,'1. Output sheet'!$O$2:$O$5000,"&lt;"&amp;$C$239)</f>
        <v>0</v>
      </c>
      <c r="L357" s="13">
        <f>SUMIFS('1. Output sheet'!$F$2:$F$5000,'1. Output sheet'!$AC$2:$AC$5000,$B$105,'1. Output sheet'!$C$2:$C$5000,L$138,'1. Output sheet'!$K$2:$K$5000,$C292,'1. Output sheet'!$O$2:$O$5000,"&gt;="&amp;$B$239,'1. Output sheet'!$O$2:$O$5000,"&lt;"&amp;$C$239)</f>
        <v>0</v>
      </c>
      <c r="M357" s="13">
        <f>SUMIFS('1. Output sheet'!$F$2:$F$5000,'1. Output sheet'!$AC$2:$AC$5000,$B$105,'1. Output sheet'!$C$2:$C$5000,M$138,'1. Output sheet'!$K$2:$K$5000,$C292,'1. Output sheet'!$O$2:$O$5000,"&gt;="&amp;$B$239,'1. Output sheet'!$O$2:$O$5000,"&lt;"&amp;$C$239)</f>
        <v>0</v>
      </c>
      <c r="N357" s="13">
        <f>SUMIFS('1. Output sheet'!$F$2:$F$5000,'1. Output sheet'!$AC$2:$AC$5000,$B$105,'1. Output sheet'!$C$2:$C$5000,N$138,'1. Output sheet'!$K$2:$K$5000,$C292,'1. Output sheet'!$O$2:$O$5000,"&gt;="&amp;$B$239,'1. Output sheet'!$O$2:$O$5000,"&lt;"&amp;$C$239)</f>
        <v>0</v>
      </c>
      <c r="O357" s="13">
        <f>SUMIFS('1. Output sheet'!$F$2:$F$5000,'1. Output sheet'!$AC$2:$AC$5000,$B$105,'1. Output sheet'!$C$2:$C$5000,O$138,'1. Output sheet'!$K$2:$K$5000,$C292,'1. Output sheet'!$O$2:$O$5000,"&gt;="&amp;$B$239,'1. Output sheet'!$O$2:$O$5000,"&lt;"&amp;$C$239)</f>
        <v>0</v>
      </c>
      <c r="P357" s="14">
        <f t="shared" si="157"/>
        <v>0</v>
      </c>
      <c r="R357" s="7"/>
      <c r="S357" s="39" t="s">
        <v>306</v>
      </c>
      <c r="T357" s="14">
        <f t="shared" si="158"/>
        <v>0</v>
      </c>
      <c r="U357" s="14">
        <f t="shared" si="136"/>
        <v>0</v>
      </c>
      <c r="V357" s="14">
        <f t="shared" si="137"/>
        <v>0</v>
      </c>
      <c r="W357" s="14">
        <f t="shared" si="138"/>
        <v>0</v>
      </c>
      <c r="X357" s="14">
        <f t="shared" si="139"/>
        <v>0</v>
      </c>
      <c r="Y357" s="14">
        <f t="shared" si="140"/>
        <v>0</v>
      </c>
      <c r="Z357" s="14">
        <f t="shared" si="141"/>
        <v>0</v>
      </c>
      <c r="AA357" s="14">
        <f t="shared" si="142"/>
        <v>0</v>
      </c>
      <c r="AB357" s="14">
        <f t="shared" si="143"/>
        <v>0</v>
      </c>
      <c r="AC357" s="14">
        <f t="shared" si="144"/>
        <v>0</v>
      </c>
      <c r="AD357" s="14">
        <f t="shared" si="145"/>
        <v>0</v>
      </c>
      <c r="AE357" s="13">
        <v>0</v>
      </c>
      <c r="AF357" s="14">
        <v>0</v>
      </c>
    </row>
    <row r="358" spans="1:32" ht="15" x14ac:dyDescent="0.25">
      <c r="A358" s="34"/>
      <c r="B358" s="7"/>
      <c r="C358" s="39" t="s">
        <v>289</v>
      </c>
      <c r="D358" s="13">
        <f>SUMIFS('1. Output sheet'!$F$2:$F$5000,'1. Output sheet'!$AC$2:$AC$5000,$B$105,'1. Output sheet'!$C$2:$C$5000,D$138,'1. Output sheet'!$K$2:$K$5000,$C293,'1. Output sheet'!$O$2:$O$5000,"&gt;="&amp;$B$239,'1. Output sheet'!$O$2:$O$5000,"&lt;"&amp;$C$239)</f>
        <v>0</v>
      </c>
      <c r="E358" s="13">
        <f>SUMIFS('1. Output sheet'!$F$2:$F$5000,'1. Output sheet'!$AC$2:$AC$5000,$B$105,'1. Output sheet'!$C$2:$C$5000,E$138,'1. Output sheet'!$K$2:$K$5000,$C293,'1. Output sheet'!$O$2:$O$5000,"&gt;="&amp;$B$239,'1. Output sheet'!$O$2:$O$5000,"&lt;"&amp;$C$239)</f>
        <v>0</v>
      </c>
      <c r="F358" s="13">
        <f>SUMIFS('1. Output sheet'!$F$2:$F$5000,'1. Output sheet'!$AC$2:$AC$5000,$B$105,'1. Output sheet'!$C$2:$C$5000,F$138,'1. Output sheet'!$K$2:$K$5000,$C293,'1. Output sheet'!$O$2:$O$5000,"&gt;="&amp;$B$239,'1. Output sheet'!$O$2:$O$5000,"&lt;"&amp;$C$239)</f>
        <v>0</v>
      </c>
      <c r="G358" s="13">
        <f>SUMIFS('1. Output sheet'!$F$2:$F$5000,'1. Output sheet'!$AC$2:$AC$5000,$B$105,'1. Output sheet'!$C$2:$C$5000,G$138,'1. Output sheet'!$K$2:$K$5000,$C293,'1. Output sheet'!$O$2:$O$5000,"&gt;="&amp;$B$239,'1. Output sheet'!$O$2:$O$5000,"&lt;"&amp;$C$239)</f>
        <v>0</v>
      </c>
      <c r="H358" s="13">
        <f>SUMIFS('1. Output sheet'!$F$2:$F$5000,'1. Output sheet'!$AC$2:$AC$5000,$B$105,'1. Output sheet'!$C$2:$C$5000,H$138,'1. Output sheet'!$K$2:$K$5000,$C293,'1. Output sheet'!$O$2:$O$5000,"&gt;="&amp;$B$239,'1. Output sheet'!$O$2:$O$5000,"&lt;"&amp;$C$239)</f>
        <v>0</v>
      </c>
      <c r="I358" s="13">
        <f>SUMIFS('1. Output sheet'!$F$2:$F$5000,'1. Output sheet'!$AC$2:$AC$5000,$B$105,'1. Output sheet'!$C$2:$C$5000,I$138,'1. Output sheet'!$K$2:$K$5000,$C293,'1. Output sheet'!$O$2:$O$5000,"&gt;="&amp;$B$239,'1. Output sheet'!$O$2:$O$5000,"&lt;"&amp;$C$239)</f>
        <v>0</v>
      </c>
      <c r="J358" s="13">
        <f>SUMIFS('1. Output sheet'!$F$2:$F$5000,'1. Output sheet'!$AC$2:$AC$5000,$B$105,'1. Output sheet'!$C$2:$C$5000,J$138,'1. Output sheet'!$K$2:$K$5000,$C293,'1. Output sheet'!$O$2:$O$5000,"&gt;="&amp;$B$239,'1. Output sheet'!$O$2:$O$5000,"&lt;"&amp;$C$239)</f>
        <v>31.529999999999969</v>
      </c>
      <c r="K358" s="13">
        <f>SUMIFS('1. Output sheet'!$F$2:$F$5000,'1. Output sheet'!$AC$2:$AC$5000,$B$105,'1. Output sheet'!$C$2:$C$5000,K$138,'1. Output sheet'!$K$2:$K$5000,$C293,'1. Output sheet'!$O$2:$O$5000,"&gt;="&amp;$B$239,'1. Output sheet'!$O$2:$O$5000,"&lt;"&amp;$C$239)</f>
        <v>0</v>
      </c>
      <c r="L358" s="13">
        <f>SUMIFS('1. Output sheet'!$F$2:$F$5000,'1. Output sheet'!$AC$2:$AC$5000,$B$105,'1. Output sheet'!$C$2:$C$5000,L$138,'1. Output sheet'!$K$2:$K$5000,$C293,'1. Output sheet'!$O$2:$O$5000,"&gt;="&amp;$B$239,'1. Output sheet'!$O$2:$O$5000,"&lt;"&amp;$C$239)</f>
        <v>0</v>
      </c>
      <c r="M358" s="13">
        <f>SUMIFS('1. Output sheet'!$F$2:$F$5000,'1. Output sheet'!$AC$2:$AC$5000,$B$105,'1. Output sheet'!$C$2:$C$5000,M$138,'1. Output sheet'!$K$2:$K$5000,$C293,'1. Output sheet'!$O$2:$O$5000,"&gt;="&amp;$B$239,'1. Output sheet'!$O$2:$O$5000,"&lt;"&amp;$C$239)</f>
        <v>0</v>
      </c>
      <c r="N358" s="13">
        <f>SUMIFS('1. Output sheet'!$F$2:$F$5000,'1. Output sheet'!$AC$2:$AC$5000,$B$105,'1. Output sheet'!$C$2:$C$5000,N$138,'1. Output sheet'!$K$2:$K$5000,$C293,'1. Output sheet'!$O$2:$O$5000,"&gt;="&amp;$B$239,'1. Output sheet'!$O$2:$O$5000,"&lt;"&amp;$C$239)</f>
        <v>1595</v>
      </c>
      <c r="O358" s="13">
        <f>SUMIFS('1. Output sheet'!$F$2:$F$5000,'1. Output sheet'!$AC$2:$AC$5000,$B$105,'1. Output sheet'!$C$2:$C$5000,O$138,'1. Output sheet'!$K$2:$K$5000,$C293,'1. Output sheet'!$O$2:$O$5000,"&gt;="&amp;$B$239,'1. Output sheet'!$O$2:$O$5000,"&lt;"&amp;$C$239)</f>
        <v>-1007.9699999999996</v>
      </c>
      <c r="P358" s="14">
        <f t="shared" si="157"/>
        <v>618.5600000000004</v>
      </c>
      <c r="R358" s="7"/>
      <c r="S358" s="39" t="s">
        <v>289</v>
      </c>
      <c r="T358" s="14">
        <f t="shared" si="158"/>
        <v>0</v>
      </c>
      <c r="U358" s="14">
        <f t="shared" si="136"/>
        <v>0</v>
      </c>
      <c r="V358" s="14">
        <f t="shared" si="137"/>
        <v>0</v>
      </c>
      <c r="W358" s="14">
        <f t="shared" si="138"/>
        <v>0</v>
      </c>
      <c r="X358" s="14">
        <f t="shared" si="139"/>
        <v>0</v>
      </c>
      <c r="Y358" s="14">
        <f t="shared" si="140"/>
        <v>0</v>
      </c>
      <c r="Z358" s="14">
        <f t="shared" si="141"/>
        <v>4.2275049273963186</v>
      </c>
      <c r="AA358" s="14">
        <f t="shared" si="142"/>
        <v>0</v>
      </c>
      <c r="AB358" s="14">
        <f t="shared" si="143"/>
        <v>0</v>
      </c>
      <c r="AC358" s="14">
        <f t="shared" si="144"/>
        <v>0</v>
      </c>
      <c r="AD358" s="14">
        <f t="shared" si="145"/>
        <v>213.85570438303631</v>
      </c>
      <c r="AE358" s="13">
        <v>0</v>
      </c>
      <c r="AF358" s="14">
        <v>-2591.4</v>
      </c>
    </row>
    <row r="359" spans="1:32" ht="15" x14ac:dyDescent="0.25">
      <c r="A359" s="34"/>
      <c r="B359" s="7"/>
      <c r="C359" s="39" t="s">
        <v>1330</v>
      </c>
      <c r="D359" s="13">
        <f>SUMIFS('1. Output sheet'!$F$2:$F$5000,'1. Output sheet'!$AC$2:$AC$5000,$B$105,'1. Output sheet'!$C$2:$C$5000,D$138,'1. Output sheet'!$K$2:$K$5000,$C294,'1. Output sheet'!$O$2:$O$5000,"&gt;="&amp;$B$239,'1. Output sheet'!$O$2:$O$5000,"&lt;"&amp;$C$239)</f>
        <v>0</v>
      </c>
      <c r="E359" s="13">
        <f>SUMIFS('1. Output sheet'!$F$2:$F$5000,'1. Output sheet'!$AC$2:$AC$5000,$B$105,'1. Output sheet'!$C$2:$C$5000,E$138,'1. Output sheet'!$K$2:$K$5000,$C294,'1. Output sheet'!$O$2:$O$5000,"&gt;="&amp;$B$239,'1. Output sheet'!$O$2:$O$5000,"&lt;"&amp;$C$239)</f>
        <v>0</v>
      </c>
      <c r="F359" s="13">
        <f>SUMIFS('1. Output sheet'!$F$2:$F$5000,'1. Output sheet'!$AC$2:$AC$5000,$B$105,'1. Output sheet'!$C$2:$C$5000,F$138,'1. Output sheet'!$K$2:$K$5000,$C294,'1. Output sheet'!$O$2:$O$5000,"&gt;="&amp;$B$239,'1. Output sheet'!$O$2:$O$5000,"&lt;"&amp;$C$239)</f>
        <v>0</v>
      </c>
      <c r="G359" s="13">
        <f>SUMIFS('1. Output sheet'!$F$2:$F$5000,'1. Output sheet'!$AC$2:$AC$5000,$B$105,'1. Output sheet'!$C$2:$C$5000,G$138,'1. Output sheet'!$K$2:$K$5000,$C294,'1. Output sheet'!$O$2:$O$5000,"&gt;="&amp;$B$239,'1. Output sheet'!$O$2:$O$5000,"&lt;"&amp;$C$239)</f>
        <v>0</v>
      </c>
      <c r="H359" s="13">
        <f>SUMIFS('1. Output sheet'!$F$2:$F$5000,'1. Output sheet'!$AC$2:$AC$5000,$B$105,'1. Output sheet'!$C$2:$C$5000,H$138,'1. Output sheet'!$K$2:$K$5000,$C294,'1. Output sheet'!$O$2:$O$5000,"&gt;="&amp;$B$239,'1. Output sheet'!$O$2:$O$5000,"&lt;"&amp;$C$239)</f>
        <v>0</v>
      </c>
      <c r="I359" s="13">
        <f>SUMIFS('1. Output sheet'!$F$2:$F$5000,'1. Output sheet'!$AC$2:$AC$5000,$B$105,'1. Output sheet'!$C$2:$C$5000,I$138,'1. Output sheet'!$K$2:$K$5000,$C294,'1. Output sheet'!$O$2:$O$5000,"&gt;="&amp;$B$239,'1. Output sheet'!$O$2:$O$5000,"&lt;"&amp;$C$239)</f>
        <v>0</v>
      </c>
      <c r="J359" s="13">
        <f>SUMIFS('1. Output sheet'!$F$2:$F$5000,'1. Output sheet'!$AC$2:$AC$5000,$B$105,'1. Output sheet'!$C$2:$C$5000,J$138,'1. Output sheet'!$K$2:$K$5000,$C294,'1. Output sheet'!$O$2:$O$5000,"&gt;="&amp;$B$239,'1. Output sheet'!$O$2:$O$5000,"&lt;"&amp;$C$239)</f>
        <v>0</v>
      </c>
      <c r="K359" s="13">
        <f>SUMIFS('1. Output sheet'!$F$2:$F$5000,'1. Output sheet'!$AC$2:$AC$5000,$B$105,'1. Output sheet'!$C$2:$C$5000,K$138,'1. Output sheet'!$K$2:$K$5000,$C294,'1. Output sheet'!$O$2:$O$5000,"&gt;="&amp;$B$239,'1. Output sheet'!$O$2:$O$5000,"&lt;"&amp;$C$239)</f>
        <v>0</v>
      </c>
      <c r="L359" s="13">
        <f>SUMIFS('1. Output sheet'!$F$2:$F$5000,'1. Output sheet'!$AC$2:$AC$5000,$B$105,'1. Output sheet'!$C$2:$C$5000,L$138,'1. Output sheet'!$K$2:$K$5000,$C294,'1. Output sheet'!$O$2:$O$5000,"&gt;="&amp;$B$239,'1. Output sheet'!$O$2:$O$5000,"&lt;"&amp;$C$239)</f>
        <v>0</v>
      </c>
      <c r="M359" s="13">
        <f>SUMIFS('1. Output sheet'!$F$2:$F$5000,'1. Output sheet'!$AC$2:$AC$5000,$B$105,'1. Output sheet'!$C$2:$C$5000,M$138,'1. Output sheet'!$K$2:$K$5000,$C294,'1. Output sheet'!$O$2:$O$5000,"&gt;="&amp;$B$239,'1. Output sheet'!$O$2:$O$5000,"&lt;"&amp;$C$239)</f>
        <v>0</v>
      </c>
      <c r="N359" s="13">
        <f>SUMIFS('1. Output sheet'!$F$2:$F$5000,'1. Output sheet'!$AC$2:$AC$5000,$B$105,'1. Output sheet'!$C$2:$C$5000,N$138,'1. Output sheet'!$K$2:$K$5000,$C294,'1. Output sheet'!$O$2:$O$5000,"&gt;="&amp;$B$239,'1. Output sheet'!$O$2:$O$5000,"&lt;"&amp;$C$239)</f>
        <v>0</v>
      </c>
      <c r="O359" s="13">
        <f>SUMIFS('1. Output sheet'!$F$2:$F$5000,'1. Output sheet'!$AC$2:$AC$5000,$B$105,'1. Output sheet'!$C$2:$C$5000,O$138,'1. Output sheet'!$K$2:$K$5000,$C294,'1. Output sheet'!$O$2:$O$5000,"&gt;="&amp;$B$239,'1. Output sheet'!$O$2:$O$5000,"&lt;"&amp;$C$239)</f>
        <v>0</v>
      </c>
      <c r="P359" s="14">
        <f t="shared" si="157"/>
        <v>0</v>
      </c>
      <c r="R359" s="7"/>
      <c r="S359" s="39" t="s">
        <v>1330</v>
      </c>
      <c r="T359" s="14">
        <f t="shared" si="158"/>
        <v>0</v>
      </c>
      <c r="U359" s="14">
        <f t="shared" si="136"/>
        <v>0</v>
      </c>
      <c r="V359" s="14">
        <f t="shared" si="137"/>
        <v>0</v>
      </c>
      <c r="W359" s="14">
        <f t="shared" si="138"/>
        <v>0</v>
      </c>
      <c r="X359" s="14">
        <f t="shared" si="139"/>
        <v>0</v>
      </c>
      <c r="Y359" s="14">
        <f t="shared" si="140"/>
        <v>0</v>
      </c>
      <c r="Z359" s="14">
        <f t="shared" si="141"/>
        <v>0</v>
      </c>
      <c r="AA359" s="14">
        <f t="shared" si="142"/>
        <v>0</v>
      </c>
      <c r="AB359" s="14">
        <f t="shared" si="143"/>
        <v>0</v>
      </c>
      <c r="AC359" s="14">
        <f t="shared" si="144"/>
        <v>0</v>
      </c>
      <c r="AD359" s="14">
        <f t="shared" si="145"/>
        <v>0</v>
      </c>
      <c r="AE359" s="13">
        <v>0</v>
      </c>
      <c r="AF359" s="14">
        <v>0</v>
      </c>
    </row>
    <row r="360" spans="1:32" ht="15" x14ac:dyDescent="0.25">
      <c r="A360" s="34"/>
      <c r="B360" s="7"/>
      <c r="C360" s="39" t="s">
        <v>86</v>
      </c>
      <c r="D360" s="13">
        <f>SUMIFS('1. Output sheet'!$F$2:$F$5000,'1. Output sheet'!$AC$2:$AC$5000,$B$105,'1. Output sheet'!$C$2:$C$5000,D$138,'1. Output sheet'!$K$2:$K$5000,$C295,'1. Output sheet'!$O$2:$O$5000,"&gt;="&amp;$B$239,'1. Output sheet'!$O$2:$O$5000,"&lt;"&amp;$C$239)</f>
        <v>0</v>
      </c>
      <c r="E360" s="13">
        <f>SUMIFS('1. Output sheet'!$F$2:$F$5000,'1. Output sheet'!$AC$2:$AC$5000,$B$105,'1. Output sheet'!$C$2:$C$5000,E$138,'1. Output sheet'!$K$2:$K$5000,$C295,'1. Output sheet'!$O$2:$O$5000,"&gt;="&amp;$B$239,'1. Output sheet'!$O$2:$O$5000,"&lt;"&amp;$C$239)</f>
        <v>0</v>
      </c>
      <c r="F360" s="13">
        <f>SUMIFS('1. Output sheet'!$F$2:$F$5000,'1. Output sheet'!$AC$2:$AC$5000,$B$105,'1. Output sheet'!$C$2:$C$5000,F$138,'1. Output sheet'!$K$2:$K$5000,$C295,'1. Output sheet'!$O$2:$O$5000,"&gt;="&amp;$B$239,'1. Output sheet'!$O$2:$O$5000,"&lt;"&amp;$C$239)</f>
        <v>15888.616666666669</v>
      </c>
      <c r="G360" s="13">
        <f>SUMIFS('1. Output sheet'!$F$2:$F$5000,'1. Output sheet'!$AC$2:$AC$5000,$B$105,'1. Output sheet'!$C$2:$C$5000,G$138,'1. Output sheet'!$K$2:$K$5000,$C295,'1. Output sheet'!$O$2:$O$5000,"&gt;="&amp;$B$239,'1. Output sheet'!$O$2:$O$5000,"&lt;"&amp;$C$239)</f>
        <v>0</v>
      </c>
      <c r="H360" s="13">
        <f>SUMIFS('1. Output sheet'!$F$2:$F$5000,'1. Output sheet'!$AC$2:$AC$5000,$B$105,'1. Output sheet'!$C$2:$C$5000,H$138,'1. Output sheet'!$K$2:$K$5000,$C295,'1. Output sheet'!$O$2:$O$5000,"&gt;="&amp;$B$239,'1. Output sheet'!$O$2:$O$5000,"&lt;"&amp;$C$239)</f>
        <v>0</v>
      </c>
      <c r="I360" s="13">
        <f>SUMIFS('1. Output sheet'!$F$2:$F$5000,'1. Output sheet'!$AC$2:$AC$5000,$B$105,'1. Output sheet'!$C$2:$C$5000,I$138,'1. Output sheet'!$K$2:$K$5000,$C295,'1. Output sheet'!$O$2:$O$5000,"&gt;="&amp;$B$239,'1. Output sheet'!$O$2:$O$5000,"&lt;"&amp;$C$239)</f>
        <v>0</v>
      </c>
      <c r="J360" s="13">
        <f>SUMIFS('1. Output sheet'!$F$2:$F$5000,'1. Output sheet'!$AC$2:$AC$5000,$B$105,'1. Output sheet'!$C$2:$C$5000,J$138,'1. Output sheet'!$K$2:$K$5000,$C295,'1. Output sheet'!$O$2:$O$5000,"&gt;="&amp;$B$239,'1. Output sheet'!$O$2:$O$5000,"&lt;"&amp;$C$239)</f>
        <v>0</v>
      </c>
      <c r="K360" s="13">
        <f>SUMIFS('1. Output sheet'!$F$2:$F$5000,'1. Output sheet'!$AC$2:$AC$5000,$B$105,'1. Output sheet'!$C$2:$C$5000,K$138,'1. Output sheet'!$K$2:$K$5000,$C295,'1. Output sheet'!$O$2:$O$5000,"&gt;="&amp;$B$239,'1. Output sheet'!$O$2:$O$5000,"&lt;"&amp;$C$239)</f>
        <v>0</v>
      </c>
      <c r="L360" s="13">
        <f>SUMIFS('1. Output sheet'!$F$2:$F$5000,'1. Output sheet'!$AC$2:$AC$5000,$B$105,'1. Output sheet'!$C$2:$C$5000,L$138,'1. Output sheet'!$K$2:$K$5000,$C295,'1. Output sheet'!$O$2:$O$5000,"&gt;="&amp;$B$239,'1. Output sheet'!$O$2:$O$5000,"&lt;"&amp;$C$239)</f>
        <v>0</v>
      </c>
      <c r="M360" s="13">
        <f>SUMIFS('1. Output sheet'!$F$2:$F$5000,'1. Output sheet'!$AC$2:$AC$5000,$B$105,'1. Output sheet'!$C$2:$C$5000,M$138,'1. Output sheet'!$K$2:$K$5000,$C295,'1. Output sheet'!$O$2:$O$5000,"&gt;="&amp;$B$239,'1. Output sheet'!$O$2:$O$5000,"&lt;"&amp;$C$239)</f>
        <v>0</v>
      </c>
      <c r="N360" s="13">
        <f>SUMIFS('1. Output sheet'!$F$2:$F$5000,'1. Output sheet'!$AC$2:$AC$5000,$B$105,'1. Output sheet'!$C$2:$C$5000,N$138,'1. Output sheet'!$K$2:$K$5000,$C295,'1. Output sheet'!$O$2:$O$5000,"&gt;="&amp;$B$239,'1. Output sheet'!$O$2:$O$5000,"&lt;"&amp;$C$239)</f>
        <v>0</v>
      </c>
      <c r="O360" s="13">
        <f>SUMIFS('1. Output sheet'!$F$2:$F$5000,'1. Output sheet'!$AC$2:$AC$5000,$B$105,'1. Output sheet'!$C$2:$C$5000,O$138,'1. Output sheet'!$K$2:$K$5000,$C295,'1. Output sheet'!$O$2:$O$5000,"&gt;="&amp;$B$239,'1. Output sheet'!$O$2:$O$5000,"&lt;"&amp;$C$239)</f>
        <v>0</v>
      </c>
      <c r="P360" s="14">
        <f t="shared" si="157"/>
        <v>15888.616666666669</v>
      </c>
      <c r="R360" s="7"/>
      <c r="S360" s="39" t="s">
        <v>86</v>
      </c>
      <c r="T360" s="14">
        <f t="shared" si="158"/>
        <v>0</v>
      </c>
      <c r="U360" s="14">
        <f t="shared" si="136"/>
        <v>0</v>
      </c>
      <c r="V360" s="14">
        <f t="shared" si="137"/>
        <v>2130.3268394495617</v>
      </c>
      <c r="W360" s="14">
        <f t="shared" si="138"/>
        <v>0</v>
      </c>
      <c r="X360" s="14">
        <f t="shared" si="139"/>
        <v>0</v>
      </c>
      <c r="Y360" s="14">
        <f t="shared" si="140"/>
        <v>0</v>
      </c>
      <c r="Z360" s="14">
        <f t="shared" si="141"/>
        <v>0</v>
      </c>
      <c r="AA360" s="14">
        <f t="shared" si="142"/>
        <v>0</v>
      </c>
      <c r="AB360" s="14">
        <f t="shared" si="143"/>
        <v>0</v>
      </c>
      <c r="AC360" s="14">
        <f t="shared" si="144"/>
        <v>0</v>
      </c>
      <c r="AD360" s="14">
        <f t="shared" si="145"/>
        <v>0</v>
      </c>
      <c r="AE360" s="13">
        <v>0</v>
      </c>
      <c r="AF360" s="14">
        <v>57113.416666666672</v>
      </c>
    </row>
    <row r="361" spans="1:32" ht="15" x14ac:dyDescent="0.25">
      <c r="A361" s="34"/>
      <c r="B361" s="7"/>
      <c r="C361" s="39" t="s">
        <v>97</v>
      </c>
      <c r="D361" s="13">
        <f>SUMIFS('1. Output sheet'!$F$2:$F$5000,'1. Output sheet'!$AC$2:$AC$5000,$B$105,'1. Output sheet'!$C$2:$C$5000,D$138,'1. Output sheet'!$K$2:$K$5000,$C296,'1. Output sheet'!$O$2:$O$5000,"&gt;="&amp;$B$239,'1. Output sheet'!$O$2:$O$5000,"&lt;"&amp;$C$239)</f>
        <v>0</v>
      </c>
      <c r="E361" s="13">
        <f>SUMIFS('1. Output sheet'!$F$2:$F$5000,'1. Output sheet'!$AC$2:$AC$5000,$B$105,'1. Output sheet'!$C$2:$C$5000,E$138,'1. Output sheet'!$K$2:$K$5000,$C296,'1. Output sheet'!$O$2:$O$5000,"&gt;="&amp;$B$239,'1. Output sheet'!$O$2:$O$5000,"&lt;"&amp;$C$239)</f>
        <v>0</v>
      </c>
      <c r="F361" s="13">
        <f>SUMIFS('1. Output sheet'!$F$2:$F$5000,'1. Output sheet'!$AC$2:$AC$5000,$B$105,'1. Output sheet'!$C$2:$C$5000,F$138,'1. Output sheet'!$K$2:$K$5000,$C296,'1. Output sheet'!$O$2:$O$5000,"&gt;="&amp;$B$239,'1. Output sheet'!$O$2:$O$5000,"&lt;"&amp;$C$239)</f>
        <v>1725</v>
      </c>
      <c r="G361" s="13">
        <f>SUMIFS('1. Output sheet'!$F$2:$F$5000,'1. Output sheet'!$AC$2:$AC$5000,$B$105,'1. Output sheet'!$C$2:$C$5000,G$138,'1. Output sheet'!$K$2:$K$5000,$C296,'1. Output sheet'!$O$2:$O$5000,"&gt;="&amp;$B$239,'1. Output sheet'!$O$2:$O$5000,"&lt;"&amp;$C$239)</f>
        <v>0</v>
      </c>
      <c r="H361" s="13">
        <f>SUMIFS('1. Output sheet'!$F$2:$F$5000,'1. Output sheet'!$AC$2:$AC$5000,$B$105,'1. Output sheet'!$C$2:$C$5000,H$138,'1. Output sheet'!$K$2:$K$5000,$C296,'1. Output sheet'!$O$2:$O$5000,"&gt;="&amp;$B$239,'1. Output sheet'!$O$2:$O$5000,"&lt;"&amp;$C$239)</f>
        <v>0</v>
      </c>
      <c r="I361" s="13">
        <f>SUMIFS('1. Output sheet'!$F$2:$F$5000,'1. Output sheet'!$AC$2:$AC$5000,$B$105,'1. Output sheet'!$C$2:$C$5000,I$138,'1. Output sheet'!$K$2:$K$5000,$C296,'1. Output sheet'!$O$2:$O$5000,"&gt;="&amp;$B$239,'1. Output sheet'!$O$2:$O$5000,"&lt;"&amp;$C$239)</f>
        <v>0</v>
      </c>
      <c r="J361" s="13">
        <f>SUMIFS('1. Output sheet'!$F$2:$F$5000,'1. Output sheet'!$AC$2:$AC$5000,$B$105,'1. Output sheet'!$C$2:$C$5000,J$138,'1. Output sheet'!$K$2:$K$5000,$C296,'1. Output sheet'!$O$2:$O$5000,"&gt;="&amp;$B$239,'1. Output sheet'!$O$2:$O$5000,"&lt;"&amp;$C$239)</f>
        <v>0</v>
      </c>
      <c r="K361" s="13">
        <f>SUMIFS('1. Output sheet'!$F$2:$F$5000,'1. Output sheet'!$AC$2:$AC$5000,$B$105,'1. Output sheet'!$C$2:$C$5000,K$138,'1. Output sheet'!$K$2:$K$5000,$C296,'1. Output sheet'!$O$2:$O$5000,"&gt;="&amp;$B$239,'1. Output sheet'!$O$2:$O$5000,"&lt;"&amp;$C$239)</f>
        <v>0</v>
      </c>
      <c r="L361" s="13">
        <f>SUMIFS('1. Output sheet'!$F$2:$F$5000,'1. Output sheet'!$AC$2:$AC$5000,$B$105,'1. Output sheet'!$C$2:$C$5000,L$138,'1. Output sheet'!$K$2:$K$5000,$C296,'1. Output sheet'!$O$2:$O$5000,"&gt;="&amp;$B$239,'1. Output sheet'!$O$2:$O$5000,"&lt;"&amp;$C$239)</f>
        <v>40</v>
      </c>
      <c r="M361" s="13">
        <f>SUMIFS('1. Output sheet'!$F$2:$F$5000,'1. Output sheet'!$AC$2:$AC$5000,$B$105,'1. Output sheet'!$C$2:$C$5000,M$138,'1. Output sheet'!$K$2:$K$5000,$C296,'1. Output sheet'!$O$2:$O$5000,"&gt;="&amp;$B$239,'1. Output sheet'!$O$2:$O$5000,"&lt;"&amp;$C$239)</f>
        <v>0</v>
      </c>
      <c r="N361" s="13">
        <f>SUMIFS('1. Output sheet'!$F$2:$F$5000,'1. Output sheet'!$AC$2:$AC$5000,$B$105,'1. Output sheet'!$C$2:$C$5000,N$138,'1. Output sheet'!$K$2:$K$5000,$C296,'1. Output sheet'!$O$2:$O$5000,"&gt;="&amp;$B$239,'1. Output sheet'!$O$2:$O$5000,"&lt;"&amp;$C$239)</f>
        <v>0</v>
      </c>
      <c r="O361" s="13">
        <f>SUMIFS('1. Output sheet'!$F$2:$F$5000,'1. Output sheet'!$AC$2:$AC$5000,$B$105,'1. Output sheet'!$C$2:$C$5000,O$138,'1. Output sheet'!$K$2:$K$5000,$C296,'1. Output sheet'!$O$2:$O$5000,"&gt;="&amp;$B$239,'1. Output sheet'!$O$2:$O$5000,"&lt;"&amp;$C$239)</f>
        <v>0</v>
      </c>
      <c r="P361" s="14">
        <f t="shared" si="157"/>
        <v>1765</v>
      </c>
      <c r="R361" s="7"/>
      <c r="S361" s="39" t="s">
        <v>97</v>
      </c>
      <c r="T361" s="14">
        <f t="shared" si="158"/>
        <v>0</v>
      </c>
      <c r="U361" s="14">
        <f t="shared" si="136"/>
        <v>0</v>
      </c>
      <c r="V361" s="14">
        <f t="shared" si="137"/>
        <v>231.28594988134023</v>
      </c>
      <c r="W361" s="14">
        <f t="shared" si="138"/>
        <v>0</v>
      </c>
      <c r="X361" s="14">
        <f t="shared" si="139"/>
        <v>0</v>
      </c>
      <c r="Y361" s="14">
        <f t="shared" si="140"/>
        <v>0</v>
      </c>
      <c r="Z361" s="14">
        <f t="shared" si="141"/>
        <v>0</v>
      </c>
      <c r="AA361" s="14">
        <f t="shared" si="142"/>
        <v>0</v>
      </c>
      <c r="AB361" s="14">
        <f t="shared" si="143"/>
        <v>5.3631524610165844</v>
      </c>
      <c r="AC361" s="14">
        <f t="shared" si="144"/>
        <v>0</v>
      </c>
      <c r="AD361" s="14">
        <f t="shared" si="145"/>
        <v>0</v>
      </c>
      <c r="AE361" s="13">
        <v>0</v>
      </c>
      <c r="AF361" s="14">
        <v>7624.3600000000006</v>
      </c>
    </row>
    <row r="362" spans="1:32" ht="15" x14ac:dyDescent="0.25">
      <c r="A362" s="34"/>
      <c r="B362" s="7"/>
      <c r="C362" s="39" t="s">
        <v>226</v>
      </c>
      <c r="D362" s="13">
        <f>SUMIFS('1. Output sheet'!$F$2:$F$5000,'1. Output sheet'!$AC$2:$AC$5000,$B$105,'1. Output sheet'!$C$2:$C$5000,D$138,'1. Output sheet'!$K$2:$K$5000,$C297,'1. Output sheet'!$O$2:$O$5000,"&gt;="&amp;$B$239,'1. Output sheet'!$O$2:$O$5000,"&lt;"&amp;$C$239)</f>
        <v>0</v>
      </c>
      <c r="E362" s="13">
        <f>SUMIFS('1. Output sheet'!$F$2:$F$5000,'1. Output sheet'!$AC$2:$AC$5000,$B$105,'1. Output sheet'!$C$2:$C$5000,E$138,'1. Output sheet'!$K$2:$K$5000,$C297,'1. Output sheet'!$O$2:$O$5000,"&gt;="&amp;$B$239,'1. Output sheet'!$O$2:$O$5000,"&lt;"&amp;$C$239)</f>
        <v>0</v>
      </c>
      <c r="F362" s="13">
        <f>SUMIFS('1. Output sheet'!$F$2:$F$5000,'1. Output sheet'!$AC$2:$AC$5000,$B$105,'1. Output sheet'!$C$2:$C$5000,F$138,'1. Output sheet'!$K$2:$K$5000,$C297,'1. Output sheet'!$O$2:$O$5000,"&gt;="&amp;$B$239,'1. Output sheet'!$O$2:$O$5000,"&lt;"&amp;$C$239)</f>
        <v>0</v>
      </c>
      <c r="G362" s="13">
        <f>SUMIFS('1. Output sheet'!$F$2:$F$5000,'1. Output sheet'!$AC$2:$AC$5000,$B$105,'1. Output sheet'!$C$2:$C$5000,G$138,'1. Output sheet'!$K$2:$K$5000,$C297,'1. Output sheet'!$O$2:$O$5000,"&gt;="&amp;$B$239,'1. Output sheet'!$O$2:$O$5000,"&lt;"&amp;$C$239)</f>
        <v>0</v>
      </c>
      <c r="H362" s="13">
        <f>SUMIFS('1. Output sheet'!$F$2:$F$5000,'1. Output sheet'!$AC$2:$AC$5000,$B$105,'1. Output sheet'!$C$2:$C$5000,H$138,'1. Output sheet'!$K$2:$K$5000,$C297,'1. Output sheet'!$O$2:$O$5000,"&gt;="&amp;$B$239,'1. Output sheet'!$O$2:$O$5000,"&lt;"&amp;$C$239)</f>
        <v>0</v>
      </c>
      <c r="I362" s="13">
        <f>SUMIFS('1. Output sheet'!$F$2:$F$5000,'1. Output sheet'!$AC$2:$AC$5000,$B$105,'1. Output sheet'!$C$2:$C$5000,I$138,'1. Output sheet'!$K$2:$K$5000,$C297,'1. Output sheet'!$O$2:$O$5000,"&gt;="&amp;$B$239,'1. Output sheet'!$O$2:$O$5000,"&lt;"&amp;$C$239)</f>
        <v>0</v>
      </c>
      <c r="J362" s="13">
        <f>SUMIFS('1. Output sheet'!$F$2:$F$5000,'1. Output sheet'!$AC$2:$AC$5000,$B$105,'1. Output sheet'!$C$2:$C$5000,J$138,'1. Output sheet'!$K$2:$K$5000,$C297,'1. Output sheet'!$O$2:$O$5000,"&gt;="&amp;$B$239,'1. Output sheet'!$O$2:$O$5000,"&lt;"&amp;$C$239)</f>
        <v>0</v>
      </c>
      <c r="K362" s="13">
        <f>SUMIFS('1. Output sheet'!$F$2:$F$5000,'1. Output sheet'!$AC$2:$AC$5000,$B$105,'1. Output sheet'!$C$2:$C$5000,K$138,'1. Output sheet'!$K$2:$K$5000,$C297,'1. Output sheet'!$O$2:$O$5000,"&gt;="&amp;$B$239,'1. Output sheet'!$O$2:$O$5000,"&lt;"&amp;$C$239)</f>
        <v>0</v>
      </c>
      <c r="L362" s="13">
        <f>SUMIFS('1. Output sheet'!$F$2:$F$5000,'1. Output sheet'!$AC$2:$AC$5000,$B$105,'1. Output sheet'!$C$2:$C$5000,L$138,'1. Output sheet'!$K$2:$K$5000,$C297,'1. Output sheet'!$O$2:$O$5000,"&gt;="&amp;$B$239,'1. Output sheet'!$O$2:$O$5000,"&lt;"&amp;$C$239)</f>
        <v>0</v>
      </c>
      <c r="M362" s="13">
        <f>SUMIFS('1. Output sheet'!$F$2:$F$5000,'1. Output sheet'!$AC$2:$AC$5000,$B$105,'1. Output sheet'!$C$2:$C$5000,M$138,'1. Output sheet'!$K$2:$K$5000,$C297,'1. Output sheet'!$O$2:$O$5000,"&gt;="&amp;$B$239,'1. Output sheet'!$O$2:$O$5000,"&lt;"&amp;$C$239)</f>
        <v>0</v>
      </c>
      <c r="N362" s="13">
        <f>SUMIFS('1. Output sheet'!$F$2:$F$5000,'1. Output sheet'!$AC$2:$AC$5000,$B$105,'1. Output sheet'!$C$2:$C$5000,N$138,'1. Output sheet'!$K$2:$K$5000,$C297,'1. Output sheet'!$O$2:$O$5000,"&gt;="&amp;$B$239,'1. Output sheet'!$O$2:$O$5000,"&lt;"&amp;$C$239)</f>
        <v>0</v>
      </c>
      <c r="O362" s="13">
        <f>SUMIFS('1. Output sheet'!$F$2:$F$5000,'1. Output sheet'!$AC$2:$AC$5000,$B$105,'1. Output sheet'!$C$2:$C$5000,O$138,'1. Output sheet'!$K$2:$K$5000,$C297,'1. Output sheet'!$O$2:$O$5000,"&gt;="&amp;$B$239,'1. Output sheet'!$O$2:$O$5000,"&lt;"&amp;$C$239)</f>
        <v>0</v>
      </c>
      <c r="P362" s="14">
        <f t="shared" si="157"/>
        <v>0</v>
      </c>
      <c r="R362" s="7"/>
      <c r="S362" s="39" t="s">
        <v>226</v>
      </c>
      <c r="T362" s="14">
        <f t="shared" si="158"/>
        <v>0</v>
      </c>
      <c r="U362" s="14">
        <f t="shared" si="136"/>
        <v>0</v>
      </c>
      <c r="V362" s="14">
        <f t="shared" si="137"/>
        <v>0</v>
      </c>
      <c r="W362" s="14">
        <f t="shared" si="138"/>
        <v>0</v>
      </c>
      <c r="X362" s="14">
        <f t="shared" si="139"/>
        <v>0</v>
      </c>
      <c r="Y362" s="14">
        <f t="shared" si="140"/>
        <v>0</v>
      </c>
      <c r="Z362" s="14">
        <f t="shared" si="141"/>
        <v>0</v>
      </c>
      <c r="AA362" s="14">
        <f t="shared" si="142"/>
        <v>0</v>
      </c>
      <c r="AB362" s="14">
        <f t="shared" si="143"/>
        <v>0</v>
      </c>
      <c r="AC362" s="14">
        <f t="shared" si="144"/>
        <v>0</v>
      </c>
      <c r="AD362" s="14">
        <f t="shared" si="145"/>
        <v>0</v>
      </c>
      <c r="AE362" s="13">
        <v>0</v>
      </c>
      <c r="AF362" s="14">
        <v>103.9699999999998</v>
      </c>
    </row>
    <row r="363" spans="1:32" ht="15" x14ac:dyDescent="0.25">
      <c r="A363" s="34"/>
      <c r="B363" s="7"/>
      <c r="C363" s="39" t="s">
        <v>243</v>
      </c>
      <c r="D363" s="13">
        <f>SUMIFS('1. Output sheet'!$F$2:$F$5000,'1. Output sheet'!$AC$2:$AC$5000,$B$105,'1. Output sheet'!$C$2:$C$5000,D$138,'1. Output sheet'!$K$2:$K$5000,$C298,'1. Output sheet'!$O$2:$O$5000,"&gt;="&amp;$B$239,'1. Output sheet'!$O$2:$O$5000,"&lt;"&amp;$C$239)</f>
        <v>0</v>
      </c>
      <c r="E363" s="13">
        <f>SUMIFS('1. Output sheet'!$F$2:$F$5000,'1. Output sheet'!$AC$2:$AC$5000,$B$105,'1. Output sheet'!$C$2:$C$5000,E$138,'1. Output sheet'!$K$2:$K$5000,$C298,'1. Output sheet'!$O$2:$O$5000,"&gt;="&amp;$B$239,'1. Output sheet'!$O$2:$O$5000,"&lt;"&amp;$C$239)</f>
        <v>0</v>
      </c>
      <c r="F363" s="13">
        <f>SUMIFS('1. Output sheet'!$F$2:$F$5000,'1. Output sheet'!$AC$2:$AC$5000,$B$105,'1. Output sheet'!$C$2:$C$5000,F$138,'1. Output sheet'!$K$2:$K$5000,$C298,'1. Output sheet'!$O$2:$O$5000,"&gt;="&amp;$B$239,'1. Output sheet'!$O$2:$O$5000,"&lt;"&amp;$C$239)</f>
        <v>0</v>
      </c>
      <c r="G363" s="13">
        <f>SUMIFS('1. Output sheet'!$F$2:$F$5000,'1. Output sheet'!$AC$2:$AC$5000,$B$105,'1. Output sheet'!$C$2:$C$5000,G$138,'1. Output sheet'!$K$2:$K$5000,$C298,'1. Output sheet'!$O$2:$O$5000,"&gt;="&amp;$B$239,'1. Output sheet'!$O$2:$O$5000,"&lt;"&amp;$C$239)</f>
        <v>0</v>
      </c>
      <c r="H363" s="13">
        <f>SUMIFS('1. Output sheet'!$F$2:$F$5000,'1. Output sheet'!$AC$2:$AC$5000,$B$105,'1. Output sheet'!$C$2:$C$5000,H$138,'1. Output sheet'!$K$2:$K$5000,$C298,'1. Output sheet'!$O$2:$O$5000,"&gt;="&amp;$B$239,'1. Output sheet'!$O$2:$O$5000,"&lt;"&amp;$C$239)</f>
        <v>0</v>
      </c>
      <c r="I363" s="13">
        <f>SUMIFS('1. Output sheet'!$F$2:$F$5000,'1. Output sheet'!$AC$2:$AC$5000,$B$105,'1. Output sheet'!$C$2:$C$5000,I$138,'1. Output sheet'!$K$2:$K$5000,$C298,'1. Output sheet'!$O$2:$O$5000,"&gt;="&amp;$B$239,'1. Output sheet'!$O$2:$O$5000,"&lt;"&amp;$C$239)</f>
        <v>-25178.880000000001</v>
      </c>
      <c r="J363" s="13">
        <f>SUMIFS('1. Output sheet'!$F$2:$F$5000,'1. Output sheet'!$AC$2:$AC$5000,$B$105,'1. Output sheet'!$C$2:$C$5000,J$138,'1. Output sheet'!$K$2:$K$5000,$C298,'1. Output sheet'!$O$2:$O$5000,"&gt;="&amp;$B$239,'1. Output sheet'!$O$2:$O$5000,"&lt;"&amp;$C$239)</f>
        <v>-1050.8900000000001</v>
      </c>
      <c r="K363" s="13">
        <f>SUMIFS('1. Output sheet'!$F$2:$F$5000,'1. Output sheet'!$AC$2:$AC$5000,$B$105,'1. Output sheet'!$C$2:$C$5000,K$138,'1. Output sheet'!$K$2:$K$5000,$C298,'1. Output sheet'!$O$2:$O$5000,"&gt;="&amp;$B$239,'1. Output sheet'!$O$2:$O$5000,"&lt;"&amp;$C$239)</f>
        <v>-1178.02</v>
      </c>
      <c r="L363" s="13">
        <f>SUMIFS('1. Output sheet'!$F$2:$F$5000,'1. Output sheet'!$AC$2:$AC$5000,$B$105,'1. Output sheet'!$C$2:$C$5000,L$138,'1. Output sheet'!$K$2:$K$5000,$C298,'1. Output sheet'!$O$2:$O$5000,"&gt;="&amp;$B$239,'1. Output sheet'!$O$2:$O$5000,"&lt;"&amp;$C$239)</f>
        <v>0</v>
      </c>
      <c r="M363" s="13">
        <f>SUMIFS('1. Output sheet'!$F$2:$F$5000,'1. Output sheet'!$AC$2:$AC$5000,$B$105,'1. Output sheet'!$C$2:$C$5000,M$138,'1. Output sheet'!$K$2:$K$5000,$C298,'1. Output sheet'!$O$2:$O$5000,"&gt;="&amp;$B$239,'1. Output sheet'!$O$2:$O$5000,"&lt;"&amp;$C$239)</f>
        <v>0</v>
      </c>
      <c r="N363" s="13">
        <f>SUMIFS('1. Output sheet'!$F$2:$F$5000,'1. Output sheet'!$AC$2:$AC$5000,$B$105,'1. Output sheet'!$C$2:$C$5000,N$138,'1. Output sheet'!$K$2:$K$5000,$C298,'1. Output sheet'!$O$2:$O$5000,"&gt;="&amp;$B$239,'1. Output sheet'!$O$2:$O$5000,"&lt;"&amp;$C$239)</f>
        <v>-1321.62</v>
      </c>
      <c r="O363" s="13">
        <f>SUMIFS('1. Output sheet'!$F$2:$F$5000,'1. Output sheet'!$AC$2:$AC$5000,$B$105,'1. Output sheet'!$C$2:$C$5000,O$138,'1. Output sheet'!$K$2:$K$5000,$C298,'1. Output sheet'!$O$2:$O$5000,"&gt;="&amp;$B$239,'1. Output sheet'!$O$2:$O$5000,"&lt;"&amp;$C$239)</f>
        <v>0</v>
      </c>
      <c r="P363" s="14">
        <f t="shared" si="157"/>
        <v>-28729.41</v>
      </c>
      <c r="R363" s="7"/>
      <c r="S363" s="39" t="s">
        <v>243</v>
      </c>
      <c r="T363" s="14">
        <f t="shared" si="158"/>
        <v>0</v>
      </c>
      <c r="U363" s="14">
        <f t="shared" si="136"/>
        <v>0</v>
      </c>
      <c r="V363" s="14">
        <f t="shared" si="137"/>
        <v>0</v>
      </c>
      <c r="W363" s="14">
        <f t="shared" si="138"/>
        <v>0</v>
      </c>
      <c r="X363" s="14">
        <f t="shared" si="139"/>
        <v>0</v>
      </c>
      <c r="Y363" s="14">
        <f t="shared" si="140"/>
        <v>-3375.9543059410316</v>
      </c>
      <c r="Z363" s="14">
        <f t="shared" si="141"/>
        <v>-140.90208224394297</v>
      </c>
      <c r="AA363" s="14">
        <f t="shared" si="142"/>
        <v>-157.94752155316894</v>
      </c>
      <c r="AB363" s="14">
        <f t="shared" si="143"/>
        <v>0</v>
      </c>
      <c r="AC363" s="14">
        <f t="shared" si="144"/>
        <v>0</v>
      </c>
      <c r="AD363" s="14">
        <f t="shared" si="145"/>
        <v>-177.20123888821846</v>
      </c>
      <c r="AE363" s="13">
        <v>0</v>
      </c>
      <c r="AF363" s="14">
        <v>-29074.37</v>
      </c>
    </row>
    <row r="364" spans="1:32" ht="15" x14ac:dyDescent="0.25">
      <c r="A364" s="34"/>
      <c r="B364" s="7"/>
      <c r="C364" s="39" t="s">
        <v>2874</v>
      </c>
      <c r="D364" s="13">
        <f>SUMIFS('1. Output sheet'!$F$2:$F$5000,'1. Output sheet'!$AC$2:$AC$5000,$B$105,'1. Output sheet'!$C$2:$C$5000,D$138,'1. Output sheet'!$K$2:$K$5000,$C299,'1. Output sheet'!$O$2:$O$5000,"&gt;="&amp;$B$239,'1. Output sheet'!$O$2:$O$5000,"&lt;"&amp;$C$239)</f>
        <v>0</v>
      </c>
      <c r="E364" s="13">
        <f>SUMIFS('1. Output sheet'!$F$2:$F$5000,'1. Output sheet'!$AC$2:$AC$5000,$B$105,'1. Output sheet'!$C$2:$C$5000,E$138,'1. Output sheet'!$K$2:$K$5000,$C299,'1. Output sheet'!$O$2:$O$5000,"&gt;="&amp;$B$239,'1. Output sheet'!$O$2:$O$5000,"&lt;"&amp;$C$239)</f>
        <v>0</v>
      </c>
      <c r="F364" s="13">
        <f>SUMIFS('1. Output sheet'!$F$2:$F$5000,'1. Output sheet'!$AC$2:$AC$5000,$B$105,'1. Output sheet'!$C$2:$C$5000,F$138,'1. Output sheet'!$K$2:$K$5000,$C299,'1. Output sheet'!$O$2:$O$5000,"&gt;="&amp;$B$239,'1. Output sheet'!$O$2:$O$5000,"&lt;"&amp;$C$239)</f>
        <v>0</v>
      </c>
      <c r="G364" s="13">
        <f>SUMIFS('1. Output sheet'!$F$2:$F$5000,'1. Output sheet'!$AC$2:$AC$5000,$B$105,'1. Output sheet'!$C$2:$C$5000,G$138,'1. Output sheet'!$K$2:$K$5000,$C299,'1. Output sheet'!$O$2:$O$5000,"&gt;="&amp;$B$239,'1. Output sheet'!$O$2:$O$5000,"&lt;"&amp;$C$239)</f>
        <v>0</v>
      </c>
      <c r="H364" s="13">
        <f>SUMIFS('1. Output sheet'!$F$2:$F$5000,'1. Output sheet'!$AC$2:$AC$5000,$B$105,'1. Output sheet'!$C$2:$C$5000,H$138,'1. Output sheet'!$K$2:$K$5000,$C299,'1. Output sheet'!$O$2:$O$5000,"&gt;="&amp;$B$239,'1. Output sheet'!$O$2:$O$5000,"&lt;"&amp;$C$239)</f>
        <v>0</v>
      </c>
      <c r="I364" s="13">
        <f>SUMIFS('1. Output sheet'!$F$2:$F$5000,'1. Output sheet'!$AC$2:$AC$5000,$B$105,'1. Output sheet'!$C$2:$C$5000,I$138,'1. Output sheet'!$K$2:$K$5000,$C299,'1. Output sheet'!$O$2:$O$5000,"&gt;="&amp;$B$239,'1. Output sheet'!$O$2:$O$5000,"&lt;"&amp;$C$239)</f>
        <v>0</v>
      </c>
      <c r="J364" s="13">
        <f>SUMIFS('1. Output sheet'!$F$2:$F$5000,'1. Output sheet'!$AC$2:$AC$5000,$B$105,'1. Output sheet'!$C$2:$C$5000,J$138,'1. Output sheet'!$K$2:$K$5000,$C299,'1. Output sheet'!$O$2:$O$5000,"&gt;="&amp;$B$239,'1. Output sheet'!$O$2:$O$5000,"&lt;"&amp;$C$239)</f>
        <v>0</v>
      </c>
      <c r="K364" s="13">
        <f>SUMIFS('1. Output sheet'!$F$2:$F$5000,'1. Output sheet'!$AC$2:$AC$5000,$B$105,'1. Output sheet'!$C$2:$C$5000,K$138,'1. Output sheet'!$K$2:$K$5000,$C299,'1. Output sheet'!$O$2:$O$5000,"&gt;="&amp;$B$239,'1. Output sheet'!$O$2:$O$5000,"&lt;"&amp;$C$239)</f>
        <v>0</v>
      </c>
      <c r="L364" s="13">
        <f>SUMIFS('1. Output sheet'!$F$2:$F$5000,'1. Output sheet'!$AC$2:$AC$5000,$B$105,'1. Output sheet'!$C$2:$C$5000,L$138,'1. Output sheet'!$K$2:$K$5000,$C299,'1. Output sheet'!$O$2:$O$5000,"&gt;="&amp;$B$239,'1. Output sheet'!$O$2:$O$5000,"&lt;"&amp;$C$239)</f>
        <v>0</v>
      </c>
      <c r="M364" s="13">
        <f>SUMIFS('1. Output sheet'!$F$2:$F$5000,'1. Output sheet'!$AC$2:$AC$5000,$B$105,'1. Output sheet'!$C$2:$C$5000,M$138,'1. Output sheet'!$K$2:$K$5000,$C299,'1. Output sheet'!$O$2:$O$5000,"&gt;="&amp;$B$239,'1. Output sheet'!$O$2:$O$5000,"&lt;"&amp;$C$239)</f>
        <v>0</v>
      </c>
      <c r="N364" s="13">
        <f>SUMIFS('1. Output sheet'!$F$2:$F$5000,'1. Output sheet'!$AC$2:$AC$5000,$B$105,'1. Output sheet'!$C$2:$C$5000,N$138,'1. Output sheet'!$K$2:$K$5000,$C299,'1. Output sheet'!$O$2:$O$5000,"&gt;="&amp;$B$239,'1. Output sheet'!$O$2:$O$5000,"&lt;"&amp;$C$239)</f>
        <v>0</v>
      </c>
      <c r="O364" s="13">
        <f>SUMIFS('1. Output sheet'!$F$2:$F$5000,'1. Output sheet'!$AC$2:$AC$5000,$B$105,'1. Output sheet'!$C$2:$C$5000,O$138,'1. Output sheet'!$K$2:$K$5000,$C299,'1. Output sheet'!$O$2:$O$5000,"&gt;="&amp;$B$239,'1. Output sheet'!$O$2:$O$5000,"&lt;"&amp;$C$239)</f>
        <v>0</v>
      </c>
      <c r="P364" s="14">
        <f t="shared" si="157"/>
        <v>0</v>
      </c>
      <c r="R364" s="7"/>
      <c r="S364" s="39" t="s">
        <v>2874</v>
      </c>
      <c r="T364" s="14">
        <f t="shared" si="158"/>
        <v>0</v>
      </c>
      <c r="U364" s="14">
        <f t="shared" si="136"/>
        <v>0</v>
      </c>
      <c r="V364" s="14">
        <f t="shared" si="137"/>
        <v>0</v>
      </c>
      <c r="W364" s="14">
        <f t="shared" si="138"/>
        <v>0</v>
      </c>
      <c r="X364" s="14">
        <f t="shared" si="139"/>
        <v>0</v>
      </c>
      <c r="Y364" s="14">
        <f t="shared" si="140"/>
        <v>0</v>
      </c>
      <c r="Z364" s="14">
        <f t="shared" si="141"/>
        <v>0</v>
      </c>
      <c r="AA364" s="14">
        <f t="shared" si="142"/>
        <v>0</v>
      </c>
      <c r="AB364" s="14">
        <f t="shared" si="143"/>
        <v>0</v>
      </c>
      <c r="AC364" s="14">
        <f t="shared" si="144"/>
        <v>0</v>
      </c>
      <c r="AD364" s="14">
        <f t="shared" si="145"/>
        <v>0</v>
      </c>
      <c r="AE364" s="13">
        <v>0</v>
      </c>
      <c r="AF364" s="14">
        <v>0</v>
      </c>
    </row>
    <row r="365" spans="1:32" ht="15" x14ac:dyDescent="0.25">
      <c r="A365" s="34"/>
      <c r="B365" s="7"/>
      <c r="C365" s="39" t="s">
        <v>217</v>
      </c>
      <c r="D365" s="13">
        <f>SUMIFS('1. Output sheet'!$F$2:$F$5000,'1. Output sheet'!$AC$2:$AC$5000,$B$105,'1. Output sheet'!$C$2:$C$5000,D$138,'1. Output sheet'!$K$2:$K$5000,$C300,'1. Output sheet'!$O$2:$O$5000,"&gt;="&amp;$B$239,'1. Output sheet'!$O$2:$O$5000,"&lt;"&amp;$C$239)</f>
        <v>0</v>
      </c>
      <c r="E365" s="13">
        <f>SUMIFS('1. Output sheet'!$F$2:$F$5000,'1. Output sheet'!$AC$2:$AC$5000,$B$105,'1. Output sheet'!$C$2:$C$5000,E$138,'1. Output sheet'!$K$2:$K$5000,$C300,'1. Output sheet'!$O$2:$O$5000,"&gt;="&amp;$B$239,'1. Output sheet'!$O$2:$O$5000,"&lt;"&amp;$C$239)</f>
        <v>0</v>
      </c>
      <c r="F365" s="13">
        <f>SUMIFS('1. Output sheet'!$F$2:$F$5000,'1. Output sheet'!$AC$2:$AC$5000,$B$105,'1. Output sheet'!$C$2:$C$5000,F$138,'1. Output sheet'!$K$2:$K$5000,$C300,'1. Output sheet'!$O$2:$O$5000,"&gt;="&amp;$B$239,'1. Output sheet'!$O$2:$O$5000,"&lt;"&amp;$C$239)</f>
        <v>-1542.44</v>
      </c>
      <c r="G365" s="13">
        <f>SUMIFS('1. Output sheet'!$F$2:$F$5000,'1. Output sheet'!$AC$2:$AC$5000,$B$105,'1. Output sheet'!$C$2:$C$5000,G$138,'1. Output sheet'!$K$2:$K$5000,$C300,'1. Output sheet'!$O$2:$O$5000,"&gt;="&amp;$B$239,'1. Output sheet'!$O$2:$O$5000,"&lt;"&amp;$C$239)</f>
        <v>0</v>
      </c>
      <c r="H365" s="13">
        <f>SUMIFS('1. Output sheet'!$F$2:$F$5000,'1. Output sheet'!$AC$2:$AC$5000,$B$105,'1. Output sheet'!$C$2:$C$5000,H$138,'1. Output sheet'!$K$2:$K$5000,$C300,'1. Output sheet'!$O$2:$O$5000,"&gt;="&amp;$B$239,'1. Output sheet'!$O$2:$O$5000,"&lt;"&amp;$C$239)</f>
        <v>0</v>
      </c>
      <c r="I365" s="13">
        <f>SUMIFS('1. Output sheet'!$F$2:$F$5000,'1. Output sheet'!$AC$2:$AC$5000,$B$105,'1. Output sheet'!$C$2:$C$5000,I$138,'1. Output sheet'!$K$2:$K$5000,$C300,'1. Output sheet'!$O$2:$O$5000,"&gt;="&amp;$B$239,'1. Output sheet'!$O$2:$O$5000,"&lt;"&amp;$C$239)</f>
        <v>0</v>
      </c>
      <c r="J365" s="13">
        <f>SUMIFS('1. Output sheet'!$F$2:$F$5000,'1. Output sheet'!$AC$2:$AC$5000,$B$105,'1. Output sheet'!$C$2:$C$5000,J$138,'1. Output sheet'!$K$2:$K$5000,$C300,'1. Output sheet'!$O$2:$O$5000,"&gt;="&amp;$B$239,'1. Output sheet'!$O$2:$O$5000,"&lt;"&amp;$C$239)</f>
        <v>1500</v>
      </c>
      <c r="K365" s="13">
        <f>SUMIFS('1. Output sheet'!$F$2:$F$5000,'1. Output sheet'!$AC$2:$AC$5000,$B$105,'1. Output sheet'!$C$2:$C$5000,K$138,'1. Output sheet'!$K$2:$K$5000,$C300,'1. Output sheet'!$O$2:$O$5000,"&gt;="&amp;$B$239,'1. Output sheet'!$O$2:$O$5000,"&lt;"&amp;$C$239)</f>
        <v>0</v>
      </c>
      <c r="L365" s="13">
        <f>SUMIFS('1. Output sheet'!$F$2:$F$5000,'1. Output sheet'!$AC$2:$AC$5000,$B$105,'1. Output sheet'!$C$2:$C$5000,L$138,'1. Output sheet'!$K$2:$K$5000,$C300,'1. Output sheet'!$O$2:$O$5000,"&gt;="&amp;$B$239,'1. Output sheet'!$O$2:$O$5000,"&lt;"&amp;$C$239)</f>
        <v>0</v>
      </c>
      <c r="M365" s="13">
        <f>SUMIFS('1. Output sheet'!$F$2:$F$5000,'1. Output sheet'!$AC$2:$AC$5000,$B$105,'1. Output sheet'!$C$2:$C$5000,M$138,'1. Output sheet'!$K$2:$K$5000,$C300,'1. Output sheet'!$O$2:$O$5000,"&gt;="&amp;$B$239,'1. Output sheet'!$O$2:$O$5000,"&lt;"&amp;$C$239)</f>
        <v>0</v>
      </c>
      <c r="N365" s="13">
        <f>SUMIFS('1. Output sheet'!$F$2:$F$5000,'1. Output sheet'!$AC$2:$AC$5000,$B$105,'1. Output sheet'!$C$2:$C$5000,N$138,'1. Output sheet'!$K$2:$K$5000,$C300,'1. Output sheet'!$O$2:$O$5000,"&gt;="&amp;$B$239,'1. Output sheet'!$O$2:$O$5000,"&lt;"&amp;$C$239)</f>
        <v>0</v>
      </c>
      <c r="O365" s="13">
        <f>SUMIFS('1. Output sheet'!$F$2:$F$5000,'1. Output sheet'!$AC$2:$AC$5000,$B$105,'1. Output sheet'!$C$2:$C$5000,O$138,'1. Output sheet'!$K$2:$K$5000,$C300,'1. Output sheet'!$O$2:$O$5000,"&gt;="&amp;$B$239,'1. Output sheet'!$O$2:$O$5000,"&lt;"&amp;$C$239)</f>
        <v>0</v>
      </c>
      <c r="P365" s="14">
        <f t="shared" si="157"/>
        <v>-42.440000000000055</v>
      </c>
      <c r="R365" s="7"/>
      <c r="S365" s="39" t="s">
        <v>217</v>
      </c>
      <c r="T365" s="14">
        <f t="shared" si="158"/>
        <v>0</v>
      </c>
      <c r="U365" s="14">
        <f t="shared" si="136"/>
        <v>0</v>
      </c>
      <c r="V365" s="14">
        <f t="shared" si="137"/>
        <v>-206.80852204926055</v>
      </c>
      <c r="W365" s="14">
        <f t="shared" si="138"/>
        <v>0</v>
      </c>
      <c r="X365" s="14">
        <f t="shared" si="139"/>
        <v>0</v>
      </c>
      <c r="Y365" s="14">
        <f t="shared" si="140"/>
        <v>0</v>
      </c>
      <c r="Z365" s="14">
        <f t="shared" si="141"/>
        <v>201.11821728812194</v>
      </c>
      <c r="AA365" s="14">
        <f t="shared" si="142"/>
        <v>0</v>
      </c>
      <c r="AB365" s="14">
        <f t="shared" si="143"/>
        <v>0</v>
      </c>
      <c r="AC365" s="14">
        <f t="shared" si="144"/>
        <v>0</v>
      </c>
      <c r="AD365" s="14">
        <f t="shared" si="145"/>
        <v>0</v>
      </c>
      <c r="AE365" s="13">
        <v>0</v>
      </c>
      <c r="AF365" s="14">
        <v>14437.619999999999</v>
      </c>
    </row>
    <row r="366" spans="1:32" ht="15" x14ac:dyDescent="0.25">
      <c r="A366" s="34"/>
      <c r="B366" s="7"/>
      <c r="C366" s="39" t="s">
        <v>326</v>
      </c>
      <c r="D366" s="13">
        <f>SUMIFS('1. Output sheet'!$F$2:$F$5000,'1. Output sheet'!$AC$2:$AC$5000,$B$105,'1. Output sheet'!$C$2:$C$5000,D$138,'1. Output sheet'!$K$2:$K$5000,$C301,'1. Output sheet'!$O$2:$O$5000,"&gt;="&amp;$B$239,'1. Output sheet'!$O$2:$O$5000,"&lt;"&amp;$C$239)</f>
        <v>0</v>
      </c>
      <c r="E366" s="13">
        <f>SUMIFS('1. Output sheet'!$F$2:$F$5000,'1. Output sheet'!$AC$2:$AC$5000,$B$105,'1. Output sheet'!$C$2:$C$5000,E$138,'1. Output sheet'!$K$2:$K$5000,$C301,'1. Output sheet'!$O$2:$O$5000,"&gt;="&amp;$B$239,'1. Output sheet'!$O$2:$O$5000,"&lt;"&amp;$C$239)</f>
        <v>0</v>
      </c>
      <c r="F366" s="13">
        <f>SUMIFS('1. Output sheet'!$F$2:$F$5000,'1. Output sheet'!$AC$2:$AC$5000,$B$105,'1. Output sheet'!$C$2:$C$5000,F$138,'1. Output sheet'!$K$2:$K$5000,$C301,'1. Output sheet'!$O$2:$O$5000,"&gt;="&amp;$B$239,'1. Output sheet'!$O$2:$O$5000,"&lt;"&amp;$C$239)</f>
        <v>-1439.2666666666671</v>
      </c>
      <c r="G366" s="13">
        <f>SUMIFS('1. Output sheet'!$F$2:$F$5000,'1. Output sheet'!$AC$2:$AC$5000,$B$105,'1. Output sheet'!$C$2:$C$5000,G$138,'1. Output sheet'!$K$2:$K$5000,$C301,'1. Output sheet'!$O$2:$O$5000,"&gt;="&amp;$B$239,'1. Output sheet'!$O$2:$O$5000,"&lt;"&amp;$C$239)</f>
        <v>4608.8900000000021</v>
      </c>
      <c r="H366" s="13">
        <f>SUMIFS('1. Output sheet'!$F$2:$F$5000,'1. Output sheet'!$AC$2:$AC$5000,$B$105,'1. Output sheet'!$C$2:$C$5000,H$138,'1. Output sheet'!$K$2:$K$5000,$C301,'1. Output sheet'!$O$2:$O$5000,"&gt;="&amp;$B$239,'1. Output sheet'!$O$2:$O$5000,"&lt;"&amp;$C$239)</f>
        <v>0</v>
      </c>
      <c r="I366" s="13">
        <f>SUMIFS('1. Output sheet'!$F$2:$F$5000,'1. Output sheet'!$AC$2:$AC$5000,$B$105,'1. Output sheet'!$C$2:$C$5000,I$138,'1. Output sheet'!$K$2:$K$5000,$C301,'1. Output sheet'!$O$2:$O$5000,"&gt;="&amp;$B$239,'1. Output sheet'!$O$2:$O$5000,"&lt;"&amp;$C$239)</f>
        <v>0</v>
      </c>
      <c r="J366" s="13">
        <f>SUMIFS('1. Output sheet'!$F$2:$F$5000,'1. Output sheet'!$AC$2:$AC$5000,$B$105,'1. Output sheet'!$C$2:$C$5000,J$138,'1. Output sheet'!$K$2:$K$5000,$C301,'1. Output sheet'!$O$2:$O$5000,"&gt;="&amp;$B$239,'1. Output sheet'!$O$2:$O$5000,"&lt;"&amp;$C$239)</f>
        <v>100</v>
      </c>
      <c r="K366" s="13">
        <f>SUMIFS('1. Output sheet'!$F$2:$F$5000,'1. Output sheet'!$AC$2:$AC$5000,$B$105,'1. Output sheet'!$C$2:$C$5000,K$138,'1. Output sheet'!$K$2:$K$5000,$C301,'1. Output sheet'!$O$2:$O$5000,"&gt;="&amp;$B$239,'1. Output sheet'!$O$2:$O$5000,"&lt;"&amp;$C$239)</f>
        <v>0</v>
      </c>
      <c r="L366" s="13">
        <f>SUMIFS('1. Output sheet'!$F$2:$F$5000,'1. Output sheet'!$AC$2:$AC$5000,$B$105,'1. Output sheet'!$C$2:$C$5000,L$138,'1. Output sheet'!$K$2:$K$5000,$C301,'1. Output sheet'!$O$2:$O$5000,"&gt;="&amp;$B$239,'1. Output sheet'!$O$2:$O$5000,"&lt;"&amp;$C$239)</f>
        <v>0</v>
      </c>
      <c r="M366" s="13">
        <f>SUMIFS('1. Output sheet'!$F$2:$F$5000,'1. Output sheet'!$AC$2:$AC$5000,$B$105,'1. Output sheet'!$C$2:$C$5000,M$138,'1. Output sheet'!$K$2:$K$5000,$C301,'1. Output sheet'!$O$2:$O$5000,"&gt;="&amp;$B$239,'1. Output sheet'!$O$2:$O$5000,"&lt;"&amp;$C$239)</f>
        <v>0</v>
      </c>
      <c r="N366" s="13">
        <f>SUMIFS('1. Output sheet'!$F$2:$F$5000,'1. Output sheet'!$AC$2:$AC$5000,$B$105,'1. Output sheet'!$C$2:$C$5000,N$138,'1. Output sheet'!$K$2:$K$5000,$C301,'1. Output sheet'!$O$2:$O$5000,"&gt;="&amp;$B$239,'1. Output sheet'!$O$2:$O$5000,"&lt;"&amp;$C$239)</f>
        <v>0</v>
      </c>
      <c r="O366" s="13">
        <f>SUMIFS('1. Output sheet'!$F$2:$F$5000,'1. Output sheet'!$AC$2:$AC$5000,$B$105,'1. Output sheet'!$C$2:$C$5000,O$138,'1. Output sheet'!$K$2:$K$5000,$C301,'1. Output sheet'!$O$2:$O$5000,"&gt;="&amp;$B$239,'1. Output sheet'!$O$2:$O$5000,"&lt;"&amp;$C$239)</f>
        <v>0</v>
      </c>
      <c r="P366" s="14">
        <f t="shared" si="157"/>
        <v>3269.6233333333348</v>
      </c>
      <c r="R366" s="7"/>
      <c r="S366" s="39" t="s">
        <v>326</v>
      </c>
      <c r="T366" s="14">
        <f t="shared" si="158"/>
        <v>0</v>
      </c>
      <c r="U366" s="14">
        <f t="shared" si="136"/>
        <v>0</v>
      </c>
      <c r="V366" s="14">
        <f t="shared" si="137"/>
        <v>-192.97516413481182</v>
      </c>
      <c r="W366" s="14">
        <f t="shared" si="138"/>
        <v>617.95449365136847</v>
      </c>
      <c r="X366" s="14">
        <f t="shared" si="139"/>
        <v>0</v>
      </c>
      <c r="Y366" s="14">
        <f t="shared" si="140"/>
        <v>0</v>
      </c>
      <c r="Z366" s="14">
        <f t="shared" si="141"/>
        <v>13.407881152541462</v>
      </c>
      <c r="AA366" s="14">
        <f t="shared" si="142"/>
        <v>0</v>
      </c>
      <c r="AB366" s="14">
        <f t="shared" si="143"/>
        <v>0</v>
      </c>
      <c r="AC366" s="14">
        <f t="shared" si="144"/>
        <v>0</v>
      </c>
      <c r="AD366" s="14">
        <f t="shared" si="145"/>
        <v>0</v>
      </c>
      <c r="AE366" s="13">
        <v>0</v>
      </c>
      <c r="AF366" s="14">
        <v>-1771.5966666666668</v>
      </c>
    </row>
    <row r="367" spans="1:32" ht="15" x14ac:dyDescent="0.25">
      <c r="A367" s="34"/>
      <c r="B367" s="7"/>
      <c r="C367" s="39" t="s">
        <v>775</v>
      </c>
      <c r="D367" s="13">
        <f>SUMIFS('1. Output sheet'!$F$2:$F$5000,'1. Output sheet'!$AC$2:$AC$5000,$B$105,'1. Output sheet'!$C$2:$C$5000,D$138,'1. Output sheet'!$K$2:$K$5000,$C302,'1. Output sheet'!$O$2:$O$5000,"&gt;="&amp;$B$239,'1. Output sheet'!$O$2:$O$5000,"&lt;"&amp;$C$239)</f>
        <v>0</v>
      </c>
      <c r="E367" s="13">
        <f>SUMIFS('1. Output sheet'!$F$2:$F$5000,'1. Output sheet'!$AC$2:$AC$5000,$B$105,'1. Output sheet'!$C$2:$C$5000,E$138,'1. Output sheet'!$K$2:$K$5000,$C302,'1. Output sheet'!$O$2:$O$5000,"&gt;="&amp;$B$239,'1. Output sheet'!$O$2:$O$5000,"&lt;"&amp;$C$239)</f>
        <v>0</v>
      </c>
      <c r="F367" s="13">
        <f>SUMIFS('1. Output sheet'!$F$2:$F$5000,'1. Output sheet'!$AC$2:$AC$5000,$B$105,'1. Output sheet'!$C$2:$C$5000,F$138,'1. Output sheet'!$K$2:$K$5000,$C302,'1. Output sheet'!$O$2:$O$5000,"&gt;="&amp;$B$239,'1. Output sheet'!$O$2:$O$5000,"&lt;"&amp;$C$239)</f>
        <v>0</v>
      </c>
      <c r="G367" s="13">
        <f>SUMIFS('1. Output sheet'!$F$2:$F$5000,'1. Output sheet'!$AC$2:$AC$5000,$B$105,'1. Output sheet'!$C$2:$C$5000,G$138,'1. Output sheet'!$K$2:$K$5000,$C302,'1. Output sheet'!$O$2:$O$5000,"&gt;="&amp;$B$239,'1. Output sheet'!$O$2:$O$5000,"&lt;"&amp;$C$239)</f>
        <v>0</v>
      </c>
      <c r="H367" s="13">
        <f>SUMIFS('1. Output sheet'!$F$2:$F$5000,'1. Output sheet'!$AC$2:$AC$5000,$B$105,'1. Output sheet'!$C$2:$C$5000,H$138,'1. Output sheet'!$K$2:$K$5000,$C302,'1. Output sheet'!$O$2:$O$5000,"&gt;="&amp;$B$239,'1. Output sheet'!$O$2:$O$5000,"&lt;"&amp;$C$239)</f>
        <v>0</v>
      </c>
      <c r="I367" s="13">
        <f>SUMIFS('1. Output sheet'!$F$2:$F$5000,'1. Output sheet'!$AC$2:$AC$5000,$B$105,'1. Output sheet'!$C$2:$C$5000,I$138,'1. Output sheet'!$K$2:$K$5000,$C302,'1. Output sheet'!$O$2:$O$5000,"&gt;="&amp;$B$239,'1. Output sheet'!$O$2:$O$5000,"&lt;"&amp;$C$239)</f>
        <v>0</v>
      </c>
      <c r="J367" s="13">
        <f>SUMIFS('1. Output sheet'!$F$2:$F$5000,'1. Output sheet'!$AC$2:$AC$5000,$B$105,'1. Output sheet'!$C$2:$C$5000,J$138,'1. Output sheet'!$K$2:$K$5000,$C302,'1. Output sheet'!$O$2:$O$5000,"&gt;="&amp;$B$239,'1. Output sheet'!$O$2:$O$5000,"&lt;"&amp;$C$239)</f>
        <v>-353.57000000000011</v>
      </c>
      <c r="K367" s="13">
        <f>SUMIFS('1. Output sheet'!$F$2:$F$5000,'1. Output sheet'!$AC$2:$AC$5000,$B$105,'1. Output sheet'!$C$2:$C$5000,K$138,'1. Output sheet'!$K$2:$K$5000,$C302,'1. Output sheet'!$O$2:$O$5000,"&gt;="&amp;$B$239,'1. Output sheet'!$O$2:$O$5000,"&lt;"&amp;$C$239)</f>
        <v>0</v>
      </c>
      <c r="L367" s="13">
        <f>SUMIFS('1. Output sheet'!$F$2:$F$5000,'1. Output sheet'!$AC$2:$AC$5000,$B$105,'1. Output sheet'!$C$2:$C$5000,L$138,'1. Output sheet'!$K$2:$K$5000,$C302,'1. Output sheet'!$O$2:$O$5000,"&gt;="&amp;$B$239,'1. Output sheet'!$O$2:$O$5000,"&lt;"&amp;$C$239)</f>
        <v>0</v>
      </c>
      <c r="M367" s="13">
        <f>SUMIFS('1. Output sheet'!$F$2:$F$5000,'1. Output sheet'!$AC$2:$AC$5000,$B$105,'1. Output sheet'!$C$2:$C$5000,M$138,'1. Output sheet'!$K$2:$K$5000,$C302,'1. Output sheet'!$O$2:$O$5000,"&gt;="&amp;$B$239,'1. Output sheet'!$O$2:$O$5000,"&lt;"&amp;$C$239)</f>
        <v>0</v>
      </c>
      <c r="N367" s="13">
        <f>SUMIFS('1. Output sheet'!$F$2:$F$5000,'1. Output sheet'!$AC$2:$AC$5000,$B$105,'1. Output sheet'!$C$2:$C$5000,N$138,'1. Output sheet'!$K$2:$K$5000,$C302,'1. Output sheet'!$O$2:$O$5000,"&gt;="&amp;$B$239,'1. Output sheet'!$O$2:$O$5000,"&lt;"&amp;$C$239)</f>
        <v>0</v>
      </c>
      <c r="O367" s="13">
        <f>SUMIFS('1. Output sheet'!$F$2:$F$5000,'1. Output sheet'!$AC$2:$AC$5000,$B$105,'1. Output sheet'!$C$2:$C$5000,O$138,'1. Output sheet'!$K$2:$K$5000,$C302,'1. Output sheet'!$O$2:$O$5000,"&gt;="&amp;$B$239,'1. Output sheet'!$O$2:$O$5000,"&lt;"&amp;$C$239)</f>
        <v>0</v>
      </c>
      <c r="P367" s="14">
        <f t="shared" si="157"/>
        <v>-353.57000000000011</v>
      </c>
      <c r="R367" s="7"/>
      <c r="S367" s="39" t="s">
        <v>775</v>
      </c>
      <c r="T367" s="14">
        <f t="shared" si="158"/>
        <v>0</v>
      </c>
      <c r="U367" s="14">
        <f t="shared" si="136"/>
        <v>0</v>
      </c>
      <c r="V367" s="14">
        <f t="shared" si="137"/>
        <v>0</v>
      </c>
      <c r="W367" s="14">
        <f t="shared" si="138"/>
        <v>0</v>
      </c>
      <c r="X367" s="14">
        <f t="shared" si="139"/>
        <v>0</v>
      </c>
      <c r="Y367" s="14">
        <f t="shared" si="140"/>
        <v>0</v>
      </c>
      <c r="Z367" s="14">
        <f t="shared" si="141"/>
        <v>-47.406245391040862</v>
      </c>
      <c r="AA367" s="14">
        <f t="shared" si="142"/>
        <v>0</v>
      </c>
      <c r="AB367" s="14">
        <f t="shared" si="143"/>
        <v>0</v>
      </c>
      <c r="AC367" s="14">
        <f t="shared" si="144"/>
        <v>0</v>
      </c>
      <c r="AD367" s="14">
        <f t="shared" si="145"/>
        <v>0</v>
      </c>
      <c r="AE367" s="13">
        <v>0</v>
      </c>
      <c r="AF367" s="14">
        <v>-353.57000000000011</v>
      </c>
    </row>
    <row r="368" spans="1:32" x14ac:dyDescent="0.2">
      <c r="A368" s="34"/>
    </row>
    <row r="369" spans="1:32" x14ac:dyDescent="0.2">
      <c r="A369" s="34"/>
      <c r="R369">
        <v>0.13407881152541462</v>
      </c>
    </row>
    <row r="370" spans="1:32" ht="15" x14ac:dyDescent="0.25">
      <c r="A370" s="34"/>
      <c r="B370" s="5" t="s">
        <v>4785</v>
      </c>
      <c r="C370" s="5"/>
      <c r="D370" s="5"/>
      <c r="E370" s="5"/>
      <c r="F370" s="5"/>
      <c r="G370" s="5"/>
      <c r="H370" s="5"/>
      <c r="I370" s="5"/>
      <c r="J370" s="5"/>
      <c r="K370" s="5"/>
      <c r="L370" s="5"/>
      <c r="M370" s="5"/>
      <c r="N370" s="5"/>
      <c r="O370" s="5"/>
      <c r="P370" s="5"/>
      <c r="R370" s="5" t="s">
        <v>4785</v>
      </c>
      <c r="S370" s="5"/>
      <c r="T370" s="5"/>
      <c r="U370" s="5"/>
      <c r="V370" s="5"/>
      <c r="W370" s="5"/>
      <c r="X370" s="5"/>
      <c r="Y370" s="5"/>
      <c r="Z370" s="5"/>
      <c r="AA370" s="5"/>
      <c r="AB370" s="5"/>
      <c r="AC370" s="5"/>
      <c r="AD370" s="5"/>
      <c r="AE370" s="5"/>
      <c r="AF370" s="5"/>
    </row>
    <row r="371" spans="1:32" ht="60" x14ac:dyDescent="0.25">
      <c r="A371" s="34"/>
      <c r="B371" s="6" t="s">
        <v>4776</v>
      </c>
      <c r="C371" s="6"/>
      <c r="D371" s="10" t="s">
        <v>136</v>
      </c>
      <c r="E371" s="10" t="s">
        <v>41</v>
      </c>
      <c r="F371" s="10" t="s">
        <v>79</v>
      </c>
      <c r="G371" s="11" t="s">
        <v>50</v>
      </c>
      <c r="H371" s="11" t="s">
        <v>555</v>
      </c>
      <c r="I371" s="11" t="s">
        <v>145</v>
      </c>
      <c r="J371" s="11" t="s">
        <v>126</v>
      </c>
      <c r="K371" s="11" t="s">
        <v>238</v>
      </c>
      <c r="L371" s="11" t="s">
        <v>312</v>
      </c>
      <c r="M371" s="11" t="s">
        <v>4766</v>
      </c>
      <c r="N371" s="11" t="s">
        <v>29</v>
      </c>
      <c r="O371" s="11" t="s">
        <v>69</v>
      </c>
      <c r="P371" s="29" t="s">
        <v>4767</v>
      </c>
      <c r="R371" s="6" t="s">
        <v>4777</v>
      </c>
      <c r="S371" s="6"/>
      <c r="T371" s="10" t="s">
        <v>136</v>
      </c>
      <c r="U371" s="10" t="s">
        <v>41</v>
      </c>
      <c r="V371" s="10" t="s">
        <v>79</v>
      </c>
      <c r="W371" s="11" t="s">
        <v>50</v>
      </c>
      <c r="X371" s="11" t="s">
        <v>555</v>
      </c>
      <c r="Y371" s="11" t="s">
        <v>145</v>
      </c>
      <c r="Z371" s="11" t="s">
        <v>126</v>
      </c>
      <c r="AA371" s="11" t="s">
        <v>238</v>
      </c>
      <c r="AB371" s="11" t="s">
        <v>312</v>
      </c>
      <c r="AC371" s="11" t="s">
        <v>4766</v>
      </c>
      <c r="AD371" s="11" t="s">
        <v>29</v>
      </c>
      <c r="AE371" s="11" t="s">
        <v>69</v>
      </c>
      <c r="AF371" s="29" t="s">
        <v>4767</v>
      </c>
    </row>
    <row r="372" spans="1:32" ht="15" x14ac:dyDescent="0.25">
      <c r="A372" s="34"/>
      <c r="B372" s="37" t="s">
        <v>4786</v>
      </c>
      <c r="C372" s="12"/>
      <c r="D372" s="14">
        <f>SUM(D373:D401)</f>
        <v>979</v>
      </c>
      <c r="E372" s="14">
        <f t="shared" ref="E372" si="170">SUM(E373:E401)</f>
        <v>51856.12</v>
      </c>
      <c r="F372" s="14">
        <f t="shared" ref="F372" si="171">SUM(F373:F401)</f>
        <v>49417.430000000008</v>
      </c>
      <c r="G372" s="14">
        <f t="shared" ref="G372" si="172">SUM(G373:G401)</f>
        <v>39055.83</v>
      </c>
      <c r="H372" s="14">
        <f t="shared" ref="H372" si="173">SUM(H373:H401)</f>
        <v>0</v>
      </c>
      <c r="I372" s="14">
        <f t="shared" ref="I372" si="174">SUM(I373:I401)</f>
        <v>46473.67</v>
      </c>
      <c r="J372" s="14">
        <f t="shared" ref="J372" si="175">SUM(J373:J401)</f>
        <v>104785.38</v>
      </c>
      <c r="K372" s="14">
        <f t="shared" ref="K372" si="176">SUM(K373:K401)</f>
        <v>39057.71</v>
      </c>
      <c r="L372" s="14">
        <f t="shared" ref="L372" si="177">SUM(L373:L401)</f>
        <v>3685</v>
      </c>
      <c r="M372" s="14">
        <f t="shared" ref="M372" si="178">SUM(M373:M401)</f>
        <v>0</v>
      </c>
      <c r="N372" s="14">
        <f t="shared" ref="N372" si="179">SUM(N373:N401)</f>
        <v>56925.4</v>
      </c>
      <c r="O372" s="14">
        <f t="shared" ref="O372" si="180">SUM(O373:O401)</f>
        <v>487.03000000000043</v>
      </c>
      <c r="P372" s="14">
        <f>SUM(D372:O372)</f>
        <v>392722.57000000007</v>
      </c>
      <c r="R372" s="37" t="s">
        <v>4786</v>
      </c>
      <c r="S372" s="12"/>
      <c r="T372" s="14">
        <f>D372*$R$201</f>
        <v>131.26315648338093</v>
      </c>
      <c r="U372" s="14">
        <f t="shared" ref="U372:U401" si="181">E372*$R$201</f>
        <v>6952.8069399192836</v>
      </c>
      <c r="V372" s="14">
        <f t="shared" ref="V372:V401" si="182">F372*$R$201</f>
        <v>6625.8302830403709</v>
      </c>
      <c r="W372" s="14">
        <f t="shared" ref="W372:W401" si="183">G372*$R$201</f>
        <v>5236.559269538634</v>
      </c>
      <c r="X372" s="14">
        <f t="shared" ref="X372:X401" si="184">H372*$R$201</f>
        <v>0</v>
      </c>
      <c r="Y372" s="14">
        <f t="shared" ref="Y372:Y401" si="185">I372*$R$201</f>
        <v>6231.1344408243158</v>
      </c>
      <c r="Z372" s="14">
        <f t="shared" ref="Z372:Z401" si="186">J372*$R$201</f>
        <v>14049.499215638951</v>
      </c>
      <c r="AA372" s="14">
        <f t="shared" ref="AA372:AA401" si="187">K372*$R$201</f>
        <v>5236.8113377043019</v>
      </c>
      <c r="AB372" s="14">
        <f t="shared" ref="AB372:AB401" si="188">L372*$R$201</f>
        <v>494.08042047115288</v>
      </c>
      <c r="AC372" s="14">
        <f t="shared" ref="AC372:AC401" si="189">M372*$R$201</f>
        <v>0</v>
      </c>
      <c r="AD372" s="14">
        <f t="shared" ref="AD372:AD401" si="190">N372*$R$201</f>
        <v>7632.4899776088378</v>
      </c>
      <c r="AE372" s="14">
        <f t="shared" ref="AE372:AE401" si="191">O372*$R$201</f>
        <v>65.300403577222738</v>
      </c>
      <c r="AF372" s="14">
        <f t="shared" ref="AF372:AF401" si="192">P372*$R$201</f>
        <v>52655.775444806459</v>
      </c>
    </row>
    <row r="373" spans="1:32" ht="15" x14ac:dyDescent="0.25">
      <c r="A373" s="34"/>
      <c r="B373" s="39" t="s">
        <v>141</v>
      </c>
      <c r="C373" s="12"/>
      <c r="D373" s="13">
        <f>SUMIFS('1. Output sheet'!$F$2:$F$5000,'1. Output sheet'!$C$2:$C$5000,D$138,'1. Output sheet'!$K$2:$K$5000,$B373,'1. Output sheet'!$AC$2:$AC$5000,$B$140,'1. Output sheet'!$O$2:$O$5000,"&gt;="&amp;$B$239,'1. Output sheet'!$O$2:$O$5000,"&lt;"&amp;$C$239)+SUMIFS('1. Output sheet'!$F$2:$F$5000,'1. Output sheet'!$C$2:$C$5000,D$138,'1. Output sheet'!$K$2:$K$5000,$B373,'1. Output sheet'!$AC$2:$AC$5000,$B$170,'1. Output sheet'!$O$2:$O$5000,"&gt;="&amp;$B$239,'1. Output sheet'!$O$2:$O$5000,"&lt;"&amp;$C$239)</f>
        <v>0</v>
      </c>
      <c r="E373" s="13">
        <f>SUMIFS('1. Output sheet'!$F$2:$F$5000,'1. Output sheet'!$C$2:$C$5000,E$138,'1. Output sheet'!$K$2:$K$5000,$B373,'1. Output sheet'!$AC$2:$AC$5000,$B$140,'1. Output sheet'!$O$2:$O$5000,"&gt;="&amp;$B$239,'1. Output sheet'!$O$2:$O$5000,"&lt;"&amp;$C$239)+SUMIFS('1. Output sheet'!$F$2:$F$5000,'1. Output sheet'!$C$2:$C$5000,E$138,'1. Output sheet'!$K$2:$K$5000,$B373,'1. Output sheet'!$AC$2:$AC$5000,$B$170,'1. Output sheet'!$O$2:$O$5000,"&gt;="&amp;$B$239,'1. Output sheet'!$O$2:$O$5000,"&lt;"&amp;$C$239)</f>
        <v>0</v>
      </c>
      <c r="F373" s="13">
        <f>SUMIFS('1. Output sheet'!$F$2:$F$5000,'1. Output sheet'!$C$2:$C$5000,F$138,'1. Output sheet'!$K$2:$K$5000,$B373,'1. Output sheet'!$AC$2:$AC$5000,$B$140,'1. Output sheet'!$O$2:$O$5000,"&gt;="&amp;$B$239,'1. Output sheet'!$O$2:$O$5000,"&lt;"&amp;$C$239)+SUMIFS('1. Output sheet'!$F$2:$F$5000,'1. Output sheet'!$C$2:$C$5000,F$138,'1. Output sheet'!$K$2:$K$5000,$B373,'1. Output sheet'!$AC$2:$AC$5000,$B$170,'1. Output sheet'!$O$2:$O$5000,"&gt;="&amp;$B$239,'1. Output sheet'!$O$2:$O$5000,"&lt;"&amp;$C$239)</f>
        <v>0</v>
      </c>
      <c r="G373" s="13">
        <f>SUMIFS('1. Output sheet'!$F$2:$F$5000,'1. Output sheet'!$C$2:$C$5000,G$138,'1. Output sheet'!$K$2:$K$5000,$B373,'1. Output sheet'!$AC$2:$AC$5000,$B$140,'1. Output sheet'!$O$2:$O$5000,"&gt;="&amp;$B$239,'1. Output sheet'!$O$2:$O$5000,"&lt;"&amp;$C$239)+SUMIFS('1. Output sheet'!$F$2:$F$5000,'1. Output sheet'!$C$2:$C$5000,G$138,'1. Output sheet'!$K$2:$K$5000,$B373,'1. Output sheet'!$AC$2:$AC$5000,$B$170,'1. Output sheet'!$O$2:$O$5000,"&gt;="&amp;$B$239,'1. Output sheet'!$O$2:$O$5000,"&lt;"&amp;$C$239)</f>
        <v>1950</v>
      </c>
      <c r="H373" s="13">
        <f>SUMIFS('1. Output sheet'!$F$2:$F$5000,'1. Output sheet'!$C$2:$C$5000,H$138,'1. Output sheet'!$K$2:$K$5000,$B373,'1. Output sheet'!$AC$2:$AC$5000,$B$140,'1. Output sheet'!$O$2:$O$5000,"&gt;="&amp;$B$239,'1. Output sheet'!$O$2:$O$5000,"&lt;"&amp;$C$239)+SUMIFS('1. Output sheet'!$F$2:$F$5000,'1. Output sheet'!$C$2:$C$5000,H$138,'1. Output sheet'!$K$2:$K$5000,$B373,'1. Output sheet'!$AC$2:$AC$5000,$B$170,'1. Output sheet'!$O$2:$O$5000,"&gt;="&amp;$B$239,'1. Output sheet'!$O$2:$O$5000,"&lt;"&amp;$C$239)</f>
        <v>0</v>
      </c>
      <c r="I373" s="13">
        <f>SUMIFS('1. Output sheet'!$F$2:$F$5000,'1. Output sheet'!$C$2:$C$5000,I$138,'1. Output sheet'!$K$2:$K$5000,$B373,'1. Output sheet'!$AC$2:$AC$5000,$B$140,'1. Output sheet'!$O$2:$O$5000,"&gt;="&amp;$B$239,'1. Output sheet'!$O$2:$O$5000,"&lt;"&amp;$C$239)+SUMIFS('1. Output sheet'!$F$2:$F$5000,'1. Output sheet'!$C$2:$C$5000,I$138,'1. Output sheet'!$K$2:$K$5000,$B373,'1. Output sheet'!$AC$2:$AC$5000,$B$170,'1. Output sheet'!$O$2:$O$5000,"&gt;="&amp;$B$239,'1. Output sheet'!$O$2:$O$5000,"&lt;"&amp;$C$239)</f>
        <v>0</v>
      </c>
      <c r="J373" s="13">
        <f>SUMIFS('1. Output sheet'!$F$2:$F$5000,'1. Output sheet'!$C$2:$C$5000,J$138,'1. Output sheet'!$K$2:$K$5000,$B373,'1. Output sheet'!$AC$2:$AC$5000,$B$140,'1. Output sheet'!$O$2:$O$5000,"&gt;="&amp;$B$239,'1. Output sheet'!$O$2:$O$5000,"&lt;"&amp;$C$239)+SUMIFS('1. Output sheet'!$F$2:$F$5000,'1. Output sheet'!$C$2:$C$5000,J$138,'1. Output sheet'!$K$2:$K$5000,$B373,'1. Output sheet'!$AC$2:$AC$5000,$B$170,'1. Output sheet'!$O$2:$O$5000,"&gt;="&amp;$B$239,'1. Output sheet'!$O$2:$O$5000,"&lt;"&amp;$C$239)</f>
        <v>5471.2</v>
      </c>
      <c r="K373" s="13">
        <f>SUMIFS('1. Output sheet'!$F$2:$F$5000,'1. Output sheet'!$C$2:$C$5000,K$138,'1. Output sheet'!$K$2:$K$5000,$B373,'1. Output sheet'!$AC$2:$AC$5000,$B$140,'1. Output sheet'!$O$2:$O$5000,"&gt;="&amp;$B$239,'1. Output sheet'!$O$2:$O$5000,"&lt;"&amp;$C$239)+SUMIFS('1. Output sheet'!$F$2:$F$5000,'1. Output sheet'!$C$2:$C$5000,K$138,'1. Output sheet'!$K$2:$K$5000,$B373,'1. Output sheet'!$AC$2:$AC$5000,$B$170,'1. Output sheet'!$O$2:$O$5000,"&gt;="&amp;$B$239,'1. Output sheet'!$O$2:$O$5000,"&lt;"&amp;$C$239)</f>
        <v>0</v>
      </c>
      <c r="L373" s="13">
        <f>SUMIFS('1. Output sheet'!$F$2:$F$5000,'1. Output sheet'!$C$2:$C$5000,L$138,'1. Output sheet'!$K$2:$K$5000,$B373,'1. Output sheet'!$AC$2:$AC$5000,$B$140,'1. Output sheet'!$O$2:$O$5000,"&gt;="&amp;$B$239,'1. Output sheet'!$O$2:$O$5000,"&lt;"&amp;$C$239)+SUMIFS('1. Output sheet'!$F$2:$F$5000,'1. Output sheet'!$C$2:$C$5000,L$138,'1. Output sheet'!$K$2:$K$5000,$B373,'1. Output sheet'!$AC$2:$AC$5000,$B$170,'1. Output sheet'!$O$2:$O$5000,"&gt;="&amp;$B$239,'1. Output sheet'!$O$2:$O$5000,"&lt;"&amp;$C$239)</f>
        <v>0</v>
      </c>
      <c r="M373" s="13">
        <f>SUMIFS('1. Output sheet'!$F$2:$F$5000,'1. Output sheet'!$C$2:$C$5000,M$138,'1. Output sheet'!$K$2:$K$5000,$B373,'1. Output sheet'!$AC$2:$AC$5000,$B$140,'1. Output sheet'!$O$2:$O$5000,"&gt;="&amp;$B$239,'1. Output sheet'!$O$2:$O$5000,"&lt;"&amp;$C$239)+SUMIFS('1. Output sheet'!$F$2:$F$5000,'1. Output sheet'!$C$2:$C$5000,M$138,'1. Output sheet'!$K$2:$K$5000,$B373,'1. Output sheet'!$AC$2:$AC$5000,$B$170,'1. Output sheet'!$O$2:$O$5000,"&gt;="&amp;$B$239,'1. Output sheet'!$O$2:$O$5000,"&lt;"&amp;$C$239)</f>
        <v>0</v>
      </c>
      <c r="N373" s="13">
        <f>SUMIFS('1. Output sheet'!$F$2:$F$5000,'1. Output sheet'!$C$2:$C$5000,N$138,'1. Output sheet'!$K$2:$K$5000,$B373,'1. Output sheet'!$AC$2:$AC$5000,$B$140,'1. Output sheet'!$O$2:$O$5000,"&gt;="&amp;$B$239,'1. Output sheet'!$O$2:$O$5000,"&lt;"&amp;$C$239)+SUMIFS('1. Output sheet'!$F$2:$F$5000,'1. Output sheet'!$C$2:$C$5000,N$138,'1. Output sheet'!$K$2:$K$5000,$B373,'1. Output sheet'!$AC$2:$AC$5000,$B$170,'1. Output sheet'!$O$2:$O$5000,"&gt;="&amp;$B$239,'1. Output sheet'!$O$2:$O$5000,"&lt;"&amp;$C$239)</f>
        <v>0</v>
      </c>
      <c r="O373" s="13">
        <f>SUMIFS('1. Output sheet'!$F$2:$F$5000,'1. Output sheet'!$C$2:$C$5000,O$138,'1. Output sheet'!$K$2:$K$5000,$B373,'1. Output sheet'!$AC$2:$AC$5000,$B$140,'1. Output sheet'!$O$2:$O$5000,"&gt;="&amp;$B$239,'1. Output sheet'!$O$2:$O$5000,"&lt;"&amp;$C$239)+SUMIFS('1. Output sheet'!$F$2:$F$5000,'1. Output sheet'!$C$2:$C$5000,O$138,'1. Output sheet'!$K$2:$K$5000,$B373,'1. Output sheet'!$AC$2:$AC$5000,$B$170,'1. Output sheet'!$O$2:$O$5000,"&gt;="&amp;$B$239,'1. Output sheet'!$O$2:$O$5000,"&lt;"&amp;$C$239)</f>
        <v>0</v>
      </c>
      <c r="P373" s="14"/>
      <c r="R373" s="39" t="s">
        <v>141</v>
      </c>
      <c r="S373" s="12"/>
      <c r="T373" s="13">
        <f t="shared" ref="T373:T401" si="193">D373*$R$201</f>
        <v>0</v>
      </c>
      <c r="U373" s="13">
        <f t="shared" si="181"/>
        <v>0</v>
      </c>
      <c r="V373" s="13">
        <f t="shared" si="182"/>
        <v>0</v>
      </c>
      <c r="W373" s="13">
        <f t="shared" si="183"/>
        <v>261.45368247455849</v>
      </c>
      <c r="X373" s="13">
        <f t="shared" si="184"/>
        <v>0</v>
      </c>
      <c r="Y373" s="13">
        <f t="shared" si="185"/>
        <v>0</v>
      </c>
      <c r="Z373" s="13">
        <f t="shared" si="186"/>
        <v>733.57199361784842</v>
      </c>
      <c r="AA373" s="13">
        <f t="shared" si="187"/>
        <v>0</v>
      </c>
      <c r="AB373" s="13">
        <f t="shared" si="188"/>
        <v>0</v>
      </c>
      <c r="AC373" s="13">
        <f t="shared" si="189"/>
        <v>0</v>
      </c>
      <c r="AD373" s="13">
        <f t="shared" si="190"/>
        <v>0</v>
      </c>
      <c r="AE373" s="13">
        <f t="shared" si="191"/>
        <v>0</v>
      </c>
      <c r="AF373" s="14">
        <f t="shared" si="192"/>
        <v>0</v>
      </c>
    </row>
    <row r="374" spans="1:32" ht="15" x14ac:dyDescent="0.25">
      <c r="A374" s="34"/>
      <c r="B374" s="39" t="s">
        <v>2856</v>
      </c>
      <c r="C374" s="12"/>
      <c r="D374" s="13">
        <f>SUMIFS('1. Output sheet'!$F$2:$F$5000,'1. Output sheet'!$C$2:$C$5000,D$138,'1. Output sheet'!$K$2:$K$5000,$B374,'1. Output sheet'!$AC$2:$AC$5000,$B$140,'1. Output sheet'!$O$2:$O$5000,"&gt;="&amp;$B$239,'1. Output sheet'!$O$2:$O$5000,"&lt;"&amp;$C$239)+SUMIFS('1. Output sheet'!$F$2:$F$5000,'1. Output sheet'!$C$2:$C$5000,D$138,'1. Output sheet'!$K$2:$K$5000,$B374,'1. Output sheet'!$AC$2:$AC$5000,$B$170,'1. Output sheet'!$O$2:$O$5000,"&gt;="&amp;$B$239,'1. Output sheet'!$O$2:$O$5000,"&lt;"&amp;$C$239)</f>
        <v>0</v>
      </c>
      <c r="E374" s="13">
        <f>SUMIFS('1. Output sheet'!$F$2:$F$5000,'1. Output sheet'!$C$2:$C$5000,E$138,'1. Output sheet'!$K$2:$K$5000,$B374,'1. Output sheet'!$AC$2:$AC$5000,$B$140,'1. Output sheet'!$O$2:$O$5000,"&gt;="&amp;$B$239,'1. Output sheet'!$O$2:$O$5000,"&lt;"&amp;$C$239)+SUMIFS('1. Output sheet'!$F$2:$F$5000,'1. Output sheet'!$C$2:$C$5000,E$138,'1. Output sheet'!$K$2:$K$5000,$B374,'1. Output sheet'!$AC$2:$AC$5000,$B$170,'1. Output sheet'!$O$2:$O$5000,"&gt;="&amp;$B$239,'1. Output sheet'!$O$2:$O$5000,"&lt;"&amp;$C$239)</f>
        <v>0</v>
      </c>
      <c r="F374" s="13">
        <f>SUMIFS('1. Output sheet'!$F$2:$F$5000,'1. Output sheet'!$C$2:$C$5000,F$138,'1. Output sheet'!$K$2:$K$5000,$B374,'1. Output sheet'!$AC$2:$AC$5000,$B$140,'1. Output sheet'!$O$2:$O$5000,"&gt;="&amp;$B$239,'1. Output sheet'!$O$2:$O$5000,"&lt;"&amp;$C$239)+SUMIFS('1. Output sheet'!$F$2:$F$5000,'1. Output sheet'!$C$2:$C$5000,F$138,'1. Output sheet'!$K$2:$K$5000,$B374,'1. Output sheet'!$AC$2:$AC$5000,$B$170,'1. Output sheet'!$O$2:$O$5000,"&gt;="&amp;$B$239,'1. Output sheet'!$O$2:$O$5000,"&lt;"&amp;$C$239)</f>
        <v>0</v>
      </c>
      <c r="G374" s="13">
        <f>SUMIFS('1. Output sheet'!$F$2:$F$5000,'1. Output sheet'!$C$2:$C$5000,G$138,'1. Output sheet'!$K$2:$K$5000,$B374,'1. Output sheet'!$AC$2:$AC$5000,$B$140,'1. Output sheet'!$O$2:$O$5000,"&gt;="&amp;$B$239,'1. Output sheet'!$O$2:$O$5000,"&lt;"&amp;$C$239)+SUMIFS('1. Output sheet'!$F$2:$F$5000,'1. Output sheet'!$C$2:$C$5000,G$138,'1. Output sheet'!$K$2:$K$5000,$B374,'1. Output sheet'!$AC$2:$AC$5000,$B$170,'1. Output sheet'!$O$2:$O$5000,"&gt;="&amp;$B$239,'1. Output sheet'!$O$2:$O$5000,"&lt;"&amp;$C$239)</f>
        <v>0</v>
      </c>
      <c r="H374" s="13">
        <f>SUMIFS('1. Output sheet'!$F$2:$F$5000,'1. Output sheet'!$C$2:$C$5000,H$138,'1. Output sheet'!$K$2:$K$5000,$B374,'1. Output sheet'!$AC$2:$AC$5000,$B$140,'1. Output sheet'!$O$2:$O$5000,"&gt;="&amp;$B$239,'1. Output sheet'!$O$2:$O$5000,"&lt;"&amp;$C$239)+SUMIFS('1. Output sheet'!$F$2:$F$5000,'1. Output sheet'!$C$2:$C$5000,H$138,'1. Output sheet'!$K$2:$K$5000,$B374,'1. Output sheet'!$AC$2:$AC$5000,$B$170,'1. Output sheet'!$O$2:$O$5000,"&gt;="&amp;$B$239,'1. Output sheet'!$O$2:$O$5000,"&lt;"&amp;$C$239)</f>
        <v>0</v>
      </c>
      <c r="I374" s="13">
        <f>SUMIFS('1. Output sheet'!$F$2:$F$5000,'1. Output sheet'!$C$2:$C$5000,I$138,'1. Output sheet'!$K$2:$K$5000,$B374,'1. Output sheet'!$AC$2:$AC$5000,$B$140,'1. Output sheet'!$O$2:$O$5000,"&gt;="&amp;$B$239,'1. Output sheet'!$O$2:$O$5000,"&lt;"&amp;$C$239)+SUMIFS('1. Output sheet'!$F$2:$F$5000,'1. Output sheet'!$C$2:$C$5000,I$138,'1. Output sheet'!$K$2:$K$5000,$B374,'1. Output sheet'!$AC$2:$AC$5000,$B$170,'1. Output sheet'!$O$2:$O$5000,"&gt;="&amp;$B$239,'1. Output sheet'!$O$2:$O$5000,"&lt;"&amp;$C$239)</f>
        <v>0</v>
      </c>
      <c r="J374" s="13">
        <f>SUMIFS('1. Output sheet'!$F$2:$F$5000,'1. Output sheet'!$C$2:$C$5000,J$138,'1. Output sheet'!$K$2:$K$5000,$B374,'1. Output sheet'!$AC$2:$AC$5000,$B$140,'1. Output sheet'!$O$2:$O$5000,"&gt;="&amp;$B$239,'1. Output sheet'!$O$2:$O$5000,"&lt;"&amp;$C$239)+SUMIFS('1. Output sheet'!$F$2:$F$5000,'1. Output sheet'!$C$2:$C$5000,J$138,'1. Output sheet'!$K$2:$K$5000,$B374,'1. Output sheet'!$AC$2:$AC$5000,$B$170,'1. Output sheet'!$O$2:$O$5000,"&gt;="&amp;$B$239,'1. Output sheet'!$O$2:$O$5000,"&lt;"&amp;$C$239)</f>
        <v>0</v>
      </c>
      <c r="K374" s="13">
        <f>SUMIFS('1. Output sheet'!$F$2:$F$5000,'1. Output sheet'!$C$2:$C$5000,K$138,'1. Output sheet'!$K$2:$K$5000,$B374,'1. Output sheet'!$AC$2:$AC$5000,$B$140,'1. Output sheet'!$O$2:$O$5000,"&gt;="&amp;$B$239,'1. Output sheet'!$O$2:$O$5000,"&lt;"&amp;$C$239)+SUMIFS('1. Output sheet'!$F$2:$F$5000,'1. Output sheet'!$C$2:$C$5000,K$138,'1. Output sheet'!$K$2:$K$5000,$B374,'1. Output sheet'!$AC$2:$AC$5000,$B$170,'1. Output sheet'!$O$2:$O$5000,"&gt;="&amp;$B$239,'1. Output sheet'!$O$2:$O$5000,"&lt;"&amp;$C$239)</f>
        <v>0</v>
      </c>
      <c r="L374" s="13">
        <f>SUMIFS('1. Output sheet'!$F$2:$F$5000,'1. Output sheet'!$C$2:$C$5000,L$138,'1. Output sheet'!$K$2:$K$5000,$B374,'1. Output sheet'!$AC$2:$AC$5000,$B$140,'1. Output sheet'!$O$2:$O$5000,"&gt;="&amp;$B$239,'1. Output sheet'!$O$2:$O$5000,"&lt;"&amp;$C$239)+SUMIFS('1. Output sheet'!$F$2:$F$5000,'1. Output sheet'!$C$2:$C$5000,L$138,'1. Output sheet'!$K$2:$K$5000,$B374,'1. Output sheet'!$AC$2:$AC$5000,$B$170,'1. Output sheet'!$O$2:$O$5000,"&gt;="&amp;$B$239,'1. Output sheet'!$O$2:$O$5000,"&lt;"&amp;$C$239)</f>
        <v>0</v>
      </c>
      <c r="M374" s="13">
        <f>SUMIFS('1. Output sheet'!$F$2:$F$5000,'1. Output sheet'!$C$2:$C$5000,M$138,'1. Output sheet'!$K$2:$K$5000,$B374,'1. Output sheet'!$AC$2:$AC$5000,$B$140,'1. Output sheet'!$O$2:$O$5000,"&gt;="&amp;$B$239,'1. Output sheet'!$O$2:$O$5000,"&lt;"&amp;$C$239)+SUMIFS('1. Output sheet'!$F$2:$F$5000,'1. Output sheet'!$C$2:$C$5000,M$138,'1. Output sheet'!$K$2:$K$5000,$B374,'1. Output sheet'!$AC$2:$AC$5000,$B$170,'1. Output sheet'!$O$2:$O$5000,"&gt;="&amp;$B$239,'1. Output sheet'!$O$2:$O$5000,"&lt;"&amp;$C$239)</f>
        <v>0</v>
      </c>
      <c r="N374" s="13">
        <f>SUMIFS('1. Output sheet'!$F$2:$F$5000,'1. Output sheet'!$C$2:$C$5000,N$138,'1. Output sheet'!$K$2:$K$5000,$B374,'1. Output sheet'!$AC$2:$AC$5000,$B$140,'1. Output sheet'!$O$2:$O$5000,"&gt;="&amp;$B$239,'1. Output sheet'!$O$2:$O$5000,"&lt;"&amp;$C$239)+SUMIFS('1. Output sheet'!$F$2:$F$5000,'1. Output sheet'!$C$2:$C$5000,N$138,'1. Output sheet'!$K$2:$K$5000,$B374,'1. Output sheet'!$AC$2:$AC$5000,$B$170,'1. Output sheet'!$O$2:$O$5000,"&gt;="&amp;$B$239,'1. Output sheet'!$O$2:$O$5000,"&lt;"&amp;$C$239)</f>
        <v>0</v>
      </c>
      <c r="O374" s="13">
        <f>SUMIFS('1. Output sheet'!$F$2:$F$5000,'1. Output sheet'!$C$2:$C$5000,O$138,'1. Output sheet'!$K$2:$K$5000,$B374,'1. Output sheet'!$AC$2:$AC$5000,$B$140,'1. Output sheet'!$O$2:$O$5000,"&gt;="&amp;$B$239,'1. Output sheet'!$O$2:$O$5000,"&lt;"&amp;$C$239)+SUMIFS('1. Output sheet'!$F$2:$F$5000,'1. Output sheet'!$C$2:$C$5000,O$138,'1. Output sheet'!$K$2:$K$5000,$B374,'1. Output sheet'!$AC$2:$AC$5000,$B$170,'1. Output sheet'!$O$2:$O$5000,"&gt;="&amp;$B$239,'1. Output sheet'!$O$2:$O$5000,"&lt;"&amp;$C$239)</f>
        <v>0</v>
      </c>
      <c r="P374" s="14">
        <f t="shared" ref="P374:P401" si="194">SUM(D374:O374)</f>
        <v>0</v>
      </c>
      <c r="R374" s="39" t="s">
        <v>2856</v>
      </c>
      <c r="S374" s="12"/>
      <c r="T374" s="13">
        <f t="shared" si="193"/>
        <v>0</v>
      </c>
      <c r="U374" s="13">
        <f t="shared" si="181"/>
        <v>0</v>
      </c>
      <c r="V374" s="13">
        <f t="shared" si="182"/>
        <v>0</v>
      </c>
      <c r="W374" s="13">
        <f t="shared" si="183"/>
        <v>0</v>
      </c>
      <c r="X374" s="13">
        <f t="shared" si="184"/>
        <v>0</v>
      </c>
      <c r="Y374" s="13">
        <f t="shared" si="185"/>
        <v>0</v>
      </c>
      <c r="Z374" s="13">
        <f t="shared" si="186"/>
        <v>0</v>
      </c>
      <c r="AA374" s="13">
        <f t="shared" si="187"/>
        <v>0</v>
      </c>
      <c r="AB374" s="13">
        <f t="shared" si="188"/>
        <v>0</v>
      </c>
      <c r="AC374" s="13">
        <f t="shared" si="189"/>
        <v>0</v>
      </c>
      <c r="AD374" s="13">
        <f t="shared" si="190"/>
        <v>0</v>
      </c>
      <c r="AE374" s="13">
        <f t="shared" si="191"/>
        <v>0</v>
      </c>
      <c r="AF374" s="14">
        <f t="shared" si="192"/>
        <v>0</v>
      </c>
    </row>
    <row r="375" spans="1:32" ht="15" x14ac:dyDescent="0.25">
      <c r="A375" s="34"/>
      <c r="B375" s="39" t="s">
        <v>610</v>
      </c>
      <c r="C375" s="12"/>
      <c r="D375" s="13">
        <f>SUMIFS('1. Output sheet'!$F$2:$F$5000,'1. Output sheet'!$C$2:$C$5000,D$138,'1. Output sheet'!$K$2:$K$5000,$B375,'1. Output sheet'!$AC$2:$AC$5000,$B$140,'1. Output sheet'!$O$2:$O$5000,"&gt;="&amp;$B$239,'1. Output sheet'!$O$2:$O$5000,"&lt;"&amp;$C$239)+SUMIFS('1. Output sheet'!$F$2:$F$5000,'1. Output sheet'!$C$2:$C$5000,D$138,'1. Output sheet'!$K$2:$K$5000,$B375,'1. Output sheet'!$AC$2:$AC$5000,$B$170,'1. Output sheet'!$O$2:$O$5000,"&gt;="&amp;$B$239,'1. Output sheet'!$O$2:$O$5000,"&lt;"&amp;$C$239)</f>
        <v>0</v>
      </c>
      <c r="E375" s="13">
        <f>SUMIFS('1. Output sheet'!$F$2:$F$5000,'1. Output sheet'!$C$2:$C$5000,E$138,'1. Output sheet'!$K$2:$K$5000,$B375,'1. Output sheet'!$AC$2:$AC$5000,$B$140,'1. Output sheet'!$O$2:$O$5000,"&gt;="&amp;$B$239,'1. Output sheet'!$O$2:$O$5000,"&lt;"&amp;$C$239)+SUMIFS('1. Output sheet'!$F$2:$F$5000,'1. Output sheet'!$C$2:$C$5000,E$138,'1. Output sheet'!$K$2:$K$5000,$B375,'1. Output sheet'!$AC$2:$AC$5000,$B$170,'1. Output sheet'!$O$2:$O$5000,"&gt;="&amp;$B$239,'1. Output sheet'!$O$2:$O$5000,"&lt;"&amp;$C$239)</f>
        <v>0</v>
      </c>
      <c r="F375" s="13">
        <f>SUMIFS('1. Output sheet'!$F$2:$F$5000,'1. Output sheet'!$C$2:$C$5000,F$138,'1. Output sheet'!$K$2:$K$5000,$B375,'1. Output sheet'!$AC$2:$AC$5000,$B$140,'1. Output sheet'!$O$2:$O$5000,"&gt;="&amp;$B$239,'1. Output sheet'!$O$2:$O$5000,"&lt;"&amp;$C$239)+SUMIFS('1. Output sheet'!$F$2:$F$5000,'1. Output sheet'!$C$2:$C$5000,F$138,'1. Output sheet'!$K$2:$K$5000,$B375,'1. Output sheet'!$AC$2:$AC$5000,$B$170,'1. Output sheet'!$O$2:$O$5000,"&gt;="&amp;$B$239,'1. Output sheet'!$O$2:$O$5000,"&lt;"&amp;$C$239)</f>
        <v>0</v>
      </c>
      <c r="G375" s="13">
        <f>SUMIFS('1. Output sheet'!$F$2:$F$5000,'1. Output sheet'!$C$2:$C$5000,G$138,'1. Output sheet'!$K$2:$K$5000,$B375,'1. Output sheet'!$AC$2:$AC$5000,$B$140,'1. Output sheet'!$O$2:$O$5000,"&gt;="&amp;$B$239,'1. Output sheet'!$O$2:$O$5000,"&lt;"&amp;$C$239)+SUMIFS('1. Output sheet'!$F$2:$F$5000,'1. Output sheet'!$C$2:$C$5000,G$138,'1. Output sheet'!$K$2:$K$5000,$B375,'1. Output sheet'!$AC$2:$AC$5000,$B$170,'1. Output sheet'!$O$2:$O$5000,"&gt;="&amp;$B$239,'1. Output sheet'!$O$2:$O$5000,"&lt;"&amp;$C$239)</f>
        <v>0</v>
      </c>
      <c r="H375" s="13">
        <f>SUMIFS('1. Output sheet'!$F$2:$F$5000,'1. Output sheet'!$C$2:$C$5000,H$138,'1. Output sheet'!$K$2:$K$5000,$B375,'1. Output sheet'!$AC$2:$AC$5000,$B$140,'1. Output sheet'!$O$2:$O$5000,"&gt;="&amp;$B$239,'1. Output sheet'!$O$2:$O$5000,"&lt;"&amp;$C$239)+SUMIFS('1. Output sheet'!$F$2:$F$5000,'1. Output sheet'!$C$2:$C$5000,H$138,'1. Output sheet'!$K$2:$K$5000,$B375,'1. Output sheet'!$AC$2:$AC$5000,$B$170,'1. Output sheet'!$O$2:$O$5000,"&gt;="&amp;$B$239,'1. Output sheet'!$O$2:$O$5000,"&lt;"&amp;$C$239)</f>
        <v>0</v>
      </c>
      <c r="I375" s="13">
        <f>SUMIFS('1. Output sheet'!$F$2:$F$5000,'1. Output sheet'!$C$2:$C$5000,I$138,'1. Output sheet'!$K$2:$K$5000,$B375,'1. Output sheet'!$AC$2:$AC$5000,$B$140,'1. Output sheet'!$O$2:$O$5000,"&gt;="&amp;$B$239,'1. Output sheet'!$O$2:$O$5000,"&lt;"&amp;$C$239)+SUMIFS('1. Output sheet'!$F$2:$F$5000,'1. Output sheet'!$C$2:$C$5000,I$138,'1. Output sheet'!$K$2:$K$5000,$B375,'1. Output sheet'!$AC$2:$AC$5000,$B$170,'1. Output sheet'!$O$2:$O$5000,"&gt;="&amp;$B$239,'1. Output sheet'!$O$2:$O$5000,"&lt;"&amp;$C$239)</f>
        <v>0</v>
      </c>
      <c r="J375" s="13">
        <f>SUMIFS('1. Output sheet'!$F$2:$F$5000,'1. Output sheet'!$C$2:$C$5000,J$138,'1. Output sheet'!$K$2:$K$5000,$B375,'1. Output sheet'!$AC$2:$AC$5000,$B$140,'1. Output sheet'!$O$2:$O$5000,"&gt;="&amp;$B$239,'1. Output sheet'!$O$2:$O$5000,"&lt;"&amp;$C$239)+SUMIFS('1. Output sheet'!$F$2:$F$5000,'1. Output sheet'!$C$2:$C$5000,J$138,'1. Output sheet'!$K$2:$K$5000,$B375,'1. Output sheet'!$AC$2:$AC$5000,$B$170,'1. Output sheet'!$O$2:$O$5000,"&gt;="&amp;$B$239,'1. Output sheet'!$O$2:$O$5000,"&lt;"&amp;$C$239)</f>
        <v>0</v>
      </c>
      <c r="K375" s="13">
        <f>SUMIFS('1. Output sheet'!$F$2:$F$5000,'1. Output sheet'!$C$2:$C$5000,K$138,'1. Output sheet'!$K$2:$K$5000,$B375,'1. Output sheet'!$AC$2:$AC$5000,$B$140,'1. Output sheet'!$O$2:$O$5000,"&gt;="&amp;$B$239,'1. Output sheet'!$O$2:$O$5000,"&lt;"&amp;$C$239)+SUMIFS('1. Output sheet'!$F$2:$F$5000,'1. Output sheet'!$C$2:$C$5000,K$138,'1. Output sheet'!$K$2:$K$5000,$B375,'1. Output sheet'!$AC$2:$AC$5000,$B$170,'1. Output sheet'!$O$2:$O$5000,"&gt;="&amp;$B$239,'1. Output sheet'!$O$2:$O$5000,"&lt;"&amp;$C$239)</f>
        <v>0</v>
      </c>
      <c r="L375" s="13">
        <f>SUMIFS('1. Output sheet'!$F$2:$F$5000,'1. Output sheet'!$C$2:$C$5000,L$138,'1. Output sheet'!$K$2:$K$5000,$B375,'1. Output sheet'!$AC$2:$AC$5000,$B$140,'1. Output sheet'!$O$2:$O$5000,"&gt;="&amp;$B$239,'1. Output sheet'!$O$2:$O$5000,"&lt;"&amp;$C$239)+SUMIFS('1. Output sheet'!$F$2:$F$5000,'1. Output sheet'!$C$2:$C$5000,L$138,'1. Output sheet'!$K$2:$K$5000,$B375,'1. Output sheet'!$AC$2:$AC$5000,$B$170,'1. Output sheet'!$O$2:$O$5000,"&gt;="&amp;$B$239,'1. Output sheet'!$O$2:$O$5000,"&lt;"&amp;$C$239)</f>
        <v>0</v>
      </c>
      <c r="M375" s="13">
        <f>SUMIFS('1. Output sheet'!$F$2:$F$5000,'1. Output sheet'!$C$2:$C$5000,M$138,'1. Output sheet'!$K$2:$K$5000,$B375,'1. Output sheet'!$AC$2:$AC$5000,$B$140,'1. Output sheet'!$O$2:$O$5000,"&gt;="&amp;$B$239,'1. Output sheet'!$O$2:$O$5000,"&lt;"&amp;$C$239)+SUMIFS('1. Output sheet'!$F$2:$F$5000,'1. Output sheet'!$C$2:$C$5000,M$138,'1. Output sheet'!$K$2:$K$5000,$B375,'1. Output sheet'!$AC$2:$AC$5000,$B$170,'1. Output sheet'!$O$2:$O$5000,"&gt;="&amp;$B$239,'1. Output sheet'!$O$2:$O$5000,"&lt;"&amp;$C$239)</f>
        <v>0</v>
      </c>
      <c r="N375" s="13">
        <f>SUMIFS('1. Output sheet'!$F$2:$F$5000,'1. Output sheet'!$C$2:$C$5000,N$138,'1. Output sheet'!$K$2:$K$5000,$B375,'1. Output sheet'!$AC$2:$AC$5000,$B$140,'1. Output sheet'!$O$2:$O$5000,"&gt;="&amp;$B$239,'1. Output sheet'!$O$2:$O$5000,"&lt;"&amp;$C$239)+SUMIFS('1. Output sheet'!$F$2:$F$5000,'1. Output sheet'!$C$2:$C$5000,N$138,'1. Output sheet'!$K$2:$K$5000,$B375,'1. Output sheet'!$AC$2:$AC$5000,$B$170,'1. Output sheet'!$O$2:$O$5000,"&gt;="&amp;$B$239,'1. Output sheet'!$O$2:$O$5000,"&lt;"&amp;$C$239)</f>
        <v>0</v>
      </c>
      <c r="O375" s="13">
        <f>SUMIFS('1. Output sheet'!$F$2:$F$5000,'1. Output sheet'!$C$2:$C$5000,O$138,'1. Output sheet'!$K$2:$K$5000,$B375,'1. Output sheet'!$AC$2:$AC$5000,$B$140,'1. Output sheet'!$O$2:$O$5000,"&gt;="&amp;$B$239,'1. Output sheet'!$O$2:$O$5000,"&lt;"&amp;$C$239)+SUMIFS('1. Output sheet'!$F$2:$F$5000,'1. Output sheet'!$C$2:$C$5000,O$138,'1. Output sheet'!$K$2:$K$5000,$B375,'1. Output sheet'!$AC$2:$AC$5000,$B$170,'1. Output sheet'!$O$2:$O$5000,"&gt;="&amp;$B$239,'1. Output sheet'!$O$2:$O$5000,"&lt;"&amp;$C$239)</f>
        <v>0</v>
      </c>
      <c r="P375" s="14">
        <f t="shared" si="194"/>
        <v>0</v>
      </c>
      <c r="R375" s="39" t="s">
        <v>610</v>
      </c>
      <c r="S375" s="12"/>
      <c r="T375" s="13">
        <f t="shared" si="193"/>
        <v>0</v>
      </c>
      <c r="U375" s="13">
        <f t="shared" si="181"/>
        <v>0</v>
      </c>
      <c r="V375" s="13">
        <f t="shared" si="182"/>
        <v>0</v>
      </c>
      <c r="W375" s="13">
        <f t="shared" si="183"/>
        <v>0</v>
      </c>
      <c r="X375" s="13">
        <f t="shared" si="184"/>
        <v>0</v>
      </c>
      <c r="Y375" s="13">
        <f t="shared" si="185"/>
        <v>0</v>
      </c>
      <c r="Z375" s="13">
        <f t="shared" si="186"/>
        <v>0</v>
      </c>
      <c r="AA375" s="13">
        <f t="shared" si="187"/>
        <v>0</v>
      </c>
      <c r="AB375" s="13">
        <f t="shared" si="188"/>
        <v>0</v>
      </c>
      <c r="AC375" s="13">
        <f t="shared" si="189"/>
        <v>0</v>
      </c>
      <c r="AD375" s="13">
        <f t="shared" si="190"/>
        <v>0</v>
      </c>
      <c r="AE375" s="13">
        <f t="shared" si="191"/>
        <v>0</v>
      </c>
      <c r="AF375" s="14">
        <f t="shared" si="192"/>
        <v>0</v>
      </c>
    </row>
    <row r="376" spans="1:32" ht="15" x14ac:dyDescent="0.25">
      <c r="A376" s="34"/>
      <c r="B376" s="39" t="s">
        <v>2088</v>
      </c>
      <c r="C376" s="12"/>
      <c r="D376" s="13">
        <f>SUMIFS('1. Output sheet'!$F$2:$F$5000,'1. Output sheet'!$C$2:$C$5000,D$138,'1. Output sheet'!$K$2:$K$5000,$B376,'1. Output sheet'!$AC$2:$AC$5000,$B$140,'1. Output sheet'!$O$2:$O$5000,"&gt;="&amp;$B$239,'1. Output sheet'!$O$2:$O$5000,"&lt;"&amp;$C$239)+SUMIFS('1. Output sheet'!$F$2:$F$5000,'1. Output sheet'!$C$2:$C$5000,D$138,'1. Output sheet'!$K$2:$K$5000,$B376,'1. Output sheet'!$AC$2:$AC$5000,$B$170,'1. Output sheet'!$O$2:$O$5000,"&gt;="&amp;$B$239,'1. Output sheet'!$O$2:$O$5000,"&lt;"&amp;$C$239)</f>
        <v>0</v>
      </c>
      <c r="E376" s="13">
        <f>SUMIFS('1. Output sheet'!$F$2:$F$5000,'1. Output sheet'!$C$2:$C$5000,E$138,'1. Output sheet'!$K$2:$K$5000,$B376,'1. Output sheet'!$AC$2:$AC$5000,$B$140,'1. Output sheet'!$O$2:$O$5000,"&gt;="&amp;$B$239,'1. Output sheet'!$O$2:$O$5000,"&lt;"&amp;$C$239)+SUMIFS('1. Output sheet'!$F$2:$F$5000,'1. Output sheet'!$C$2:$C$5000,E$138,'1. Output sheet'!$K$2:$K$5000,$B376,'1. Output sheet'!$AC$2:$AC$5000,$B$170,'1. Output sheet'!$O$2:$O$5000,"&gt;="&amp;$B$239,'1. Output sheet'!$O$2:$O$5000,"&lt;"&amp;$C$239)</f>
        <v>0</v>
      </c>
      <c r="F376" s="13">
        <f>SUMIFS('1. Output sheet'!$F$2:$F$5000,'1. Output sheet'!$C$2:$C$5000,F$138,'1. Output sheet'!$K$2:$K$5000,$B376,'1. Output sheet'!$AC$2:$AC$5000,$B$140,'1. Output sheet'!$O$2:$O$5000,"&gt;="&amp;$B$239,'1. Output sheet'!$O$2:$O$5000,"&lt;"&amp;$C$239)+SUMIFS('1. Output sheet'!$F$2:$F$5000,'1. Output sheet'!$C$2:$C$5000,F$138,'1. Output sheet'!$K$2:$K$5000,$B376,'1. Output sheet'!$AC$2:$AC$5000,$B$170,'1. Output sheet'!$O$2:$O$5000,"&gt;="&amp;$B$239,'1. Output sheet'!$O$2:$O$5000,"&lt;"&amp;$C$239)</f>
        <v>0</v>
      </c>
      <c r="G376" s="13">
        <f>SUMIFS('1. Output sheet'!$F$2:$F$5000,'1. Output sheet'!$C$2:$C$5000,G$138,'1. Output sheet'!$K$2:$K$5000,$B376,'1. Output sheet'!$AC$2:$AC$5000,$B$140,'1. Output sheet'!$O$2:$O$5000,"&gt;="&amp;$B$239,'1. Output sheet'!$O$2:$O$5000,"&lt;"&amp;$C$239)+SUMIFS('1. Output sheet'!$F$2:$F$5000,'1. Output sheet'!$C$2:$C$5000,G$138,'1. Output sheet'!$K$2:$K$5000,$B376,'1. Output sheet'!$AC$2:$AC$5000,$B$170,'1. Output sheet'!$O$2:$O$5000,"&gt;="&amp;$B$239,'1. Output sheet'!$O$2:$O$5000,"&lt;"&amp;$C$239)</f>
        <v>0</v>
      </c>
      <c r="H376" s="13">
        <f>SUMIFS('1. Output sheet'!$F$2:$F$5000,'1. Output sheet'!$C$2:$C$5000,H$138,'1. Output sheet'!$K$2:$K$5000,$B376,'1. Output sheet'!$AC$2:$AC$5000,$B$140,'1. Output sheet'!$O$2:$O$5000,"&gt;="&amp;$B$239,'1. Output sheet'!$O$2:$O$5000,"&lt;"&amp;$C$239)+SUMIFS('1. Output sheet'!$F$2:$F$5000,'1. Output sheet'!$C$2:$C$5000,H$138,'1. Output sheet'!$K$2:$K$5000,$B376,'1. Output sheet'!$AC$2:$AC$5000,$B$170,'1. Output sheet'!$O$2:$O$5000,"&gt;="&amp;$B$239,'1. Output sheet'!$O$2:$O$5000,"&lt;"&amp;$C$239)</f>
        <v>0</v>
      </c>
      <c r="I376" s="13">
        <f>SUMIFS('1. Output sheet'!$F$2:$F$5000,'1. Output sheet'!$C$2:$C$5000,I$138,'1. Output sheet'!$K$2:$K$5000,$B376,'1. Output sheet'!$AC$2:$AC$5000,$B$140,'1. Output sheet'!$O$2:$O$5000,"&gt;="&amp;$B$239,'1. Output sheet'!$O$2:$O$5000,"&lt;"&amp;$C$239)+SUMIFS('1. Output sheet'!$F$2:$F$5000,'1. Output sheet'!$C$2:$C$5000,I$138,'1. Output sheet'!$K$2:$K$5000,$B376,'1. Output sheet'!$AC$2:$AC$5000,$B$170,'1. Output sheet'!$O$2:$O$5000,"&gt;="&amp;$B$239,'1. Output sheet'!$O$2:$O$5000,"&lt;"&amp;$C$239)</f>
        <v>5096</v>
      </c>
      <c r="J376" s="13">
        <f>SUMIFS('1. Output sheet'!$F$2:$F$5000,'1. Output sheet'!$C$2:$C$5000,J$138,'1. Output sheet'!$K$2:$K$5000,$B376,'1. Output sheet'!$AC$2:$AC$5000,$B$140,'1. Output sheet'!$O$2:$O$5000,"&gt;="&amp;$B$239,'1. Output sheet'!$O$2:$O$5000,"&lt;"&amp;$C$239)+SUMIFS('1. Output sheet'!$F$2:$F$5000,'1. Output sheet'!$C$2:$C$5000,J$138,'1. Output sheet'!$K$2:$K$5000,$B376,'1. Output sheet'!$AC$2:$AC$5000,$B$170,'1. Output sheet'!$O$2:$O$5000,"&gt;="&amp;$B$239,'1. Output sheet'!$O$2:$O$5000,"&lt;"&amp;$C$239)</f>
        <v>1250</v>
      </c>
      <c r="K376" s="13">
        <f>SUMIFS('1. Output sheet'!$F$2:$F$5000,'1. Output sheet'!$C$2:$C$5000,K$138,'1. Output sheet'!$K$2:$K$5000,$B376,'1. Output sheet'!$AC$2:$AC$5000,$B$140,'1. Output sheet'!$O$2:$O$5000,"&gt;="&amp;$B$239,'1. Output sheet'!$O$2:$O$5000,"&lt;"&amp;$C$239)+SUMIFS('1. Output sheet'!$F$2:$F$5000,'1. Output sheet'!$C$2:$C$5000,K$138,'1. Output sheet'!$K$2:$K$5000,$B376,'1. Output sheet'!$AC$2:$AC$5000,$B$170,'1. Output sheet'!$O$2:$O$5000,"&gt;="&amp;$B$239,'1. Output sheet'!$O$2:$O$5000,"&lt;"&amp;$C$239)</f>
        <v>0</v>
      </c>
      <c r="L376" s="13">
        <f>SUMIFS('1. Output sheet'!$F$2:$F$5000,'1. Output sheet'!$C$2:$C$5000,L$138,'1. Output sheet'!$K$2:$K$5000,$B376,'1. Output sheet'!$AC$2:$AC$5000,$B$140,'1. Output sheet'!$O$2:$O$5000,"&gt;="&amp;$B$239,'1. Output sheet'!$O$2:$O$5000,"&lt;"&amp;$C$239)+SUMIFS('1. Output sheet'!$F$2:$F$5000,'1. Output sheet'!$C$2:$C$5000,L$138,'1. Output sheet'!$K$2:$K$5000,$B376,'1. Output sheet'!$AC$2:$AC$5000,$B$170,'1. Output sheet'!$O$2:$O$5000,"&gt;="&amp;$B$239,'1. Output sheet'!$O$2:$O$5000,"&lt;"&amp;$C$239)</f>
        <v>0</v>
      </c>
      <c r="M376" s="13">
        <f>SUMIFS('1. Output sheet'!$F$2:$F$5000,'1. Output sheet'!$C$2:$C$5000,M$138,'1. Output sheet'!$K$2:$K$5000,$B376,'1. Output sheet'!$AC$2:$AC$5000,$B$140,'1. Output sheet'!$O$2:$O$5000,"&gt;="&amp;$B$239,'1. Output sheet'!$O$2:$O$5000,"&lt;"&amp;$C$239)+SUMIFS('1. Output sheet'!$F$2:$F$5000,'1. Output sheet'!$C$2:$C$5000,M$138,'1. Output sheet'!$K$2:$K$5000,$B376,'1. Output sheet'!$AC$2:$AC$5000,$B$170,'1. Output sheet'!$O$2:$O$5000,"&gt;="&amp;$B$239,'1. Output sheet'!$O$2:$O$5000,"&lt;"&amp;$C$239)</f>
        <v>0</v>
      </c>
      <c r="N376" s="13">
        <f>SUMIFS('1. Output sheet'!$F$2:$F$5000,'1. Output sheet'!$C$2:$C$5000,N$138,'1. Output sheet'!$K$2:$K$5000,$B376,'1. Output sheet'!$AC$2:$AC$5000,$B$140,'1. Output sheet'!$O$2:$O$5000,"&gt;="&amp;$B$239,'1. Output sheet'!$O$2:$O$5000,"&lt;"&amp;$C$239)+SUMIFS('1. Output sheet'!$F$2:$F$5000,'1. Output sheet'!$C$2:$C$5000,N$138,'1. Output sheet'!$K$2:$K$5000,$B376,'1. Output sheet'!$AC$2:$AC$5000,$B$170,'1. Output sheet'!$O$2:$O$5000,"&gt;="&amp;$B$239,'1. Output sheet'!$O$2:$O$5000,"&lt;"&amp;$C$239)</f>
        <v>0</v>
      </c>
      <c r="O376" s="13">
        <f>SUMIFS('1. Output sheet'!$F$2:$F$5000,'1. Output sheet'!$C$2:$C$5000,O$138,'1. Output sheet'!$K$2:$K$5000,$B376,'1. Output sheet'!$AC$2:$AC$5000,$B$140,'1. Output sheet'!$O$2:$O$5000,"&gt;="&amp;$B$239,'1. Output sheet'!$O$2:$O$5000,"&lt;"&amp;$C$239)+SUMIFS('1. Output sheet'!$F$2:$F$5000,'1. Output sheet'!$C$2:$C$5000,O$138,'1. Output sheet'!$K$2:$K$5000,$B376,'1. Output sheet'!$AC$2:$AC$5000,$B$170,'1. Output sheet'!$O$2:$O$5000,"&gt;="&amp;$B$239,'1. Output sheet'!$O$2:$O$5000,"&lt;"&amp;$C$239)</f>
        <v>0</v>
      </c>
      <c r="P376" s="14">
        <f t="shared" si="194"/>
        <v>6346</v>
      </c>
      <c r="R376" s="39" t="s">
        <v>2088</v>
      </c>
      <c r="S376" s="12"/>
      <c r="T376" s="13">
        <f t="shared" si="193"/>
        <v>0</v>
      </c>
      <c r="U376" s="13">
        <f t="shared" si="181"/>
        <v>0</v>
      </c>
      <c r="V376" s="13">
        <f t="shared" si="182"/>
        <v>0</v>
      </c>
      <c r="W376" s="13">
        <f t="shared" si="183"/>
        <v>0</v>
      </c>
      <c r="X376" s="13">
        <f t="shared" si="184"/>
        <v>0</v>
      </c>
      <c r="Y376" s="13">
        <f t="shared" si="185"/>
        <v>683.26562353351289</v>
      </c>
      <c r="Z376" s="13">
        <f t="shared" si="186"/>
        <v>167.59851440676829</v>
      </c>
      <c r="AA376" s="13">
        <f t="shared" si="187"/>
        <v>0</v>
      </c>
      <c r="AB376" s="13">
        <f t="shared" si="188"/>
        <v>0</v>
      </c>
      <c r="AC376" s="13">
        <f t="shared" si="189"/>
        <v>0</v>
      </c>
      <c r="AD376" s="13">
        <f t="shared" si="190"/>
        <v>0</v>
      </c>
      <c r="AE376" s="13">
        <f t="shared" si="191"/>
        <v>0</v>
      </c>
      <c r="AF376" s="14">
        <f t="shared" si="192"/>
        <v>850.86413794028124</v>
      </c>
    </row>
    <row r="377" spans="1:32" ht="15" x14ac:dyDescent="0.25">
      <c r="A377" s="34"/>
      <c r="B377" s="39" t="s">
        <v>583</v>
      </c>
      <c r="C377" s="12"/>
      <c r="D377" s="13">
        <f>SUMIFS('1. Output sheet'!$F$2:$F$5000,'1. Output sheet'!$C$2:$C$5000,D$138,'1. Output sheet'!$K$2:$K$5000,$B377,'1. Output sheet'!$AC$2:$AC$5000,$B$140,'1. Output sheet'!$O$2:$O$5000,"&gt;="&amp;$B$239,'1. Output sheet'!$O$2:$O$5000,"&lt;"&amp;$C$239)+SUMIFS('1. Output sheet'!$F$2:$F$5000,'1. Output sheet'!$C$2:$C$5000,D$138,'1. Output sheet'!$K$2:$K$5000,$B377,'1. Output sheet'!$AC$2:$AC$5000,$B$170,'1. Output sheet'!$O$2:$O$5000,"&gt;="&amp;$B$239,'1. Output sheet'!$O$2:$O$5000,"&lt;"&amp;$C$239)</f>
        <v>0</v>
      </c>
      <c r="E377" s="13">
        <f>SUMIFS('1. Output sheet'!$F$2:$F$5000,'1. Output sheet'!$C$2:$C$5000,E$138,'1. Output sheet'!$K$2:$K$5000,$B377,'1. Output sheet'!$AC$2:$AC$5000,$B$140,'1. Output sheet'!$O$2:$O$5000,"&gt;="&amp;$B$239,'1. Output sheet'!$O$2:$O$5000,"&lt;"&amp;$C$239)+SUMIFS('1. Output sheet'!$F$2:$F$5000,'1. Output sheet'!$C$2:$C$5000,E$138,'1. Output sheet'!$K$2:$K$5000,$B377,'1. Output sheet'!$AC$2:$AC$5000,$B$170,'1. Output sheet'!$O$2:$O$5000,"&gt;="&amp;$B$239,'1. Output sheet'!$O$2:$O$5000,"&lt;"&amp;$C$239)</f>
        <v>0</v>
      </c>
      <c r="F377" s="13">
        <f>SUMIFS('1. Output sheet'!$F$2:$F$5000,'1. Output sheet'!$C$2:$C$5000,F$138,'1. Output sheet'!$K$2:$K$5000,$B377,'1. Output sheet'!$AC$2:$AC$5000,$B$140,'1. Output sheet'!$O$2:$O$5000,"&gt;="&amp;$B$239,'1. Output sheet'!$O$2:$O$5000,"&lt;"&amp;$C$239)+SUMIFS('1. Output sheet'!$F$2:$F$5000,'1. Output sheet'!$C$2:$C$5000,F$138,'1. Output sheet'!$K$2:$K$5000,$B377,'1. Output sheet'!$AC$2:$AC$5000,$B$170,'1. Output sheet'!$O$2:$O$5000,"&gt;="&amp;$B$239,'1. Output sheet'!$O$2:$O$5000,"&lt;"&amp;$C$239)</f>
        <v>0</v>
      </c>
      <c r="G377" s="13">
        <f>SUMIFS('1. Output sheet'!$F$2:$F$5000,'1. Output sheet'!$C$2:$C$5000,G$138,'1. Output sheet'!$K$2:$K$5000,$B377,'1. Output sheet'!$AC$2:$AC$5000,$B$140,'1. Output sheet'!$O$2:$O$5000,"&gt;="&amp;$B$239,'1. Output sheet'!$O$2:$O$5000,"&lt;"&amp;$C$239)+SUMIFS('1. Output sheet'!$F$2:$F$5000,'1. Output sheet'!$C$2:$C$5000,G$138,'1. Output sheet'!$K$2:$K$5000,$B377,'1. Output sheet'!$AC$2:$AC$5000,$B$170,'1. Output sheet'!$O$2:$O$5000,"&gt;="&amp;$B$239,'1. Output sheet'!$O$2:$O$5000,"&lt;"&amp;$C$239)</f>
        <v>0</v>
      </c>
      <c r="H377" s="13">
        <f>SUMIFS('1. Output sheet'!$F$2:$F$5000,'1. Output sheet'!$C$2:$C$5000,H$138,'1. Output sheet'!$K$2:$K$5000,$B377,'1. Output sheet'!$AC$2:$AC$5000,$B$140,'1. Output sheet'!$O$2:$O$5000,"&gt;="&amp;$B$239,'1. Output sheet'!$O$2:$O$5000,"&lt;"&amp;$C$239)+SUMIFS('1. Output sheet'!$F$2:$F$5000,'1. Output sheet'!$C$2:$C$5000,H$138,'1. Output sheet'!$K$2:$K$5000,$B377,'1. Output sheet'!$AC$2:$AC$5000,$B$170,'1. Output sheet'!$O$2:$O$5000,"&gt;="&amp;$B$239,'1. Output sheet'!$O$2:$O$5000,"&lt;"&amp;$C$239)</f>
        <v>0</v>
      </c>
      <c r="I377" s="13">
        <f>SUMIFS('1. Output sheet'!$F$2:$F$5000,'1. Output sheet'!$C$2:$C$5000,I$138,'1. Output sheet'!$K$2:$K$5000,$B377,'1. Output sheet'!$AC$2:$AC$5000,$B$140,'1. Output sheet'!$O$2:$O$5000,"&gt;="&amp;$B$239,'1. Output sheet'!$O$2:$O$5000,"&lt;"&amp;$C$239)+SUMIFS('1. Output sheet'!$F$2:$F$5000,'1. Output sheet'!$C$2:$C$5000,I$138,'1. Output sheet'!$K$2:$K$5000,$B377,'1. Output sheet'!$AC$2:$AC$5000,$B$170,'1. Output sheet'!$O$2:$O$5000,"&gt;="&amp;$B$239,'1. Output sheet'!$O$2:$O$5000,"&lt;"&amp;$C$239)</f>
        <v>0</v>
      </c>
      <c r="J377" s="13">
        <f>SUMIFS('1. Output sheet'!$F$2:$F$5000,'1. Output sheet'!$C$2:$C$5000,J$138,'1. Output sheet'!$K$2:$K$5000,$B377,'1. Output sheet'!$AC$2:$AC$5000,$B$140,'1. Output sheet'!$O$2:$O$5000,"&gt;="&amp;$B$239,'1. Output sheet'!$O$2:$O$5000,"&lt;"&amp;$C$239)+SUMIFS('1. Output sheet'!$F$2:$F$5000,'1. Output sheet'!$C$2:$C$5000,J$138,'1. Output sheet'!$K$2:$K$5000,$B377,'1. Output sheet'!$AC$2:$AC$5000,$B$170,'1. Output sheet'!$O$2:$O$5000,"&gt;="&amp;$B$239,'1. Output sheet'!$O$2:$O$5000,"&lt;"&amp;$C$239)</f>
        <v>8850</v>
      </c>
      <c r="K377" s="13">
        <f>SUMIFS('1. Output sheet'!$F$2:$F$5000,'1. Output sheet'!$C$2:$C$5000,K$138,'1. Output sheet'!$K$2:$K$5000,$B377,'1. Output sheet'!$AC$2:$AC$5000,$B$140,'1. Output sheet'!$O$2:$O$5000,"&gt;="&amp;$B$239,'1. Output sheet'!$O$2:$O$5000,"&lt;"&amp;$C$239)+SUMIFS('1. Output sheet'!$F$2:$F$5000,'1. Output sheet'!$C$2:$C$5000,K$138,'1. Output sheet'!$K$2:$K$5000,$B377,'1. Output sheet'!$AC$2:$AC$5000,$B$170,'1. Output sheet'!$O$2:$O$5000,"&gt;="&amp;$B$239,'1. Output sheet'!$O$2:$O$5000,"&lt;"&amp;$C$239)</f>
        <v>0</v>
      </c>
      <c r="L377" s="13">
        <f>SUMIFS('1. Output sheet'!$F$2:$F$5000,'1. Output sheet'!$C$2:$C$5000,L$138,'1. Output sheet'!$K$2:$K$5000,$B377,'1. Output sheet'!$AC$2:$AC$5000,$B$140,'1. Output sheet'!$O$2:$O$5000,"&gt;="&amp;$B$239,'1. Output sheet'!$O$2:$O$5000,"&lt;"&amp;$C$239)+SUMIFS('1. Output sheet'!$F$2:$F$5000,'1. Output sheet'!$C$2:$C$5000,L$138,'1. Output sheet'!$K$2:$K$5000,$B377,'1. Output sheet'!$AC$2:$AC$5000,$B$170,'1. Output sheet'!$O$2:$O$5000,"&gt;="&amp;$B$239,'1. Output sheet'!$O$2:$O$5000,"&lt;"&amp;$C$239)</f>
        <v>0</v>
      </c>
      <c r="M377" s="13">
        <f>SUMIFS('1. Output sheet'!$F$2:$F$5000,'1. Output sheet'!$C$2:$C$5000,M$138,'1. Output sheet'!$K$2:$K$5000,$B377,'1. Output sheet'!$AC$2:$AC$5000,$B$140,'1. Output sheet'!$O$2:$O$5000,"&gt;="&amp;$B$239,'1. Output sheet'!$O$2:$O$5000,"&lt;"&amp;$C$239)+SUMIFS('1. Output sheet'!$F$2:$F$5000,'1. Output sheet'!$C$2:$C$5000,M$138,'1. Output sheet'!$K$2:$K$5000,$B377,'1. Output sheet'!$AC$2:$AC$5000,$B$170,'1. Output sheet'!$O$2:$O$5000,"&gt;="&amp;$B$239,'1. Output sheet'!$O$2:$O$5000,"&lt;"&amp;$C$239)</f>
        <v>0</v>
      </c>
      <c r="N377" s="13">
        <f>SUMIFS('1. Output sheet'!$F$2:$F$5000,'1. Output sheet'!$C$2:$C$5000,N$138,'1. Output sheet'!$K$2:$K$5000,$B377,'1. Output sheet'!$AC$2:$AC$5000,$B$140,'1. Output sheet'!$O$2:$O$5000,"&gt;="&amp;$B$239,'1. Output sheet'!$O$2:$O$5000,"&lt;"&amp;$C$239)+SUMIFS('1. Output sheet'!$F$2:$F$5000,'1. Output sheet'!$C$2:$C$5000,N$138,'1. Output sheet'!$K$2:$K$5000,$B377,'1. Output sheet'!$AC$2:$AC$5000,$B$170,'1. Output sheet'!$O$2:$O$5000,"&gt;="&amp;$B$239,'1. Output sheet'!$O$2:$O$5000,"&lt;"&amp;$C$239)</f>
        <v>0</v>
      </c>
      <c r="O377" s="13">
        <f>SUMIFS('1. Output sheet'!$F$2:$F$5000,'1. Output sheet'!$C$2:$C$5000,O$138,'1. Output sheet'!$K$2:$K$5000,$B377,'1. Output sheet'!$AC$2:$AC$5000,$B$140,'1. Output sheet'!$O$2:$O$5000,"&gt;="&amp;$B$239,'1. Output sheet'!$O$2:$O$5000,"&lt;"&amp;$C$239)+SUMIFS('1. Output sheet'!$F$2:$F$5000,'1. Output sheet'!$C$2:$C$5000,O$138,'1. Output sheet'!$K$2:$K$5000,$B377,'1. Output sheet'!$AC$2:$AC$5000,$B$170,'1. Output sheet'!$O$2:$O$5000,"&gt;="&amp;$B$239,'1. Output sheet'!$O$2:$O$5000,"&lt;"&amp;$C$239)</f>
        <v>0</v>
      </c>
      <c r="P377" s="14">
        <f t="shared" si="194"/>
        <v>8850</v>
      </c>
      <c r="R377" s="39" t="s">
        <v>583</v>
      </c>
      <c r="S377" s="12"/>
      <c r="T377" s="13">
        <f t="shared" si="193"/>
        <v>0</v>
      </c>
      <c r="U377" s="13">
        <f t="shared" si="181"/>
        <v>0</v>
      </c>
      <c r="V377" s="13">
        <f t="shared" si="182"/>
        <v>0</v>
      </c>
      <c r="W377" s="13">
        <f t="shared" si="183"/>
        <v>0</v>
      </c>
      <c r="X377" s="13">
        <f t="shared" si="184"/>
        <v>0</v>
      </c>
      <c r="Y377" s="13">
        <f t="shared" si="185"/>
        <v>0</v>
      </c>
      <c r="Z377" s="13">
        <f t="shared" si="186"/>
        <v>1186.5974819999194</v>
      </c>
      <c r="AA377" s="13">
        <f t="shared" si="187"/>
        <v>0</v>
      </c>
      <c r="AB377" s="13">
        <f t="shared" si="188"/>
        <v>0</v>
      </c>
      <c r="AC377" s="13">
        <f t="shared" si="189"/>
        <v>0</v>
      </c>
      <c r="AD377" s="13">
        <f t="shared" si="190"/>
        <v>0</v>
      </c>
      <c r="AE377" s="13">
        <f t="shared" si="191"/>
        <v>0</v>
      </c>
      <c r="AF377" s="14">
        <f t="shared" si="192"/>
        <v>1186.5974819999194</v>
      </c>
    </row>
    <row r="378" spans="1:32" ht="15" x14ac:dyDescent="0.25">
      <c r="A378" s="34"/>
      <c r="B378" s="39" t="s">
        <v>429</v>
      </c>
      <c r="C378" s="12"/>
      <c r="D378" s="13">
        <f>SUMIFS('1. Output sheet'!$F$2:$F$5000,'1. Output sheet'!$C$2:$C$5000,D$138,'1. Output sheet'!$K$2:$K$5000,$B378,'1. Output sheet'!$AC$2:$AC$5000,$B$140,'1. Output sheet'!$O$2:$O$5000,"&gt;="&amp;$B$239,'1. Output sheet'!$O$2:$O$5000,"&lt;"&amp;$C$239)+SUMIFS('1. Output sheet'!$F$2:$F$5000,'1. Output sheet'!$C$2:$C$5000,D$138,'1. Output sheet'!$K$2:$K$5000,$B378,'1. Output sheet'!$AC$2:$AC$5000,$B$170,'1. Output sheet'!$O$2:$O$5000,"&gt;="&amp;$B$239,'1. Output sheet'!$O$2:$O$5000,"&lt;"&amp;$C$239)</f>
        <v>0</v>
      </c>
      <c r="E378" s="13">
        <f>SUMIFS('1. Output sheet'!$F$2:$F$5000,'1. Output sheet'!$C$2:$C$5000,E$138,'1. Output sheet'!$K$2:$K$5000,$B378,'1. Output sheet'!$AC$2:$AC$5000,$B$140,'1. Output sheet'!$O$2:$O$5000,"&gt;="&amp;$B$239,'1. Output sheet'!$O$2:$O$5000,"&lt;"&amp;$C$239)+SUMIFS('1. Output sheet'!$F$2:$F$5000,'1. Output sheet'!$C$2:$C$5000,E$138,'1. Output sheet'!$K$2:$K$5000,$B378,'1. Output sheet'!$AC$2:$AC$5000,$B$170,'1. Output sheet'!$O$2:$O$5000,"&gt;="&amp;$B$239,'1. Output sheet'!$O$2:$O$5000,"&lt;"&amp;$C$239)</f>
        <v>0</v>
      </c>
      <c r="F378" s="13">
        <f>SUMIFS('1. Output sheet'!$F$2:$F$5000,'1. Output sheet'!$C$2:$C$5000,F$138,'1. Output sheet'!$K$2:$K$5000,$B378,'1. Output sheet'!$AC$2:$AC$5000,$B$140,'1. Output sheet'!$O$2:$O$5000,"&gt;="&amp;$B$239,'1. Output sheet'!$O$2:$O$5000,"&lt;"&amp;$C$239)+SUMIFS('1. Output sheet'!$F$2:$F$5000,'1. Output sheet'!$C$2:$C$5000,F$138,'1. Output sheet'!$K$2:$K$5000,$B378,'1. Output sheet'!$AC$2:$AC$5000,$B$170,'1. Output sheet'!$O$2:$O$5000,"&gt;="&amp;$B$239,'1. Output sheet'!$O$2:$O$5000,"&lt;"&amp;$C$239)</f>
        <v>13265.52</v>
      </c>
      <c r="G378" s="13">
        <f>SUMIFS('1. Output sheet'!$F$2:$F$5000,'1. Output sheet'!$C$2:$C$5000,G$138,'1. Output sheet'!$K$2:$K$5000,$B378,'1. Output sheet'!$AC$2:$AC$5000,$B$140,'1. Output sheet'!$O$2:$O$5000,"&gt;="&amp;$B$239,'1. Output sheet'!$O$2:$O$5000,"&lt;"&amp;$C$239)+SUMIFS('1. Output sheet'!$F$2:$F$5000,'1. Output sheet'!$C$2:$C$5000,G$138,'1. Output sheet'!$K$2:$K$5000,$B378,'1. Output sheet'!$AC$2:$AC$5000,$B$170,'1. Output sheet'!$O$2:$O$5000,"&gt;="&amp;$B$239,'1. Output sheet'!$O$2:$O$5000,"&lt;"&amp;$C$239)</f>
        <v>947.5</v>
      </c>
      <c r="H378" s="13">
        <f>SUMIFS('1. Output sheet'!$F$2:$F$5000,'1. Output sheet'!$C$2:$C$5000,H$138,'1. Output sheet'!$K$2:$K$5000,$B378,'1. Output sheet'!$AC$2:$AC$5000,$B$140,'1. Output sheet'!$O$2:$O$5000,"&gt;="&amp;$B$239,'1. Output sheet'!$O$2:$O$5000,"&lt;"&amp;$C$239)+SUMIFS('1. Output sheet'!$F$2:$F$5000,'1. Output sheet'!$C$2:$C$5000,H$138,'1. Output sheet'!$K$2:$K$5000,$B378,'1. Output sheet'!$AC$2:$AC$5000,$B$170,'1. Output sheet'!$O$2:$O$5000,"&gt;="&amp;$B$239,'1. Output sheet'!$O$2:$O$5000,"&lt;"&amp;$C$239)</f>
        <v>0</v>
      </c>
      <c r="I378" s="13">
        <f>SUMIFS('1. Output sheet'!$F$2:$F$5000,'1. Output sheet'!$C$2:$C$5000,I$138,'1. Output sheet'!$K$2:$K$5000,$B378,'1. Output sheet'!$AC$2:$AC$5000,$B$140,'1. Output sheet'!$O$2:$O$5000,"&gt;="&amp;$B$239,'1. Output sheet'!$O$2:$O$5000,"&lt;"&amp;$C$239)+SUMIFS('1. Output sheet'!$F$2:$F$5000,'1. Output sheet'!$C$2:$C$5000,I$138,'1. Output sheet'!$K$2:$K$5000,$B378,'1. Output sheet'!$AC$2:$AC$5000,$B$170,'1. Output sheet'!$O$2:$O$5000,"&gt;="&amp;$B$239,'1. Output sheet'!$O$2:$O$5000,"&lt;"&amp;$C$239)</f>
        <v>2651.5</v>
      </c>
      <c r="J378" s="13">
        <f>SUMIFS('1. Output sheet'!$F$2:$F$5000,'1. Output sheet'!$C$2:$C$5000,J$138,'1. Output sheet'!$K$2:$K$5000,$B378,'1. Output sheet'!$AC$2:$AC$5000,$B$140,'1. Output sheet'!$O$2:$O$5000,"&gt;="&amp;$B$239,'1. Output sheet'!$O$2:$O$5000,"&lt;"&amp;$C$239)+SUMIFS('1. Output sheet'!$F$2:$F$5000,'1. Output sheet'!$C$2:$C$5000,J$138,'1. Output sheet'!$K$2:$K$5000,$B378,'1. Output sheet'!$AC$2:$AC$5000,$B$170,'1. Output sheet'!$O$2:$O$5000,"&gt;="&amp;$B$239,'1. Output sheet'!$O$2:$O$5000,"&lt;"&amp;$C$239)</f>
        <v>-477.90999999999985</v>
      </c>
      <c r="K378" s="13">
        <f>SUMIFS('1. Output sheet'!$F$2:$F$5000,'1. Output sheet'!$C$2:$C$5000,K$138,'1. Output sheet'!$K$2:$K$5000,$B378,'1. Output sheet'!$AC$2:$AC$5000,$B$140,'1. Output sheet'!$O$2:$O$5000,"&gt;="&amp;$B$239,'1. Output sheet'!$O$2:$O$5000,"&lt;"&amp;$C$239)+SUMIFS('1. Output sheet'!$F$2:$F$5000,'1. Output sheet'!$C$2:$C$5000,K$138,'1. Output sheet'!$K$2:$K$5000,$B378,'1. Output sheet'!$AC$2:$AC$5000,$B$170,'1. Output sheet'!$O$2:$O$5000,"&gt;="&amp;$B$239,'1. Output sheet'!$O$2:$O$5000,"&lt;"&amp;$C$239)</f>
        <v>460</v>
      </c>
      <c r="L378" s="13">
        <f>SUMIFS('1. Output sheet'!$F$2:$F$5000,'1. Output sheet'!$C$2:$C$5000,L$138,'1. Output sheet'!$K$2:$K$5000,$B378,'1. Output sheet'!$AC$2:$AC$5000,$B$140,'1. Output sheet'!$O$2:$O$5000,"&gt;="&amp;$B$239,'1. Output sheet'!$O$2:$O$5000,"&lt;"&amp;$C$239)+SUMIFS('1. Output sheet'!$F$2:$F$5000,'1. Output sheet'!$C$2:$C$5000,L$138,'1. Output sheet'!$K$2:$K$5000,$B378,'1. Output sheet'!$AC$2:$AC$5000,$B$170,'1. Output sheet'!$O$2:$O$5000,"&gt;="&amp;$B$239,'1. Output sheet'!$O$2:$O$5000,"&lt;"&amp;$C$239)</f>
        <v>2495</v>
      </c>
      <c r="M378" s="13">
        <f>SUMIFS('1. Output sheet'!$F$2:$F$5000,'1. Output sheet'!$C$2:$C$5000,M$138,'1. Output sheet'!$K$2:$K$5000,$B378,'1. Output sheet'!$AC$2:$AC$5000,$B$140,'1. Output sheet'!$O$2:$O$5000,"&gt;="&amp;$B$239,'1. Output sheet'!$O$2:$O$5000,"&lt;"&amp;$C$239)+SUMIFS('1. Output sheet'!$F$2:$F$5000,'1. Output sheet'!$C$2:$C$5000,M$138,'1. Output sheet'!$K$2:$K$5000,$B378,'1. Output sheet'!$AC$2:$AC$5000,$B$170,'1. Output sheet'!$O$2:$O$5000,"&gt;="&amp;$B$239,'1. Output sheet'!$O$2:$O$5000,"&lt;"&amp;$C$239)</f>
        <v>0</v>
      </c>
      <c r="N378" s="13">
        <f>SUMIFS('1. Output sheet'!$F$2:$F$5000,'1. Output sheet'!$C$2:$C$5000,N$138,'1. Output sheet'!$K$2:$K$5000,$B378,'1. Output sheet'!$AC$2:$AC$5000,$B$140,'1. Output sheet'!$O$2:$O$5000,"&gt;="&amp;$B$239,'1. Output sheet'!$O$2:$O$5000,"&lt;"&amp;$C$239)+SUMIFS('1. Output sheet'!$F$2:$F$5000,'1. Output sheet'!$C$2:$C$5000,N$138,'1. Output sheet'!$K$2:$K$5000,$B378,'1. Output sheet'!$AC$2:$AC$5000,$B$170,'1. Output sheet'!$O$2:$O$5000,"&gt;="&amp;$B$239,'1. Output sheet'!$O$2:$O$5000,"&lt;"&amp;$C$239)</f>
        <v>2800</v>
      </c>
      <c r="O378" s="13">
        <f>SUMIFS('1. Output sheet'!$F$2:$F$5000,'1. Output sheet'!$C$2:$C$5000,O$138,'1. Output sheet'!$K$2:$K$5000,$B378,'1. Output sheet'!$AC$2:$AC$5000,$B$140,'1. Output sheet'!$O$2:$O$5000,"&gt;="&amp;$B$239,'1. Output sheet'!$O$2:$O$5000,"&lt;"&amp;$C$239)+SUMIFS('1. Output sheet'!$F$2:$F$5000,'1. Output sheet'!$C$2:$C$5000,O$138,'1. Output sheet'!$K$2:$K$5000,$B378,'1. Output sheet'!$AC$2:$AC$5000,$B$170,'1. Output sheet'!$O$2:$O$5000,"&gt;="&amp;$B$239,'1. Output sheet'!$O$2:$O$5000,"&lt;"&amp;$C$239)</f>
        <v>0</v>
      </c>
      <c r="P378" s="14">
        <f t="shared" si="194"/>
        <v>22141.61</v>
      </c>
      <c r="R378" s="39" t="s">
        <v>429</v>
      </c>
      <c r="S378" s="12"/>
      <c r="T378" s="13">
        <f t="shared" si="193"/>
        <v>0</v>
      </c>
      <c r="U378" s="13">
        <f t="shared" si="181"/>
        <v>0</v>
      </c>
      <c r="V378" s="13">
        <f t="shared" si="182"/>
        <v>1778.6251558666181</v>
      </c>
      <c r="W378" s="13">
        <f t="shared" si="183"/>
        <v>127.03967392033036</v>
      </c>
      <c r="X378" s="13">
        <f t="shared" si="184"/>
        <v>0</v>
      </c>
      <c r="Y378" s="13">
        <f t="shared" si="185"/>
        <v>355.50996875963688</v>
      </c>
      <c r="Z378" s="13">
        <f t="shared" si="186"/>
        <v>-64.077604816110878</v>
      </c>
      <c r="AA378" s="13">
        <f t="shared" si="187"/>
        <v>61.676253301690728</v>
      </c>
      <c r="AB378" s="13">
        <f t="shared" si="188"/>
        <v>334.52663475590947</v>
      </c>
      <c r="AC378" s="13">
        <f t="shared" si="189"/>
        <v>0</v>
      </c>
      <c r="AD378" s="13">
        <f t="shared" si="190"/>
        <v>375.42067227116092</v>
      </c>
      <c r="AE378" s="13">
        <f t="shared" si="191"/>
        <v>0</v>
      </c>
      <c r="AF378" s="14">
        <f t="shared" si="192"/>
        <v>2968.7207540592358</v>
      </c>
    </row>
    <row r="379" spans="1:32" ht="15" x14ac:dyDescent="0.25">
      <c r="A379" s="34"/>
      <c r="B379" s="39" t="s">
        <v>535</v>
      </c>
      <c r="C379" s="12"/>
      <c r="D379" s="13">
        <f>SUMIFS('1. Output sheet'!$F$2:$F$5000,'1. Output sheet'!$C$2:$C$5000,D$138,'1. Output sheet'!$K$2:$K$5000,$B379,'1. Output sheet'!$AC$2:$AC$5000,$B$140,'1. Output sheet'!$O$2:$O$5000,"&gt;="&amp;$B$239,'1. Output sheet'!$O$2:$O$5000,"&lt;"&amp;$C$239)+SUMIFS('1. Output sheet'!$F$2:$F$5000,'1. Output sheet'!$C$2:$C$5000,D$138,'1. Output sheet'!$K$2:$K$5000,$B379,'1. Output sheet'!$AC$2:$AC$5000,$B$170,'1. Output sheet'!$O$2:$O$5000,"&gt;="&amp;$B$239,'1. Output sheet'!$O$2:$O$5000,"&lt;"&amp;$C$239)</f>
        <v>0</v>
      </c>
      <c r="E379" s="13">
        <f>SUMIFS('1. Output sheet'!$F$2:$F$5000,'1. Output sheet'!$C$2:$C$5000,E$138,'1. Output sheet'!$K$2:$K$5000,$B379,'1. Output sheet'!$AC$2:$AC$5000,$B$140,'1. Output sheet'!$O$2:$O$5000,"&gt;="&amp;$B$239,'1. Output sheet'!$O$2:$O$5000,"&lt;"&amp;$C$239)+SUMIFS('1. Output sheet'!$F$2:$F$5000,'1. Output sheet'!$C$2:$C$5000,E$138,'1. Output sheet'!$K$2:$K$5000,$B379,'1. Output sheet'!$AC$2:$AC$5000,$B$170,'1. Output sheet'!$O$2:$O$5000,"&gt;="&amp;$B$239,'1. Output sheet'!$O$2:$O$5000,"&lt;"&amp;$C$239)</f>
        <v>0</v>
      </c>
      <c r="F379" s="13">
        <f>SUMIFS('1. Output sheet'!$F$2:$F$5000,'1. Output sheet'!$C$2:$C$5000,F$138,'1. Output sheet'!$K$2:$K$5000,$B379,'1. Output sheet'!$AC$2:$AC$5000,$B$140,'1. Output sheet'!$O$2:$O$5000,"&gt;="&amp;$B$239,'1. Output sheet'!$O$2:$O$5000,"&lt;"&amp;$C$239)+SUMIFS('1. Output sheet'!$F$2:$F$5000,'1. Output sheet'!$C$2:$C$5000,F$138,'1. Output sheet'!$K$2:$K$5000,$B379,'1. Output sheet'!$AC$2:$AC$5000,$B$170,'1. Output sheet'!$O$2:$O$5000,"&gt;="&amp;$B$239,'1. Output sheet'!$O$2:$O$5000,"&lt;"&amp;$C$239)</f>
        <v>0</v>
      </c>
      <c r="G379" s="13">
        <f>SUMIFS('1. Output sheet'!$F$2:$F$5000,'1. Output sheet'!$C$2:$C$5000,G$138,'1. Output sheet'!$K$2:$K$5000,$B379,'1. Output sheet'!$AC$2:$AC$5000,$B$140,'1. Output sheet'!$O$2:$O$5000,"&gt;="&amp;$B$239,'1. Output sheet'!$O$2:$O$5000,"&lt;"&amp;$C$239)+SUMIFS('1. Output sheet'!$F$2:$F$5000,'1. Output sheet'!$C$2:$C$5000,G$138,'1. Output sheet'!$K$2:$K$5000,$B379,'1. Output sheet'!$AC$2:$AC$5000,$B$170,'1. Output sheet'!$O$2:$O$5000,"&gt;="&amp;$B$239,'1. Output sheet'!$O$2:$O$5000,"&lt;"&amp;$C$239)</f>
        <v>0</v>
      </c>
      <c r="H379" s="13">
        <f>SUMIFS('1. Output sheet'!$F$2:$F$5000,'1. Output sheet'!$C$2:$C$5000,H$138,'1. Output sheet'!$K$2:$K$5000,$B379,'1. Output sheet'!$AC$2:$AC$5000,$B$140,'1. Output sheet'!$O$2:$O$5000,"&gt;="&amp;$B$239,'1. Output sheet'!$O$2:$O$5000,"&lt;"&amp;$C$239)+SUMIFS('1. Output sheet'!$F$2:$F$5000,'1. Output sheet'!$C$2:$C$5000,H$138,'1. Output sheet'!$K$2:$K$5000,$B379,'1. Output sheet'!$AC$2:$AC$5000,$B$170,'1. Output sheet'!$O$2:$O$5000,"&gt;="&amp;$B$239,'1. Output sheet'!$O$2:$O$5000,"&lt;"&amp;$C$239)</f>
        <v>0</v>
      </c>
      <c r="I379" s="13">
        <f>SUMIFS('1. Output sheet'!$F$2:$F$5000,'1. Output sheet'!$C$2:$C$5000,I$138,'1. Output sheet'!$K$2:$K$5000,$B379,'1. Output sheet'!$AC$2:$AC$5000,$B$140,'1. Output sheet'!$O$2:$O$5000,"&gt;="&amp;$B$239,'1. Output sheet'!$O$2:$O$5000,"&lt;"&amp;$C$239)+SUMIFS('1. Output sheet'!$F$2:$F$5000,'1. Output sheet'!$C$2:$C$5000,I$138,'1. Output sheet'!$K$2:$K$5000,$B379,'1. Output sheet'!$AC$2:$AC$5000,$B$170,'1. Output sheet'!$O$2:$O$5000,"&gt;="&amp;$B$239,'1. Output sheet'!$O$2:$O$5000,"&lt;"&amp;$C$239)</f>
        <v>0</v>
      </c>
      <c r="J379" s="13">
        <f>SUMIFS('1. Output sheet'!$F$2:$F$5000,'1. Output sheet'!$C$2:$C$5000,J$138,'1. Output sheet'!$K$2:$K$5000,$B379,'1. Output sheet'!$AC$2:$AC$5000,$B$140,'1. Output sheet'!$O$2:$O$5000,"&gt;="&amp;$B$239,'1. Output sheet'!$O$2:$O$5000,"&lt;"&amp;$C$239)+SUMIFS('1. Output sheet'!$F$2:$F$5000,'1. Output sheet'!$C$2:$C$5000,J$138,'1. Output sheet'!$K$2:$K$5000,$B379,'1. Output sheet'!$AC$2:$AC$5000,$B$170,'1. Output sheet'!$O$2:$O$5000,"&gt;="&amp;$B$239,'1. Output sheet'!$O$2:$O$5000,"&lt;"&amp;$C$239)</f>
        <v>0</v>
      </c>
      <c r="K379" s="13">
        <f>SUMIFS('1. Output sheet'!$F$2:$F$5000,'1. Output sheet'!$C$2:$C$5000,K$138,'1. Output sheet'!$K$2:$K$5000,$B379,'1. Output sheet'!$AC$2:$AC$5000,$B$140,'1. Output sheet'!$O$2:$O$5000,"&gt;="&amp;$B$239,'1. Output sheet'!$O$2:$O$5000,"&lt;"&amp;$C$239)+SUMIFS('1. Output sheet'!$F$2:$F$5000,'1. Output sheet'!$C$2:$C$5000,K$138,'1. Output sheet'!$K$2:$K$5000,$B379,'1. Output sheet'!$AC$2:$AC$5000,$B$170,'1. Output sheet'!$O$2:$O$5000,"&gt;="&amp;$B$239,'1. Output sheet'!$O$2:$O$5000,"&lt;"&amp;$C$239)</f>
        <v>0</v>
      </c>
      <c r="L379" s="13">
        <f>SUMIFS('1. Output sheet'!$F$2:$F$5000,'1. Output sheet'!$C$2:$C$5000,L$138,'1. Output sheet'!$K$2:$K$5000,$B379,'1. Output sheet'!$AC$2:$AC$5000,$B$140,'1. Output sheet'!$O$2:$O$5000,"&gt;="&amp;$B$239,'1. Output sheet'!$O$2:$O$5000,"&lt;"&amp;$C$239)+SUMIFS('1. Output sheet'!$F$2:$F$5000,'1. Output sheet'!$C$2:$C$5000,L$138,'1. Output sheet'!$K$2:$K$5000,$B379,'1. Output sheet'!$AC$2:$AC$5000,$B$170,'1. Output sheet'!$O$2:$O$5000,"&gt;="&amp;$B$239,'1. Output sheet'!$O$2:$O$5000,"&lt;"&amp;$C$239)</f>
        <v>0</v>
      </c>
      <c r="M379" s="13">
        <f>SUMIFS('1. Output sheet'!$F$2:$F$5000,'1. Output sheet'!$C$2:$C$5000,M$138,'1. Output sheet'!$K$2:$K$5000,$B379,'1. Output sheet'!$AC$2:$AC$5000,$B$140,'1. Output sheet'!$O$2:$O$5000,"&gt;="&amp;$B$239,'1. Output sheet'!$O$2:$O$5000,"&lt;"&amp;$C$239)+SUMIFS('1. Output sheet'!$F$2:$F$5000,'1. Output sheet'!$C$2:$C$5000,M$138,'1. Output sheet'!$K$2:$K$5000,$B379,'1. Output sheet'!$AC$2:$AC$5000,$B$170,'1. Output sheet'!$O$2:$O$5000,"&gt;="&amp;$B$239,'1. Output sheet'!$O$2:$O$5000,"&lt;"&amp;$C$239)</f>
        <v>0</v>
      </c>
      <c r="N379" s="13">
        <f>SUMIFS('1. Output sheet'!$F$2:$F$5000,'1. Output sheet'!$C$2:$C$5000,N$138,'1. Output sheet'!$K$2:$K$5000,$B379,'1. Output sheet'!$AC$2:$AC$5000,$B$140,'1. Output sheet'!$O$2:$O$5000,"&gt;="&amp;$B$239,'1. Output sheet'!$O$2:$O$5000,"&lt;"&amp;$C$239)+SUMIFS('1. Output sheet'!$F$2:$F$5000,'1. Output sheet'!$C$2:$C$5000,N$138,'1. Output sheet'!$K$2:$K$5000,$B379,'1. Output sheet'!$AC$2:$AC$5000,$B$170,'1. Output sheet'!$O$2:$O$5000,"&gt;="&amp;$B$239,'1. Output sheet'!$O$2:$O$5000,"&lt;"&amp;$C$239)</f>
        <v>2190</v>
      </c>
      <c r="O379" s="13">
        <f>SUMIFS('1. Output sheet'!$F$2:$F$5000,'1. Output sheet'!$C$2:$C$5000,O$138,'1. Output sheet'!$K$2:$K$5000,$B379,'1. Output sheet'!$AC$2:$AC$5000,$B$140,'1. Output sheet'!$O$2:$O$5000,"&gt;="&amp;$B$239,'1. Output sheet'!$O$2:$O$5000,"&lt;"&amp;$C$239)+SUMIFS('1. Output sheet'!$F$2:$F$5000,'1. Output sheet'!$C$2:$C$5000,O$138,'1. Output sheet'!$K$2:$K$5000,$B379,'1. Output sheet'!$AC$2:$AC$5000,$B$170,'1. Output sheet'!$O$2:$O$5000,"&gt;="&amp;$B$239,'1. Output sheet'!$O$2:$O$5000,"&lt;"&amp;$C$239)</f>
        <v>0</v>
      </c>
      <c r="P379" s="14">
        <f t="shared" si="194"/>
        <v>2190</v>
      </c>
      <c r="R379" s="39" t="s">
        <v>535</v>
      </c>
      <c r="S379" s="12"/>
      <c r="T379" s="13">
        <f t="shared" si="193"/>
        <v>0</v>
      </c>
      <c r="U379" s="13">
        <f t="shared" si="181"/>
        <v>0</v>
      </c>
      <c r="V379" s="13">
        <f t="shared" si="182"/>
        <v>0</v>
      </c>
      <c r="W379" s="13">
        <f t="shared" si="183"/>
        <v>0</v>
      </c>
      <c r="X379" s="13">
        <f t="shared" si="184"/>
        <v>0</v>
      </c>
      <c r="Y379" s="13">
        <f t="shared" si="185"/>
        <v>0</v>
      </c>
      <c r="Z379" s="13">
        <f t="shared" si="186"/>
        <v>0</v>
      </c>
      <c r="AA379" s="13">
        <f t="shared" si="187"/>
        <v>0</v>
      </c>
      <c r="AB379" s="13">
        <f t="shared" si="188"/>
        <v>0</v>
      </c>
      <c r="AC379" s="13">
        <f t="shared" si="189"/>
        <v>0</v>
      </c>
      <c r="AD379" s="13">
        <f t="shared" si="190"/>
        <v>293.63259724065801</v>
      </c>
      <c r="AE379" s="13">
        <f t="shared" si="191"/>
        <v>0</v>
      </c>
      <c r="AF379" s="14">
        <f t="shared" si="192"/>
        <v>293.63259724065801</v>
      </c>
    </row>
    <row r="380" spans="1:32" ht="15" x14ac:dyDescent="0.25">
      <c r="A380" s="34"/>
      <c r="B380" s="39" t="s">
        <v>247</v>
      </c>
      <c r="C380" s="12"/>
      <c r="D380" s="13">
        <f>SUMIFS('1. Output sheet'!$F$2:$F$5000,'1. Output sheet'!$C$2:$C$5000,D$138,'1. Output sheet'!$K$2:$K$5000,$B380,'1. Output sheet'!$AC$2:$AC$5000,$B$140,'1. Output sheet'!$O$2:$O$5000,"&gt;="&amp;$B$239,'1. Output sheet'!$O$2:$O$5000,"&lt;"&amp;$C$239)+SUMIFS('1. Output sheet'!$F$2:$F$5000,'1. Output sheet'!$C$2:$C$5000,D$138,'1. Output sheet'!$K$2:$K$5000,$B380,'1. Output sheet'!$AC$2:$AC$5000,$B$170,'1. Output sheet'!$O$2:$O$5000,"&gt;="&amp;$B$239,'1. Output sheet'!$O$2:$O$5000,"&lt;"&amp;$C$239)</f>
        <v>0</v>
      </c>
      <c r="E380" s="13">
        <f>SUMIFS('1. Output sheet'!$F$2:$F$5000,'1. Output sheet'!$C$2:$C$5000,E$138,'1. Output sheet'!$K$2:$K$5000,$B380,'1. Output sheet'!$AC$2:$AC$5000,$B$140,'1. Output sheet'!$O$2:$O$5000,"&gt;="&amp;$B$239,'1. Output sheet'!$O$2:$O$5000,"&lt;"&amp;$C$239)+SUMIFS('1. Output sheet'!$F$2:$F$5000,'1. Output sheet'!$C$2:$C$5000,E$138,'1. Output sheet'!$K$2:$K$5000,$B380,'1. Output sheet'!$AC$2:$AC$5000,$B$170,'1. Output sheet'!$O$2:$O$5000,"&gt;="&amp;$B$239,'1. Output sheet'!$O$2:$O$5000,"&lt;"&amp;$C$239)</f>
        <v>0</v>
      </c>
      <c r="F380" s="13">
        <f>SUMIFS('1. Output sheet'!$F$2:$F$5000,'1. Output sheet'!$C$2:$C$5000,F$138,'1. Output sheet'!$K$2:$K$5000,$B380,'1. Output sheet'!$AC$2:$AC$5000,$B$140,'1. Output sheet'!$O$2:$O$5000,"&gt;="&amp;$B$239,'1. Output sheet'!$O$2:$O$5000,"&lt;"&amp;$C$239)+SUMIFS('1. Output sheet'!$F$2:$F$5000,'1. Output sheet'!$C$2:$C$5000,F$138,'1. Output sheet'!$K$2:$K$5000,$B380,'1. Output sheet'!$AC$2:$AC$5000,$B$170,'1. Output sheet'!$O$2:$O$5000,"&gt;="&amp;$B$239,'1. Output sheet'!$O$2:$O$5000,"&lt;"&amp;$C$239)</f>
        <v>0</v>
      </c>
      <c r="G380" s="13">
        <f>SUMIFS('1. Output sheet'!$F$2:$F$5000,'1. Output sheet'!$C$2:$C$5000,G$138,'1. Output sheet'!$K$2:$K$5000,$B380,'1. Output sheet'!$AC$2:$AC$5000,$B$140,'1. Output sheet'!$O$2:$O$5000,"&gt;="&amp;$B$239,'1. Output sheet'!$O$2:$O$5000,"&lt;"&amp;$C$239)+SUMIFS('1. Output sheet'!$F$2:$F$5000,'1. Output sheet'!$C$2:$C$5000,G$138,'1. Output sheet'!$K$2:$K$5000,$B380,'1. Output sheet'!$AC$2:$AC$5000,$B$170,'1. Output sheet'!$O$2:$O$5000,"&gt;="&amp;$B$239,'1. Output sheet'!$O$2:$O$5000,"&lt;"&amp;$C$239)</f>
        <v>0</v>
      </c>
      <c r="H380" s="13">
        <f>SUMIFS('1. Output sheet'!$F$2:$F$5000,'1. Output sheet'!$C$2:$C$5000,H$138,'1. Output sheet'!$K$2:$K$5000,$B380,'1. Output sheet'!$AC$2:$AC$5000,$B$140,'1. Output sheet'!$O$2:$O$5000,"&gt;="&amp;$B$239,'1. Output sheet'!$O$2:$O$5000,"&lt;"&amp;$C$239)+SUMIFS('1. Output sheet'!$F$2:$F$5000,'1. Output sheet'!$C$2:$C$5000,H$138,'1. Output sheet'!$K$2:$K$5000,$B380,'1. Output sheet'!$AC$2:$AC$5000,$B$170,'1. Output sheet'!$O$2:$O$5000,"&gt;="&amp;$B$239,'1. Output sheet'!$O$2:$O$5000,"&lt;"&amp;$C$239)</f>
        <v>0</v>
      </c>
      <c r="I380" s="13">
        <f>SUMIFS('1. Output sheet'!$F$2:$F$5000,'1. Output sheet'!$C$2:$C$5000,I$138,'1. Output sheet'!$K$2:$K$5000,$B380,'1. Output sheet'!$AC$2:$AC$5000,$B$140,'1. Output sheet'!$O$2:$O$5000,"&gt;="&amp;$B$239,'1. Output sheet'!$O$2:$O$5000,"&lt;"&amp;$C$239)+SUMIFS('1. Output sheet'!$F$2:$F$5000,'1. Output sheet'!$C$2:$C$5000,I$138,'1. Output sheet'!$K$2:$K$5000,$B380,'1. Output sheet'!$AC$2:$AC$5000,$B$170,'1. Output sheet'!$O$2:$O$5000,"&gt;="&amp;$B$239,'1. Output sheet'!$O$2:$O$5000,"&lt;"&amp;$C$239)</f>
        <v>0</v>
      </c>
      <c r="J380" s="13">
        <f>SUMIFS('1. Output sheet'!$F$2:$F$5000,'1. Output sheet'!$C$2:$C$5000,J$138,'1. Output sheet'!$K$2:$K$5000,$B380,'1. Output sheet'!$AC$2:$AC$5000,$B$140,'1. Output sheet'!$O$2:$O$5000,"&gt;="&amp;$B$239,'1. Output sheet'!$O$2:$O$5000,"&lt;"&amp;$C$239)+SUMIFS('1. Output sheet'!$F$2:$F$5000,'1. Output sheet'!$C$2:$C$5000,J$138,'1. Output sheet'!$K$2:$K$5000,$B380,'1. Output sheet'!$AC$2:$AC$5000,$B$170,'1. Output sheet'!$O$2:$O$5000,"&gt;="&amp;$B$239,'1. Output sheet'!$O$2:$O$5000,"&lt;"&amp;$C$239)</f>
        <v>0</v>
      </c>
      <c r="K380" s="13">
        <f>SUMIFS('1. Output sheet'!$F$2:$F$5000,'1. Output sheet'!$C$2:$C$5000,K$138,'1. Output sheet'!$K$2:$K$5000,$B380,'1. Output sheet'!$AC$2:$AC$5000,$B$140,'1. Output sheet'!$O$2:$O$5000,"&gt;="&amp;$B$239,'1. Output sheet'!$O$2:$O$5000,"&lt;"&amp;$C$239)+SUMIFS('1. Output sheet'!$F$2:$F$5000,'1. Output sheet'!$C$2:$C$5000,K$138,'1. Output sheet'!$K$2:$K$5000,$B380,'1. Output sheet'!$AC$2:$AC$5000,$B$170,'1. Output sheet'!$O$2:$O$5000,"&gt;="&amp;$B$239,'1. Output sheet'!$O$2:$O$5000,"&lt;"&amp;$C$239)</f>
        <v>0</v>
      </c>
      <c r="L380" s="13">
        <f>SUMIFS('1. Output sheet'!$F$2:$F$5000,'1. Output sheet'!$C$2:$C$5000,L$138,'1. Output sheet'!$K$2:$K$5000,$B380,'1. Output sheet'!$AC$2:$AC$5000,$B$140,'1. Output sheet'!$O$2:$O$5000,"&gt;="&amp;$B$239,'1. Output sheet'!$O$2:$O$5000,"&lt;"&amp;$C$239)+SUMIFS('1. Output sheet'!$F$2:$F$5000,'1. Output sheet'!$C$2:$C$5000,L$138,'1. Output sheet'!$K$2:$K$5000,$B380,'1. Output sheet'!$AC$2:$AC$5000,$B$170,'1. Output sheet'!$O$2:$O$5000,"&gt;="&amp;$B$239,'1. Output sheet'!$O$2:$O$5000,"&lt;"&amp;$C$239)</f>
        <v>0</v>
      </c>
      <c r="M380" s="13">
        <f>SUMIFS('1. Output sheet'!$F$2:$F$5000,'1. Output sheet'!$C$2:$C$5000,M$138,'1. Output sheet'!$K$2:$K$5000,$B380,'1. Output sheet'!$AC$2:$AC$5000,$B$140,'1. Output sheet'!$O$2:$O$5000,"&gt;="&amp;$B$239,'1. Output sheet'!$O$2:$O$5000,"&lt;"&amp;$C$239)+SUMIFS('1. Output sheet'!$F$2:$F$5000,'1. Output sheet'!$C$2:$C$5000,M$138,'1. Output sheet'!$K$2:$K$5000,$B380,'1. Output sheet'!$AC$2:$AC$5000,$B$170,'1. Output sheet'!$O$2:$O$5000,"&gt;="&amp;$B$239,'1. Output sheet'!$O$2:$O$5000,"&lt;"&amp;$C$239)</f>
        <v>0</v>
      </c>
      <c r="N380" s="13">
        <f>SUMIFS('1. Output sheet'!$F$2:$F$5000,'1. Output sheet'!$C$2:$C$5000,N$138,'1. Output sheet'!$K$2:$K$5000,$B380,'1. Output sheet'!$AC$2:$AC$5000,$B$140,'1. Output sheet'!$O$2:$O$5000,"&gt;="&amp;$B$239,'1. Output sheet'!$O$2:$O$5000,"&lt;"&amp;$C$239)+SUMIFS('1. Output sheet'!$F$2:$F$5000,'1. Output sheet'!$C$2:$C$5000,N$138,'1. Output sheet'!$K$2:$K$5000,$B380,'1. Output sheet'!$AC$2:$AC$5000,$B$170,'1. Output sheet'!$O$2:$O$5000,"&gt;="&amp;$B$239,'1. Output sheet'!$O$2:$O$5000,"&lt;"&amp;$C$239)</f>
        <v>0</v>
      </c>
      <c r="O380" s="13">
        <f>SUMIFS('1. Output sheet'!$F$2:$F$5000,'1. Output sheet'!$C$2:$C$5000,O$138,'1. Output sheet'!$K$2:$K$5000,$B380,'1. Output sheet'!$AC$2:$AC$5000,$B$140,'1. Output sheet'!$O$2:$O$5000,"&gt;="&amp;$B$239,'1. Output sheet'!$O$2:$O$5000,"&lt;"&amp;$C$239)+SUMIFS('1. Output sheet'!$F$2:$F$5000,'1. Output sheet'!$C$2:$C$5000,O$138,'1. Output sheet'!$K$2:$K$5000,$B380,'1. Output sheet'!$AC$2:$AC$5000,$B$170,'1. Output sheet'!$O$2:$O$5000,"&gt;="&amp;$B$239,'1. Output sheet'!$O$2:$O$5000,"&lt;"&amp;$C$239)</f>
        <v>0</v>
      </c>
      <c r="P380" s="14">
        <f t="shared" si="194"/>
        <v>0</v>
      </c>
      <c r="R380" s="39" t="s">
        <v>247</v>
      </c>
      <c r="S380" s="12"/>
      <c r="T380" s="13">
        <f t="shared" si="193"/>
        <v>0</v>
      </c>
      <c r="U380" s="13">
        <f t="shared" si="181"/>
        <v>0</v>
      </c>
      <c r="V380" s="13">
        <f t="shared" si="182"/>
        <v>0</v>
      </c>
      <c r="W380" s="13">
        <f t="shared" si="183"/>
        <v>0</v>
      </c>
      <c r="X380" s="13">
        <f t="shared" si="184"/>
        <v>0</v>
      </c>
      <c r="Y380" s="13">
        <f t="shared" si="185"/>
        <v>0</v>
      </c>
      <c r="Z380" s="13">
        <f t="shared" si="186"/>
        <v>0</v>
      </c>
      <c r="AA380" s="13">
        <f t="shared" si="187"/>
        <v>0</v>
      </c>
      <c r="AB380" s="13">
        <f t="shared" si="188"/>
        <v>0</v>
      </c>
      <c r="AC380" s="13">
        <f t="shared" si="189"/>
        <v>0</v>
      </c>
      <c r="AD380" s="13">
        <f t="shared" si="190"/>
        <v>0</v>
      </c>
      <c r="AE380" s="13">
        <f t="shared" si="191"/>
        <v>0</v>
      </c>
      <c r="AF380" s="14">
        <f t="shared" si="192"/>
        <v>0</v>
      </c>
    </row>
    <row r="381" spans="1:32" ht="15" x14ac:dyDescent="0.25">
      <c r="A381" s="34"/>
      <c r="B381" s="39" t="s">
        <v>377</v>
      </c>
      <c r="C381" s="12"/>
      <c r="D381" s="13">
        <f>SUMIFS('1. Output sheet'!$F$2:$F$5000,'1. Output sheet'!$C$2:$C$5000,D$138,'1. Output sheet'!$K$2:$K$5000,$B381,'1. Output sheet'!$AC$2:$AC$5000,$B$140,'1. Output sheet'!$O$2:$O$5000,"&gt;="&amp;$B$239,'1. Output sheet'!$O$2:$O$5000,"&lt;"&amp;$C$239)+SUMIFS('1. Output sheet'!$F$2:$F$5000,'1. Output sheet'!$C$2:$C$5000,D$138,'1. Output sheet'!$K$2:$K$5000,$B381,'1. Output sheet'!$AC$2:$AC$5000,$B$170,'1. Output sheet'!$O$2:$O$5000,"&gt;="&amp;$B$239,'1. Output sheet'!$O$2:$O$5000,"&lt;"&amp;$C$239)</f>
        <v>0</v>
      </c>
      <c r="E381" s="13">
        <f>SUMIFS('1. Output sheet'!$F$2:$F$5000,'1. Output sheet'!$C$2:$C$5000,E$138,'1. Output sheet'!$K$2:$K$5000,$B381,'1. Output sheet'!$AC$2:$AC$5000,$B$140,'1. Output sheet'!$O$2:$O$5000,"&gt;="&amp;$B$239,'1. Output sheet'!$O$2:$O$5000,"&lt;"&amp;$C$239)+SUMIFS('1. Output sheet'!$F$2:$F$5000,'1. Output sheet'!$C$2:$C$5000,E$138,'1. Output sheet'!$K$2:$K$5000,$B381,'1. Output sheet'!$AC$2:$AC$5000,$B$170,'1. Output sheet'!$O$2:$O$5000,"&gt;="&amp;$B$239,'1. Output sheet'!$O$2:$O$5000,"&lt;"&amp;$C$239)</f>
        <v>0</v>
      </c>
      <c r="F381" s="13">
        <f>SUMIFS('1. Output sheet'!$F$2:$F$5000,'1. Output sheet'!$C$2:$C$5000,F$138,'1. Output sheet'!$K$2:$K$5000,$B381,'1. Output sheet'!$AC$2:$AC$5000,$B$140,'1. Output sheet'!$O$2:$O$5000,"&gt;="&amp;$B$239,'1. Output sheet'!$O$2:$O$5000,"&lt;"&amp;$C$239)+SUMIFS('1. Output sheet'!$F$2:$F$5000,'1. Output sheet'!$C$2:$C$5000,F$138,'1. Output sheet'!$K$2:$K$5000,$B381,'1. Output sheet'!$AC$2:$AC$5000,$B$170,'1. Output sheet'!$O$2:$O$5000,"&gt;="&amp;$B$239,'1. Output sheet'!$O$2:$O$5000,"&lt;"&amp;$C$239)</f>
        <v>0</v>
      </c>
      <c r="G381" s="13">
        <f>SUMIFS('1. Output sheet'!$F$2:$F$5000,'1. Output sheet'!$C$2:$C$5000,G$138,'1. Output sheet'!$K$2:$K$5000,$B381,'1. Output sheet'!$AC$2:$AC$5000,$B$140,'1. Output sheet'!$O$2:$O$5000,"&gt;="&amp;$B$239,'1. Output sheet'!$O$2:$O$5000,"&lt;"&amp;$C$239)+SUMIFS('1. Output sheet'!$F$2:$F$5000,'1. Output sheet'!$C$2:$C$5000,G$138,'1. Output sheet'!$K$2:$K$5000,$B381,'1. Output sheet'!$AC$2:$AC$5000,$B$170,'1. Output sheet'!$O$2:$O$5000,"&gt;="&amp;$B$239,'1. Output sheet'!$O$2:$O$5000,"&lt;"&amp;$C$239)</f>
        <v>0</v>
      </c>
      <c r="H381" s="13">
        <f>SUMIFS('1. Output sheet'!$F$2:$F$5000,'1. Output sheet'!$C$2:$C$5000,H$138,'1. Output sheet'!$K$2:$K$5000,$B381,'1. Output sheet'!$AC$2:$AC$5000,$B$140,'1. Output sheet'!$O$2:$O$5000,"&gt;="&amp;$B$239,'1. Output sheet'!$O$2:$O$5000,"&lt;"&amp;$C$239)+SUMIFS('1. Output sheet'!$F$2:$F$5000,'1. Output sheet'!$C$2:$C$5000,H$138,'1. Output sheet'!$K$2:$K$5000,$B381,'1. Output sheet'!$AC$2:$AC$5000,$B$170,'1. Output sheet'!$O$2:$O$5000,"&gt;="&amp;$B$239,'1. Output sheet'!$O$2:$O$5000,"&lt;"&amp;$C$239)</f>
        <v>0</v>
      </c>
      <c r="I381" s="13">
        <f>SUMIFS('1. Output sheet'!$F$2:$F$5000,'1. Output sheet'!$C$2:$C$5000,I$138,'1. Output sheet'!$K$2:$K$5000,$B381,'1. Output sheet'!$AC$2:$AC$5000,$B$140,'1. Output sheet'!$O$2:$O$5000,"&gt;="&amp;$B$239,'1. Output sheet'!$O$2:$O$5000,"&lt;"&amp;$C$239)+SUMIFS('1. Output sheet'!$F$2:$F$5000,'1. Output sheet'!$C$2:$C$5000,I$138,'1. Output sheet'!$K$2:$K$5000,$B381,'1. Output sheet'!$AC$2:$AC$5000,$B$170,'1. Output sheet'!$O$2:$O$5000,"&gt;="&amp;$B$239,'1. Output sheet'!$O$2:$O$5000,"&lt;"&amp;$C$239)</f>
        <v>0</v>
      </c>
      <c r="J381" s="13">
        <f>SUMIFS('1. Output sheet'!$F$2:$F$5000,'1. Output sheet'!$C$2:$C$5000,J$138,'1. Output sheet'!$K$2:$K$5000,$B381,'1. Output sheet'!$AC$2:$AC$5000,$B$140,'1. Output sheet'!$O$2:$O$5000,"&gt;="&amp;$B$239,'1. Output sheet'!$O$2:$O$5000,"&lt;"&amp;$C$239)+SUMIFS('1. Output sheet'!$F$2:$F$5000,'1. Output sheet'!$C$2:$C$5000,J$138,'1. Output sheet'!$K$2:$K$5000,$B381,'1. Output sheet'!$AC$2:$AC$5000,$B$170,'1. Output sheet'!$O$2:$O$5000,"&gt;="&amp;$B$239,'1. Output sheet'!$O$2:$O$5000,"&lt;"&amp;$C$239)</f>
        <v>0</v>
      </c>
      <c r="K381" s="13">
        <f>SUMIFS('1. Output sheet'!$F$2:$F$5000,'1. Output sheet'!$C$2:$C$5000,K$138,'1. Output sheet'!$K$2:$K$5000,$B381,'1. Output sheet'!$AC$2:$AC$5000,$B$140,'1. Output sheet'!$O$2:$O$5000,"&gt;="&amp;$B$239,'1. Output sheet'!$O$2:$O$5000,"&lt;"&amp;$C$239)+SUMIFS('1. Output sheet'!$F$2:$F$5000,'1. Output sheet'!$C$2:$C$5000,K$138,'1. Output sheet'!$K$2:$K$5000,$B381,'1. Output sheet'!$AC$2:$AC$5000,$B$170,'1. Output sheet'!$O$2:$O$5000,"&gt;="&amp;$B$239,'1. Output sheet'!$O$2:$O$5000,"&lt;"&amp;$C$239)</f>
        <v>0</v>
      </c>
      <c r="L381" s="13">
        <f>SUMIFS('1. Output sheet'!$F$2:$F$5000,'1. Output sheet'!$C$2:$C$5000,L$138,'1. Output sheet'!$K$2:$K$5000,$B381,'1. Output sheet'!$AC$2:$AC$5000,$B$140,'1. Output sheet'!$O$2:$O$5000,"&gt;="&amp;$B$239,'1. Output sheet'!$O$2:$O$5000,"&lt;"&amp;$C$239)+SUMIFS('1. Output sheet'!$F$2:$F$5000,'1. Output sheet'!$C$2:$C$5000,L$138,'1. Output sheet'!$K$2:$K$5000,$B381,'1. Output sheet'!$AC$2:$AC$5000,$B$170,'1. Output sheet'!$O$2:$O$5000,"&gt;="&amp;$B$239,'1. Output sheet'!$O$2:$O$5000,"&lt;"&amp;$C$239)</f>
        <v>0</v>
      </c>
      <c r="M381" s="13">
        <f>SUMIFS('1. Output sheet'!$F$2:$F$5000,'1. Output sheet'!$C$2:$C$5000,M$138,'1. Output sheet'!$K$2:$K$5000,$B381,'1. Output sheet'!$AC$2:$AC$5000,$B$140,'1. Output sheet'!$O$2:$O$5000,"&gt;="&amp;$B$239,'1. Output sheet'!$O$2:$O$5000,"&lt;"&amp;$C$239)+SUMIFS('1. Output sheet'!$F$2:$F$5000,'1. Output sheet'!$C$2:$C$5000,M$138,'1. Output sheet'!$K$2:$K$5000,$B381,'1. Output sheet'!$AC$2:$AC$5000,$B$170,'1. Output sheet'!$O$2:$O$5000,"&gt;="&amp;$B$239,'1. Output sheet'!$O$2:$O$5000,"&lt;"&amp;$C$239)</f>
        <v>0</v>
      </c>
      <c r="N381" s="13">
        <f>SUMIFS('1. Output sheet'!$F$2:$F$5000,'1. Output sheet'!$C$2:$C$5000,N$138,'1. Output sheet'!$K$2:$K$5000,$B381,'1. Output sheet'!$AC$2:$AC$5000,$B$140,'1. Output sheet'!$O$2:$O$5000,"&gt;="&amp;$B$239,'1. Output sheet'!$O$2:$O$5000,"&lt;"&amp;$C$239)+SUMIFS('1. Output sheet'!$F$2:$F$5000,'1. Output sheet'!$C$2:$C$5000,N$138,'1. Output sheet'!$K$2:$K$5000,$B381,'1. Output sheet'!$AC$2:$AC$5000,$B$170,'1. Output sheet'!$O$2:$O$5000,"&gt;="&amp;$B$239,'1. Output sheet'!$O$2:$O$5000,"&lt;"&amp;$C$239)</f>
        <v>0</v>
      </c>
      <c r="O381" s="13">
        <f>SUMIFS('1. Output sheet'!$F$2:$F$5000,'1. Output sheet'!$C$2:$C$5000,O$138,'1. Output sheet'!$K$2:$K$5000,$B381,'1. Output sheet'!$AC$2:$AC$5000,$B$140,'1. Output sheet'!$O$2:$O$5000,"&gt;="&amp;$B$239,'1. Output sheet'!$O$2:$O$5000,"&lt;"&amp;$C$239)+SUMIFS('1. Output sheet'!$F$2:$F$5000,'1. Output sheet'!$C$2:$C$5000,O$138,'1. Output sheet'!$K$2:$K$5000,$B381,'1. Output sheet'!$AC$2:$AC$5000,$B$170,'1. Output sheet'!$O$2:$O$5000,"&gt;="&amp;$B$239,'1. Output sheet'!$O$2:$O$5000,"&lt;"&amp;$C$239)</f>
        <v>0</v>
      </c>
      <c r="P381" s="14">
        <f t="shared" si="194"/>
        <v>0</v>
      </c>
      <c r="R381" s="39" t="s">
        <v>377</v>
      </c>
      <c r="S381" s="12"/>
      <c r="T381" s="13">
        <f t="shared" si="193"/>
        <v>0</v>
      </c>
      <c r="U381" s="13">
        <f t="shared" si="181"/>
        <v>0</v>
      </c>
      <c r="V381" s="13">
        <f t="shared" si="182"/>
        <v>0</v>
      </c>
      <c r="W381" s="13">
        <f t="shared" si="183"/>
        <v>0</v>
      </c>
      <c r="X381" s="13">
        <f t="shared" si="184"/>
        <v>0</v>
      </c>
      <c r="Y381" s="13">
        <f t="shared" si="185"/>
        <v>0</v>
      </c>
      <c r="Z381" s="13">
        <f t="shared" si="186"/>
        <v>0</v>
      </c>
      <c r="AA381" s="13">
        <f t="shared" si="187"/>
        <v>0</v>
      </c>
      <c r="AB381" s="13">
        <f t="shared" si="188"/>
        <v>0</v>
      </c>
      <c r="AC381" s="13">
        <f t="shared" si="189"/>
        <v>0</v>
      </c>
      <c r="AD381" s="13">
        <f t="shared" si="190"/>
        <v>0</v>
      </c>
      <c r="AE381" s="13">
        <f t="shared" si="191"/>
        <v>0</v>
      </c>
      <c r="AF381" s="14">
        <f t="shared" si="192"/>
        <v>0</v>
      </c>
    </row>
    <row r="382" spans="1:32" ht="15" x14ac:dyDescent="0.25">
      <c r="A382" s="34"/>
      <c r="B382" s="39" t="s">
        <v>132</v>
      </c>
      <c r="C382" s="12"/>
      <c r="D382" s="13">
        <f>SUMIFS('1. Output sheet'!$F$2:$F$5000,'1. Output sheet'!$C$2:$C$5000,D$138,'1. Output sheet'!$K$2:$K$5000,$B382,'1. Output sheet'!$AC$2:$AC$5000,$B$140,'1. Output sheet'!$O$2:$O$5000,"&gt;="&amp;$B$239,'1. Output sheet'!$O$2:$O$5000,"&lt;"&amp;$C$239)+SUMIFS('1. Output sheet'!$F$2:$F$5000,'1. Output sheet'!$C$2:$C$5000,D$138,'1. Output sheet'!$K$2:$K$5000,$B382,'1. Output sheet'!$AC$2:$AC$5000,$B$170,'1. Output sheet'!$O$2:$O$5000,"&gt;="&amp;$B$239,'1. Output sheet'!$O$2:$O$5000,"&lt;"&amp;$C$239)</f>
        <v>0</v>
      </c>
      <c r="E382" s="13">
        <f>SUMIFS('1. Output sheet'!$F$2:$F$5000,'1. Output sheet'!$C$2:$C$5000,E$138,'1. Output sheet'!$K$2:$K$5000,$B382,'1. Output sheet'!$AC$2:$AC$5000,$B$140,'1. Output sheet'!$O$2:$O$5000,"&gt;="&amp;$B$239,'1. Output sheet'!$O$2:$O$5000,"&lt;"&amp;$C$239)+SUMIFS('1. Output sheet'!$F$2:$F$5000,'1. Output sheet'!$C$2:$C$5000,E$138,'1. Output sheet'!$K$2:$K$5000,$B382,'1. Output sheet'!$AC$2:$AC$5000,$B$170,'1. Output sheet'!$O$2:$O$5000,"&gt;="&amp;$B$239,'1. Output sheet'!$O$2:$O$5000,"&lt;"&amp;$C$239)</f>
        <v>0</v>
      </c>
      <c r="F382" s="13">
        <f>SUMIFS('1. Output sheet'!$F$2:$F$5000,'1. Output sheet'!$C$2:$C$5000,F$138,'1. Output sheet'!$K$2:$K$5000,$B382,'1. Output sheet'!$AC$2:$AC$5000,$B$140,'1. Output sheet'!$O$2:$O$5000,"&gt;="&amp;$B$239,'1. Output sheet'!$O$2:$O$5000,"&lt;"&amp;$C$239)+SUMIFS('1. Output sheet'!$F$2:$F$5000,'1. Output sheet'!$C$2:$C$5000,F$138,'1. Output sheet'!$K$2:$K$5000,$B382,'1. Output sheet'!$AC$2:$AC$5000,$B$170,'1. Output sheet'!$O$2:$O$5000,"&gt;="&amp;$B$239,'1. Output sheet'!$O$2:$O$5000,"&lt;"&amp;$C$239)</f>
        <v>0</v>
      </c>
      <c r="G382" s="13">
        <f>SUMIFS('1. Output sheet'!$F$2:$F$5000,'1. Output sheet'!$C$2:$C$5000,G$138,'1. Output sheet'!$K$2:$K$5000,$B382,'1. Output sheet'!$AC$2:$AC$5000,$B$140,'1. Output sheet'!$O$2:$O$5000,"&gt;="&amp;$B$239,'1. Output sheet'!$O$2:$O$5000,"&lt;"&amp;$C$239)+SUMIFS('1. Output sheet'!$F$2:$F$5000,'1. Output sheet'!$C$2:$C$5000,G$138,'1. Output sheet'!$K$2:$K$5000,$B382,'1. Output sheet'!$AC$2:$AC$5000,$B$170,'1. Output sheet'!$O$2:$O$5000,"&gt;="&amp;$B$239,'1. Output sheet'!$O$2:$O$5000,"&lt;"&amp;$C$239)</f>
        <v>0</v>
      </c>
      <c r="H382" s="13">
        <f>SUMIFS('1. Output sheet'!$F$2:$F$5000,'1. Output sheet'!$C$2:$C$5000,H$138,'1. Output sheet'!$K$2:$K$5000,$B382,'1. Output sheet'!$AC$2:$AC$5000,$B$140,'1. Output sheet'!$O$2:$O$5000,"&gt;="&amp;$B$239,'1. Output sheet'!$O$2:$O$5000,"&lt;"&amp;$C$239)+SUMIFS('1. Output sheet'!$F$2:$F$5000,'1. Output sheet'!$C$2:$C$5000,H$138,'1. Output sheet'!$K$2:$K$5000,$B382,'1. Output sheet'!$AC$2:$AC$5000,$B$170,'1. Output sheet'!$O$2:$O$5000,"&gt;="&amp;$B$239,'1. Output sheet'!$O$2:$O$5000,"&lt;"&amp;$C$239)</f>
        <v>0</v>
      </c>
      <c r="I382" s="13">
        <f>SUMIFS('1. Output sheet'!$F$2:$F$5000,'1. Output sheet'!$C$2:$C$5000,I$138,'1. Output sheet'!$K$2:$K$5000,$B382,'1. Output sheet'!$AC$2:$AC$5000,$B$140,'1. Output sheet'!$O$2:$O$5000,"&gt;="&amp;$B$239,'1. Output sheet'!$O$2:$O$5000,"&lt;"&amp;$C$239)+SUMIFS('1. Output sheet'!$F$2:$F$5000,'1. Output sheet'!$C$2:$C$5000,I$138,'1. Output sheet'!$K$2:$K$5000,$B382,'1. Output sheet'!$AC$2:$AC$5000,$B$170,'1. Output sheet'!$O$2:$O$5000,"&gt;="&amp;$B$239,'1. Output sheet'!$O$2:$O$5000,"&lt;"&amp;$C$239)</f>
        <v>14200</v>
      </c>
      <c r="J382" s="13">
        <f>SUMIFS('1. Output sheet'!$F$2:$F$5000,'1. Output sheet'!$C$2:$C$5000,J$138,'1. Output sheet'!$K$2:$K$5000,$B382,'1. Output sheet'!$AC$2:$AC$5000,$B$140,'1. Output sheet'!$O$2:$O$5000,"&gt;="&amp;$B$239,'1. Output sheet'!$O$2:$O$5000,"&lt;"&amp;$C$239)+SUMIFS('1. Output sheet'!$F$2:$F$5000,'1. Output sheet'!$C$2:$C$5000,J$138,'1. Output sheet'!$K$2:$K$5000,$B382,'1. Output sheet'!$AC$2:$AC$5000,$B$170,'1. Output sheet'!$O$2:$O$5000,"&gt;="&amp;$B$239,'1. Output sheet'!$O$2:$O$5000,"&lt;"&amp;$C$239)</f>
        <v>19584</v>
      </c>
      <c r="K382" s="13">
        <f>SUMIFS('1. Output sheet'!$F$2:$F$5000,'1. Output sheet'!$C$2:$C$5000,K$138,'1. Output sheet'!$K$2:$K$5000,$B382,'1. Output sheet'!$AC$2:$AC$5000,$B$140,'1. Output sheet'!$O$2:$O$5000,"&gt;="&amp;$B$239,'1. Output sheet'!$O$2:$O$5000,"&lt;"&amp;$C$239)+SUMIFS('1. Output sheet'!$F$2:$F$5000,'1. Output sheet'!$C$2:$C$5000,K$138,'1. Output sheet'!$K$2:$K$5000,$B382,'1. Output sheet'!$AC$2:$AC$5000,$B$170,'1. Output sheet'!$O$2:$O$5000,"&gt;="&amp;$B$239,'1. Output sheet'!$O$2:$O$5000,"&lt;"&amp;$C$239)</f>
        <v>0</v>
      </c>
      <c r="L382" s="13">
        <f>SUMIFS('1. Output sheet'!$F$2:$F$5000,'1. Output sheet'!$C$2:$C$5000,L$138,'1. Output sheet'!$K$2:$K$5000,$B382,'1. Output sheet'!$AC$2:$AC$5000,$B$140,'1. Output sheet'!$O$2:$O$5000,"&gt;="&amp;$B$239,'1. Output sheet'!$O$2:$O$5000,"&lt;"&amp;$C$239)+SUMIFS('1. Output sheet'!$F$2:$F$5000,'1. Output sheet'!$C$2:$C$5000,L$138,'1. Output sheet'!$K$2:$K$5000,$B382,'1. Output sheet'!$AC$2:$AC$5000,$B$170,'1. Output sheet'!$O$2:$O$5000,"&gt;="&amp;$B$239,'1. Output sheet'!$O$2:$O$5000,"&lt;"&amp;$C$239)</f>
        <v>0</v>
      </c>
      <c r="M382" s="13">
        <f>SUMIFS('1. Output sheet'!$F$2:$F$5000,'1. Output sheet'!$C$2:$C$5000,M$138,'1. Output sheet'!$K$2:$K$5000,$B382,'1. Output sheet'!$AC$2:$AC$5000,$B$140,'1. Output sheet'!$O$2:$O$5000,"&gt;="&amp;$B$239,'1. Output sheet'!$O$2:$O$5000,"&lt;"&amp;$C$239)+SUMIFS('1. Output sheet'!$F$2:$F$5000,'1. Output sheet'!$C$2:$C$5000,M$138,'1. Output sheet'!$K$2:$K$5000,$B382,'1. Output sheet'!$AC$2:$AC$5000,$B$170,'1. Output sheet'!$O$2:$O$5000,"&gt;="&amp;$B$239,'1. Output sheet'!$O$2:$O$5000,"&lt;"&amp;$C$239)</f>
        <v>0</v>
      </c>
      <c r="N382" s="13">
        <f>SUMIFS('1. Output sheet'!$F$2:$F$5000,'1. Output sheet'!$C$2:$C$5000,N$138,'1. Output sheet'!$K$2:$K$5000,$B382,'1. Output sheet'!$AC$2:$AC$5000,$B$140,'1. Output sheet'!$O$2:$O$5000,"&gt;="&amp;$B$239,'1. Output sheet'!$O$2:$O$5000,"&lt;"&amp;$C$239)+SUMIFS('1. Output sheet'!$F$2:$F$5000,'1. Output sheet'!$C$2:$C$5000,N$138,'1. Output sheet'!$K$2:$K$5000,$B382,'1. Output sheet'!$AC$2:$AC$5000,$B$170,'1. Output sheet'!$O$2:$O$5000,"&gt;="&amp;$B$239,'1. Output sheet'!$O$2:$O$5000,"&lt;"&amp;$C$239)</f>
        <v>0</v>
      </c>
      <c r="O382" s="13">
        <f>SUMIFS('1. Output sheet'!$F$2:$F$5000,'1. Output sheet'!$C$2:$C$5000,O$138,'1. Output sheet'!$K$2:$K$5000,$B382,'1. Output sheet'!$AC$2:$AC$5000,$B$140,'1. Output sheet'!$O$2:$O$5000,"&gt;="&amp;$B$239,'1. Output sheet'!$O$2:$O$5000,"&lt;"&amp;$C$239)+SUMIFS('1. Output sheet'!$F$2:$F$5000,'1. Output sheet'!$C$2:$C$5000,O$138,'1. Output sheet'!$K$2:$K$5000,$B382,'1. Output sheet'!$AC$2:$AC$5000,$B$170,'1. Output sheet'!$O$2:$O$5000,"&gt;="&amp;$B$239,'1. Output sheet'!$O$2:$O$5000,"&lt;"&amp;$C$239)</f>
        <v>0</v>
      </c>
      <c r="P382" s="14">
        <f t="shared" si="194"/>
        <v>33784</v>
      </c>
      <c r="R382" s="39" t="s">
        <v>132</v>
      </c>
      <c r="S382" s="12"/>
      <c r="T382" s="13">
        <f t="shared" si="193"/>
        <v>0</v>
      </c>
      <c r="U382" s="13">
        <f t="shared" si="181"/>
        <v>0</v>
      </c>
      <c r="V382" s="13">
        <f t="shared" si="182"/>
        <v>0</v>
      </c>
      <c r="W382" s="13">
        <f t="shared" si="183"/>
        <v>0</v>
      </c>
      <c r="X382" s="13">
        <f t="shared" si="184"/>
        <v>0</v>
      </c>
      <c r="Y382" s="13">
        <f t="shared" si="185"/>
        <v>1903.9191236608876</v>
      </c>
      <c r="Z382" s="13">
        <f t="shared" si="186"/>
        <v>2625.79944491372</v>
      </c>
      <c r="AA382" s="13">
        <f t="shared" si="187"/>
        <v>0</v>
      </c>
      <c r="AB382" s="13">
        <f t="shared" si="188"/>
        <v>0</v>
      </c>
      <c r="AC382" s="13">
        <f t="shared" si="189"/>
        <v>0</v>
      </c>
      <c r="AD382" s="13">
        <f t="shared" si="190"/>
        <v>0</v>
      </c>
      <c r="AE382" s="13">
        <f t="shared" si="191"/>
        <v>0</v>
      </c>
      <c r="AF382" s="14">
        <f t="shared" si="192"/>
        <v>4529.7185685746072</v>
      </c>
    </row>
    <row r="383" spans="1:32" ht="15" x14ac:dyDescent="0.25">
      <c r="A383" s="34"/>
      <c r="B383" s="39" t="s">
        <v>471</v>
      </c>
      <c r="C383" s="12"/>
      <c r="D383" s="13">
        <f>SUMIFS('1. Output sheet'!$F$2:$F$5000,'1. Output sheet'!$C$2:$C$5000,D$138,'1. Output sheet'!$K$2:$K$5000,$B383,'1. Output sheet'!$AC$2:$AC$5000,$B$140,'1. Output sheet'!$O$2:$O$5000,"&gt;="&amp;$B$239,'1. Output sheet'!$O$2:$O$5000,"&lt;"&amp;$C$239)+SUMIFS('1. Output sheet'!$F$2:$F$5000,'1. Output sheet'!$C$2:$C$5000,D$138,'1. Output sheet'!$K$2:$K$5000,$B383,'1. Output sheet'!$AC$2:$AC$5000,$B$170,'1. Output sheet'!$O$2:$O$5000,"&gt;="&amp;$B$239,'1. Output sheet'!$O$2:$O$5000,"&lt;"&amp;$C$239)</f>
        <v>0</v>
      </c>
      <c r="E383" s="13">
        <f>SUMIFS('1. Output sheet'!$F$2:$F$5000,'1. Output sheet'!$C$2:$C$5000,E$138,'1. Output sheet'!$K$2:$K$5000,$B383,'1. Output sheet'!$AC$2:$AC$5000,$B$140,'1. Output sheet'!$O$2:$O$5000,"&gt;="&amp;$B$239,'1. Output sheet'!$O$2:$O$5000,"&lt;"&amp;$C$239)+SUMIFS('1. Output sheet'!$F$2:$F$5000,'1. Output sheet'!$C$2:$C$5000,E$138,'1. Output sheet'!$K$2:$K$5000,$B383,'1. Output sheet'!$AC$2:$AC$5000,$B$170,'1. Output sheet'!$O$2:$O$5000,"&gt;="&amp;$B$239,'1. Output sheet'!$O$2:$O$5000,"&lt;"&amp;$C$239)</f>
        <v>0</v>
      </c>
      <c r="F383" s="13">
        <f>SUMIFS('1. Output sheet'!$F$2:$F$5000,'1. Output sheet'!$C$2:$C$5000,F$138,'1. Output sheet'!$K$2:$K$5000,$B383,'1. Output sheet'!$AC$2:$AC$5000,$B$140,'1. Output sheet'!$O$2:$O$5000,"&gt;="&amp;$B$239,'1. Output sheet'!$O$2:$O$5000,"&lt;"&amp;$C$239)+SUMIFS('1. Output sheet'!$F$2:$F$5000,'1. Output sheet'!$C$2:$C$5000,F$138,'1. Output sheet'!$K$2:$K$5000,$B383,'1. Output sheet'!$AC$2:$AC$5000,$B$170,'1. Output sheet'!$O$2:$O$5000,"&gt;="&amp;$B$239,'1. Output sheet'!$O$2:$O$5000,"&lt;"&amp;$C$239)</f>
        <v>0</v>
      </c>
      <c r="G383" s="13">
        <f>SUMIFS('1. Output sheet'!$F$2:$F$5000,'1. Output sheet'!$C$2:$C$5000,G$138,'1. Output sheet'!$K$2:$K$5000,$B383,'1. Output sheet'!$AC$2:$AC$5000,$B$140,'1. Output sheet'!$O$2:$O$5000,"&gt;="&amp;$B$239,'1. Output sheet'!$O$2:$O$5000,"&lt;"&amp;$C$239)+SUMIFS('1. Output sheet'!$F$2:$F$5000,'1. Output sheet'!$C$2:$C$5000,G$138,'1. Output sheet'!$K$2:$K$5000,$B383,'1. Output sheet'!$AC$2:$AC$5000,$B$170,'1. Output sheet'!$O$2:$O$5000,"&gt;="&amp;$B$239,'1. Output sheet'!$O$2:$O$5000,"&lt;"&amp;$C$239)</f>
        <v>0</v>
      </c>
      <c r="H383" s="13">
        <f>SUMIFS('1. Output sheet'!$F$2:$F$5000,'1. Output sheet'!$C$2:$C$5000,H$138,'1. Output sheet'!$K$2:$K$5000,$B383,'1. Output sheet'!$AC$2:$AC$5000,$B$140,'1. Output sheet'!$O$2:$O$5000,"&gt;="&amp;$B$239,'1. Output sheet'!$O$2:$O$5000,"&lt;"&amp;$C$239)+SUMIFS('1. Output sheet'!$F$2:$F$5000,'1. Output sheet'!$C$2:$C$5000,H$138,'1. Output sheet'!$K$2:$K$5000,$B383,'1. Output sheet'!$AC$2:$AC$5000,$B$170,'1. Output sheet'!$O$2:$O$5000,"&gt;="&amp;$B$239,'1. Output sheet'!$O$2:$O$5000,"&lt;"&amp;$C$239)</f>
        <v>0</v>
      </c>
      <c r="I383" s="13">
        <f>SUMIFS('1. Output sheet'!$F$2:$F$5000,'1. Output sheet'!$C$2:$C$5000,I$138,'1. Output sheet'!$K$2:$K$5000,$B383,'1. Output sheet'!$AC$2:$AC$5000,$B$140,'1. Output sheet'!$O$2:$O$5000,"&gt;="&amp;$B$239,'1. Output sheet'!$O$2:$O$5000,"&lt;"&amp;$C$239)+SUMIFS('1. Output sheet'!$F$2:$F$5000,'1. Output sheet'!$C$2:$C$5000,I$138,'1. Output sheet'!$K$2:$K$5000,$B383,'1. Output sheet'!$AC$2:$AC$5000,$B$170,'1. Output sheet'!$O$2:$O$5000,"&gt;="&amp;$B$239,'1. Output sheet'!$O$2:$O$5000,"&lt;"&amp;$C$239)</f>
        <v>0</v>
      </c>
      <c r="J383" s="13">
        <f>SUMIFS('1. Output sheet'!$F$2:$F$5000,'1. Output sheet'!$C$2:$C$5000,J$138,'1. Output sheet'!$K$2:$K$5000,$B383,'1. Output sheet'!$AC$2:$AC$5000,$B$140,'1. Output sheet'!$O$2:$O$5000,"&gt;="&amp;$B$239,'1. Output sheet'!$O$2:$O$5000,"&lt;"&amp;$C$239)+SUMIFS('1. Output sheet'!$F$2:$F$5000,'1. Output sheet'!$C$2:$C$5000,J$138,'1. Output sheet'!$K$2:$K$5000,$B383,'1. Output sheet'!$AC$2:$AC$5000,$B$170,'1. Output sheet'!$O$2:$O$5000,"&gt;="&amp;$B$239,'1. Output sheet'!$O$2:$O$5000,"&lt;"&amp;$C$239)</f>
        <v>0</v>
      </c>
      <c r="K383" s="13">
        <f>SUMIFS('1. Output sheet'!$F$2:$F$5000,'1. Output sheet'!$C$2:$C$5000,K$138,'1. Output sheet'!$K$2:$K$5000,$B383,'1. Output sheet'!$AC$2:$AC$5000,$B$140,'1. Output sheet'!$O$2:$O$5000,"&gt;="&amp;$B$239,'1. Output sheet'!$O$2:$O$5000,"&lt;"&amp;$C$239)+SUMIFS('1. Output sheet'!$F$2:$F$5000,'1. Output sheet'!$C$2:$C$5000,K$138,'1. Output sheet'!$K$2:$K$5000,$B383,'1. Output sheet'!$AC$2:$AC$5000,$B$170,'1. Output sheet'!$O$2:$O$5000,"&gt;="&amp;$B$239,'1. Output sheet'!$O$2:$O$5000,"&lt;"&amp;$C$239)</f>
        <v>0</v>
      </c>
      <c r="L383" s="13">
        <f>SUMIFS('1. Output sheet'!$F$2:$F$5000,'1. Output sheet'!$C$2:$C$5000,L$138,'1. Output sheet'!$K$2:$K$5000,$B383,'1. Output sheet'!$AC$2:$AC$5000,$B$140,'1. Output sheet'!$O$2:$O$5000,"&gt;="&amp;$B$239,'1. Output sheet'!$O$2:$O$5000,"&lt;"&amp;$C$239)+SUMIFS('1. Output sheet'!$F$2:$F$5000,'1. Output sheet'!$C$2:$C$5000,L$138,'1. Output sheet'!$K$2:$K$5000,$B383,'1. Output sheet'!$AC$2:$AC$5000,$B$170,'1. Output sheet'!$O$2:$O$5000,"&gt;="&amp;$B$239,'1. Output sheet'!$O$2:$O$5000,"&lt;"&amp;$C$239)</f>
        <v>0</v>
      </c>
      <c r="M383" s="13">
        <f>SUMIFS('1. Output sheet'!$F$2:$F$5000,'1. Output sheet'!$C$2:$C$5000,M$138,'1. Output sheet'!$K$2:$K$5000,$B383,'1. Output sheet'!$AC$2:$AC$5000,$B$140,'1. Output sheet'!$O$2:$O$5000,"&gt;="&amp;$B$239,'1. Output sheet'!$O$2:$O$5000,"&lt;"&amp;$C$239)+SUMIFS('1. Output sheet'!$F$2:$F$5000,'1. Output sheet'!$C$2:$C$5000,M$138,'1. Output sheet'!$K$2:$K$5000,$B383,'1. Output sheet'!$AC$2:$AC$5000,$B$170,'1. Output sheet'!$O$2:$O$5000,"&gt;="&amp;$B$239,'1. Output sheet'!$O$2:$O$5000,"&lt;"&amp;$C$239)</f>
        <v>0</v>
      </c>
      <c r="N383" s="13">
        <f>SUMIFS('1. Output sheet'!$F$2:$F$5000,'1. Output sheet'!$C$2:$C$5000,N$138,'1. Output sheet'!$K$2:$K$5000,$B383,'1. Output sheet'!$AC$2:$AC$5000,$B$140,'1. Output sheet'!$O$2:$O$5000,"&gt;="&amp;$B$239,'1. Output sheet'!$O$2:$O$5000,"&lt;"&amp;$C$239)+SUMIFS('1. Output sheet'!$F$2:$F$5000,'1. Output sheet'!$C$2:$C$5000,N$138,'1. Output sheet'!$K$2:$K$5000,$B383,'1. Output sheet'!$AC$2:$AC$5000,$B$170,'1. Output sheet'!$O$2:$O$5000,"&gt;="&amp;$B$239,'1. Output sheet'!$O$2:$O$5000,"&lt;"&amp;$C$239)</f>
        <v>0</v>
      </c>
      <c r="O383" s="13">
        <f>SUMIFS('1. Output sheet'!$F$2:$F$5000,'1. Output sheet'!$C$2:$C$5000,O$138,'1. Output sheet'!$K$2:$K$5000,$B383,'1. Output sheet'!$AC$2:$AC$5000,$B$140,'1. Output sheet'!$O$2:$O$5000,"&gt;="&amp;$B$239,'1. Output sheet'!$O$2:$O$5000,"&lt;"&amp;$C$239)+SUMIFS('1. Output sheet'!$F$2:$F$5000,'1. Output sheet'!$C$2:$C$5000,O$138,'1. Output sheet'!$K$2:$K$5000,$B383,'1. Output sheet'!$AC$2:$AC$5000,$B$170,'1. Output sheet'!$O$2:$O$5000,"&gt;="&amp;$B$239,'1. Output sheet'!$O$2:$O$5000,"&lt;"&amp;$C$239)</f>
        <v>0</v>
      </c>
      <c r="P383" s="14">
        <f t="shared" si="194"/>
        <v>0</v>
      </c>
      <c r="R383" s="39" t="s">
        <v>471</v>
      </c>
      <c r="S383" s="12"/>
      <c r="T383" s="13">
        <f t="shared" si="193"/>
        <v>0</v>
      </c>
      <c r="U383" s="13">
        <f t="shared" si="181"/>
        <v>0</v>
      </c>
      <c r="V383" s="13">
        <f t="shared" si="182"/>
        <v>0</v>
      </c>
      <c r="W383" s="13">
        <f t="shared" si="183"/>
        <v>0</v>
      </c>
      <c r="X383" s="13">
        <f t="shared" si="184"/>
        <v>0</v>
      </c>
      <c r="Y383" s="13">
        <f t="shared" si="185"/>
        <v>0</v>
      </c>
      <c r="Z383" s="13">
        <f t="shared" si="186"/>
        <v>0</v>
      </c>
      <c r="AA383" s="13">
        <f t="shared" si="187"/>
        <v>0</v>
      </c>
      <c r="AB383" s="13">
        <f t="shared" si="188"/>
        <v>0</v>
      </c>
      <c r="AC383" s="13">
        <f t="shared" si="189"/>
        <v>0</v>
      </c>
      <c r="AD383" s="13">
        <f t="shared" si="190"/>
        <v>0</v>
      </c>
      <c r="AE383" s="13">
        <f t="shared" si="191"/>
        <v>0</v>
      </c>
      <c r="AF383" s="14">
        <f t="shared" si="192"/>
        <v>0</v>
      </c>
    </row>
    <row r="384" spans="1:32" ht="15" x14ac:dyDescent="0.25">
      <c r="A384" s="34"/>
      <c r="B384" s="39" t="s">
        <v>56</v>
      </c>
      <c r="C384" s="12"/>
      <c r="D384" s="13">
        <f>SUMIFS('1. Output sheet'!$F$2:$F$5000,'1. Output sheet'!$C$2:$C$5000,D$138,'1. Output sheet'!$K$2:$K$5000,$B384,'1. Output sheet'!$AC$2:$AC$5000,$B$140,'1. Output sheet'!$O$2:$O$5000,"&gt;="&amp;$B$239,'1. Output sheet'!$O$2:$O$5000,"&lt;"&amp;$C$239)+SUMIFS('1. Output sheet'!$F$2:$F$5000,'1. Output sheet'!$C$2:$C$5000,D$138,'1. Output sheet'!$K$2:$K$5000,$B384,'1. Output sheet'!$AC$2:$AC$5000,$B$170,'1. Output sheet'!$O$2:$O$5000,"&gt;="&amp;$B$239,'1. Output sheet'!$O$2:$O$5000,"&lt;"&amp;$C$239)</f>
        <v>0</v>
      </c>
      <c r="E384" s="13">
        <f>SUMIFS('1. Output sheet'!$F$2:$F$5000,'1. Output sheet'!$C$2:$C$5000,E$138,'1. Output sheet'!$K$2:$K$5000,$B384,'1. Output sheet'!$AC$2:$AC$5000,$B$140,'1. Output sheet'!$O$2:$O$5000,"&gt;="&amp;$B$239,'1. Output sheet'!$O$2:$O$5000,"&lt;"&amp;$C$239)+SUMIFS('1. Output sheet'!$F$2:$F$5000,'1. Output sheet'!$C$2:$C$5000,E$138,'1. Output sheet'!$K$2:$K$5000,$B384,'1. Output sheet'!$AC$2:$AC$5000,$B$170,'1. Output sheet'!$O$2:$O$5000,"&gt;="&amp;$B$239,'1. Output sheet'!$O$2:$O$5000,"&lt;"&amp;$C$239)</f>
        <v>0</v>
      </c>
      <c r="F384" s="13">
        <f>SUMIFS('1. Output sheet'!$F$2:$F$5000,'1. Output sheet'!$C$2:$C$5000,F$138,'1. Output sheet'!$K$2:$K$5000,$B384,'1. Output sheet'!$AC$2:$AC$5000,$B$140,'1. Output sheet'!$O$2:$O$5000,"&gt;="&amp;$B$239,'1. Output sheet'!$O$2:$O$5000,"&lt;"&amp;$C$239)+SUMIFS('1. Output sheet'!$F$2:$F$5000,'1. Output sheet'!$C$2:$C$5000,F$138,'1. Output sheet'!$K$2:$K$5000,$B384,'1. Output sheet'!$AC$2:$AC$5000,$B$170,'1. Output sheet'!$O$2:$O$5000,"&gt;="&amp;$B$239,'1. Output sheet'!$O$2:$O$5000,"&lt;"&amp;$C$239)</f>
        <v>0</v>
      </c>
      <c r="G384" s="13">
        <f>SUMIFS('1. Output sheet'!$F$2:$F$5000,'1. Output sheet'!$C$2:$C$5000,G$138,'1. Output sheet'!$K$2:$K$5000,$B384,'1. Output sheet'!$AC$2:$AC$5000,$B$140,'1. Output sheet'!$O$2:$O$5000,"&gt;="&amp;$B$239,'1. Output sheet'!$O$2:$O$5000,"&lt;"&amp;$C$239)+SUMIFS('1. Output sheet'!$F$2:$F$5000,'1. Output sheet'!$C$2:$C$5000,G$138,'1. Output sheet'!$K$2:$K$5000,$B384,'1. Output sheet'!$AC$2:$AC$5000,$B$170,'1. Output sheet'!$O$2:$O$5000,"&gt;="&amp;$B$239,'1. Output sheet'!$O$2:$O$5000,"&lt;"&amp;$C$239)</f>
        <v>0</v>
      </c>
      <c r="H384" s="13">
        <f>SUMIFS('1. Output sheet'!$F$2:$F$5000,'1. Output sheet'!$C$2:$C$5000,H$138,'1. Output sheet'!$K$2:$K$5000,$B384,'1. Output sheet'!$AC$2:$AC$5000,$B$140,'1. Output sheet'!$O$2:$O$5000,"&gt;="&amp;$B$239,'1. Output sheet'!$O$2:$O$5000,"&lt;"&amp;$C$239)+SUMIFS('1. Output sheet'!$F$2:$F$5000,'1. Output sheet'!$C$2:$C$5000,H$138,'1. Output sheet'!$K$2:$K$5000,$B384,'1. Output sheet'!$AC$2:$AC$5000,$B$170,'1. Output sheet'!$O$2:$O$5000,"&gt;="&amp;$B$239,'1. Output sheet'!$O$2:$O$5000,"&lt;"&amp;$C$239)</f>
        <v>0</v>
      </c>
      <c r="I384" s="13">
        <f>SUMIFS('1. Output sheet'!$F$2:$F$5000,'1. Output sheet'!$C$2:$C$5000,I$138,'1. Output sheet'!$K$2:$K$5000,$B384,'1. Output sheet'!$AC$2:$AC$5000,$B$140,'1. Output sheet'!$O$2:$O$5000,"&gt;="&amp;$B$239,'1. Output sheet'!$O$2:$O$5000,"&lt;"&amp;$C$239)+SUMIFS('1. Output sheet'!$F$2:$F$5000,'1. Output sheet'!$C$2:$C$5000,I$138,'1. Output sheet'!$K$2:$K$5000,$B384,'1. Output sheet'!$AC$2:$AC$5000,$B$170,'1. Output sheet'!$O$2:$O$5000,"&gt;="&amp;$B$239,'1. Output sheet'!$O$2:$O$5000,"&lt;"&amp;$C$239)</f>
        <v>4125</v>
      </c>
      <c r="J384" s="13">
        <f>SUMIFS('1. Output sheet'!$F$2:$F$5000,'1. Output sheet'!$C$2:$C$5000,J$138,'1. Output sheet'!$K$2:$K$5000,$B384,'1. Output sheet'!$AC$2:$AC$5000,$B$140,'1. Output sheet'!$O$2:$O$5000,"&gt;="&amp;$B$239,'1. Output sheet'!$O$2:$O$5000,"&lt;"&amp;$C$239)+SUMIFS('1. Output sheet'!$F$2:$F$5000,'1. Output sheet'!$C$2:$C$5000,J$138,'1. Output sheet'!$K$2:$K$5000,$B384,'1. Output sheet'!$AC$2:$AC$5000,$B$170,'1. Output sheet'!$O$2:$O$5000,"&gt;="&amp;$B$239,'1. Output sheet'!$O$2:$O$5000,"&lt;"&amp;$C$239)</f>
        <v>1195</v>
      </c>
      <c r="K384" s="13">
        <f>SUMIFS('1. Output sheet'!$F$2:$F$5000,'1. Output sheet'!$C$2:$C$5000,K$138,'1. Output sheet'!$K$2:$K$5000,$B384,'1. Output sheet'!$AC$2:$AC$5000,$B$140,'1. Output sheet'!$O$2:$O$5000,"&gt;="&amp;$B$239,'1. Output sheet'!$O$2:$O$5000,"&lt;"&amp;$C$239)+SUMIFS('1. Output sheet'!$F$2:$F$5000,'1. Output sheet'!$C$2:$C$5000,K$138,'1. Output sheet'!$K$2:$K$5000,$B384,'1. Output sheet'!$AC$2:$AC$5000,$B$170,'1. Output sheet'!$O$2:$O$5000,"&gt;="&amp;$B$239,'1. Output sheet'!$O$2:$O$5000,"&lt;"&amp;$C$239)</f>
        <v>0</v>
      </c>
      <c r="L384" s="13">
        <f>SUMIFS('1. Output sheet'!$F$2:$F$5000,'1. Output sheet'!$C$2:$C$5000,L$138,'1. Output sheet'!$K$2:$K$5000,$B384,'1. Output sheet'!$AC$2:$AC$5000,$B$140,'1. Output sheet'!$O$2:$O$5000,"&gt;="&amp;$B$239,'1. Output sheet'!$O$2:$O$5000,"&lt;"&amp;$C$239)+SUMIFS('1. Output sheet'!$F$2:$F$5000,'1. Output sheet'!$C$2:$C$5000,L$138,'1. Output sheet'!$K$2:$K$5000,$B384,'1. Output sheet'!$AC$2:$AC$5000,$B$170,'1. Output sheet'!$O$2:$O$5000,"&gt;="&amp;$B$239,'1. Output sheet'!$O$2:$O$5000,"&lt;"&amp;$C$239)</f>
        <v>0</v>
      </c>
      <c r="M384" s="13">
        <f>SUMIFS('1. Output sheet'!$F$2:$F$5000,'1. Output sheet'!$C$2:$C$5000,M$138,'1. Output sheet'!$K$2:$K$5000,$B384,'1. Output sheet'!$AC$2:$AC$5000,$B$140,'1. Output sheet'!$O$2:$O$5000,"&gt;="&amp;$B$239,'1. Output sheet'!$O$2:$O$5000,"&lt;"&amp;$C$239)+SUMIFS('1. Output sheet'!$F$2:$F$5000,'1. Output sheet'!$C$2:$C$5000,M$138,'1. Output sheet'!$K$2:$K$5000,$B384,'1. Output sheet'!$AC$2:$AC$5000,$B$170,'1. Output sheet'!$O$2:$O$5000,"&gt;="&amp;$B$239,'1. Output sheet'!$O$2:$O$5000,"&lt;"&amp;$C$239)</f>
        <v>0</v>
      </c>
      <c r="N384" s="13">
        <f>SUMIFS('1. Output sheet'!$F$2:$F$5000,'1. Output sheet'!$C$2:$C$5000,N$138,'1. Output sheet'!$K$2:$K$5000,$B384,'1. Output sheet'!$AC$2:$AC$5000,$B$140,'1. Output sheet'!$O$2:$O$5000,"&gt;="&amp;$B$239,'1. Output sheet'!$O$2:$O$5000,"&lt;"&amp;$C$239)+SUMIFS('1. Output sheet'!$F$2:$F$5000,'1. Output sheet'!$C$2:$C$5000,N$138,'1. Output sheet'!$K$2:$K$5000,$B384,'1. Output sheet'!$AC$2:$AC$5000,$B$170,'1. Output sheet'!$O$2:$O$5000,"&gt;="&amp;$B$239,'1. Output sheet'!$O$2:$O$5000,"&lt;"&amp;$C$239)</f>
        <v>1510</v>
      </c>
      <c r="O384" s="13">
        <f>SUMIFS('1. Output sheet'!$F$2:$F$5000,'1. Output sheet'!$C$2:$C$5000,O$138,'1. Output sheet'!$K$2:$K$5000,$B384,'1. Output sheet'!$AC$2:$AC$5000,$B$140,'1. Output sheet'!$O$2:$O$5000,"&gt;="&amp;$B$239,'1. Output sheet'!$O$2:$O$5000,"&lt;"&amp;$C$239)+SUMIFS('1. Output sheet'!$F$2:$F$5000,'1. Output sheet'!$C$2:$C$5000,O$138,'1. Output sheet'!$K$2:$K$5000,$B384,'1. Output sheet'!$AC$2:$AC$5000,$B$170,'1. Output sheet'!$O$2:$O$5000,"&gt;="&amp;$B$239,'1. Output sheet'!$O$2:$O$5000,"&lt;"&amp;$C$239)</f>
        <v>0</v>
      </c>
      <c r="P384" s="14">
        <f t="shared" si="194"/>
        <v>6830</v>
      </c>
      <c r="R384" s="39" t="s">
        <v>56</v>
      </c>
      <c r="S384" s="12"/>
      <c r="T384" s="13">
        <f t="shared" si="193"/>
        <v>0</v>
      </c>
      <c r="U384" s="13">
        <f t="shared" si="181"/>
        <v>0</v>
      </c>
      <c r="V384" s="13">
        <f t="shared" si="182"/>
        <v>0</v>
      </c>
      <c r="W384" s="13">
        <f t="shared" si="183"/>
        <v>0</v>
      </c>
      <c r="X384" s="13">
        <f t="shared" si="184"/>
        <v>0</v>
      </c>
      <c r="Y384" s="13">
        <f t="shared" si="185"/>
        <v>553.07509754233536</v>
      </c>
      <c r="Z384" s="13">
        <f t="shared" si="186"/>
        <v>160.22417977287049</v>
      </c>
      <c r="AA384" s="13">
        <f t="shared" si="187"/>
        <v>0</v>
      </c>
      <c r="AB384" s="13">
        <f t="shared" si="188"/>
        <v>0</v>
      </c>
      <c r="AC384" s="13">
        <f t="shared" si="189"/>
        <v>0</v>
      </c>
      <c r="AD384" s="13">
        <f t="shared" si="190"/>
        <v>202.45900540337607</v>
      </c>
      <c r="AE384" s="13">
        <f t="shared" si="191"/>
        <v>0</v>
      </c>
      <c r="AF384" s="14">
        <f t="shared" si="192"/>
        <v>915.75828271858188</v>
      </c>
    </row>
    <row r="385" spans="1:32" ht="15" x14ac:dyDescent="0.25">
      <c r="A385" s="34"/>
      <c r="B385" s="39" t="s">
        <v>34</v>
      </c>
      <c r="C385" s="12"/>
      <c r="D385" s="13">
        <f>SUMIFS('1. Output sheet'!$F$2:$F$5000,'1. Output sheet'!$C$2:$C$5000,D$138,'1. Output sheet'!$K$2:$K$5000,$B385,'1. Output sheet'!$AC$2:$AC$5000,$B$140,'1. Output sheet'!$O$2:$O$5000,"&gt;="&amp;$B$239,'1. Output sheet'!$O$2:$O$5000,"&lt;"&amp;$C$239)+SUMIFS('1. Output sheet'!$F$2:$F$5000,'1. Output sheet'!$C$2:$C$5000,D$138,'1. Output sheet'!$K$2:$K$5000,$B385,'1. Output sheet'!$AC$2:$AC$5000,$B$170,'1. Output sheet'!$O$2:$O$5000,"&gt;="&amp;$B$239,'1. Output sheet'!$O$2:$O$5000,"&lt;"&amp;$C$239)</f>
        <v>0</v>
      </c>
      <c r="E385" s="13">
        <f>SUMIFS('1. Output sheet'!$F$2:$F$5000,'1. Output sheet'!$C$2:$C$5000,E$138,'1. Output sheet'!$K$2:$K$5000,$B385,'1. Output sheet'!$AC$2:$AC$5000,$B$140,'1. Output sheet'!$O$2:$O$5000,"&gt;="&amp;$B$239,'1. Output sheet'!$O$2:$O$5000,"&lt;"&amp;$C$239)+SUMIFS('1. Output sheet'!$F$2:$F$5000,'1. Output sheet'!$C$2:$C$5000,E$138,'1. Output sheet'!$K$2:$K$5000,$B385,'1. Output sheet'!$AC$2:$AC$5000,$B$170,'1. Output sheet'!$O$2:$O$5000,"&gt;="&amp;$B$239,'1. Output sheet'!$O$2:$O$5000,"&lt;"&amp;$C$239)</f>
        <v>0</v>
      </c>
      <c r="F385" s="13">
        <f>SUMIFS('1. Output sheet'!$F$2:$F$5000,'1. Output sheet'!$C$2:$C$5000,F$138,'1. Output sheet'!$K$2:$K$5000,$B385,'1. Output sheet'!$AC$2:$AC$5000,$B$140,'1. Output sheet'!$O$2:$O$5000,"&gt;="&amp;$B$239,'1. Output sheet'!$O$2:$O$5000,"&lt;"&amp;$C$239)+SUMIFS('1. Output sheet'!$F$2:$F$5000,'1. Output sheet'!$C$2:$C$5000,F$138,'1. Output sheet'!$K$2:$K$5000,$B385,'1. Output sheet'!$AC$2:$AC$5000,$B$170,'1. Output sheet'!$O$2:$O$5000,"&gt;="&amp;$B$239,'1. Output sheet'!$O$2:$O$5000,"&lt;"&amp;$C$239)</f>
        <v>0</v>
      </c>
      <c r="G385" s="13">
        <f>SUMIFS('1. Output sheet'!$F$2:$F$5000,'1. Output sheet'!$C$2:$C$5000,G$138,'1. Output sheet'!$K$2:$K$5000,$B385,'1. Output sheet'!$AC$2:$AC$5000,$B$140,'1. Output sheet'!$O$2:$O$5000,"&gt;="&amp;$B$239,'1. Output sheet'!$O$2:$O$5000,"&lt;"&amp;$C$239)+SUMIFS('1. Output sheet'!$F$2:$F$5000,'1. Output sheet'!$C$2:$C$5000,G$138,'1. Output sheet'!$K$2:$K$5000,$B385,'1. Output sheet'!$AC$2:$AC$5000,$B$170,'1. Output sheet'!$O$2:$O$5000,"&gt;="&amp;$B$239,'1. Output sheet'!$O$2:$O$5000,"&lt;"&amp;$C$239)</f>
        <v>0</v>
      </c>
      <c r="H385" s="13">
        <f>SUMIFS('1. Output sheet'!$F$2:$F$5000,'1. Output sheet'!$C$2:$C$5000,H$138,'1. Output sheet'!$K$2:$K$5000,$B385,'1. Output sheet'!$AC$2:$AC$5000,$B$140,'1. Output sheet'!$O$2:$O$5000,"&gt;="&amp;$B$239,'1. Output sheet'!$O$2:$O$5000,"&lt;"&amp;$C$239)+SUMIFS('1. Output sheet'!$F$2:$F$5000,'1. Output sheet'!$C$2:$C$5000,H$138,'1. Output sheet'!$K$2:$K$5000,$B385,'1. Output sheet'!$AC$2:$AC$5000,$B$170,'1. Output sheet'!$O$2:$O$5000,"&gt;="&amp;$B$239,'1. Output sheet'!$O$2:$O$5000,"&lt;"&amp;$C$239)</f>
        <v>0</v>
      </c>
      <c r="I385" s="13">
        <f>SUMIFS('1. Output sheet'!$F$2:$F$5000,'1. Output sheet'!$C$2:$C$5000,I$138,'1. Output sheet'!$K$2:$K$5000,$B385,'1. Output sheet'!$AC$2:$AC$5000,$B$140,'1. Output sheet'!$O$2:$O$5000,"&gt;="&amp;$B$239,'1. Output sheet'!$O$2:$O$5000,"&lt;"&amp;$C$239)+SUMIFS('1. Output sheet'!$F$2:$F$5000,'1. Output sheet'!$C$2:$C$5000,I$138,'1. Output sheet'!$K$2:$K$5000,$B385,'1. Output sheet'!$AC$2:$AC$5000,$B$170,'1. Output sheet'!$O$2:$O$5000,"&gt;="&amp;$B$239,'1. Output sheet'!$O$2:$O$5000,"&lt;"&amp;$C$239)</f>
        <v>0</v>
      </c>
      <c r="J385" s="13">
        <f>SUMIFS('1. Output sheet'!$F$2:$F$5000,'1. Output sheet'!$C$2:$C$5000,J$138,'1. Output sheet'!$K$2:$K$5000,$B385,'1. Output sheet'!$AC$2:$AC$5000,$B$140,'1. Output sheet'!$O$2:$O$5000,"&gt;="&amp;$B$239,'1. Output sheet'!$O$2:$O$5000,"&lt;"&amp;$C$239)+SUMIFS('1. Output sheet'!$F$2:$F$5000,'1. Output sheet'!$C$2:$C$5000,J$138,'1. Output sheet'!$K$2:$K$5000,$B385,'1. Output sheet'!$AC$2:$AC$5000,$B$170,'1. Output sheet'!$O$2:$O$5000,"&gt;="&amp;$B$239,'1. Output sheet'!$O$2:$O$5000,"&lt;"&amp;$C$239)</f>
        <v>835</v>
      </c>
      <c r="K385" s="13">
        <f>SUMIFS('1. Output sheet'!$F$2:$F$5000,'1. Output sheet'!$C$2:$C$5000,K$138,'1. Output sheet'!$K$2:$K$5000,$B385,'1. Output sheet'!$AC$2:$AC$5000,$B$140,'1. Output sheet'!$O$2:$O$5000,"&gt;="&amp;$B$239,'1. Output sheet'!$O$2:$O$5000,"&lt;"&amp;$C$239)+SUMIFS('1. Output sheet'!$F$2:$F$5000,'1. Output sheet'!$C$2:$C$5000,K$138,'1. Output sheet'!$K$2:$K$5000,$B385,'1. Output sheet'!$AC$2:$AC$5000,$B$170,'1. Output sheet'!$O$2:$O$5000,"&gt;="&amp;$B$239,'1. Output sheet'!$O$2:$O$5000,"&lt;"&amp;$C$239)</f>
        <v>0</v>
      </c>
      <c r="L385" s="13">
        <f>SUMIFS('1. Output sheet'!$F$2:$F$5000,'1. Output sheet'!$C$2:$C$5000,L$138,'1. Output sheet'!$K$2:$K$5000,$B385,'1. Output sheet'!$AC$2:$AC$5000,$B$140,'1. Output sheet'!$O$2:$O$5000,"&gt;="&amp;$B$239,'1. Output sheet'!$O$2:$O$5000,"&lt;"&amp;$C$239)+SUMIFS('1. Output sheet'!$F$2:$F$5000,'1. Output sheet'!$C$2:$C$5000,L$138,'1. Output sheet'!$K$2:$K$5000,$B385,'1. Output sheet'!$AC$2:$AC$5000,$B$170,'1. Output sheet'!$O$2:$O$5000,"&gt;="&amp;$B$239,'1. Output sheet'!$O$2:$O$5000,"&lt;"&amp;$C$239)</f>
        <v>0</v>
      </c>
      <c r="M385" s="13">
        <f>SUMIFS('1. Output sheet'!$F$2:$F$5000,'1. Output sheet'!$C$2:$C$5000,M$138,'1. Output sheet'!$K$2:$K$5000,$B385,'1. Output sheet'!$AC$2:$AC$5000,$B$140,'1. Output sheet'!$O$2:$O$5000,"&gt;="&amp;$B$239,'1. Output sheet'!$O$2:$O$5000,"&lt;"&amp;$C$239)+SUMIFS('1. Output sheet'!$F$2:$F$5000,'1. Output sheet'!$C$2:$C$5000,M$138,'1. Output sheet'!$K$2:$K$5000,$B385,'1. Output sheet'!$AC$2:$AC$5000,$B$170,'1. Output sheet'!$O$2:$O$5000,"&gt;="&amp;$B$239,'1. Output sheet'!$O$2:$O$5000,"&lt;"&amp;$C$239)</f>
        <v>0</v>
      </c>
      <c r="N385" s="13">
        <f>SUMIFS('1. Output sheet'!$F$2:$F$5000,'1. Output sheet'!$C$2:$C$5000,N$138,'1. Output sheet'!$K$2:$K$5000,$B385,'1. Output sheet'!$AC$2:$AC$5000,$B$140,'1. Output sheet'!$O$2:$O$5000,"&gt;="&amp;$B$239,'1. Output sheet'!$O$2:$O$5000,"&lt;"&amp;$C$239)+SUMIFS('1. Output sheet'!$F$2:$F$5000,'1. Output sheet'!$C$2:$C$5000,N$138,'1. Output sheet'!$K$2:$K$5000,$B385,'1. Output sheet'!$AC$2:$AC$5000,$B$170,'1. Output sheet'!$O$2:$O$5000,"&gt;="&amp;$B$239,'1. Output sheet'!$O$2:$O$5000,"&lt;"&amp;$C$239)</f>
        <v>30973.020000000004</v>
      </c>
      <c r="O385" s="13">
        <f>SUMIFS('1. Output sheet'!$F$2:$F$5000,'1. Output sheet'!$C$2:$C$5000,O$138,'1. Output sheet'!$K$2:$K$5000,$B385,'1. Output sheet'!$AC$2:$AC$5000,$B$140,'1. Output sheet'!$O$2:$O$5000,"&gt;="&amp;$B$239,'1. Output sheet'!$O$2:$O$5000,"&lt;"&amp;$C$239)+SUMIFS('1. Output sheet'!$F$2:$F$5000,'1. Output sheet'!$C$2:$C$5000,O$138,'1. Output sheet'!$K$2:$K$5000,$B385,'1. Output sheet'!$AC$2:$AC$5000,$B$170,'1. Output sheet'!$O$2:$O$5000,"&gt;="&amp;$B$239,'1. Output sheet'!$O$2:$O$5000,"&lt;"&amp;$C$239)</f>
        <v>0</v>
      </c>
      <c r="P385" s="14">
        <f t="shared" si="194"/>
        <v>31808.020000000004</v>
      </c>
      <c r="R385" s="39" t="s">
        <v>34</v>
      </c>
      <c r="S385" s="12"/>
      <c r="T385" s="13">
        <f t="shared" si="193"/>
        <v>0</v>
      </c>
      <c r="U385" s="13">
        <f t="shared" si="181"/>
        <v>0</v>
      </c>
      <c r="V385" s="13">
        <f t="shared" si="182"/>
        <v>0</v>
      </c>
      <c r="W385" s="13">
        <f t="shared" si="183"/>
        <v>0</v>
      </c>
      <c r="X385" s="13">
        <f t="shared" si="184"/>
        <v>0</v>
      </c>
      <c r="Y385" s="13">
        <f t="shared" si="185"/>
        <v>0</v>
      </c>
      <c r="Z385" s="13">
        <f t="shared" si="186"/>
        <v>111.95580762372121</v>
      </c>
      <c r="AA385" s="13">
        <f t="shared" si="187"/>
        <v>0</v>
      </c>
      <c r="AB385" s="13">
        <f t="shared" si="188"/>
        <v>0</v>
      </c>
      <c r="AC385" s="13">
        <f t="shared" si="189"/>
        <v>0</v>
      </c>
      <c r="AD385" s="13">
        <f t="shared" si="190"/>
        <v>4152.8257109528977</v>
      </c>
      <c r="AE385" s="13">
        <f t="shared" si="191"/>
        <v>0</v>
      </c>
      <c r="AF385" s="14">
        <f t="shared" si="192"/>
        <v>4264.7815185766194</v>
      </c>
    </row>
    <row r="386" spans="1:32" ht="15" x14ac:dyDescent="0.25">
      <c r="A386" s="34"/>
      <c r="B386" s="39" t="s">
        <v>1249</v>
      </c>
      <c r="C386" s="12"/>
      <c r="D386" s="13">
        <f>SUMIFS('1. Output sheet'!$F$2:$F$5000,'1. Output sheet'!$C$2:$C$5000,D$138,'1. Output sheet'!$K$2:$K$5000,$B386,'1. Output sheet'!$AC$2:$AC$5000,$B$140,'1. Output sheet'!$O$2:$O$5000,"&gt;="&amp;$B$239,'1. Output sheet'!$O$2:$O$5000,"&lt;"&amp;$C$239)+SUMIFS('1. Output sheet'!$F$2:$F$5000,'1. Output sheet'!$C$2:$C$5000,D$138,'1. Output sheet'!$K$2:$K$5000,$B386,'1. Output sheet'!$AC$2:$AC$5000,$B$170,'1. Output sheet'!$O$2:$O$5000,"&gt;="&amp;$B$239,'1. Output sheet'!$O$2:$O$5000,"&lt;"&amp;$C$239)</f>
        <v>0</v>
      </c>
      <c r="E386" s="13">
        <f>SUMIFS('1. Output sheet'!$F$2:$F$5000,'1. Output sheet'!$C$2:$C$5000,E$138,'1. Output sheet'!$K$2:$K$5000,$B386,'1. Output sheet'!$AC$2:$AC$5000,$B$140,'1. Output sheet'!$O$2:$O$5000,"&gt;="&amp;$B$239,'1. Output sheet'!$O$2:$O$5000,"&lt;"&amp;$C$239)+SUMIFS('1. Output sheet'!$F$2:$F$5000,'1. Output sheet'!$C$2:$C$5000,E$138,'1. Output sheet'!$K$2:$K$5000,$B386,'1. Output sheet'!$AC$2:$AC$5000,$B$170,'1. Output sheet'!$O$2:$O$5000,"&gt;="&amp;$B$239,'1. Output sheet'!$O$2:$O$5000,"&lt;"&amp;$C$239)</f>
        <v>0</v>
      </c>
      <c r="F386" s="13">
        <f>SUMIFS('1. Output sheet'!$F$2:$F$5000,'1. Output sheet'!$C$2:$C$5000,F$138,'1. Output sheet'!$K$2:$K$5000,$B386,'1. Output sheet'!$AC$2:$AC$5000,$B$140,'1. Output sheet'!$O$2:$O$5000,"&gt;="&amp;$B$239,'1. Output sheet'!$O$2:$O$5000,"&lt;"&amp;$C$239)+SUMIFS('1. Output sheet'!$F$2:$F$5000,'1. Output sheet'!$C$2:$C$5000,F$138,'1. Output sheet'!$K$2:$K$5000,$B386,'1. Output sheet'!$AC$2:$AC$5000,$B$170,'1. Output sheet'!$O$2:$O$5000,"&gt;="&amp;$B$239,'1. Output sheet'!$O$2:$O$5000,"&lt;"&amp;$C$239)</f>
        <v>0</v>
      </c>
      <c r="G386" s="13">
        <f>SUMIFS('1. Output sheet'!$F$2:$F$5000,'1. Output sheet'!$C$2:$C$5000,G$138,'1. Output sheet'!$K$2:$K$5000,$B386,'1. Output sheet'!$AC$2:$AC$5000,$B$140,'1. Output sheet'!$O$2:$O$5000,"&gt;="&amp;$B$239,'1. Output sheet'!$O$2:$O$5000,"&lt;"&amp;$C$239)+SUMIFS('1. Output sheet'!$F$2:$F$5000,'1. Output sheet'!$C$2:$C$5000,G$138,'1. Output sheet'!$K$2:$K$5000,$B386,'1. Output sheet'!$AC$2:$AC$5000,$B$170,'1. Output sheet'!$O$2:$O$5000,"&gt;="&amp;$B$239,'1. Output sheet'!$O$2:$O$5000,"&lt;"&amp;$C$239)</f>
        <v>0</v>
      </c>
      <c r="H386" s="13">
        <f>SUMIFS('1. Output sheet'!$F$2:$F$5000,'1. Output sheet'!$C$2:$C$5000,H$138,'1. Output sheet'!$K$2:$K$5000,$B386,'1. Output sheet'!$AC$2:$AC$5000,$B$140,'1. Output sheet'!$O$2:$O$5000,"&gt;="&amp;$B$239,'1. Output sheet'!$O$2:$O$5000,"&lt;"&amp;$C$239)+SUMIFS('1. Output sheet'!$F$2:$F$5000,'1. Output sheet'!$C$2:$C$5000,H$138,'1. Output sheet'!$K$2:$K$5000,$B386,'1. Output sheet'!$AC$2:$AC$5000,$B$170,'1. Output sheet'!$O$2:$O$5000,"&gt;="&amp;$B$239,'1. Output sheet'!$O$2:$O$5000,"&lt;"&amp;$C$239)</f>
        <v>0</v>
      </c>
      <c r="I386" s="13">
        <f>SUMIFS('1. Output sheet'!$F$2:$F$5000,'1. Output sheet'!$C$2:$C$5000,I$138,'1. Output sheet'!$K$2:$K$5000,$B386,'1. Output sheet'!$AC$2:$AC$5000,$B$140,'1. Output sheet'!$O$2:$O$5000,"&gt;="&amp;$B$239,'1. Output sheet'!$O$2:$O$5000,"&lt;"&amp;$C$239)+SUMIFS('1. Output sheet'!$F$2:$F$5000,'1. Output sheet'!$C$2:$C$5000,I$138,'1. Output sheet'!$K$2:$K$5000,$B386,'1. Output sheet'!$AC$2:$AC$5000,$B$170,'1. Output sheet'!$O$2:$O$5000,"&gt;="&amp;$B$239,'1. Output sheet'!$O$2:$O$5000,"&lt;"&amp;$C$239)</f>
        <v>1295</v>
      </c>
      <c r="J386" s="13">
        <f>SUMIFS('1. Output sheet'!$F$2:$F$5000,'1. Output sheet'!$C$2:$C$5000,J$138,'1. Output sheet'!$K$2:$K$5000,$B386,'1. Output sheet'!$AC$2:$AC$5000,$B$140,'1. Output sheet'!$O$2:$O$5000,"&gt;="&amp;$B$239,'1. Output sheet'!$O$2:$O$5000,"&lt;"&amp;$C$239)+SUMIFS('1. Output sheet'!$F$2:$F$5000,'1. Output sheet'!$C$2:$C$5000,J$138,'1. Output sheet'!$K$2:$K$5000,$B386,'1. Output sheet'!$AC$2:$AC$5000,$B$170,'1. Output sheet'!$O$2:$O$5000,"&gt;="&amp;$B$239,'1. Output sheet'!$O$2:$O$5000,"&lt;"&amp;$C$239)</f>
        <v>3315</v>
      </c>
      <c r="K386" s="13">
        <f>SUMIFS('1. Output sheet'!$F$2:$F$5000,'1. Output sheet'!$C$2:$C$5000,K$138,'1. Output sheet'!$K$2:$K$5000,$B386,'1. Output sheet'!$AC$2:$AC$5000,$B$140,'1. Output sheet'!$O$2:$O$5000,"&gt;="&amp;$B$239,'1. Output sheet'!$O$2:$O$5000,"&lt;"&amp;$C$239)+SUMIFS('1. Output sheet'!$F$2:$F$5000,'1. Output sheet'!$C$2:$C$5000,K$138,'1. Output sheet'!$K$2:$K$5000,$B386,'1. Output sheet'!$AC$2:$AC$5000,$B$170,'1. Output sheet'!$O$2:$O$5000,"&gt;="&amp;$B$239,'1. Output sheet'!$O$2:$O$5000,"&lt;"&amp;$C$239)</f>
        <v>0</v>
      </c>
      <c r="L386" s="13">
        <f>SUMIFS('1. Output sheet'!$F$2:$F$5000,'1. Output sheet'!$C$2:$C$5000,L$138,'1. Output sheet'!$K$2:$K$5000,$B386,'1. Output sheet'!$AC$2:$AC$5000,$B$140,'1. Output sheet'!$O$2:$O$5000,"&gt;="&amp;$B$239,'1. Output sheet'!$O$2:$O$5000,"&lt;"&amp;$C$239)+SUMIFS('1. Output sheet'!$F$2:$F$5000,'1. Output sheet'!$C$2:$C$5000,L$138,'1. Output sheet'!$K$2:$K$5000,$B386,'1. Output sheet'!$AC$2:$AC$5000,$B$170,'1. Output sheet'!$O$2:$O$5000,"&gt;="&amp;$B$239,'1. Output sheet'!$O$2:$O$5000,"&lt;"&amp;$C$239)</f>
        <v>750</v>
      </c>
      <c r="M386" s="13">
        <f>SUMIFS('1. Output sheet'!$F$2:$F$5000,'1. Output sheet'!$C$2:$C$5000,M$138,'1. Output sheet'!$K$2:$K$5000,$B386,'1. Output sheet'!$AC$2:$AC$5000,$B$140,'1. Output sheet'!$O$2:$O$5000,"&gt;="&amp;$B$239,'1. Output sheet'!$O$2:$O$5000,"&lt;"&amp;$C$239)+SUMIFS('1. Output sheet'!$F$2:$F$5000,'1. Output sheet'!$C$2:$C$5000,M$138,'1. Output sheet'!$K$2:$K$5000,$B386,'1. Output sheet'!$AC$2:$AC$5000,$B$170,'1. Output sheet'!$O$2:$O$5000,"&gt;="&amp;$B$239,'1. Output sheet'!$O$2:$O$5000,"&lt;"&amp;$C$239)</f>
        <v>0</v>
      </c>
      <c r="N386" s="13">
        <f>SUMIFS('1. Output sheet'!$F$2:$F$5000,'1. Output sheet'!$C$2:$C$5000,N$138,'1. Output sheet'!$K$2:$K$5000,$B386,'1. Output sheet'!$AC$2:$AC$5000,$B$140,'1. Output sheet'!$O$2:$O$5000,"&gt;="&amp;$B$239,'1. Output sheet'!$O$2:$O$5000,"&lt;"&amp;$C$239)+SUMIFS('1. Output sheet'!$F$2:$F$5000,'1. Output sheet'!$C$2:$C$5000,N$138,'1. Output sheet'!$K$2:$K$5000,$B386,'1. Output sheet'!$AC$2:$AC$5000,$B$170,'1. Output sheet'!$O$2:$O$5000,"&gt;="&amp;$B$239,'1. Output sheet'!$O$2:$O$5000,"&lt;"&amp;$C$239)</f>
        <v>0</v>
      </c>
      <c r="O386" s="13">
        <f>SUMIFS('1. Output sheet'!$F$2:$F$5000,'1. Output sheet'!$C$2:$C$5000,O$138,'1. Output sheet'!$K$2:$K$5000,$B386,'1. Output sheet'!$AC$2:$AC$5000,$B$140,'1. Output sheet'!$O$2:$O$5000,"&gt;="&amp;$B$239,'1. Output sheet'!$O$2:$O$5000,"&lt;"&amp;$C$239)+SUMIFS('1. Output sheet'!$F$2:$F$5000,'1. Output sheet'!$C$2:$C$5000,O$138,'1. Output sheet'!$K$2:$K$5000,$B386,'1. Output sheet'!$AC$2:$AC$5000,$B$170,'1. Output sheet'!$O$2:$O$5000,"&gt;="&amp;$B$239,'1. Output sheet'!$O$2:$O$5000,"&lt;"&amp;$C$239)</f>
        <v>0</v>
      </c>
      <c r="P386" s="14">
        <f t="shared" si="194"/>
        <v>5360</v>
      </c>
      <c r="R386" s="39" t="s">
        <v>1249</v>
      </c>
      <c r="S386" s="12"/>
      <c r="T386" s="13">
        <f t="shared" si="193"/>
        <v>0</v>
      </c>
      <c r="U386" s="13">
        <f t="shared" si="181"/>
        <v>0</v>
      </c>
      <c r="V386" s="13">
        <f t="shared" si="182"/>
        <v>0</v>
      </c>
      <c r="W386" s="13">
        <f t="shared" si="183"/>
        <v>0</v>
      </c>
      <c r="X386" s="13">
        <f t="shared" si="184"/>
        <v>0</v>
      </c>
      <c r="Y386" s="13">
        <f t="shared" si="185"/>
        <v>173.63206092541193</v>
      </c>
      <c r="Z386" s="13">
        <f t="shared" si="186"/>
        <v>444.47126020674949</v>
      </c>
      <c r="AA386" s="13">
        <f t="shared" si="187"/>
        <v>0</v>
      </c>
      <c r="AB386" s="13">
        <f t="shared" si="188"/>
        <v>100.55910864406097</v>
      </c>
      <c r="AC386" s="13">
        <f t="shared" si="189"/>
        <v>0</v>
      </c>
      <c r="AD386" s="13">
        <f t="shared" si="190"/>
        <v>0</v>
      </c>
      <c r="AE386" s="13">
        <f t="shared" si="191"/>
        <v>0</v>
      </c>
      <c r="AF386" s="14">
        <f t="shared" si="192"/>
        <v>718.66242977622233</v>
      </c>
    </row>
    <row r="387" spans="1:32" ht="15" x14ac:dyDescent="0.25">
      <c r="A387" s="34"/>
      <c r="B387" s="39" t="s">
        <v>47</v>
      </c>
      <c r="C387" s="12"/>
      <c r="D387" s="13">
        <f>SUMIFS('1. Output sheet'!$F$2:$F$5000,'1. Output sheet'!$C$2:$C$5000,D$138,'1. Output sheet'!$K$2:$K$5000,$B387,'1. Output sheet'!$AC$2:$AC$5000,$B$140,'1. Output sheet'!$O$2:$O$5000,"&gt;="&amp;$B$239,'1. Output sheet'!$O$2:$O$5000,"&lt;"&amp;$C$239)+SUMIFS('1. Output sheet'!$F$2:$F$5000,'1. Output sheet'!$C$2:$C$5000,D$138,'1. Output sheet'!$K$2:$K$5000,$B387,'1. Output sheet'!$AC$2:$AC$5000,$B$170,'1. Output sheet'!$O$2:$O$5000,"&gt;="&amp;$B$239,'1. Output sheet'!$O$2:$O$5000,"&lt;"&amp;$C$239)</f>
        <v>0</v>
      </c>
      <c r="E387" s="13">
        <f>SUMIFS('1. Output sheet'!$F$2:$F$5000,'1. Output sheet'!$C$2:$C$5000,E$138,'1. Output sheet'!$K$2:$K$5000,$B387,'1. Output sheet'!$AC$2:$AC$5000,$B$140,'1. Output sheet'!$O$2:$O$5000,"&gt;="&amp;$B$239,'1. Output sheet'!$O$2:$O$5000,"&lt;"&amp;$C$239)+SUMIFS('1. Output sheet'!$F$2:$F$5000,'1. Output sheet'!$C$2:$C$5000,E$138,'1. Output sheet'!$K$2:$K$5000,$B387,'1. Output sheet'!$AC$2:$AC$5000,$B$170,'1. Output sheet'!$O$2:$O$5000,"&gt;="&amp;$B$239,'1. Output sheet'!$O$2:$O$5000,"&lt;"&amp;$C$239)</f>
        <v>9506.1200000000026</v>
      </c>
      <c r="F387" s="13">
        <f>SUMIFS('1. Output sheet'!$F$2:$F$5000,'1. Output sheet'!$C$2:$C$5000,F$138,'1. Output sheet'!$K$2:$K$5000,$B387,'1. Output sheet'!$AC$2:$AC$5000,$B$140,'1. Output sheet'!$O$2:$O$5000,"&gt;="&amp;$B$239,'1. Output sheet'!$O$2:$O$5000,"&lt;"&amp;$C$239)+SUMIFS('1. Output sheet'!$F$2:$F$5000,'1. Output sheet'!$C$2:$C$5000,F$138,'1. Output sheet'!$K$2:$K$5000,$B387,'1. Output sheet'!$AC$2:$AC$5000,$B$170,'1. Output sheet'!$O$2:$O$5000,"&gt;="&amp;$B$239,'1. Output sheet'!$O$2:$O$5000,"&lt;"&amp;$C$239)</f>
        <v>0</v>
      </c>
      <c r="G387" s="13">
        <f>SUMIFS('1. Output sheet'!$F$2:$F$5000,'1. Output sheet'!$C$2:$C$5000,G$138,'1. Output sheet'!$K$2:$K$5000,$B387,'1. Output sheet'!$AC$2:$AC$5000,$B$140,'1. Output sheet'!$O$2:$O$5000,"&gt;="&amp;$B$239,'1. Output sheet'!$O$2:$O$5000,"&lt;"&amp;$C$239)+SUMIFS('1. Output sheet'!$F$2:$F$5000,'1. Output sheet'!$C$2:$C$5000,G$138,'1. Output sheet'!$K$2:$K$5000,$B387,'1. Output sheet'!$AC$2:$AC$5000,$B$170,'1. Output sheet'!$O$2:$O$5000,"&gt;="&amp;$B$239,'1. Output sheet'!$O$2:$O$5000,"&lt;"&amp;$C$239)</f>
        <v>0</v>
      </c>
      <c r="H387" s="13">
        <f>SUMIFS('1. Output sheet'!$F$2:$F$5000,'1. Output sheet'!$C$2:$C$5000,H$138,'1. Output sheet'!$K$2:$K$5000,$B387,'1. Output sheet'!$AC$2:$AC$5000,$B$140,'1. Output sheet'!$O$2:$O$5000,"&gt;="&amp;$B$239,'1. Output sheet'!$O$2:$O$5000,"&lt;"&amp;$C$239)+SUMIFS('1. Output sheet'!$F$2:$F$5000,'1. Output sheet'!$C$2:$C$5000,H$138,'1. Output sheet'!$K$2:$K$5000,$B387,'1. Output sheet'!$AC$2:$AC$5000,$B$170,'1. Output sheet'!$O$2:$O$5000,"&gt;="&amp;$B$239,'1. Output sheet'!$O$2:$O$5000,"&lt;"&amp;$C$239)</f>
        <v>0</v>
      </c>
      <c r="I387" s="13">
        <f>SUMIFS('1. Output sheet'!$F$2:$F$5000,'1. Output sheet'!$C$2:$C$5000,I$138,'1. Output sheet'!$K$2:$K$5000,$B387,'1. Output sheet'!$AC$2:$AC$5000,$B$140,'1. Output sheet'!$O$2:$O$5000,"&gt;="&amp;$B$239,'1. Output sheet'!$O$2:$O$5000,"&lt;"&amp;$C$239)+SUMIFS('1. Output sheet'!$F$2:$F$5000,'1. Output sheet'!$C$2:$C$5000,I$138,'1. Output sheet'!$K$2:$K$5000,$B387,'1. Output sheet'!$AC$2:$AC$5000,$B$170,'1. Output sheet'!$O$2:$O$5000,"&gt;="&amp;$B$239,'1. Output sheet'!$O$2:$O$5000,"&lt;"&amp;$C$239)</f>
        <v>0</v>
      </c>
      <c r="J387" s="13">
        <f>SUMIFS('1. Output sheet'!$F$2:$F$5000,'1. Output sheet'!$C$2:$C$5000,J$138,'1. Output sheet'!$K$2:$K$5000,$B387,'1. Output sheet'!$AC$2:$AC$5000,$B$140,'1. Output sheet'!$O$2:$O$5000,"&gt;="&amp;$B$239,'1. Output sheet'!$O$2:$O$5000,"&lt;"&amp;$C$239)+SUMIFS('1. Output sheet'!$F$2:$F$5000,'1. Output sheet'!$C$2:$C$5000,J$138,'1. Output sheet'!$K$2:$K$5000,$B387,'1. Output sheet'!$AC$2:$AC$5000,$B$170,'1. Output sheet'!$O$2:$O$5000,"&gt;="&amp;$B$239,'1. Output sheet'!$O$2:$O$5000,"&lt;"&amp;$C$239)</f>
        <v>0</v>
      </c>
      <c r="K387" s="13">
        <f>SUMIFS('1. Output sheet'!$F$2:$F$5000,'1. Output sheet'!$C$2:$C$5000,K$138,'1. Output sheet'!$K$2:$K$5000,$B387,'1. Output sheet'!$AC$2:$AC$5000,$B$140,'1. Output sheet'!$O$2:$O$5000,"&gt;="&amp;$B$239,'1. Output sheet'!$O$2:$O$5000,"&lt;"&amp;$C$239)+SUMIFS('1. Output sheet'!$F$2:$F$5000,'1. Output sheet'!$C$2:$C$5000,K$138,'1. Output sheet'!$K$2:$K$5000,$B387,'1. Output sheet'!$AC$2:$AC$5000,$B$170,'1. Output sheet'!$O$2:$O$5000,"&gt;="&amp;$B$239,'1. Output sheet'!$O$2:$O$5000,"&lt;"&amp;$C$239)</f>
        <v>0</v>
      </c>
      <c r="L387" s="13">
        <f>SUMIFS('1. Output sheet'!$F$2:$F$5000,'1. Output sheet'!$C$2:$C$5000,L$138,'1. Output sheet'!$K$2:$K$5000,$B387,'1. Output sheet'!$AC$2:$AC$5000,$B$140,'1. Output sheet'!$O$2:$O$5000,"&gt;="&amp;$B$239,'1. Output sheet'!$O$2:$O$5000,"&lt;"&amp;$C$239)+SUMIFS('1. Output sheet'!$F$2:$F$5000,'1. Output sheet'!$C$2:$C$5000,L$138,'1. Output sheet'!$K$2:$K$5000,$B387,'1. Output sheet'!$AC$2:$AC$5000,$B$170,'1. Output sheet'!$O$2:$O$5000,"&gt;="&amp;$B$239,'1. Output sheet'!$O$2:$O$5000,"&lt;"&amp;$C$239)</f>
        <v>0</v>
      </c>
      <c r="M387" s="13">
        <f>SUMIFS('1. Output sheet'!$F$2:$F$5000,'1. Output sheet'!$C$2:$C$5000,M$138,'1. Output sheet'!$K$2:$K$5000,$B387,'1. Output sheet'!$AC$2:$AC$5000,$B$140,'1. Output sheet'!$O$2:$O$5000,"&gt;="&amp;$B$239,'1. Output sheet'!$O$2:$O$5000,"&lt;"&amp;$C$239)+SUMIFS('1. Output sheet'!$F$2:$F$5000,'1. Output sheet'!$C$2:$C$5000,M$138,'1. Output sheet'!$K$2:$K$5000,$B387,'1. Output sheet'!$AC$2:$AC$5000,$B$170,'1. Output sheet'!$O$2:$O$5000,"&gt;="&amp;$B$239,'1. Output sheet'!$O$2:$O$5000,"&lt;"&amp;$C$239)</f>
        <v>0</v>
      </c>
      <c r="N387" s="13">
        <f>SUMIFS('1. Output sheet'!$F$2:$F$5000,'1. Output sheet'!$C$2:$C$5000,N$138,'1. Output sheet'!$K$2:$K$5000,$B387,'1. Output sheet'!$AC$2:$AC$5000,$B$140,'1. Output sheet'!$O$2:$O$5000,"&gt;="&amp;$B$239,'1. Output sheet'!$O$2:$O$5000,"&lt;"&amp;$C$239)+SUMIFS('1. Output sheet'!$F$2:$F$5000,'1. Output sheet'!$C$2:$C$5000,N$138,'1. Output sheet'!$K$2:$K$5000,$B387,'1. Output sheet'!$AC$2:$AC$5000,$B$170,'1. Output sheet'!$O$2:$O$5000,"&gt;="&amp;$B$239,'1. Output sheet'!$O$2:$O$5000,"&lt;"&amp;$C$239)</f>
        <v>0</v>
      </c>
      <c r="O387" s="13">
        <f>SUMIFS('1. Output sheet'!$F$2:$F$5000,'1. Output sheet'!$C$2:$C$5000,O$138,'1. Output sheet'!$K$2:$K$5000,$B387,'1. Output sheet'!$AC$2:$AC$5000,$B$140,'1. Output sheet'!$O$2:$O$5000,"&gt;="&amp;$B$239,'1. Output sheet'!$O$2:$O$5000,"&lt;"&amp;$C$239)+SUMIFS('1. Output sheet'!$F$2:$F$5000,'1. Output sheet'!$C$2:$C$5000,O$138,'1. Output sheet'!$K$2:$K$5000,$B387,'1. Output sheet'!$AC$2:$AC$5000,$B$170,'1. Output sheet'!$O$2:$O$5000,"&gt;="&amp;$B$239,'1. Output sheet'!$O$2:$O$5000,"&lt;"&amp;$C$239)</f>
        <v>0</v>
      </c>
      <c r="P387" s="14">
        <f t="shared" si="194"/>
        <v>9506.1200000000026</v>
      </c>
      <c r="R387" s="39" t="s">
        <v>47</v>
      </c>
      <c r="S387" s="12"/>
      <c r="T387" s="13">
        <f t="shared" si="193"/>
        <v>0</v>
      </c>
      <c r="U387" s="13">
        <f t="shared" si="181"/>
        <v>1274.5692718179748</v>
      </c>
      <c r="V387" s="13">
        <f t="shared" si="182"/>
        <v>0</v>
      </c>
      <c r="W387" s="13">
        <f t="shared" si="183"/>
        <v>0</v>
      </c>
      <c r="X387" s="13">
        <f t="shared" si="184"/>
        <v>0</v>
      </c>
      <c r="Y387" s="13">
        <f t="shared" si="185"/>
        <v>0</v>
      </c>
      <c r="Z387" s="13">
        <f t="shared" si="186"/>
        <v>0</v>
      </c>
      <c r="AA387" s="13">
        <f t="shared" si="187"/>
        <v>0</v>
      </c>
      <c r="AB387" s="13">
        <f t="shared" si="188"/>
        <v>0</v>
      </c>
      <c r="AC387" s="13">
        <f t="shared" si="189"/>
        <v>0</v>
      </c>
      <c r="AD387" s="13">
        <f t="shared" si="190"/>
        <v>0</v>
      </c>
      <c r="AE387" s="13">
        <f t="shared" si="191"/>
        <v>0</v>
      </c>
      <c r="AF387" s="14">
        <f t="shared" si="192"/>
        <v>1274.5692718179748</v>
      </c>
    </row>
    <row r="388" spans="1:32" ht="15" x14ac:dyDescent="0.25">
      <c r="A388" s="34"/>
      <c r="B388" s="39" t="s">
        <v>74</v>
      </c>
      <c r="C388" s="12"/>
      <c r="D388" s="13">
        <f>SUMIFS('1. Output sheet'!$F$2:$F$5000,'1. Output sheet'!$C$2:$C$5000,D$138,'1. Output sheet'!$K$2:$K$5000,$B388,'1. Output sheet'!$AC$2:$AC$5000,$B$140,'1. Output sheet'!$O$2:$O$5000,"&gt;="&amp;$B$239,'1. Output sheet'!$O$2:$O$5000,"&lt;"&amp;$C$239)+SUMIFS('1. Output sheet'!$F$2:$F$5000,'1. Output sheet'!$C$2:$C$5000,D$138,'1. Output sheet'!$K$2:$K$5000,$B388,'1. Output sheet'!$AC$2:$AC$5000,$B$170,'1. Output sheet'!$O$2:$O$5000,"&gt;="&amp;$B$239,'1. Output sheet'!$O$2:$O$5000,"&lt;"&amp;$C$239)</f>
        <v>0</v>
      </c>
      <c r="E388" s="13">
        <f>SUMIFS('1. Output sheet'!$F$2:$F$5000,'1. Output sheet'!$C$2:$C$5000,E$138,'1. Output sheet'!$K$2:$K$5000,$B388,'1. Output sheet'!$AC$2:$AC$5000,$B$140,'1. Output sheet'!$O$2:$O$5000,"&gt;="&amp;$B$239,'1. Output sheet'!$O$2:$O$5000,"&lt;"&amp;$C$239)+SUMIFS('1. Output sheet'!$F$2:$F$5000,'1. Output sheet'!$C$2:$C$5000,E$138,'1. Output sheet'!$K$2:$K$5000,$B388,'1. Output sheet'!$AC$2:$AC$5000,$B$170,'1. Output sheet'!$O$2:$O$5000,"&gt;="&amp;$B$239,'1. Output sheet'!$O$2:$O$5000,"&lt;"&amp;$C$239)</f>
        <v>0</v>
      </c>
      <c r="F388" s="13">
        <f>SUMIFS('1. Output sheet'!$F$2:$F$5000,'1. Output sheet'!$C$2:$C$5000,F$138,'1. Output sheet'!$K$2:$K$5000,$B388,'1. Output sheet'!$AC$2:$AC$5000,$B$140,'1. Output sheet'!$O$2:$O$5000,"&gt;="&amp;$B$239,'1. Output sheet'!$O$2:$O$5000,"&lt;"&amp;$C$239)+SUMIFS('1. Output sheet'!$F$2:$F$5000,'1. Output sheet'!$C$2:$C$5000,F$138,'1. Output sheet'!$K$2:$K$5000,$B388,'1. Output sheet'!$AC$2:$AC$5000,$B$170,'1. Output sheet'!$O$2:$O$5000,"&gt;="&amp;$B$239,'1. Output sheet'!$O$2:$O$5000,"&lt;"&amp;$C$239)</f>
        <v>0</v>
      </c>
      <c r="G388" s="13">
        <f>SUMIFS('1. Output sheet'!$F$2:$F$5000,'1. Output sheet'!$C$2:$C$5000,G$138,'1. Output sheet'!$K$2:$K$5000,$B388,'1. Output sheet'!$AC$2:$AC$5000,$B$140,'1. Output sheet'!$O$2:$O$5000,"&gt;="&amp;$B$239,'1. Output sheet'!$O$2:$O$5000,"&lt;"&amp;$C$239)+SUMIFS('1. Output sheet'!$F$2:$F$5000,'1. Output sheet'!$C$2:$C$5000,G$138,'1. Output sheet'!$K$2:$K$5000,$B388,'1. Output sheet'!$AC$2:$AC$5000,$B$170,'1. Output sheet'!$O$2:$O$5000,"&gt;="&amp;$B$239,'1. Output sheet'!$O$2:$O$5000,"&lt;"&amp;$C$239)</f>
        <v>0</v>
      </c>
      <c r="H388" s="13">
        <f>SUMIFS('1. Output sheet'!$F$2:$F$5000,'1. Output sheet'!$C$2:$C$5000,H$138,'1. Output sheet'!$K$2:$K$5000,$B388,'1. Output sheet'!$AC$2:$AC$5000,$B$140,'1. Output sheet'!$O$2:$O$5000,"&gt;="&amp;$B$239,'1. Output sheet'!$O$2:$O$5000,"&lt;"&amp;$C$239)+SUMIFS('1. Output sheet'!$F$2:$F$5000,'1. Output sheet'!$C$2:$C$5000,H$138,'1. Output sheet'!$K$2:$K$5000,$B388,'1. Output sheet'!$AC$2:$AC$5000,$B$170,'1. Output sheet'!$O$2:$O$5000,"&gt;="&amp;$B$239,'1. Output sheet'!$O$2:$O$5000,"&lt;"&amp;$C$239)</f>
        <v>0</v>
      </c>
      <c r="I388" s="13">
        <f>SUMIFS('1. Output sheet'!$F$2:$F$5000,'1. Output sheet'!$C$2:$C$5000,I$138,'1. Output sheet'!$K$2:$K$5000,$B388,'1. Output sheet'!$AC$2:$AC$5000,$B$140,'1. Output sheet'!$O$2:$O$5000,"&gt;="&amp;$B$239,'1. Output sheet'!$O$2:$O$5000,"&lt;"&amp;$C$239)+SUMIFS('1. Output sheet'!$F$2:$F$5000,'1. Output sheet'!$C$2:$C$5000,I$138,'1. Output sheet'!$K$2:$K$5000,$B388,'1. Output sheet'!$AC$2:$AC$5000,$B$170,'1. Output sheet'!$O$2:$O$5000,"&gt;="&amp;$B$239,'1. Output sheet'!$O$2:$O$5000,"&lt;"&amp;$C$239)</f>
        <v>0</v>
      </c>
      <c r="J388" s="13">
        <f>SUMIFS('1. Output sheet'!$F$2:$F$5000,'1. Output sheet'!$C$2:$C$5000,J$138,'1. Output sheet'!$K$2:$K$5000,$B388,'1. Output sheet'!$AC$2:$AC$5000,$B$140,'1. Output sheet'!$O$2:$O$5000,"&gt;="&amp;$B$239,'1. Output sheet'!$O$2:$O$5000,"&lt;"&amp;$C$239)+SUMIFS('1. Output sheet'!$F$2:$F$5000,'1. Output sheet'!$C$2:$C$5000,J$138,'1. Output sheet'!$K$2:$K$5000,$B388,'1. Output sheet'!$AC$2:$AC$5000,$B$170,'1. Output sheet'!$O$2:$O$5000,"&gt;="&amp;$B$239,'1. Output sheet'!$O$2:$O$5000,"&lt;"&amp;$C$239)</f>
        <v>2060</v>
      </c>
      <c r="K388" s="13">
        <f>SUMIFS('1. Output sheet'!$F$2:$F$5000,'1. Output sheet'!$C$2:$C$5000,K$138,'1. Output sheet'!$K$2:$K$5000,$B388,'1. Output sheet'!$AC$2:$AC$5000,$B$140,'1. Output sheet'!$O$2:$O$5000,"&gt;="&amp;$B$239,'1. Output sheet'!$O$2:$O$5000,"&lt;"&amp;$C$239)+SUMIFS('1. Output sheet'!$F$2:$F$5000,'1. Output sheet'!$C$2:$C$5000,K$138,'1. Output sheet'!$K$2:$K$5000,$B388,'1. Output sheet'!$AC$2:$AC$5000,$B$170,'1. Output sheet'!$O$2:$O$5000,"&gt;="&amp;$B$239,'1. Output sheet'!$O$2:$O$5000,"&lt;"&amp;$C$239)</f>
        <v>0</v>
      </c>
      <c r="L388" s="13">
        <f>SUMIFS('1. Output sheet'!$F$2:$F$5000,'1. Output sheet'!$C$2:$C$5000,L$138,'1. Output sheet'!$K$2:$K$5000,$B388,'1. Output sheet'!$AC$2:$AC$5000,$B$140,'1. Output sheet'!$O$2:$O$5000,"&gt;="&amp;$B$239,'1. Output sheet'!$O$2:$O$5000,"&lt;"&amp;$C$239)+SUMIFS('1. Output sheet'!$F$2:$F$5000,'1. Output sheet'!$C$2:$C$5000,L$138,'1. Output sheet'!$K$2:$K$5000,$B388,'1. Output sheet'!$AC$2:$AC$5000,$B$170,'1. Output sheet'!$O$2:$O$5000,"&gt;="&amp;$B$239,'1. Output sheet'!$O$2:$O$5000,"&lt;"&amp;$C$239)</f>
        <v>0</v>
      </c>
      <c r="M388" s="13">
        <f>SUMIFS('1. Output sheet'!$F$2:$F$5000,'1. Output sheet'!$C$2:$C$5000,M$138,'1. Output sheet'!$K$2:$K$5000,$B388,'1. Output sheet'!$AC$2:$AC$5000,$B$140,'1. Output sheet'!$O$2:$O$5000,"&gt;="&amp;$B$239,'1. Output sheet'!$O$2:$O$5000,"&lt;"&amp;$C$239)+SUMIFS('1. Output sheet'!$F$2:$F$5000,'1. Output sheet'!$C$2:$C$5000,M$138,'1. Output sheet'!$K$2:$K$5000,$B388,'1. Output sheet'!$AC$2:$AC$5000,$B$170,'1. Output sheet'!$O$2:$O$5000,"&gt;="&amp;$B$239,'1. Output sheet'!$O$2:$O$5000,"&lt;"&amp;$C$239)</f>
        <v>0</v>
      </c>
      <c r="N388" s="13">
        <f>SUMIFS('1. Output sheet'!$F$2:$F$5000,'1. Output sheet'!$C$2:$C$5000,N$138,'1. Output sheet'!$K$2:$K$5000,$B388,'1. Output sheet'!$AC$2:$AC$5000,$B$140,'1. Output sheet'!$O$2:$O$5000,"&gt;="&amp;$B$239,'1. Output sheet'!$O$2:$O$5000,"&lt;"&amp;$C$239)+SUMIFS('1. Output sheet'!$F$2:$F$5000,'1. Output sheet'!$C$2:$C$5000,N$138,'1. Output sheet'!$K$2:$K$5000,$B388,'1. Output sheet'!$AC$2:$AC$5000,$B$170,'1. Output sheet'!$O$2:$O$5000,"&gt;="&amp;$B$239,'1. Output sheet'!$O$2:$O$5000,"&lt;"&amp;$C$239)</f>
        <v>0</v>
      </c>
      <c r="O388" s="13">
        <f>SUMIFS('1. Output sheet'!$F$2:$F$5000,'1. Output sheet'!$C$2:$C$5000,O$138,'1. Output sheet'!$K$2:$K$5000,$B388,'1. Output sheet'!$AC$2:$AC$5000,$B$140,'1. Output sheet'!$O$2:$O$5000,"&gt;="&amp;$B$239,'1. Output sheet'!$O$2:$O$5000,"&lt;"&amp;$C$239)+SUMIFS('1. Output sheet'!$F$2:$F$5000,'1. Output sheet'!$C$2:$C$5000,O$138,'1. Output sheet'!$K$2:$K$5000,$B388,'1. Output sheet'!$AC$2:$AC$5000,$B$170,'1. Output sheet'!$O$2:$O$5000,"&gt;="&amp;$B$239,'1. Output sheet'!$O$2:$O$5000,"&lt;"&amp;$C$239)</f>
        <v>0</v>
      </c>
      <c r="P388" s="14">
        <f t="shared" si="194"/>
        <v>2060</v>
      </c>
      <c r="R388" s="39" t="s">
        <v>74</v>
      </c>
      <c r="S388" s="12"/>
      <c r="T388" s="13">
        <f t="shared" si="193"/>
        <v>0</v>
      </c>
      <c r="U388" s="13">
        <f t="shared" si="181"/>
        <v>0</v>
      </c>
      <c r="V388" s="13">
        <f t="shared" si="182"/>
        <v>0</v>
      </c>
      <c r="W388" s="13">
        <f t="shared" si="183"/>
        <v>0</v>
      </c>
      <c r="X388" s="13">
        <f t="shared" si="184"/>
        <v>0</v>
      </c>
      <c r="Y388" s="13">
        <f t="shared" si="185"/>
        <v>0</v>
      </c>
      <c r="Z388" s="13">
        <f t="shared" si="186"/>
        <v>276.2023517423541</v>
      </c>
      <c r="AA388" s="13">
        <f t="shared" si="187"/>
        <v>0</v>
      </c>
      <c r="AB388" s="13">
        <f t="shared" si="188"/>
        <v>0</v>
      </c>
      <c r="AC388" s="13">
        <f t="shared" si="189"/>
        <v>0</v>
      </c>
      <c r="AD388" s="13">
        <f t="shared" si="190"/>
        <v>0</v>
      </c>
      <c r="AE388" s="13">
        <f t="shared" si="191"/>
        <v>0</v>
      </c>
      <c r="AF388" s="14">
        <f t="shared" si="192"/>
        <v>276.2023517423541</v>
      </c>
    </row>
    <row r="389" spans="1:32" ht="15" x14ac:dyDescent="0.25">
      <c r="A389" s="34"/>
      <c r="B389" s="39" t="s">
        <v>4234</v>
      </c>
      <c r="C389" s="12"/>
      <c r="D389" s="13">
        <f>SUMIFS('1. Output sheet'!$F$2:$F$5000,'1. Output sheet'!$C$2:$C$5000,D$138,'1. Output sheet'!$K$2:$K$5000,$B389,'1. Output sheet'!$AC$2:$AC$5000,$B$140,'1. Output sheet'!$O$2:$O$5000,"&gt;="&amp;$B$239,'1. Output sheet'!$O$2:$O$5000,"&lt;"&amp;$C$239)+SUMIFS('1. Output sheet'!$F$2:$F$5000,'1. Output sheet'!$C$2:$C$5000,D$138,'1. Output sheet'!$K$2:$K$5000,$B389,'1. Output sheet'!$AC$2:$AC$5000,$B$170,'1. Output sheet'!$O$2:$O$5000,"&gt;="&amp;$B$239,'1. Output sheet'!$O$2:$O$5000,"&lt;"&amp;$C$239)</f>
        <v>0</v>
      </c>
      <c r="E389" s="13">
        <f>SUMIFS('1. Output sheet'!$F$2:$F$5000,'1. Output sheet'!$C$2:$C$5000,E$138,'1. Output sheet'!$K$2:$K$5000,$B389,'1. Output sheet'!$AC$2:$AC$5000,$B$140,'1. Output sheet'!$O$2:$O$5000,"&gt;="&amp;$B$239,'1. Output sheet'!$O$2:$O$5000,"&lt;"&amp;$C$239)+SUMIFS('1. Output sheet'!$F$2:$F$5000,'1. Output sheet'!$C$2:$C$5000,E$138,'1. Output sheet'!$K$2:$K$5000,$B389,'1. Output sheet'!$AC$2:$AC$5000,$B$170,'1. Output sheet'!$O$2:$O$5000,"&gt;="&amp;$B$239,'1. Output sheet'!$O$2:$O$5000,"&lt;"&amp;$C$239)</f>
        <v>0</v>
      </c>
      <c r="F389" s="13">
        <f>SUMIFS('1. Output sheet'!$F$2:$F$5000,'1. Output sheet'!$C$2:$C$5000,F$138,'1. Output sheet'!$K$2:$K$5000,$B389,'1. Output sheet'!$AC$2:$AC$5000,$B$140,'1. Output sheet'!$O$2:$O$5000,"&gt;="&amp;$B$239,'1. Output sheet'!$O$2:$O$5000,"&lt;"&amp;$C$239)+SUMIFS('1. Output sheet'!$F$2:$F$5000,'1. Output sheet'!$C$2:$C$5000,F$138,'1. Output sheet'!$K$2:$K$5000,$B389,'1. Output sheet'!$AC$2:$AC$5000,$B$170,'1. Output sheet'!$O$2:$O$5000,"&gt;="&amp;$B$239,'1. Output sheet'!$O$2:$O$5000,"&lt;"&amp;$C$239)</f>
        <v>0</v>
      </c>
      <c r="G389" s="13">
        <f>SUMIFS('1. Output sheet'!$F$2:$F$5000,'1. Output sheet'!$C$2:$C$5000,G$138,'1. Output sheet'!$K$2:$K$5000,$B389,'1. Output sheet'!$AC$2:$AC$5000,$B$140,'1. Output sheet'!$O$2:$O$5000,"&gt;="&amp;$B$239,'1. Output sheet'!$O$2:$O$5000,"&lt;"&amp;$C$239)+SUMIFS('1. Output sheet'!$F$2:$F$5000,'1. Output sheet'!$C$2:$C$5000,G$138,'1. Output sheet'!$K$2:$K$5000,$B389,'1. Output sheet'!$AC$2:$AC$5000,$B$170,'1. Output sheet'!$O$2:$O$5000,"&gt;="&amp;$B$239,'1. Output sheet'!$O$2:$O$5000,"&lt;"&amp;$C$239)</f>
        <v>0</v>
      </c>
      <c r="H389" s="13">
        <f>SUMIFS('1. Output sheet'!$F$2:$F$5000,'1. Output sheet'!$C$2:$C$5000,H$138,'1. Output sheet'!$K$2:$K$5000,$B389,'1. Output sheet'!$AC$2:$AC$5000,$B$140,'1. Output sheet'!$O$2:$O$5000,"&gt;="&amp;$B$239,'1. Output sheet'!$O$2:$O$5000,"&lt;"&amp;$C$239)+SUMIFS('1. Output sheet'!$F$2:$F$5000,'1. Output sheet'!$C$2:$C$5000,H$138,'1. Output sheet'!$K$2:$K$5000,$B389,'1. Output sheet'!$AC$2:$AC$5000,$B$170,'1. Output sheet'!$O$2:$O$5000,"&gt;="&amp;$B$239,'1. Output sheet'!$O$2:$O$5000,"&lt;"&amp;$C$239)</f>
        <v>0</v>
      </c>
      <c r="I389" s="13">
        <f>SUMIFS('1. Output sheet'!$F$2:$F$5000,'1. Output sheet'!$C$2:$C$5000,I$138,'1. Output sheet'!$K$2:$K$5000,$B389,'1. Output sheet'!$AC$2:$AC$5000,$B$140,'1. Output sheet'!$O$2:$O$5000,"&gt;="&amp;$B$239,'1. Output sheet'!$O$2:$O$5000,"&lt;"&amp;$C$239)+SUMIFS('1. Output sheet'!$F$2:$F$5000,'1. Output sheet'!$C$2:$C$5000,I$138,'1. Output sheet'!$K$2:$K$5000,$B389,'1. Output sheet'!$AC$2:$AC$5000,$B$170,'1. Output sheet'!$O$2:$O$5000,"&gt;="&amp;$B$239,'1. Output sheet'!$O$2:$O$5000,"&lt;"&amp;$C$239)</f>
        <v>0</v>
      </c>
      <c r="J389" s="13">
        <f>SUMIFS('1. Output sheet'!$F$2:$F$5000,'1. Output sheet'!$C$2:$C$5000,J$138,'1. Output sheet'!$K$2:$K$5000,$B389,'1. Output sheet'!$AC$2:$AC$5000,$B$140,'1. Output sheet'!$O$2:$O$5000,"&gt;="&amp;$B$239,'1. Output sheet'!$O$2:$O$5000,"&lt;"&amp;$C$239)+SUMIFS('1. Output sheet'!$F$2:$F$5000,'1. Output sheet'!$C$2:$C$5000,J$138,'1. Output sheet'!$K$2:$K$5000,$B389,'1. Output sheet'!$AC$2:$AC$5000,$B$170,'1. Output sheet'!$O$2:$O$5000,"&gt;="&amp;$B$239,'1. Output sheet'!$O$2:$O$5000,"&lt;"&amp;$C$239)</f>
        <v>0</v>
      </c>
      <c r="K389" s="13">
        <f>SUMIFS('1. Output sheet'!$F$2:$F$5000,'1. Output sheet'!$C$2:$C$5000,K$138,'1. Output sheet'!$K$2:$K$5000,$B389,'1. Output sheet'!$AC$2:$AC$5000,$B$140,'1. Output sheet'!$O$2:$O$5000,"&gt;="&amp;$B$239,'1. Output sheet'!$O$2:$O$5000,"&lt;"&amp;$C$239)+SUMIFS('1. Output sheet'!$F$2:$F$5000,'1. Output sheet'!$C$2:$C$5000,K$138,'1. Output sheet'!$K$2:$K$5000,$B389,'1. Output sheet'!$AC$2:$AC$5000,$B$170,'1. Output sheet'!$O$2:$O$5000,"&gt;="&amp;$B$239,'1. Output sheet'!$O$2:$O$5000,"&lt;"&amp;$C$239)</f>
        <v>0</v>
      </c>
      <c r="L389" s="13">
        <f>SUMIFS('1. Output sheet'!$F$2:$F$5000,'1. Output sheet'!$C$2:$C$5000,L$138,'1. Output sheet'!$K$2:$K$5000,$B389,'1. Output sheet'!$AC$2:$AC$5000,$B$140,'1. Output sheet'!$O$2:$O$5000,"&gt;="&amp;$B$239,'1. Output sheet'!$O$2:$O$5000,"&lt;"&amp;$C$239)+SUMIFS('1. Output sheet'!$F$2:$F$5000,'1. Output sheet'!$C$2:$C$5000,L$138,'1. Output sheet'!$K$2:$K$5000,$B389,'1. Output sheet'!$AC$2:$AC$5000,$B$170,'1. Output sheet'!$O$2:$O$5000,"&gt;="&amp;$B$239,'1. Output sheet'!$O$2:$O$5000,"&lt;"&amp;$C$239)</f>
        <v>0</v>
      </c>
      <c r="M389" s="13">
        <f>SUMIFS('1. Output sheet'!$F$2:$F$5000,'1. Output sheet'!$C$2:$C$5000,M$138,'1. Output sheet'!$K$2:$K$5000,$B389,'1. Output sheet'!$AC$2:$AC$5000,$B$140,'1. Output sheet'!$O$2:$O$5000,"&gt;="&amp;$B$239,'1. Output sheet'!$O$2:$O$5000,"&lt;"&amp;$C$239)+SUMIFS('1. Output sheet'!$F$2:$F$5000,'1. Output sheet'!$C$2:$C$5000,M$138,'1. Output sheet'!$K$2:$K$5000,$B389,'1. Output sheet'!$AC$2:$AC$5000,$B$170,'1. Output sheet'!$O$2:$O$5000,"&gt;="&amp;$B$239,'1. Output sheet'!$O$2:$O$5000,"&lt;"&amp;$C$239)</f>
        <v>0</v>
      </c>
      <c r="N389" s="13">
        <f>SUMIFS('1. Output sheet'!$F$2:$F$5000,'1. Output sheet'!$C$2:$C$5000,N$138,'1. Output sheet'!$K$2:$K$5000,$B389,'1. Output sheet'!$AC$2:$AC$5000,$B$140,'1. Output sheet'!$O$2:$O$5000,"&gt;="&amp;$B$239,'1. Output sheet'!$O$2:$O$5000,"&lt;"&amp;$C$239)+SUMIFS('1. Output sheet'!$F$2:$F$5000,'1. Output sheet'!$C$2:$C$5000,N$138,'1. Output sheet'!$K$2:$K$5000,$B389,'1. Output sheet'!$AC$2:$AC$5000,$B$170,'1. Output sheet'!$O$2:$O$5000,"&gt;="&amp;$B$239,'1. Output sheet'!$O$2:$O$5000,"&lt;"&amp;$C$239)</f>
        <v>0</v>
      </c>
      <c r="O389" s="13">
        <f>SUMIFS('1. Output sheet'!$F$2:$F$5000,'1. Output sheet'!$C$2:$C$5000,O$138,'1. Output sheet'!$K$2:$K$5000,$B389,'1. Output sheet'!$AC$2:$AC$5000,$B$140,'1. Output sheet'!$O$2:$O$5000,"&gt;="&amp;$B$239,'1. Output sheet'!$O$2:$O$5000,"&lt;"&amp;$C$239)+SUMIFS('1. Output sheet'!$F$2:$F$5000,'1. Output sheet'!$C$2:$C$5000,O$138,'1. Output sheet'!$K$2:$K$5000,$B389,'1. Output sheet'!$AC$2:$AC$5000,$B$170,'1. Output sheet'!$O$2:$O$5000,"&gt;="&amp;$B$239,'1. Output sheet'!$O$2:$O$5000,"&lt;"&amp;$C$239)</f>
        <v>0</v>
      </c>
      <c r="P389" s="14">
        <f t="shared" si="194"/>
        <v>0</v>
      </c>
      <c r="R389" s="39" t="s">
        <v>4234</v>
      </c>
      <c r="S389" s="12"/>
      <c r="T389" s="13">
        <f t="shared" si="193"/>
        <v>0</v>
      </c>
      <c r="U389" s="13">
        <f t="shared" si="181"/>
        <v>0</v>
      </c>
      <c r="V389" s="13">
        <f t="shared" si="182"/>
        <v>0</v>
      </c>
      <c r="W389" s="13">
        <f t="shared" si="183"/>
        <v>0</v>
      </c>
      <c r="X389" s="13">
        <f t="shared" si="184"/>
        <v>0</v>
      </c>
      <c r="Y389" s="13">
        <f t="shared" si="185"/>
        <v>0</v>
      </c>
      <c r="Z389" s="13">
        <f t="shared" si="186"/>
        <v>0</v>
      </c>
      <c r="AA389" s="13">
        <f t="shared" si="187"/>
        <v>0</v>
      </c>
      <c r="AB389" s="13">
        <f t="shared" si="188"/>
        <v>0</v>
      </c>
      <c r="AC389" s="13">
        <f t="shared" si="189"/>
        <v>0</v>
      </c>
      <c r="AD389" s="13">
        <f t="shared" si="190"/>
        <v>0</v>
      </c>
      <c r="AE389" s="13">
        <f t="shared" si="191"/>
        <v>0</v>
      </c>
      <c r="AF389" s="14">
        <f t="shared" si="192"/>
        <v>0</v>
      </c>
    </row>
    <row r="390" spans="1:32" ht="15" x14ac:dyDescent="0.25">
      <c r="A390" s="34"/>
      <c r="B390" s="39" t="s">
        <v>455</v>
      </c>
      <c r="C390" s="12"/>
      <c r="D390" s="13">
        <f>SUMIFS('1. Output sheet'!$F$2:$F$5000,'1. Output sheet'!$C$2:$C$5000,D$138,'1. Output sheet'!$K$2:$K$5000,$B390,'1. Output sheet'!$AC$2:$AC$5000,$B$140,'1. Output sheet'!$O$2:$O$5000,"&gt;="&amp;$B$239,'1. Output sheet'!$O$2:$O$5000,"&lt;"&amp;$C$239)+SUMIFS('1. Output sheet'!$F$2:$F$5000,'1. Output sheet'!$C$2:$C$5000,D$138,'1. Output sheet'!$K$2:$K$5000,$B390,'1. Output sheet'!$AC$2:$AC$5000,$B$170,'1. Output sheet'!$O$2:$O$5000,"&gt;="&amp;$B$239,'1. Output sheet'!$O$2:$O$5000,"&lt;"&amp;$C$239)</f>
        <v>0</v>
      </c>
      <c r="E390" s="13">
        <f>SUMIFS('1. Output sheet'!$F$2:$F$5000,'1. Output sheet'!$C$2:$C$5000,E$138,'1. Output sheet'!$K$2:$K$5000,$B390,'1. Output sheet'!$AC$2:$AC$5000,$B$140,'1. Output sheet'!$O$2:$O$5000,"&gt;="&amp;$B$239,'1. Output sheet'!$O$2:$O$5000,"&lt;"&amp;$C$239)+SUMIFS('1. Output sheet'!$F$2:$F$5000,'1. Output sheet'!$C$2:$C$5000,E$138,'1. Output sheet'!$K$2:$K$5000,$B390,'1. Output sheet'!$AC$2:$AC$5000,$B$170,'1. Output sheet'!$O$2:$O$5000,"&gt;="&amp;$B$239,'1. Output sheet'!$O$2:$O$5000,"&lt;"&amp;$C$239)</f>
        <v>0</v>
      </c>
      <c r="F390" s="13">
        <f>SUMIFS('1. Output sheet'!$F$2:$F$5000,'1. Output sheet'!$C$2:$C$5000,F$138,'1. Output sheet'!$K$2:$K$5000,$B390,'1. Output sheet'!$AC$2:$AC$5000,$B$140,'1. Output sheet'!$O$2:$O$5000,"&gt;="&amp;$B$239,'1. Output sheet'!$O$2:$O$5000,"&lt;"&amp;$C$239)+SUMIFS('1. Output sheet'!$F$2:$F$5000,'1. Output sheet'!$C$2:$C$5000,F$138,'1. Output sheet'!$K$2:$K$5000,$B390,'1. Output sheet'!$AC$2:$AC$5000,$B$170,'1. Output sheet'!$O$2:$O$5000,"&gt;="&amp;$B$239,'1. Output sheet'!$O$2:$O$5000,"&lt;"&amp;$C$239)</f>
        <v>5936</v>
      </c>
      <c r="G390" s="13">
        <f>SUMIFS('1. Output sheet'!$F$2:$F$5000,'1. Output sheet'!$C$2:$C$5000,G$138,'1. Output sheet'!$K$2:$K$5000,$B390,'1. Output sheet'!$AC$2:$AC$5000,$B$140,'1. Output sheet'!$O$2:$O$5000,"&gt;="&amp;$B$239,'1. Output sheet'!$O$2:$O$5000,"&lt;"&amp;$C$239)+SUMIFS('1. Output sheet'!$F$2:$F$5000,'1. Output sheet'!$C$2:$C$5000,G$138,'1. Output sheet'!$K$2:$K$5000,$B390,'1. Output sheet'!$AC$2:$AC$5000,$B$170,'1. Output sheet'!$O$2:$O$5000,"&gt;="&amp;$B$239,'1. Output sheet'!$O$2:$O$5000,"&lt;"&amp;$C$239)</f>
        <v>0</v>
      </c>
      <c r="H390" s="13">
        <f>SUMIFS('1. Output sheet'!$F$2:$F$5000,'1. Output sheet'!$C$2:$C$5000,H$138,'1. Output sheet'!$K$2:$K$5000,$B390,'1. Output sheet'!$AC$2:$AC$5000,$B$140,'1. Output sheet'!$O$2:$O$5000,"&gt;="&amp;$B$239,'1. Output sheet'!$O$2:$O$5000,"&lt;"&amp;$C$239)+SUMIFS('1. Output sheet'!$F$2:$F$5000,'1. Output sheet'!$C$2:$C$5000,H$138,'1. Output sheet'!$K$2:$K$5000,$B390,'1. Output sheet'!$AC$2:$AC$5000,$B$170,'1. Output sheet'!$O$2:$O$5000,"&gt;="&amp;$B$239,'1. Output sheet'!$O$2:$O$5000,"&lt;"&amp;$C$239)</f>
        <v>0</v>
      </c>
      <c r="I390" s="13">
        <f>SUMIFS('1. Output sheet'!$F$2:$F$5000,'1. Output sheet'!$C$2:$C$5000,I$138,'1. Output sheet'!$K$2:$K$5000,$B390,'1. Output sheet'!$AC$2:$AC$5000,$B$140,'1. Output sheet'!$O$2:$O$5000,"&gt;="&amp;$B$239,'1. Output sheet'!$O$2:$O$5000,"&lt;"&amp;$C$239)+SUMIFS('1. Output sheet'!$F$2:$F$5000,'1. Output sheet'!$C$2:$C$5000,I$138,'1. Output sheet'!$K$2:$K$5000,$B390,'1. Output sheet'!$AC$2:$AC$5000,$B$170,'1. Output sheet'!$O$2:$O$5000,"&gt;="&amp;$B$239,'1. Output sheet'!$O$2:$O$5000,"&lt;"&amp;$C$239)</f>
        <v>0</v>
      </c>
      <c r="J390" s="13">
        <f>SUMIFS('1. Output sheet'!$F$2:$F$5000,'1. Output sheet'!$C$2:$C$5000,J$138,'1. Output sheet'!$K$2:$K$5000,$B390,'1. Output sheet'!$AC$2:$AC$5000,$B$140,'1. Output sheet'!$O$2:$O$5000,"&gt;="&amp;$B$239,'1. Output sheet'!$O$2:$O$5000,"&lt;"&amp;$C$239)+SUMIFS('1. Output sheet'!$F$2:$F$5000,'1. Output sheet'!$C$2:$C$5000,J$138,'1. Output sheet'!$K$2:$K$5000,$B390,'1. Output sheet'!$AC$2:$AC$5000,$B$170,'1. Output sheet'!$O$2:$O$5000,"&gt;="&amp;$B$239,'1. Output sheet'!$O$2:$O$5000,"&lt;"&amp;$C$239)</f>
        <v>1900</v>
      </c>
      <c r="K390" s="13">
        <f>SUMIFS('1. Output sheet'!$F$2:$F$5000,'1. Output sheet'!$C$2:$C$5000,K$138,'1. Output sheet'!$K$2:$K$5000,$B390,'1. Output sheet'!$AC$2:$AC$5000,$B$140,'1. Output sheet'!$O$2:$O$5000,"&gt;="&amp;$B$239,'1. Output sheet'!$O$2:$O$5000,"&lt;"&amp;$C$239)+SUMIFS('1. Output sheet'!$F$2:$F$5000,'1. Output sheet'!$C$2:$C$5000,K$138,'1. Output sheet'!$K$2:$K$5000,$B390,'1. Output sheet'!$AC$2:$AC$5000,$B$170,'1. Output sheet'!$O$2:$O$5000,"&gt;="&amp;$B$239,'1. Output sheet'!$O$2:$O$5000,"&lt;"&amp;$C$239)</f>
        <v>0</v>
      </c>
      <c r="L390" s="13">
        <f>SUMIFS('1. Output sheet'!$F$2:$F$5000,'1. Output sheet'!$C$2:$C$5000,L$138,'1. Output sheet'!$K$2:$K$5000,$B390,'1. Output sheet'!$AC$2:$AC$5000,$B$140,'1. Output sheet'!$O$2:$O$5000,"&gt;="&amp;$B$239,'1. Output sheet'!$O$2:$O$5000,"&lt;"&amp;$C$239)+SUMIFS('1. Output sheet'!$F$2:$F$5000,'1. Output sheet'!$C$2:$C$5000,L$138,'1. Output sheet'!$K$2:$K$5000,$B390,'1. Output sheet'!$AC$2:$AC$5000,$B$170,'1. Output sheet'!$O$2:$O$5000,"&gt;="&amp;$B$239,'1. Output sheet'!$O$2:$O$5000,"&lt;"&amp;$C$239)</f>
        <v>0</v>
      </c>
      <c r="M390" s="13">
        <f>SUMIFS('1. Output sheet'!$F$2:$F$5000,'1. Output sheet'!$C$2:$C$5000,M$138,'1. Output sheet'!$K$2:$K$5000,$B390,'1. Output sheet'!$AC$2:$AC$5000,$B$140,'1. Output sheet'!$O$2:$O$5000,"&gt;="&amp;$B$239,'1. Output sheet'!$O$2:$O$5000,"&lt;"&amp;$C$239)+SUMIFS('1. Output sheet'!$F$2:$F$5000,'1. Output sheet'!$C$2:$C$5000,M$138,'1. Output sheet'!$K$2:$K$5000,$B390,'1. Output sheet'!$AC$2:$AC$5000,$B$170,'1. Output sheet'!$O$2:$O$5000,"&gt;="&amp;$B$239,'1. Output sheet'!$O$2:$O$5000,"&lt;"&amp;$C$239)</f>
        <v>0</v>
      </c>
      <c r="N390" s="13">
        <f>SUMIFS('1. Output sheet'!$F$2:$F$5000,'1. Output sheet'!$C$2:$C$5000,N$138,'1. Output sheet'!$K$2:$K$5000,$B390,'1. Output sheet'!$AC$2:$AC$5000,$B$140,'1. Output sheet'!$O$2:$O$5000,"&gt;="&amp;$B$239,'1. Output sheet'!$O$2:$O$5000,"&lt;"&amp;$C$239)+SUMIFS('1. Output sheet'!$F$2:$F$5000,'1. Output sheet'!$C$2:$C$5000,N$138,'1. Output sheet'!$K$2:$K$5000,$B390,'1. Output sheet'!$AC$2:$AC$5000,$B$170,'1. Output sheet'!$O$2:$O$5000,"&gt;="&amp;$B$239,'1. Output sheet'!$O$2:$O$5000,"&lt;"&amp;$C$239)</f>
        <v>7724</v>
      </c>
      <c r="O390" s="13">
        <f>SUMIFS('1. Output sheet'!$F$2:$F$5000,'1. Output sheet'!$C$2:$C$5000,O$138,'1. Output sheet'!$K$2:$K$5000,$B390,'1. Output sheet'!$AC$2:$AC$5000,$B$140,'1. Output sheet'!$O$2:$O$5000,"&gt;="&amp;$B$239,'1. Output sheet'!$O$2:$O$5000,"&lt;"&amp;$C$239)+SUMIFS('1. Output sheet'!$F$2:$F$5000,'1. Output sheet'!$C$2:$C$5000,O$138,'1. Output sheet'!$K$2:$K$5000,$B390,'1. Output sheet'!$AC$2:$AC$5000,$B$170,'1. Output sheet'!$O$2:$O$5000,"&gt;="&amp;$B$239,'1. Output sheet'!$O$2:$O$5000,"&lt;"&amp;$C$239)</f>
        <v>0</v>
      </c>
      <c r="P390" s="14">
        <f t="shared" si="194"/>
        <v>15560</v>
      </c>
      <c r="R390" s="39" t="s">
        <v>455</v>
      </c>
      <c r="S390" s="12"/>
      <c r="T390" s="13">
        <f t="shared" si="193"/>
        <v>0</v>
      </c>
      <c r="U390" s="13">
        <f t="shared" si="181"/>
        <v>0</v>
      </c>
      <c r="V390" s="13">
        <f t="shared" si="182"/>
        <v>795.89182521486123</v>
      </c>
      <c r="W390" s="13">
        <f t="shared" si="183"/>
        <v>0</v>
      </c>
      <c r="X390" s="13">
        <f t="shared" si="184"/>
        <v>0</v>
      </c>
      <c r="Y390" s="13">
        <f t="shared" si="185"/>
        <v>0</v>
      </c>
      <c r="Z390" s="13">
        <f t="shared" si="186"/>
        <v>254.74974189828777</v>
      </c>
      <c r="AA390" s="13">
        <f t="shared" si="187"/>
        <v>0</v>
      </c>
      <c r="AB390" s="13">
        <f t="shared" si="188"/>
        <v>0</v>
      </c>
      <c r="AC390" s="13">
        <f t="shared" si="189"/>
        <v>0</v>
      </c>
      <c r="AD390" s="13">
        <f t="shared" si="190"/>
        <v>1035.6247402223025</v>
      </c>
      <c r="AE390" s="13">
        <f t="shared" si="191"/>
        <v>0</v>
      </c>
      <c r="AF390" s="14">
        <f t="shared" si="192"/>
        <v>2086.2663073354515</v>
      </c>
    </row>
    <row r="391" spans="1:32" ht="15" x14ac:dyDescent="0.25">
      <c r="A391" s="34"/>
      <c r="B391" s="39" t="s">
        <v>306</v>
      </c>
      <c r="C391" s="12"/>
      <c r="D391" s="13">
        <f>SUMIFS('1. Output sheet'!$F$2:$F$5000,'1. Output sheet'!$C$2:$C$5000,D$138,'1. Output sheet'!$K$2:$K$5000,$B391,'1. Output sheet'!$AC$2:$AC$5000,$B$140,'1. Output sheet'!$O$2:$O$5000,"&gt;="&amp;$B$239,'1. Output sheet'!$O$2:$O$5000,"&lt;"&amp;$C$239)+SUMIFS('1. Output sheet'!$F$2:$F$5000,'1. Output sheet'!$C$2:$C$5000,D$138,'1. Output sheet'!$K$2:$K$5000,$B391,'1. Output sheet'!$AC$2:$AC$5000,$B$170,'1. Output sheet'!$O$2:$O$5000,"&gt;="&amp;$B$239,'1. Output sheet'!$O$2:$O$5000,"&lt;"&amp;$C$239)</f>
        <v>0</v>
      </c>
      <c r="E391" s="13">
        <f>SUMIFS('1. Output sheet'!$F$2:$F$5000,'1. Output sheet'!$C$2:$C$5000,E$138,'1. Output sheet'!$K$2:$K$5000,$B391,'1. Output sheet'!$AC$2:$AC$5000,$B$140,'1. Output sheet'!$O$2:$O$5000,"&gt;="&amp;$B$239,'1. Output sheet'!$O$2:$O$5000,"&lt;"&amp;$C$239)+SUMIFS('1. Output sheet'!$F$2:$F$5000,'1. Output sheet'!$C$2:$C$5000,E$138,'1. Output sheet'!$K$2:$K$5000,$B391,'1. Output sheet'!$AC$2:$AC$5000,$B$170,'1. Output sheet'!$O$2:$O$5000,"&gt;="&amp;$B$239,'1. Output sheet'!$O$2:$O$5000,"&lt;"&amp;$C$239)</f>
        <v>0</v>
      </c>
      <c r="F391" s="13">
        <f>SUMIFS('1. Output sheet'!$F$2:$F$5000,'1. Output sheet'!$C$2:$C$5000,F$138,'1. Output sheet'!$K$2:$K$5000,$B391,'1. Output sheet'!$AC$2:$AC$5000,$B$140,'1. Output sheet'!$O$2:$O$5000,"&gt;="&amp;$B$239,'1. Output sheet'!$O$2:$O$5000,"&lt;"&amp;$C$239)+SUMIFS('1. Output sheet'!$F$2:$F$5000,'1. Output sheet'!$C$2:$C$5000,F$138,'1. Output sheet'!$K$2:$K$5000,$B391,'1. Output sheet'!$AC$2:$AC$5000,$B$170,'1. Output sheet'!$O$2:$O$5000,"&gt;="&amp;$B$239,'1. Output sheet'!$O$2:$O$5000,"&lt;"&amp;$C$239)</f>
        <v>1080</v>
      </c>
      <c r="G391" s="13">
        <f>SUMIFS('1. Output sheet'!$F$2:$F$5000,'1. Output sheet'!$C$2:$C$5000,G$138,'1. Output sheet'!$K$2:$K$5000,$B391,'1. Output sheet'!$AC$2:$AC$5000,$B$140,'1. Output sheet'!$O$2:$O$5000,"&gt;="&amp;$B$239,'1. Output sheet'!$O$2:$O$5000,"&lt;"&amp;$C$239)+SUMIFS('1. Output sheet'!$F$2:$F$5000,'1. Output sheet'!$C$2:$C$5000,G$138,'1. Output sheet'!$K$2:$K$5000,$B391,'1. Output sheet'!$AC$2:$AC$5000,$B$170,'1. Output sheet'!$O$2:$O$5000,"&gt;="&amp;$B$239,'1. Output sheet'!$O$2:$O$5000,"&lt;"&amp;$C$239)</f>
        <v>0</v>
      </c>
      <c r="H391" s="13">
        <f>SUMIFS('1. Output sheet'!$F$2:$F$5000,'1. Output sheet'!$C$2:$C$5000,H$138,'1. Output sheet'!$K$2:$K$5000,$B391,'1. Output sheet'!$AC$2:$AC$5000,$B$140,'1. Output sheet'!$O$2:$O$5000,"&gt;="&amp;$B$239,'1. Output sheet'!$O$2:$O$5000,"&lt;"&amp;$C$239)+SUMIFS('1. Output sheet'!$F$2:$F$5000,'1. Output sheet'!$C$2:$C$5000,H$138,'1. Output sheet'!$K$2:$K$5000,$B391,'1. Output sheet'!$AC$2:$AC$5000,$B$170,'1. Output sheet'!$O$2:$O$5000,"&gt;="&amp;$B$239,'1. Output sheet'!$O$2:$O$5000,"&lt;"&amp;$C$239)</f>
        <v>0</v>
      </c>
      <c r="I391" s="13">
        <f>SUMIFS('1. Output sheet'!$F$2:$F$5000,'1. Output sheet'!$C$2:$C$5000,I$138,'1. Output sheet'!$K$2:$K$5000,$B391,'1. Output sheet'!$AC$2:$AC$5000,$B$140,'1. Output sheet'!$O$2:$O$5000,"&gt;="&amp;$B$239,'1. Output sheet'!$O$2:$O$5000,"&lt;"&amp;$C$239)+SUMIFS('1. Output sheet'!$F$2:$F$5000,'1. Output sheet'!$C$2:$C$5000,I$138,'1. Output sheet'!$K$2:$K$5000,$B391,'1. Output sheet'!$AC$2:$AC$5000,$B$170,'1. Output sheet'!$O$2:$O$5000,"&gt;="&amp;$B$239,'1. Output sheet'!$O$2:$O$5000,"&lt;"&amp;$C$239)</f>
        <v>0</v>
      </c>
      <c r="J391" s="13">
        <f>SUMIFS('1. Output sheet'!$F$2:$F$5000,'1. Output sheet'!$C$2:$C$5000,J$138,'1. Output sheet'!$K$2:$K$5000,$B391,'1. Output sheet'!$AC$2:$AC$5000,$B$140,'1. Output sheet'!$O$2:$O$5000,"&gt;="&amp;$B$239,'1. Output sheet'!$O$2:$O$5000,"&lt;"&amp;$C$239)+SUMIFS('1. Output sheet'!$F$2:$F$5000,'1. Output sheet'!$C$2:$C$5000,J$138,'1. Output sheet'!$K$2:$K$5000,$B391,'1. Output sheet'!$AC$2:$AC$5000,$B$170,'1. Output sheet'!$O$2:$O$5000,"&gt;="&amp;$B$239,'1. Output sheet'!$O$2:$O$5000,"&lt;"&amp;$C$239)</f>
        <v>1242</v>
      </c>
      <c r="K391" s="13">
        <f>SUMIFS('1. Output sheet'!$F$2:$F$5000,'1. Output sheet'!$C$2:$C$5000,K$138,'1. Output sheet'!$K$2:$K$5000,$B391,'1. Output sheet'!$AC$2:$AC$5000,$B$140,'1. Output sheet'!$O$2:$O$5000,"&gt;="&amp;$B$239,'1. Output sheet'!$O$2:$O$5000,"&lt;"&amp;$C$239)+SUMIFS('1. Output sheet'!$F$2:$F$5000,'1. Output sheet'!$C$2:$C$5000,K$138,'1. Output sheet'!$K$2:$K$5000,$B391,'1. Output sheet'!$AC$2:$AC$5000,$B$170,'1. Output sheet'!$O$2:$O$5000,"&gt;="&amp;$B$239,'1. Output sheet'!$O$2:$O$5000,"&lt;"&amp;$C$239)</f>
        <v>0</v>
      </c>
      <c r="L391" s="13">
        <f>SUMIFS('1. Output sheet'!$F$2:$F$5000,'1. Output sheet'!$C$2:$C$5000,L$138,'1. Output sheet'!$K$2:$K$5000,$B391,'1. Output sheet'!$AC$2:$AC$5000,$B$140,'1. Output sheet'!$O$2:$O$5000,"&gt;="&amp;$B$239,'1. Output sheet'!$O$2:$O$5000,"&lt;"&amp;$C$239)+SUMIFS('1. Output sheet'!$F$2:$F$5000,'1. Output sheet'!$C$2:$C$5000,L$138,'1. Output sheet'!$K$2:$K$5000,$B391,'1. Output sheet'!$AC$2:$AC$5000,$B$170,'1. Output sheet'!$O$2:$O$5000,"&gt;="&amp;$B$239,'1. Output sheet'!$O$2:$O$5000,"&lt;"&amp;$C$239)</f>
        <v>0</v>
      </c>
      <c r="M391" s="13">
        <f>SUMIFS('1. Output sheet'!$F$2:$F$5000,'1. Output sheet'!$C$2:$C$5000,M$138,'1. Output sheet'!$K$2:$K$5000,$B391,'1. Output sheet'!$AC$2:$AC$5000,$B$140,'1. Output sheet'!$O$2:$O$5000,"&gt;="&amp;$B$239,'1. Output sheet'!$O$2:$O$5000,"&lt;"&amp;$C$239)+SUMIFS('1. Output sheet'!$F$2:$F$5000,'1. Output sheet'!$C$2:$C$5000,M$138,'1. Output sheet'!$K$2:$K$5000,$B391,'1. Output sheet'!$AC$2:$AC$5000,$B$170,'1. Output sheet'!$O$2:$O$5000,"&gt;="&amp;$B$239,'1. Output sheet'!$O$2:$O$5000,"&lt;"&amp;$C$239)</f>
        <v>0</v>
      </c>
      <c r="N391" s="13">
        <f>SUMIFS('1. Output sheet'!$F$2:$F$5000,'1. Output sheet'!$C$2:$C$5000,N$138,'1. Output sheet'!$K$2:$K$5000,$B391,'1. Output sheet'!$AC$2:$AC$5000,$B$140,'1. Output sheet'!$O$2:$O$5000,"&gt;="&amp;$B$239,'1. Output sheet'!$O$2:$O$5000,"&lt;"&amp;$C$239)+SUMIFS('1. Output sheet'!$F$2:$F$5000,'1. Output sheet'!$C$2:$C$5000,N$138,'1. Output sheet'!$K$2:$K$5000,$B391,'1. Output sheet'!$AC$2:$AC$5000,$B$170,'1. Output sheet'!$O$2:$O$5000,"&gt;="&amp;$B$239,'1. Output sheet'!$O$2:$O$5000,"&lt;"&amp;$C$239)</f>
        <v>0</v>
      </c>
      <c r="O391" s="13">
        <f>SUMIFS('1. Output sheet'!$F$2:$F$5000,'1. Output sheet'!$C$2:$C$5000,O$138,'1. Output sheet'!$K$2:$K$5000,$B391,'1. Output sheet'!$AC$2:$AC$5000,$B$140,'1. Output sheet'!$O$2:$O$5000,"&gt;="&amp;$B$239,'1. Output sheet'!$O$2:$O$5000,"&lt;"&amp;$C$239)+SUMIFS('1. Output sheet'!$F$2:$F$5000,'1. Output sheet'!$C$2:$C$5000,O$138,'1. Output sheet'!$K$2:$K$5000,$B391,'1. Output sheet'!$AC$2:$AC$5000,$B$170,'1. Output sheet'!$O$2:$O$5000,"&gt;="&amp;$B$239,'1. Output sheet'!$O$2:$O$5000,"&lt;"&amp;$C$239)</f>
        <v>0</v>
      </c>
      <c r="P391" s="14">
        <f t="shared" si="194"/>
        <v>2322</v>
      </c>
      <c r="R391" s="39" t="s">
        <v>306</v>
      </c>
      <c r="S391" s="12"/>
      <c r="T391" s="13">
        <f t="shared" si="193"/>
        <v>0</v>
      </c>
      <c r="U391" s="13">
        <f t="shared" si="181"/>
        <v>0</v>
      </c>
      <c r="V391" s="13">
        <f t="shared" si="182"/>
        <v>144.8051164474478</v>
      </c>
      <c r="W391" s="13">
        <f t="shared" si="183"/>
        <v>0</v>
      </c>
      <c r="X391" s="13">
        <f t="shared" si="184"/>
        <v>0</v>
      </c>
      <c r="Y391" s="13">
        <f t="shared" si="185"/>
        <v>0</v>
      </c>
      <c r="Z391" s="13">
        <f t="shared" si="186"/>
        <v>166.52588391456496</v>
      </c>
      <c r="AA391" s="13">
        <f t="shared" si="187"/>
        <v>0</v>
      </c>
      <c r="AB391" s="13">
        <f t="shared" si="188"/>
        <v>0</v>
      </c>
      <c r="AC391" s="13">
        <f t="shared" si="189"/>
        <v>0</v>
      </c>
      <c r="AD391" s="13">
        <f t="shared" si="190"/>
        <v>0</v>
      </c>
      <c r="AE391" s="13">
        <f t="shared" si="191"/>
        <v>0</v>
      </c>
      <c r="AF391" s="14">
        <f t="shared" si="192"/>
        <v>311.33100036201273</v>
      </c>
    </row>
    <row r="392" spans="1:32" ht="15" x14ac:dyDescent="0.25">
      <c r="A392" s="34"/>
      <c r="B392" s="39" t="s">
        <v>289</v>
      </c>
      <c r="C392" s="12"/>
      <c r="D392" s="13">
        <f>SUMIFS('1. Output sheet'!$F$2:$F$5000,'1. Output sheet'!$C$2:$C$5000,D$138,'1. Output sheet'!$K$2:$K$5000,$B392,'1. Output sheet'!$AC$2:$AC$5000,$B$140,'1. Output sheet'!$O$2:$O$5000,"&gt;="&amp;$B$239,'1. Output sheet'!$O$2:$O$5000,"&lt;"&amp;$C$239)+SUMIFS('1. Output sheet'!$F$2:$F$5000,'1. Output sheet'!$C$2:$C$5000,D$138,'1. Output sheet'!$K$2:$K$5000,$B392,'1. Output sheet'!$AC$2:$AC$5000,$B$170,'1. Output sheet'!$O$2:$O$5000,"&gt;="&amp;$B$239,'1. Output sheet'!$O$2:$O$5000,"&lt;"&amp;$C$239)</f>
        <v>0</v>
      </c>
      <c r="E392" s="13">
        <f>SUMIFS('1. Output sheet'!$F$2:$F$5000,'1. Output sheet'!$C$2:$C$5000,E$138,'1. Output sheet'!$K$2:$K$5000,$B392,'1. Output sheet'!$AC$2:$AC$5000,$B$140,'1. Output sheet'!$O$2:$O$5000,"&gt;="&amp;$B$239,'1. Output sheet'!$O$2:$O$5000,"&lt;"&amp;$C$239)+SUMIFS('1. Output sheet'!$F$2:$F$5000,'1. Output sheet'!$C$2:$C$5000,E$138,'1. Output sheet'!$K$2:$K$5000,$B392,'1. Output sheet'!$AC$2:$AC$5000,$B$170,'1. Output sheet'!$O$2:$O$5000,"&gt;="&amp;$B$239,'1. Output sheet'!$O$2:$O$5000,"&lt;"&amp;$C$239)</f>
        <v>0</v>
      </c>
      <c r="F392" s="13">
        <f>SUMIFS('1. Output sheet'!$F$2:$F$5000,'1. Output sheet'!$C$2:$C$5000,F$138,'1. Output sheet'!$K$2:$K$5000,$B392,'1. Output sheet'!$AC$2:$AC$5000,$B$140,'1. Output sheet'!$O$2:$O$5000,"&gt;="&amp;$B$239,'1. Output sheet'!$O$2:$O$5000,"&lt;"&amp;$C$239)+SUMIFS('1. Output sheet'!$F$2:$F$5000,'1. Output sheet'!$C$2:$C$5000,F$138,'1. Output sheet'!$K$2:$K$5000,$B392,'1. Output sheet'!$AC$2:$AC$5000,$B$170,'1. Output sheet'!$O$2:$O$5000,"&gt;="&amp;$B$239,'1. Output sheet'!$O$2:$O$5000,"&lt;"&amp;$C$239)</f>
        <v>0</v>
      </c>
      <c r="G392" s="13">
        <f>SUMIFS('1. Output sheet'!$F$2:$F$5000,'1. Output sheet'!$C$2:$C$5000,G$138,'1. Output sheet'!$K$2:$K$5000,$B392,'1. Output sheet'!$AC$2:$AC$5000,$B$140,'1. Output sheet'!$O$2:$O$5000,"&gt;="&amp;$B$239,'1. Output sheet'!$O$2:$O$5000,"&lt;"&amp;$C$239)+SUMIFS('1. Output sheet'!$F$2:$F$5000,'1. Output sheet'!$C$2:$C$5000,G$138,'1. Output sheet'!$K$2:$K$5000,$B392,'1. Output sheet'!$AC$2:$AC$5000,$B$170,'1. Output sheet'!$O$2:$O$5000,"&gt;="&amp;$B$239,'1. Output sheet'!$O$2:$O$5000,"&lt;"&amp;$C$239)</f>
        <v>0</v>
      </c>
      <c r="H392" s="13">
        <f>SUMIFS('1. Output sheet'!$F$2:$F$5000,'1. Output sheet'!$C$2:$C$5000,H$138,'1. Output sheet'!$K$2:$K$5000,$B392,'1. Output sheet'!$AC$2:$AC$5000,$B$140,'1. Output sheet'!$O$2:$O$5000,"&gt;="&amp;$B$239,'1. Output sheet'!$O$2:$O$5000,"&lt;"&amp;$C$239)+SUMIFS('1. Output sheet'!$F$2:$F$5000,'1. Output sheet'!$C$2:$C$5000,H$138,'1. Output sheet'!$K$2:$K$5000,$B392,'1. Output sheet'!$AC$2:$AC$5000,$B$170,'1. Output sheet'!$O$2:$O$5000,"&gt;="&amp;$B$239,'1. Output sheet'!$O$2:$O$5000,"&lt;"&amp;$C$239)</f>
        <v>0</v>
      </c>
      <c r="I392" s="13">
        <f>SUMIFS('1. Output sheet'!$F$2:$F$5000,'1. Output sheet'!$C$2:$C$5000,I$138,'1. Output sheet'!$K$2:$K$5000,$B392,'1. Output sheet'!$AC$2:$AC$5000,$B$140,'1. Output sheet'!$O$2:$O$5000,"&gt;="&amp;$B$239,'1. Output sheet'!$O$2:$O$5000,"&lt;"&amp;$C$239)+SUMIFS('1. Output sheet'!$F$2:$F$5000,'1. Output sheet'!$C$2:$C$5000,I$138,'1. Output sheet'!$K$2:$K$5000,$B392,'1. Output sheet'!$AC$2:$AC$5000,$B$170,'1. Output sheet'!$O$2:$O$5000,"&gt;="&amp;$B$239,'1. Output sheet'!$O$2:$O$5000,"&lt;"&amp;$C$239)</f>
        <v>7265</v>
      </c>
      <c r="J392" s="13">
        <f>SUMIFS('1. Output sheet'!$F$2:$F$5000,'1. Output sheet'!$C$2:$C$5000,J$138,'1. Output sheet'!$K$2:$K$5000,$B392,'1. Output sheet'!$AC$2:$AC$5000,$B$140,'1. Output sheet'!$O$2:$O$5000,"&gt;="&amp;$B$239,'1. Output sheet'!$O$2:$O$5000,"&lt;"&amp;$C$239)+SUMIFS('1. Output sheet'!$F$2:$F$5000,'1. Output sheet'!$C$2:$C$5000,J$138,'1. Output sheet'!$K$2:$K$5000,$B392,'1. Output sheet'!$AC$2:$AC$5000,$B$170,'1. Output sheet'!$O$2:$O$5000,"&gt;="&amp;$B$239,'1. Output sheet'!$O$2:$O$5000,"&lt;"&amp;$C$239)</f>
        <v>14412.53</v>
      </c>
      <c r="K392" s="13">
        <f>SUMIFS('1. Output sheet'!$F$2:$F$5000,'1. Output sheet'!$C$2:$C$5000,K$138,'1. Output sheet'!$K$2:$K$5000,$B392,'1. Output sheet'!$AC$2:$AC$5000,$B$140,'1. Output sheet'!$O$2:$O$5000,"&gt;="&amp;$B$239,'1. Output sheet'!$O$2:$O$5000,"&lt;"&amp;$C$239)+SUMIFS('1. Output sheet'!$F$2:$F$5000,'1. Output sheet'!$C$2:$C$5000,K$138,'1. Output sheet'!$K$2:$K$5000,$B392,'1. Output sheet'!$AC$2:$AC$5000,$B$170,'1. Output sheet'!$O$2:$O$5000,"&gt;="&amp;$B$239,'1. Output sheet'!$O$2:$O$5000,"&lt;"&amp;$C$239)</f>
        <v>0</v>
      </c>
      <c r="L392" s="13">
        <f>SUMIFS('1. Output sheet'!$F$2:$F$5000,'1. Output sheet'!$C$2:$C$5000,L$138,'1. Output sheet'!$K$2:$K$5000,$B392,'1. Output sheet'!$AC$2:$AC$5000,$B$140,'1. Output sheet'!$O$2:$O$5000,"&gt;="&amp;$B$239,'1. Output sheet'!$O$2:$O$5000,"&lt;"&amp;$C$239)+SUMIFS('1. Output sheet'!$F$2:$F$5000,'1. Output sheet'!$C$2:$C$5000,L$138,'1. Output sheet'!$K$2:$K$5000,$B392,'1. Output sheet'!$AC$2:$AC$5000,$B$170,'1. Output sheet'!$O$2:$O$5000,"&gt;="&amp;$B$239,'1. Output sheet'!$O$2:$O$5000,"&lt;"&amp;$C$239)</f>
        <v>0</v>
      </c>
      <c r="M392" s="13">
        <f>SUMIFS('1. Output sheet'!$F$2:$F$5000,'1. Output sheet'!$C$2:$C$5000,M$138,'1. Output sheet'!$K$2:$K$5000,$B392,'1. Output sheet'!$AC$2:$AC$5000,$B$140,'1. Output sheet'!$O$2:$O$5000,"&gt;="&amp;$B$239,'1. Output sheet'!$O$2:$O$5000,"&lt;"&amp;$C$239)+SUMIFS('1. Output sheet'!$F$2:$F$5000,'1. Output sheet'!$C$2:$C$5000,M$138,'1. Output sheet'!$K$2:$K$5000,$B392,'1. Output sheet'!$AC$2:$AC$5000,$B$170,'1. Output sheet'!$O$2:$O$5000,"&gt;="&amp;$B$239,'1. Output sheet'!$O$2:$O$5000,"&lt;"&amp;$C$239)</f>
        <v>0</v>
      </c>
      <c r="N392" s="13">
        <f>SUMIFS('1. Output sheet'!$F$2:$F$5000,'1. Output sheet'!$C$2:$C$5000,N$138,'1. Output sheet'!$K$2:$K$5000,$B392,'1. Output sheet'!$AC$2:$AC$5000,$B$140,'1. Output sheet'!$O$2:$O$5000,"&gt;="&amp;$B$239,'1. Output sheet'!$O$2:$O$5000,"&lt;"&amp;$C$239)+SUMIFS('1. Output sheet'!$F$2:$F$5000,'1. Output sheet'!$C$2:$C$5000,N$138,'1. Output sheet'!$K$2:$K$5000,$B392,'1. Output sheet'!$AC$2:$AC$5000,$B$170,'1. Output sheet'!$O$2:$O$5000,"&gt;="&amp;$B$239,'1. Output sheet'!$O$2:$O$5000,"&lt;"&amp;$C$239)</f>
        <v>5290</v>
      </c>
      <c r="O392" s="13">
        <f>SUMIFS('1. Output sheet'!$F$2:$F$5000,'1. Output sheet'!$C$2:$C$5000,O$138,'1. Output sheet'!$K$2:$K$5000,$B392,'1. Output sheet'!$AC$2:$AC$5000,$B$140,'1. Output sheet'!$O$2:$O$5000,"&gt;="&amp;$B$239,'1. Output sheet'!$O$2:$O$5000,"&lt;"&amp;$C$239)+SUMIFS('1. Output sheet'!$F$2:$F$5000,'1. Output sheet'!$C$2:$C$5000,O$138,'1. Output sheet'!$K$2:$K$5000,$B392,'1. Output sheet'!$AC$2:$AC$5000,$B$170,'1. Output sheet'!$O$2:$O$5000,"&gt;="&amp;$B$239,'1. Output sheet'!$O$2:$O$5000,"&lt;"&amp;$C$239)</f>
        <v>487.03000000000043</v>
      </c>
      <c r="P392" s="14">
        <f t="shared" si="194"/>
        <v>27454.559999999998</v>
      </c>
      <c r="R392" s="39" t="s">
        <v>289</v>
      </c>
      <c r="S392" s="12"/>
      <c r="T392" s="13">
        <f t="shared" si="193"/>
        <v>0</v>
      </c>
      <c r="U392" s="13">
        <f t="shared" si="181"/>
        <v>0</v>
      </c>
      <c r="V392" s="13">
        <f t="shared" si="182"/>
        <v>0</v>
      </c>
      <c r="W392" s="13">
        <f t="shared" si="183"/>
        <v>0</v>
      </c>
      <c r="X392" s="13">
        <f t="shared" si="184"/>
        <v>0</v>
      </c>
      <c r="Y392" s="13">
        <f t="shared" si="185"/>
        <v>974.08256573213725</v>
      </c>
      <c r="Z392" s="13">
        <f t="shared" si="186"/>
        <v>1932.4148934743841</v>
      </c>
      <c r="AA392" s="13">
        <f t="shared" si="187"/>
        <v>0</v>
      </c>
      <c r="AB392" s="13">
        <f t="shared" si="188"/>
        <v>0</v>
      </c>
      <c r="AC392" s="13">
        <f t="shared" si="189"/>
        <v>0</v>
      </c>
      <c r="AD392" s="13">
        <f t="shared" si="190"/>
        <v>709.27691296944329</v>
      </c>
      <c r="AE392" s="13">
        <f t="shared" si="191"/>
        <v>65.300403577222738</v>
      </c>
      <c r="AF392" s="14">
        <f t="shared" si="192"/>
        <v>3681.0747757531867</v>
      </c>
    </row>
    <row r="393" spans="1:32" ht="15" x14ac:dyDescent="0.25">
      <c r="A393" s="34"/>
      <c r="B393" s="39" t="s">
        <v>1330</v>
      </c>
      <c r="C393" s="12"/>
      <c r="D393" s="13">
        <f>SUMIFS('1. Output sheet'!$F$2:$F$5000,'1. Output sheet'!$C$2:$C$5000,D$138,'1. Output sheet'!$K$2:$K$5000,$B393,'1. Output sheet'!$AC$2:$AC$5000,$B$140,'1. Output sheet'!$O$2:$O$5000,"&gt;="&amp;$B$239,'1. Output sheet'!$O$2:$O$5000,"&lt;"&amp;$C$239)+SUMIFS('1. Output sheet'!$F$2:$F$5000,'1. Output sheet'!$C$2:$C$5000,D$138,'1. Output sheet'!$K$2:$K$5000,$B393,'1. Output sheet'!$AC$2:$AC$5000,$B$170,'1. Output sheet'!$O$2:$O$5000,"&gt;="&amp;$B$239,'1. Output sheet'!$O$2:$O$5000,"&lt;"&amp;$C$239)</f>
        <v>0</v>
      </c>
      <c r="E393" s="13">
        <f>SUMIFS('1. Output sheet'!$F$2:$F$5000,'1. Output sheet'!$C$2:$C$5000,E$138,'1. Output sheet'!$K$2:$K$5000,$B393,'1. Output sheet'!$AC$2:$AC$5000,$B$140,'1. Output sheet'!$O$2:$O$5000,"&gt;="&amp;$B$239,'1. Output sheet'!$O$2:$O$5000,"&lt;"&amp;$C$239)+SUMIFS('1. Output sheet'!$F$2:$F$5000,'1. Output sheet'!$C$2:$C$5000,E$138,'1. Output sheet'!$K$2:$K$5000,$B393,'1. Output sheet'!$AC$2:$AC$5000,$B$170,'1. Output sheet'!$O$2:$O$5000,"&gt;="&amp;$B$239,'1. Output sheet'!$O$2:$O$5000,"&lt;"&amp;$C$239)</f>
        <v>0</v>
      </c>
      <c r="F393" s="13">
        <f>SUMIFS('1. Output sheet'!$F$2:$F$5000,'1. Output sheet'!$C$2:$C$5000,F$138,'1. Output sheet'!$K$2:$K$5000,$B393,'1. Output sheet'!$AC$2:$AC$5000,$B$140,'1. Output sheet'!$O$2:$O$5000,"&gt;="&amp;$B$239,'1. Output sheet'!$O$2:$O$5000,"&lt;"&amp;$C$239)+SUMIFS('1. Output sheet'!$F$2:$F$5000,'1. Output sheet'!$C$2:$C$5000,F$138,'1. Output sheet'!$K$2:$K$5000,$B393,'1. Output sheet'!$AC$2:$AC$5000,$B$170,'1. Output sheet'!$O$2:$O$5000,"&gt;="&amp;$B$239,'1. Output sheet'!$O$2:$O$5000,"&lt;"&amp;$C$239)</f>
        <v>0</v>
      </c>
      <c r="G393" s="13">
        <f>SUMIFS('1. Output sheet'!$F$2:$F$5000,'1. Output sheet'!$C$2:$C$5000,G$138,'1. Output sheet'!$K$2:$K$5000,$B393,'1. Output sheet'!$AC$2:$AC$5000,$B$140,'1. Output sheet'!$O$2:$O$5000,"&gt;="&amp;$B$239,'1. Output sheet'!$O$2:$O$5000,"&lt;"&amp;$C$239)+SUMIFS('1. Output sheet'!$F$2:$F$5000,'1. Output sheet'!$C$2:$C$5000,G$138,'1. Output sheet'!$K$2:$K$5000,$B393,'1. Output sheet'!$AC$2:$AC$5000,$B$170,'1. Output sheet'!$O$2:$O$5000,"&gt;="&amp;$B$239,'1. Output sheet'!$O$2:$O$5000,"&lt;"&amp;$C$239)</f>
        <v>0</v>
      </c>
      <c r="H393" s="13">
        <f>SUMIFS('1. Output sheet'!$F$2:$F$5000,'1. Output sheet'!$C$2:$C$5000,H$138,'1. Output sheet'!$K$2:$K$5000,$B393,'1. Output sheet'!$AC$2:$AC$5000,$B$140,'1. Output sheet'!$O$2:$O$5000,"&gt;="&amp;$B$239,'1. Output sheet'!$O$2:$O$5000,"&lt;"&amp;$C$239)+SUMIFS('1. Output sheet'!$F$2:$F$5000,'1. Output sheet'!$C$2:$C$5000,H$138,'1. Output sheet'!$K$2:$K$5000,$B393,'1. Output sheet'!$AC$2:$AC$5000,$B$170,'1. Output sheet'!$O$2:$O$5000,"&gt;="&amp;$B$239,'1. Output sheet'!$O$2:$O$5000,"&lt;"&amp;$C$239)</f>
        <v>0</v>
      </c>
      <c r="I393" s="13">
        <f>SUMIFS('1. Output sheet'!$F$2:$F$5000,'1. Output sheet'!$C$2:$C$5000,I$138,'1. Output sheet'!$K$2:$K$5000,$B393,'1. Output sheet'!$AC$2:$AC$5000,$B$140,'1. Output sheet'!$O$2:$O$5000,"&gt;="&amp;$B$239,'1. Output sheet'!$O$2:$O$5000,"&lt;"&amp;$C$239)+SUMIFS('1. Output sheet'!$F$2:$F$5000,'1. Output sheet'!$C$2:$C$5000,I$138,'1. Output sheet'!$K$2:$K$5000,$B393,'1. Output sheet'!$AC$2:$AC$5000,$B$170,'1. Output sheet'!$O$2:$O$5000,"&gt;="&amp;$B$239,'1. Output sheet'!$O$2:$O$5000,"&lt;"&amp;$C$239)</f>
        <v>0</v>
      </c>
      <c r="J393" s="13">
        <f>SUMIFS('1. Output sheet'!$F$2:$F$5000,'1. Output sheet'!$C$2:$C$5000,J$138,'1. Output sheet'!$K$2:$K$5000,$B393,'1. Output sheet'!$AC$2:$AC$5000,$B$140,'1. Output sheet'!$O$2:$O$5000,"&gt;="&amp;$B$239,'1. Output sheet'!$O$2:$O$5000,"&lt;"&amp;$C$239)+SUMIFS('1. Output sheet'!$F$2:$F$5000,'1. Output sheet'!$C$2:$C$5000,J$138,'1. Output sheet'!$K$2:$K$5000,$B393,'1. Output sheet'!$AC$2:$AC$5000,$B$170,'1. Output sheet'!$O$2:$O$5000,"&gt;="&amp;$B$239,'1. Output sheet'!$O$2:$O$5000,"&lt;"&amp;$C$239)</f>
        <v>0</v>
      </c>
      <c r="K393" s="13">
        <f>SUMIFS('1. Output sheet'!$F$2:$F$5000,'1. Output sheet'!$C$2:$C$5000,K$138,'1. Output sheet'!$K$2:$K$5000,$B393,'1. Output sheet'!$AC$2:$AC$5000,$B$140,'1. Output sheet'!$O$2:$O$5000,"&gt;="&amp;$B$239,'1. Output sheet'!$O$2:$O$5000,"&lt;"&amp;$C$239)+SUMIFS('1. Output sheet'!$F$2:$F$5000,'1. Output sheet'!$C$2:$C$5000,K$138,'1. Output sheet'!$K$2:$K$5000,$B393,'1. Output sheet'!$AC$2:$AC$5000,$B$170,'1. Output sheet'!$O$2:$O$5000,"&gt;="&amp;$B$239,'1. Output sheet'!$O$2:$O$5000,"&lt;"&amp;$C$239)</f>
        <v>0</v>
      </c>
      <c r="L393" s="13">
        <f>SUMIFS('1. Output sheet'!$F$2:$F$5000,'1. Output sheet'!$C$2:$C$5000,L$138,'1. Output sheet'!$K$2:$K$5000,$B393,'1. Output sheet'!$AC$2:$AC$5000,$B$140,'1. Output sheet'!$O$2:$O$5000,"&gt;="&amp;$B$239,'1. Output sheet'!$O$2:$O$5000,"&lt;"&amp;$C$239)+SUMIFS('1. Output sheet'!$F$2:$F$5000,'1. Output sheet'!$C$2:$C$5000,L$138,'1. Output sheet'!$K$2:$K$5000,$B393,'1. Output sheet'!$AC$2:$AC$5000,$B$170,'1. Output sheet'!$O$2:$O$5000,"&gt;="&amp;$B$239,'1. Output sheet'!$O$2:$O$5000,"&lt;"&amp;$C$239)</f>
        <v>0</v>
      </c>
      <c r="M393" s="13">
        <f>SUMIFS('1. Output sheet'!$F$2:$F$5000,'1. Output sheet'!$C$2:$C$5000,M$138,'1. Output sheet'!$K$2:$K$5000,$B393,'1. Output sheet'!$AC$2:$AC$5000,$B$140,'1. Output sheet'!$O$2:$O$5000,"&gt;="&amp;$B$239,'1. Output sheet'!$O$2:$O$5000,"&lt;"&amp;$C$239)+SUMIFS('1. Output sheet'!$F$2:$F$5000,'1. Output sheet'!$C$2:$C$5000,M$138,'1. Output sheet'!$K$2:$K$5000,$B393,'1. Output sheet'!$AC$2:$AC$5000,$B$170,'1. Output sheet'!$O$2:$O$5000,"&gt;="&amp;$B$239,'1. Output sheet'!$O$2:$O$5000,"&lt;"&amp;$C$239)</f>
        <v>0</v>
      </c>
      <c r="N393" s="13">
        <f>SUMIFS('1. Output sheet'!$F$2:$F$5000,'1. Output sheet'!$C$2:$C$5000,N$138,'1. Output sheet'!$K$2:$K$5000,$B393,'1. Output sheet'!$AC$2:$AC$5000,$B$140,'1. Output sheet'!$O$2:$O$5000,"&gt;="&amp;$B$239,'1. Output sheet'!$O$2:$O$5000,"&lt;"&amp;$C$239)+SUMIFS('1. Output sheet'!$F$2:$F$5000,'1. Output sheet'!$C$2:$C$5000,N$138,'1. Output sheet'!$K$2:$K$5000,$B393,'1. Output sheet'!$AC$2:$AC$5000,$B$170,'1. Output sheet'!$O$2:$O$5000,"&gt;="&amp;$B$239,'1. Output sheet'!$O$2:$O$5000,"&lt;"&amp;$C$239)</f>
        <v>0</v>
      </c>
      <c r="O393" s="13">
        <f>SUMIFS('1. Output sheet'!$F$2:$F$5000,'1. Output sheet'!$C$2:$C$5000,O$138,'1. Output sheet'!$K$2:$K$5000,$B393,'1. Output sheet'!$AC$2:$AC$5000,$B$140,'1. Output sheet'!$O$2:$O$5000,"&gt;="&amp;$B$239,'1. Output sheet'!$O$2:$O$5000,"&lt;"&amp;$C$239)+SUMIFS('1. Output sheet'!$F$2:$F$5000,'1. Output sheet'!$C$2:$C$5000,O$138,'1. Output sheet'!$K$2:$K$5000,$B393,'1. Output sheet'!$AC$2:$AC$5000,$B$170,'1. Output sheet'!$O$2:$O$5000,"&gt;="&amp;$B$239,'1. Output sheet'!$O$2:$O$5000,"&lt;"&amp;$C$239)</f>
        <v>0</v>
      </c>
      <c r="P393" s="14">
        <f t="shared" si="194"/>
        <v>0</v>
      </c>
      <c r="R393" s="39" t="s">
        <v>1330</v>
      </c>
      <c r="S393" s="12"/>
      <c r="T393" s="13">
        <f t="shared" si="193"/>
        <v>0</v>
      </c>
      <c r="U393" s="13">
        <f t="shared" si="181"/>
        <v>0</v>
      </c>
      <c r="V393" s="13">
        <f t="shared" si="182"/>
        <v>0</v>
      </c>
      <c r="W393" s="13">
        <f t="shared" si="183"/>
        <v>0</v>
      </c>
      <c r="X393" s="13">
        <f t="shared" si="184"/>
        <v>0</v>
      </c>
      <c r="Y393" s="13">
        <f t="shared" si="185"/>
        <v>0</v>
      </c>
      <c r="Z393" s="13">
        <f t="shared" si="186"/>
        <v>0</v>
      </c>
      <c r="AA393" s="13">
        <f t="shared" si="187"/>
        <v>0</v>
      </c>
      <c r="AB393" s="13">
        <f t="shared" si="188"/>
        <v>0</v>
      </c>
      <c r="AC393" s="13">
        <f t="shared" si="189"/>
        <v>0</v>
      </c>
      <c r="AD393" s="13">
        <f t="shared" si="190"/>
        <v>0</v>
      </c>
      <c r="AE393" s="13">
        <f t="shared" si="191"/>
        <v>0</v>
      </c>
      <c r="AF393" s="14">
        <f t="shared" si="192"/>
        <v>0</v>
      </c>
    </row>
    <row r="394" spans="1:32" ht="15" x14ac:dyDescent="0.25">
      <c r="A394" s="34"/>
      <c r="B394" s="39" t="s">
        <v>86</v>
      </c>
      <c r="C394" s="12"/>
      <c r="D394" s="13">
        <f>SUMIFS('1. Output sheet'!$F$2:$F$5000,'1. Output sheet'!$C$2:$C$5000,D$138,'1. Output sheet'!$K$2:$K$5000,$B394,'1. Output sheet'!$AC$2:$AC$5000,$B$140,'1. Output sheet'!$O$2:$O$5000,"&gt;="&amp;$B$239,'1. Output sheet'!$O$2:$O$5000,"&lt;"&amp;$C$239)+SUMIFS('1. Output sheet'!$F$2:$F$5000,'1. Output sheet'!$C$2:$C$5000,D$138,'1. Output sheet'!$K$2:$K$5000,$B394,'1. Output sheet'!$AC$2:$AC$5000,$B$170,'1. Output sheet'!$O$2:$O$5000,"&gt;="&amp;$B$239,'1. Output sheet'!$O$2:$O$5000,"&lt;"&amp;$C$239)</f>
        <v>0</v>
      </c>
      <c r="E394" s="13">
        <f>SUMIFS('1. Output sheet'!$F$2:$F$5000,'1. Output sheet'!$C$2:$C$5000,E$138,'1. Output sheet'!$K$2:$K$5000,$B394,'1. Output sheet'!$AC$2:$AC$5000,$B$140,'1. Output sheet'!$O$2:$O$5000,"&gt;="&amp;$B$239,'1. Output sheet'!$O$2:$O$5000,"&lt;"&amp;$C$239)+SUMIFS('1. Output sheet'!$F$2:$F$5000,'1. Output sheet'!$C$2:$C$5000,E$138,'1. Output sheet'!$K$2:$K$5000,$B394,'1. Output sheet'!$AC$2:$AC$5000,$B$170,'1. Output sheet'!$O$2:$O$5000,"&gt;="&amp;$B$239,'1. Output sheet'!$O$2:$O$5000,"&lt;"&amp;$C$239)</f>
        <v>0</v>
      </c>
      <c r="F394" s="13">
        <f>SUMIFS('1. Output sheet'!$F$2:$F$5000,'1. Output sheet'!$C$2:$C$5000,F$138,'1. Output sheet'!$K$2:$K$5000,$B394,'1. Output sheet'!$AC$2:$AC$5000,$B$140,'1. Output sheet'!$O$2:$O$5000,"&gt;="&amp;$B$239,'1. Output sheet'!$O$2:$O$5000,"&lt;"&amp;$C$239)+SUMIFS('1. Output sheet'!$F$2:$F$5000,'1. Output sheet'!$C$2:$C$5000,F$138,'1. Output sheet'!$K$2:$K$5000,$B394,'1. Output sheet'!$AC$2:$AC$5000,$B$170,'1. Output sheet'!$O$2:$O$5000,"&gt;="&amp;$B$239,'1. Output sheet'!$O$2:$O$5000,"&lt;"&amp;$C$239)</f>
        <v>15888.616666666669</v>
      </c>
      <c r="G394" s="13">
        <f>SUMIFS('1. Output sheet'!$F$2:$F$5000,'1. Output sheet'!$C$2:$C$5000,G$138,'1. Output sheet'!$K$2:$K$5000,$B394,'1. Output sheet'!$AC$2:$AC$5000,$B$140,'1. Output sheet'!$O$2:$O$5000,"&gt;="&amp;$B$239,'1. Output sheet'!$O$2:$O$5000,"&lt;"&amp;$C$239)+SUMIFS('1. Output sheet'!$F$2:$F$5000,'1. Output sheet'!$C$2:$C$5000,G$138,'1. Output sheet'!$K$2:$K$5000,$B394,'1. Output sheet'!$AC$2:$AC$5000,$B$170,'1. Output sheet'!$O$2:$O$5000,"&gt;="&amp;$B$239,'1. Output sheet'!$O$2:$O$5000,"&lt;"&amp;$C$239)</f>
        <v>19791.440000000002</v>
      </c>
      <c r="H394" s="13">
        <f>SUMIFS('1. Output sheet'!$F$2:$F$5000,'1. Output sheet'!$C$2:$C$5000,H$138,'1. Output sheet'!$K$2:$K$5000,$B394,'1. Output sheet'!$AC$2:$AC$5000,$B$140,'1. Output sheet'!$O$2:$O$5000,"&gt;="&amp;$B$239,'1. Output sheet'!$O$2:$O$5000,"&lt;"&amp;$C$239)+SUMIFS('1. Output sheet'!$F$2:$F$5000,'1. Output sheet'!$C$2:$C$5000,H$138,'1. Output sheet'!$K$2:$K$5000,$B394,'1. Output sheet'!$AC$2:$AC$5000,$B$170,'1. Output sheet'!$O$2:$O$5000,"&gt;="&amp;$B$239,'1. Output sheet'!$O$2:$O$5000,"&lt;"&amp;$C$239)</f>
        <v>0</v>
      </c>
      <c r="I394" s="13">
        <f>SUMIFS('1. Output sheet'!$F$2:$F$5000,'1. Output sheet'!$C$2:$C$5000,I$138,'1. Output sheet'!$K$2:$K$5000,$B394,'1. Output sheet'!$AC$2:$AC$5000,$B$140,'1. Output sheet'!$O$2:$O$5000,"&gt;="&amp;$B$239,'1. Output sheet'!$O$2:$O$5000,"&lt;"&amp;$C$239)+SUMIFS('1. Output sheet'!$F$2:$F$5000,'1. Output sheet'!$C$2:$C$5000,I$138,'1. Output sheet'!$K$2:$K$5000,$B394,'1. Output sheet'!$AC$2:$AC$5000,$B$170,'1. Output sheet'!$O$2:$O$5000,"&gt;="&amp;$B$239,'1. Output sheet'!$O$2:$O$5000,"&lt;"&amp;$C$239)</f>
        <v>10160</v>
      </c>
      <c r="J394" s="13">
        <f>SUMIFS('1. Output sheet'!$F$2:$F$5000,'1. Output sheet'!$C$2:$C$5000,J$138,'1. Output sheet'!$K$2:$K$5000,$B394,'1. Output sheet'!$AC$2:$AC$5000,$B$140,'1. Output sheet'!$O$2:$O$5000,"&gt;="&amp;$B$239,'1. Output sheet'!$O$2:$O$5000,"&lt;"&amp;$C$239)+SUMIFS('1. Output sheet'!$F$2:$F$5000,'1. Output sheet'!$C$2:$C$5000,J$138,'1. Output sheet'!$K$2:$K$5000,$B394,'1. Output sheet'!$AC$2:$AC$5000,$B$170,'1. Output sheet'!$O$2:$O$5000,"&gt;="&amp;$B$239,'1. Output sheet'!$O$2:$O$5000,"&lt;"&amp;$C$239)</f>
        <v>25864</v>
      </c>
      <c r="K394" s="13">
        <f>SUMIFS('1. Output sheet'!$F$2:$F$5000,'1. Output sheet'!$C$2:$C$5000,K$138,'1. Output sheet'!$K$2:$K$5000,$B394,'1. Output sheet'!$AC$2:$AC$5000,$B$140,'1. Output sheet'!$O$2:$O$5000,"&gt;="&amp;$B$239,'1. Output sheet'!$O$2:$O$5000,"&lt;"&amp;$C$239)+SUMIFS('1. Output sheet'!$F$2:$F$5000,'1. Output sheet'!$C$2:$C$5000,K$138,'1. Output sheet'!$K$2:$K$5000,$B394,'1. Output sheet'!$AC$2:$AC$5000,$B$170,'1. Output sheet'!$O$2:$O$5000,"&gt;="&amp;$B$239,'1. Output sheet'!$O$2:$O$5000,"&lt;"&amp;$C$239)</f>
        <v>0</v>
      </c>
      <c r="L394" s="13">
        <f>SUMIFS('1. Output sheet'!$F$2:$F$5000,'1. Output sheet'!$C$2:$C$5000,L$138,'1. Output sheet'!$K$2:$K$5000,$B394,'1. Output sheet'!$AC$2:$AC$5000,$B$140,'1. Output sheet'!$O$2:$O$5000,"&gt;="&amp;$B$239,'1. Output sheet'!$O$2:$O$5000,"&lt;"&amp;$C$239)+SUMIFS('1. Output sheet'!$F$2:$F$5000,'1. Output sheet'!$C$2:$C$5000,L$138,'1. Output sheet'!$K$2:$K$5000,$B394,'1. Output sheet'!$AC$2:$AC$5000,$B$170,'1. Output sheet'!$O$2:$O$5000,"&gt;="&amp;$B$239,'1. Output sheet'!$O$2:$O$5000,"&lt;"&amp;$C$239)</f>
        <v>0</v>
      </c>
      <c r="M394" s="13">
        <f>SUMIFS('1. Output sheet'!$F$2:$F$5000,'1. Output sheet'!$C$2:$C$5000,M$138,'1. Output sheet'!$K$2:$K$5000,$B394,'1. Output sheet'!$AC$2:$AC$5000,$B$140,'1. Output sheet'!$O$2:$O$5000,"&gt;="&amp;$B$239,'1. Output sheet'!$O$2:$O$5000,"&lt;"&amp;$C$239)+SUMIFS('1. Output sheet'!$F$2:$F$5000,'1. Output sheet'!$C$2:$C$5000,M$138,'1. Output sheet'!$K$2:$K$5000,$B394,'1. Output sheet'!$AC$2:$AC$5000,$B$170,'1. Output sheet'!$O$2:$O$5000,"&gt;="&amp;$B$239,'1. Output sheet'!$O$2:$O$5000,"&lt;"&amp;$C$239)</f>
        <v>0</v>
      </c>
      <c r="N394" s="13">
        <f>SUMIFS('1. Output sheet'!$F$2:$F$5000,'1. Output sheet'!$C$2:$C$5000,N$138,'1. Output sheet'!$K$2:$K$5000,$B394,'1. Output sheet'!$AC$2:$AC$5000,$B$140,'1. Output sheet'!$O$2:$O$5000,"&gt;="&amp;$B$239,'1. Output sheet'!$O$2:$O$5000,"&lt;"&amp;$C$239)+SUMIFS('1. Output sheet'!$F$2:$F$5000,'1. Output sheet'!$C$2:$C$5000,N$138,'1. Output sheet'!$K$2:$K$5000,$B394,'1. Output sheet'!$AC$2:$AC$5000,$B$170,'1. Output sheet'!$O$2:$O$5000,"&gt;="&amp;$B$239,'1. Output sheet'!$O$2:$O$5000,"&lt;"&amp;$C$239)</f>
        <v>0</v>
      </c>
      <c r="O394" s="13">
        <f>SUMIFS('1. Output sheet'!$F$2:$F$5000,'1. Output sheet'!$C$2:$C$5000,O$138,'1. Output sheet'!$K$2:$K$5000,$B394,'1. Output sheet'!$AC$2:$AC$5000,$B$140,'1. Output sheet'!$O$2:$O$5000,"&gt;="&amp;$B$239,'1. Output sheet'!$O$2:$O$5000,"&lt;"&amp;$C$239)+SUMIFS('1. Output sheet'!$F$2:$F$5000,'1. Output sheet'!$C$2:$C$5000,O$138,'1. Output sheet'!$K$2:$K$5000,$B394,'1. Output sheet'!$AC$2:$AC$5000,$B$170,'1. Output sheet'!$O$2:$O$5000,"&gt;="&amp;$B$239,'1. Output sheet'!$O$2:$O$5000,"&lt;"&amp;$C$239)</f>
        <v>0</v>
      </c>
      <c r="P394" s="14">
        <f t="shared" si="194"/>
        <v>71704.056666666671</v>
      </c>
      <c r="R394" s="39" t="s">
        <v>86</v>
      </c>
      <c r="S394" s="12"/>
      <c r="T394" s="13">
        <f t="shared" si="193"/>
        <v>0</v>
      </c>
      <c r="U394" s="13">
        <f t="shared" si="181"/>
        <v>0</v>
      </c>
      <c r="V394" s="13">
        <f t="shared" si="182"/>
        <v>2130.3268394495617</v>
      </c>
      <c r="W394" s="13">
        <f t="shared" si="183"/>
        <v>2653.6127535765522</v>
      </c>
      <c r="X394" s="13">
        <f t="shared" si="184"/>
        <v>0</v>
      </c>
      <c r="Y394" s="13">
        <f t="shared" si="185"/>
        <v>1362.2407250982126</v>
      </c>
      <c r="Z394" s="13">
        <f t="shared" si="186"/>
        <v>3467.8143812933235</v>
      </c>
      <c r="AA394" s="13">
        <f t="shared" si="187"/>
        <v>0</v>
      </c>
      <c r="AB394" s="13">
        <f t="shared" si="188"/>
        <v>0</v>
      </c>
      <c r="AC394" s="13">
        <f t="shared" si="189"/>
        <v>0</v>
      </c>
      <c r="AD394" s="13">
        <f t="shared" si="190"/>
        <v>0</v>
      </c>
      <c r="AE394" s="13">
        <f t="shared" si="191"/>
        <v>0</v>
      </c>
      <c r="AF394" s="14">
        <f t="shared" si="192"/>
        <v>9613.9946994176498</v>
      </c>
    </row>
    <row r="395" spans="1:32" ht="15" x14ac:dyDescent="0.25">
      <c r="A395" s="34"/>
      <c r="B395" s="39" t="s">
        <v>97</v>
      </c>
      <c r="C395" s="12"/>
      <c r="D395" s="13">
        <f>SUMIFS('1. Output sheet'!$F$2:$F$5000,'1. Output sheet'!$C$2:$C$5000,D$138,'1. Output sheet'!$K$2:$K$5000,$B395,'1. Output sheet'!$AC$2:$AC$5000,$B$140,'1. Output sheet'!$O$2:$O$5000,"&gt;="&amp;$B$239,'1. Output sheet'!$O$2:$O$5000,"&lt;"&amp;$C$239)+SUMIFS('1. Output sheet'!$F$2:$F$5000,'1. Output sheet'!$C$2:$C$5000,D$138,'1. Output sheet'!$K$2:$K$5000,$B395,'1. Output sheet'!$AC$2:$AC$5000,$B$170,'1. Output sheet'!$O$2:$O$5000,"&gt;="&amp;$B$239,'1. Output sheet'!$O$2:$O$5000,"&lt;"&amp;$C$239)</f>
        <v>0</v>
      </c>
      <c r="E395" s="13">
        <f>SUMIFS('1. Output sheet'!$F$2:$F$5000,'1. Output sheet'!$C$2:$C$5000,E$138,'1. Output sheet'!$K$2:$K$5000,$B395,'1. Output sheet'!$AC$2:$AC$5000,$B$140,'1. Output sheet'!$O$2:$O$5000,"&gt;="&amp;$B$239,'1. Output sheet'!$O$2:$O$5000,"&lt;"&amp;$C$239)+SUMIFS('1. Output sheet'!$F$2:$F$5000,'1. Output sheet'!$C$2:$C$5000,E$138,'1. Output sheet'!$K$2:$K$5000,$B395,'1. Output sheet'!$AC$2:$AC$5000,$B$170,'1. Output sheet'!$O$2:$O$5000,"&gt;="&amp;$B$239,'1. Output sheet'!$O$2:$O$5000,"&lt;"&amp;$C$239)</f>
        <v>0</v>
      </c>
      <c r="F395" s="13">
        <f>SUMIFS('1. Output sheet'!$F$2:$F$5000,'1. Output sheet'!$C$2:$C$5000,F$138,'1. Output sheet'!$K$2:$K$5000,$B395,'1. Output sheet'!$AC$2:$AC$5000,$B$140,'1. Output sheet'!$O$2:$O$5000,"&gt;="&amp;$B$239,'1. Output sheet'!$O$2:$O$5000,"&lt;"&amp;$C$239)+SUMIFS('1. Output sheet'!$F$2:$F$5000,'1. Output sheet'!$C$2:$C$5000,F$138,'1. Output sheet'!$K$2:$K$5000,$B395,'1. Output sheet'!$AC$2:$AC$5000,$B$170,'1. Output sheet'!$O$2:$O$5000,"&gt;="&amp;$B$239,'1. Output sheet'!$O$2:$O$5000,"&lt;"&amp;$C$239)</f>
        <v>1725</v>
      </c>
      <c r="G395" s="13">
        <f>SUMIFS('1. Output sheet'!$F$2:$F$5000,'1. Output sheet'!$C$2:$C$5000,G$138,'1. Output sheet'!$K$2:$K$5000,$B395,'1. Output sheet'!$AC$2:$AC$5000,$B$140,'1. Output sheet'!$O$2:$O$5000,"&gt;="&amp;$B$239,'1. Output sheet'!$O$2:$O$5000,"&lt;"&amp;$C$239)+SUMIFS('1. Output sheet'!$F$2:$F$5000,'1. Output sheet'!$C$2:$C$5000,G$138,'1. Output sheet'!$K$2:$K$5000,$B395,'1. Output sheet'!$AC$2:$AC$5000,$B$170,'1. Output sheet'!$O$2:$O$5000,"&gt;="&amp;$B$239,'1. Output sheet'!$O$2:$O$5000,"&lt;"&amp;$C$239)</f>
        <v>0</v>
      </c>
      <c r="H395" s="13">
        <f>SUMIFS('1. Output sheet'!$F$2:$F$5000,'1. Output sheet'!$C$2:$C$5000,H$138,'1. Output sheet'!$K$2:$K$5000,$B395,'1. Output sheet'!$AC$2:$AC$5000,$B$140,'1. Output sheet'!$O$2:$O$5000,"&gt;="&amp;$B$239,'1. Output sheet'!$O$2:$O$5000,"&lt;"&amp;$C$239)+SUMIFS('1. Output sheet'!$F$2:$F$5000,'1. Output sheet'!$C$2:$C$5000,H$138,'1. Output sheet'!$K$2:$K$5000,$B395,'1. Output sheet'!$AC$2:$AC$5000,$B$170,'1. Output sheet'!$O$2:$O$5000,"&gt;="&amp;$B$239,'1. Output sheet'!$O$2:$O$5000,"&lt;"&amp;$C$239)</f>
        <v>0</v>
      </c>
      <c r="I395" s="13">
        <f>SUMIFS('1. Output sheet'!$F$2:$F$5000,'1. Output sheet'!$C$2:$C$5000,I$138,'1. Output sheet'!$K$2:$K$5000,$B395,'1. Output sheet'!$AC$2:$AC$5000,$B$140,'1. Output sheet'!$O$2:$O$5000,"&gt;="&amp;$B$239,'1. Output sheet'!$O$2:$O$5000,"&lt;"&amp;$C$239)+SUMIFS('1. Output sheet'!$F$2:$F$5000,'1. Output sheet'!$C$2:$C$5000,I$138,'1. Output sheet'!$K$2:$K$5000,$B395,'1. Output sheet'!$AC$2:$AC$5000,$B$170,'1. Output sheet'!$O$2:$O$5000,"&gt;="&amp;$B$239,'1. Output sheet'!$O$2:$O$5000,"&lt;"&amp;$C$239)</f>
        <v>0</v>
      </c>
      <c r="J395" s="13">
        <f>SUMIFS('1. Output sheet'!$F$2:$F$5000,'1. Output sheet'!$C$2:$C$5000,J$138,'1. Output sheet'!$K$2:$K$5000,$B395,'1. Output sheet'!$AC$2:$AC$5000,$B$140,'1. Output sheet'!$O$2:$O$5000,"&gt;="&amp;$B$239,'1. Output sheet'!$O$2:$O$5000,"&lt;"&amp;$C$239)+SUMIFS('1. Output sheet'!$F$2:$F$5000,'1. Output sheet'!$C$2:$C$5000,J$138,'1. Output sheet'!$K$2:$K$5000,$B395,'1. Output sheet'!$AC$2:$AC$5000,$B$170,'1. Output sheet'!$O$2:$O$5000,"&gt;="&amp;$B$239,'1. Output sheet'!$O$2:$O$5000,"&lt;"&amp;$C$239)</f>
        <v>4642</v>
      </c>
      <c r="K395" s="13">
        <f>SUMIFS('1. Output sheet'!$F$2:$F$5000,'1. Output sheet'!$C$2:$C$5000,K$138,'1. Output sheet'!$K$2:$K$5000,$B395,'1. Output sheet'!$AC$2:$AC$5000,$B$140,'1. Output sheet'!$O$2:$O$5000,"&gt;="&amp;$B$239,'1. Output sheet'!$O$2:$O$5000,"&lt;"&amp;$C$239)+SUMIFS('1. Output sheet'!$F$2:$F$5000,'1. Output sheet'!$C$2:$C$5000,K$138,'1. Output sheet'!$K$2:$K$5000,$B395,'1. Output sheet'!$AC$2:$AC$5000,$B$170,'1. Output sheet'!$O$2:$O$5000,"&gt;="&amp;$B$239,'1. Output sheet'!$O$2:$O$5000,"&lt;"&amp;$C$239)</f>
        <v>0</v>
      </c>
      <c r="L395" s="13">
        <f>SUMIFS('1. Output sheet'!$F$2:$F$5000,'1. Output sheet'!$C$2:$C$5000,L$138,'1. Output sheet'!$K$2:$K$5000,$B395,'1. Output sheet'!$AC$2:$AC$5000,$B$140,'1. Output sheet'!$O$2:$O$5000,"&gt;="&amp;$B$239,'1. Output sheet'!$O$2:$O$5000,"&lt;"&amp;$C$239)+SUMIFS('1. Output sheet'!$F$2:$F$5000,'1. Output sheet'!$C$2:$C$5000,L$138,'1. Output sheet'!$K$2:$K$5000,$B395,'1. Output sheet'!$AC$2:$AC$5000,$B$170,'1. Output sheet'!$O$2:$O$5000,"&gt;="&amp;$B$239,'1. Output sheet'!$O$2:$O$5000,"&lt;"&amp;$C$239)</f>
        <v>40</v>
      </c>
      <c r="M395" s="13">
        <f>SUMIFS('1. Output sheet'!$F$2:$F$5000,'1. Output sheet'!$C$2:$C$5000,M$138,'1. Output sheet'!$K$2:$K$5000,$B395,'1. Output sheet'!$AC$2:$AC$5000,$B$140,'1. Output sheet'!$O$2:$O$5000,"&gt;="&amp;$B$239,'1. Output sheet'!$O$2:$O$5000,"&lt;"&amp;$C$239)+SUMIFS('1. Output sheet'!$F$2:$F$5000,'1. Output sheet'!$C$2:$C$5000,M$138,'1. Output sheet'!$K$2:$K$5000,$B395,'1. Output sheet'!$AC$2:$AC$5000,$B$170,'1. Output sheet'!$O$2:$O$5000,"&gt;="&amp;$B$239,'1. Output sheet'!$O$2:$O$5000,"&lt;"&amp;$C$239)</f>
        <v>0</v>
      </c>
      <c r="N395" s="13">
        <f>SUMIFS('1. Output sheet'!$F$2:$F$5000,'1. Output sheet'!$C$2:$C$5000,N$138,'1. Output sheet'!$K$2:$K$5000,$B395,'1. Output sheet'!$AC$2:$AC$5000,$B$140,'1. Output sheet'!$O$2:$O$5000,"&gt;="&amp;$B$239,'1. Output sheet'!$O$2:$O$5000,"&lt;"&amp;$C$239)+SUMIFS('1. Output sheet'!$F$2:$F$5000,'1. Output sheet'!$C$2:$C$5000,N$138,'1. Output sheet'!$K$2:$K$5000,$B395,'1. Output sheet'!$AC$2:$AC$5000,$B$170,'1. Output sheet'!$O$2:$O$5000,"&gt;="&amp;$B$239,'1. Output sheet'!$O$2:$O$5000,"&lt;"&amp;$C$239)</f>
        <v>0</v>
      </c>
      <c r="O395" s="13">
        <f>SUMIFS('1. Output sheet'!$F$2:$F$5000,'1. Output sheet'!$C$2:$C$5000,O$138,'1. Output sheet'!$K$2:$K$5000,$B395,'1. Output sheet'!$AC$2:$AC$5000,$B$140,'1. Output sheet'!$O$2:$O$5000,"&gt;="&amp;$B$239,'1. Output sheet'!$O$2:$O$5000,"&lt;"&amp;$C$239)+SUMIFS('1. Output sheet'!$F$2:$F$5000,'1. Output sheet'!$C$2:$C$5000,O$138,'1. Output sheet'!$K$2:$K$5000,$B395,'1. Output sheet'!$AC$2:$AC$5000,$B$170,'1. Output sheet'!$O$2:$O$5000,"&gt;="&amp;$B$239,'1. Output sheet'!$O$2:$O$5000,"&lt;"&amp;$C$239)</f>
        <v>0</v>
      </c>
      <c r="P395" s="14">
        <f t="shared" si="194"/>
        <v>6407</v>
      </c>
      <c r="R395" s="39" t="s">
        <v>97</v>
      </c>
      <c r="S395" s="12"/>
      <c r="T395" s="13">
        <f t="shared" si="193"/>
        <v>0</v>
      </c>
      <c r="U395" s="13">
        <f t="shared" si="181"/>
        <v>0</v>
      </c>
      <c r="V395" s="13">
        <f t="shared" si="182"/>
        <v>231.28594988134023</v>
      </c>
      <c r="W395" s="13">
        <f t="shared" si="183"/>
        <v>0</v>
      </c>
      <c r="X395" s="13">
        <f t="shared" si="184"/>
        <v>0</v>
      </c>
      <c r="Y395" s="13">
        <f t="shared" si="185"/>
        <v>0</v>
      </c>
      <c r="Z395" s="13">
        <f t="shared" si="186"/>
        <v>622.39384310097466</v>
      </c>
      <c r="AA395" s="13">
        <f t="shared" si="187"/>
        <v>0</v>
      </c>
      <c r="AB395" s="13">
        <f t="shared" si="188"/>
        <v>5.3631524610165844</v>
      </c>
      <c r="AC395" s="13">
        <f t="shared" si="189"/>
        <v>0</v>
      </c>
      <c r="AD395" s="13">
        <f t="shared" si="190"/>
        <v>0</v>
      </c>
      <c r="AE395" s="13">
        <f t="shared" si="191"/>
        <v>0</v>
      </c>
      <c r="AF395" s="14">
        <f t="shared" si="192"/>
        <v>859.04294544333152</v>
      </c>
    </row>
    <row r="396" spans="1:32" ht="15" x14ac:dyDescent="0.25">
      <c r="A396" s="34"/>
      <c r="B396" s="39" t="s">
        <v>226</v>
      </c>
      <c r="C396" s="12"/>
      <c r="D396" s="13">
        <f>SUMIFS('1. Output sheet'!$F$2:$F$5000,'1. Output sheet'!$C$2:$C$5000,D$138,'1. Output sheet'!$K$2:$K$5000,$B396,'1. Output sheet'!$AC$2:$AC$5000,$B$140,'1. Output sheet'!$O$2:$O$5000,"&gt;="&amp;$B$239,'1. Output sheet'!$O$2:$O$5000,"&lt;"&amp;$C$239)+SUMIFS('1. Output sheet'!$F$2:$F$5000,'1. Output sheet'!$C$2:$C$5000,D$138,'1. Output sheet'!$K$2:$K$5000,$B396,'1. Output sheet'!$AC$2:$AC$5000,$B$170,'1. Output sheet'!$O$2:$O$5000,"&gt;="&amp;$B$239,'1. Output sheet'!$O$2:$O$5000,"&lt;"&amp;$C$239)</f>
        <v>979</v>
      </c>
      <c r="E396" s="13">
        <f>SUMIFS('1. Output sheet'!$F$2:$F$5000,'1. Output sheet'!$C$2:$C$5000,E$138,'1. Output sheet'!$K$2:$K$5000,$B396,'1. Output sheet'!$AC$2:$AC$5000,$B$140,'1. Output sheet'!$O$2:$O$5000,"&gt;="&amp;$B$239,'1. Output sheet'!$O$2:$O$5000,"&lt;"&amp;$C$239)+SUMIFS('1. Output sheet'!$F$2:$F$5000,'1. Output sheet'!$C$2:$C$5000,E$138,'1. Output sheet'!$K$2:$K$5000,$B396,'1. Output sheet'!$AC$2:$AC$5000,$B$170,'1. Output sheet'!$O$2:$O$5000,"&gt;="&amp;$B$239,'1. Output sheet'!$O$2:$O$5000,"&lt;"&amp;$C$239)</f>
        <v>42350</v>
      </c>
      <c r="F396" s="13">
        <f>SUMIFS('1. Output sheet'!$F$2:$F$5000,'1. Output sheet'!$C$2:$C$5000,F$138,'1. Output sheet'!$K$2:$K$5000,$B396,'1. Output sheet'!$AC$2:$AC$5000,$B$140,'1. Output sheet'!$O$2:$O$5000,"&gt;="&amp;$B$239,'1. Output sheet'!$O$2:$O$5000,"&lt;"&amp;$C$239)+SUMIFS('1. Output sheet'!$F$2:$F$5000,'1. Output sheet'!$C$2:$C$5000,F$138,'1. Output sheet'!$K$2:$K$5000,$B396,'1. Output sheet'!$AC$2:$AC$5000,$B$170,'1. Output sheet'!$O$2:$O$5000,"&gt;="&amp;$B$239,'1. Output sheet'!$O$2:$O$5000,"&lt;"&amp;$C$239)</f>
        <v>0</v>
      </c>
      <c r="G396" s="13">
        <f>SUMIFS('1. Output sheet'!$F$2:$F$5000,'1. Output sheet'!$C$2:$C$5000,G$138,'1. Output sheet'!$K$2:$K$5000,$B396,'1. Output sheet'!$AC$2:$AC$5000,$B$140,'1. Output sheet'!$O$2:$O$5000,"&gt;="&amp;$B$239,'1. Output sheet'!$O$2:$O$5000,"&lt;"&amp;$C$239)+SUMIFS('1. Output sheet'!$F$2:$F$5000,'1. Output sheet'!$C$2:$C$5000,G$138,'1. Output sheet'!$K$2:$K$5000,$B396,'1. Output sheet'!$AC$2:$AC$5000,$B$170,'1. Output sheet'!$O$2:$O$5000,"&gt;="&amp;$B$239,'1. Output sheet'!$O$2:$O$5000,"&lt;"&amp;$C$239)</f>
        <v>1038</v>
      </c>
      <c r="H396" s="13">
        <f>SUMIFS('1. Output sheet'!$F$2:$F$5000,'1. Output sheet'!$C$2:$C$5000,H$138,'1. Output sheet'!$K$2:$K$5000,$B396,'1. Output sheet'!$AC$2:$AC$5000,$B$140,'1. Output sheet'!$O$2:$O$5000,"&gt;="&amp;$B$239,'1. Output sheet'!$O$2:$O$5000,"&lt;"&amp;$C$239)+SUMIFS('1. Output sheet'!$F$2:$F$5000,'1. Output sheet'!$C$2:$C$5000,H$138,'1. Output sheet'!$K$2:$K$5000,$B396,'1. Output sheet'!$AC$2:$AC$5000,$B$170,'1. Output sheet'!$O$2:$O$5000,"&gt;="&amp;$B$239,'1. Output sheet'!$O$2:$O$5000,"&lt;"&amp;$C$239)</f>
        <v>0</v>
      </c>
      <c r="I396" s="13">
        <f>SUMIFS('1. Output sheet'!$F$2:$F$5000,'1. Output sheet'!$C$2:$C$5000,I$138,'1. Output sheet'!$K$2:$K$5000,$B396,'1. Output sheet'!$AC$2:$AC$5000,$B$140,'1. Output sheet'!$O$2:$O$5000,"&gt;="&amp;$B$239,'1. Output sheet'!$O$2:$O$5000,"&lt;"&amp;$C$239)+SUMIFS('1. Output sheet'!$F$2:$F$5000,'1. Output sheet'!$C$2:$C$5000,I$138,'1. Output sheet'!$K$2:$K$5000,$B396,'1. Output sheet'!$AC$2:$AC$5000,$B$170,'1. Output sheet'!$O$2:$O$5000,"&gt;="&amp;$B$239,'1. Output sheet'!$O$2:$O$5000,"&lt;"&amp;$C$239)</f>
        <v>945</v>
      </c>
      <c r="J396" s="13">
        <f>SUMIFS('1. Output sheet'!$F$2:$F$5000,'1. Output sheet'!$C$2:$C$5000,J$138,'1. Output sheet'!$K$2:$K$5000,$B396,'1. Output sheet'!$AC$2:$AC$5000,$B$140,'1. Output sheet'!$O$2:$O$5000,"&gt;="&amp;$B$239,'1. Output sheet'!$O$2:$O$5000,"&lt;"&amp;$C$239)+SUMIFS('1. Output sheet'!$F$2:$F$5000,'1. Output sheet'!$C$2:$C$5000,J$138,'1. Output sheet'!$K$2:$K$5000,$B396,'1. Output sheet'!$AC$2:$AC$5000,$B$170,'1. Output sheet'!$O$2:$O$5000,"&gt;="&amp;$B$239,'1. Output sheet'!$O$2:$O$5000,"&lt;"&amp;$C$239)</f>
        <v>3832</v>
      </c>
      <c r="K396" s="13">
        <f>SUMIFS('1. Output sheet'!$F$2:$F$5000,'1. Output sheet'!$C$2:$C$5000,K$138,'1. Output sheet'!$K$2:$K$5000,$B396,'1. Output sheet'!$AC$2:$AC$5000,$B$140,'1. Output sheet'!$O$2:$O$5000,"&gt;="&amp;$B$239,'1. Output sheet'!$O$2:$O$5000,"&lt;"&amp;$C$239)+SUMIFS('1. Output sheet'!$F$2:$F$5000,'1. Output sheet'!$C$2:$C$5000,K$138,'1. Output sheet'!$K$2:$K$5000,$B396,'1. Output sheet'!$AC$2:$AC$5000,$B$170,'1. Output sheet'!$O$2:$O$5000,"&gt;="&amp;$B$239,'1. Output sheet'!$O$2:$O$5000,"&lt;"&amp;$C$239)</f>
        <v>2017</v>
      </c>
      <c r="L396" s="13">
        <f>SUMIFS('1. Output sheet'!$F$2:$F$5000,'1. Output sheet'!$C$2:$C$5000,L$138,'1. Output sheet'!$K$2:$K$5000,$B396,'1. Output sheet'!$AC$2:$AC$5000,$B$140,'1. Output sheet'!$O$2:$O$5000,"&gt;="&amp;$B$239,'1. Output sheet'!$O$2:$O$5000,"&lt;"&amp;$C$239)+SUMIFS('1. Output sheet'!$F$2:$F$5000,'1. Output sheet'!$C$2:$C$5000,L$138,'1. Output sheet'!$K$2:$K$5000,$B396,'1. Output sheet'!$AC$2:$AC$5000,$B$170,'1. Output sheet'!$O$2:$O$5000,"&gt;="&amp;$B$239,'1. Output sheet'!$O$2:$O$5000,"&lt;"&amp;$C$239)</f>
        <v>0</v>
      </c>
      <c r="M396" s="13">
        <f>SUMIFS('1. Output sheet'!$F$2:$F$5000,'1. Output sheet'!$C$2:$C$5000,M$138,'1. Output sheet'!$K$2:$K$5000,$B396,'1. Output sheet'!$AC$2:$AC$5000,$B$140,'1. Output sheet'!$O$2:$O$5000,"&gt;="&amp;$B$239,'1. Output sheet'!$O$2:$O$5000,"&lt;"&amp;$C$239)+SUMIFS('1. Output sheet'!$F$2:$F$5000,'1. Output sheet'!$C$2:$C$5000,M$138,'1. Output sheet'!$K$2:$K$5000,$B396,'1. Output sheet'!$AC$2:$AC$5000,$B$170,'1. Output sheet'!$O$2:$O$5000,"&gt;="&amp;$B$239,'1. Output sheet'!$O$2:$O$5000,"&lt;"&amp;$C$239)</f>
        <v>0</v>
      </c>
      <c r="N396" s="13">
        <f>SUMIFS('1. Output sheet'!$F$2:$F$5000,'1. Output sheet'!$C$2:$C$5000,N$138,'1. Output sheet'!$K$2:$K$5000,$B396,'1. Output sheet'!$AC$2:$AC$5000,$B$140,'1. Output sheet'!$O$2:$O$5000,"&gt;="&amp;$B$239,'1. Output sheet'!$O$2:$O$5000,"&lt;"&amp;$C$239)+SUMIFS('1. Output sheet'!$F$2:$F$5000,'1. Output sheet'!$C$2:$C$5000,N$138,'1. Output sheet'!$K$2:$K$5000,$B396,'1. Output sheet'!$AC$2:$AC$5000,$B$170,'1. Output sheet'!$O$2:$O$5000,"&gt;="&amp;$B$239,'1. Output sheet'!$O$2:$O$5000,"&lt;"&amp;$C$239)</f>
        <v>5000</v>
      </c>
      <c r="O396" s="13">
        <f>SUMIFS('1. Output sheet'!$F$2:$F$5000,'1. Output sheet'!$C$2:$C$5000,O$138,'1. Output sheet'!$K$2:$K$5000,$B396,'1. Output sheet'!$AC$2:$AC$5000,$B$140,'1. Output sheet'!$O$2:$O$5000,"&gt;="&amp;$B$239,'1. Output sheet'!$O$2:$O$5000,"&lt;"&amp;$C$239)+SUMIFS('1. Output sheet'!$F$2:$F$5000,'1. Output sheet'!$C$2:$C$5000,O$138,'1. Output sheet'!$K$2:$K$5000,$B396,'1. Output sheet'!$AC$2:$AC$5000,$B$170,'1. Output sheet'!$O$2:$O$5000,"&gt;="&amp;$B$239,'1. Output sheet'!$O$2:$O$5000,"&lt;"&amp;$C$239)</f>
        <v>0</v>
      </c>
      <c r="P396" s="14">
        <f t="shared" si="194"/>
        <v>56161</v>
      </c>
      <c r="R396" s="39" t="s">
        <v>226</v>
      </c>
      <c r="S396" s="12"/>
      <c r="T396" s="13">
        <f t="shared" si="193"/>
        <v>131.26315648338093</v>
      </c>
      <c r="U396" s="13">
        <f t="shared" si="181"/>
        <v>5678.2376681013093</v>
      </c>
      <c r="V396" s="13">
        <f t="shared" si="182"/>
        <v>0</v>
      </c>
      <c r="W396" s="13">
        <f t="shared" si="183"/>
        <v>139.17380636338038</v>
      </c>
      <c r="X396" s="13">
        <f t="shared" si="184"/>
        <v>0</v>
      </c>
      <c r="Y396" s="13">
        <f t="shared" si="185"/>
        <v>126.70447689151682</v>
      </c>
      <c r="Z396" s="13">
        <f t="shared" si="186"/>
        <v>513.79000576538886</v>
      </c>
      <c r="AA396" s="13">
        <f t="shared" si="187"/>
        <v>270.43696284676128</v>
      </c>
      <c r="AB396" s="13">
        <f t="shared" si="188"/>
        <v>0</v>
      </c>
      <c r="AC396" s="13">
        <f t="shared" si="189"/>
        <v>0</v>
      </c>
      <c r="AD396" s="13">
        <f t="shared" si="190"/>
        <v>670.39405762707315</v>
      </c>
      <c r="AE396" s="13">
        <f t="shared" si="191"/>
        <v>0</v>
      </c>
      <c r="AF396" s="14">
        <f t="shared" si="192"/>
        <v>7530.0001340788103</v>
      </c>
    </row>
    <row r="397" spans="1:32" ht="15" x14ac:dyDescent="0.25">
      <c r="A397" s="34"/>
      <c r="B397" s="39" t="s">
        <v>243</v>
      </c>
      <c r="C397" s="12"/>
      <c r="D397" s="13">
        <f>SUMIFS('1. Output sheet'!$F$2:$F$5000,'1. Output sheet'!$C$2:$C$5000,D$138,'1. Output sheet'!$K$2:$K$5000,$B397,'1. Output sheet'!$AC$2:$AC$5000,$B$140,'1. Output sheet'!$O$2:$O$5000,"&gt;="&amp;$B$239,'1. Output sheet'!$O$2:$O$5000,"&lt;"&amp;$C$239)+SUMIFS('1. Output sheet'!$F$2:$F$5000,'1. Output sheet'!$C$2:$C$5000,D$138,'1. Output sheet'!$K$2:$K$5000,$B397,'1. Output sheet'!$AC$2:$AC$5000,$B$170,'1. Output sheet'!$O$2:$O$5000,"&gt;="&amp;$B$239,'1. Output sheet'!$O$2:$O$5000,"&lt;"&amp;$C$239)</f>
        <v>0</v>
      </c>
      <c r="E397" s="13">
        <f>SUMIFS('1. Output sheet'!$F$2:$F$5000,'1. Output sheet'!$C$2:$C$5000,E$138,'1. Output sheet'!$K$2:$K$5000,$B397,'1. Output sheet'!$AC$2:$AC$5000,$B$140,'1. Output sheet'!$O$2:$O$5000,"&gt;="&amp;$B$239,'1. Output sheet'!$O$2:$O$5000,"&lt;"&amp;$C$239)+SUMIFS('1. Output sheet'!$F$2:$F$5000,'1. Output sheet'!$C$2:$C$5000,E$138,'1. Output sheet'!$K$2:$K$5000,$B397,'1. Output sheet'!$AC$2:$AC$5000,$B$170,'1. Output sheet'!$O$2:$O$5000,"&gt;="&amp;$B$239,'1. Output sheet'!$O$2:$O$5000,"&lt;"&amp;$C$239)</f>
        <v>0</v>
      </c>
      <c r="F397" s="13">
        <f>SUMIFS('1. Output sheet'!$F$2:$F$5000,'1. Output sheet'!$C$2:$C$5000,F$138,'1. Output sheet'!$K$2:$K$5000,$B397,'1. Output sheet'!$AC$2:$AC$5000,$B$140,'1. Output sheet'!$O$2:$O$5000,"&gt;="&amp;$B$239,'1. Output sheet'!$O$2:$O$5000,"&lt;"&amp;$C$239)+SUMIFS('1. Output sheet'!$F$2:$F$5000,'1. Output sheet'!$C$2:$C$5000,F$138,'1. Output sheet'!$K$2:$K$5000,$B397,'1. Output sheet'!$AC$2:$AC$5000,$B$170,'1. Output sheet'!$O$2:$O$5000,"&gt;="&amp;$B$239,'1. Output sheet'!$O$2:$O$5000,"&lt;"&amp;$C$239)</f>
        <v>0</v>
      </c>
      <c r="G397" s="13">
        <f>SUMIFS('1. Output sheet'!$F$2:$F$5000,'1. Output sheet'!$C$2:$C$5000,G$138,'1. Output sheet'!$K$2:$K$5000,$B397,'1. Output sheet'!$AC$2:$AC$5000,$B$140,'1. Output sheet'!$O$2:$O$5000,"&gt;="&amp;$B$239,'1. Output sheet'!$O$2:$O$5000,"&lt;"&amp;$C$239)+SUMIFS('1. Output sheet'!$F$2:$F$5000,'1. Output sheet'!$C$2:$C$5000,G$138,'1. Output sheet'!$K$2:$K$5000,$B397,'1. Output sheet'!$AC$2:$AC$5000,$B$170,'1. Output sheet'!$O$2:$O$5000,"&gt;="&amp;$B$239,'1. Output sheet'!$O$2:$O$5000,"&lt;"&amp;$C$239)</f>
        <v>300</v>
      </c>
      <c r="H397" s="13">
        <f>SUMIFS('1. Output sheet'!$F$2:$F$5000,'1. Output sheet'!$C$2:$C$5000,H$138,'1. Output sheet'!$K$2:$K$5000,$B397,'1. Output sheet'!$AC$2:$AC$5000,$B$140,'1. Output sheet'!$O$2:$O$5000,"&gt;="&amp;$B$239,'1. Output sheet'!$O$2:$O$5000,"&lt;"&amp;$C$239)+SUMIFS('1. Output sheet'!$F$2:$F$5000,'1. Output sheet'!$C$2:$C$5000,H$138,'1. Output sheet'!$K$2:$K$5000,$B397,'1. Output sheet'!$AC$2:$AC$5000,$B$170,'1. Output sheet'!$O$2:$O$5000,"&gt;="&amp;$B$239,'1. Output sheet'!$O$2:$O$5000,"&lt;"&amp;$C$239)</f>
        <v>0</v>
      </c>
      <c r="I397" s="13">
        <f>SUMIFS('1. Output sheet'!$F$2:$F$5000,'1. Output sheet'!$C$2:$C$5000,I$138,'1. Output sheet'!$K$2:$K$5000,$B397,'1. Output sheet'!$AC$2:$AC$5000,$B$140,'1. Output sheet'!$O$2:$O$5000,"&gt;="&amp;$B$239,'1. Output sheet'!$O$2:$O$5000,"&lt;"&amp;$C$239)+SUMIFS('1. Output sheet'!$F$2:$F$5000,'1. Output sheet'!$C$2:$C$5000,I$138,'1. Output sheet'!$K$2:$K$5000,$B397,'1. Output sheet'!$AC$2:$AC$5000,$B$170,'1. Output sheet'!$O$2:$O$5000,"&gt;="&amp;$B$239,'1. Output sheet'!$O$2:$O$5000,"&lt;"&amp;$C$239)</f>
        <v>-15290.830000000002</v>
      </c>
      <c r="J397" s="13">
        <f>SUMIFS('1. Output sheet'!$F$2:$F$5000,'1. Output sheet'!$C$2:$C$5000,J$138,'1. Output sheet'!$K$2:$K$5000,$B397,'1. Output sheet'!$AC$2:$AC$5000,$B$140,'1. Output sheet'!$O$2:$O$5000,"&gt;="&amp;$B$239,'1. Output sheet'!$O$2:$O$5000,"&lt;"&amp;$C$239)+SUMIFS('1. Output sheet'!$F$2:$F$5000,'1. Output sheet'!$C$2:$C$5000,J$138,'1. Output sheet'!$K$2:$K$5000,$B397,'1. Output sheet'!$AC$2:$AC$5000,$B$170,'1. Output sheet'!$O$2:$O$5000,"&gt;="&amp;$B$239,'1. Output sheet'!$O$2:$O$5000,"&lt;"&amp;$C$239)</f>
        <v>1706.0000000000002</v>
      </c>
      <c r="K397" s="13">
        <f>SUMIFS('1. Output sheet'!$F$2:$F$5000,'1. Output sheet'!$C$2:$C$5000,K$138,'1. Output sheet'!$K$2:$K$5000,$B397,'1. Output sheet'!$AC$2:$AC$5000,$B$140,'1. Output sheet'!$O$2:$O$5000,"&gt;="&amp;$B$239,'1. Output sheet'!$O$2:$O$5000,"&lt;"&amp;$C$239)+SUMIFS('1. Output sheet'!$F$2:$F$5000,'1. Output sheet'!$C$2:$C$5000,K$138,'1. Output sheet'!$K$2:$K$5000,$B397,'1. Output sheet'!$AC$2:$AC$5000,$B$170,'1. Output sheet'!$O$2:$O$5000,"&gt;="&amp;$B$239,'1. Output sheet'!$O$2:$O$5000,"&lt;"&amp;$C$239)</f>
        <v>36580.71</v>
      </c>
      <c r="L397" s="13">
        <f>SUMIFS('1. Output sheet'!$F$2:$F$5000,'1. Output sheet'!$C$2:$C$5000,L$138,'1. Output sheet'!$K$2:$K$5000,$B397,'1. Output sheet'!$AC$2:$AC$5000,$B$140,'1. Output sheet'!$O$2:$O$5000,"&gt;="&amp;$B$239,'1. Output sheet'!$O$2:$O$5000,"&lt;"&amp;$C$239)+SUMIFS('1. Output sheet'!$F$2:$F$5000,'1. Output sheet'!$C$2:$C$5000,L$138,'1. Output sheet'!$K$2:$K$5000,$B397,'1. Output sheet'!$AC$2:$AC$5000,$B$170,'1. Output sheet'!$O$2:$O$5000,"&gt;="&amp;$B$239,'1. Output sheet'!$O$2:$O$5000,"&lt;"&amp;$C$239)</f>
        <v>400</v>
      </c>
      <c r="M397" s="13">
        <f>SUMIFS('1. Output sheet'!$F$2:$F$5000,'1. Output sheet'!$C$2:$C$5000,M$138,'1. Output sheet'!$K$2:$K$5000,$B397,'1. Output sheet'!$AC$2:$AC$5000,$B$140,'1. Output sheet'!$O$2:$O$5000,"&gt;="&amp;$B$239,'1. Output sheet'!$O$2:$O$5000,"&lt;"&amp;$C$239)+SUMIFS('1. Output sheet'!$F$2:$F$5000,'1. Output sheet'!$C$2:$C$5000,M$138,'1. Output sheet'!$K$2:$K$5000,$B397,'1. Output sheet'!$AC$2:$AC$5000,$B$170,'1. Output sheet'!$O$2:$O$5000,"&gt;="&amp;$B$239,'1. Output sheet'!$O$2:$O$5000,"&lt;"&amp;$C$239)</f>
        <v>0</v>
      </c>
      <c r="N397" s="13">
        <f>SUMIFS('1. Output sheet'!$F$2:$F$5000,'1. Output sheet'!$C$2:$C$5000,N$138,'1. Output sheet'!$K$2:$K$5000,$B397,'1. Output sheet'!$AC$2:$AC$5000,$B$140,'1. Output sheet'!$O$2:$O$5000,"&gt;="&amp;$B$239,'1. Output sheet'!$O$2:$O$5000,"&lt;"&amp;$C$239)+SUMIFS('1. Output sheet'!$F$2:$F$5000,'1. Output sheet'!$C$2:$C$5000,N$138,'1. Output sheet'!$K$2:$K$5000,$B397,'1. Output sheet'!$AC$2:$AC$5000,$B$170,'1. Output sheet'!$O$2:$O$5000,"&gt;="&amp;$B$239,'1. Output sheet'!$O$2:$O$5000,"&lt;"&amp;$C$239)</f>
        <v>-321.61999999999989</v>
      </c>
      <c r="O397" s="13">
        <f>SUMIFS('1. Output sheet'!$F$2:$F$5000,'1. Output sheet'!$C$2:$C$5000,O$138,'1. Output sheet'!$K$2:$K$5000,$B397,'1. Output sheet'!$AC$2:$AC$5000,$B$140,'1. Output sheet'!$O$2:$O$5000,"&gt;="&amp;$B$239,'1. Output sheet'!$O$2:$O$5000,"&lt;"&amp;$C$239)+SUMIFS('1. Output sheet'!$F$2:$F$5000,'1. Output sheet'!$C$2:$C$5000,O$138,'1. Output sheet'!$K$2:$K$5000,$B397,'1. Output sheet'!$AC$2:$AC$5000,$B$170,'1. Output sheet'!$O$2:$O$5000,"&gt;="&amp;$B$239,'1. Output sheet'!$O$2:$O$5000,"&lt;"&amp;$C$239)</f>
        <v>0</v>
      </c>
      <c r="P397" s="14">
        <f t="shared" si="194"/>
        <v>23374.26</v>
      </c>
      <c r="R397" s="39" t="s">
        <v>243</v>
      </c>
      <c r="S397" s="12"/>
      <c r="T397" s="13">
        <f t="shared" si="193"/>
        <v>0</v>
      </c>
      <c r="U397" s="13">
        <f t="shared" si="181"/>
        <v>0</v>
      </c>
      <c r="V397" s="13">
        <f t="shared" si="182"/>
        <v>0</v>
      </c>
      <c r="W397" s="13">
        <f t="shared" si="183"/>
        <v>40.223643457624384</v>
      </c>
      <c r="X397" s="13">
        <f t="shared" si="184"/>
        <v>0</v>
      </c>
      <c r="Y397" s="13">
        <f t="shared" si="185"/>
        <v>-2050.176313637156</v>
      </c>
      <c r="Z397" s="13">
        <f t="shared" si="186"/>
        <v>228.73845246235737</v>
      </c>
      <c r="AA397" s="13">
        <f t="shared" si="187"/>
        <v>4904.6981215558499</v>
      </c>
      <c r="AB397" s="13">
        <f t="shared" si="188"/>
        <v>53.631524610165847</v>
      </c>
      <c r="AC397" s="13">
        <f t="shared" si="189"/>
        <v>0</v>
      </c>
      <c r="AD397" s="13">
        <f t="shared" si="190"/>
        <v>-43.122427362803833</v>
      </c>
      <c r="AE397" s="13">
        <f t="shared" si="191"/>
        <v>0</v>
      </c>
      <c r="AF397" s="14">
        <f t="shared" si="192"/>
        <v>3133.9930010860376</v>
      </c>
    </row>
    <row r="398" spans="1:32" ht="15" x14ac:dyDescent="0.25">
      <c r="A398" s="34"/>
      <c r="B398" s="39" t="s">
        <v>2874</v>
      </c>
      <c r="C398" s="12"/>
      <c r="D398" s="13">
        <f>SUMIFS('1. Output sheet'!$F$2:$F$5000,'1. Output sheet'!$C$2:$C$5000,D$138,'1. Output sheet'!$K$2:$K$5000,$B398,'1. Output sheet'!$AC$2:$AC$5000,$B$140,'1. Output sheet'!$O$2:$O$5000,"&gt;="&amp;$B$239,'1. Output sheet'!$O$2:$O$5000,"&lt;"&amp;$C$239)+SUMIFS('1. Output sheet'!$F$2:$F$5000,'1. Output sheet'!$C$2:$C$5000,D$138,'1. Output sheet'!$K$2:$K$5000,$B398,'1. Output sheet'!$AC$2:$AC$5000,$B$170,'1. Output sheet'!$O$2:$O$5000,"&gt;="&amp;$B$239,'1. Output sheet'!$O$2:$O$5000,"&lt;"&amp;$C$239)</f>
        <v>0</v>
      </c>
      <c r="E398" s="13">
        <f>SUMIFS('1. Output sheet'!$F$2:$F$5000,'1. Output sheet'!$C$2:$C$5000,E$138,'1. Output sheet'!$K$2:$K$5000,$B398,'1. Output sheet'!$AC$2:$AC$5000,$B$140,'1. Output sheet'!$O$2:$O$5000,"&gt;="&amp;$B$239,'1. Output sheet'!$O$2:$O$5000,"&lt;"&amp;$C$239)+SUMIFS('1. Output sheet'!$F$2:$F$5000,'1. Output sheet'!$C$2:$C$5000,E$138,'1. Output sheet'!$K$2:$K$5000,$B398,'1. Output sheet'!$AC$2:$AC$5000,$B$170,'1. Output sheet'!$O$2:$O$5000,"&gt;="&amp;$B$239,'1. Output sheet'!$O$2:$O$5000,"&lt;"&amp;$C$239)</f>
        <v>0</v>
      </c>
      <c r="F398" s="13">
        <f>SUMIFS('1. Output sheet'!$F$2:$F$5000,'1. Output sheet'!$C$2:$C$5000,F$138,'1. Output sheet'!$K$2:$K$5000,$B398,'1. Output sheet'!$AC$2:$AC$5000,$B$140,'1. Output sheet'!$O$2:$O$5000,"&gt;="&amp;$B$239,'1. Output sheet'!$O$2:$O$5000,"&lt;"&amp;$C$239)+SUMIFS('1. Output sheet'!$F$2:$F$5000,'1. Output sheet'!$C$2:$C$5000,F$138,'1. Output sheet'!$K$2:$K$5000,$B398,'1. Output sheet'!$AC$2:$AC$5000,$B$170,'1. Output sheet'!$O$2:$O$5000,"&gt;="&amp;$B$239,'1. Output sheet'!$O$2:$O$5000,"&lt;"&amp;$C$239)</f>
        <v>0</v>
      </c>
      <c r="G398" s="13">
        <f>SUMIFS('1. Output sheet'!$F$2:$F$5000,'1. Output sheet'!$C$2:$C$5000,G$138,'1. Output sheet'!$K$2:$K$5000,$B398,'1. Output sheet'!$AC$2:$AC$5000,$B$140,'1. Output sheet'!$O$2:$O$5000,"&gt;="&amp;$B$239,'1. Output sheet'!$O$2:$O$5000,"&lt;"&amp;$C$239)+SUMIFS('1. Output sheet'!$F$2:$F$5000,'1. Output sheet'!$C$2:$C$5000,G$138,'1. Output sheet'!$K$2:$K$5000,$B398,'1. Output sheet'!$AC$2:$AC$5000,$B$170,'1. Output sheet'!$O$2:$O$5000,"&gt;="&amp;$B$239,'1. Output sheet'!$O$2:$O$5000,"&lt;"&amp;$C$239)</f>
        <v>0</v>
      </c>
      <c r="H398" s="13">
        <f>SUMIFS('1. Output sheet'!$F$2:$F$5000,'1. Output sheet'!$C$2:$C$5000,H$138,'1. Output sheet'!$K$2:$K$5000,$B398,'1. Output sheet'!$AC$2:$AC$5000,$B$140,'1. Output sheet'!$O$2:$O$5000,"&gt;="&amp;$B$239,'1. Output sheet'!$O$2:$O$5000,"&lt;"&amp;$C$239)+SUMIFS('1. Output sheet'!$F$2:$F$5000,'1. Output sheet'!$C$2:$C$5000,H$138,'1. Output sheet'!$K$2:$K$5000,$B398,'1. Output sheet'!$AC$2:$AC$5000,$B$170,'1. Output sheet'!$O$2:$O$5000,"&gt;="&amp;$B$239,'1. Output sheet'!$O$2:$O$5000,"&lt;"&amp;$C$239)</f>
        <v>0</v>
      </c>
      <c r="I398" s="13">
        <f>SUMIFS('1. Output sheet'!$F$2:$F$5000,'1. Output sheet'!$C$2:$C$5000,I$138,'1. Output sheet'!$K$2:$K$5000,$B398,'1. Output sheet'!$AC$2:$AC$5000,$B$140,'1. Output sheet'!$O$2:$O$5000,"&gt;="&amp;$B$239,'1. Output sheet'!$O$2:$O$5000,"&lt;"&amp;$C$239)+SUMIFS('1. Output sheet'!$F$2:$F$5000,'1. Output sheet'!$C$2:$C$5000,I$138,'1. Output sheet'!$K$2:$K$5000,$B398,'1. Output sheet'!$AC$2:$AC$5000,$B$170,'1. Output sheet'!$O$2:$O$5000,"&gt;="&amp;$B$239,'1. Output sheet'!$O$2:$O$5000,"&lt;"&amp;$C$239)</f>
        <v>0</v>
      </c>
      <c r="J398" s="13">
        <f>SUMIFS('1. Output sheet'!$F$2:$F$5000,'1. Output sheet'!$C$2:$C$5000,J$138,'1. Output sheet'!$K$2:$K$5000,$B398,'1. Output sheet'!$AC$2:$AC$5000,$B$140,'1. Output sheet'!$O$2:$O$5000,"&gt;="&amp;$B$239,'1. Output sheet'!$O$2:$O$5000,"&lt;"&amp;$C$239)+SUMIFS('1. Output sheet'!$F$2:$F$5000,'1. Output sheet'!$C$2:$C$5000,J$138,'1. Output sheet'!$K$2:$K$5000,$B398,'1. Output sheet'!$AC$2:$AC$5000,$B$170,'1. Output sheet'!$O$2:$O$5000,"&gt;="&amp;$B$239,'1. Output sheet'!$O$2:$O$5000,"&lt;"&amp;$C$239)</f>
        <v>0</v>
      </c>
      <c r="K398" s="13">
        <f>SUMIFS('1. Output sheet'!$F$2:$F$5000,'1. Output sheet'!$C$2:$C$5000,K$138,'1. Output sheet'!$K$2:$K$5000,$B398,'1. Output sheet'!$AC$2:$AC$5000,$B$140,'1. Output sheet'!$O$2:$O$5000,"&gt;="&amp;$B$239,'1. Output sheet'!$O$2:$O$5000,"&lt;"&amp;$C$239)+SUMIFS('1. Output sheet'!$F$2:$F$5000,'1. Output sheet'!$C$2:$C$5000,K$138,'1. Output sheet'!$K$2:$K$5000,$B398,'1. Output sheet'!$AC$2:$AC$5000,$B$170,'1. Output sheet'!$O$2:$O$5000,"&gt;="&amp;$B$239,'1. Output sheet'!$O$2:$O$5000,"&lt;"&amp;$C$239)</f>
        <v>0</v>
      </c>
      <c r="L398" s="13">
        <f>SUMIFS('1. Output sheet'!$F$2:$F$5000,'1. Output sheet'!$C$2:$C$5000,L$138,'1. Output sheet'!$K$2:$K$5000,$B398,'1. Output sheet'!$AC$2:$AC$5000,$B$140,'1. Output sheet'!$O$2:$O$5000,"&gt;="&amp;$B$239,'1. Output sheet'!$O$2:$O$5000,"&lt;"&amp;$C$239)+SUMIFS('1. Output sheet'!$F$2:$F$5000,'1. Output sheet'!$C$2:$C$5000,L$138,'1. Output sheet'!$K$2:$K$5000,$B398,'1. Output sheet'!$AC$2:$AC$5000,$B$170,'1. Output sheet'!$O$2:$O$5000,"&gt;="&amp;$B$239,'1. Output sheet'!$O$2:$O$5000,"&lt;"&amp;$C$239)</f>
        <v>0</v>
      </c>
      <c r="M398" s="13">
        <f>SUMIFS('1. Output sheet'!$F$2:$F$5000,'1. Output sheet'!$C$2:$C$5000,M$138,'1. Output sheet'!$K$2:$K$5000,$B398,'1. Output sheet'!$AC$2:$AC$5000,$B$140,'1. Output sheet'!$O$2:$O$5000,"&gt;="&amp;$B$239,'1. Output sheet'!$O$2:$O$5000,"&lt;"&amp;$C$239)+SUMIFS('1. Output sheet'!$F$2:$F$5000,'1. Output sheet'!$C$2:$C$5000,M$138,'1. Output sheet'!$K$2:$K$5000,$B398,'1. Output sheet'!$AC$2:$AC$5000,$B$170,'1. Output sheet'!$O$2:$O$5000,"&gt;="&amp;$B$239,'1. Output sheet'!$O$2:$O$5000,"&lt;"&amp;$C$239)</f>
        <v>0</v>
      </c>
      <c r="N398" s="13">
        <f>SUMIFS('1. Output sheet'!$F$2:$F$5000,'1. Output sheet'!$C$2:$C$5000,N$138,'1. Output sheet'!$K$2:$K$5000,$B398,'1. Output sheet'!$AC$2:$AC$5000,$B$140,'1. Output sheet'!$O$2:$O$5000,"&gt;="&amp;$B$239,'1. Output sheet'!$O$2:$O$5000,"&lt;"&amp;$C$239)+SUMIFS('1. Output sheet'!$F$2:$F$5000,'1. Output sheet'!$C$2:$C$5000,N$138,'1. Output sheet'!$K$2:$K$5000,$B398,'1. Output sheet'!$AC$2:$AC$5000,$B$170,'1. Output sheet'!$O$2:$O$5000,"&gt;="&amp;$B$239,'1. Output sheet'!$O$2:$O$5000,"&lt;"&amp;$C$239)</f>
        <v>0</v>
      </c>
      <c r="O398" s="13">
        <f>SUMIFS('1. Output sheet'!$F$2:$F$5000,'1. Output sheet'!$C$2:$C$5000,O$138,'1. Output sheet'!$K$2:$K$5000,$B398,'1. Output sheet'!$AC$2:$AC$5000,$B$140,'1. Output sheet'!$O$2:$O$5000,"&gt;="&amp;$B$239,'1. Output sheet'!$O$2:$O$5000,"&lt;"&amp;$C$239)+SUMIFS('1. Output sheet'!$F$2:$F$5000,'1. Output sheet'!$C$2:$C$5000,O$138,'1. Output sheet'!$K$2:$K$5000,$B398,'1. Output sheet'!$AC$2:$AC$5000,$B$170,'1. Output sheet'!$O$2:$O$5000,"&gt;="&amp;$B$239,'1. Output sheet'!$O$2:$O$5000,"&lt;"&amp;$C$239)</f>
        <v>0</v>
      </c>
      <c r="P398" s="14">
        <f t="shared" si="194"/>
        <v>0</v>
      </c>
      <c r="R398" s="39" t="s">
        <v>2874</v>
      </c>
      <c r="S398" s="12"/>
      <c r="T398" s="13">
        <f t="shared" si="193"/>
        <v>0</v>
      </c>
      <c r="U398" s="13">
        <f t="shared" si="181"/>
        <v>0</v>
      </c>
      <c r="V398" s="13">
        <f t="shared" si="182"/>
        <v>0</v>
      </c>
      <c r="W398" s="13">
        <f t="shared" si="183"/>
        <v>0</v>
      </c>
      <c r="X398" s="13">
        <f t="shared" si="184"/>
        <v>0</v>
      </c>
      <c r="Y398" s="13">
        <f t="shared" si="185"/>
        <v>0</v>
      </c>
      <c r="Z398" s="13">
        <f t="shared" si="186"/>
        <v>0</v>
      </c>
      <c r="AA398" s="13">
        <f t="shared" si="187"/>
        <v>0</v>
      </c>
      <c r="AB398" s="13">
        <f t="shared" si="188"/>
        <v>0</v>
      </c>
      <c r="AC398" s="13">
        <f t="shared" si="189"/>
        <v>0</v>
      </c>
      <c r="AD398" s="13">
        <f t="shared" si="190"/>
        <v>0</v>
      </c>
      <c r="AE398" s="13">
        <f t="shared" si="191"/>
        <v>0</v>
      </c>
      <c r="AF398" s="14">
        <f t="shared" si="192"/>
        <v>0</v>
      </c>
    </row>
    <row r="399" spans="1:32" ht="15" x14ac:dyDescent="0.25">
      <c r="A399" s="34"/>
      <c r="B399" s="39" t="s">
        <v>217</v>
      </c>
      <c r="C399" s="12"/>
      <c r="D399" s="13">
        <f>SUMIFS('1. Output sheet'!$F$2:$F$5000,'1. Output sheet'!$C$2:$C$5000,D$138,'1. Output sheet'!$K$2:$K$5000,$B399,'1. Output sheet'!$AC$2:$AC$5000,$B$140,'1. Output sheet'!$O$2:$O$5000,"&gt;="&amp;$B$239,'1. Output sheet'!$O$2:$O$5000,"&lt;"&amp;$C$239)+SUMIFS('1. Output sheet'!$F$2:$F$5000,'1. Output sheet'!$C$2:$C$5000,D$138,'1. Output sheet'!$K$2:$K$5000,$B399,'1. Output sheet'!$AC$2:$AC$5000,$B$170,'1. Output sheet'!$O$2:$O$5000,"&gt;="&amp;$B$239,'1. Output sheet'!$O$2:$O$5000,"&lt;"&amp;$C$239)</f>
        <v>0</v>
      </c>
      <c r="E399" s="13">
        <f>SUMIFS('1. Output sheet'!$F$2:$F$5000,'1. Output sheet'!$C$2:$C$5000,E$138,'1. Output sheet'!$K$2:$K$5000,$B399,'1. Output sheet'!$AC$2:$AC$5000,$B$140,'1. Output sheet'!$O$2:$O$5000,"&gt;="&amp;$B$239,'1. Output sheet'!$O$2:$O$5000,"&lt;"&amp;$C$239)+SUMIFS('1. Output sheet'!$F$2:$F$5000,'1. Output sheet'!$C$2:$C$5000,E$138,'1. Output sheet'!$K$2:$K$5000,$B399,'1. Output sheet'!$AC$2:$AC$5000,$B$170,'1. Output sheet'!$O$2:$O$5000,"&gt;="&amp;$B$239,'1. Output sheet'!$O$2:$O$5000,"&lt;"&amp;$C$239)</f>
        <v>0</v>
      </c>
      <c r="F399" s="13">
        <f>SUMIFS('1. Output sheet'!$F$2:$F$5000,'1. Output sheet'!$C$2:$C$5000,F$138,'1. Output sheet'!$K$2:$K$5000,$B399,'1. Output sheet'!$AC$2:$AC$5000,$B$140,'1. Output sheet'!$O$2:$O$5000,"&gt;="&amp;$B$239,'1. Output sheet'!$O$2:$O$5000,"&lt;"&amp;$C$239)+SUMIFS('1. Output sheet'!$F$2:$F$5000,'1. Output sheet'!$C$2:$C$5000,F$138,'1. Output sheet'!$K$2:$K$5000,$B399,'1. Output sheet'!$AC$2:$AC$5000,$B$170,'1. Output sheet'!$O$2:$O$5000,"&gt;="&amp;$B$239,'1. Output sheet'!$O$2:$O$5000,"&lt;"&amp;$C$239)</f>
        <v>-1542.44</v>
      </c>
      <c r="G399" s="13">
        <f>SUMIFS('1. Output sheet'!$F$2:$F$5000,'1. Output sheet'!$C$2:$C$5000,G$138,'1. Output sheet'!$K$2:$K$5000,$B399,'1. Output sheet'!$AC$2:$AC$5000,$B$140,'1. Output sheet'!$O$2:$O$5000,"&gt;="&amp;$B$239,'1. Output sheet'!$O$2:$O$5000,"&lt;"&amp;$C$239)+SUMIFS('1. Output sheet'!$F$2:$F$5000,'1. Output sheet'!$C$2:$C$5000,G$138,'1. Output sheet'!$K$2:$K$5000,$B399,'1. Output sheet'!$AC$2:$AC$5000,$B$170,'1. Output sheet'!$O$2:$O$5000,"&gt;="&amp;$B$239,'1. Output sheet'!$O$2:$O$5000,"&lt;"&amp;$C$239)</f>
        <v>0</v>
      </c>
      <c r="H399" s="13">
        <f>SUMIFS('1. Output sheet'!$F$2:$F$5000,'1. Output sheet'!$C$2:$C$5000,H$138,'1. Output sheet'!$K$2:$K$5000,$B399,'1. Output sheet'!$AC$2:$AC$5000,$B$140,'1. Output sheet'!$O$2:$O$5000,"&gt;="&amp;$B$239,'1. Output sheet'!$O$2:$O$5000,"&lt;"&amp;$C$239)+SUMIFS('1. Output sheet'!$F$2:$F$5000,'1. Output sheet'!$C$2:$C$5000,H$138,'1. Output sheet'!$K$2:$K$5000,$B399,'1. Output sheet'!$AC$2:$AC$5000,$B$170,'1. Output sheet'!$O$2:$O$5000,"&gt;="&amp;$B$239,'1. Output sheet'!$O$2:$O$5000,"&lt;"&amp;$C$239)</f>
        <v>0</v>
      </c>
      <c r="I399" s="13">
        <f>SUMIFS('1. Output sheet'!$F$2:$F$5000,'1. Output sheet'!$C$2:$C$5000,I$138,'1. Output sheet'!$K$2:$K$5000,$B399,'1. Output sheet'!$AC$2:$AC$5000,$B$140,'1. Output sheet'!$O$2:$O$5000,"&gt;="&amp;$B$239,'1. Output sheet'!$O$2:$O$5000,"&lt;"&amp;$C$239)+SUMIFS('1. Output sheet'!$F$2:$F$5000,'1. Output sheet'!$C$2:$C$5000,I$138,'1. Output sheet'!$K$2:$K$5000,$B399,'1. Output sheet'!$AC$2:$AC$5000,$B$170,'1. Output sheet'!$O$2:$O$5000,"&gt;="&amp;$B$239,'1. Output sheet'!$O$2:$O$5000,"&lt;"&amp;$C$239)</f>
        <v>11990</v>
      </c>
      <c r="J399" s="13">
        <f>SUMIFS('1. Output sheet'!$F$2:$F$5000,'1. Output sheet'!$C$2:$C$5000,J$138,'1. Output sheet'!$K$2:$K$5000,$B399,'1. Output sheet'!$AC$2:$AC$5000,$B$140,'1. Output sheet'!$O$2:$O$5000,"&gt;="&amp;$B$239,'1. Output sheet'!$O$2:$O$5000,"&lt;"&amp;$C$239)+SUMIFS('1. Output sheet'!$F$2:$F$5000,'1. Output sheet'!$C$2:$C$5000,J$138,'1. Output sheet'!$K$2:$K$5000,$B399,'1. Output sheet'!$AC$2:$AC$5000,$B$170,'1. Output sheet'!$O$2:$O$5000,"&gt;="&amp;$B$239,'1. Output sheet'!$O$2:$O$5000,"&lt;"&amp;$C$239)</f>
        <v>4539</v>
      </c>
      <c r="K399" s="13">
        <f>SUMIFS('1. Output sheet'!$F$2:$F$5000,'1. Output sheet'!$C$2:$C$5000,K$138,'1. Output sheet'!$K$2:$K$5000,$B399,'1. Output sheet'!$AC$2:$AC$5000,$B$140,'1. Output sheet'!$O$2:$O$5000,"&gt;="&amp;$B$239,'1. Output sheet'!$O$2:$O$5000,"&lt;"&amp;$C$239)+SUMIFS('1. Output sheet'!$F$2:$F$5000,'1. Output sheet'!$C$2:$C$5000,K$138,'1. Output sheet'!$K$2:$K$5000,$B399,'1. Output sheet'!$AC$2:$AC$5000,$B$170,'1. Output sheet'!$O$2:$O$5000,"&gt;="&amp;$B$239,'1. Output sheet'!$O$2:$O$5000,"&lt;"&amp;$C$239)</f>
        <v>0</v>
      </c>
      <c r="L399" s="13">
        <f>SUMIFS('1. Output sheet'!$F$2:$F$5000,'1. Output sheet'!$C$2:$C$5000,L$138,'1. Output sheet'!$K$2:$K$5000,$B399,'1. Output sheet'!$AC$2:$AC$5000,$B$140,'1. Output sheet'!$O$2:$O$5000,"&gt;="&amp;$B$239,'1. Output sheet'!$O$2:$O$5000,"&lt;"&amp;$C$239)+SUMIFS('1. Output sheet'!$F$2:$F$5000,'1. Output sheet'!$C$2:$C$5000,L$138,'1. Output sheet'!$K$2:$K$5000,$B399,'1. Output sheet'!$AC$2:$AC$5000,$B$170,'1. Output sheet'!$O$2:$O$5000,"&gt;="&amp;$B$239,'1. Output sheet'!$O$2:$O$5000,"&lt;"&amp;$C$239)</f>
        <v>0</v>
      </c>
      <c r="M399" s="13">
        <f>SUMIFS('1. Output sheet'!$F$2:$F$5000,'1. Output sheet'!$C$2:$C$5000,M$138,'1. Output sheet'!$K$2:$K$5000,$B399,'1. Output sheet'!$AC$2:$AC$5000,$B$140,'1. Output sheet'!$O$2:$O$5000,"&gt;="&amp;$B$239,'1. Output sheet'!$O$2:$O$5000,"&lt;"&amp;$C$239)+SUMIFS('1. Output sheet'!$F$2:$F$5000,'1. Output sheet'!$C$2:$C$5000,M$138,'1. Output sheet'!$K$2:$K$5000,$B399,'1. Output sheet'!$AC$2:$AC$5000,$B$170,'1. Output sheet'!$O$2:$O$5000,"&gt;="&amp;$B$239,'1. Output sheet'!$O$2:$O$5000,"&lt;"&amp;$C$239)</f>
        <v>0</v>
      </c>
      <c r="N399" s="13">
        <f>SUMIFS('1. Output sheet'!$F$2:$F$5000,'1. Output sheet'!$C$2:$C$5000,N$138,'1. Output sheet'!$K$2:$K$5000,$B399,'1. Output sheet'!$AC$2:$AC$5000,$B$140,'1. Output sheet'!$O$2:$O$5000,"&gt;="&amp;$B$239,'1. Output sheet'!$O$2:$O$5000,"&lt;"&amp;$C$239)+SUMIFS('1. Output sheet'!$F$2:$F$5000,'1. Output sheet'!$C$2:$C$5000,N$138,'1. Output sheet'!$K$2:$K$5000,$B399,'1. Output sheet'!$AC$2:$AC$5000,$B$170,'1. Output sheet'!$O$2:$O$5000,"&gt;="&amp;$B$239,'1. Output sheet'!$O$2:$O$5000,"&lt;"&amp;$C$239)</f>
        <v>1760</v>
      </c>
      <c r="O399" s="13">
        <f>SUMIFS('1. Output sheet'!$F$2:$F$5000,'1. Output sheet'!$C$2:$C$5000,O$138,'1. Output sheet'!$K$2:$K$5000,$B399,'1. Output sheet'!$AC$2:$AC$5000,$B$140,'1. Output sheet'!$O$2:$O$5000,"&gt;="&amp;$B$239,'1. Output sheet'!$O$2:$O$5000,"&lt;"&amp;$C$239)+SUMIFS('1. Output sheet'!$F$2:$F$5000,'1. Output sheet'!$C$2:$C$5000,O$138,'1. Output sheet'!$K$2:$K$5000,$B399,'1. Output sheet'!$AC$2:$AC$5000,$B$170,'1. Output sheet'!$O$2:$O$5000,"&gt;="&amp;$B$239,'1. Output sheet'!$O$2:$O$5000,"&lt;"&amp;$C$239)</f>
        <v>0</v>
      </c>
      <c r="P399" s="14">
        <f t="shared" si="194"/>
        <v>16746.559999999998</v>
      </c>
      <c r="R399" s="39" t="s">
        <v>217</v>
      </c>
      <c r="S399" s="12"/>
      <c r="T399" s="13">
        <f t="shared" si="193"/>
        <v>0</v>
      </c>
      <c r="U399" s="13">
        <f t="shared" si="181"/>
        <v>0</v>
      </c>
      <c r="V399" s="13">
        <f t="shared" si="182"/>
        <v>-206.80852204926055</v>
      </c>
      <c r="W399" s="13">
        <f t="shared" si="183"/>
        <v>0</v>
      </c>
      <c r="X399" s="13">
        <f t="shared" si="184"/>
        <v>0</v>
      </c>
      <c r="Y399" s="13">
        <f t="shared" si="185"/>
        <v>1607.6049501897212</v>
      </c>
      <c r="Z399" s="13">
        <f t="shared" si="186"/>
        <v>608.58372551385696</v>
      </c>
      <c r="AA399" s="13">
        <f t="shared" si="187"/>
        <v>0</v>
      </c>
      <c r="AB399" s="13">
        <f t="shared" si="188"/>
        <v>0</v>
      </c>
      <c r="AC399" s="13">
        <f t="shared" si="189"/>
        <v>0</v>
      </c>
      <c r="AD399" s="13">
        <f t="shared" si="190"/>
        <v>235.97870828472972</v>
      </c>
      <c r="AE399" s="13">
        <f t="shared" si="191"/>
        <v>0</v>
      </c>
      <c r="AF399" s="14">
        <f t="shared" si="192"/>
        <v>2245.3588619390471</v>
      </c>
    </row>
    <row r="400" spans="1:32" ht="15" x14ac:dyDescent="0.25">
      <c r="A400" s="34"/>
      <c r="B400" s="39" t="s">
        <v>326</v>
      </c>
      <c r="C400" s="12"/>
      <c r="D400" s="13">
        <f>SUMIFS('1. Output sheet'!$F$2:$F$5000,'1. Output sheet'!$C$2:$C$5000,D$138,'1. Output sheet'!$K$2:$K$5000,$B400,'1. Output sheet'!$AC$2:$AC$5000,$B$140,'1. Output sheet'!$O$2:$O$5000,"&gt;="&amp;$B$239,'1. Output sheet'!$O$2:$O$5000,"&lt;"&amp;$C$239)+SUMIFS('1. Output sheet'!$F$2:$F$5000,'1. Output sheet'!$C$2:$C$5000,D$138,'1. Output sheet'!$K$2:$K$5000,$B400,'1. Output sheet'!$AC$2:$AC$5000,$B$170,'1. Output sheet'!$O$2:$O$5000,"&gt;="&amp;$B$239,'1. Output sheet'!$O$2:$O$5000,"&lt;"&amp;$C$239)</f>
        <v>0</v>
      </c>
      <c r="E400" s="13">
        <f>SUMIFS('1. Output sheet'!$F$2:$F$5000,'1. Output sheet'!$C$2:$C$5000,E$138,'1. Output sheet'!$K$2:$K$5000,$B400,'1. Output sheet'!$AC$2:$AC$5000,$B$140,'1. Output sheet'!$O$2:$O$5000,"&gt;="&amp;$B$239,'1. Output sheet'!$O$2:$O$5000,"&lt;"&amp;$C$239)+SUMIFS('1. Output sheet'!$F$2:$F$5000,'1. Output sheet'!$C$2:$C$5000,E$138,'1. Output sheet'!$K$2:$K$5000,$B400,'1. Output sheet'!$AC$2:$AC$5000,$B$170,'1. Output sheet'!$O$2:$O$5000,"&gt;="&amp;$B$239,'1. Output sheet'!$O$2:$O$5000,"&lt;"&amp;$C$239)</f>
        <v>0</v>
      </c>
      <c r="F400" s="13">
        <f>SUMIFS('1. Output sheet'!$F$2:$F$5000,'1. Output sheet'!$C$2:$C$5000,F$138,'1. Output sheet'!$K$2:$K$5000,$B400,'1. Output sheet'!$AC$2:$AC$5000,$B$140,'1. Output sheet'!$O$2:$O$5000,"&gt;="&amp;$B$239,'1. Output sheet'!$O$2:$O$5000,"&lt;"&amp;$C$239)+SUMIFS('1. Output sheet'!$F$2:$F$5000,'1. Output sheet'!$C$2:$C$5000,F$138,'1. Output sheet'!$K$2:$K$5000,$B400,'1. Output sheet'!$AC$2:$AC$5000,$B$170,'1. Output sheet'!$O$2:$O$5000,"&gt;="&amp;$B$239,'1. Output sheet'!$O$2:$O$5000,"&lt;"&amp;$C$239)</f>
        <v>13064.733333333334</v>
      </c>
      <c r="G400" s="13">
        <f>SUMIFS('1. Output sheet'!$F$2:$F$5000,'1. Output sheet'!$C$2:$C$5000,G$138,'1. Output sheet'!$K$2:$K$5000,$B400,'1. Output sheet'!$AC$2:$AC$5000,$B$140,'1. Output sheet'!$O$2:$O$5000,"&gt;="&amp;$B$239,'1. Output sheet'!$O$2:$O$5000,"&lt;"&amp;$C$239)+SUMIFS('1. Output sheet'!$F$2:$F$5000,'1. Output sheet'!$C$2:$C$5000,G$138,'1. Output sheet'!$K$2:$K$5000,$B400,'1. Output sheet'!$AC$2:$AC$5000,$B$170,'1. Output sheet'!$O$2:$O$5000,"&gt;="&amp;$B$239,'1. Output sheet'!$O$2:$O$5000,"&lt;"&amp;$C$239)</f>
        <v>14628.890000000003</v>
      </c>
      <c r="H400" s="13">
        <f>SUMIFS('1. Output sheet'!$F$2:$F$5000,'1. Output sheet'!$C$2:$C$5000,H$138,'1. Output sheet'!$K$2:$K$5000,$B400,'1. Output sheet'!$AC$2:$AC$5000,$B$140,'1. Output sheet'!$O$2:$O$5000,"&gt;="&amp;$B$239,'1. Output sheet'!$O$2:$O$5000,"&lt;"&amp;$C$239)+SUMIFS('1. Output sheet'!$F$2:$F$5000,'1. Output sheet'!$C$2:$C$5000,H$138,'1. Output sheet'!$K$2:$K$5000,$B400,'1. Output sheet'!$AC$2:$AC$5000,$B$170,'1. Output sheet'!$O$2:$O$5000,"&gt;="&amp;$B$239,'1. Output sheet'!$O$2:$O$5000,"&lt;"&amp;$C$239)</f>
        <v>0</v>
      </c>
      <c r="I400" s="13">
        <f>SUMIFS('1. Output sheet'!$F$2:$F$5000,'1. Output sheet'!$C$2:$C$5000,I$138,'1. Output sheet'!$K$2:$K$5000,$B400,'1. Output sheet'!$AC$2:$AC$5000,$B$140,'1. Output sheet'!$O$2:$O$5000,"&gt;="&amp;$B$239,'1. Output sheet'!$O$2:$O$5000,"&lt;"&amp;$C$239)+SUMIFS('1. Output sheet'!$F$2:$F$5000,'1. Output sheet'!$C$2:$C$5000,I$138,'1. Output sheet'!$K$2:$K$5000,$B400,'1. Output sheet'!$AC$2:$AC$5000,$B$170,'1. Output sheet'!$O$2:$O$5000,"&gt;="&amp;$B$239,'1. Output sheet'!$O$2:$O$5000,"&lt;"&amp;$C$239)</f>
        <v>3177</v>
      </c>
      <c r="J400" s="13">
        <f>SUMIFS('1. Output sheet'!$F$2:$F$5000,'1. Output sheet'!$C$2:$C$5000,J$138,'1. Output sheet'!$K$2:$K$5000,$B400,'1. Output sheet'!$AC$2:$AC$5000,$B$140,'1. Output sheet'!$O$2:$O$5000,"&gt;="&amp;$B$239,'1. Output sheet'!$O$2:$O$5000,"&lt;"&amp;$C$239)+SUMIFS('1. Output sheet'!$F$2:$F$5000,'1. Output sheet'!$C$2:$C$5000,J$138,'1. Output sheet'!$K$2:$K$5000,$B400,'1. Output sheet'!$AC$2:$AC$5000,$B$170,'1. Output sheet'!$O$2:$O$5000,"&gt;="&amp;$B$239,'1. Output sheet'!$O$2:$O$5000,"&lt;"&amp;$C$239)</f>
        <v>2895</v>
      </c>
      <c r="K400" s="13">
        <f>SUMIFS('1. Output sheet'!$F$2:$F$5000,'1. Output sheet'!$C$2:$C$5000,K$138,'1. Output sheet'!$K$2:$K$5000,$B400,'1. Output sheet'!$AC$2:$AC$5000,$B$140,'1. Output sheet'!$O$2:$O$5000,"&gt;="&amp;$B$239,'1. Output sheet'!$O$2:$O$5000,"&lt;"&amp;$C$239)+SUMIFS('1. Output sheet'!$F$2:$F$5000,'1. Output sheet'!$C$2:$C$5000,K$138,'1. Output sheet'!$K$2:$K$5000,$B400,'1. Output sheet'!$AC$2:$AC$5000,$B$170,'1. Output sheet'!$O$2:$O$5000,"&gt;="&amp;$B$239,'1. Output sheet'!$O$2:$O$5000,"&lt;"&amp;$C$239)</f>
        <v>0</v>
      </c>
      <c r="L400" s="13">
        <f>SUMIFS('1. Output sheet'!$F$2:$F$5000,'1. Output sheet'!$C$2:$C$5000,L$138,'1. Output sheet'!$K$2:$K$5000,$B400,'1. Output sheet'!$AC$2:$AC$5000,$B$140,'1. Output sheet'!$O$2:$O$5000,"&gt;="&amp;$B$239,'1. Output sheet'!$O$2:$O$5000,"&lt;"&amp;$C$239)+SUMIFS('1. Output sheet'!$F$2:$F$5000,'1. Output sheet'!$C$2:$C$5000,L$138,'1. Output sheet'!$K$2:$K$5000,$B400,'1. Output sheet'!$AC$2:$AC$5000,$B$170,'1. Output sheet'!$O$2:$O$5000,"&gt;="&amp;$B$239,'1. Output sheet'!$O$2:$O$5000,"&lt;"&amp;$C$239)</f>
        <v>0</v>
      </c>
      <c r="M400" s="13">
        <f>SUMIFS('1. Output sheet'!$F$2:$F$5000,'1. Output sheet'!$C$2:$C$5000,M$138,'1. Output sheet'!$K$2:$K$5000,$B400,'1. Output sheet'!$AC$2:$AC$5000,$B$140,'1. Output sheet'!$O$2:$O$5000,"&gt;="&amp;$B$239,'1. Output sheet'!$O$2:$O$5000,"&lt;"&amp;$C$239)+SUMIFS('1. Output sheet'!$F$2:$F$5000,'1. Output sheet'!$C$2:$C$5000,M$138,'1. Output sheet'!$K$2:$K$5000,$B400,'1. Output sheet'!$AC$2:$AC$5000,$B$170,'1. Output sheet'!$O$2:$O$5000,"&gt;="&amp;$B$239,'1. Output sheet'!$O$2:$O$5000,"&lt;"&amp;$C$239)</f>
        <v>0</v>
      </c>
      <c r="N400" s="13">
        <f>SUMIFS('1. Output sheet'!$F$2:$F$5000,'1. Output sheet'!$C$2:$C$5000,N$138,'1. Output sheet'!$K$2:$K$5000,$B400,'1. Output sheet'!$AC$2:$AC$5000,$B$140,'1. Output sheet'!$O$2:$O$5000,"&gt;="&amp;$B$239,'1. Output sheet'!$O$2:$O$5000,"&lt;"&amp;$C$239)+SUMIFS('1. Output sheet'!$F$2:$F$5000,'1. Output sheet'!$C$2:$C$5000,N$138,'1. Output sheet'!$K$2:$K$5000,$B400,'1. Output sheet'!$AC$2:$AC$5000,$B$170,'1. Output sheet'!$O$2:$O$5000,"&gt;="&amp;$B$239,'1. Output sheet'!$O$2:$O$5000,"&lt;"&amp;$C$239)</f>
        <v>0</v>
      </c>
      <c r="O400" s="13">
        <f>SUMIFS('1. Output sheet'!$F$2:$F$5000,'1. Output sheet'!$C$2:$C$5000,O$138,'1. Output sheet'!$K$2:$K$5000,$B400,'1. Output sheet'!$AC$2:$AC$5000,$B$140,'1. Output sheet'!$O$2:$O$5000,"&gt;="&amp;$B$239,'1. Output sheet'!$O$2:$O$5000,"&lt;"&amp;$C$239)+SUMIFS('1. Output sheet'!$F$2:$F$5000,'1. Output sheet'!$C$2:$C$5000,O$138,'1. Output sheet'!$K$2:$K$5000,$B400,'1. Output sheet'!$AC$2:$AC$5000,$B$170,'1. Output sheet'!$O$2:$O$5000,"&gt;="&amp;$B$239,'1. Output sheet'!$O$2:$O$5000,"&lt;"&amp;$C$239)</f>
        <v>0</v>
      </c>
      <c r="P400" s="14">
        <f t="shared" si="194"/>
        <v>33765.623333333337</v>
      </c>
      <c r="R400" s="39" t="s">
        <v>326</v>
      </c>
      <c r="S400" s="12"/>
      <c r="T400" s="13">
        <f t="shared" si="193"/>
        <v>0</v>
      </c>
      <c r="U400" s="13">
        <f t="shared" si="181"/>
        <v>0</v>
      </c>
      <c r="V400" s="13">
        <f t="shared" si="182"/>
        <v>1751.703918229802</v>
      </c>
      <c r="W400" s="13">
        <f t="shared" si="183"/>
        <v>1961.4241851360232</v>
      </c>
      <c r="X400" s="13">
        <f t="shared" si="184"/>
        <v>0</v>
      </c>
      <c r="Y400" s="13">
        <f t="shared" si="185"/>
        <v>425.96838421624227</v>
      </c>
      <c r="Z400" s="13">
        <f t="shared" si="186"/>
        <v>388.15815936607532</v>
      </c>
      <c r="AA400" s="13">
        <f t="shared" si="187"/>
        <v>0</v>
      </c>
      <c r="AB400" s="13">
        <f t="shared" si="188"/>
        <v>0</v>
      </c>
      <c r="AC400" s="13">
        <f t="shared" si="189"/>
        <v>0</v>
      </c>
      <c r="AD400" s="13">
        <f t="shared" si="190"/>
        <v>0</v>
      </c>
      <c r="AE400" s="13">
        <f t="shared" si="191"/>
        <v>0</v>
      </c>
      <c r="AF400" s="14">
        <f t="shared" si="192"/>
        <v>4527.2546469481422</v>
      </c>
    </row>
    <row r="401" spans="1:36" ht="15" x14ac:dyDescent="0.25">
      <c r="A401" s="34"/>
      <c r="B401" s="39" t="s">
        <v>775</v>
      </c>
      <c r="C401" s="12"/>
      <c r="D401" s="13">
        <f>SUMIFS('1. Output sheet'!$F$2:$F$5000,'1. Output sheet'!$C$2:$C$5000,D$138,'1. Output sheet'!$K$2:$K$5000,$B401,'1. Output sheet'!$AC$2:$AC$5000,$B$140,'1. Output sheet'!$O$2:$O$5000,"&gt;="&amp;$B$239,'1. Output sheet'!$O$2:$O$5000,"&lt;"&amp;$C$239)+SUMIFS('1. Output sheet'!$F$2:$F$5000,'1. Output sheet'!$C$2:$C$5000,D$138,'1. Output sheet'!$K$2:$K$5000,$B401,'1. Output sheet'!$AC$2:$AC$5000,$B$170,'1. Output sheet'!$O$2:$O$5000,"&gt;="&amp;$B$239,'1. Output sheet'!$O$2:$O$5000,"&lt;"&amp;$C$239)</f>
        <v>0</v>
      </c>
      <c r="E401" s="13">
        <f>SUMIFS('1. Output sheet'!$F$2:$F$5000,'1. Output sheet'!$C$2:$C$5000,E$138,'1. Output sheet'!$K$2:$K$5000,$B401,'1. Output sheet'!$AC$2:$AC$5000,$B$140,'1. Output sheet'!$O$2:$O$5000,"&gt;="&amp;$B$239,'1. Output sheet'!$O$2:$O$5000,"&lt;"&amp;$C$239)+SUMIFS('1. Output sheet'!$F$2:$F$5000,'1. Output sheet'!$C$2:$C$5000,E$138,'1. Output sheet'!$K$2:$K$5000,$B401,'1. Output sheet'!$AC$2:$AC$5000,$B$170,'1. Output sheet'!$O$2:$O$5000,"&gt;="&amp;$B$239,'1. Output sheet'!$O$2:$O$5000,"&lt;"&amp;$C$239)</f>
        <v>0</v>
      </c>
      <c r="F401" s="13">
        <f>SUMIFS('1. Output sheet'!$F$2:$F$5000,'1. Output sheet'!$C$2:$C$5000,F$138,'1. Output sheet'!$K$2:$K$5000,$B401,'1. Output sheet'!$AC$2:$AC$5000,$B$140,'1. Output sheet'!$O$2:$O$5000,"&gt;="&amp;$B$239,'1. Output sheet'!$O$2:$O$5000,"&lt;"&amp;$C$239)+SUMIFS('1. Output sheet'!$F$2:$F$5000,'1. Output sheet'!$C$2:$C$5000,F$138,'1. Output sheet'!$K$2:$K$5000,$B401,'1. Output sheet'!$AC$2:$AC$5000,$B$170,'1. Output sheet'!$O$2:$O$5000,"&gt;="&amp;$B$239,'1. Output sheet'!$O$2:$O$5000,"&lt;"&amp;$C$239)</f>
        <v>0</v>
      </c>
      <c r="G401" s="13">
        <f>SUMIFS('1. Output sheet'!$F$2:$F$5000,'1. Output sheet'!$C$2:$C$5000,G$138,'1. Output sheet'!$K$2:$K$5000,$B401,'1. Output sheet'!$AC$2:$AC$5000,$B$140,'1. Output sheet'!$O$2:$O$5000,"&gt;="&amp;$B$239,'1. Output sheet'!$O$2:$O$5000,"&lt;"&amp;$C$239)+SUMIFS('1. Output sheet'!$F$2:$F$5000,'1. Output sheet'!$C$2:$C$5000,G$138,'1. Output sheet'!$K$2:$K$5000,$B401,'1. Output sheet'!$AC$2:$AC$5000,$B$170,'1. Output sheet'!$O$2:$O$5000,"&gt;="&amp;$B$239,'1. Output sheet'!$O$2:$O$5000,"&lt;"&amp;$C$239)</f>
        <v>400</v>
      </c>
      <c r="H401" s="13">
        <f>SUMIFS('1. Output sheet'!$F$2:$F$5000,'1. Output sheet'!$C$2:$C$5000,H$138,'1. Output sheet'!$K$2:$K$5000,$B401,'1. Output sheet'!$AC$2:$AC$5000,$B$140,'1. Output sheet'!$O$2:$O$5000,"&gt;="&amp;$B$239,'1. Output sheet'!$O$2:$O$5000,"&lt;"&amp;$C$239)+SUMIFS('1. Output sheet'!$F$2:$F$5000,'1. Output sheet'!$C$2:$C$5000,H$138,'1. Output sheet'!$K$2:$K$5000,$B401,'1. Output sheet'!$AC$2:$AC$5000,$B$170,'1. Output sheet'!$O$2:$O$5000,"&gt;="&amp;$B$239,'1. Output sheet'!$O$2:$O$5000,"&lt;"&amp;$C$239)</f>
        <v>0</v>
      </c>
      <c r="I401" s="13">
        <f>SUMIFS('1. Output sheet'!$F$2:$F$5000,'1. Output sheet'!$C$2:$C$5000,I$138,'1. Output sheet'!$K$2:$K$5000,$B401,'1. Output sheet'!$AC$2:$AC$5000,$B$140,'1. Output sheet'!$O$2:$O$5000,"&gt;="&amp;$B$239,'1. Output sheet'!$O$2:$O$5000,"&lt;"&amp;$C$239)+SUMIFS('1. Output sheet'!$F$2:$F$5000,'1. Output sheet'!$C$2:$C$5000,I$138,'1. Output sheet'!$K$2:$K$5000,$B401,'1. Output sheet'!$AC$2:$AC$5000,$B$170,'1. Output sheet'!$O$2:$O$5000,"&gt;="&amp;$B$239,'1. Output sheet'!$O$2:$O$5000,"&lt;"&amp;$C$239)</f>
        <v>860</v>
      </c>
      <c r="J401" s="13">
        <f>SUMIFS('1. Output sheet'!$F$2:$F$5000,'1. Output sheet'!$C$2:$C$5000,J$138,'1. Output sheet'!$K$2:$K$5000,$B401,'1. Output sheet'!$AC$2:$AC$5000,$B$140,'1. Output sheet'!$O$2:$O$5000,"&gt;="&amp;$B$239,'1. Output sheet'!$O$2:$O$5000,"&lt;"&amp;$C$239)+SUMIFS('1. Output sheet'!$F$2:$F$5000,'1. Output sheet'!$C$2:$C$5000,J$138,'1. Output sheet'!$K$2:$K$5000,$B401,'1. Output sheet'!$AC$2:$AC$5000,$B$170,'1. Output sheet'!$O$2:$O$5000,"&gt;="&amp;$B$239,'1. Output sheet'!$O$2:$O$5000,"&lt;"&amp;$C$239)</f>
        <v>1670.56</v>
      </c>
      <c r="K401" s="13">
        <f>SUMIFS('1. Output sheet'!$F$2:$F$5000,'1. Output sheet'!$C$2:$C$5000,K$138,'1. Output sheet'!$K$2:$K$5000,$B401,'1. Output sheet'!$AC$2:$AC$5000,$B$140,'1. Output sheet'!$O$2:$O$5000,"&gt;="&amp;$B$239,'1. Output sheet'!$O$2:$O$5000,"&lt;"&amp;$C$239)+SUMIFS('1. Output sheet'!$F$2:$F$5000,'1. Output sheet'!$C$2:$C$5000,K$138,'1. Output sheet'!$K$2:$K$5000,$B401,'1. Output sheet'!$AC$2:$AC$5000,$B$170,'1. Output sheet'!$O$2:$O$5000,"&gt;="&amp;$B$239,'1. Output sheet'!$O$2:$O$5000,"&lt;"&amp;$C$239)</f>
        <v>0</v>
      </c>
      <c r="L401" s="13">
        <f>SUMIFS('1. Output sheet'!$F$2:$F$5000,'1. Output sheet'!$C$2:$C$5000,L$138,'1. Output sheet'!$K$2:$K$5000,$B401,'1. Output sheet'!$AC$2:$AC$5000,$B$140,'1. Output sheet'!$O$2:$O$5000,"&gt;="&amp;$B$239,'1. Output sheet'!$O$2:$O$5000,"&lt;"&amp;$C$239)+SUMIFS('1. Output sheet'!$F$2:$F$5000,'1. Output sheet'!$C$2:$C$5000,L$138,'1. Output sheet'!$K$2:$K$5000,$B401,'1. Output sheet'!$AC$2:$AC$5000,$B$170,'1. Output sheet'!$O$2:$O$5000,"&gt;="&amp;$B$239,'1. Output sheet'!$O$2:$O$5000,"&lt;"&amp;$C$239)</f>
        <v>0</v>
      </c>
      <c r="M401" s="13">
        <f>SUMIFS('1. Output sheet'!$F$2:$F$5000,'1. Output sheet'!$C$2:$C$5000,M$138,'1. Output sheet'!$K$2:$K$5000,$B401,'1. Output sheet'!$AC$2:$AC$5000,$B$140,'1. Output sheet'!$O$2:$O$5000,"&gt;="&amp;$B$239,'1. Output sheet'!$O$2:$O$5000,"&lt;"&amp;$C$239)+SUMIFS('1. Output sheet'!$F$2:$F$5000,'1. Output sheet'!$C$2:$C$5000,M$138,'1. Output sheet'!$K$2:$K$5000,$B401,'1. Output sheet'!$AC$2:$AC$5000,$B$170,'1. Output sheet'!$O$2:$O$5000,"&gt;="&amp;$B$239,'1. Output sheet'!$O$2:$O$5000,"&lt;"&amp;$C$239)</f>
        <v>0</v>
      </c>
      <c r="N401" s="13">
        <f>SUMIFS('1. Output sheet'!$F$2:$F$5000,'1. Output sheet'!$C$2:$C$5000,N$138,'1. Output sheet'!$K$2:$K$5000,$B401,'1. Output sheet'!$AC$2:$AC$5000,$B$140,'1. Output sheet'!$O$2:$O$5000,"&gt;="&amp;$B$239,'1. Output sheet'!$O$2:$O$5000,"&lt;"&amp;$C$239)+SUMIFS('1. Output sheet'!$F$2:$F$5000,'1. Output sheet'!$C$2:$C$5000,N$138,'1. Output sheet'!$K$2:$K$5000,$B401,'1. Output sheet'!$AC$2:$AC$5000,$B$170,'1. Output sheet'!$O$2:$O$5000,"&gt;="&amp;$B$239,'1. Output sheet'!$O$2:$O$5000,"&lt;"&amp;$C$239)</f>
        <v>0</v>
      </c>
      <c r="O401" s="13">
        <f>SUMIFS('1. Output sheet'!$F$2:$F$5000,'1. Output sheet'!$C$2:$C$5000,O$138,'1. Output sheet'!$K$2:$K$5000,$B401,'1. Output sheet'!$AC$2:$AC$5000,$B$140,'1. Output sheet'!$O$2:$O$5000,"&gt;="&amp;$B$239,'1. Output sheet'!$O$2:$O$5000,"&lt;"&amp;$C$239)+SUMIFS('1. Output sheet'!$F$2:$F$5000,'1. Output sheet'!$C$2:$C$5000,O$138,'1. Output sheet'!$K$2:$K$5000,$B401,'1. Output sheet'!$AC$2:$AC$5000,$B$170,'1. Output sheet'!$O$2:$O$5000,"&gt;="&amp;$B$239,'1. Output sheet'!$O$2:$O$5000,"&lt;"&amp;$C$239)</f>
        <v>0</v>
      </c>
      <c r="P401" s="14">
        <f t="shared" si="194"/>
        <v>2930.56</v>
      </c>
      <c r="R401" s="39" t="s">
        <v>775</v>
      </c>
      <c r="S401" s="12"/>
      <c r="T401" s="13">
        <f t="shared" si="193"/>
        <v>0</v>
      </c>
      <c r="U401" s="13">
        <f t="shared" si="181"/>
        <v>0</v>
      </c>
      <c r="V401" s="13">
        <f t="shared" si="182"/>
        <v>0</v>
      </c>
      <c r="W401" s="13">
        <f t="shared" si="183"/>
        <v>53.631524610165847</v>
      </c>
      <c r="X401" s="13">
        <f t="shared" si="184"/>
        <v>0</v>
      </c>
      <c r="Y401" s="13">
        <f t="shared" si="185"/>
        <v>115.30777791185658</v>
      </c>
      <c r="Z401" s="13">
        <f t="shared" si="186"/>
        <v>223.98669938189664</v>
      </c>
      <c r="AA401" s="13">
        <f t="shared" si="187"/>
        <v>0</v>
      </c>
      <c r="AB401" s="13">
        <f t="shared" si="188"/>
        <v>0</v>
      </c>
      <c r="AC401" s="13">
        <f t="shared" si="189"/>
        <v>0</v>
      </c>
      <c r="AD401" s="13">
        <f t="shared" si="190"/>
        <v>0</v>
      </c>
      <c r="AE401" s="13">
        <f t="shared" si="191"/>
        <v>0</v>
      </c>
      <c r="AF401" s="14">
        <f t="shared" si="192"/>
        <v>392.92600190391909</v>
      </c>
    </row>
    <row r="402" spans="1:36" x14ac:dyDescent="0.2">
      <c r="A402" s="34"/>
    </row>
    <row r="403" spans="1:36" x14ac:dyDescent="0.2">
      <c r="A403" s="34"/>
    </row>
    <row r="404" spans="1:36" x14ac:dyDescent="0.2">
      <c r="A404" s="34"/>
    </row>
    <row r="405" spans="1:36" x14ac:dyDescent="0.2">
      <c r="A405" s="34"/>
    </row>
    <row r="406" spans="1:36" x14ac:dyDescent="0.2">
      <c r="A406" s="36" t="s">
        <v>4781</v>
      </c>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x14ac:dyDescent="0.2">
      <c r="A407" s="34" t="s">
        <v>13</v>
      </c>
      <c r="B407" s="8">
        <v>45809</v>
      </c>
      <c r="C407" s="8">
        <v>45839</v>
      </c>
    </row>
    <row r="408" spans="1:36" ht="15" x14ac:dyDescent="0.25">
      <c r="B408" s="5" t="s">
        <v>4765</v>
      </c>
      <c r="C408" s="5"/>
      <c r="D408" s="5"/>
      <c r="E408" s="5"/>
      <c r="F408" s="5"/>
      <c r="G408" s="5"/>
      <c r="H408" s="5"/>
      <c r="I408" s="5"/>
      <c r="J408" s="5"/>
      <c r="K408" s="5"/>
      <c r="L408" s="5"/>
      <c r="M408" s="5"/>
      <c r="N408" s="5"/>
      <c r="O408" s="5"/>
      <c r="P408" s="5"/>
    </row>
    <row r="409" spans="1:36" ht="45" x14ac:dyDescent="0.25">
      <c r="B409" s="6"/>
      <c r="C409" s="6"/>
      <c r="D409" s="10" t="s">
        <v>136</v>
      </c>
      <c r="E409" s="10" t="s">
        <v>41</v>
      </c>
      <c r="F409" s="10" t="s">
        <v>79</v>
      </c>
      <c r="G409" s="11" t="s">
        <v>50</v>
      </c>
      <c r="H409" s="11" t="s">
        <v>555</v>
      </c>
      <c r="I409" s="11" t="s">
        <v>145</v>
      </c>
      <c r="J409" s="11" t="s">
        <v>126</v>
      </c>
      <c r="K409" s="11" t="s">
        <v>238</v>
      </c>
      <c r="L409" s="11" t="s">
        <v>312</v>
      </c>
      <c r="M409" s="11" t="s">
        <v>4766</v>
      </c>
      <c r="N409" s="11" t="s">
        <v>29</v>
      </c>
      <c r="O409" s="11" t="s">
        <v>69</v>
      </c>
      <c r="P409" s="29" t="s">
        <v>4767</v>
      </c>
    </row>
    <row r="410" spans="1:36" ht="15" x14ac:dyDescent="0.25">
      <c r="B410" s="37" t="s">
        <v>4770</v>
      </c>
      <c r="C410" s="37" t="s">
        <v>4761</v>
      </c>
      <c r="D410" s="14">
        <f>D411+D441</f>
        <v>3</v>
      </c>
      <c r="E410" s="14">
        <f t="shared" ref="E410" si="195">E411+E441</f>
        <v>79</v>
      </c>
      <c r="F410" s="14">
        <f t="shared" ref="F410" si="196">F411+F441</f>
        <v>48</v>
      </c>
      <c r="G410" s="14">
        <f t="shared" ref="G410" si="197">G411+G441</f>
        <v>62</v>
      </c>
      <c r="H410" s="14">
        <f t="shared" ref="H410" si="198">H411+H441</f>
        <v>24</v>
      </c>
      <c r="I410" s="14">
        <f t="shared" ref="I410" si="199">I411+I441</f>
        <v>119</v>
      </c>
      <c r="J410" s="14">
        <f t="shared" ref="J410" si="200">J411+J441</f>
        <v>144</v>
      </c>
      <c r="K410" s="14">
        <f t="shared" ref="K410" si="201">K411+K441</f>
        <v>17</v>
      </c>
      <c r="L410" s="14">
        <f t="shared" ref="L410" si="202">L411+L441</f>
        <v>8</v>
      </c>
      <c r="M410" s="14">
        <f t="shared" ref="M410" si="203">M411+M441</f>
        <v>0</v>
      </c>
      <c r="N410" s="14">
        <f t="shared" ref="N410" si="204">N411+N441</f>
        <v>67</v>
      </c>
      <c r="O410" s="14">
        <f t="shared" ref="O410" si="205">O411+O441</f>
        <v>1</v>
      </c>
      <c r="P410" s="14">
        <f>SUM(D410:O410)</f>
        <v>572</v>
      </c>
    </row>
    <row r="411" spans="1:36" ht="15" x14ac:dyDescent="0.25">
      <c r="B411" s="38" t="s">
        <v>39</v>
      </c>
      <c r="C411" s="37" t="s">
        <v>4761</v>
      </c>
      <c r="D411" s="14">
        <f>SUM(D412:D440)</f>
        <v>3</v>
      </c>
      <c r="E411" s="14">
        <f t="shared" ref="E411" si="206">SUM(E412:E440)</f>
        <v>79</v>
      </c>
      <c r="F411" s="14">
        <f t="shared" ref="F411" si="207">SUM(F412:F440)</f>
        <v>28</v>
      </c>
      <c r="G411" s="14">
        <f t="shared" ref="G411" si="208">SUM(G412:G440)</f>
        <v>57</v>
      </c>
      <c r="H411" s="14">
        <f t="shared" ref="H411" si="209">SUM(H412:H440)</f>
        <v>24</v>
      </c>
      <c r="I411" s="14">
        <f t="shared" ref="I411" si="210">SUM(I412:I440)</f>
        <v>82</v>
      </c>
      <c r="J411" s="14">
        <f t="shared" ref="J411" si="211">SUM(J412:J440)</f>
        <v>136</v>
      </c>
      <c r="K411" s="14">
        <f t="shared" ref="K411" si="212">SUM(K412:K440)</f>
        <v>11</v>
      </c>
      <c r="L411" s="14">
        <f t="shared" ref="L411" si="213">SUM(L412:L440)</f>
        <v>6</v>
      </c>
      <c r="M411" s="14">
        <f t="shared" ref="M411" si="214">SUM(M412:M440)</f>
        <v>0</v>
      </c>
      <c r="N411" s="14">
        <f t="shared" ref="N411" si="215">SUM(N412:N440)</f>
        <v>2</v>
      </c>
      <c r="O411" s="14">
        <f t="shared" ref="O411" si="216">SUM(O412:O440)</f>
        <v>0</v>
      </c>
      <c r="P411" s="14">
        <f t="shared" ref="P411:P470" si="217">SUM(D411:O411)</f>
        <v>428</v>
      </c>
    </row>
    <row r="412" spans="1:36" ht="15" x14ac:dyDescent="0.25">
      <c r="B412" s="7"/>
      <c r="C412" s="39" t="s">
        <v>141</v>
      </c>
      <c r="D412" s="13">
        <f>COUNTIFS('1. Output sheet'!$AC$2:$AC$5000,$B$75,'1. Output sheet'!$C$2:$C$5000,D$73,'1. Output sheet'!$K$2:$K$5000,$C412,'1. Output sheet'!$O$2:$O$5000,"&gt;="&amp;$B$407,'1. Output sheet'!$O$2:$O$5000,"&lt;"&amp;$C$407)</f>
        <v>0</v>
      </c>
      <c r="E412" s="13">
        <f>COUNTIFS('1. Output sheet'!$AC$2:$AC$5000,$B$75,'1. Output sheet'!$C$2:$C$5000,E$73,'1. Output sheet'!$K$2:$K$5000,$C412,'1. Output sheet'!$O$2:$O$5000,"&gt;="&amp;$B$407,'1. Output sheet'!$O$2:$O$5000,"&lt;"&amp;$C$407)</f>
        <v>0</v>
      </c>
      <c r="F412" s="13">
        <f>COUNTIFS('1. Output sheet'!$AC$2:$AC$5000,$B$75,'1. Output sheet'!$C$2:$C$5000,F$73,'1. Output sheet'!$K$2:$K$5000,$C412,'1. Output sheet'!$O$2:$O$5000,"&gt;="&amp;$B$407,'1. Output sheet'!$O$2:$O$5000,"&lt;"&amp;$C$407)</f>
        <v>0</v>
      </c>
      <c r="G412" s="13">
        <f>COUNTIFS('1. Output sheet'!$AC$2:$AC$5000,$B$75,'1. Output sheet'!$C$2:$C$5000,G$73,'1. Output sheet'!$K$2:$K$5000,$C412,'1. Output sheet'!$O$2:$O$5000,"&gt;="&amp;$B$407,'1. Output sheet'!$O$2:$O$5000,"&lt;"&amp;$C$407)</f>
        <v>0</v>
      </c>
      <c r="H412" s="13">
        <f>COUNTIFS('1. Output sheet'!$AC$2:$AC$5000,$B$75,'1. Output sheet'!$C$2:$C$5000,H$73,'1. Output sheet'!$K$2:$K$5000,$C412,'1. Output sheet'!$O$2:$O$5000,"&gt;="&amp;$B$407,'1. Output sheet'!$O$2:$O$5000,"&lt;"&amp;$C$407)</f>
        <v>0</v>
      </c>
      <c r="I412" s="13">
        <f>COUNTIFS('1. Output sheet'!$AC$2:$AC$5000,$B$75,'1. Output sheet'!$C$2:$C$5000,I$73,'1. Output sheet'!$K$2:$K$5000,$C412,'1. Output sheet'!$O$2:$O$5000,"&gt;="&amp;$B$407,'1. Output sheet'!$O$2:$O$5000,"&lt;"&amp;$C$407)</f>
        <v>0</v>
      </c>
      <c r="J412" s="13">
        <f>COUNTIFS('1. Output sheet'!$AC$2:$AC$5000,$B$75,'1. Output sheet'!$C$2:$C$5000,J$73,'1. Output sheet'!$K$2:$K$5000,$C412,'1. Output sheet'!$O$2:$O$5000,"&gt;="&amp;$B$407,'1. Output sheet'!$O$2:$O$5000,"&lt;"&amp;$C$407)</f>
        <v>0</v>
      </c>
      <c r="K412" s="13">
        <f>COUNTIFS('1. Output sheet'!$AC$2:$AC$5000,$B$75,'1. Output sheet'!$C$2:$C$5000,K$73,'1. Output sheet'!$K$2:$K$5000,$C412,'1. Output sheet'!$O$2:$O$5000,"&gt;="&amp;$B$407,'1. Output sheet'!$O$2:$O$5000,"&lt;"&amp;$C$407)</f>
        <v>0</v>
      </c>
      <c r="L412" s="13">
        <f>COUNTIFS('1. Output sheet'!$AC$2:$AC$5000,$B$75,'1. Output sheet'!$C$2:$C$5000,L$73,'1. Output sheet'!$K$2:$K$5000,$C412,'1. Output sheet'!$O$2:$O$5000,"&gt;="&amp;$B$407,'1. Output sheet'!$O$2:$O$5000,"&lt;"&amp;$C$407)</f>
        <v>0</v>
      </c>
      <c r="M412" s="13">
        <f>COUNTIFS('1. Output sheet'!$AC$2:$AC$5000,$B$75,'1. Output sheet'!$C$2:$C$5000,M$73,'1. Output sheet'!$K$2:$K$5000,$C412,'1. Output sheet'!$O$2:$O$5000,"&gt;="&amp;$B$407,'1. Output sheet'!$O$2:$O$5000,"&lt;"&amp;$C$407)</f>
        <v>0</v>
      </c>
      <c r="N412" s="13">
        <f>COUNTIFS('1. Output sheet'!$AC$2:$AC$5000,$B$75,'1. Output sheet'!$C$2:$C$5000,N$73,'1. Output sheet'!$K$2:$K$5000,$C412,'1. Output sheet'!$O$2:$O$5000,"&gt;="&amp;$B$407,'1. Output sheet'!$O$2:$O$5000,"&lt;"&amp;$C$407)</f>
        <v>0</v>
      </c>
      <c r="O412" s="13">
        <f>COUNTIFS('1. Output sheet'!$AC$2:$AC$5000,$B$75,'1. Output sheet'!$C$2:$C$5000,O$73,'1. Output sheet'!$K$2:$K$5000,$C412,'1. Output sheet'!$O$2:$O$5000,"&gt;="&amp;$B$407,'1. Output sheet'!$O$2:$O$5000,"&lt;"&amp;$C$407)</f>
        <v>0</v>
      </c>
      <c r="P412" s="14">
        <f t="shared" si="217"/>
        <v>0</v>
      </c>
    </row>
    <row r="413" spans="1:36" ht="15" x14ac:dyDescent="0.25">
      <c r="B413" s="7"/>
      <c r="C413" s="39" t="s">
        <v>2856</v>
      </c>
      <c r="D413" s="13">
        <f>COUNTIFS('1. Output sheet'!$AC$2:$AC$5000,$B$75,'1. Output sheet'!$C$2:$C$5000,D$73,'1. Output sheet'!$K$2:$K$5000,$C413,'1. Output sheet'!$O$2:$O$5000,"&gt;="&amp;$B$407,'1. Output sheet'!$O$2:$O$5000,"&lt;"&amp;$C$407)</f>
        <v>0</v>
      </c>
      <c r="E413" s="13">
        <f>COUNTIFS('1. Output sheet'!$AC$2:$AC$5000,$B$75,'1. Output sheet'!$C$2:$C$5000,E$73,'1. Output sheet'!$K$2:$K$5000,$C413,'1. Output sheet'!$O$2:$O$5000,"&gt;="&amp;$B$407,'1. Output sheet'!$O$2:$O$5000,"&lt;"&amp;$C$407)</f>
        <v>0</v>
      </c>
      <c r="F413" s="13">
        <f>COUNTIFS('1. Output sheet'!$AC$2:$AC$5000,$B$75,'1. Output sheet'!$C$2:$C$5000,F$73,'1. Output sheet'!$K$2:$K$5000,$C413,'1. Output sheet'!$O$2:$O$5000,"&gt;="&amp;$B$407,'1. Output sheet'!$O$2:$O$5000,"&lt;"&amp;$C$407)</f>
        <v>0</v>
      </c>
      <c r="G413" s="13">
        <f>COUNTIFS('1. Output sheet'!$AC$2:$AC$5000,$B$75,'1. Output sheet'!$C$2:$C$5000,G$73,'1. Output sheet'!$K$2:$K$5000,$C413,'1. Output sheet'!$O$2:$O$5000,"&gt;="&amp;$B$407,'1. Output sheet'!$O$2:$O$5000,"&lt;"&amp;$C$407)</f>
        <v>0</v>
      </c>
      <c r="H413" s="13">
        <f>COUNTIFS('1. Output sheet'!$AC$2:$AC$5000,$B$75,'1. Output sheet'!$C$2:$C$5000,H$73,'1. Output sheet'!$K$2:$K$5000,$C413,'1. Output sheet'!$O$2:$O$5000,"&gt;="&amp;$B$407,'1. Output sheet'!$O$2:$O$5000,"&lt;"&amp;$C$407)</f>
        <v>0</v>
      </c>
      <c r="I413" s="13">
        <f>COUNTIFS('1. Output sheet'!$AC$2:$AC$5000,$B$75,'1. Output sheet'!$C$2:$C$5000,I$73,'1. Output sheet'!$K$2:$K$5000,$C413,'1. Output sheet'!$O$2:$O$5000,"&gt;="&amp;$B$407,'1. Output sheet'!$O$2:$O$5000,"&lt;"&amp;$C$407)</f>
        <v>0</v>
      </c>
      <c r="J413" s="13">
        <f>COUNTIFS('1. Output sheet'!$AC$2:$AC$5000,$B$75,'1. Output sheet'!$C$2:$C$5000,J$73,'1. Output sheet'!$K$2:$K$5000,$C413,'1. Output sheet'!$O$2:$O$5000,"&gt;="&amp;$B$407,'1. Output sheet'!$O$2:$O$5000,"&lt;"&amp;$C$407)</f>
        <v>0</v>
      </c>
      <c r="K413" s="13">
        <f>COUNTIFS('1. Output sheet'!$AC$2:$AC$5000,$B$75,'1. Output sheet'!$C$2:$C$5000,K$73,'1. Output sheet'!$K$2:$K$5000,$C413,'1. Output sheet'!$O$2:$O$5000,"&gt;="&amp;$B$407,'1. Output sheet'!$O$2:$O$5000,"&lt;"&amp;$C$407)</f>
        <v>0</v>
      </c>
      <c r="L413" s="13">
        <f>COUNTIFS('1. Output sheet'!$AC$2:$AC$5000,$B$75,'1. Output sheet'!$C$2:$C$5000,L$73,'1. Output sheet'!$K$2:$K$5000,$C413,'1. Output sheet'!$O$2:$O$5000,"&gt;="&amp;$B$407,'1. Output sheet'!$O$2:$O$5000,"&lt;"&amp;$C$407)</f>
        <v>0</v>
      </c>
      <c r="M413" s="13">
        <f>COUNTIFS('1. Output sheet'!$AC$2:$AC$5000,$B$75,'1. Output sheet'!$C$2:$C$5000,M$73,'1. Output sheet'!$K$2:$K$5000,$C413,'1. Output sheet'!$O$2:$O$5000,"&gt;="&amp;$B$407,'1. Output sheet'!$O$2:$O$5000,"&lt;"&amp;$C$407)</f>
        <v>0</v>
      </c>
      <c r="N413" s="13">
        <f>COUNTIFS('1. Output sheet'!$AC$2:$AC$5000,$B$75,'1. Output sheet'!$C$2:$C$5000,N$73,'1. Output sheet'!$K$2:$K$5000,$C413,'1. Output sheet'!$O$2:$O$5000,"&gt;="&amp;$B$407,'1. Output sheet'!$O$2:$O$5000,"&lt;"&amp;$C$407)</f>
        <v>0</v>
      </c>
      <c r="O413" s="13">
        <f>COUNTIFS('1. Output sheet'!$AC$2:$AC$5000,$B$75,'1. Output sheet'!$C$2:$C$5000,O$73,'1. Output sheet'!$K$2:$K$5000,$C413,'1. Output sheet'!$O$2:$O$5000,"&gt;="&amp;$B$407,'1. Output sheet'!$O$2:$O$5000,"&lt;"&amp;$C$407)</f>
        <v>0</v>
      </c>
      <c r="P413" s="14">
        <f t="shared" si="217"/>
        <v>0</v>
      </c>
    </row>
    <row r="414" spans="1:36" ht="15" x14ac:dyDescent="0.25">
      <c r="B414" s="7"/>
      <c r="C414" s="39" t="s">
        <v>610</v>
      </c>
      <c r="D414" s="13">
        <f>COUNTIFS('1. Output sheet'!$AC$2:$AC$5000,$B$75,'1. Output sheet'!$C$2:$C$5000,D$73,'1. Output sheet'!$K$2:$K$5000,$C414,'1. Output sheet'!$O$2:$O$5000,"&gt;="&amp;$B$407,'1. Output sheet'!$O$2:$O$5000,"&lt;"&amp;$C$407)</f>
        <v>0</v>
      </c>
      <c r="E414" s="13">
        <f>COUNTIFS('1. Output sheet'!$AC$2:$AC$5000,$B$75,'1. Output sheet'!$C$2:$C$5000,E$73,'1. Output sheet'!$K$2:$K$5000,$C414,'1. Output sheet'!$O$2:$O$5000,"&gt;="&amp;$B$407,'1. Output sheet'!$O$2:$O$5000,"&lt;"&amp;$C$407)</f>
        <v>0</v>
      </c>
      <c r="F414" s="13">
        <f>COUNTIFS('1. Output sheet'!$AC$2:$AC$5000,$B$75,'1. Output sheet'!$C$2:$C$5000,F$73,'1. Output sheet'!$K$2:$K$5000,$C414,'1. Output sheet'!$O$2:$O$5000,"&gt;="&amp;$B$407,'1. Output sheet'!$O$2:$O$5000,"&lt;"&amp;$C$407)</f>
        <v>0</v>
      </c>
      <c r="G414" s="13">
        <f>COUNTIFS('1. Output sheet'!$AC$2:$AC$5000,$B$75,'1. Output sheet'!$C$2:$C$5000,G$73,'1. Output sheet'!$K$2:$K$5000,$C414,'1. Output sheet'!$O$2:$O$5000,"&gt;="&amp;$B$407,'1. Output sheet'!$O$2:$O$5000,"&lt;"&amp;$C$407)</f>
        <v>0</v>
      </c>
      <c r="H414" s="13">
        <f>COUNTIFS('1. Output sheet'!$AC$2:$AC$5000,$B$75,'1. Output sheet'!$C$2:$C$5000,H$73,'1. Output sheet'!$K$2:$K$5000,$C414,'1. Output sheet'!$O$2:$O$5000,"&gt;="&amp;$B$407,'1. Output sheet'!$O$2:$O$5000,"&lt;"&amp;$C$407)</f>
        <v>0</v>
      </c>
      <c r="I414" s="13">
        <f>COUNTIFS('1. Output sheet'!$AC$2:$AC$5000,$B$75,'1. Output sheet'!$C$2:$C$5000,I$73,'1. Output sheet'!$K$2:$K$5000,$C414,'1. Output sheet'!$O$2:$O$5000,"&gt;="&amp;$B$407,'1. Output sheet'!$O$2:$O$5000,"&lt;"&amp;$C$407)</f>
        <v>0</v>
      </c>
      <c r="J414" s="13">
        <f>COUNTIFS('1. Output sheet'!$AC$2:$AC$5000,$B$75,'1. Output sheet'!$C$2:$C$5000,J$73,'1. Output sheet'!$K$2:$K$5000,$C414,'1. Output sheet'!$O$2:$O$5000,"&gt;="&amp;$B$407,'1. Output sheet'!$O$2:$O$5000,"&lt;"&amp;$C$407)</f>
        <v>4</v>
      </c>
      <c r="K414" s="13">
        <f>COUNTIFS('1. Output sheet'!$AC$2:$AC$5000,$B$75,'1. Output sheet'!$C$2:$C$5000,K$73,'1. Output sheet'!$K$2:$K$5000,$C414,'1. Output sheet'!$O$2:$O$5000,"&gt;="&amp;$B$407,'1. Output sheet'!$O$2:$O$5000,"&lt;"&amp;$C$407)</f>
        <v>0</v>
      </c>
      <c r="L414" s="13">
        <f>COUNTIFS('1. Output sheet'!$AC$2:$AC$5000,$B$75,'1. Output sheet'!$C$2:$C$5000,L$73,'1. Output sheet'!$K$2:$K$5000,$C414,'1. Output sheet'!$O$2:$O$5000,"&gt;="&amp;$B$407,'1. Output sheet'!$O$2:$O$5000,"&lt;"&amp;$C$407)</f>
        <v>0</v>
      </c>
      <c r="M414" s="13">
        <f>COUNTIFS('1. Output sheet'!$AC$2:$AC$5000,$B$75,'1. Output sheet'!$C$2:$C$5000,M$73,'1. Output sheet'!$K$2:$K$5000,$C414,'1. Output sheet'!$O$2:$O$5000,"&gt;="&amp;$B$407,'1. Output sheet'!$O$2:$O$5000,"&lt;"&amp;$C$407)</f>
        <v>0</v>
      </c>
      <c r="N414" s="13">
        <f>COUNTIFS('1. Output sheet'!$AC$2:$AC$5000,$B$75,'1. Output sheet'!$C$2:$C$5000,N$73,'1. Output sheet'!$K$2:$K$5000,$C414,'1. Output sheet'!$O$2:$O$5000,"&gt;="&amp;$B$407,'1. Output sheet'!$O$2:$O$5000,"&lt;"&amp;$C$407)</f>
        <v>0</v>
      </c>
      <c r="O414" s="13">
        <f>COUNTIFS('1. Output sheet'!$AC$2:$AC$5000,$B$75,'1. Output sheet'!$C$2:$C$5000,O$73,'1. Output sheet'!$K$2:$K$5000,$C414,'1. Output sheet'!$O$2:$O$5000,"&gt;="&amp;$B$407,'1. Output sheet'!$O$2:$O$5000,"&lt;"&amp;$C$407)</f>
        <v>0</v>
      </c>
      <c r="P414" s="14">
        <f t="shared" si="217"/>
        <v>4</v>
      </c>
    </row>
    <row r="415" spans="1:36" ht="15" x14ac:dyDescent="0.25">
      <c r="B415" s="7"/>
      <c r="C415" s="39" t="s">
        <v>2088</v>
      </c>
      <c r="D415" s="13">
        <f>COUNTIFS('1. Output sheet'!$AC$2:$AC$5000,$B$75,'1. Output sheet'!$C$2:$C$5000,D$73,'1. Output sheet'!$K$2:$K$5000,$C415,'1. Output sheet'!$O$2:$O$5000,"&gt;="&amp;$B$407,'1. Output sheet'!$O$2:$O$5000,"&lt;"&amp;$C$407)</f>
        <v>0</v>
      </c>
      <c r="E415" s="13">
        <f>COUNTIFS('1. Output sheet'!$AC$2:$AC$5000,$B$75,'1. Output sheet'!$C$2:$C$5000,E$73,'1. Output sheet'!$K$2:$K$5000,$C415,'1. Output sheet'!$O$2:$O$5000,"&gt;="&amp;$B$407,'1. Output sheet'!$O$2:$O$5000,"&lt;"&amp;$C$407)</f>
        <v>0</v>
      </c>
      <c r="F415" s="13">
        <f>COUNTIFS('1. Output sheet'!$AC$2:$AC$5000,$B$75,'1. Output sheet'!$C$2:$C$5000,F$73,'1. Output sheet'!$K$2:$K$5000,$C415,'1. Output sheet'!$O$2:$O$5000,"&gt;="&amp;$B$407,'1. Output sheet'!$O$2:$O$5000,"&lt;"&amp;$C$407)</f>
        <v>0</v>
      </c>
      <c r="G415" s="13">
        <f>COUNTIFS('1. Output sheet'!$AC$2:$AC$5000,$B$75,'1. Output sheet'!$C$2:$C$5000,G$73,'1. Output sheet'!$K$2:$K$5000,$C415,'1. Output sheet'!$O$2:$O$5000,"&gt;="&amp;$B$407,'1. Output sheet'!$O$2:$O$5000,"&lt;"&amp;$C$407)</f>
        <v>0</v>
      </c>
      <c r="H415" s="13">
        <f>COUNTIFS('1. Output sheet'!$AC$2:$AC$5000,$B$75,'1. Output sheet'!$C$2:$C$5000,H$73,'1. Output sheet'!$K$2:$K$5000,$C415,'1. Output sheet'!$O$2:$O$5000,"&gt;="&amp;$B$407,'1. Output sheet'!$O$2:$O$5000,"&lt;"&amp;$C$407)</f>
        <v>0</v>
      </c>
      <c r="I415" s="13">
        <f>COUNTIFS('1. Output sheet'!$AC$2:$AC$5000,$B$75,'1. Output sheet'!$C$2:$C$5000,I$73,'1. Output sheet'!$K$2:$K$5000,$C415,'1. Output sheet'!$O$2:$O$5000,"&gt;="&amp;$B$407,'1. Output sheet'!$O$2:$O$5000,"&lt;"&amp;$C$407)</f>
        <v>0</v>
      </c>
      <c r="J415" s="13">
        <f>COUNTIFS('1. Output sheet'!$AC$2:$AC$5000,$B$75,'1. Output sheet'!$C$2:$C$5000,J$73,'1. Output sheet'!$K$2:$K$5000,$C415,'1. Output sheet'!$O$2:$O$5000,"&gt;="&amp;$B$407,'1. Output sheet'!$O$2:$O$5000,"&lt;"&amp;$C$407)</f>
        <v>0</v>
      </c>
      <c r="K415" s="13">
        <f>COUNTIFS('1. Output sheet'!$AC$2:$AC$5000,$B$75,'1. Output sheet'!$C$2:$C$5000,K$73,'1. Output sheet'!$K$2:$K$5000,$C415,'1. Output sheet'!$O$2:$O$5000,"&gt;="&amp;$B$407,'1. Output sheet'!$O$2:$O$5000,"&lt;"&amp;$C$407)</f>
        <v>0</v>
      </c>
      <c r="L415" s="13">
        <f>COUNTIFS('1. Output sheet'!$AC$2:$AC$5000,$B$75,'1. Output sheet'!$C$2:$C$5000,L$73,'1. Output sheet'!$K$2:$K$5000,$C415,'1. Output sheet'!$O$2:$O$5000,"&gt;="&amp;$B$407,'1. Output sheet'!$O$2:$O$5000,"&lt;"&amp;$C$407)</f>
        <v>0</v>
      </c>
      <c r="M415" s="13">
        <f>COUNTIFS('1. Output sheet'!$AC$2:$AC$5000,$B$75,'1. Output sheet'!$C$2:$C$5000,M$73,'1. Output sheet'!$K$2:$K$5000,$C415,'1. Output sheet'!$O$2:$O$5000,"&gt;="&amp;$B$407,'1. Output sheet'!$O$2:$O$5000,"&lt;"&amp;$C$407)</f>
        <v>0</v>
      </c>
      <c r="N415" s="13">
        <f>COUNTIFS('1. Output sheet'!$AC$2:$AC$5000,$B$75,'1. Output sheet'!$C$2:$C$5000,N$73,'1. Output sheet'!$K$2:$K$5000,$C415,'1. Output sheet'!$O$2:$O$5000,"&gt;="&amp;$B$407,'1. Output sheet'!$O$2:$O$5000,"&lt;"&amp;$C$407)</f>
        <v>0</v>
      </c>
      <c r="O415" s="13">
        <f>COUNTIFS('1. Output sheet'!$AC$2:$AC$5000,$B$75,'1. Output sheet'!$C$2:$C$5000,O$73,'1. Output sheet'!$K$2:$K$5000,$C415,'1. Output sheet'!$O$2:$O$5000,"&gt;="&amp;$B$407,'1. Output sheet'!$O$2:$O$5000,"&lt;"&amp;$C$407)</f>
        <v>0</v>
      </c>
      <c r="P415" s="14">
        <f t="shared" si="217"/>
        <v>0</v>
      </c>
    </row>
    <row r="416" spans="1:36" ht="15" x14ac:dyDescent="0.25">
      <c r="B416" s="7"/>
      <c r="C416" s="39" t="s">
        <v>583</v>
      </c>
      <c r="D416" s="13">
        <f>COUNTIFS('1. Output sheet'!$AC$2:$AC$5000,$B$75,'1. Output sheet'!$C$2:$C$5000,D$73,'1. Output sheet'!$K$2:$K$5000,$C416,'1. Output sheet'!$O$2:$O$5000,"&gt;="&amp;$B$407,'1. Output sheet'!$O$2:$O$5000,"&lt;"&amp;$C$407)</f>
        <v>0</v>
      </c>
      <c r="E416" s="13">
        <f>COUNTIFS('1. Output sheet'!$AC$2:$AC$5000,$B$75,'1. Output sheet'!$C$2:$C$5000,E$73,'1. Output sheet'!$K$2:$K$5000,$C416,'1. Output sheet'!$O$2:$O$5000,"&gt;="&amp;$B$407,'1. Output sheet'!$O$2:$O$5000,"&lt;"&amp;$C$407)</f>
        <v>0</v>
      </c>
      <c r="F416" s="13">
        <f>COUNTIFS('1. Output sheet'!$AC$2:$AC$5000,$B$75,'1. Output sheet'!$C$2:$C$5000,F$73,'1. Output sheet'!$K$2:$K$5000,$C416,'1. Output sheet'!$O$2:$O$5000,"&gt;="&amp;$B$407,'1. Output sheet'!$O$2:$O$5000,"&lt;"&amp;$C$407)</f>
        <v>0</v>
      </c>
      <c r="G416" s="13">
        <f>COUNTIFS('1. Output sheet'!$AC$2:$AC$5000,$B$75,'1. Output sheet'!$C$2:$C$5000,G$73,'1. Output sheet'!$K$2:$K$5000,$C416,'1. Output sheet'!$O$2:$O$5000,"&gt;="&amp;$B$407,'1. Output sheet'!$O$2:$O$5000,"&lt;"&amp;$C$407)</f>
        <v>2</v>
      </c>
      <c r="H416" s="13">
        <f>COUNTIFS('1. Output sheet'!$AC$2:$AC$5000,$B$75,'1. Output sheet'!$C$2:$C$5000,H$73,'1. Output sheet'!$K$2:$K$5000,$C416,'1. Output sheet'!$O$2:$O$5000,"&gt;="&amp;$B$407,'1. Output sheet'!$O$2:$O$5000,"&lt;"&amp;$C$407)</f>
        <v>0</v>
      </c>
      <c r="I416" s="13">
        <f>COUNTIFS('1. Output sheet'!$AC$2:$AC$5000,$B$75,'1. Output sheet'!$C$2:$C$5000,I$73,'1. Output sheet'!$K$2:$K$5000,$C416,'1. Output sheet'!$O$2:$O$5000,"&gt;="&amp;$B$407,'1. Output sheet'!$O$2:$O$5000,"&lt;"&amp;$C$407)</f>
        <v>10</v>
      </c>
      <c r="J416" s="13">
        <f>COUNTIFS('1. Output sheet'!$AC$2:$AC$5000,$B$75,'1. Output sheet'!$C$2:$C$5000,J$73,'1. Output sheet'!$K$2:$K$5000,$C416,'1. Output sheet'!$O$2:$O$5000,"&gt;="&amp;$B$407,'1. Output sheet'!$O$2:$O$5000,"&lt;"&amp;$C$407)</f>
        <v>1</v>
      </c>
      <c r="K416" s="13">
        <f>COUNTIFS('1. Output sheet'!$AC$2:$AC$5000,$B$75,'1. Output sheet'!$C$2:$C$5000,K$73,'1. Output sheet'!$K$2:$K$5000,$C416,'1. Output sheet'!$O$2:$O$5000,"&gt;="&amp;$B$407,'1. Output sheet'!$O$2:$O$5000,"&lt;"&amp;$C$407)</f>
        <v>0</v>
      </c>
      <c r="L416" s="13">
        <f>COUNTIFS('1. Output sheet'!$AC$2:$AC$5000,$B$75,'1. Output sheet'!$C$2:$C$5000,L$73,'1. Output sheet'!$K$2:$K$5000,$C416,'1. Output sheet'!$O$2:$O$5000,"&gt;="&amp;$B$407,'1. Output sheet'!$O$2:$O$5000,"&lt;"&amp;$C$407)</f>
        <v>0</v>
      </c>
      <c r="M416" s="13">
        <f>COUNTIFS('1. Output sheet'!$AC$2:$AC$5000,$B$75,'1. Output sheet'!$C$2:$C$5000,M$73,'1. Output sheet'!$K$2:$K$5000,$C416,'1. Output sheet'!$O$2:$O$5000,"&gt;="&amp;$B$407,'1. Output sheet'!$O$2:$O$5000,"&lt;"&amp;$C$407)</f>
        <v>0</v>
      </c>
      <c r="N416" s="13">
        <f>COUNTIFS('1. Output sheet'!$AC$2:$AC$5000,$B$75,'1. Output sheet'!$C$2:$C$5000,N$73,'1. Output sheet'!$K$2:$K$5000,$C416,'1. Output sheet'!$O$2:$O$5000,"&gt;="&amp;$B$407,'1. Output sheet'!$O$2:$O$5000,"&lt;"&amp;$C$407)</f>
        <v>0</v>
      </c>
      <c r="O416" s="13">
        <f>COUNTIFS('1. Output sheet'!$AC$2:$AC$5000,$B$75,'1. Output sheet'!$C$2:$C$5000,O$73,'1. Output sheet'!$K$2:$K$5000,$C416,'1. Output sheet'!$O$2:$O$5000,"&gt;="&amp;$B$407,'1. Output sheet'!$O$2:$O$5000,"&lt;"&amp;$C$407)</f>
        <v>0</v>
      </c>
      <c r="P416" s="14">
        <f t="shared" si="217"/>
        <v>13</v>
      </c>
    </row>
    <row r="417" spans="2:16" ht="15" x14ac:dyDescent="0.25">
      <c r="B417" s="7"/>
      <c r="C417" s="39" t="s">
        <v>429</v>
      </c>
      <c r="D417" s="13">
        <f>COUNTIFS('1. Output sheet'!$AC$2:$AC$5000,$B$75,'1. Output sheet'!$C$2:$C$5000,D$73,'1. Output sheet'!$K$2:$K$5000,$C417,'1. Output sheet'!$O$2:$O$5000,"&gt;="&amp;$B$407,'1. Output sheet'!$O$2:$O$5000,"&lt;"&amp;$C$407)</f>
        <v>0</v>
      </c>
      <c r="E417" s="13">
        <f>COUNTIFS('1. Output sheet'!$AC$2:$AC$5000,$B$75,'1. Output sheet'!$C$2:$C$5000,E$73,'1. Output sheet'!$K$2:$K$5000,$C417,'1. Output sheet'!$O$2:$O$5000,"&gt;="&amp;$B$407,'1. Output sheet'!$O$2:$O$5000,"&lt;"&amp;$C$407)</f>
        <v>0</v>
      </c>
      <c r="F417" s="13">
        <f>COUNTIFS('1. Output sheet'!$AC$2:$AC$5000,$B$75,'1. Output sheet'!$C$2:$C$5000,F$73,'1. Output sheet'!$K$2:$K$5000,$C417,'1. Output sheet'!$O$2:$O$5000,"&gt;="&amp;$B$407,'1. Output sheet'!$O$2:$O$5000,"&lt;"&amp;$C$407)</f>
        <v>2</v>
      </c>
      <c r="G417" s="13">
        <f>COUNTIFS('1. Output sheet'!$AC$2:$AC$5000,$B$75,'1. Output sheet'!$C$2:$C$5000,G$73,'1. Output sheet'!$K$2:$K$5000,$C417,'1. Output sheet'!$O$2:$O$5000,"&gt;="&amp;$B$407,'1. Output sheet'!$O$2:$O$5000,"&lt;"&amp;$C$407)</f>
        <v>2</v>
      </c>
      <c r="H417" s="13">
        <f>COUNTIFS('1. Output sheet'!$AC$2:$AC$5000,$B$75,'1. Output sheet'!$C$2:$C$5000,H$73,'1. Output sheet'!$K$2:$K$5000,$C417,'1. Output sheet'!$O$2:$O$5000,"&gt;="&amp;$B$407,'1. Output sheet'!$O$2:$O$5000,"&lt;"&amp;$C$407)</f>
        <v>1</v>
      </c>
      <c r="I417" s="13">
        <f>COUNTIFS('1. Output sheet'!$AC$2:$AC$5000,$B$75,'1. Output sheet'!$C$2:$C$5000,I$73,'1. Output sheet'!$K$2:$K$5000,$C417,'1. Output sheet'!$O$2:$O$5000,"&gt;="&amp;$B$407,'1. Output sheet'!$O$2:$O$5000,"&lt;"&amp;$C$407)</f>
        <v>2</v>
      </c>
      <c r="J417" s="13">
        <f>COUNTIFS('1. Output sheet'!$AC$2:$AC$5000,$B$75,'1. Output sheet'!$C$2:$C$5000,J$73,'1. Output sheet'!$K$2:$K$5000,$C417,'1. Output sheet'!$O$2:$O$5000,"&gt;="&amp;$B$407,'1. Output sheet'!$O$2:$O$5000,"&lt;"&amp;$C$407)</f>
        <v>0</v>
      </c>
      <c r="K417" s="13">
        <f>COUNTIFS('1. Output sheet'!$AC$2:$AC$5000,$B$75,'1. Output sheet'!$C$2:$C$5000,K$73,'1. Output sheet'!$K$2:$K$5000,$C417,'1. Output sheet'!$O$2:$O$5000,"&gt;="&amp;$B$407,'1. Output sheet'!$O$2:$O$5000,"&lt;"&amp;$C$407)</f>
        <v>0</v>
      </c>
      <c r="L417" s="13">
        <f>COUNTIFS('1. Output sheet'!$AC$2:$AC$5000,$B$75,'1. Output sheet'!$C$2:$C$5000,L$73,'1. Output sheet'!$K$2:$K$5000,$C417,'1. Output sheet'!$O$2:$O$5000,"&gt;="&amp;$B$407,'1. Output sheet'!$O$2:$O$5000,"&lt;"&amp;$C$407)</f>
        <v>0</v>
      </c>
      <c r="M417" s="13">
        <f>COUNTIFS('1. Output sheet'!$AC$2:$AC$5000,$B$75,'1. Output sheet'!$C$2:$C$5000,M$73,'1. Output sheet'!$K$2:$K$5000,$C417,'1. Output sheet'!$O$2:$O$5000,"&gt;="&amp;$B$407,'1. Output sheet'!$O$2:$O$5000,"&lt;"&amp;$C$407)</f>
        <v>0</v>
      </c>
      <c r="N417" s="13">
        <f>COUNTIFS('1. Output sheet'!$AC$2:$AC$5000,$B$75,'1. Output sheet'!$C$2:$C$5000,N$73,'1. Output sheet'!$K$2:$K$5000,$C417,'1. Output sheet'!$O$2:$O$5000,"&gt;="&amp;$B$407,'1. Output sheet'!$O$2:$O$5000,"&lt;"&amp;$C$407)</f>
        <v>0</v>
      </c>
      <c r="O417" s="13">
        <f>COUNTIFS('1. Output sheet'!$AC$2:$AC$5000,$B$75,'1. Output sheet'!$C$2:$C$5000,O$73,'1. Output sheet'!$K$2:$K$5000,$C417,'1. Output sheet'!$O$2:$O$5000,"&gt;="&amp;$B$407,'1. Output sheet'!$O$2:$O$5000,"&lt;"&amp;$C$407)</f>
        <v>0</v>
      </c>
      <c r="P417" s="14">
        <f t="shared" si="217"/>
        <v>7</v>
      </c>
    </row>
    <row r="418" spans="2:16" ht="15" x14ac:dyDescent="0.25">
      <c r="B418" s="7"/>
      <c r="C418" s="39" t="s">
        <v>535</v>
      </c>
      <c r="D418" s="13">
        <f>COUNTIFS('1. Output sheet'!$AC$2:$AC$5000,$B$75,'1. Output sheet'!$C$2:$C$5000,D$73,'1. Output sheet'!$K$2:$K$5000,$C418,'1. Output sheet'!$O$2:$O$5000,"&gt;="&amp;$B$407,'1. Output sheet'!$O$2:$O$5000,"&lt;"&amp;$C$407)</f>
        <v>0</v>
      </c>
      <c r="E418" s="13">
        <f>COUNTIFS('1. Output sheet'!$AC$2:$AC$5000,$B$75,'1. Output sheet'!$C$2:$C$5000,E$73,'1. Output sheet'!$K$2:$K$5000,$C418,'1. Output sheet'!$O$2:$O$5000,"&gt;="&amp;$B$407,'1. Output sheet'!$O$2:$O$5000,"&lt;"&amp;$C$407)</f>
        <v>0</v>
      </c>
      <c r="F418" s="13">
        <f>COUNTIFS('1. Output sheet'!$AC$2:$AC$5000,$B$75,'1. Output sheet'!$C$2:$C$5000,F$73,'1. Output sheet'!$K$2:$K$5000,$C418,'1. Output sheet'!$O$2:$O$5000,"&gt;="&amp;$B$407,'1. Output sheet'!$O$2:$O$5000,"&lt;"&amp;$C$407)</f>
        <v>0</v>
      </c>
      <c r="G418" s="13">
        <f>COUNTIFS('1. Output sheet'!$AC$2:$AC$5000,$B$75,'1. Output sheet'!$C$2:$C$5000,G$73,'1. Output sheet'!$K$2:$K$5000,$C418,'1. Output sheet'!$O$2:$O$5000,"&gt;="&amp;$B$407,'1. Output sheet'!$O$2:$O$5000,"&lt;"&amp;$C$407)</f>
        <v>1</v>
      </c>
      <c r="H418" s="13">
        <f>COUNTIFS('1. Output sheet'!$AC$2:$AC$5000,$B$75,'1. Output sheet'!$C$2:$C$5000,H$73,'1. Output sheet'!$K$2:$K$5000,$C418,'1. Output sheet'!$O$2:$O$5000,"&gt;="&amp;$B$407,'1. Output sheet'!$O$2:$O$5000,"&lt;"&amp;$C$407)</f>
        <v>0</v>
      </c>
      <c r="I418" s="13">
        <f>COUNTIFS('1. Output sheet'!$AC$2:$AC$5000,$B$75,'1. Output sheet'!$C$2:$C$5000,I$73,'1. Output sheet'!$K$2:$K$5000,$C418,'1. Output sheet'!$O$2:$O$5000,"&gt;="&amp;$B$407,'1. Output sheet'!$O$2:$O$5000,"&lt;"&amp;$C$407)</f>
        <v>0</v>
      </c>
      <c r="J418" s="13">
        <f>COUNTIFS('1. Output sheet'!$AC$2:$AC$5000,$B$75,'1. Output sheet'!$C$2:$C$5000,J$73,'1. Output sheet'!$K$2:$K$5000,$C418,'1. Output sheet'!$O$2:$O$5000,"&gt;="&amp;$B$407,'1. Output sheet'!$O$2:$O$5000,"&lt;"&amp;$C$407)</f>
        <v>2</v>
      </c>
      <c r="K418" s="13">
        <f>COUNTIFS('1. Output sheet'!$AC$2:$AC$5000,$B$75,'1. Output sheet'!$C$2:$C$5000,K$73,'1. Output sheet'!$K$2:$K$5000,$C418,'1. Output sheet'!$O$2:$O$5000,"&gt;="&amp;$B$407,'1. Output sheet'!$O$2:$O$5000,"&lt;"&amp;$C$407)</f>
        <v>0</v>
      </c>
      <c r="L418" s="13">
        <f>COUNTIFS('1. Output sheet'!$AC$2:$AC$5000,$B$75,'1. Output sheet'!$C$2:$C$5000,L$73,'1. Output sheet'!$K$2:$K$5000,$C418,'1. Output sheet'!$O$2:$O$5000,"&gt;="&amp;$B$407,'1. Output sheet'!$O$2:$O$5000,"&lt;"&amp;$C$407)</f>
        <v>0</v>
      </c>
      <c r="M418" s="13">
        <f>COUNTIFS('1. Output sheet'!$AC$2:$AC$5000,$B$75,'1. Output sheet'!$C$2:$C$5000,M$73,'1. Output sheet'!$K$2:$K$5000,$C418,'1. Output sheet'!$O$2:$O$5000,"&gt;="&amp;$B$407,'1. Output sheet'!$O$2:$O$5000,"&lt;"&amp;$C$407)</f>
        <v>0</v>
      </c>
      <c r="N418" s="13">
        <f>COUNTIFS('1. Output sheet'!$AC$2:$AC$5000,$B$75,'1. Output sheet'!$C$2:$C$5000,N$73,'1. Output sheet'!$K$2:$K$5000,$C418,'1. Output sheet'!$O$2:$O$5000,"&gt;="&amp;$B$407,'1. Output sheet'!$O$2:$O$5000,"&lt;"&amp;$C$407)</f>
        <v>0</v>
      </c>
      <c r="O418" s="13">
        <f>COUNTIFS('1. Output sheet'!$AC$2:$AC$5000,$B$75,'1. Output sheet'!$C$2:$C$5000,O$73,'1. Output sheet'!$K$2:$K$5000,$C418,'1. Output sheet'!$O$2:$O$5000,"&gt;="&amp;$B$407,'1. Output sheet'!$O$2:$O$5000,"&lt;"&amp;$C$407)</f>
        <v>0</v>
      </c>
      <c r="P418" s="14">
        <f t="shared" si="217"/>
        <v>3</v>
      </c>
    </row>
    <row r="419" spans="2:16" ht="15" x14ac:dyDescent="0.25">
      <c r="B419" s="7"/>
      <c r="C419" s="39" t="s">
        <v>247</v>
      </c>
      <c r="D419" s="13">
        <f>COUNTIFS('1. Output sheet'!$AC$2:$AC$5000,$B$75,'1. Output sheet'!$C$2:$C$5000,D$73,'1. Output sheet'!$K$2:$K$5000,$C419,'1. Output sheet'!$O$2:$O$5000,"&gt;="&amp;$B$407,'1. Output sheet'!$O$2:$O$5000,"&lt;"&amp;$C$407)</f>
        <v>0</v>
      </c>
      <c r="E419" s="13">
        <f>COUNTIFS('1. Output sheet'!$AC$2:$AC$5000,$B$75,'1. Output sheet'!$C$2:$C$5000,E$73,'1. Output sheet'!$K$2:$K$5000,$C419,'1. Output sheet'!$O$2:$O$5000,"&gt;="&amp;$B$407,'1. Output sheet'!$O$2:$O$5000,"&lt;"&amp;$C$407)</f>
        <v>0</v>
      </c>
      <c r="F419" s="13">
        <f>COUNTIFS('1. Output sheet'!$AC$2:$AC$5000,$B$75,'1. Output sheet'!$C$2:$C$5000,F$73,'1. Output sheet'!$K$2:$K$5000,$C419,'1. Output sheet'!$O$2:$O$5000,"&gt;="&amp;$B$407,'1. Output sheet'!$O$2:$O$5000,"&lt;"&amp;$C$407)</f>
        <v>0</v>
      </c>
      <c r="G419" s="13">
        <f>COUNTIFS('1. Output sheet'!$AC$2:$AC$5000,$B$75,'1. Output sheet'!$C$2:$C$5000,G$73,'1. Output sheet'!$K$2:$K$5000,$C419,'1. Output sheet'!$O$2:$O$5000,"&gt;="&amp;$B$407,'1. Output sheet'!$O$2:$O$5000,"&lt;"&amp;$C$407)</f>
        <v>0</v>
      </c>
      <c r="H419" s="13">
        <f>COUNTIFS('1. Output sheet'!$AC$2:$AC$5000,$B$75,'1. Output sheet'!$C$2:$C$5000,H$73,'1. Output sheet'!$K$2:$K$5000,$C419,'1. Output sheet'!$O$2:$O$5000,"&gt;="&amp;$B$407,'1. Output sheet'!$O$2:$O$5000,"&lt;"&amp;$C$407)</f>
        <v>0</v>
      </c>
      <c r="I419" s="13">
        <f>COUNTIFS('1. Output sheet'!$AC$2:$AC$5000,$B$75,'1. Output sheet'!$C$2:$C$5000,I$73,'1. Output sheet'!$K$2:$K$5000,$C419,'1. Output sheet'!$O$2:$O$5000,"&gt;="&amp;$B$407,'1. Output sheet'!$O$2:$O$5000,"&lt;"&amp;$C$407)</f>
        <v>0</v>
      </c>
      <c r="J419" s="13">
        <f>COUNTIFS('1. Output sheet'!$AC$2:$AC$5000,$B$75,'1. Output sheet'!$C$2:$C$5000,J$73,'1. Output sheet'!$K$2:$K$5000,$C419,'1. Output sheet'!$O$2:$O$5000,"&gt;="&amp;$B$407,'1. Output sheet'!$O$2:$O$5000,"&lt;"&amp;$C$407)</f>
        <v>0</v>
      </c>
      <c r="K419" s="13">
        <f>COUNTIFS('1. Output sheet'!$AC$2:$AC$5000,$B$75,'1. Output sheet'!$C$2:$C$5000,K$73,'1. Output sheet'!$K$2:$K$5000,$C419,'1. Output sheet'!$O$2:$O$5000,"&gt;="&amp;$B$407,'1. Output sheet'!$O$2:$O$5000,"&lt;"&amp;$C$407)</f>
        <v>0</v>
      </c>
      <c r="L419" s="13">
        <f>COUNTIFS('1. Output sheet'!$AC$2:$AC$5000,$B$75,'1. Output sheet'!$C$2:$C$5000,L$73,'1. Output sheet'!$K$2:$K$5000,$C419,'1. Output sheet'!$O$2:$O$5000,"&gt;="&amp;$B$407,'1. Output sheet'!$O$2:$O$5000,"&lt;"&amp;$C$407)</f>
        <v>0</v>
      </c>
      <c r="M419" s="13">
        <f>COUNTIFS('1. Output sheet'!$AC$2:$AC$5000,$B$75,'1. Output sheet'!$C$2:$C$5000,M$73,'1. Output sheet'!$K$2:$K$5000,$C419,'1. Output sheet'!$O$2:$O$5000,"&gt;="&amp;$B$407,'1. Output sheet'!$O$2:$O$5000,"&lt;"&amp;$C$407)</f>
        <v>0</v>
      </c>
      <c r="N419" s="13">
        <f>COUNTIFS('1. Output sheet'!$AC$2:$AC$5000,$B$75,'1. Output sheet'!$C$2:$C$5000,N$73,'1. Output sheet'!$K$2:$K$5000,$C419,'1. Output sheet'!$O$2:$O$5000,"&gt;="&amp;$B$407,'1. Output sheet'!$O$2:$O$5000,"&lt;"&amp;$C$407)</f>
        <v>0</v>
      </c>
      <c r="O419" s="13">
        <f>COUNTIFS('1. Output sheet'!$AC$2:$AC$5000,$B$75,'1. Output sheet'!$C$2:$C$5000,O$73,'1. Output sheet'!$K$2:$K$5000,$C419,'1. Output sheet'!$O$2:$O$5000,"&gt;="&amp;$B$407,'1. Output sheet'!$O$2:$O$5000,"&lt;"&amp;$C$407)</f>
        <v>0</v>
      </c>
      <c r="P419" s="14">
        <f t="shared" si="217"/>
        <v>0</v>
      </c>
    </row>
    <row r="420" spans="2:16" ht="15" x14ac:dyDescent="0.25">
      <c r="B420" s="7"/>
      <c r="C420" s="39" t="s">
        <v>377</v>
      </c>
      <c r="D420" s="13">
        <f>COUNTIFS('1. Output sheet'!$AC$2:$AC$5000,$B$75,'1. Output sheet'!$C$2:$C$5000,D$73,'1. Output sheet'!$K$2:$K$5000,$C420,'1. Output sheet'!$O$2:$O$5000,"&gt;="&amp;$B$407,'1. Output sheet'!$O$2:$O$5000,"&lt;"&amp;$C$407)</f>
        <v>0</v>
      </c>
      <c r="E420" s="13">
        <f>COUNTIFS('1. Output sheet'!$AC$2:$AC$5000,$B$75,'1. Output sheet'!$C$2:$C$5000,E$73,'1. Output sheet'!$K$2:$K$5000,$C420,'1. Output sheet'!$O$2:$O$5000,"&gt;="&amp;$B$407,'1. Output sheet'!$O$2:$O$5000,"&lt;"&amp;$C$407)</f>
        <v>0</v>
      </c>
      <c r="F420" s="13">
        <f>COUNTIFS('1. Output sheet'!$AC$2:$AC$5000,$B$75,'1. Output sheet'!$C$2:$C$5000,F$73,'1. Output sheet'!$K$2:$K$5000,$C420,'1. Output sheet'!$O$2:$O$5000,"&gt;="&amp;$B$407,'1. Output sheet'!$O$2:$O$5000,"&lt;"&amp;$C$407)</f>
        <v>0</v>
      </c>
      <c r="G420" s="13">
        <f>COUNTIFS('1. Output sheet'!$AC$2:$AC$5000,$B$75,'1. Output sheet'!$C$2:$C$5000,G$73,'1. Output sheet'!$K$2:$K$5000,$C420,'1. Output sheet'!$O$2:$O$5000,"&gt;="&amp;$B$407,'1. Output sheet'!$O$2:$O$5000,"&lt;"&amp;$C$407)</f>
        <v>0</v>
      </c>
      <c r="H420" s="13">
        <f>COUNTIFS('1. Output sheet'!$AC$2:$AC$5000,$B$75,'1. Output sheet'!$C$2:$C$5000,H$73,'1. Output sheet'!$K$2:$K$5000,$C420,'1. Output sheet'!$O$2:$O$5000,"&gt;="&amp;$B$407,'1. Output sheet'!$O$2:$O$5000,"&lt;"&amp;$C$407)</f>
        <v>0</v>
      </c>
      <c r="I420" s="13">
        <f>COUNTIFS('1. Output sheet'!$AC$2:$AC$5000,$B$75,'1. Output sheet'!$C$2:$C$5000,I$73,'1. Output sheet'!$K$2:$K$5000,$C420,'1. Output sheet'!$O$2:$O$5000,"&gt;="&amp;$B$407,'1. Output sheet'!$O$2:$O$5000,"&lt;"&amp;$C$407)</f>
        <v>0</v>
      </c>
      <c r="J420" s="13">
        <f>COUNTIFS('1. Output sheet'!$AC$2:$AC$5000,$B$75,'1. Output sheet'!$C$2:$C$5000,J$73,'1. Output sheet'!$K$2:$K$5000,$C420,'1. Output sheet'!$O$2:$O$5000,"&gt;="&amp;$B$407,'1. Output sheet'!$O$2:$O$5000,"&lt;"&amp;$C$407)</f>
        <v>0</v>
      </c>
      <c r="K420" s="13">
        <f>COUNTIFS('1. Output sheet'!$AC$2:$AC$5000,$B$75,'1. Output sheet'!$C$2:$C$5000,K$73,'1. Output sheet'!$K$2:$K$5000,$C420,'1. Output sheet'!$O$2:$O$5000,"&gt;="&amp;$B$407,'1. Output sheet'!$O$2:$O$5000,"&lt;"&amp;$C$407)</f>
        <v>0</v>
      </c>
      <c r="L420" s="13">
        <f>COUNTIFS('1. Output sheet'!$AC$2:$AC$5000,$B$75,'1. Output sheet'!$C$2:$C$5000,L$73,'1. Output sheet'!$K$2:$K$5000,$C420,'1. Output sheet'!$O$2:$O$5000,"&gt;="&amp;$B$407,'1. Output sheet'!$O$2:$O$5000,"&lt;"&amp;$C$407)</f>
        <v>0</v>
      </c>
      <c r="M420" s="13">
        <f>COUNTIFS('1. Output sheet'!$AC$2:$AC$5000,$B$75,'1. Output sheet'!$C$2:$C$5000,M$73,'1. Output sheet'!$K$2:$K$5000,$C420,'1. Output sheet'!$O$2:$O$5000,"&gt;="&amp;$B$407,'1. Output sheet'!$O$2:$O$5000,"&lt;"&amp;$C$407)</f>
        <v>0</v>
      </c>
      <c r="N420" s="13">
        <f>COUNTIFS('1. Output sheet'!$AC$2:$AC$5000,$B$75,'1. Output sheet'!$C$2:$C$5000,N$73,'1. Output sheet'!$K$2:$K$5000,$C420,'1. Output sheet'!$O$2:$O$5000,"&gt;="&amp;$B$407,'1. Output sheet'!$O$2:$O$5000,"&lt;"&amp;$C$407)</f>
        <v>0</v>
      </c>
      <c r="O420" s="13">
        <f>COUNTIFS('1. Output sheet'!$AC$2:$AC$5000,$B$75,'1. Output sheet'!$C$2:$C$5000,O$73,'1. Output sheet'!$K$2:$K$5000,$C420,'1. Output sheet'!$O$2:$O$5000,"&gt;="&amp;$B$407,'1. Output sheet'!$O$2:$O$5000,"&lt;"&amp;$C$407)</f>
        <v>0</v>
      </c>
      <c r="P420" s="14">
        <f t="shared" si="217"/>
        <v>0</v>
      </c>
    </row>
    <row r="421" spans="2:16" ht="15" x14ac:dyDescent="0.25">
      <c r="B421" s="7"/>
      <c r="C421" s="39" t="s">
        <v>132</v>
      </c>
      <c r="D421" s="13">
        <f>COUNTIFS('1. Output sheet'!$AC$2:$AC$5000,$B$75,'1. Output sheet'!$C$2:$C$5000,D$73,'1. Output sheet'!$K$2:$K$5000,$C421,'1. Output sheet'!$O$2:$O$5000,"&gt;="&amp;$B$407,'1. Output sheet'!$O$2:$O$5000,"&lt;"&amp;$C$407)</f>
        <v>0</v>
      </c>
      <c r="E421" s="13">
        <f>COUNTIFS('1. Output sheet'!$AC$2:$AC$5000,$B$75,'1. Output sheet'!$C$2:$C$5000,E$73,'1. Output sheet'!$K$2:$K$5000,$C421,'1. Output sheet'!$O$2:$O$5000,"&gt;="&amp;$B$407,'1. Output sheet'!$O$2:$O$5000,"&lt;"&amp;$C$407)</f>
        <v>0</v>
      </c>
      <c r="F421" s="13">
        <f>COUNTIFS('1. Output sheet'!$AC$2:$AC$5000,$B$75,'1. Output sheet'!$C$2:$C$5000,F$73,'1. Output sheet'!$K$2:$K$5000,$C421,'1. Output sheet'!$O$2:$O$5000,"&gt;="&amp;$B$407,'1. Output sheet'!$O$2:$O$5000,"&lt;"&amp;$C$407)</f>
        <v>0</v>
      </c>
      <c r="G421" s="13">
        <f>COUNTIFS('1. Output sheet'!$AC$2:$AC$5000,$B$75,'1. Output sheet'!$C$2:$C$5000,G$73,'1. Output sheet'!$K$2:$K$5000,$C421,'1. Output sheet'!$O$2:$O$5000,"&gt;="&amp;$B$407,'1. Output sheet'!$O$2:$O$5000,"&lt;"&amp;$C$407)</f>
        <v>4</v>
      </c>
      <c r="H421" s="13">
        <f>COUNTIFS('1. Output sheet'!$AC$2:$AC$5000,$B$75,'1. Output sheet'!$C$2:$C$5000,H$73,'1. Output sheet'!$K$2:$K$5000,$C421,'1. Output sheet'!$O$2:$O$5000,"&gt;="&amp;$B$407,'1. Output sheet'!$O$2:$O$5000,"&lt;"&amp;$C$407)</f>
        <v>0</v>
      </c>
      <c r="I421" s="13">
        <f>COUNTIFS('1. Output sheet'!$AC$2:$AC$5000,$B$75,'1. Output sheet'!$C$2:$C$5000,I$73,'1. Output sheet'!$K$2:$K$5000,$C421,'1. Output sheet'!$O$2:$O$5000,"&gt;="&amp;$B$407,'1. Output sheet'!$O$2:$O$5000,"&lt;"&amp;$C$407)</f>
        <v>38</v>
      </c>
      <c r="J421" s="13">
        <f>COUNTIFS('1. Output sheet'!$AC$2:$AC$5000,$B$75,'1. Output sheet'!$C$2:$C$5000,J$73,'1. Output sheet'!$K$2:$K$5000,$C421,'1. Output sheet'!$O$2:$O$5000,"&gt;="&amp;$B$407,'1. Output sheet'!$O$2:$O$5000,"&lt;"&amp;$C$407)</f>
        <v>10</v>
      </c>
      <c r="K421" s="13">
        <f>COUNTIFS('1. Output sheet'!$AC$2:$AC$5000,$B$75,'1. Output sheet'!$C$2:$C$5000,K$73,'1. Output sheet'!$K$2:$K$5000,$C421,'1. Output sheet'!$O$2:$O$5000,"&gt;="&amp;$B$407,'1. Output sheet'!$O$2:$O$5000,"&lt;"&amp;$C$407)</f>
        <v>0</v>
      </c>
      <c r="L421" s="13">
        <f>COUNTIFS('1. Output sheet'!$AC$2:$AC$5000,$B$75,'1. Output sheet'!$C$2:$C$5000,L$73,'1. Output sheet'!$K$2:$K$5000,$C421,'1. Output sheet'!$O$2:$O$5000,"&gt;="&amp;$B$407,'1. Output sheet'!$O$2:$O$5000,"&lt;"&amp;$C$407)</f>
        <v>1</v>
      </c>
      <c r="M421" s="13">
        <f>COUNTIFS('1. Output sheet'!$AC$2:$AC$5000,$B$75,'1. Output sheet'!$C$2:$C$5000,M$73,'1. Output sheet'!$K$2:$K$5000,$C421,'1. Output sheet'!$O$2:$O$5000,"&gt;="&amp;$B$407,'1. Output sheet'!$O$2:$O$5000,"&lt;"&amp;$C$407)</f>
        <v>0</v>
      </c>
      <c r="N421" s="13">
        <f>COUNTIFS('1. Output sheet'!$AC$2:$AC$5000,$B$75,'1. Output sheet'!$C$2:$C$5000,N$73,'1. Output sheet'!$K$2:$K$5000,$C421,'1. Output sheet'!$O$2:$O$5000,"&gt;="&amp;$B$407,'1. Output sheet'!$O$2:$O$5000,"&lt;"&amp;$C$407)</f>
        <v>0</v>
      </c>
      <c r="O421" s="13">
        <f>COUNTIFS('1. Output sheet'!$AC$2:$AC$5000,$B$75,'1. Output sheet'!$C$2:$C$5000,O$73,'1. Output sheet'!$K$2:$K$5000,$C421,'1. Output sheet'!$O$2:$O$5000,"&gt;="&amp;$B$407,'1. Output sheet'!$O$2:$O$5000,"&lt;"&amp;$C$407)</f>
        <v>0</v>
      </c>
      <c r="P421" s="14">
        <f t="shared" si="217"/>
        <v>53</v>
      </c>
    </row>
    <row r="422" spans="2:16" ht="15" x14ac:dyDescent="0.25">
      <c r="B422" s="7"/>
      <c r="C422" s="39" t="s">
        <v>471</v>
      </c>
      <c r="D422" s="13">
        <f>COUNTIFS('1. Output sheet'!$AC$2:$AC$5000,$B$75,'1. Output sheet'!$C$2:$C$5000,D$73,'1. Output sheet'!$K$2:$K$5000,$C422,'1. Output sheet'!$O$2:$O$5000,"&gt;="&amp;$B$407,'1. Output sheet'!$O$2:$O$5000,"&lt;"&amp;$C$407)</f>
        <v>0</v>
      </c>
      <c r="E422" s="13">
        <f>COUNTIFS('1. Output sheet'!$AC$2:$AC$5000,$B$75,'1. Output sheet'!$C$2:$C$5000,E$73,'1. Output sheet'!$K$2:$K$5000,$C422,'1. Output sheet'!$O$2:$O$5000,"&gt;="&amp;$B$407,'1. Output sheet'!$O$2:$O$5000,"&lt;"&amp;$C$407)</f>
        <v>0</v>
      </c>
      <c r="F422" s="13">
        <f>COUNTIFS('1. Output sheet'!$AC$2:$AC$5000,$B$75,'1. Output sheet'!$C$2:$C$5000,F$73,'1. Output sheet'!$K$2:$K$5000,$C422,'1. Output sheet'!$O$2:$O$5000,"&gt;="&amp;$B$407,'1. Output sheet'!$O$2:$O$5000,"&lt;"&amp;$C$407)</f>
        <v>0</v>
      </c>
      <c r="G422" s="13">
        <f>COUNTIFS('1. Output sheet'!$AC$2:$AC$5000,$B$75,'1. Output sheet'!$C$2:$C$5000,G$73,'1. Output sheet'!$K$2:$K$5000,$C422,'1. Output sheet'!$O$2:$O$5000,"&gt;="&amp;$B$407,'1. Output sheet'!$O$2:$O$5000,"&lt;"&amp;$C$407)</f>
        <v>0</v>
      </c>
      <c r="H422" s="13">
        <f>COUNTIFS('1. Output sheet'!$AC$2:$AC$5000,$B$75,'1. Output sheet'!$C$2:$C$5000,H$73,'1. Output sheet'!$K$2:$K$5000,$C422,'1. Output sheet'!$O$2:$O$5000,"&gt;="&amp;$B$407,'1. Output sheet'!$O$2:$O$5000,"&lt;"&amp;$C$407)</f>
        <v>0</v>
      </c>
      <c r="I422" s="13">
        <f>COUNTIFS('1. Output sheet'!$AC$2:$AC$5000,$B$75,'1. Output sheet'!$C$2:$C$5000,I$73,'1. Output sheet'!$K$2:$K$5000,$C422,'1. Output sheet'!$O$2:$O$5000,"&gt;="&amp;$B$407,'1. Output sheet'!$O$2:$O$5000,"&lt;"&amp;$C$407)</f>
        <v>0</v>
      </c>
      <c r="J422" s="13">
        <f>COUNTIFS('1. Output sheet'!$AC$2:$AC$5000,$B$75,'1. Output sheet'!$C$2:$C$5000,J$73,'1. Output sheet'!$K$2:$K$5000,$C422,'1. Output sheet'!$O$2:$O$5000,"&gt;="&amp;$B$407,'1. Output sheet'!$O$2:$O$5000,"&lt;"&amp;$C$407)</f>
        <v>0</v>
      </c>
      <c r="K422" s="13">
        <f>COUNTIFS('1. Output sheet'!$AC$2:$AC$5000,$B$75,'1. Output sheet'!$C$2:$C$5000,K$73,'1. Output sheet'!$K$2:$K$5000,$C422,'1. Output sheet'!$O$2:$O$5000,"&gt;="&amp;$B$407,'1. Output sheet'!$O$2:$O$5000,"&lt;"&amp;$C$407)</f>
        <v>0</v>
      </c>
      <c r="L422" s="13">
        <f>COUNTIFS('1. Output sheet'!$AC$2:$AC$5000,$B$75,'1. Output sheet'!$C$2:$C$5000,L$73,'1. Output sheet'!$K$2:$K$5000,$C422,'1. Output sheet'!$O$2:$O$5000,"&gt;="&amp;$B$407,'1. Output sheet'!$O$2:$O$5000,"&lt;"&amp;$C$407)</f>
        <v>0</v>
      </c>
      <c r="M422" s="13">
        <f>COUNTIFS('1. Output sheet'!$AC$2:$AC$5000,$B$75,'1. Output sheet'!$C$2:$C$5000,M$73,'1. Output sheet'!$K$2:$K$5000,$C422,'1. Output sheet'!$O$2:$O$5000,"&gt;="&amp;$B$407,'1. Output sheet'!$O$2:$O$5000,"&lt;"&amp;$C$407)</f>
        <v>0</v>
      </c>
      <c r="N422" s="13">
        <f>COUNTIFS('1. Output sheet'!$AC$2:$AC$5000,$B$75,'1. Output sheet'!$C$2:$C$5000,N$73,'1. Output sheet'!$K$2:$K$5000,$C422,'1. Output sheet'!$O$2:$O$5000,"&gt;="&amp;$B$407,'1. Output sheet'!$O$2:$O$5000,"&lt;"&amp;$C$407)</f>
        <v>0</v>
      </c>
      <c r="O422" s="13">
        <f>COUNTIFS('1. Output sheet'!$AC$2:$AC$5000,$B$75,'1. Output sheet'!$C$2:$C$5000,O$73,'1. Output sheet'!$K$2:$K$5000,$C422,'1. Output sheet'!$O$2:$O$5000,"&gt;="&amp;$B$407,'1. Output sheet'!$O$2:$O$5000,"&lt;"&amp;$C$407)</f>
        <v>0</v>
      </c>
      <c r="P422" s="14">
        <f t="shared" si="217"/>
        <v>0</v>
      </c>
    </row>
    <row r="423" spans="2:16" ht="15" x14ac:dyDescent="0.25">
      <c r="B423" s="7"/>
      <c r="C423" s="39" t="s">
        <v>56</v>
      </c>
      <c r="D423" s="13">
        <f>COUNTIFS('1. Output sheet'!$AC$2:$AC$5000,$B$75,'1. Output sheet'!$C$2:$C$5000,D$73,'1. Output sheet'!$K$2:$K$5000,$C423,'1. Output sheet'!$O$2:$O$5000,"&gt;="&amp;$B$407,'1. Output sheet'!$O$2:$O$5000,"&lt;"&amp;$C$407)</f>
        <v>0</v>
      </c>
      <c r="E423" s="13">
        <f>COUNTIFS('1. Output sheet'!$AC$2:$AC$5000,$B$75,'1. Output sheet'!$C$2:$C$5000,E$73,'1. Output sheet'!$K$2:$K$5000,$C423,'1. Output sheet'!$O$2:$O$5000,"&gt;="&amp;$B$407,'1. Output sheet'!$O$2:$O$5000,"&lt;"&amp;$C$407)</f>
        <v>0</v>
      </c>
      <c r="F423" s="13">
        <f>COUNTIFS('1. Output sheet'!$AC$2:$AC$5000,$B$75,'1. Output sheet'!$C$2:$C$5000,F$73,'1. Output sheet'!$K$2:$K$5000,$C423,'1. Output sheet'!$O$2:$O$5000,"&gt;="&amp;$B$407,'1. Output sheet'!$O$2:$O$5000,"&lt;"&amp;$C$407)</f>
        <v>1</v>
      </c>
      <c r="G423" s="13">
        <f>COUNTIFS('1. Output sheet'!$AC$2:$AC$5000,$B$75,'1. Output sheet'!$C$2:$C$5000,G$73,'1. Output sheet'!$K$2:$K$5000,$C423,'1. Output sheet'!$O$2:$O$5000,"&gt;="&amp;$B$407,'1. Output sheet'!$O$2:$O$5000,"&lt;"&amp;$C$407)</f>
        <v>5</v>
      </c>
      <c r="H423" s="13">
        <f>COUNTIFS('1. Output sheet'!$AC$2:$AC$5000,$B$75,'1. Output sheet'!$C$2:$C$5000,H$73,'1. Output sheet'!$K$2:$K$5000,$C423,'1. Output sheet'!$O$2:$O$5000,"&gt;="&amp;$B$407,'1. Output sheet'!$O$2:$O$5000,"&lt;"&amp;$C$407)</f>
        <v>0</v>
      </c>
      <c r="I423" s="13">
        <f>COUNTIFS('1. Output sheet'!$AC$2:$AC$5000,$B$75,'1. Output sheet'!$C$2:$C$5000,I$73,'1. Output sheet'!$K$2:$K$5000,$C423,'1. Output sheet'!$O$2:$O$5000,"&gt;="&amp;$B$407,'1. Output sheet'!$O$2:$O$5000,"&lt;"&amp;$C$407)</f>
        <v>0</v>
      </c>
      <c r="J423" s="13">
        <f>COUNTIFS('1. Output sheet'!$AC$2:$AC$5000,$B$75,'1. Output sheet'!$C$2:$C$5000,J$73,'1. Output sheet'!$K$2:$K$5000,$C423,'1. Output sheet'!$O$2:$O$5000,"&gt;="&amp;$B$407,'1. Output sheet'!$O$2:$O$5000,"&lt;"&amp;$C$407)</f>
        <v>1</v>
      </c>
      <c r="K423" s="13">
        <f>COUNTIFS('1. Output sheet'!$AC$2:$AC$5000,$B$75,'1. Output sheet'!$C$2:$C$5000,K$73,'1. Output sheet'!$K$2:$K$5000,$C423,'1. Output sheet'!$O$2:$O$5000,"&gt;="&amp;$B$407,'1. Output sheet'!$O$2:$O$5000,"&lt;"&amp;$C$407)</f>
        <v>0</v>
      </c>
      <c r="L423" s="13">
        <f>COUNTIFS('1. Output sheet'!$AC$2:$AC$5000,$B$75,'1. Output sheet'!$C$2:$C$5000,L$73,'1. Output sheet'!$K$2:$K$5000,$C423,'1. Output sheet'!$O$2:$O$5000,"&gt;="&amp;$B$407,'1. Output sheet'!$O$2:$O$5000,"&lt;"&amp;$C$407)</f>
        <v>0</v>
      </c>
      <c r="M423" s="13">
        <f>COUNTIFS('1. Output sheet'!$AC$2:$AC$5000,$B$75,'1. Output sheet'!$C$2:$C$5000,M$73,'1. Output sheet'!$K$2:$K$5000,$C423,'1. Output sheet'!$O$2:$O$5000,"&gt;="&amp;$B$407,'1. Output sheet'!$O$2:$O$5000,"&lt;"&amp;$C$407)</f>
        <v>0</v>
      </c>
      <c r="N423" s="13">
        <f>COUNTIFS('1. Output sheet'!$AC$2:$AC$5000,$B$75,'1. Output sheet'!$C$2:$C$5000,N$73,'1. Output sheet'!$K$2:$K$5000,$C423,'1. Output sheet'!$O$2:$O$5000,"&gt;="&amp;$B$407,'1. Output sheet'!$O$2:$O$5000,"&lt;"&amp;$C$407)</f>
        <v>0</v>
      </c>
      <c r="O423" s="13">
        <f>COUNTIFS('1. Output sheet'!$AC$2:$AC$5000,$B$75,'1. Output sheet'!$C$2:$C$5000,O$73,'1. Output sheet'!$K$2:$K$5000,$C423,'1. Output sheet'!$O$2:$O$5000,"&gt;="&amp;$B$407,'1. Output sheet'!$O$2:$O$5000,"&lt;"&amp;$C$407)</f>
        <v>0</v>
      </c>
      <c r="P423" s="14">
        <f t="shared" si="217"/>
        <v>7</v>
      </c>
    </row>
    <row r="424" spans="2:16" ht="15" x14ac:dyDescent="0.25">
      <c r="B424" s="7"/>
      <c r="C424" s="39" t="s">
        <v>34</v>
      </c>
      <c r="D424" s="13">
        <f>COUNTIFS('1. Output sheet'!$AC$2:$AC$5000,$B$75,'1. Output sheet'!$C$2:$C$5000,D$73,'1. Output sheet'!$K$2:$K$5000,$C424,'1. Output sheet'!$O$2:$O$5000,"&gt;="&amp;$B$407,'1. Output sheet'!$O$2:$O$5000,"&lt;"&amp;$C$407)</f>
        <v>0</v>
      </c>
      <c r="E424" s="13">
        <f>COUNTIFS('1. Output sheet'!$AC$2:$AC$5000,$B$75,'1. Output sheet'!$C$2:$C$5000,E$73,'1. Output sheet'!$K$2:$K$5000,$C424,'1. Output sheet'!$O$2:$O$5000,"&gt;="&amp;$B$407,'1. Output sheet'!$O$2:$O$5000,"&lt;"&amp;$C$407)</f>
        <v>0</v>
      </c>
      <c r="F424" s="13">
        <f>COUNTIFS('1. Output sheet'!$AC$2:$AC$5000,$B$75,'1. Output sheet'!$C$2:$C$5000,F$73,'1. Output sheet'!$K$2:$K$5000,$C424,'1. Output sheet'!$O$2:$O$5000,"&gt;="&amp;$B$407,'1. Output sheet'!$O$2:$O$5000,"&lt;"&amp;$C$407)</f>
        <v>0</v>
      </c>
      <c r="G424" s="13">
        <f>COUNTIFS('1. Output sheet'!$AC$2:$AC$5000,$B$75,'1. Output sheet'!$C$2:$C$5000,G$73,'1. Output sheet'!$K$2:$K$5000,$C424,'1. Output sheet'!$O$2:$O$5000,"&gt;="&amp;$B$407,'1. Output sheet'!$O$2:$O$5000,"&lt;"&amp;$C$407)</f>
        <v>0</v>
      </c>
      <c r="H424" s="13">
        <f>COUNTIFS('1. Output sheet'!$AC$2:$AC$5000,$B$75,'1. Output sheet'!$C$2:$C$5000,H$73,'1. Output sheet'!$K$2:$K$5000,$C424,'1. Output sheet'!$O$2:$O$5000,"&gt;="&amp;$B$407,'1. Output sheet'!$O$2:$O$5000,"&lt;"&amp;$C$407)</f>
        <v>0</v>
      </c>
      <c r="I424" s="13">
        <f>COUNTIFS('1. Output sheet'!$AC$2:$AC$5000,$B$75,'1. Output sheet'!$C$2:$C$5000,I$73,'1. Output sheet'!$K$2:$K$5000,$C424,'1. Output sheet'!$O$2:$O$5000,"&gt;="&amp;$B$407,'1. Output sheet'!$O$2:$O$5000,"&lt;"&amp;$C$407)</f>
        <v>0</v>
      </c>
      <c r="J424" s="13">
        <f>COUNTIFS('1. Output sheet'!$AC$2:$AC$5000,$B$75,'1. Output sheet'!$C$2:$C$5000,J$73,'1. Output sheet'!$K$2:$K$5000,$C424,'1. Output sheet'!$O$2:$O$5000,"&gt;="&amp;$B$407,'1. Output sheet'!$O$2:$O$5000,"&lt;"&amp;$C$407)</f>
        <v>0</v>
      </c>
      <c r="K424" s="13">
        <f>COUNTIFS('1. Output sheet'!$AC$2:$AC$5000,$B$75,'1. Output sheet'!$C$2:$C$5000,K$73,'1. Output sheet'!$K$2:$K$5000,$C424,'1. Output sheet'!$O$2:$O$5000,"&gt;="&amp;$B$407,'1. Output sheet'!$O$2:$O$5000,"&lt;"&amp;$C$407)</f>
        <v>0</v>
      </c>
      <c r="L424" s="13">
        <f>COUNTIFS('1. Output sheet'!$AC$2:$AC$5000,$B$75,'1. Output sheet'!$C$2:$C$5000,L$73,'1. Output sheet'!$K$2:$K$5000,$C424,'1. Output sheet'!$O$2:$O$5000,"&gt;="&amp;$B$407,'1. Output sheet'!$O$2:$O$5000,"&lt;"&amp;$C$407)</f>
        <v>2</v>
      </c>
      <c r="M424" s="13">
        <f>COUNTIFS('1. Output sheet'!$AC$2:$AC$5000,$B$75,'1. Output sheet'!$C$2:$C$5000,M$73,'1. Output sheet'!$K$2:$K$5000,$C424,'1. Output sheet'!$O$2:$O$5000,"&gt;="&amp;$B$407,'1. Output sheet'!$O$2:$O$5000,"&lt;"&amp;$C$407)</f>
        <v>0</v>
      </c>
      <c r="N424" s="13">
        <f>COUNTIFS('1. Output sheet'!$AC$2:$AC$5000,$B$75,'1. Output sheet'!$C$2:$C$5000,N$73,'1. Output sheet'!$K$2:$K$5000,$C424,'1. Output sheet'!$O$2:$O$5000,"&gt;="&amp;$B$407,'1. Output sheet'!$O$2:$O$5000,"&lt;"&amp;$C$407)</f>
        <v>0</v>
      </c>
      <c r="O424" s="13">
        <f>COUNTIFS('1. Output sheet'!$AC$2:$AC$5000,$B$75,'1. Output sheet'!$C$2:$C$5000,O$73,'1. Output sheet'!$K$2:$K$5000,$C424,'1. Output sheet'!$O$2:$O$5000,"&gt;="&amp;$B$407,'1. Output sheet'!$O$2:$O$5000,"&lt;"&amp;$C$407)</f>
        <v>0</v>
      </c>
      <c r="P424" s="14">
        <f t="shared" si="217"/>
        <v>2</v>
      </c>
    </row>
    <row r="425" spans="2:16" ht="15" x14ac:dyDescent="0.25">
      <c r="B425" s="7"/>
      <c r="C425" s="39" t="s">
        <v>1249</v>
      </c>
      <c r="D425" s="13">
        <f>COUNTIFS('1. Output sheet'!$AC$2:$AC$5000,$B$75,'1. Output sheet'!$C$2:$C$5000,D$73,'1. Output sheet'!$K$2:$K$5000,$C425,'1. Output sheet'!$O$2:$O$5000,"&gt;="&amp;$B$407,'1. Output sheet'!$O$2:$O$5000,"&lt;"&amp;$C$407)</f>
        <v>0</v>
      </c>
      <c r="E425" s="13">
        <f>COUNTIFS('1. Output sheet'!$AC$2:$AC$5000,$B$75,'1. Output sheet'!$C$2:$C$5000,E$73,'1. Output sheet'!$K$2:$K$5000,$C425,'1. Output sheet'!$O$2:$O$5000,"&gt;="&amp;$B$407,'1. Output sheet'!$O$2:$O$5000,"&lt;"&amp;$C$407)</f>
        <v>0</v>
      </c>
      <c r="F425" s="13">
        <f>COUNTIFS('1. Output sheet'!$AC$2:$AC$5000,$B$75,'1. Output sheet'!$C$2:$C$5000,F$73,'1. Output sheet'!$K$2:$K$5000,$C425,'1. Output sheet'!$O$2:$O$5000,"&gt;="&amp;$B$407,'1. Output sheet'!$O$2:$O$5000,"&lt;"&amp;$C$407)</f>
        <v>0</v>
      </c>
      <c r="G425" s="13">
        <f>COUNTIFS('1. Output sheet'!$AC$2:$AC$5000,$B$75,'1. Output sheet'!$C$2:$C$5000,G$73,'1. Output sheet'!$K$2:$K$5000,$C425,'1. Output sheet'!$O$2:$O$5000,"&gt;="&amp;$B$407,'1. Output sheet'!$O$2:$O$5000,"&lt;"&amp;$C$407)</f>
        <v>2</v>
      </c>
      <c r="H425" s="13">
        <f>COUNTIFS('1. Output sheet'!$AC$2:$AC$5000,$B$75,'1. Output sheet'!$C$2:$C$5000,H$73,'1. Output sheet'!$K$2:$K$5000,$C425,'1. Output sheet'!$O$2:$O$5000,"&gt;="&amp;$B$407,'1. Output sheet'!$O$2:$O$5000,"&lt;"&amp;$C$407)</f>
        <v>2</v>
      </c>
      <c r="I425" s="13">
        <f>COUNTIFS('1. Output sheet'!$AC$2:$AC$5000,$B$75,'1. Output sheet'!$C$2:$C$5000,I$73,'1. Output sheet'!$K$2:$K$5000,$C425,'1. Output sheet'!$O$2:$O$5000,"&gt;="&amp;$B$407,'1. Output sheet'!$O$2:$O$5000,"&lt;"&amp;$C$407)</f>
        <v>0</v>
      </c>
      <c r="J425" s="13">
        <f>COUNTIFS('1. Output sheet'!$AC$2:$AC$5000,$B$75,'1. Output sheet'!$C$2:$C$5000,J$73,'1. Output sheet'!$K$2:$K$5000,$C425,'1. Output sheet'!$O$2:$O$5000,"&gt;="&amp;$B$407,'1. Output sheet'!$O$2:$O$5000,"&lt;"&amp;$C$407)</f>
        <v>8</v>
      </c>
      <c r="K425" s="13">
        <f>COUNTIFS('1. Output sheet'!$AC$2:$AC$5000,$B$75,'1. Output sheet'!$C$2:$C$5000,K$73,'1. Output sheet'!$K$2:$K$5000,$C425,'1. Output sheet'!$O$2:$O$5000,"&gt;="&amp;$B$407,'1. Output sheet'!$O$2:$O$5000,"&lt;"&amp;$C$407)</f>
        <v>0</v>
      </c>
      <c r="L425" s="13">
        <f>COUNTIFS('1. Output sheet'!$AC$2:$AC$5000,$B$75,'1. Output sheet'!$C$2:$C$5000,L$73,'1. Output sheet'!$K$2:$K$5000,$C425,'1. Output sheet'!$O$2:$O$5000,"&gt;="&amp;$B$407,'1. Output sheet'!$O$2:$O$5000,"&lt;"&amp;$C$407)</f>
        <v>0</v>
      </c>
      <c r="M425" s="13">
        <f>COUNTIFS('1. Output sheet'!$AC$2:$AC$5000,$B$75,'1. Output sheet'!$C$2:$C$5000,M$73,'1. Output sheet'!$K$2:$K$5000,$C425,'1. Output sheet'!$O$2:$O$5000,"&gt;="&amp;$B$407,'1. Output sheet'!$O$2:$O$5000,"&lt;"&amp;$C$407)</f>
        <v>0</v>
      </c>
      <c r="N425" s="13">
        <f>COUNTIFS('1. Output sheet'!$AC$2:$AC$5000,$B$75,'1. Output sheet'!$C$2:$C$5000,N$73,'1. Output sheet'!$K$2:$K$5000,$C425,'1. Output sheet'!$O$2:$O$5000,"&gt;="&amp;$B$407,'1. Output sheet'!$O$2:$O$5000,"&lt;"&amp;$C$407)</f>
        <v>0</v>
      </c>
      <c r="O425" s="13">
        <f>COUNTIFS('1. Output sheet'!$AC$2:$AC$5000,$B$75,'1. Output sheet'!$C$2:$C$5000,O$73,'1. Output sheet'!$K$2:$K$5000,$C425,'1. Output sheet'!$O$2:$O$5000,"&gt;="&amp;$B$407,'1. Output sheet'!$O$2:$O$5000,"&lt;"&amp;$C$407)</f>
        <v>0</v>
      </c>
      <c r="P425" s="14">
        <f t="shared" si="217"/>
        <v>12</v>
      </c>
    </row>
    <row r="426" spans="2:16" ht="15" x14ac:dyDescent="0.25">
      <c r="B426" s="7"/>
      <c r="C426" s="39" t="s">
        <v>47</v>
      </c>
      <c r="D426" s="13">
        <f>COUNTIFS('1. Output sheet'!$AC$2:$AC$5000,$B$75,'1. Output sheet'!$C$2:$C$5000,D$73,'1. Output sheet'!$K$2:$K$5000,$C426,'1. Output sheet'!$O$2:$O$5000,"&gt;="&amp;$B$407,'1. Output sheet'!$O$2:$O$5000,"&lt;"&amp;$C$407)</f>
        <v>0</v>
      </c>
      <c r="E426" s="13">
        <f>COUNTIFS('1. Output sheet'!$AC$2:$AC$5000,$B$75,'1. Output sheet'!$C$2:$C$5000,E$73,'1. Output sheet'!$K$2:$K$5000,$C426,'1. Output sheet'!$O$2:$O$5000,"&gt;="&amp;$B$407,'1. Output sheet'!$O$2:$O$5000,"&lt;"&amp;$C$407)</f>
        <v>0</v>
      </c>
      <c r="F426" s="13">
        <f>COUNTIFS('1. Output sheet'!$AC$2:$AC$5000,$B$75,'1. Output sheet'!$C$2:$C$5000,F$73,'1. Output sheet'!$K$2:$K$5000,$C426,'1. Output sheet'!$O$2:$O$5000,"&gt;="&amp;$B$407,'1. Output sheet'!$O$2:$O$5000,"&lt;"&amp;$C$407)</f>
        <v>0</v>
      </c>
      <c r="G426" s="13">
        <f>COUNTIFS('1. Output sheet'!$AC$2:$AC$5000,$B$75,'1. Output sheet'!$C$2:$C$5000,G$73,'1. Output sheet'!$K$2:$K$5000,$C426,'1. Output sheet'!$O$2:$O$5000,"&gt;="&amp;$B$407,'1. Output sheet'!$O$2:$O$5000,"&lt;"&amp;$C$407)</f>
        <v>0</v>
      </c>
      <c r="H426" s="13">
        <f>COUNTIFS('1. Output sheet'!$AC$2:$AC$5000,$B$75,'1. Output sheet'!$C$2:$C$5000,H$73,'1. Output sheet'!$K$2:$K$5000,$C426,'1. Output sheet'!$O$2:$O$5000,"&gt;="&amp;$B$407,'1. Output sheet'!$O$2:$O$5000,"&lt;"&amp;$C$407)</f>
        <v>0</v>
      </c>
      <c r="I426" s="13">
        <f>COUNTIFS('1. Output sheet'!$AC$2:$AC$5000,$B$75,'1. Output sheet'!$C$2:$C$5000,I$73,'1. Output sheet'!$K$2:$K$5000,$C426,'1. Output sheet'!$O$2:$O$5000,"&gt;="&amp;$B$407,'1. Output sheet'!$O$2:$O$5000,"&lt;"&amp;$C$407)</f>
        <v>0</v>
      </c>
      <c r="J426" s="13">
        <f>COUNTIFS('1. Output sheet'!$AC$2:$AC$5000,$B$75,'1. Output sheet'!$C$2:$C$5000,J$73,'1. Output sheet'!$K$2:$K$5000,$C426,'1. Output sheet'!$O$2:$O$5000,"&gt;="&amp;$B$407,'1. Output sheet'!$O$2:$O$5000,"&lt;"&amp;$C$407)</f>
        <v>0</v>
      </c>
      <c r="K426" s="13">
        <f>COUNTIFS('1. Output sheet'!$AC$2:$AC$5000,$B$75,'1. Output sheet'!$C$2:$C$5000,K$73,'1. Output sheet'!$K$2:$K$5000,$C426,'1. Output sheet'!$O$2:$O$5000,"&gt;="&amp;$B$407,'1. Output sheet'!$O$2:$O$5000,"&lt;"&amp;$C$407)</f>
        <v>0</v>
      </c>
      <c r="L426" s="13">
        <f>COUNTIFS('1. Output sheet'!$AC$2:$AC$5000,$B$75,'1. Output sheet'!$C$2:$C$5000,L$73,'1. Output sheet'!$K$2:$K$5000,$C426,'1. Output sheet'!$O$2:$O$5000,"&gt;="&amp;$B$407,'1. Output sheet'!$O$2:$O$5000,"&lt;"&amp;$C$407)</f>
        <v>0</v>
      </c>
      <c r="M426" s="13">
        <f>COUNTIFS('1. Output sheet'!$AC$2:$AC$5000,$B$75,'1. Output sheet'!$C$2:$C$5000,M$73,'1. Output sheet'!$K$2:$K$5000,$C426,'1. Output sheet'!$O$2:$O$5000,"&gt;="&amp;$B$407,'1. Output sheet'!$O$2:$O$5000,"&lt;"&amp;$C$407)</f>
        <v>0</v>
      </c>
      <c r="N426" s="13">
        <f>COUNTIFS('1. Output sheet'!$AC$2:$AC$5000,$B$75,'1. Output sheet'!$C$2:$C$5000,N$73,'1. Output sheet'!$K$2:$K$5000,$C426,'1. Output sheet'!$O$2:$O$5000,"&gt;="&amp;$B$407,'1. Output sheet'!$O$2:$O$5000,"&lt;"&amp;$C$407)</f>
        <v>0</v>
      </c>
      <c r="O426" s="13">
        <f>COUNTIFS('1. Output sheet'!$AC$2:$AC$5000,$B$75,'1. Output sheet'!$C$2:$C$5000,O$73,'1. Output sheet'!$K$2:$K$5000,$C426,'1. Output sheet'!$O$2:$O$5000,"&gt;="&amp;$B$407,'1. Output sheet'!$O$2:$O$5000,"&lt;"&amp;$C$407)</f>
        <v>0</v>
      </c>
      <c r="P426" s="14">
        <f t="shared" si="217"/>
        <v>0</v>
      </c>
    </row>
    <row r="427" spans="2:16" ht="15" x14ac:dyDescent="0.25">
      <c r="B427" s="7"/>
      <c r="C427" s="39" t="s">
        <v>74</v>
      </c>
      <c r="D427" s="13">
        <f>COUNTIFS('1. Output sheet'!$AC$2:$AC$5000,$B$75,'1. Output sheet'!$C$2:$C$5000,D$73,'1. Output sheet'!$K$2:$K$5000,$C427,'1. Output sheet'!$O$2:$O$5000,"&gt;="&amp;$B$407,'1. Output sheet'!$O$2:$O$5000,"&lt;"&amp;$C$407)</f>
        <v>0</v>
      </c>
      <c r="E427" s="13">
        <f>COUNTIFS('1. Output sheet'!$AC$2:$AC$5000,$B$75,'1. Output sheet'!$C$2:$C$5000,E$73,'1. Output sheet'!$K$2:$K$5000,$C427,'1. Output sheet'!$O$2:$O$5000,"&gt;="&amp;$B$407,'1. Output sheet'!$O$2:$O$5000,"&lt;"&amp;$C$407)</f>
        <v>0</v>
      </c>
      <c r="F427" s="13">
        <f>COUNTIFS('1. Output sheet'!$AC$2:$AC$5000,$B$75,'1. Output sheet'!$C$2:$C$5000,F$73,'1. Output sheet'!$K$2:$K$5000,$C427,'1. Output sheet'!$O$2:$O$5000,"&gt;="&amp;$B$407,'1. Output sheet'!$O$2:$O$5000,"&lt;"&amp;$C$407)</f>
        <v>0</v>
      </c>
      <c r="G427" s="13">
        <f>COUNTIFS('1. Output sheet'!$AC$2:$AC$5000,$B$75,'1. Output sheet'!$C$2:$C$5000,G$73,'1. Output sheet'!$K$2:$K$5000,$C427,'1. Output sheet'!$O$2:$O$5000,"&gt;="&amp;$B$407,'1. Output sheet'!$O$2:$O$5000,"&lt;"&amp;$C$407)</f>
        <v>0</v>
      </c>
      <c r="H427" s="13">
        <f>COUNTIFS('1. Output sheet'!$AC$2:$AC$5000,$B$75,'1. Output sheet'!$C$2:$C$5000,H$73,'1. Output sheet'!$K$2:$K$5000,$C427,'1. Output sheet'!$O$2:$O$5000,"&gt;="&amp;$B$407,'1. Output sheet'!$O$2:$O$5000,"&lt;"&amp;$C$407)</f>
        <v>0</v>
      </c>
      <c r="I427" s="13">
        <f>COUNTIFS('1. Output sheet'!$AC$2:$AC$5000,$B$75,'1. Output sheet'!$C$2:$C$5000,I$73,'1. Output sheet'!$K$2:$K$5000,$C427,'1. Output sheet'!$O$2:$O$5000,"&gt;="&amp;$B$407,'1. Output sheet'!$O$2:$O$5000,"&lt;"&amp;$C$407)</f>
        <v>0</v>
      </c>
      <c r="J427" s="13">
        <f>COUNTIFS('1. Output sheet'!$AC$2:$AC$5000,$B$75,'1. Output sheet'!$C$2:$C$5000,J$73,'1. Output sheet'!$K$2:$K$5000,$C427,'1. Output sheet'!$O$2:$O$5000,"&gt;="&amp;$B$407,'1. Output sheet'!$O$2:$O$5000,"&lt;"&amp;$C$407)</f>
        <v>17</v>
      </c>
      <c r="K427" s="13">
        <f>COUNTIFS('1. Output sheet'!$AC$2:$AC$5000,$B$75,'1. Output sheet'!$C$2:$C$5000,K$73,'1. Output sheet'!$K$2:$K$5000,$C427,'1. Output sheet'!$O$2:$O$5000,"&gt;="&amp;$B$407,'1. Output sheet'!$O$2:$O$5000,"&lt;"&amp;$C$407)</f>
        <v>0</v>
      </c>
      <c r="L427" s="13">
        <f>COUNTIFS('1. Output sheet'!$AC$2:$AC$5000,$B$75,'1. Output sheet'!$C$2:$C$5000,L$73,'1. Output sheet'!$K$2:$K$5000,$C427,'1. Output sheet'!$O$2:$O$5000,"&gt;="&amp;$B$407,'1. Output sheet'!$O$2:$O$5000,"&lt;"&amp;$C$407)</f>
        <v>0</v>
      </c>
      <c r="M427" s="13">
        <f>COUNTIFS('1. Output sheet'!$AC$2:$AC$5000,$B$75,'1. Output sheet'!$C$2:$C$5000,M$73,'1. Output sheet'!$K$2:$K$5000,$C427,'1. Output sheet'!$O$2:$O$5000,"&gt;="&amp;$B$407,'1. Output sheet'!$O$2:$O$5000,"&lt;"&amp;$C$407)</f>
        <v>0</v>
      </c>
      <c r="N427" s="13">
        <f>COUNTIFS('1. Output sheet'!$AC$2:$AC$5000,$B$75,'1. Output sheet'!$C$2:$C$5000,N$73,'1. Output sheet'!$K$2:$K$5000,$C427,'1. Output sheet'!$O$2:$O$5000,"&gt;="&amp;$B$407,'1. Output sheet'!$O$2:$O$5000,"&lt;"&amp;$C$407)</f>
        <v>0</v>
      </c>
      <c r="O427" s="13">
        <f>COUNTIFS('1. Output sheet'!$AC$2:$AC$5000,$B$75,'1. Output sheet'!$C$2:$C$5000,O$73,'1. Output sheet'!$K$2:$K$5000,$C427,'1. Output sheet'!$O$2:$O$5000,"&gt;="&amp;$B$407,'1. Output sheet'!$O$2:$O$5000,"&lt;"&amp;$C$407)</f>
        <v>0</v>
      </c>
      <c r="P427" s="14">
        <f t="shared" si="217"/>
        <v>17</v>
      </c>
    </row>
    <row r="428" spans="2:16" ht="15" x14ac:dyDescent="0.25">
      <c r="B428" s="7"/>
      <c r="C428" s="39" t="s">
        <v>4234</v>
      </c>
      <c r="D428" s="13">
        <f>COUNTIFS('1. Output sheet'!$AC$2:$AC$5000,$B$75,'1. Output sheet'!$C$2:$C$5000,D$73,'1. Output sheet'!$K$2:$K$5000,$C428,'1. Output sheet'!$O$2:$O$5000,"&gt;="&amp;$B$407,'1. Output sheet'!$O$2:$O$5000,"&lt;"&amp;$C$407)</f>
        <v>0</v>
      </c>
      <c r="E428" s="13">
        <f>COUNTIFS('1. Output sheet'!$AC$2:$AC$5000,$B$75,'1. Output sheet'!$C$2:$C$5000,E$73,'1. Output sheet'!$K$2:$K$5000,$C428,'1. Output sheet'!$O$2:$O$5000,"&gt;="&amp;$B$407,'1. Output sheet'!$O$2:$O$5000,"&lt;"&amp;$C$407)</f>
        <v>0</v>
      </c>
      <c r="F428" s="13">
        <f>COUNTIFS('1. Output sheet'!$AC$2:$AC$5000,$B$75,'1. Output sheet'!$C$2:$C$5000,F$73,'1. Output sheet'!$K$2:$K$5000,$C428,'1. Output sheet'!$O$2:$O$5000,"&gt;="&amp;$B$407,'1. Output sheet'!$O$2:$O$5000,"&lt;"&amp;$C$407)</f>
        <v>0</v>
      </c>
      <c r="G428" s="13">
        <f>COUNTIFS('1. Output sheet'!$AC$2:$AC$5000,$B$75,'1. Output sheet'!$C$2:$C$5000,G$73,'1. Output sheet'!$K$2:$K$5000,$C428,'1. Output sheet'!$O$2:$O$5000,"&gt;="&amp;$B$407,'1. Output sheet'!$O$2:$O$5000,"&lt;"&amp;$C$407)</f>
        <v>0</v>
      </c>
      <c r="H428" s="13">
        <f>COUNTIFS('1. Output sheet'!$AC$2:$AC$5000,$B$75,'1. Output sheet'!$C$2:$C$5000,H$73,'1. Output sheet'!$K$2:$K$5000,$C428,'1. Output sheet'!$O$2:$O$5000,"&gt;="&amp;$B$407,'1. Output sheet'!$O$2:$O$5000,"&lt;"&amp;$C$407)</f>
        <v>0</v>
      </c>
      <c r="I428" s="13">
        <f>COUNTIFS('1. Output sheet'!$AC$2:$AC$5000,$B$75,'1. Output sheet'!$C$2:$C$5000,I$73,'1. Output sheet'!$K$2:$K$5000,$C428,'1. Output sheet'!$O$2:$O$5000,"&gt;="&amp;$B$407,'1. Output sheet'!$O$2:$O$5000,"&lt;"&amp;$C$407)</f>
        <v>0</v>
      </c>
      <c r="J428" s="13">
        <f>COUNTIFS('1. Output sheet'!$AC$2:$AC$5000,$B$75,'1. Output sheet'!$C$2:$C$5000,J$73,'1. Output sheet'!$K$2:$K$5000,$C428,'1. Output sheet'!$O$2:$O$5000,"&gt;="&amp;$B$407,'1. Output sheet'!$O$2:$O$5000,"&lt;"&amp;$C$407)</f>
        <v>0</v>
      </c>
      <c r="K428" s="13">
        <f>COUNTIFS('1. Output sheet'!$AC$2:$AC$5000,$B$75,'1. Output sheet'!$C$2:$C$5000,K$73,'1. Output sheet'!$K$2:$K$5000,$C428,'1. Output sheet'!$O$2:$O$5000,"&gt;="&amp;$B$407,'1. Output sheet'!$O$2:$O$5000,"&lt;"&amp;$C$407)</f>
        <v>0</v>
      </c>
      <c r="L428" s="13">
        <f>COUNTIFS('1. Output sheet'!$AC$2:$AC$5000,$B$75,'1. Output sheet'!$C$2:$C$5000,L$73,'1. Output sheet'!$K$2:$K$5000,$C428,'1. Output sheet'!$O$2:$O$5000,"&gt;="&amp;$B$407,'1. Output sheet'!$O$2:$O$5000,"&lt;"&amp;$C$407)</f>
        <v>0</v>
      </c>
      <c r="M428" s="13">
        <f>COUNTIFS('1. Output sheet'!$AC$2:$AC$5000,$B$75,'1. Output sheet'!$C$2:$C$5000,M$73,'1. Output sheet'!$K$2:$K$5000,$C428,'1. Output sheet'!$O$2:$O$5000,"&gt;="&amp;$B$407,'1. Output sheet'!$O$2:$O$5000,"&lt;"&amp;$C$407)</f>
        <v>0</v>
      </c>
      <c r="N428" s="13">
        <f>COUNTIFS('1. Output sheet'!$AC$2:$AC$5000,$B$75,'1. Output sheet'!$C$2:$C$5000,N$73,'1. Output sheet'!$K$2:$K$5000,$C428,'1. Output sheet'!$O$2:$O$5000,"&gt;="&amp;$B$407,'1. Output sheet'!$O$2:$O$5000,"&lt;"&amp;$C$407)</f>
        <v>0</v>
      </c>
      <c r="O428" s="13">
        <f>COUNTIFS('1. Output sheet'!$AC$2:$AC$5000,$B$75,'1. Output sheet'!$C$2:$C$5000,O$73,'1. Output sheet'!$K$2:$K$5000,$C428,'1. Output sheet'!$O$2:$O$5000,"&gt;="&amp;$B$407,'1. Output sheet'!$O$2:$O$5000,"&lt;"&amp;$C$407)</f>
        <v>0</v>
      </c>
      <c r="P428" s="14">
        <f t="shared" si="217"/>
        <v>0</v>
      </c>
    </row>
    <row r="429" spans="2:16" ht="15" x14ac:dyDescent="0.25">
      <c r="B429" s="7"/>
      <c r="C429" s="39" t="s">
        <v>455</v>
      </c>
      <c r="D429" s="13">
        <f>COUNTIFS('1. Output sheet'!$AC$2:$AC$5000,$B$75,'1. Output sheet'!$C$2:$C$5000,D$73,'1. Output sheet'!$K$2:$K$5000,$C429,'1. Output sheet'!$O$2:$O$5000,"&gt;="&amp;$B$407,'1. Output sheet'!$O$2:$O$5000,"&lt;"&amp;$C$407)</f>
        <v>0</v>
      </c>
      <c r="E429" s="13">
        <f>COUNTIFS('1. Output sheet'!$AC$2:$AC$5000,$B$75,'1. Output sheet'!$C$2:$C$5000,E$73,'1. Output sheet'!$K$2:$K$5000,$C429,'1. Output sheet'!$O$2:$O$5000,"&gt;="&amp;$B$407,'1. Output sheet'!$O$2:$O$5000,"&lt;"&amp;$C$407)</f>
        <v>0</v>
      </c>
      <c r="F429" s="13">
        <f>COUNTIFS('1. Output sheet'!$AC$2:$AC$5000,$B$75,'1. Output sheet'!$C$2:$C$5000,F$73,'1. Output sheet'!$K$2:$K$5000,$C429,'1. Output sheet'!$O$2:$O$5000,"&gt;="&amp;$B$407,'1. Output sheet'!$O$2:$O$5000,"&lt;"&amp;$C$407)</f>
        <v>0</v>
      </c>
      <c r="G429" s="13">
        <f>COUNTIFS('1. Output sheet'!$AC$2:$AC$5000,$B$75,'1. Output sheet'!$C$2:$C$5000,G$73,'1. Output sheet'!$K$2:$K$5000,$C429,'1. Output sheet'!$O$2:$O$5000,"&gt;="&amp;$B$407,'1. Output sheet'!$O$2:$O$5000,"&lt;"&amp;$C$407)</f>
        <v>4</v>
      </c>
      <c r="H429" s="13">
        <f>COUNTIFS('1. Output sheet'!$AC$2:$AC$5000,$B$75,'1. Output sheet'!$C$2:$C$5000,H$73,'1. Output sheet'!$K$2:$K$5000,$C429,'1. Output sheet'!$O$2:$O$5000,"&gt;="&amp;$B$407,'1. Output sheet'!$O$2:$O$5000,"&lt;"&amp;$C$407)</f>
        <v>3</v>
      </c>
      <c r="I429" s="13">
        <f>COUNTIFS('1. Output sheet'!$AC$2:$AC$5000,$B$75,'1. Output sheet'!$C$2:$C$5000,I$73,'1. Output sheet'!$K$2:$K$5000,$C429,'1. Output sheet'!$O$2:$O$5000,"&gt;="&amp;$B$407,'1. Output sheet'!$O$2:$O$5000,"&lt;"&amp;$C$407)</f>
        <v>4</v>
      </c>
      <c r="J429" s="13">
        <f>COUNTIFS('1. Output sheet'!$AC$2:$AC$5000,$B$75,'1. Output sheet'!$C$2:$C$5000,J$73,'1. Output sheet'!$K$2:$K$5000,$C429,'1. Output sheet'!$O$2:$O$5000,"&gt;="&amp;$B$407,'1. Output sheet'!$O$2:$O$5000,"&lt;"&amp;$C$407)</f>
        <v>27</v>
      </c>
      <c r="K429" s="13">
        <f>COUNTIFS('1. Output sheet'!$AC$2:$AC$5000,$B$75,'1. Output sheet'!$C$2:$C$5000,K$73,'1. Output sheet'!$K$2:$K$5000,$C429,'1. Output sheet'!$O$2:$O$5000,"&gt;="&amp;$B$407,'1. Output sheet'!$O$2:$O$5000,"&lt;"&amp;$C$407)</f>
        <v>0</v>
      </c>
      <c r="L429" s="13">
        <f>COUNTIFS('1. Output sheet'!$AC$2:$AC$5000,$B$75,'1. Output sheet'!$C$2:$C$5000,L$73,'1. Output sheet'!$K$2:$K$5000,$C429,'1. Output sheet'!$O$2:$O$5000,"&gt;="&amp;$B$407,'1. Output sheet'!$O$2:$O$5000,"&lt;"&amp;$C$407)</f>
        <v>0</v>
      </c>
      <c r="M429" s="13">
        <f>COUNTIFS('1. Output sheet'!$AC$2:$AC$5000,$B$75,'1. Output sheet'!$C$2:$C$5000,M$73,'1. Output sheet'!$K$2:$K$5000,$C429,'1. Output sheet'!$O$2:$O$5000,"&gt;="&amp;$B$407,'1. Output sheet'!$O$2:$O$5000,"&lt;"&amp;$C$407)</f>
        <v>0</v>
      </c>
      <c r="N429" s="13">
        <f>COUNTIFS('1. Output sheet'!$AC$2:$AC$5000,$B$75,'1. Output sheet'!$C$2:$C$5000,N$73,'1. Output sheet'!$K$2:$K$5000,$C429,'1. Output sheet'!$O$2:$O$5000,"&gt;="&amp;$B$407,'1. Output sheet'!$O$2:$O$5000,"&lt;"&amp;$C$407)</f>
        <v>0</v>
      </c>
      <c r="O429" s="13">
        <f>COUNTIFS('1. Output sheet'!$AC$2:$AC$5000,$B$75,'1. Output sheet'!$C$2:$C$5000,O$73,'1. Output sheet'!$K$2:$K$5000,$C429,'1. Output sheet'!$O$2:$O$5000,"&gt;="&amp;$B$407,'1. Output sheet'!$O$2:$O$5000,"&lt;"&amp;$C$407)</f>
        <v>0</v>
      </c>
      <c r="P429" s="14">
        <f t="shared" si="217"/>
        <v>38</v>
      </c>
    </row>
    <row r="430" spans="2:16" ht="15" x14ac:dyDescent="0.25">
      <c r="B430" s="7"/>
      <c r="C430" s="39" t="s">
        <v>306</v>
      </c>
      <c r="D430" s="13">
        <f>COUNTIFS('1. Output sheet'!$AC$2:$AC$5000,$B$75,'1. Output sheet'!$C$2:$C$5000,D$73,'1. Output sheet'!$K$2:$K$5000,$C430,'1. Output sheet'!$O$2:$O$5000,"&gt;="&amp;$B$407,'1. Output sheet'!$O$2:$O$5000,"&lt;"&amp;$C$407)</f>
        <v>0</v>
      </c>
      <c r="E430" s="13">
        <f>COUNTIFS('1. Output sheet'!$AC$2:$AC$5000,$B$75,'1. Output sheet'!$C$2:$C$5000,E$73,'1. Output sheet'!$K$2:$K$5000,$C430,'1. Output sheet'!$O$2:$O$5000,"&gt;="&amp;$B$407,'1. Output sheet'!$O$2:$O$5000,"&lt;"&amp;$C$407)</f>
        <v>0</v>
      </c>
      <c r="F430" s="13">
        <f>COUNTIFS('1. Output sheet'!$AC$2:$AC$5000,$B$75,'1. Output sheet'!$C$2:$C$5000,F$73,'1. Output sheet'!$K$2:$K$5000,$C430,'1. Output sheet'!$O$2:$O$5000,"&gt;="&amp;$B$407,'1. Output sheet'!$O$2:$O$5000,"&lt;"&amp;$C$407)</f>
        <v>2</v>
      </c>
      <c r="G430" s="13">
        <f>COUNTIFS('1. Output sheet'!$AC$2:$AC$5000,$B$75,'1. Output sheet'!$C$2:$C$5000,G$73,'1. Output sheet'!$K$2:$K$5000,$C430,'1. Output sheet'!$O$2:$O$5000,"&gt;="&amp;$B$407,'1. Output sheet'!$O$2:$O$5000,"&lt;"&amp;$C$407)</f>
        <v>0</v>
      </c>
      <c r="H430" s="13">
        <f>COUNTIFS('1. Output sheet'!$AC$2:$AC$5000,$B$75,'1. Output sheet'!$C$2:$C$5000,H$73,'1. Output sheet'!$K$2:$K$5000,$C430,'1. Output sheet'!$O$2:$O$5000,"&gt;="&amp;$B$407,'1. Output sheet'!$O$2:$O$5000,"&lt;"&amp;$C$407)</f>
        <v>0</v>
      </c>
      <c r="I430" s="13">
        <f>COUNTIFS('1. Output sheet'!$AC$2:$AC$5000,$B$75,'1. Output sheet'!$C$2:$C$5000,I$73,'1. Output sheet'!$K$2:$K$5000,$C430,'1. Output sheet'!$O$2:$O$5000,"&gt;="&amp;$B$407,'1. Output sheet'!$O$2:$O$5000,"&lt;"&amp;$C$407)</f>
        <v>0</v>
      </c>
      <c r="J430" s="13">
        <f>COUNTIFS('1. Output sheet'!$AC$2:$AC$5000,$B$75,'1. Output sheet'!$C$2:$C$5000,J$73,'1. Output sheet'!$K$2:$K$5000,$C430,'1. Output sheet'!$O$2:$O$5000,"&gt;="&amp;$B$407,'1. Output sheet'!$O$2:$O$5000,"&lt;"&amp;$C$407)</f>
        <v>5</v>
      </c>
      <c r="K430" s="13">
        <f>COUNTIFS('1. Output sheet'!$AC$2:$AC$5000,$B$75,'1. Output sheet'!$C$2:$C$5000,K$73,'1. Output sheet'!$K$2:$K$5000,$C430,'1. Output sheet'!$O$2:$O$5000,"&gt;="&amp;$B$407,'1. Output sheet'!$O$2:$O$5000,"&lt;"&amp;$C$407)</f>
        <v>0</v>
      </c>
      <c r="L430" s="13">
        <f>COUNTIFS('1. Output sheet'!$AC$2:$AC$5000,$B$75,'1. Output sheet'!$C$2:$C$5000,L$73,'1. Output sheet'!$K$2:$K$5000,$C430,'1. Output sheet'!$O$2:$O$5000,"&gt;="&amp;$B$407,'1. Output sheet'!$O$2:$O$5000,"&lt;"&amp;$C$407)</f>
        <v>0</v>
      </c>
      <c r="M430" s="13">
        <f>COUNTIFS('1. Output sheet'!$AC$2:$AC$5000,$B$75,'1. Output sheet'!$C$2:$C$5000,M$73,'1. Output sheet'!$K$2:$K$5000,$C430,'1. Output sheet'!$O$2:$O$5000,"&gt;="&amp;$B$407,'1. Output sheet'!$O$2:$O$5000,"&lt;"&amp;$C$407)</f>
        <v>0</v>
      </c>
      <c r="N430" s="13">
        <f>COUNTIFS('1. Output sheet'!$AC$2:$AC$5000,$B$75,'1. Output sheet'!$C$2:$C$5000,N$73,'1. Output sheet'!$K$2:$K$5000,$C430,'1. Output sheet'!$O$2:$O$5000,"&gt;="&amp;$B$407,'1. Output sheet'!$O$2:$O$5000,"&lt;"&amp;$C$407)</f>
        <v>0</v>
      </c>
      <c r="O430" s="13">
        <f>COUNTIFS('1. Output sheet'!$AC$2:$AC$5000,$B$75,'1. Output sheet'!$C$2:$C$5000,O$73,'1. Output sheet'!$K$2:$K$5000,$C430,'1. Output sheet'!$O$2:$O$5000,"&gt;="&amp;$B$407,'1. Output sheet'!$O$2:$O$5000,"&lt;"&amp;$C$407)</f>
        <v>0</v>
      </c>
      <c r="P430" s="14">
        <f t="shared" si="217"/>
        <v>7</v>
      </c>
    </row>
    <row r="431" spans="2:16" ht="15" x14ac:dyDescent="0.25">
      <c r="B431" s="7"/>
      <c r="C431" s="39" t="s">
        <v>289</v>
      </c>
      <c r="D431" s="13">
        <f>COUNTIFS('1. Output sheet'!$AC$2:$AC$5000,$B$75,'1. Output sheet'!$C$2:$C$5000,D$73,'1. Output sheet'!$K$2:$K$5000,$C431,'1. Output sheet'!$O$2:$O$5000,"&gt;="&amp;$B$407,'1. Output sheet'!$O$2:$O$5000,"&lt;"&amp;$C$407)</f>
        <v>0</v>
      </c>
      <c r="E431" s="13">
        <f>COUNTIFS('1. Output sheet'!$AC$2:$AC$5000,$B$75,'1. Output sheet'!$C$2:$C$5000,E$73,'1. Output sheet'!$K$2:$K$5000,$C431,'1. Output sheet'!$O$2:$O$5000,"&gt;="&amp;$B$407,'1. Output sheet'!$O$2:$O$5000,"&lt;"&amp;$C$407)</f>
        <v>0</v>
      </c>
      <c r="F431" s="13">
        <f>COUNTIFS('1. Output sheet'!$AC$2:$AC$5000,$B$75,'1. Output sheet'!$C$2:$C$5000,F$73,'1. Output sheet'!$K$2:$K$5000,$C431,'1. Output sheet'!$O$2:$O$5000,"&gt;="&amp;$B$407,'1. Output sheet'!$O$2:$O$5000,"&lt;"&amp;$C$407)</f>
        <v>2</v>
      </c>
      <c r="G431" s="13">
        <f>COUNTIFS('1. Output sheet'!$AC$2:$AC$5000,$B$75,'1. Output sheet'!$C$2:$C$5000,G$73,'1. Output sheet'!$K$2:$K$5000,$C431,'1. Output sheet'!$O$2:$O$5000,"&gt;="&amp;$B$407,'1. Output sheet'!$O$2:$O$5000,"&lt;"&amp;$C$407)</f>
        <v>4</v>
      </c>
      <c r="H431" s="13">
        <f>COUNTIFS('1. Output sheet'!$AC$2:$AC$5000,$B$75,'1. Output sheet'!$C$2:$C$5000,H$73,'1. Output sheet'!$K$2:$K$5000,$C431,'1. Output sheet'!$O$2:$O$5000,"&gt;="&amp;$B$407,'1. Output sheet'!$O$2:$O$5000,"&lt;"&amp;$C$407)</f>
        <v>4</v>
      </c>
      <c r="I431" s="13">
        <f>COUNTIFS('1. Output sheet'!$AC$2:$AC$5000,$B$75,'1. Output sheet'!$C$2:$C$5000,I$73,'1. Output sheet'!$K$2:$K$5000,$C431,'1. Output sheet'!$O$2:$O$5000,"&gt;="&amp;$B$407,'1. Output sheet'!$O$2:$O$5000,"&lt;"&amp;$C$407)</f>
        <v>4</v>
      </c>
      <c r="J431" s="13">
        <f>COUNTIFS('1. Output sheet'!$AC$2:$AC$5000,$B$75,'1. Output sheet'!$C$2:$C$5000,J$73,'1. Output sheet'!$K$2:$K$5000,$C431,'1. Output sheet'!$O$2:$O$5000,"&gt;="&amp;$B$407,'1. Output sheet'!$O$2:$O$5000,"&lt;"&amp;$C$407)</f>
        <v>16</v>
      </c>
      <c r="K431" s="13">
        <f>COUNTIFS('1. Output sheet'!$AC$2:$AC$5000,$B$75,'1. Output sheet'!$C$2:$C$5000,K$73,'1. Output sheet'!$K$2:$K$5000,$C431,'1. Output sheet'!$O$2:$O$5000,"&gt;="&amp;$B$407,'1. Output sheet'!$O$2:$O$5000,"&lt;"&amp;$C$407)</f>
        <v>0</v>
      </c>
      <c r="L431" s="13">
        <f>COUNTIFS('1. Output sheet'!$AC$2:$AC$5000,$B$75,'1. Output sheet'!$C$2:$C$5000,L$73,'1. Output sheet'!$K$2:$K$5000,$C431,'1. Output sheet'!$O$2:$O$5000,"&gt;="&amp;$B$407,'1. Output sheet'!$O$2:$O$5000,"&lt;"&amp;$C$407)</f>
        <v>1</v>
      </c>
      <c r="M431" s="13">
        <f>COUNTIFS('1. Output sheet'!$AC$2:$AC$5000,$B$75,'1. Output sheet'!$C$2:$C$5000,M$73,'1. Output sheet'!$K$2:$K$5000,$C431,'1. Output sheet'!$O$2:$O$5000,"&gt;="&amp;$B$407,'1. Output sheet'!$O$2:$O$5000,"&lt;"&amp;$C$407)</f>
        <v>0</v>
      </c>
      <c r="N431" s="13">
        <f>COUNTIFS('1. Output sheet'!$AC$2:$AC$5000,$B$75,'1. Output sheet'!$C$2:$C$5000,N$73,'1. Output sheet'!$K$2:$K$5000,$C431,'1. Output sheet'!$O$2:$O$5000,"&gt;="&amp;$B$407,'1. Output sheet'!$O$2:$O$5000,"&lt;"&amp;$C$407)</f>
        <v>1</v>
      </c>
      <c r="O431" s="13">
        <f>COUNTIFS('1. Output sheet'!$AC$2:$AC$5000,$B$75,'1. Output sheet'!$C$2:$C$5000,O$73,'1. Output sheet'!$K$2:$K$5000,$C431,'1. Output sheet'!$O$2:$O$5000,"&gt;="&amp;$B$407,'1. Output sheet'!$O$2:$O$5000,"&lt;"&amp;$C$407)</f>
        <v>0</v>
      </c>
      <c r="P431" s="14">
        <f t="shared" si="217"/>
        <v>32</v>
      </c>
    </row>
    <row r="432" spans="2:16" ht="15" x14ac:dyDescent="0.25">
      <c r="B432" s="7"/>
      <c r="C432" s="39" t="s">
        <v>1330</v>
      </c>
      <c r="D432" s="13">
        <f>COUNTIFS('1. Output sheet'!$AC$2:$AC$5000,$B$75,'1. Output sheet'!$C$2:$C$5000,D$73,'1. Output sheet'!$K$2:$K$5000,$C432,'1. Output sheet'!$O$2:$O$5000,"&gt;="&amp;$B$407,'1. Output sheet'!$O$2:$O$5000,"&lt;"&amp;$C$407)</f>
        <v>0</v>
      </c>
      <c r="E432" s="13">
        <f>COUNTIFS('1. Output sheet'!$AC$2:$AC$5000,$B$75,'1. Output sheet'!$C$2:$C$5000,E$73,'1. Output sheet'!$K$2:$K$5000,$C432,'1. Output sheet'!$O$2:$O$5000,"&gt;="&amp;$B$407,'1. Output sheet'!$O$2:$O$5000,"&lt;"&amp;$C$407)</f>
        <v>0</v>
      </c>
      <c r="F432" s="13">
        <f>COUNTIFS('1. Output sheet'!$AC$2:$AC$5000,$B$75,'1. Output sheet'!$C$2:$C$5000,F$73,'1. Output sheet'!$K$2:$K$5000,$C432,'1. Output sheet'!$O$2:$O$5000,"&gt;="&amp;$B$407,'1. Output sheet'!$O$2:$O$5000,"&lt;"&amp;$C$407)</f>
        <v>0</v>
      </c>
      <c r="G432" s="13">
        <f>COUNTIFS('1. Output sheet'!$AC$2:$AC$5000,$B$75,'1. Output sheet'!$C$2:$C$5000,G$73,'1. Output sheet'!$K$2:$K$5000,$C432,'1. Output sheet'!$O$2:$O$5000,"&gt;="&amp;$B$407,'1. Output sheet'!$O$2:$O$5000,"&lt;"&amp;$C$407)</f>
        <v>0</v>
      </c>
      <c r="H432" s="13">
        <f>COUNTIFS('1. Output sheet'!$AC$2:$AC$5000,$B$75,'1. Output sheet'!$C$2:$C$5000,H$73,'1. Output sheet'!$K$2:$K$5000,$C432,'1. Output sheet'!$O$2:$O$5000,"&gt;="&amp;$B$407,'1. Output sheet'!$O$2:$O$5000,"&lt;"&amp;$C$407)</f>
        <v>0</v>
      </c>
      <c r="I432" s="13">
        <f>COUNTIFS('1. Output sheet'!$AC$2:$AC$5000,$B$75,'1. Output sheet'!$C$2:$C$5000,I$73,'1. Output sheet'!$K$2:$K$5000,$C432,'1. Output sheet'!$O$2:$O$5000,"&gt;="&amp;$B$407,'1. Output sheet'!$O$2:$O$5000,"&lt;"&amp;$C$407)</f>
        <v>0</v>
      </c>
      <c r="J432" s="13">
        <f>COUNTIFS('1. Output sheet'!$AC$2:$AC$5000,$B$75,'1. Output sheet'!$C$2:$C$5000,J$73,'1. Output sheet'!$K$2:$K$5000,$C432,'1. Output sheet'!$O$2:$O$5000,"&gt;="&amp;$B$407,'1. Output sheet'!$O$2:$O$5000,"&lt;"&amp;$C$407)</f>
        <v>0</v>
      </c>
      <c r="K432" s="13">
        <f>COUNTIFS('1. Output sheet'!$AC$2:$AC$5000,$B$75,'1. Output sheet'!$C$2:$C$5000,K$73,'1. Output sheet'!$K$2:$K$5000,$C432,'1. Output sheet'!$O$2:$O$5000,"&gt;="&amp;$B$407,'1. Output sheet'!$O$2:$O$5000,"&lt;"&amp;$C$407)</f>
        <v>0</v>
      </c>
      <c r="L432" s="13">
        <f>COUNTIFS('1. Output sheet'!$AC$2:$AC$5000,$B$75,'1. Output sheet'!$C$2:$C$5000,L$73,'1. Output sheet'!$K$2:$K$5000,$C432,'1. Output sheet'!$O$2:$O$5000,"&gt;="&amp;$B$407,'1. Output sheet'!$O$2:$O$5000,"&lt;"&amp;$C$407)</f>
        <v>0</v>
      </c>
      <c r="M432" s="13">
        <f>COUNTIFS('1. Output sheet'!$AC$2:$AC$5000,$B$75,'1. Output sheet'!$C$2:$C$5000,M$73,'1. Output sheet'!$K$2:$K$5000,$C432,'1. Output sheet'!$O$2:$O$5000,"&gt;="&amp;$B$407,'1. Output sheet'!$O$2:$O$5000,"&lt;"&amp;$C$407)</f>
        <v>0</v>
      </c>
      <c r="N432" s="13">
        <f>COUNTIFS('1. Output sheet'!$AC$2:$AC$5000,$B$75,'1. Output sheet'!$C$2:$C$5000,N$73,'1. Output sheet'!$K$2:$K$5000,$C432,'1. Output sheet'!$O$2:$O$5000,"&gt;="&amp;$B$407,'1. Output sheet'!$O$2:$O$5000,"&lt;"&amp;$C$407)</f>
        <v>0</v>
      </c>
      <c r="O432" s="13">
        <f>COUNTIFS('1. Output sheet'!$AC$2:$AC$5000,$B$75,'1. Output sheet'!$C$2:$C$5000,O$73,'1. Output sheet'!$K$2:$K$5000,$C432,'1. Output sheet'!$O$2:$O$5000,"&gt;="&amp;$B$407,'1. Output sheet'!$O$2:$O$5000,"&lt;"&amp;$C$407)</f>
        <v>0</v>
      </c>
      <c r="P432" s="14">
        <f t="shared" si="217"/>
        <v>0</v>
      </c>
    </row>
    <row r="433" spans="2:16" ht="15" x14ac:dyDescent="0.25">
      <c r="B433" s="7"/>
      <c r="C433" s="39" t="s">
        <v>86</v>
      </c>
      <c r="D433" s="13">
        <f>COUNTIFS('1. Output sheet'!$AC$2:$AC$5000,$B$75,'1. Output sheet'!$C$2:$C$5000,D$73,'1. Output sheet'!$K$2:$K$5000,$C433,'1. Output sheet'!$O$2:$O$5000,"&gt;="&amp;$B$407,'1. Output sheet'!$O$2:$O$5000,"&lt;"&amp;$C$407)</f>
        <v>0</v>
      </c>
      <c r="E433" s="13">
        <f>COUNTIFS('1. Output sheet'!$AC$2:$AC$5000,$B$75,'1. Output sheet'!$C$2:$C$5000,E$73,'1. Output sheet'!$K$2:$K$5000,$C433,'1. Output sheet'!$O$2:$O$5000,"&gt;="&amp;$B$407,'1. Output sheet'!$O$2:$O$5000,"&lt;"&amp;$C$407)</f>
        <v>0</v>
      </c>
      <c r="F433" s="13">
        <f>COUNTIFS('1. Output sheet'!$AC$2:$AC$5000,$B$75,'1. Output sheet'!$C$2:$C$5000,F$73,'1. Output sheet'!$K$2:$K$5000,$C433,'1. Output sheet'!$O$2:$O$5000,"&gt;="&amp;$B$407,'1. Output sheet'!$O$2:$O$5000,"&lt;"&amp;$C$407)</f>
        <v>5</v>
      </c>
      <c r="G433" s="13">
        <f>COUNTIFS('1. Output sheet'!$AC$2:$AC$5000,$B$75,'1. Output sheet'!$C$2:$C$5000,G$73,'1. Output sheet'!$K$2:$K$5000,$C433,'1. Output sheet'!$O$2:$O$5000,"&gt;="&amp;$B$407,'1. Output sheet'!$O$2:$O$5000,"&lt;"&amp;$C$407)</f>
        <v>3</v>
      </c>
      <c r="H433" s="13">
        <f>COUNTIFS('1. Output sheet'!$AC$2:$AC$5000,$B$75,'1. Output sheet'!$C$2:$C$5000,H$73,'1. Output sheet'!$K$2:$K$5000,$C433,'1. Output sheet'!$O$2:$O$5000,"&gt;="&amp;$B$407,'1. Output sheet'!$O$2:$O$5000,"&lt;"&amp;$C$407)</f>
        <v>1</v>
      </c>
      <c r="I433" s="13">
        <f>COUNTIFS('1. Output sheet'!$AC$2:$AC$5000,$B$75,'1. Output sheet'!$C$2:$C$5000,I$73,'1. Output sheet'!$K$2:$K$5000,$C433,'1. Output sheet'!$O$2:$O$5000,"&gt;="&amp;$B$407,'1. Output sheet'!$O$2:$O$5000,"&lt;"&amp;$C$407)</f>
        <v>3</v>
      </c>
      <c r="J433" s="13">
        <f>COUNTIFS('1. Output sheet'!$AC$2:$AC$5000,$B$75,'1. Output sheet'!$C$2:$C$5000,J$73,'1. Output sheet'!$K$2:$K$5000,$C433,'1. Output sheet'!$O$2:$O$5000,"&gt;="&amp;$B$407,'1. Output sheet'!$O$2:$O$5000,"&lt;"&amp;$C$407)</f>
        <v>19</v>
      </c>
      <c r="K433" s="13">
        <f>COUNTIFS('1. Output sheet'!$AC$2:$AC$5000,$B$75,'1. Output sheet'!$C$2:$C$5000,K$73,'1. Output sheet'!$K$2:$K$5000,$C433,'1. Output sheet'!$O$2:$O$5000,"&gt;="&amp;$B$407,'1. Output sheet'!$O$2:$O$5000,"&lt;"&amp;$C$407)</f>
        <v>0</v>
      </c>
      <c r="L433" s="13">
        <f>COUNTIFS('1. Output sheet'!$AC$2:$AC$5000,$B$75,'1. Output sheet'!$C$2:$C$5000,L$73,'1. Output sheet'!$K$2:$K$5000,$C433,'1. Output sheet'!$O$2:$O$5000,"&gt;="&amp;$B$407,'1. Output sheet'!$O$2:$O$5000,"&lt;"&amp;$C$407)</f>
        <v>0</v>
      </c>
      <c r="M433" s="13">
        <f>COUNTIFS('1. Output sheet'!$AC$2:$AC$5000,$B$75,'1. Output sheet'!$C$2:$C$5000,M$73,'1. Output sheet'!$K$2:$K$5000,$C433,'1. Output sheet'!$O$2:$O$5000,"&gt;="&amp;$B$407,'1. Output sheet'!$O$2:$O$5000,"&lt;"&amp;$C$407)</f>
        <v>0</v>
      </c>
      <c r="N433" s="13">
        <f>COUNTIFS('1. Output sheet'!$AC$2:$AC$5000,$B$75,'1. Output sheet'!$C$2:$C$5000,N$73,'1. Output sheet'!$K$2:$K$5000,$C433,'1. Output sheet'!$O$2:$O$5000,"&gt;="&amp;$B$407,'1. Output sheet'!$O$2:$O$5000,"&lt;"&amp;$C$407)</f>
        <v>0</v>
      </c>
      <c r="O433" s="13">
        <f>COUNTIFS('1. Output sheet'!$AC$2:$AC$5000,$B$75,'1. Output sheet'!$C$2:$C$5000,O$73,'1. Output sheet'!$K$2:$K$5000,$C433,'1. Output sheet'!$O$2:$O$5000,"&gt;="&amp;$B$407,'1. Output sheet'!$O$2:$O$5000,"&lt;"&amp;$C$407)</f>
        <v>0</v>
      </c>
      <c r="P433" s="14">
        <f t="shared" si="217"/>
        <v>31</v>
      </c>
    </row>
    <row r="434" spans="2:16" ht="15" x14ac:dyDescent="0.25">
      <c r="B434" s="7"/>
      <c r="C434" s="39" t="s">
        <v>97</v>
      </c>
      <c r="D434" s="13">
        <f>COUNTIFS('1. Output sheet'!$AC$2:$AC$5000,$B$75,'1. Output sheet'!$C$2:$C$5000,D$73,'1. Output sheet'!$K$2:$K$5000,$C434,'1. Output sheet'!$O$2:$O$5000,"&gt;="&amp;$B$407,'1. Output sheet'!$O$2:$O$5000,"&lt;"&amp;$C$407)</f>
        <v>0</v>
      </c>
      <c r="E434" s="13">
        <f>COUNTIFS('1. Output sheet'!$AC$2:$AC$5000,$B$75,'1. Output sheet'!$C$2:$C$5000,E$73,'1. Output sheet'!$K$2:$K$5000,$C434,'1. Output sheet'!$O$2:$O$5000,"&gt;="&amp;$B$407,'1. Output sheet'!$O$2:$O$5000,"&lt;"&amp;$C$407)</f>
        <v>0</v>
      </c>
      <c r="F434" s="13">
        <f>COUNTIFS('1. Output sheet'!$AC$2:$AC$5000,$B$75,'1. Output sheet'!$C$2:$C$5000,F$73,'1. Output sheet'!$K$2:$K$5000,$C434,'1. Output sheet'!$O$2:$O$5000,"&gt;="&amp;$B$407,'1. Output sheet'!$O$2:$O$5000,"&lt;"&amp;$C$407)</f>
        <v>0</v>
      </c>
      <c r="G434" s="13">
        <f>COUNTIFS('1. Output sheet'!$AC$2:$AC$5000,$B$75,'1. Output sheet'!$C$2:$C$5000,G$73,'1. Output sheet'!$K$2:$K$5000,$C434,'1. Output sheet'!$O$2:$O$5000,"&gt;="&amp;$B$407,'1. Output sheet'!$O$2:$O$5000,"&lt;"&amp;$C$407)</f>
        <v>3</v>
      </c>
      <c r="H434" s="13">
        <f>COUNTIFS('1. Output sheet'!$AC$2:$AC$5000,$B$75,'1. Output sheet'!$C$2:$C$5000,H$73,'1. Output sheet'!$K$2:$K$5000,$C434,'1. Output sheet'!$O$2:$O$5000,"&gt;="&amp;$B$407,'1. Output sheet'!$O$2:$O$5000,"&lt;"&amp;$C$407)</f>
        <v>0</v>
      </c>
      <c r="I434" s="13">
        <f>COUNTIFS('1. Output sheet'!$AC$2:$AC$5000,$B$75,'1. Output sheet'!$C$2:$C$5000,I$73,'1. Output sheet'!$K$2:$K$5000,$C434,'1. Output sheet'!$O$2:$O$5000,"&gt;="&amp;$B$407,'1. Output sheet'!$O$2:$O$5000,"&lt;"&amp;$C$407)</f>
        <v>1</v>
      </c>
      <c r="J434" s="13">
        <f>COUNTIFS('1. Output sheet'!$AC$2:$AC$5000,$B$75,'1. Output sheet'!$C$2:$C$5000,J$73,'1. Output sheet'!$K$2:$K$5000,$C434,'1. Output sheet'!$O$2:$O$5000,"&gt;="&amp;$B$407,'1. Output sheet'!$O$2:$O$5000,"&lt;"&amp;$C$407)</f>
        <v>2</v>
      </c>
      <c r="K434" s="13">
        <f>COUNTIFS('1. Output sheet'!$AC$2:$AC$5000,$B$75,'1. Output sheet'!$C$2:$C$5000,K$73,'1. Output sheet'!$K$2:$K$5000,$C434,'1. Output sheet'!$O$2:$O$5000,"&gt;="&amp;$B$407,'1. Output sheet'!$O$2:$O$5000,"&lt;"&amp;$C$407)</f>
        <v>0</v>
      </c>
      <c r="L434" s="13">
        <f>COUNTIFS('1. Output sheet'!$AC$2:$AC$5000,$B$75,'1. Output sheet'!$C$2:$C$5000,L$73,'1. Output sheet'!$K$2:$K$5000,$C434,'1. Output sheet'!$O$2:$O$5000,"&gt;="&amp;$B$407,'1. Output sheet'!$O$2:$O$5000,"&lt;"&amp;$C$407)</f>
        <v>0</v>
      </c>
      <c r="M434" s="13">
        <f>COUNTIFS('1. Output sheet'!$AC$2:$AC$5000,$B$75,'1. Output sheet'!$C$2:$C$5000,M$73,'1. Output sheet'!$K$2:$K$5000,$C434,'1. Output sheet'!$O$2:$O$5000,"&gt;="&amp;$B$407,'1. Output sheet'!$O$2:$O$5000,"&lt;"&amp;$C$407)</f>
        <v>0</v>
      </c>
      <c r="N434" s="13">
        <f>COUNTIFS('1. Output sheet'!$AC$2:$AC$5000,$B$75,'1. Output sheet'!$C$2:$C$5000,N$73,'1. Output sheet'!$K$2:$K$5000,$C434,'1. Output sheet'!$O$2:$O$5000,"&gt;="&amp;$B$407,'1. Output sheet'!$O$2:$O$5000,"&lt;"&amp;$C$407)</f>
        <v>0</v>
      </c>
      <c r="O434" s="13">
        <f>COUNTIFS('1. Output sheet'!$AC$2:$AC$5000,$B$75,'1. Output sheet'!$C$2:$C$5000,O$73,'1. Output sheet'!$K$2:$K$5000,$C434,'1. Output sheet'!$O$2:$O$5000,"&gt;="&amp;$B$407,'1. Output sheet'!$O$2:$O$5000,"&lt;"&amp;$C$407)</f>
        <v>0</v>
      </c>
      <c r="P434" s="14">
        <f t="shared" si="217"/>
        <v>6</v>
      </c>
    </row>
    <row r="435" spans="2:16" ht="15" x14ac:dyDescent="0.25">
      <c r="B435" s="7"/>
      <c r="C435" s="39" t="s">
        <v>226</v>
      </c>
      <c r="D435" s="13">
        <f>COUNTIFS('1. Output sheet'!$AC$2:$AC$5000,$B$75,'1. Output sheet'!$C$2:$C$5000,D$73,'1. Output sheet'!$K$2:$K$5000,$C435,'1. Output sheet'!$O$2:$O$5000,"&gt;="&amp;$B$407,'1. Output sheet'!$O$2:$O$5000,"&lt;"&amp;$C$407)</f>
        <v>0</v>
      </c>
      <c r="E435" s="13">
        <f>COUNTIFS('1. Output sheet'!$AC$2:$AC$5000,$B$75,'1. Output sheet'!$C$2:$C$5000,E$73,'1. Output sheet'!$K$2:$K$5000,$C435,'1. Output sheet'!$O$2:$O$5000,"&gt;="&amp;$B$407,'1. Output sheet'!$O$2:$O$5000,"&lt;"&amp;$C$407)</f>
        <v>79</v>
      </c>
      <c r="F435" s="13">
        <f>COUNTIFS('1. Output sheet'!$AC$2:$AC$5000,$B$75,'1. Output sheet'!$C$2:$C$5000,F$73,'1. Output sheet'!$K$2:$K$5000,$C435,'1. Output sheet'!$O$2:$O$5000,"&gt;="&amp;$B$407,'1. Output sheet'!$O$2:$O$5000,"&lt;"&amp;$C$407)</f>
        <v>1</v>
      </c>
      <c r="G435" s="13">
        <f>COUNTIFS('1. Output sheet'!$AC$2:$AC$5000,$B$75,'1. Output sheet'!$C$2:$C$5000,G$73,'1. Output sheet'!$K$2:$K$5000,$C435,'1. Output sheet'!$O$2:$O$5000,"&gt;="&amp;$B$407,'1. Output sheet'!$O$2:$O$5000,"&lt;"&amp;$C$407)</f>
        <v>6</v>
      </c>
      <c r="H435" s="13">
        <f>COUNTIFS('1. Output sheet'!$AC$2:$AC$5000,$B$75,'1. Output sheet'!$C$2:$C$5000,H$73,'1. Output sheet'!$K$2:$K$5000,$C435,'1. Output sheet'!$O$2:$O$5000,"&gt;="&amp;$B$407,'1. Output sheet'!$O$2:$O$5000,"&lt;"&amp;$C$407)</f>
        <v>3</v>
      </c>
      <c r="I435" s="13">
        <f>COUNTIFS('1. Output sheet'!$AC$2:$AC$5000,$B$75,'1. Output sheet'!$C$2:$C$5000,I$73,'1. Output sheet'!$K$2:$K$5000,$C435,'1. Output sheet'!$O$2:$O$5000,"&gt;="&amp;$B$407,'1. Output sheet'!$O$2:$O$5000,"&lt;"&amp;$C$407)</f>
        <v>6</v>
      </c>
      <c r="J435" s="13">
        <f>COUNTIFS('1. Output sheet'!$AC$2:$AC$5000,$B$75,'1. Output sheet'!$C$2:$C$5000,J$73,'1. Output sheet'!$K$2:$K$5000,$C435,'1. Output sheet'!$O$2:$O$5000,"&gt;="&amp;$B$407,'1. Output sheet'!$O$2:$O$5000,"&lt;"&amp;$C$407)</f>
        <v>7</v>
      </c>
      <c r="K435" s="13">
        <f>COUNTIFS('1. Output sheet'!$AC$2:$AC$5000,$B$75,'1. Output sheet'!$C$2:$C$5000,K$73,'1. Output sheet'!$K$2:$K$5000,$C435,'1. Output sheet'!$O$2:$O$5000,"&gt;="&amp;$B$407,'1. Output sheet'!$O$2:$O$5000,"&lt;"&amp;$C$407)</f>
        <v>1</v>
      </c>
      <c r="L435" s="13">
        <f>COUNTIFS('1. Output sheet'!$AC$2:$AC$5000,$B$75,'1. Output sheet'!$C$2:$C$5000,L$73,'1. Output sheet'!$K$2:$K$5000,$C435,'1. Output sheet'!$O$2:$O$5000,"&gt;="&amp;$B$407,'1. Output sheet'!$O$2:$O$5000,"&lt;"&amp;$C$407)</f>
        <v>1</v>
      </c>
      <c r="M435" s="13">
        <f>COUNTIFS('1. Output sheet'!$AC$2:$AC$5000,$B$75,'1. Output sheet'!$C$2:$C$5000,M$73,'1. Output sheet'!$K$2:$K$5000,$C435,'1. Output sheet'!$O$2:$O$5000,"&gt;="&amp;$B$407,'1. Output sheet'!$O$2:$O$5000,"&lt;"&amp;$C$407)</f>
        <v>0</v>
      </c>
      <c r="N435" s="13">
        <f>COUNTIFS('1. Output sheet'!$AC$2:$AC$5000,$B$75,'1. Output sheet'!$C$2:$C$5000,N$73,'1. Output sheet'!$K$2:$K$5000,$C435,'1. Output sheet'!$O$2:$O$5000,"&gt;="&amp;$B$407,'1. Output sheet'!$O$2:$O$5000,"&lt;"&amp;$C$407)</f>
        <v>0</v>
      </c>
      <c r="O435" s="13">
        <f>COUNTIFS('1. Output sheet'!$AC$2:$AC$5000,$B$75,'1. Output sheet'!$C$2:$C$5000,O$73,'1. Output sheet'!$K$2:$K$5000,$C435,'1. Output sheet'!$O$2:$O$5000,"&gt;="&amp;$B$407,'1. Output sheet'!$O$2:$O$5000,"&lt;"&amp;$C$407)</f>
        <v>0</v>
      </c>
      <c r="P435" s="14">
        <f t="shared" si="217"/>
        <v>104</v>
      </c>
    </row>
    <row r="436" spans="2:16" ht="15" x14ac:dyDescent="0.25">
      <c r="B436" s="7"/>
      <c r="C436" s="39" t="s">
        <v>243</v>
      </c>
      <c r="D436" s="13">
        <f>COUNTIFS('1. Output sheet'!$AC$2:$AC$5000,$B$75,'1. Output sheet'!$C$2:$C$5000,D$73,'1. Output sheet'!$K$2:$K$5000,$C436,'1. Output sheet'!$O$2:$O$5000,"&gt;="&amp;$B$407,'1. Output sheet'!$O$2:$O$5000,"&lt;"&amp;$C$407)</f>
        <v>0</v>
      </c>
      <c r="E436" s="13">
        <f>COUNTIFS('1. Output sheet'!$AC$2:$AC$5000,$B$75,'1. Output sheet'!$C$2:$C$5000,E$73,'1. Output sheet'!$K$2:$K$5000,$C436,'1. Output sheet'!$O$2:$O$5000,"&gt;="&amp;$B$407,'1. Output sheet'!$O$2:$O$5000,"&lt;"&amp;$C$407)</f>
        <v>0</v>
      </c>
      <c r="F436" s="13">
        <f>COUNTIFS('1. Output sheet'!$AC$2:$AC$5000,$B$75,'1. Output sheet'!$C$2:$C$5000,F$73,'1. Output sheet'!$K$2:$K$5000,$C436,'1. Output sheet'!$O$2:$O$5000,"&gt;="&amp;$B$407,'1. Output sheet'!$O$2:$O$5000,"&lt;"&amp;$C$407)</f>
        <v>4</v>
      </c>
      <c r="G436" s="13">
        <f>COUNTIFS('1. Output sheet'!$AC$2:$AC$5000,$B$75,'1. Output sheet'!$C$2:$C$5000,G$73,'1. Output sheet'!$K$2:$K$5000,$C436,'1. Output sheet'!$O$2:$O$5000,"&gt;="&amp;$B$407,'1. Output sheet'!$O$2:$O$5000,"&lt;"&amp;$C$407)</f>
        <v>11</v>
      </c>
      <c r="H436" s="13">
        <f>COUNTIFS('1. Output sheet'!$AC$2:$AC$5000,$B$75,'1. Output sheet'!$C$2:$C$5000,H$73,'1. Output sheet'!$K$2:$K$5000,$C436,'1. Output sheet'!$O$2:$O$5000,"&gt;="&amp;$B$407,'1. Output sheet'!$O$2:$O$5000,"&lt;"&amp;$C$407)</f>
        <v>7</v>
      </c>
      <c r="I436" s="13">
        <f>COUNTIFS('1. Output sheet'!$AC$2:$AC$5000,$B$75,'1. Output sheet'!$C$2:$C$5000,I$73,'1. Output sheet'!$K$2:$K$5000,$C436,'1. Output sheet'!$O$2:$O$5000,"&gt;="&amp;$B$407,'1. Output sheet'!$O$2:$O$5000,"&lt;"&amp;$C$407)</f>
        <v>8</v>
      </c>
      <c r="J436" s="13">
        <f>COUNTIFS('1. Output sheet'!$AC$2:$AC$5000,$B$75,'1. Output sheet'!$C$2:$C$5000,J$73,'1. Output sheet'!$K$2:$K$5000,$C436,'1. Output sheet'!$O$2:$O$5000,"&gt;="&amp;$B$407,'1. Output sheet'!$O$2:$O$5000,"&lt;"&amp;$C$407)</f>
        <v>4</v>
      </c>
      <c r="K436" s="13">
        <f>COUNTIFS('1. Output sheet'!$AC$2:$AC$5000,$B$75,'1. Output sheet'!$C$2:$C$5000,K$73,'1. Output sheet'!$K$2:$K$5000,$C436,'1. Output sheet'!$O$2:$O$5000,"&gt;="&amp;$B$407,'1. Output sheet'!$O$2:$O$5000,"&lt;"&amp;$C$407)</f>
        <v>10</v>
      </c>
      <c r="L436" s="13">
        <f>COUNTIFS('1. Output sheet'!$AC$2:$AC$5000,$B$75,'1. Output sheet'!$C$2:$C$5000,L$73,'1. Output sheet'!$K$2:$K$5000,$C436,'1. Output sheet'!$O$2:$O$5000,"&gt;="&amp;$B$407,'1. Output sheet'!$O$2:$O$5000,"&lt;"&amp;$C$407)</f>
        <v>1</v>
      </c>
      <c r="M436" s="13">
        <f>COUNTIFS('1. Output sheet'!$AC$2:$AC$5000,$B$75,'1. Output sheet'!$C$2:$C$5000,M$73,'1. Output sheet'!$K$2:$K$5000,$C436,'1. Output sheet'!$O$2:$O$5000,"&gt;="&amp;$B$407,'1. Output sheet'!$O$2:$O$5000,"&lt;"&amp;$C$407)</f>
        <v>0</v>
      </c>
      <c r="N436" s="13">
        <f>COUNTIFS('1. Output sheet'!$AC$2:$AC$5000,$B$75,'1. Output sheet'!$C$2:$C$5000,N$73,'1. Output sheet'!$K$2:$K$5000,$C436,'1. Output sheet'!$O$2:$O$5000,"&gt;="&amp;$B$407,'1. Output sheet'!$O$2:$O$5000,"&lt;"&amp;$C$407)</f>
        <v>0</v>
      </c>
      <c r="O436" s="13">
        <f>COUNTIFS('1. Output sheet'!$AC$2:$AC$5000,$B$75,'1. Output sheet'!$C$2:$C$5000,O$73,'1. Output sheet'!$K$2:$K$5000,$C436,'1. Output sheet'!$O$2:$O$5000,"&gt;="&amp;$B$407,'1. Output sheet'!$O$2:$O$5000,"&lt;"&amp;$C$407)</f>
        <v>0</v>
      </c>
      <c r="P436" s="14">
        <f t="shared" si="217"/>
        <v>45</v>
      </c>
    </row>
    <row r="437" spans="2:16" ht="15" x14ac:dyDescent="0.25">
      <c r="B437" s="7"/>
      <c r="C437" s="39" t="s">
        <v>2874</v>
      </c>
      <c r="D437" s="13">
        <f>COUNTIFS('1. Output sheet'!$AC$2:$AC$5000,$B$75,'1. Output sheet'!$C$2:$C$5000,D$73,'1. Output sheet'!$K$2:$K$5000,$C437,'1. Output sheet'!$O$2:$O$5000,"&gt;="&amp;$B$407,'1. Output sheet'!$O$2:$O$5000,"&lt;"&amp;$C$407)</f>
        <v>0</v>
      </c>
      <c r="E437" s="13">
        <f>COUNTIFS('1. Output sheet'!$AC$2:$AC$5000,$B$75,'1. Output sheet'!$C$2:$C$5000,E$73,'1. Output sheet'!$K$2:$K$5000,$C437,'1. Output sheet'!$O$2:$O$5000,"&gt;="&amp;$B$407,'1. Output sheet'!$O$2:$O$5000,"&lt;"&amp;$C$407)</f>
        <v>0</v>
      </c>
      <c r="F437" s="13">
        <f>COUNTIFS('1. Output sheet'!$AC$2:$AC$5000,$B$75,'1. Output sheet'!$C$2:$C$5000,F$73,'1. Output sheet'!$K$2:$K$5000,$C437,'1. Output sheet'!$O$2:$O$5000,"&gt;="&amp;$B$407,'1. Output sheet'!$O$2:$O$5000,"&lt;"&amp;$C$407)</f>
        <v>0</v>
      </c>
      <c r="G437" s="13">
        <f>COUNTIFS('1. Output sheet'!$AC$2:$AC$5000,$B$75,'1. Output sheet'!$C$2:$C$5000,G$73,'1. Output sheet'!$K$2:$K$5000,$C437,'1. Output sheet'!$O$2:$O$5000,"&gt;="&amp;$B$407,'1. Output sheet'!$O$2:$O$5000,"&lt;"&amp;$C$407)</f>
        <v>0</v>
      </c>
      <c r="H437" s="13">
        <f>COUNTIFS('1. Output sheet'!$AC$2:$AC$5000,$B$75,'1. Output sheet'!$C$2:$C$5000,H$73,'1. Output sheet'!$K$2:$K$5000,$C437,'1. Output sheet'!$O$2:$O$5000,"&gt;="&amp;$B$407,'1. Output sheet'!$O$2:$O$5000,"&lt;"&amp;$C$407)</f>
        <v>0</v>
      </c>
      <c r="I437" s="13">
        <f>COUNTIFS('1. Output sheet'!$AC$2:$AC$5000,$B$75,'1. Output sheet'!$C$2:$C$5000,I$73,'1. Output sheet'!$K$2:$K$5000,$C437,'1. Output sheet'!$O$2:$O$5000,"&gt;="&amp;$B$407,'1. Output sheet'!$O$2:$O$5000,"&lt;"&amp;$C$407)</f>
        <v>0</v>
      </c>
      <c r="J437" s="13">
        <f>COUNTIFS('1. Output sheet'!$AC$2:$AC$5000,$B$75,'1. Output sheet'!$C$2:$C$5000,J$73,'1. Output sheet'!$K$2:$K$5000,$C437,'1. Output sheet'!$O$2:$O$5000,"&gt;="&amp;$B$407,'1. Output sheet'!$O$2:$O$5000,"&lt;"&amp;$C$407)</f>
        <v>0</v>
      </c>
      <c r="K437" s="13">
        <f>COUNTIFS('1. Output sheet'!$AC$2:$AC$5000,$B$75,'1. Output sheet'!$C$2:$C$5000,K$73,'1. Output sheet'!$K$2:$K$5000,$C437,'1. Output sheet'!$O$2:$O$5000,"&gt;="&amp;$B$407,'1. Output sheet'!$O$2:$O$5000,"&lt;"&amp;$C$407)</f>
        <v>0</v>
      </c>
      <c r="L437" s="13">
        <f>COUNTIFS('1. Output sheet'!$AC$2:$AC$5000,$B$75,'1. Output sheet'!$C$2:$C$5000,L$73,'1. Output sheet'!$K$2:$K$5000,$C437,'1. Output sheet'!$O$2:$O$5000,"&gt;="&amp;$B$407,'1. Output sheet'!$O$2:$O$5000,"&lt;"&amp;$C$407)</f>
        <v>0</v>
      </c>
      <c r="M437" s="13">
        <f>COUNTIFS('1. Output sheet'!$AC$2:$AC$5000,$B$75,'1. Output sheet'!$C$2:$C$5000,M$73,'1. Output sheet'!$K$2:$K$5000,$C437,'1. Output sheet'!$O$2:$O$5000,"&gt;="&amp;$B$407,'1. Output sheet'!$O$2:$O$5000,"&lt;"&amp;$C$407)</f>
        <v>0</v>
      </c>
      <c r="N437" s="13">
        <f>COUNTIFS('1. Output sheet'!$AC$2:$AC$5000,$B$75,'1. Output sheet'!$C$2:$C$5000,N$73,'1. Output sheet'!$K$2:$K$5000,$C437,'1. Output sheet'!$O$2:$O$5000,"&gt;="&amp;$B$407,'1. Output sheet'!$O$2:$O$5000,"&lt;"&amp;$C$407)</f>
        <v>0</v>
      </c>
      <c r="O437" s="13">
        <f>COUNTIFS('1. Output sheet'!$AC$2:$AC$5000,$B$75,'1. Output sheet'!$C$2:$C$5000,O$73,'1. Output sheet'!$K$2:$K$5000,$C437,'1. Output sheet'!$O$2:$O$5000,"&gt;="&amp;$B$407,'1. Output sheet'!$O$2:$O$5000,"&lt;"&amp;$C$407)</f>
        <v>0</v>
      </c>
      <c r="P437" s="14">
        <f t="shared" si="217"/>
        <v>0</v>
      </c>
    </row>
    <row r="438" spans="2:16" ht="15" x14ac:dyDescent="0.25">
      <c r="B438" s="7"/>
      <c r="C438" s="39" t="s">
        <v>217</v>
      </c>
      <c r="D438" s="13">
        <f>COUNTIFS('1. Output sheet'!$AC$2:$AC$5000,$B$75,'1. Output sheet'!$C$2:$C$5000,D$73,'1. Output sheet'!$K$2:$K$5000,$C438,'1. Output sheet'!$O$2:$O$5000,"&gt;="&amp;$B$407,'1. Output sheet'!$O$2:$O$5000,"&lt;"&amp;$C$407)</f>
        <v>0</v>
      </c>
      <c r="E438" s="13">
        <f>COUNTIFS('1. Output sheet'!$AC$2:$AC$5000,$B$75,'1. Output sheet'!$C$2:$C$5000,E$73,'1. Output sheet'!$K$2:$K$5000,$C438,'1. Output sheet'!$O$2:$O$5000,"&gt;="&amp;$B$407,'1. Output sheet'!$O$2:$O$5000,"&lt;"&amp;$C$407)</f>
        <v>0</v>
      </c>
      <c r="F438" s="13">
        <f>COUNTIFS('1. Output sheet'!$AC$2:$AC$5000,$B$75,'1. Output sheet'!$C$2:$C$5000,F$73,'1. Output sheet'!$K$2:$K$5000,$C438,'1. Output sheet'!$O$2:$O$5000,"&gt;="&amp;$B$407,'1. Output sheet'!$O$2:$O$5000,"&lt;"&amp;$C$407)</f>
        <v>3</v>
      </c>
      <c r="G438" s="13">
        <f>COUNTIFS('1. Output sheet'!$AC$2:$AC$5000,$B$75,'1. Output sheet'!$C$2:$C$5000,G$73,'1. Output sheet'!$K$2:$K$5000,$C438,'1. Output sheet'!$O$2:$O$5000,"&gt;="&amp;$B$407,'1. Output sheet'!$O$2:$O$5000,"&lt;"&amp;$C$407)</f>
        <v>4</v>
      </c>
      <c r="H438" s="13">
        <f>COUNTIFS('1. Output sheet'!$AC$2:$AC$5000,$B$75,'1. Output sheet'!$C$2:$C$5000,H$73,'1. Output sheet'!$K$2:$K$5000,$C438,'1. Output sheet'!$O$2:$O$5000,"&gt;="&amp;$B$407,'1. Output sheet'!$O$2:$O$5000,"&lt;"&amp;$C$407)</f>
        <v>0</v>
      </c>
      <c r="I438" s="13">
        <f>COUNTIFS('1. Output sheet'!$AC$2:$AC$5000,$B$75,'1. Output sheet'!$C$2:$C$5000,I$73,'1. Output sheet'!$K$2:$K$5000,$C438,'1. Output sheet'!$O$2:$O$5000,"&gt;="&amp;$B$407,'1. Output sheet'!$O$2:$O$5000,"&lt;"&amp;$C$407)</f>
        <v>3</v>
      </c>
      <c r="J438" s="13">
        <f>COUNTIFS('1. Output sheet'!$AC$2:$AC$5000,$B$75,'1. Output sheet'!$C$2:$C$5000,J$73,'1. Output sheet'!$K$2:$K$5000,$C438,'1. Output sheet'!$O$2:$O$5000,"&gt;="&amp;$B$407,'1. Output sheet'!$O$2:$O$5000,"&lt;"&amp;$C$407)</f>
        <v>6</v>
      </c>
      <c r="K438" s="13">
        <f>COUNTIFS('1. Output sheet'!$AC$2:$AC$5000,$B$75,'1. Output sheet'!$C$2:$C$5000,K$73,'1. Output sheet'!$K$2:$K$5000,$C438,'1. Output sheet'!$O$2:$O$5000,"&gt;="&amp;$B$407,'1. Output sheet'!$O$2:$O$5000,"&lt;"&amp;$C$407)</f>
        <v>0</v>
      </c>
      <c r="L438" s="13">
        <f>COUNTIFS('1. Output sheet'!$AC$2:$AC$5000,$B$75,'1. Output sheet'!$C$2:$C$5000,L$73,'1. Output sheet'!$K$2:$K$5000,$C438,'1. Output sheet'!$O$2:$O$5000,"&gt;="&amp;$B$407,'1. Output sheet'!$O$2:$O$5000,"&lt;"&amp;$C$407)</f>
        <v>0</v>
      </c>
      <c r="M438" s="13">
        <f>COUNTIFS('1. Output sheet'!$AC$2:$AC$5000,$B$75,'1. Output sheet'!$C$2:$C$5000,M$73,'1. Output sheet'!$K$2:$K$5000,$C438,'1. Output sheet'!$O$2:$O$5000,"&gt;="&amp;$B$407,'1. Output sheet'!$O$2:$O$5000,"&lt;"&amp;$C$407)</f>
        <v>0</v>
      </c>
      <c r="N438" s="13">
        <f>COUNTIFS('1. Output sheet'!$AC$2:$AC$5000,$B$75,'1. Output sheet'!$C$2:$C$5000,N$73,'1. Output sheet'!$K$2:$K$5000,$C438,'1. Output sheet'!$O$2:$O$5000,"&gt;="&amp;$B$407,'1. Output sheet'!$O$2:$O$5000,"&lt;"&amp;$C$407)</f>
        <v>1</v>
      </c>
      <c r="O438" s="13">
        <f>COUNTIFS('1. Output sheet'!$AC$2:$AC$5000,$B$75,'1. Output sheet'!$C$2:$C$5000,O$73,'1. Output sheet'!$K$2:$K$5000,$C438,'1. Output sheet'!$O$2:$O$5000,"&gt;="&amp;$B$407,'1. Output sheet'!$O$2:$O$5000,"&lt;"&amp;$C$407)</f>
        <v>0</v>
      </c>
      <c r="P438" s="14">
        <f t="shared" si="217"/>
        <v>17</v>
      </c>
    </row>
    <row r="439" spans="2:16" ht="15" x14ac:dyDescent="0.25">
      <c r="B439" s="7"/>
      <c r="C439" s="39" t="s">
        <v>326</v>
      </c>
      <c r="D439" s="13">
        <f>COUNTIFS('1. Output sheet'!$AC$2:$AC$5000,$B$75,'1. Output sheet'!$C$2:$C$5000,D$73,'1. Output sheet'!$K$2:$K$5000,$C439,'1. Output sheet'!$O$2:$O$5000,"&gt;="&amp;$B$407,'1. Output sheet'!$O$2:$O$5000,"&lt;"&amp;$C$407)</f>
        <v>0</v>
      </c>
      <c r="E439" s="13">
        <f>COUNTIFS('1. Output sheet'!$AC$2:$AC$5000,$B$75,'1. Output sheet'!$C$2:$C$5000,E$73,'1. Output sheet'!$K$2:$K$5000,$C439,'1. Output sheet'!$O$2:$O$5000,"&gt;="&amp;$B$407,'1. Output sheet'!$O$2:$O$5000,"&lt;"&amp;$C$407)</f>
        <v>0</v>
      </c>
      <c r="F439" s="13">
        <f>COUNTIFS('1. Output sheet'!$AC$2:$AC$5000,$B$75,'1. Output sheet'!$C$2:$C$5000,F$73,'1. Output sheet'!$K$2:$K$5000,$C439,'1. Output sheet'!$O$2:$O$5000,"&gt;="&amp;$B$407,'1. Output sheet'!$O$2:$O$5000,"&lt;"&amp;$C$407)</f>
        <v>8</v>
      </c>
      <c r="G439" s="13">
        <f>COUNTIFS('1. Output sheet'!$AC$2:$AC$5000,$B$75,'1. Output sheet'!$C$2:$C$5000,G$73,'1. Output sheet'!$K$2:$K$5000,$C439,'1. Output sheet'!$O$2:$O$5000,"&gt;="&amp;$B$407,'1. Output sheet'!$O$2:$O$5000,"&lt;"&amp;$C$407)</f>
        <v>6</v>
      </c>
      <c r="H439" s="13">
        <f>COUNTIFS('1. Output sheet'!$AC$2:$AC$5000,$B$75,'1. Output sheet'!$C$2:$C$5000,H$73,'1. Output sheet'!$K$2:$K$5000,$C439,'1. Output sheet'!$O$2:$O$5000,"&gt;="&amp;$B$407,'1. Output sheet'!$O$2:$O$5000,"&lt;"&amp;$C$407)</f>
        <v>0</v>
      </c>
      <c r="I439" s="13">
        <f>COUNTIFS('1. Output sheet'!$AC$2:$AC$5000,$B$75,'1. Output sheet'!$C$2:$C$5000,I$73,'1. Output sheet'!$K$2:$K$5000,$C439,'1. Output sheet'!$O$2:$O$5000,"&gt;="&amp;$B$407,'1. Output sheet'!$O$2:$O$5000,"&lt;"&amp;$C$407)</f>
        <v>0</v>
      </c>
      <c r="J439" s="13">
        <f>COUNTIFS('1. Output sheet'!$AC$2:$AC$5000,$B$75,'1. Output sheet'!$C$2:$C$5000,J$73,'1. Output sheet'!$K$2:$K$5000,$C439,'1. Output sheet'!$O$2:$O$5000,"&gt;="&amp;$B$407,'1. Output sheet'!$O$2:$O$5000,"&lt;"&amp;$C$407)</f>
        <v>5</v>
      </c>
      <c r="K439" s="13">
        <f>COUNTIFS('1. Output sheet'!$AC$2:$AC$5000,$B$75,'1. Output sheet'!$C$2:$C$5000,K$73,'1. Output sheet'!$K$2:$K$5000,$C439,'1. Output sheet'!$O$2:$O$5000,"&gt;="&amp;$B$407,'1. Output sheet'!$O$2:$O$5000,"&lt;"&amp;$C$407)</f>
        <v>0</v>
      </c>
      <c r="L439" s="13">
        <f>COUNTIFS('1. Output sheet'!$AC$2:$AC$5000,$B$75,'1. Output sheet'!$C$2:$C$5000,L$73,'1. Output sheet'!$K$2:$K$5000,$C439,'1. Output sheet'!$O$2:$O$5000,"&gt;="&amp;$B$407,'1. Output sheet'!$O$2:$O$5000,"&lt;"&amp;$C$407)</f>
        <v>0</v>
      </c>
      <c r="M439" s="13">
        <f>COUNTIFS('1. Output sheet'!$AC$2:$AC$5000,$B$75,'1. Output sheet'!$C$2:$C$5000,M$73,'1. Output sheet'!$K$2:$K$5000,$C439,'1. Output sheet'!$O$2:$O$5000,"&gt;="&amp;$B$407,'1. Output sheet'!$O$2:$O$5000,"&lt;"&amp;$C$407)</f>
        <v>0</v>
      </c>
      <c r="N439" s="13">
        <f>COUNTIFS('1. Output sheet'!$AC$2:$AC$5000,$B$75,'1. Output sheet'!$C$2:$C$5000,N$73,'1. Output sheet'!$K$2:$K$5000,$C439,'1. Output sheet'!$O$2:$O$5000,"&gt;="&amp;$B$407,'1. Output sheet'!$O$2:$O$5000,"&lt;"&amp;$C$407)</f>
        <v>0</v>
      </c>
      <c r="O439" s="13">
        <f>COUNTIFS('1. Output sheet'!$AC$2:$AC$5000,$B$75,'1. Output sheet'!$C$2:$C$5000,O$73,'1. Output sheet'!$K$2:$K$5000,$C439,'1. Output sheet'!$O$2:$O$5000,"&gt;="&amp;$B$407,'1. Output sheet'!$O$2:$O$5000,"&lt;"&amp;$C$407)</f>
        <v>0</v>
      </c>
      <c r="P439" s="14">
        <f t="shared" si="217"/>
        <v>19</v>
      </c>
    </row>
    <row r="440" spans="2:16" ht="15" x14ac:dyDescent="0.25">
      <c r="B440" s="7"/>
      <c r="C440" s="39" t="s">
        <v>775</v>
      </c>
      <c r="D440" s="13">
        <f>COUNTIFS('1. Output sheet'!$AC$2:$AC$5000,$B$75,'1. Output sheet'!$C$2:$C$5000,D$73,'1. Output sheet'!$K$2:$K$5000,$C440,'1. Output sheet'!$O$2:$O$5000,"&gt;="&amp;$B$407,'1. Output sheet'!$O$2:$O$5000,"&lt;"&amp;$C$407)</f>
        <v>3</v>
      </c>
      <c r="E440" s="13">
        <f>COUNTIFS('1. Output sheet'!$AC$2:$AC$5000,$B$75,'1. Output sheet'!$C$2:$C$5000,E$73,'1. Output sheet'!$K$2:$K$5000,$C440,'1. Output sheet'!$O$2:$O$5000,"&gt;="&amp;$B$407,'1. Output sheet'!$O$2:$O$5000,"&lt;"&amp;$C$407)</f>
        <v>0</v>
      </c>
      <c r="F440" s="13">
        <f>COUNTIFS('1. Output sheet'!$AC$2:$AC$5000,$B$75,'1. Output sheet'!$C$2:$C$5000,F$73,'1. Output sheet'!$K$2:$K$5000,$C440,'1. Output sheet'!$O$2:$O$5000,"&gt;="&amp;$B$407,'1. Output sheet'!$O$2:$O$5000,"&lt;"&amp;$C$407)</f>
        <v>0</v>
      </c>
      <c r="G440" s="13">
        <f>COUNTIFS('1. Output sheet'!$AC$2:$AC$5000,$B$75,'1. Output sheet'!$C$2:$C$5000,G$73,'1. Output sheet'!$K$2:$K$5000,$C440,'1. Output sheet'!$O$2:$O$5000,"&gt;="&amp;$B$407,'1. Output sheet'!$O$2:$O$5000,"&lt;"&amp;$C$407)</f>
        <v>0</v>
      </c>
      <c r="H440" s="13">
        <f>COUNTIFS('1. Output sheet'!$AC$2:$AC$5000,$B$75,'1. Output sheet'!$C$2:$C$5000,H$73,'1. Output sheet'!$K$2:$K$5000,$C440,'1. Output sheet'!$O$2:$O$5000,"&gt;="&amp;$B$407,'1. Output sheet'!$O$2:$O$5000,"&lt;"&amp;$C$407)</f>
        <v>3</v>
      </c>
      <c r="I440" s="13">
        <f>COUNTIFS('1. Output sheet'!$AC$2:$AC$5000,$B$75,'1. Output sheet'!$C$2:$C$5000,I$73,'1. Output sheet'!$K$2:$K$5000,$C440,'1. Output sheet'!$O$2:$O$5000,"&gt;="&amp;$B$407,'1. Output sheet'!$O$2:$O$5000,"&lt;"&amp;$C$407)</f>
        <v>3</v>
      </c>
      <c r="J440" s="13">
        <f>COUNTIFS('1. Output sheet'!$AC$2:$AC$5000,$B$75,'1. Output sheet'!$C$2:$C$5000,J$73,'1. Output sheet'!$K$2:$K$5000,$C440,'1. Output sheet'!$O$2:$O$5000,"&gt;="&amp;$B$407,'1. Output sheet'!$O$2:$O$5000,"&lt;"&amp;$C$407)</f>
        <v>2</v>
      </c>
      <c r="K440" s="13">
        <f>COUNTIFS('1. Output sheet'!$AC$2:$AC$5000,$B$75,'1. Output sheet'!$C$2:$C$5000,K$73,'1. Output sheet'!$K$2:$K$5000,$C440,'1. Output sheet'!$O$2:$O$5000,"&gt;="&amp;$B$407,'1. Output sheet'!$O$2:$O$5000,"&lt;"&amp;$C$407)</f>
        <v>0</v>
      </c>
      <c r="L440" s="13">
        <f>COUNTIFS('1. Output sheet'!$AC$2:$AC$5000,$B$75,'1. Output sheet'!$C$2:$C$5000,L$73,'1. Output sheet'!$K$2:$K$5000,$C440,'1. Output sheet'!$O$2:$O$5000,"&gt;="&amp;$B$407,'1. Output sheet'!$O$2:$O$5000,"&lt;"&amp;$C$407)</f>
        <v>0</v>
      </c>
      <c r="M440" s="13">
        <f>COUNTIFS('1. Output sheet'!$AC$2:$AC$5000,$B$75,'1. Output sheet'!$C$2:$C$5000,M$73,'1. Output sheet'!$K$2:$K$5000,$C440,'1. Output sheet'!$O$2:$O$5000,"&gt;="&amp;$B$407,'1. Output sheet'!$O$2:$O$5000,"&lt;"&amp;$C$407)</f>
        <v>0</v>
      </c>
      <c r="N440" s="13">
        <f>COUNTIFS('1. Output sheet'!$AC$2:$AC$5000,$B$75,'1. Output sheet'!$C$2:$C$5000,N$73,'1. Output sheet'!$K$2:$K$5000,$C440,'1. Output sheet'!$O$2:$O$5000,"&gt;="&amp;$B$407,'1. Output sheet'!$O$2:$O$5000,"&lt;"&amp;$C$407)</f>
        <v>0</v>
      </c>
      <c r="O440" s="13">
        <f>COUNTIFS('1. Output sheet'!$AC$2:$AC$5000,$B$75,'1. Output sheet'!$C$2:$C$5000,O$73,'1. Output sheet'!$K$2:$K$5000,$C440,'1. Output sheet'!$O$2:$O$5000,"&gt;="&amp;$B$407,'1. Output sheet'!$O$2:$O$5000,"&lt;"&amp;$C$407)</f>
        <v>0</v>
      </c>
      <c r="P440" s="14">
        <f t="shared" si="217"/>
        <v>11</v>
      </c>
    </row>
    <row r="441" spans="2:16" ht="15" x14ac:dyDescent="0.25">
      <c r="B441" s="38" t="s">
        <v>67</v>
      </c>
      <c r="C441" s="37" t="s">
        <v>4761</v>
      </c>
      <c r="D441" s="14">
        <f>SUM(D442:D470)</f>
        <v>0</v>
      </c>
      <c r="E441" s="14">
        <f t="shared" ref="E441" si="218">SUM(E442:E470)</f>
        <v>0</v>
      </c>
      <c r="F441" s="14">
        <f t="shared" ref="F441" si="219">SUM(F442:F470)</f>
        <v>20</v>
      </c>
      <c r="G441" s="14">
        <f t="shared" ref="G441" si="220">SUM(G442:G470)</f>
        <v>5</v>
      </c>
      <c r="H441" s="14">
        <f t="shared" ref="H441" si="221">SUM(H442:H470)</f>
        <v>0</v>
      </c>
      <c r="I441" s="14">
        <f t="shared" ref="I441" si="222">SUM(I442:I470)</f>
        <v>37</v>
      </c>
      <c r="J441" s="14">
        <f t="shared" ref="J441" si="223">SUM(J442:J470)</f>
        <v>8</v>
      </c>
      <c r="K441" s="14">
        <f t="shared" ref="K441" si="224">SUM(K442:K470)</f>
        <v>6</v>
      </c>
      <c r="L441" s="14">
        <f t="shared" ref="L441" si="225">SUM(L442:L470)</f>
        <v>2</v>
      </c>
      <c r="M441" s="14">
        <f t="shared" ref="M441" si="226">SUM(M442:M470)</f>
        <v>0</v>
      </c>
      <c r="N441" s="14">
        <f t="shared" ref="N441" si="227">SUM(N442:N470)</f>
        <v>65</v>
      </c>
      <c r="O441" s="14">
        <f t="shared" ref="O441" si="228">SUM(O442:O470)</f>
        <v>1</v>
      </c>
      <c r="P441" s="14">
        <f t="shared" si="217"/>
        <v>144</v>
      </c>
    </row>
    <row r="442" spans="2:16" ht="15" x14ac:dyDescent="0.25">
      <c r="B442" s="7"/>
      <c r="C442" s="39" t="s">
        <v>141</v>
      </c>
      <c r="D442" s="13">
        <f>COUNTIFS('1. Output sheet'!$AC$2:$AC$5000,$B$105,'1. Output sheet'!$C$2:$C$5000,D$73,'1. Output sheet'!$K$2:$K$5000,$C442,'1. Output sheet'!$O$2:$O$5000,"&gt;="&amp;$B$407,'1. Output sheet'!$O$2:$O$5000,"&lt;"&amp;$C$407)</f>
        <v>0</v>
      </c>
      <c r="E442" s="13">
        <f>COUNTIFS('1. Output sheet'!$AC$2:$AC$5000,$B$105,'1. Output sheet'!$C$2:$C$5000,E$73,'1. Output sheet'!$K$2:$K$5000,$C442,'1. Output sheet'!$O$2:$O$5000,"&gt;="&amp;$B$407,'1. Output sheet'!$O$2:$O$5000,"&lt;"&amp;$C$407)</f>
        <v>0</v>
      </c>
      <c r="F442" s="13">
        <f>COUNTIFS('1. Output sheet'!$AC$2:$AC$5000,$B$105,'1. Output sheet'!$C$2:$C$5000,F$73,'1. Output sheet'!$K$2:$K$5000,$C442,'1. Output sheet'!$O$2:$O$5000,"&gt;="&amp;$B$407,'1. Output sheet'!$O$2:$O$5000,"&lt;"&amp;$C$407)</f>
        <v>0</v>
      </c>
      <c r="G442" s="13">
        <f>COUNTIFS('1. Output sheet'!$AC$2:$AC$5000,$B$105,'1. Output sheet'!$C$2:$C$5000,G$73,'1. Output sheet'!$K$2:$K$5000,$C442,'1. Output sheet'!$O$2:$O$5000,"&gt;="&amp;$B$407,'1. Output sheet'!$O$2:$O$5000,"&lt;"&amp;$C$407)</f>
        <v>0</v>
      </c>
      <c r="H442" s="13">
        <f>COUNTIFS('1. Output sheet'!$AC$2:$AC$5000,$B$105,'1. Output sheet'!$C$2:$C$5000,H$73,'1. Output sheet'!$K$2:$K$5000,$C442,'1. Output sheet'!$O$2:$O$5000,"&gt;="&amp;$B$407,'1. Output sheet'!$O$2:$O$5000,"&lt;"&amp;$C$407)</f>
        <v>0</v>
      </c>
      <c r="I442" s="13">
        <f>COUNTIFS('1. Output sheet'!$AC$2:$AC$5000,$B$105,'1. Output sheet'!$C$2:$C$5000,I$73,'1. Output sheet'!$K$2:$K$5000,$C442,'1. Output sheet'!$O$2:$O$5000,"&gt;="&amp;$B$407,'1. Output sheet'!$O$2:$O$5000,"&lt;"&amp;$C$407)</f>
        <v>0</v>
      </c>
      <c r="J442" s="13">
        <f>COUNTIFS('1. Output sheet'!$AC$2:$AC$5000,$B$105,'1. Output sheet'!$C$2:$C$5000,J$73,'1. Output sheet'!$K$2:$K$5000,$C442,'1. Output sheet'!$O$2:$O$5000,"&gt;="&amp;$B$407,'1. Output sheet'!$O$2:$O$5000,"&lt;"&amp;$C$407)</f>
        <v>0</v>
      </c>
      <c r="K442" s="13">
        <f>COUNTIFS('1. Output sheet'!$AC$2:$AC$5000,$B$105,'1. Output sheet'!$C$2:$C$5000,K$73,'1. Output sheet'!$K$2:$K$5000,$C442,'1. Output sheet'!$O$2:$O$5000,"&gt;="&amp;$B$407,'1. Output sheet'!$O$2:$O$5000,"&lt;"&amp;$C$407)</f>
        <v>0</v>
      </c>
      <c r="L442" s="13">
        <f>COUNTIFS('1. Output sheet'!$AC$2:$AC$5000,$B$105,'1. Output sheet'!$C$2:$C$5000,L$73,'1. Output sheet'!$K$2:$K$5000,$C442,'1. Output sheet'!$O$2:$O$5000,"&gt;="&amp;$B$407,'1. Output sheet'!$O$2:$O$5000,"&lt;"&amp;$C$407)</f>
        <v>0</v>
      </c>
      <c r="M442" s="13">
        <f>COUNTIFS('1. Output sheet'!$AC$2:$AC$5000,$B$105,'1. Output sheet'!$C$2:$C$5000,M$73,'1. Output sheet'!$K$2:$K$5000,$C442,'1. Output sheet'!$O$2:$O$5000,"&gt;="&amp;$B$407,'1. Output sheet'!$O$2:$O$5000,"&lt;"&amp;$C$407)</f>
        <v>0</v>
      </c>
      <c r="N442" s="13">
        <f>COUNTIFS('1. Output sheet'!$AC$2:$AC$5000,$B$105,'1. Output sheet'!$C$2:$C$5000,N$73,'1. Output sheet'!$K$2:$K$5000,$C442,'1. Output sheet'!$O$2:$O$5000,"&gt;="&amp;$B$407,'1. Output sheet'!$O$2:$O$5000,"&lt;"&amp;$C$407)</f>
        <v>0</v>
      </c>
      <c r="O442" s="13">
        <f>COUNTIFS('1. Output sheet'!$AC$2:$AC$5000,$B$105,'1. Output sheet'!$C$2:$C$5000,O$73,'1. Output sheet'!$K$2:$K$5000,$C442,'1. Output sheet'!$O$2:$O$5000,"&gt;="&amp;$B$407,'1. Output sheet'!$O$2:$O$5000,"&lt;"&amp;$C$407)</f>
        <v>0</v>
      </c>
      <c r="P442" s="14">
        <f t="shared" si="217"/>
        <v>0</v>
      </c>
    </row>
    <row r="443" spans="2:16" ht="15" x14ac:dyDescent="0.25">
      <c r="B443" s="7"/>
      <c r="C443" s="39" t="s">
        <v>2856</v>
      </c>
      <c r="D443" s="13">
        <f>COUNTIFS('1. Output sheet'!$AC$2:$AC$5000,$B$105,'1. Output sheet'!$C$2:$C$5000,D$73,'1. Output sheet'!$K$2:$K$5000,$C443,'1. Output sheet'!$O$2:$O$5000,"&gt;="&amp;$B$407,'1. Output sheet'!$O$2:$O$5000,"&lt;"&amp;$C$407)</f>
        <v>0</v>
      </c>
      <c r="E443" s="13">
        <f>COUNTIFS('1. Output sheet'!$AC$2:$AC$5000,$B$105,'1. Output sheet'!$C$2:$C$5000,E$73,'1. Output sheet'!$K$2:$K$5000,$C443,'1. Output sheet'!$O$2:$O$5000,"&gt;="&amp;$B$407,'1. Output sheet'!$O$2:$O$5000,"&lt;"&amp;$C$407)</f>
        <v>0</v>
      </c>
      <c r="F443" s="13">
        <f>COUNTIFS('1. Output sheet'!$AC$2:$AC$5000,$B$105,'1. Output sheet'!$C$2:$C$5000,F$73,'1. Output sheet'!$K$2:$K$5000,$C443,'1. Output sheet'!$O$2:$O$5000,"&gt;="&amp;$B$407,'1. Output sheet'!$O$2:$O$5000,"&lt;"&amp;$C$407)</f>
        <v>0</v>
      </c>
      <c r="G443" s="13">
        <f>COUNTIFS('1. Output sheet'!$AC$2:$AC$5000,$B$105,'1. Output sheet'!$C$2:$C$5000,G$73,'1. Output sheet'!$K$2:$K$5000,$C443,'1. Output sheet'!$O$2:$O$5000,"&gt;="&amp;$B$407,'1. Output sheet'!$O$2:$O$5000,"&lt;"&amp;$C$407)</f>
        <v>0</v>
      </c>
      <c r="H443" s="13">
        <f>COUNTIFS('1. Output sheet'!$AC$2:$AC$5000,$B$105,'1. Output sheet'!$C$2:$C$5000,H$73,'1. Output sheet'!$K$2:$K$5000,$C443,'1. Output sheet'!$O$2:$O$5000,"&gt;="&amp;$B$407,'1. Output sheet'!$O$2:$O$5000,"&lt;"&amp;$C$407)</f>
        <v>0</v>
      </c>
      <c r="I443" s="13">
        <f>COUNTIFS('1. Output sheet'!$AC$2:$AC$5000,$B$105,'1. Output sheet'!$C$2:$C$5000,I$73,'1. Output sheet'!$K$2:$K$5000,$C443,'1. Output sheet'!$O$2:$O$5000,"&gt;="&amp;$B$407,'1. Output sheet'!$O$2:$O$5000,"&lt;"&amp;$C$407)</f>
        <v>0</v>
      </c>
      <c r="J443" s="13">
        <f>COUNTIFS('1. Output sheet'!$AC$2:$AC$5000,$B$105,'1. Output sheet'!$C$2:$C$5000,J$73,'1. Output sheet'!$K$2:$K$5000,$C443,'1. Output sheet'!$O$2:$O$5000,"&gt;="&amp;$B$407,'1. Output sheet'!$O$2:$O$5000,"&lt;"&amp;$C$407)</f>
        <v>0</v>
      </c>
      <c r="K443" s="13">
        <f>COUNTIFS('1. Output sheet'!$AC$2:$AC$5000,$B$105,'1. Output sheet'!$C$2:$C$5000,K$73,'1. Output sheet'!$K$2:$K$5000,$C443,'1. Output sheet'!$O$2:$O$5000,"&gt;="&amp;$B$407,'1. Output sheet'!$O$2:$O$5000,"&lt;"&amp;$C$407)</f>
        <v>0</v>
      </c>
      <c r="L443" s="13">
        <f>COUNTIFS('1. Output sheet'!$AC$2:$AC$5000,$B$105,'1. Output sheet'!$C$2:$C$5000,L$73,'1. Output sheet'!$K$2:$K$5000,$C443,'1. Output sheet'!$O$2:$O$5000,"&gt;="&amp;$B$407,'1. Output sheet'!$O$2:$O$5000,"&lt;"&amp;$C$407)</f>
        <v>0</v>
      </c>
      <c r="M443" s="13">
        <f>COUNTIFS('1. Output sheet'!$AC$2:$AC$5000,$B$105,'1. Output sheet'!$C$2:$C$5000,M$73,'1. Output sheet'!$K$2:$K$5000,$C443,'1. Output sheet'!$O$2:$O$5000,"&gt;="&amp;$B$407,'1. Output sheet'!$O$2:$O$5000,"&lt;"&amp;$C$407)</f>
        <v>0</v>
      </c>
      <c r="N443" s="13">
        <f>COUNTIFS('1. Output sheet'!$AC$2:$AC$5000,$B$105,'1. Output sheet'!$C$2:$C$5000,N$73,'1. Output sheet'!$K$2:$K$5000,$C443,'1. Output sheet'!$O$2:$O$5000,"&gt;="&amp;$B$407,'1. Output sheet'!$O$2:$O$5000,"&lt;"&amp;$C$407)</f>
        <v>0</v>
      </c>
      <c r="O443" s="13">
        <f>COUNTIFS('1. Output sheet'!$AC$2:$AC$5000,$B$105,'1. Output sheet'!$C$2:$C$5000,O$73,'1. Output sheet'!$K$2:$K$5000,$C443,'1. Output sheet'!$O$2:$O$5000,"&gt;="&amp;$B$407,'1. Output sheet'!$O$2:$O$5000,"&lt;"&amp;$C$407)</f>
        <v>0</v>
      </c>
      <c r="P443" s="14">
        <f t="shared" si="217"/>
        <v>0</v>
      </c>
    </row>
    <row r="444" spans="2:16" ht="15" x14ac:dyDescent="0.25">
      <c r="B444" s="7"/>
      <c r="C444" s="39" t="s">
        <v>610</v>
      </c>
      <c r="D444" s="13">
        <f>COUNTIFS('1. Output sheet'!$AC$2:$AC$5000,$B$105,'1. Output sheet'!$C$2:$C$5000,D$73,'1. Output sheet'!$K$2:$K$5000,$C444,'1. Output sheet'!$O$2:$O$5000,"&gt;="&amp;$B$407,'1. Output sheet'!$O$2:$O$5000,"&lt;"&amp;$C$407)</f>
        <v>0</v>
      </c>
      <c r="E444" s="13">
        <f>COUNTIFS('1. Output sheet'!$AC$2:$AC$5000,$B$105,'1. Output sheet'!$C$2:$C$5000,E$73,'1. Output sheet'!$K$2:$K$5000,$C444,'1. Output sheet'!$O$2:$O$5000,"&gt;="&amp;$B$407,'1. Output sheet'!$O$2:$O$5000,"&lt;"&amp;$C$407)</f>
        <v>0</v>
      </c>
      <c r="F444" s="13">
        <f>COUNTIFS('1. Output sheet'!$AC$2:$AC$5000,$B$105,'1. Output sheet'!$C$2:$C$5000,F$73,'1. Output sheet'!$K$2:$K$5000,$C444,'1. Output sheet'!$O$2:$O$5000,"&gt;="&amp;$B$407,'1. Output sheet'!$O$2:$O$5000,"&lt;"&amp;$C$407)</f>
        <v>0</v>
      </c>
      <c r="G444" s="13">
        <f>COUNTIFS('1. Output sheet'!$AC$2:$AC$5000,$B$105,'1. Output sheet'!$C$2:$C$5000,G$73,'1. Output sheet'!$K$2:$K$5000,$C444,'1. Output sheet'!$O$2:$O$5000,"&gt;="&amp;$B$407,'1. Output sheet'!$O$2:$O$5000,"&lt;"&amp;$C$407)</f>
        <v>0</v>
      </c>
      <c r="H444" s="13">
        <f>COUNTIFS('1. Output sheet'!$AC$2:$AC$5000,$B$105,'1. Output sheet'!$C$2:$C$5000,H$73,'1. Output sheet'!$K$2:$K$5000,$C444,'1. Output sheet'!$O$2:$O$5000,"&gt;="&amp;$B$407,'1. Output sheet'!$O$2:$O$5000,"&lt;"&amp;$C$407)</f>
        <v>0</v>
      </c>
      <c r="I444" s="13">
        <f>COUNTIFS('1. Output sheet'!$AC$2:$AC$5000,$B$105,'1. Output sheet'!$C$2:$C$5000,I$73,'1. Output sheet'!$K$2:$K$5000,$C444,'1. Output sheet'!$O$2:$O$5000,"&gt;="&amp;$B$407,'1. Output sheet'!$O$2:$O$5000,"&lt;"&amp;$C$407)</f>
        <v>0</v>
      </c>
      <c r="J444" s="13">
        <f>COUNTIFS('1. Output sheet'!$AC$2:$AC$5000,$B$105,'1. Output sheet'!$C$2:$C$5000,J$73,'1. Output sheet'!$K$2:$K$5000,$C444,'1. Output sheet'!$O$2:$O$5000,"&gt;="&amp;$B$407,'1. Output sheet'!$O$2:$O$5000,"&lt;"&amp;$C$407)</f>
        <v>0</v>
      </c>
      <c r="K444" s="13">
        <f>COUNTIFS('1. Output sheet'!$AC$2:$AC$5000,$B$105,'1. Output sheet'!$C$2:$C$5000,K$73,'1. Output sheet'!$K$2:$K$5000,$C444,'1. Output sheet'!$O$2:$O$5000,"&gt;="&amp;$B$407,'1. Output sheet'!$O$2:$O$5000,"&lt;"&amp;$C$407)</f>
        <v>0</v>
      </c>
      <c r="L444" s="13">
        <f>COUNTIFS('1. Output sheet'!$AC$2:$AC$5000,$B$105,'1. Output sheet'!$C$2:$C$5000,L$73,'1. Output sheet'!$K$2:$K$5000,$C444,'1. Output sheet'!$O$2:$O$5000,"&gt;="&amp;$B$407,'1. Output sheet'!$O$2:$O$5000,"&lt;"&amp;$C$407)</f>
        <v>0</v>
      </c>
      <c r="M444" s="13">
        <f>COUNTIFS('1. Output sheet'!$AC$2:$AC$5000,$B$105,'1. Output sheet'!$C$2:$C$5000,M$73,'1. Output sheet'!$K$2:$K$5000,$C444,'1. Output sheet'!$O$2:$O$5000,"&gt;="&amp;$B$407,'1. Output sheet'!$O$2:$O$5000,"&lt;"&amp;$C$407)</f>
        <v>0</v>
      </c>
      <c r="N444" s="13">
        <f>COUNTIFS('1. Output sheet'!$AC$2:$AC$5000,$B$105,'1. Output sheet'!$C$2:$C$5000,N$73,'1. Output sheet'!$K$2:$K$5000,$C444,'1. Output sheet'!$O$2:$O$5000,"&gt;="&amp;$B$407,'1. Output sheet'!$O$2:$O$5000,"&lt;"&amp;$C$407)</f>
        <v>0</v>
      </c>
      <c r="O444" s="13">
        <f>COUNTIFS('1. Output sheet'!$AC$2:$AC$5000,$B$105,'1. Output sheet'!$C$2:$C$5000,O$73,'1. Output sheet'!$K$2:$K$5000,$C444,'1. Output sheet'!$O$2:$O$5000,"&gt;="&amp;$B$407,'1. Output sheet'!$O$2:$O$5000,"&lt;"&amp;$C$407)</f>
        <v>0</v>
      </c>
      <c r="P444" s="14">
        <f t="shared" si="217"/>
        <v>0</v>
      </c>
    </row>
    <row r="445" spans="2:16" ht="15" x14ac:dyDescent="0.25">
      <c r="B445" s="7"/>
      <c r="C445" s="39" t="s">
        <v>2088</v>
      </c>
      <c r="D445" s="13">
        <f>COUNTIFS('1. Output sheet'!$AC$2:$AC$5000,$B$105,'1. Output sheet'!$C$2:$C$5000,D$73,'1. Output sheet'!$K$2:$K$5000,$C445,'1. Output sheet'!$O$2:$O$5000,"&gt;="&amp;$B$407,'1. Output sheet'!$O$2:$O$5000,"&lt;"&amp;$C$407)</f>
        <v>0</v>
      </c>
      <c r="E445" s="13">
        <f>COUNTIFS('1. Output sheet'!$AC$2:$AC$5000,$B$105,'1. Output sheet'!$C$2:$C$5000,E$73,'1. Output sheet'!$K$2:$K$5000,$C445,'1. Output sheet'!$O$2:$O$5000,"&gt;="&amp;$B$407,'1. Output sheet'!$O$2:$O$5000,"&lt;"&amp;$C$407)</f>
        <v>0</v>
      </c>
      <c r="F445" s="13">
        <f>COUNTIFS('1. Output sheet'!$AC$2:$AC$5000,$B$105,'1. Output sheet'!$C$2:$C$5000,F$73,'1. Output sheet'!$K$2:$K$5000,$C445,'1. Output sheet'!$O$2:$O$5000,"&gt;="&amp;$B$407,'1. Output sheet'!$O$2:$O$5000,"&lt;"&amp;$C$407)</f>
        <v>0</v>
      </c>
      <c r="G445" s="13">
        <f>COUNTIFS('1. Output sheet'!$AC$2:$AC$5000,$B$105,'1. Output sheet'!$C$2:$C$5000,G$73,'1. Output sheet'!$K$2:$K$5000,$C445,'1. Output sheet'!$O$2:$O$5000,"&gt;="&amp;$B$407,'1. Output sheet'!$O$2:$O$5000,"&lt;"&amp;$C$407)</f>
        <v>0</v>
      </c>
      <c r="H445" s="13">
        <f>COUNTIFS('1. Output sheet'!$AC$2:$AC$5000,$B$105,'1. Output sheet'!$C$2:$C$5000,H$73,'1. Output sheet'!$K$2:$K$5000,$C445,'1. Output sheet'!$O$2:$O$5000,"&gt;="&amp;$B$407,'1. Output sheet'!$O$2:$O$5000,"&lt;"&amp;$C$407)</f>
        <v>0</v>
      </c>
      <c r="I445" s="13">
        <f>COUNTIFS('1. Output sheet'!$AC$2:$AC$5000,$B$105,'1. Output sheet'!$C$2:$C$5000,I$73,'1. Output sheet'!$K$2:$K$5000,$C445,'1. Output sheet'!$O$2:$O$5000,"&gt;="&amp;$B$407,'1. Output sheet'!$O$2:$O$5000,"&lt;"&amp;$C$407)</f>
        <v>0</v>
      </c>
      <c r="J445" s="13">
        <f>COUNTIFS('1. Output sheet'!$AC$2:$AC$5000,$B$105,'1. Output sheet'!$C$2:$C$5000,J$73,'1. Output sheet'!$K$2:$K$5000,$C445,'1. Output sheet'!$O$2:$O$5000,"&gt;="&amp;$B$407,'1. Output sheet'!$O$2:$O$5000,"&lt;"&amp;$C$407)</f>
        <v>0</v>
      </c>
      <c r="K445" s="13">
        <f>COUNTIFS('1. Output sheet'!$AC$2:$AC$5000,$B$105,'1. Output sheet'!$C$2:$C$5000,K$73,'1. Output sheet'!$K$2:$K$5000,$C445,'1. Output sheet'!$O$2:$O$5000,"&gt;="&amp;$B$407,'1. Output sheet'!$O$2:$O$5000,"&lt;"&amp;$C$407)</f>
        <v>0</v>
      </c>
      <c r="L445" s="13">
        <f>COUNTIFS('1. Output sheet'!$AC$2:$AC$5000,$B$105,'1. Output sheet'!$C$2:$C$5000,L$73,'1. Output sheet'!$K$2:$K$5000,$C445,'1. Output sheet'!$O$2:$O$5000,"&gt;="&amp;$B$407,'1. Output sheet'!$O$2:$O$5000,"&lt;"&amp;$C$407)</f>
        <v>0</v>
      </c>
      <c r="M445" s="13">
        <f>COUNTIFS('1. Output sheet'!$AC$2:$AC$5000,$B$105,'1. Output sheet'!$C$2:$C$5000,M$73,'1. Output sheet'!$K$2:$K$5000,$C445,'1. Output sheet'!$O$2:$O$5000,"&gt;="&amp;$B$407,'1. Output sheet'!$O$2:$O$5000,"&lt;"&amp;$C$407)</f>
        <v>0</v>
      </c>
      <c r="N445" s="13">
        <f>COUNTIFS('1. Output sheet'!$AC$2:$AC$5000,$B$105,'1. Output sheet'!$C$2:$C$5000,N$73,'1. Output sheet'!$K$2:$K$5000,$C445,'1. Output sheet'!$O$2:$O$5000,"&gt;="&amp;$B$407,'1. Output sheet'!$O$2:$O$5000,"&lt;"&amp;$C$407)</f>
        <v>0</v>
      </c>
      <c r="O445" s="13">
        <f>COUNTIFS('1. Output sheet'!$AC$2:$AC$5000,$B$105,'1. Output sheet'!$C$2:$C$5000,O$73,'1. Output sheet'!$K$2:$K$5000,$C445,'1. Output sheet'!$O$2:$O$5000,"&gt;="&amp;$B$407,'1. Output sheet'!$O$2:$O$5000,"&lt;"&amp;$C$407)</f>
        <v>0</v>
      </c>
      <c r="P445" s="14">
        <f t="shared" si="217"/>
        <v>0</v>
      </c>
    </row>
    <row r="446" spans="2:16" ht="15" x14ac:dyDescent="0.25">
      <c r="B446" s="7"/>
      <c r="C446" s="39" t="s">
        <v>583</v>
      </c>
      <c r="D446" s="13">
        <f>COUNTIFS('1. Output sheet'!$AC$2:$AC$5000,$B$105,'1. Output sheet'!$C$2:$C$5000,D$73,'1. Output sheet'!$K$2:$K$5000,$C446,'1. Output sheet'!$O$2:$O$5000,"&gt;="&amp;$B$407,'1. Output sheet'!$O$2:$O$5000,"&lt;"&amp;$C$407)</f>
        <v>0</v>
      </c>
      <c r="E446" s="13">
        <f>COUNTIFS('1. Output sheet'!$AC$2:$AC$5000,$B$105,'1. Output sheet'!$C$2:$C$5000,E$73,'1. Output sheet'!$K$2:$K$5000,$C446,'1. Output sheet'!$O$2:$O$5000,"&gt;="&amp;$B$407,'1. Output sheet'!$O$2:$O$5000,"&lt;"&amp;$C$407)</f>
        <v>0</v>
      </c>
      <c r="F446" s="13">
        <f>COUNTIFS('1. Output sheet'!$AC$2:$AC$5000,$B$105,'1. Output sheet'!$C$2:$C$5000,F$73,'1. Output sheet'!$K$2:$K$5000,$C446,'1. Output sheet'!$O$2:$O$5000,"&gt;="&amp;$B$407,'1. Output sheet'!$O$2:$O$5000,"&lt;"&amp;$C$407)</f>
        <v>0</v>
      </c>
      <c r="G446" s="13">
        <f>COUNTIFS('1. Output sheet'!$AC$2:$AC$5000,$B$105,'1. Output sheet'!$C$2:$C$5000,G$73,'1. Output sheet'!$K$2:$K$5000,$C446,'1. Output sheet'!$O$2:$O$5000,"&gt;="&amp;$B$407,'1. Output sheet'!$O$2:$O$5000,"&lt;"&amp;$C$407)</f>
        <v>0</v>
      </c>
      <c r="H446" s="13">
        <f>COUNTIFS('1. Output sheet'!$AC$2:$AC$5000,$B$105,'1. Output sheet'!$C$2:$C$5000,H$73,'1. Output sheet'!$K$2:$K$5000,$C446,'1. Output sheet'!$O$2:$O$5000,"&gt;="&amp;$B$407,'1. Output sheet'!$O$2:$O$5000,"&lt;"&amp;$C$407)</f>
        <v>0</v>
      </c>
      <c r="I446" s="13">
        <f>COUNTIFS('1. Output sheet'!$AC$2:$AC$5000,$B$105,'1. Output sheet'!$C$2:$C$5000,I$73,'1. Output sheet'!$K$2:$K$5000,$C446,'1. Output sheet'!$O$2:$O$5000,"&gt;="&amp;$B$407,'1. Output sheet'!$O$2:$O$5000,"&lt;"&amp;$C$407)</f>
        <v>17</v>
      </c>
      <c r="J446" s="13">
        <f>COUNTIFS('1. Output sheet'!$AC$2:$AC$5000,$B$105,'1. Output sheet'!$C$2:$C$5000,J$73,'1. Output sheet'!$K$2:$K$5000,$C446,'1. Output sheet'!$O$2:$O$5000,"&gt;="&amp;$B$407,'1. Output sheet'!$O$2:$O$5000,"&lt;"&amp;$C$407)</f>
        <v>0</v>
      </c>
      <c r="K446" s="13">
        <f>COUNTIFS('1. Output sheet'!$AC$2:$AC$5000,$B$105,'1. Output sheet'!$C$2:$C$5000,K$73,'1. Output sheet'!$K$2:$K$5000,$C446,'1. Output sheet'!$O$2:$O$5000,"&gt;="&amp;$B$407,'1. Output sheet'!$O$2:$O$5000,"&lt;"&amp;$C$407)</f>
        <v>0</v>
      </c>
      <c r="L446" s="13">
        <f>COUNTIFS('1. Output sheet'!$AC$2:$AC$5000,$B$105,'1. Output sheet'!$C$2:$C$5000,L$73,'1. Output sheet'!$K$2:$K$5000,$C446,'1. Output sheet'!$O$2:$O$5000,"&gt;="&amp;$B$407,'1. Output sheet'!$O$2:$O$5000,"&lt;"&amp;$C$407)</f>
        <v>0</v>
      </c>
      <c r="M446" s="13">
        <f>COUNTIFS('1. Output sheet'!$AC$2:$AC$5000,$B$105,'1. Output sheet'!$C$2:$C$5000,M$73,'1. Output sheet'!$K$2:$K$5000,$C446,'1. Output sheet'!$O$2:$O$5000,"&gt;="&amp;$B$407,'1. Output sheet'!$O$2:$O$5000,"&lt;"&amp;$C$407)</f>
        <v>0</v>
      </c>
      <c r="N446" s="13">
        <f>COUNTIFS('1. Output sheet'!$AC$2:$AC$5000,$B$105,'1. Output sheet'!$C$2:$C$5000,N$73,'1. Output sheet'!$K$2:$K$5000,$C446,'1. Output sheet'!$O$2:$O$5000,"&gt;="&amp;$B$407,'1. Output sheet'!$O$2:$O$5000,"&lt;"&amp;$C$407)</f>
        <v>0</v>
      </c>
      <c r="O446" s="13">
        <f>COUNTIFS('1. Output sheet'!$AC$2:$AC$5000,$B$105,'1. Output sheet'!$C$2:$C$5000,O$73,'1. Output sheet'!$K$2:$K$5000,$C446,'1. Output sheet'!$O$2:$O$5000,"&gt;="&amp;$B$407,'1. Output sheet'!$O$2:$O$5000,"&lt;"&amp;$C$407)</f>
        <v>0</v>
      </c>
      <c r="P446" s="14">
        <f t="shared" si="217"/>
        <v>17</v>
      </c>
    </row>
    <row r="447" spans="2:16" ht="15" x14ac:dyDescent="0.25">
      <c r="B447" s="7"/>
      <c r="C447" s="39" t="s">
        <v>429</v>
      </c>
      <c r="D447" s="13">
        <f>COUNTIFS('1. Output sheet'!$AC$2:$AC$5000,$B$105,'1. Output sheet'!$C$2:$C$5000,D$73,'1. Output sheet'!$K$2:$K$5000,$C447,'1. Output sheet'!$O$2:$O$5000,"&gt;="&amp;$B$407,'1. Output sheet'!$O$2:$O$5000,"&lt;"&amp;$C$407)</f>
        <v>0</v>
      </c>
      <c r="E447" s="13">
        <f>COUNTIFS('1. Output sheet'!$AC$2:$AC$5000,$B$105,'1. Output sheet'!$C$2:$C$5000,E$73,'1. Output sheet'!$K$2:$K$5000,$C447,'1. Output sheet'!$O$2:$O$5000,"&gt;="&amp;$B$407,'1. Output sheet'!$O$2:$O$5000,"&lt;"&amp;$C$407)</f>
        <v>0</v>
      </c>
      <c r="F447" s="13">
        <f>COUNTIFS('1. Output sheet'!$AC$2:$AC$5000,$B$105,'1. Output sheet'!$C$2:$C$5000,F$73,'1. Output sheet'!$K$2:$K$5000,$C447,'1. Output sheet'!$O$2:$O$5000,"&gt;="&amp;$B$407,'1. Output sheet'!$O$2:$O$5000,"&lt;"&amp;$C$407)</f>
        <v>0</v>
      </c>
      <c r="G447" s="13">
        <f>COUNTIFS('1. Output sheet'!$AC$2:$AC$5000,$B$105,'1. Output sheet'!$C$2:$C$5000,G$73,'1. Output sheet'!$K$2:$K$5000,$C447,'1. Output sheet'!$O$2:$O$5000,"&gt;="&amp;$B$407,'1. Output sheet'!$O$2:$O$5000,"&lt;"&amp;$C$407)</f>
        <v>0</v>
      </c>
      <c r="H447" s="13">
        <f>COUNTIFS('1. Output sheet'!$AC$2:$AC$5000,$B$105,'1. Output sheet'!$C$2:$C$5000,H$73,'1. Output sheet'!$K$2:$K$5000,$C447,'1. Output sheet'!$O$2:$O$5000,"&gt;="&amp;$B$407,'1. Output sheet'!$O$2:$O$5000,"&lt;"&amp;$C$407)</f>
        <v>0</v>
      </c>
      <c r="I447" s="13">
        <f>COUNTIFS('1. Output sheet'!$AC$2:$AC$5000,$B$105,'1. Output sheet'!$C$2:$C$5000,I$73,'1. Output sheet'!$K$2:$K$5000,$C447,'1. Output sheet'!$O$2:$O$5000,"&gt;="&amp;$B$407,'1. Output sheet'!$O$2:$O$5000,"&lt;"&amp;$C$407)</f>
        <v>0</v>
      </c>
      <c r="J447" s="13">
        <f>COUNTIFS('1. Output sheet'!$AC$2:$AC$5000,$B$105,'1. Output sheet'!$C$2:$C$5000,J$73,'1. Output sheet'!$K$2:$K$5000,$C447,'1. Output sheet'!$O$2:$O$5000,"&gt;="&amp;$B$407,'1. Output sheet'!$O$2:$O$5000,"&lt;"&amp;$C$407)</f>
        <v>0</v>
      </c>
      <c r="K447" s="13">
        <f>COUNTIFS('1. Output sheet'!$AC$2:$AC$5000,$B$105,'1. Output sheet'!$C$2:$C$5000,K$73,'1. Output sheet'!$K$2:$K$5000,$C447,'1. Output sheet'!$O$2:$O$5000,"&gt;="&amp;$B$407,'1. Output sheet'!$O$2:$O$5000,"&lt;"&amp;$C$407)</f>
        <v>0</v>
      </c>
      <c r="L447" s="13">
        <f>COUNTIFS('1. Output sheet'!$AC$2:$AC$5000,$B$105,'1. Output sheet'!$C$2:$C$5000,L$73,'1. Output sheet'!$K$2:$K$5000,$C447,'1. Output sheet'!$O$2:$O$5000,"&gt;="&amp;$B$407,'1. Output sheet'!$O$2:$O$5000,"&lt;"&amp;$C$407)</f>
        <v>0</v>
      </c>
      <c r="M447" s="13">
        <f>COUNTIFS('1. Output sheet'!$AC$2:$AC$5000,$B$105,'1. Output sheet'!$C$2:$C$5000,M$73,'1. Output sheet'!$K$2:$K$5000,$C447,'1. Output sheet'!$O$2:$O$5000,"&gt;="&amp;$B$407,'1. Output sheet'!$O$2:$O$5000,"&lt;"&amp;$C$407)</f>
        <v>0</v>
      </c>
      <c r="N447" s="13">
        <f>COUNTIFS('1. Output sheet'!$AC$2:$AC$5000,$B$105,'1. Output sheet'!$C$2:$C$5000,N$73,'1. Output sheet'!$K$2:$K$5000,$C447,'1. Output sheet'!$O$2:$O$5000,"&gt;="&amp;$B$407,'1. Output sheet'!$O$2:$O$5000,"&lt;"&amp;$C$407)</f>
        <v>0</v>
      </c>
      <c r="O447" s="13">
        <f>COUNTIFS('1. Output sheet'!$AC$2:$AC$5000,$B$105,'1. Output sheet'!$C$2:$C$5000,O$73,'1. Output sheet'!$K$2:$K$5000,$C447,'1. Output sheet'!$O$2:$O$5000,"&gt;="&amp;$B$407,'1. Output sheet'!$O$2:$O$5000,"&lt;"&amp;$C$407)</f>
        <v>0</v>
      </c>
      <c r="P447" s="14">
        <f t="shared" si="217"/>
        <v>0</v>
      </c>
    </row>
    <row r="448" spans="2:16" ht="15" x14ac:dyDescent="0.25">
      <c r="B448" s="7"/>
      <c r="C448" s="39" t="s">
        <v>535</v>
      </c>
      <c r="D448" s="13">
        <f>COUNTIFS('1. Output sheet'!$AC$2:$AC$5000,$B$105,'1. Output sheet'!$C$2:$C$5000,D$73,'1. Output sheet'!$K$2:$K$5000,$C448,'1. Output sheet'!$O$2:$O$5000,"&gt;="&amp;$B$407,'1. Output sheet'!$O$2:$O$5000,"&lt;"&amp;$C$407)</f>
        <v>0</v>
      </c>
      <c r="E448" s="13">
        <f>COUNTIFS('1. Output sheet'!$AC$2:$AC$5000,$B$105,'1. Output sheet'!$C$2:$C$5000,E$73,'1. Output sheet'!$K$2:$K$5000,$C448,'1. Output sheet'!$O$2:$O$5000,"&gt;="&amp;$B$407,'1. Output sheet'!$O$2:$O$5000,"&lt;"&amp;$C$407)</f>
        <v>0</v>
      </c>
      <c r="F448" s="13">
        <f>COUNTIFS('1. Output sheet'!$AC$2:$AC$5000,$B$105,'1. Output sheet'!$C$2:$C$5000,F$73,'1. Output sheet'!$K$2:$K$5000,$C448,'1. Output sheet'!$O$2:$O$5000,"&gt;="&amp;$B$407,'1. Output sheet'!$O$2:$O$5000,"&lt;"&amp;$C$407)</f>
        <v>0</v>
      </c>
      <c r="G448" s="13">
        <f>COUNTIFS('1. Output sheet'!$AC$2:$AC$5000,$B$105,'1. Output sheet'!$C$2:$C$5000,G$73,'1. Output sheet'!$K$2:$K$5000,$C448,'1. Output sheet'!$O$2:$O$5000,"&gt;="&amp;$B$407,'1. Output sheet'!$O$2:$O$5000,"&lt;"&amp;$C$407)</f>
        <v>0</v>
      </c>
      <c r="H448" s="13">
        <f>COUNTIFS('1. Output sheet'!$AC$2:$AC$5000,$B$105,'1. Output sheet'!$C$2:$C$5000,H$73,'1. Output sheet'!$K$2:$K$5000,$C448,'1. Output sheet'!$O$2:$O$5000,"&gt;="&amp;$B$407,'1. Output sheet'!$O$2:$O$5000,"&lt;"&amp;$C$407)</f>
        <v>0</v>
      </c>
      <c r="I448" s="13">
        <f>COUNTIFS('1. Output sheet'!$AC$2:$AC$5000,$B$105,'1. Output sheet'!$C$2:$C$5000,I$73,'1. Output sheet'!$K$2:$K$5000,$C448,'1. Output sheet'!$O$2:$O$5000,"&gt;="&amp;$B$407,'1. Output sheet'!$O$2:$O$5000,"&lt;"&amp;$C$407)</f>
        <v>0</v>
      </c>
      <c r="J448" s="13">
        <f>COUNTIFS('1. Output sheet'!$AC$2:$AC$5000,$B$105,'1. Output sheet'!$C$2:$C$5000,J$73,'1. Output sheet'!$K$2:$K$5000,$C448,'1. Output sheet'!$O$2:$O$5000,"&gt;="&amp;$B$407,'1. Output sheet'!$O$2:$O$5000,"&lt;"&amp;$C$407)</f>
        <v>1</v>
      </c>
      <c r="K448" s="13">
        <f>COUNTIFS('1. Output sheet'!$AC$2:$AC$5000,$B$105,'1. Output sheet'!$C$2:$C$5000,K$73,'1. Output sheet'!$K$2:$K$5000,$C448,'1. Output sheet'!$O$2:$O$5000,"&gt;="&amp;$B$407,'1. Output sheet'!$O$2:$O$5000,"&lt;"&amp;$C$407)</f>
        <v>0</v>
      </c>
      <c r="L448" s="13">
        <f>COUNTIFS('1. Output sheet'!$AC$2:$AC$5000,$B$105,'1. Output sheet'!$C$2:$C$5000,L$73,'1. Output sheet'!$K$2:$K$5000,$C448,'1. Output sheet'!$O$2:$O$5000,"&gt;="&amp;$B$407,'1. Output sheet'!$O$2:$O$5000,"&lt;"&amp;$C$407)</f>
        <v>0</v>
      </c>
      <c r="M448" s="13">
        <f>COUNTIFS('1. Output sheet'!$AC$2:$AC$5000,$B$105,'1. Output sheet'!$C$2:$C$5000,M$73,'1. Output sheet'!$K$2:$K$5000,$C448,'1. Output sheet'!$O$2:$O$5000,"&gt;="&amp;$B$407,'1. Output sheet'!$O$2:$O$5000,"&lt;"&amp;$C$407)</f>
        <v>0</v>
      </c>
      <c r="N448" s="13">
        <f>COUNTIFS('1. Output sheet'!$AC$2:$AC$5000,$B$105,'1. Output sheet'!$C$2:$C$5000,N$73,'1. Output sheet'!$K$2:$K$5000,$C448,'1. Output sheet'!$O$2:$O$5000,"&gt;="&amp;$B$407,'1. Output sheet'!$O$2:$O$5000,"&lt;"&amp;$C$407)</f>
        <v>0</v>
      </c>
      <c r="O448" s="13">
        <f>COUNTIFS('1. Output sheet'!$AC$2:$AC$5000,$B$105,'1. Output sheet'!$C$2:$C$5000,O$73,'1. Output sheet'!$K$2:$K$5000,$C448,'1. Output sheet'!$O$2:$O$5000,"&gt;="&amp;$B$407,'1. Output sheet'!$O$2:$O$5000,"&lt;"&amp;$C$407)</f>
        <v>0</v>
      </c>
      <c r="P448" s="14">
        <f t="shared" si="217"/>
        <v>1</v>
      </c>
    </row>
    <row r="449" spans="2:16" ht="15" x14ac:dyDescent="0.25">
      <c r="B449" s="7"/>
      <c r="C449" s="39" t="s">
        <v>247</v>
      </c>
      <c r="D449" s="13">
        <f>COUNTIFS('1. Output sheet'!$AC$2:$AC$5000,$B$105,'1. Output sheet'!$C$2:$C$5000,D$73,'1. Output sheet'!$K$2:$K$5000,$C449,'1. Output sheet'!$O$2:$O$5000,"&gt;="&amp;$B$407,'1. Output sheet'!$O$2:$O$5000,"&lt;"&amp;$C$407)</f>
        <v>0</v>
      </c>
      <c r="E449" s="13">
        <f>COUNTIFS('1. Output sheet'!$AC$2:$AC$5000,$B$105,'1. Output sheet'!$C$2:$C$5000,E$73,'1. Output sheet'!$K$2:$K$5000,$C449,'1. Output sheet'!$O$2:$O$5000,"&gt;="&amp;$B$407,'1. Output sheet'!$O$2:$O$5000,"&lt;"&amp;$C$407)</f>
        <v>0</v>
      </c>
      <c r="F449" s="13">
        <f>COUNTIFS('1. Output sheet'!$AC$2:$AC$5000,$B$105,'1. Output sheet'!$C$2:$C$5000,F$73,'1. Output sheet'!$K$2:$K$5000,$C449,'1. Output sheet'!$O$2:$O$5000,"&gt;="&amp;$B$407,'1. Output sheet'!$O$2:$O$5000,"&lt;"&amp;$C$407)</f>
        <v>0</v>
      </c>
      <c r="G449" s="13">
        <f>COUNTIFS('1. Output sheet'!$AC$2:$AC$5000,$B$105,'1. Output sheet'!$C$2:$C$5000,G$73,'1. Output sheet'!$K$2:$K$5000,$C449,'1. Output sheet'!$O$2:$O$5000,"&gt;="&amp;$B$407,'1. Output sheet'!$O$2:$O$5000,"&lt;"&amp;$C$407)</f>
        <v>0</v>
      </c>
      <c r="H449" s="13">
        <f>COUNTIFS('1. Output sheet'!$AC$2:$AC$5000,$B$105,'1. Output sheet'!$C$2:$C$5000,H$73,'1. Output sheet'!$K$2:$K$5000,$C449,'1. Output sheet'!$O$2:$O$5000,"&gt;="&amp;$B$407,'1. Output sheet'!$O$2:$O$5000,"&lt;"&amp;$C$407)</f>
        <v>0</v>
      </c>
      <c r="I449" s="13">
        <f>COUNTIFS('1. Output sheet'!$AC$2:$AC$5000,$B$105,'1. Output sheet'!$C$2:$C$5000,I$73,'1. Output sheet'!$K$2:$K$5000,$C449,'1. Output sheet'!$O$2:$O$5000,"&gt;="&amp;$B$407,'1. Output sheet'!$O$2:$O$5000,"&lt;"&amp;$C$407)</f>
        <v>0</v>
      </c>
      <c r="J449" s="13">
        <f>COUNTIFS('1. Output sheet'!$AC$2:$AC$5000,$B$105,'1. Output sheet'!$C$2:$C$5000,J$73,'1. Output sheet'!$K$2:$K$5000,$C449,'1. Output sheet'!$O$2:$O$5000,"&gt;="&amp;$B$407,'1. Output sheet'!$O$2:$O$5000,"&lt;"&amp;$C$407)</f>
        <v>0</v>
      </c>
      <c r="K449" s="13">
        <f>COUNTIFS('1. Output sheet'!$AC$2:$AC$5000,$B$105,'1. Output sheet'!$C$2:$C$5000,K$73,'1. Output sheet'!$K$2:$K$5000,$C449,'1. Output sheet'!$O$2:$O$5000,"&gt;="&amp;$B$407,'1. Output sheet'!$O$2:$O$5000,"&lt;"&amp;$C$407)</f>
        <v>0</v>
      </c>
      <c r="L449" s="13">
        <f>COUNTIFS('1. Output sheet'!$AC$2:$AC$5000,$B$105,'1. Output sheet'!$C$2:$C$5000,L$73,'1. Output sheet'!$K$2:$K$5000,$C449,'1. Output sheet'!$O$2:$O$5000,"&gt;="&amp;$B$407,'1. Output sheet'!$O$2:$O$5000,"&lt;"&amp;$C$407)</f>
        <v>0</v>
      </c>
      <c r="M449" s="13">
        <f>COUNTIFS('1. Output sheet'!$AC$2:$AC$5000,$B$105,'1. Output sheet'!$C$2:$C$5000,M$73,'1. Output sheet'!$K$2:$K$5000,$C449,'1. Output sheet'!$O$2:$O$5000,"&gt;="&amp;$B$407,'1. Output sheet'!$O$2:$O$5000,"&lt;"&amp;$C$407)</f>
        <v>0</v>
      </c>
      <c r="N449" s="13">
        <f>COUNTIFS('1. Output sheet'!$AC$2:$AC$5000,$B$105,'1. Output sheet'!$C$2:$C$5000,N$73,'1. Output sheet'!$K$2:$K$5000,$C449,'1. Output sheet'!$O$2:$O$5000,"&gt;="&amp;$B$407,'1. Output sheet'!$O$2:$O$5000,"&lt;"&amp;$C$407)</f>
        <v>0</v>
      </c>
      <c r="O449" s="13">
        <f>COUNTIFS('1. Output sheet'!$AC$2:$AC$5000,$B$105,'1. Output sheet'!$C$2:$C$5000,O$73,'1. Output sheet'!$K$2:$K$5000,$C449,'1. Output sheet'!$O$2:$O$5000,"&gt;="&amp;$B$407,'1. Output sheet'!$O$2:$O$5000,"&lt;"&amp;$C$407)</f>
        <v>0</v>
      </c>
      <c r="P449" s="14">
        <f t="shared" si="217"/>
        <v>0</v>
      </c>
    </row>
    <row r="450" spans="2:16" ht="15" x14ac:dyDescent="0.25">
      <c r="B450" s="7"/>
      <c r="C450" s="39" t="s">
        <v>377</v>
      </c>
      <c r="D450" s="13">
        <f>COUNTIFS('1. Output sheet'!$AC$2:$AC$5000,$B$105,'1. Output sheet'!$C$2:$C$5000,D$73,'1. Output sheet'!$K$2:$K$5000,$C450,'1. Output sheet'!$O$2:$O$5000,"&gt;="&amp;$B$407,'1. Output sheet'!$O$2:$O$5000,"&lt;"&amp;$C$407)</f>
        <v>0</v>
      </c>
      <c r="E450" s="13">
        <f>COUNTIFS('1. Output sheet'!$AC$2:$AC$5000,$B$105,'1. Output sheet'!$C$2:$C$5000,E$73,'1. Output sheet'!$K$2:$K$5000,$C450,'1. Output sheet'!$O$2:$O$5000,"&gt;="&amp;$B$407,'1. Output sheet'!$O$2:$O$5000,"&lt;"&amp;$C$407)</f>
        <v>0</v>
      </c>
      <c r="F450" s="13">
        <f>COUNTIFS('1. Output sheet'!$AC$2:$AC$5000,$B$105,'1. Output sheet'!$C$2:$C$5000,F$73,'1. Output sheet'!$K$2:$K$5000,$C450,'1. Output sheet'!$O$2:$O$5000,"&gt;="&amp;$B$407,'1. Output sheet'!$O$2:$O$5000,"&lt;"&amp;$C$407)</f>
        <v>0</v>
      </c>
      <c r="G450" s="13">
        <f>COUNTIFS('1. Output sheet'!$AC$2:$AC$5000,$B$105,'1. Output sheet'!$C$2:$C$5000,G$73,'1. Output sheet'!$K$2:$K$5000,$C450,'1. Output sheet'!$O$2:$O$5000,"&gt;="&amp;$B$407,'1. Output sheet'!$O$2:$O$5000,"&lt;"&amp;$C$407)</f>
        <v>0</v>
      </c>
      <c r="H450" s="13">
        <f>COUNTIFS('1. Output sheet'!$AC$2:$AC$5000,$B$105,'1. Output sheet'!$C$2:$C$5000,H$73,'1. Output sheet'!$K$2:$K$5000,$C450,'1. Output sheet'!$O$2:$O$5000,"&gt;="&amp;$B$407,'1. Output sheet'!$O$2:$O$5000,"&lt;"&amp;$C$407)</f>
        <v>0</v>
      </c>
      <c r="I450" s="13">
        <f>COUNTIFS('1. Output sheet'!$AC$2:$AC$5000,$B$105,'1. Output sheet'!$C$2:$C$5000,I$73,'1. Output sheet'!$K$2:$K$5000,$C450,'1. Output sheet'!$O$2:$O$5000,"&gt;="&amp;$B$407,'1. Output sheet'!$O$2:$O$5000,"&lt;"&amp;$C$407)</f>
        <v>0</v>
      </c>
      <c r="J450" s="13">
        <f>COUNTIFS('1. Output sheet'!$AC$2:$AC$5000,$B$105,'1. Output sheet'!$C$2:$C$5000,J$73,'1. Output sheet'!$K$2:$K$5000,$C450,'1. Output sheet'!$O$2:$O$5000,"&gt;="&amp;$B$407,'1. Output sheet'!$O$2:$O$5000,"&lt;"&amp;$C$407)</f>
        <v>0</v>
      </c>
      <c r="K450" s="13">
        <f>COUNTIFS('1. Output sheet'!$AC$2:$AC$5000,$B$105,'1. Output sheet'!$C$2:$C$5000,K$73,'1. Output sheet'!$K$2:$K$5000,$C450,'1. Output sheet'!$O$2:$O$5000,"&gt;="&amp;$B$407,'1. Output sheet'!$O$2:$O$5000,"&lt;"&amp;$C$407)</f>
        <v>0</v>
      </c>
      <c r="L450" s="13">
        <f>COUNTIFS('1. Output sheet'!$AC$2:$AC$5000,$B$105,'1. Output sheet'!$C$2:$C$5000,L$73,'1. Output sheet'!$K$2:$K$5000,$C450,'1. Output sheet'!$O$2:$O$5000,"&gt;="&amp;$B$407,'1. Output sheet'!$O$2:$O$5000,"&lt;"&amp;$C$407)</f>
        <v>0</v>
      </c>
      <c r="M450" s="13">
        <f>COUNTIFS('1. Output sheet'!$AC$2:$AC$5000,$B$105,'1. Output sheet'!$C$2:$C$5000,M$73,'1. Output sheet'!$K$2:$K$5000,$C450,'1. Output sheet'!$O$2:$O$5000,"&gt;="&amp;$B$407,'1. Output sheet'!$O$2:$O$5000,"&lt;"&amp;$C$407)</f>
        <v>0</v>
      </c>
      <c r="N450" s="13">
        <f>COUNTIFS('1. Output sheet'!$AC$2:$AC$5000,$B$105,'1. Output sheet'!$C$2:$C$5000,N$73,'1. Output sheet'!$K$2:$K$5000,$C450,'1. Output sheet'!$O$2:$O$5000,"&gt;="&amp;$B$407,'1. Output sheet'!$O$2:$O$5000,"&lt;"&amp;$C$407)</f>
        <v>0</v>
      </c>
      <c r="O450" s="13">
        <f>COUNTIFS('1. Output sheet'!$AC$2:$AC$5000,$B$105,'1. Output sheet'!$C$2:$C$5000,O$73,'1. Output sheet'!$K$2:$K$5000,$C450,'1. Output sheet'!$O$2:$O$5000,"&gt;="&amp;$B$407,'1. Output sheet'!$O$2:$O$5000,"&lt;"&amp;$C$407)</f>
        <v>0</v>
      </c>
      <c r="P450" s="14">
        <f t="shared" si="217"/>
        <v>0</v>
      </c>
    </row>
    <row r="451" spans="2:16" ht="15" x14ac:dyDescent="0.25">
      <c r="B451" s="7"/>
      <c r="C451" s="39" t="s">
        <v>132</v>
      </c>
      <c r="D451" s="13">
        <f>COUNTIFS('1. Output sheet'!$AC$2:$AC$5000,$B$105,'1. Output sheet'!$C$2:$C$5000,D$73,'1. Output sheet'!$K$2:$K$5000,$C451,'1. Output sheet'!$O$2:$O$5000,"&gt;="&amp;$B$407,'1. Output sheet'!$O$2:$O$5000,"&lt;"&amp;$C$407)</f>
        <v>0</v>
      </c>
      <c r="E451" s="13">
        <f>COUNTIFS('1. Output sheet'!$AC$2:$AC$5000,$B$105,'1. Output sheet'!$C$2:$C$5000,E$73,'1. Output sheet'!$K$2:$K$5000,$C451,'1. Output sheet'!$O$2:$O$5000,"&gt;="&amp;$B$407,'1. Output sheet'!$O$2:$O$5000,"&lt;"&amp;$C$407)</f>
        <v>0</v>
      </c>
      <c r="F451" s="13">
        <f>COUNTIFS('1. Output sheet'!$AC$2:$AC$5000,$B$105,'1. Output sheet'!$C$2:$C$5000,F$73,'1. Output sheet'!$K$2:$K$5000,$C451,'1. Output sheet'!$O$2:$O$5000,"&gt;="&amp;$B$407,'1. Output sheet'!$O$2:$O$5000,"&lt;"&amp;$C$407)</f>
        <v>0</v>
      </c>
      <c r="G451" s="13">
        <f>COUNTIFS('1. Output sheet'!$AC$2:$AC$5000,$B$105,'1. Output sheet'!$C$2:$C$5000,G$73,'1. Output sheet'!$K$2:$K$5000,$C451,'1. Output sheet'!$O$2:$O$5000,"&gt;="&amp;$B$407,'1. Output sheet'!$O$2:$O$5000,"&lt;"&amp;$C$407)</f>
        <v>0</v>
      </c>
      <c r="H451" s="13">
        <f>COUNTIFS('1. Output sheet'!$AC$2:$AC$5000,$B$105,'1. Output sheet'!$C$2:$C$5000,H$73,'1. Output sheet'!$K$2:$K$5000,$C451,'1. Output sheet'!$O$2:$O$5000,"&gt;="&amp;$B$407,'1. Output sheet'!$O$2:$O$5000,"&lt;"&amp;$C$407)</f>
        <v>0</v>
      </c>
      <c r="I451" s="13">
        <f>COUNTIFS('1. Output sheet'!$AC$2:$AC$5000,$B$105,'1. Output sheet'!$C$2:$C$5000,I$73,'1. Output sheet'!$K$2:$K$5000,$C451,'1. Output sheet'!$O$2:$O$5000,"&gt;="&amp;$B$407,'1. Output sheet'!$O$2:$O$5000,"&lt;"&amp;$C$407)</f>
        <v>2</v>
      </c>
      <c r="J451" s="13">
        <f>COUNTIFS('1. Output sheet'!$AC$2:$AC$5000,$B$105,'1. Output sheet'!$C$2:$C$5000,J$73,'1. Output sheet'!$K$2:$K$5000,$C451,'1. Output sheet'!$O$2:$O$5000,"&gt;="&amp;$B$407,'1. Output sheet'!$O$2:$O$5000,"&lt;"&amp;$C$407)</f>
        <v>3</v>
      </c>
      <c r="K451" s="13">
        <f>COUNTIFS('1. Output sheet'!$AC$2:$AC$5000,$B$105,'1. Output sheet'!$C$2:$C$5000,K$73,'1. Output sheet'!$K$2:$K$5000,$C451,'1. Output sheet'!$O$2:$O$5000,"&gt;="&amp;$B$407,'1. Output sheet'!$O$2:$O$5000,"&lt;"&amp;$C$407)</f>
        <v>0</v>
      </c>
      <c r="L451" s="13">
        <f>COUNTIFS('1. Output sheet'!$AC$2:$AC$5000,$B$105,'1. Output sheet'!$C$2:$C$5000,L$73,'1. Output sheet'!$K$2:$K$5000,$C451,'1. Output sheet'!$O$2:$O$5000,"&gt;="&amp;$B$407,'1. Output sheet'!$O$2:$O$5000,"&lt;"&amp;$C$407)</f>
        <v>0</v>
      </c>
      <c r="M451" s="13">
        <f>COUNTIFS('1. Output sheet'!$AC$2:$AC$5000,$B$105,'1. Output sheet'!$C$2:$C$5000,M$73,'1. Output sheet'!$K$2:$K$5000,$C451,'1. Output sheet'!$O$2:$O$5000,"&gt;="&amp;$B$407,'1. Output sheet'!$O$2:$O$5000,"&lt;"&amp;$C$407)</f>
        <v>0</v>
      </c>
      <c r="N451" s="13">
        <f>COUNTIFS('1. Output sheet'!$AC$2:$AC$5000,$B$105,'1. Output sheet'!$C$2:$C$5000,N$73,'1. Output sheet'!$K$2:$K$5000,$C451,'1. Output sheet'!$O$2:$O$5000,"&gt;="&amp;$B$407,'1. Output sheet'!$O$2:$O$5000,"&lt;"&amp;$C$407)</f>
        <v>0</v>
      </c>
      <c r="O451" s="13">
        <f>COUNTIFS('1. Output sheet'!$AC$2:$AC$5000,$B$105,'1. Output sheet'!$C$2:$C$5000,O$73,'1. Output sheet'!$K$2:$K$5000,$C451,'1. Output sheet'!$O$2:$O$5000,"&gt;="&amp;$B$407,'1. Output sheet'!$O$2:$O$5000,"&lt;"&amp;$C$407)</f>
        <v>1</v>
      </c>
      <c r="P451" s="14">
        <f t="shared" si="217"/>
        <v>6</v>
      </c>
    </row>
    <row r="452" spans="2:16" ht="15" x14ac:dyDescent="0.25">
      <c r="B452" s="7"/>
      <c r="C452" s="39" t="s">
        <v>471</v>
      </c>
      <c r="D452" s="13">
        <f>COUNTIFS('1. Output sheet'!$AC$2:$AC$5000,$B$105,'1. Output sheet'!$C$2:$C$5000,D$73,'1. Output sheet'!$K$2:$K$5000,$C452,'1. Output sheet'!$O$2:$O$5000,"&gt;="&amp;$B$407,'1. Output sheet'!$O$2:$O$5000,"&lt;"&amp;$C$407)</f>
        <v>0</v>
      </c>
      <c r="E452" s="13">
        <f>COUNTIFS('1. Output sheet'!$AC$2:$AC$5000,$B$105,'1. Output sheet'!$C$2:$C$5000,E$73,'1. Output sheet'!$K$2:$K$5000,$C452,'1. Output sheet'!$O$2:$O$5000,"&gt;="&amp;$B$407,'1. Output sheet'!$O$2:$O$5000,"&lt;"&amp;$C$407)</f>
        <v>0</v>
      </c>
      <c r="F452" s="13">
        <f>COUNTIFS('1. Output sheet'!$AC$2:$AC$5000,$B$105,'1. Output sheet'!$C$2:$C$5000,F$73,'1. Output sheet'!$K$2:$K$5000,$C452,'1. Output sheet'!$O$2:$O$5000,"&gt;="&amp;$B$407,'1. Output sheet'!$O$2:$O$5000,"&lt;"&amp;$C$407)</f>
        <v>0</v>
      </c>
      <c r="G452" s="13">
        <f>COUNTIFS('1. Output sheet'!$AC$2:$AC$5000,$B$105,'1. Output sheet'!$C$2:$C$5000,G$73,'1. Output sheet'!$K$2:$K$5000,$C452,'1. Output sheet'!$O$2:$O$5000,"&gt;="&amp;$B$407,'1. Output sheet'!$O$2:$O$5000,"&lt;"&amp;$C$407)</f>
        <v>0</v>
      </c>
      <c r="H452" s="13">
        <f>COUNTIFS('1. Output sheet'!$AC$2:$AC$5000,$B$105,'1. Output sheet'!$C$2:$C$5000,H$73,'1. Output sheet'!$K$2:$K$5000,$C452,'1. Output sheet'!$O$2:$O$5000,"&gt;="&amp;$B$407,'1. Output sheet'!$O$2:$O$5000,"&lt;"&amp;$C$407)</f>
        <v>0</v>
      </c>
      <c r="I452" s="13">
        <f>COUNTIFS('1. Output sheet'!$AC$2:$AC$5000,$B$105,'1. Output sheet'!$C$2:$C$5000,I$73,'1. Output sheet'!$K$2:$K$5000,$C452,'1. Output sheet'!$O$2:$O$5000,"&gt;="&amp;$B$407,'1. Output sheet'!$O$2:$O$5000,"&lt;"&amp;$C$407)</f>
        <v>0</v>
      </c>
      <c r="J452" s="13">
        <f>COUNTIFS('1. Output sheet'!$AC$2:$AC$5000,$B$105,'1. Output sheet'!$C$2:$C$5000,J$73,'1. Output sheet'!$K$2:$K$5000,$C452,'1. Output sheet'!$O$2:$O$5000,"&gt;="&amp;$B$407,'1. Output sheet'!$O$2:$O$5000,"&lt;"&amp;$C$407)</f>
        <v>0</v>
      </c>
      <c r="K452" s="13">
        <f>COUNTIFS('1. Output sheet'!$AC$2:$AC$5000,$B$105,'1. Output sheet'!$C$2:$C$5000,K$73,'1. Output sheet'!$K$2:$K$5000,$C452,'1. Output sheet'!$O$2:$O$5000,"&gt;="&amp;$B$407,'1. Output sheet'!$O$2:$O$5000,"&lt;"&amp;$C$407)</f>
        <v>0</v>
      </c>
      <c r="L452" s="13">
        <f>COUNTIFS('1. Output sheet'!$AC$2:$AC$5000,$B$105,'1. Output sheet'!$C$2:$C$5000,L$73,'1. Output sheet'!$K$2:$K$5000,$C452,'1. Output sheet'!$O$2:$O$5000,"&gt;="&amp;$B$407,'1. Output sheet'!$O$2:$O$5000,"&lt;"&amp;$C$407)</f>
        <v>0</v>
      </c>
      <c r="M452" s="13">
        <f>COUNTIFS('1. Output sheet'!$AC$2:$AC$5000,$B$105,'1. Output sheet'!$C$2:$C$5000,M$73,'1. Output sheet'!$K$2:$K$5000,$C452,'1. Output sheet'!$O$2:$O$5000,"&gt;="&amp;$B$407,'1. Output sheet'!$O$2:$O$5000,"&lt;"&amp;$C$407)</f>
        <v>0</v>
      </c>
      <c r="N452" s="13">
        <f>COUNTIFS('1. Output sheet'!$AC$2:$AC$5000,$B$105,'1. Output sheet'!$C$2:$C$5000,N$73,'1. Output sheet'!$K$2:$K$5000,$C452,'1. Output sheet'!$O$2:$O$5000,"&gt;="&amp;$B$407,'1. Output sheet'!$O$2:$O$5000,"&lt;"&amp;$C$407)</f>
        <v>0</v>
      </c>
      <c r="O452" s="13">
        <f>COUNTIFS('1. Output sheet'!$AC$2:$AC$5000,$B$105,'1. Output sheet'!$C$2:$C$5000,O$73,'1. Output sheet'!$K$2:$K$5000,$C452,'1. Output sheet'!$O$2:$O$5000,"&gt;="&amp;$B$407,'1. Output sheet'!$O$2:$O$5000,"&lt;"&amp;$C$407)</f>
        <v>0</v>
      </c>
      <c r="P452" s="14">
        <f t="shared" si="217"/>
        <v>0</v>
      </c>
    </row>
    <row r="453" spans="2:16" ht="15" x14ac:dyDescent="0.25">
      <c r="B453" s="7"/>
      <c r="C453" s="39" t="s">
        <v>56</v>
      </c>
      <c r="D453" s="13">
        <f>COUNTIFS('1. Output sheet'!$AC$2:$AC$5000,$B$105,'1. Output sheet'!$C$2:$C$5000,D$73,'1. Output sheet'!$K$2:$K$5000,$C453,'1. Output sheet'!$O$2:$O$5000,"&gt;="&amp;$B$407,'1. Output sheet'!$O$2:$O$5000,"&lt;"&amp;$C$407)</f>
        <v>0</v>
      </c>
      <c r="E453" s="13">
        <f>COUNTIFS('1. Output sheet'!$AC$2:$AC$5000,$B$105,'1. Output sheet'!$C$2:$C$5000,E$73,'1. Output sheet'!$K$2:$K$5000,$C453,'1. Output sheet'!$O$2:$O$5000,"&gt;="&amp;$B$407,'1. Output sheet'!$O$2:$O$5000,"&lt;"&amp;$C$407)</f>
        <v>0</v>
      </c>
      <c r="F453" s="13">
        <f>COUNTIFS('1. Output sheet'!$AC$2:$AC$5000,$B$105,'1. Output sheet'!$C$2:$C$5000,F$73,'1. Output sheet'!$K$2:$K$5000,$C453,'1. Output sheet'!$O$2:$O$5000,"&gt;="&amp;$B$407,'1. Output sheet'!$O$2:$O$5000,"&lt;"&amp;$C$407)</f>
        <v>0</v>
      </c>
      <c r="G453" s="13">
        <f>COUNTIFS('1. Output sheet'!$AC$2:$AC$5000,$B$105,'1. Output sheet'!$C$2:$C$5000,G$73,'1. Output sheet'!$K$2:$K$5000,$C453,'1. Output sheet'!$O$2:$O$5000,"&gt;="&amp;$B$407,'1. Output sheet'!$O$2:$O$5000,"&lt;"&amp;$C$407)</f>
        <v>1</v>
      </c>
      <c r="H453" s="13">
        <f>COUNTIFS('1. Output sheet'!$AC$2:$AC$5000,$B$105,'1. Output sheet'!$C$2:$C$5000,H$73,'1. Output sheet'!$K$2:$K$5000,$C453,'1. Output sheet'!$O$2:$O$5000,"&gt;="&amp;$B$407,'1. Output sheet'!$O$2:$O$5000,"&lt;"&amp;$C$407)</f>
        <v>0</v>
      </c>
      <c r="I453" s="13">
        <f>COUNTIFS('1. Output sheet'!$AC$2:$AC$5000,$B$105,'1. Output sheet'!$C$2:$C$5000,I$73,'1. Output sheet'!$K$2:$K$5000,$C453,'1. Output sheet'!$O$2:$O$5000,"&gt;="&amp;$B$407,'1. Output sheet'!$O$2:$O$5000,"&lt;"&amp;$C$407)</f>
        <v>13</v>
      </c>
      <c r="J453" s="13">
        <f>COUNTIFS('1. Output sheet'!$AC$2:$AC$5000,$B$105,'1. Output sheet'!$C$2:$C$5000,J$73,'1. Output sheet'!$K$2:$K$5000,$C453,'1. Output sheet'!$O$2:$O$5000,"&gt;="&amp;$B$407,'1. Output sheet'!$O$2:$O$5000,"&lt;"&amp;$C$407)</f>
        <v>0</v>
      </c>
      <c r="K453" s="13">
        <f>COUNTIFS('1. Output sheet'!$AC$2:$AC$5000,$B$105,'1. Output sheet'!$C$2:$C$5000,K$73,'1. Output sheet'!$K$2:$K$5000,$C453,'1. Output sheet'!$O$2:$O$5000,"&gt;="&amp;$B$407,'1. Output sheet'!$O$2:$O$5000,"&lt;"&amp;$C$407)</f>
        <v>0</v>
      </c>
      <c r="L453" s="13">
        <f>COUNTIFS('1. Output sheet'!$AC$2:$AC$5000,$B$105,'1. Output sheet'!$C$2:$C$5000,L$73,'1. Output sheet'!$K$2:$K$5000,$C453,'1. Output sheet'!$O$2:$O$5000,"&gt;="&amp;$B$407,'1. Output sheet'!$O$2:$O$5000,"&lt;"&amp;$C$407)</f>
        <v>2</v>
      </c>
      <c r="M453" s="13">
        <f>COUNTIFS('1. Output sheet'!$AC$2:$AC$5000,$B$105,'1. Output sheet'!$C$2:$C$5000,M$73,'1. Output sheet'!$K$2:$K$5000,$C453,'1. Output sheet'!$O$2:$O$5000,"&gt;="&amp;$B$407,'1. Output sheet'!$O$2:$O$5000,"&lt;"&amp;$C$407)</f>
        <v>0</v>
      </c>
      <c r="N453" s="13">
        <f>COUNTIFS('1. Output sheet'!$AC$2:$AC$5000,$B$105,'1. Output sheet'!$C$2:$C$5000,N$73,'1. Output sheet'!$K$2:$K$5000,$C453,'1. Output sheet'!$O$2:$O$5000,"&gt;="&amp;$B$407,'1. Output sheet'!$O$2:$O$5000,"&lt;"&amp;$C$407)</f>
        <v>65</v>
      </c>
      <c r="O453" s="13">
        <f>COUNTIFS('1. Output sheet'!$AC$2:$AC$5000,$B$105,'1. Output sheet'!$C$2:$C$5000,O$73,'1. Output sheet'!$K$2:$K$5000,$C453,'1. Output sheet'!$O$2:$O$5000,"&gt;="&amp;$B$407,'1. Output sheet'!$O$2:$O$5000,"&lt;"&amp;$C$407)</f>
        <v>0</v>
      </c>
      <c r="P453" s="14">
        <f t="shared" si="217"/>
        <v>81</v>
      </c>
    </row>
    <row r="454" spans="2:16" ht="15" x14ac:dyDescent="0.25">
      <c r="B454" s="7"/>
      <c r="C454" s="39" t="s">
        <v>34</v>
      </c>
      <c r="D454" s="13">
        <f>COUNTIFS('1. Output sheet'!$AC$2:$AC$5000,$B$105,'1. Output sheet'!$C$2:$C$5000,D$73,'1. Output sheet'!$K$2:$K$5000,$C454,'1. Output sheet'!$O$2:$O$5000,"&gt;="&amp;$B$407,'1. Output sheet'!$O$2:$O$5000,"&lt;"&amp;$C$407)</f>
        <v>0</v>
      </c>
      <c r="E454" s="13">
        <f>COUNTIFS('1. Output sheet'!$AC$2:$AC$5000,$B$105,'1. Output sheet'!$C$2:$C$5000,E$73,'1. Output sheet'!$K$2:$K$5000,$C454,'1. Output sheet'!$O$2:$O$5000,"&gt;="&amp;$B$407,'1. Output sheet'!$O$2:$O$5000,"&lt;"&amp;$C$407)</f>
        <v>0</v>
      </c>
      <c r="F454" s="13">
        <f>COUNTIFS('1. Output sheet'!$AC$2:$AC$5000,$B$105,'1. Output sheet'!$C$2:$C$5000,F$73,'1. Output sheet'!$K$2:$K$5000,$C454,'1. Output sheet'!$O$2:$O$5000,"&gt;="&amp;$B$407,'1. Output sheet'!$O$2:$O$5000,"&lt;"&amp;$C$407)</f>
        <v>0</v>
      </c>
      <c r="G454" s="13">
        <f>COUNTIFS('1. Output sheet'!$AC$2:$AC$5000,$B$105,'1. Output sheet'!$C$2:$C$5000,G$73,'1. Output sheet'!$K$2:$K$5000,$C454,'1. Output sheet'!$O$2:$O$5000,"&gt;="&amp;$B$407,'1. Output sheet'!$O$2:$O$5000,"&lt;"&amp;$C$407)</f>
        <v>0</v>
      </c>
      <c r="H454" s="13">
        <f>COUNTIFS('1. Output sheet'!$AC$2:$AC$5000,$B$105,'1. Output sheet'!$C$2:$C$5000,H$73,'1. Output sheet'!$K$2:$K$5000,$C454,'1. Output sheet'!$O$2:$O$5000,"&gt;="&amp;$B$407,'1. Output sheet'!$O$2:$O$5000,"&lt;"&amp;$C$407)</f>
        <v>0</v>
      </c>
      <c r="I454" s="13">
        <f>COUNTIFS('1. Output sheet'!$AC$2:$AC$5000,$B$105,'1. Output sheet'!$C$2:$C$5000,I$73,'1. Output sheet'!$K$2:$K$5000,$C454,'1. Output sheet'!$O$2:$O$5000,"&gt;="&amp;$B$407,'1. Output sheet'!$O$2:$O$5000,"&lt;"&amp;$C$407)</f>
        <v>0</v>
      </c>
      <c r="J454" s="13">
        <f>COUNTIFS('1. Output sheet'!$AC$2:$AC$5000,$B$105,'1. Output sheet'!$C$2:$C$5000,J$73,'1. Output sheet'!$K$2:$K$5000,$C454,'1. Output sheet'!$O$2:$O$5000,"&gt;="&amp;$B$407,'1. Output sheet'!$O$2:$O$5000,"&lt;"&amp;$C$407)</f>
        <v>1</v>
      </c>
      <c r="K454" s="13">
        <f>COUNTIFS('1. Output sheet'!$AC$2:$AC$5000,$B$105,'1. Output sheet'!$C$2:$C$5000,K$73,'1. Output sheet'!$K$2:$K$5000,$C454,'1. Output sheet'!$O$2:$O$5000,"&gt;="&amp;$B$407,'1. Output sheet'!$O$2:$O$5000,"&lt;"&amp;$C$407)</f>
        <v>0</v>
      </c>
      <c r="L454" s="13">
        <f>COUNTIFS('1. Output sheet'!$AC$2:$AC$5000,$B$105,'1. Output sheet'!$C$2:$C$5000,L$73,'1. Output sheet'!$K$2:$K$5000,$C454,'1. Output sheet'!$O$2:$O$5000,"&gt;="&amp;$B$407,'1. Output sheet'!$O$2:$O$5000,"&lt;"&amp;$C$407)</f>
        <v>0</v>
      </c>
      <c r="M454" s="13">
        <f>COUNTIFS('1. Output sheet'!$AC$2:$AC$5000,$B$105,'1. Output sheet'!$C$2:$C$5000,M$73,'1. Output sheet'!$K$2:$K$5000,$C454,'1. Output sheet'!$O$2:$O$5000,"&gt;="&amp;$B$407,'1. Output sheet'!$O$2:$O$5000,"&lt;"&amp;$C$407)</f>
        <v>0</v>
      </c>
      <c r="N454" s="13">
        <f>COUNTIFS('1. Output sheet'!$AC$2:$AC$5000,$B$105,'1. Output sheet'!$C$2:$C$5000,N$73,'1. Output sheet'!$K$2:$K$5000,$C454,'1. Output sheet'!$O$2:$O$5000,"&gt;="&amp;$B$407,'1. Output sheet'!$O$2:$O$5000,"&lt;"&amp;$C$407)</f>
        <v>0</v>
      </c>
      <c r="O454" s="13">
        <f>COUNTIFS('1. Output sheet'!$AC$2:$AC$5000,$B$105,'1. Output sheet'!$C$2:$C$5000,O$73,'1. Output sheet'!$K$2:$K$5000,$C454,'1. Output sheet'!$O$2:$O$5000,"&gt;="&amp;$B$407,'1. Output sheet'!$O$2:$O$5000,"&lt;"&amp;$C$407)</f>
        <v>0</v>
      </c>
      <c r="P454" s="14">
        <f t="shared" si="217"/>
        <v>1</v>
      </c>
    </row>
    <row r="455" spans="2:16" ht="15" x14ac:dyDescent="0.25">
      <c r="B455" s="7"/>
      <c r="C455" s="39" t="s">
        <v>1249</v>
      </c>
      <c r="D455" s="13">
        <f>COUNTIFS('1. Output sheet'!$AC$2:$AC$5000,$B$105,'1. Output sheet'!$C$2:$C$5000,D$73,'1. Output sheet'!$K$2:$K$5000,$C455,'1. Output sheet'!$O$2:$O$5000,"&gt;="&amp;$B$407,'1. Output sheet'!$O$2:$O$5000,"&lt;"&amp;$C$407)</f>
        <v>0</v>
      </c>
      <c r="E455" s="13">
        <f>COUNTIFS('1. Output sheet'!$AC$2:$AC$5000,$B$105,'1. Output sheet'!$C$2:$C$5000,E$73,'1. Output sheet'!$K$2:$K$5000,$C455,'1. Output sheet'!$O$2:$O$5000,"&gt;="&amp;$B$407,'1. Output sheet'!$O$2:$O$5000,"&lt;"&amp;$C$407)</f>
        <v>0</v>
      </c>
      <c r="F455" s="13">
        <f>COUNTIFS('1. Output sheet'!$AC$2:$AC$5000,$B$105,'1. Output sheet'!$C$2:$C$5000,F$73,'1. Output sheet'!$K$2:$K$5000,$C455,'1. Output sheet'!$O$2:$O$5000,"&gt;="&amp;$B$407,'1. Output sheet'!$O$2:$O$5000,"&lt;"&amp;$C$407)</f>
        <v>0</v>
      </c>
      <c r="G455" s="13">
        <f>COUNTIFS('1. Output sheet'!$AC$2:$AC$5000,$B$105,'1. Output sheet'!$C$2:$C$5000,G$73,'1. Output sheet'!$K$2:$K$5000,$C455,'1. Output sheet'!$O$2:$O$5000,"&gt;="&amp;$B$407,'1. Output sheet'!$O$2:$O$5000,"&lt;"&amp;$C$407)</f>
        <v>0</v>
      </c>
      <c r="H455" s="13">
        <f>COUNTIFS('1. Output sheet'!$AC$2:$AC$5000,$B$105,'1. Output sheet'!$C$2:$C$5000,H$73,'1. Output sheet'!$K$2:$K$5000,$C455,'1. Output sheet'!$O$2:$O$5000,"&gt;="&amp;$B$407,'1. Output sheet'!$O$2:$O$5000,"&lt;"&amp;$C$407)</f>
        <v>0</v>
      </c>
      <c r="I455" s="13">
        <f>COUNTIFS('1. Output sheet'!$AC$2:$AC$5000,$B$105,'1. Output sheet'!$C$2:$C$5000,I$73,'1. Output sheet'!$K$2:$K$5000,$C455,'1. Output sheet'!$O$2:$O$5000,"&gt;="&amp;$B$407,'1. Output sheet'!$O$2:$O$5000,"&lt;"&amp;$C$407)</f>
        <v>0</v>
      </c>
      <c r="J455" s="13">
        <f>COUNTIFS('1. Output sheet'!$AC$2:$AC$5000,$B$105,'1. Output sheet'!$C$2:$C$5000,J$73,'1. Output sheet'!$K$2:$K$5000,$C455,'1. Output sheet'!$O$2:$O$5000,"&gt;="&amp;$B$407,'1. Output sheet'!$O$2:$O$5000,"&lt;"&amp;$C$407)</f>
        <v>0</v>
      </c>
      <c r="K455" s="13">
        <f>COUNTIFS('1. Output sheet'!$AC$2:$AC$5000,$B$105,'1. Output sheet'!$C$2:$C$5000,K$73,'1. Output sheet'!$K$2:$K$5000,$C455,'1. Output sheet'!$O$2:$O$5000,"&gt;="&amp;$B$407,'1. Output sheet'!$O$2:$O$5000,"&lt;"&amp;$C$407)</f>
        <v>0</v>
      </c>
      <c r="L455" s="13">
        <f>COUNTIFS('1. Output sheet'!$AC$2:$AC$5000,$B$105,'1. Output sheet'!$C$2:$C$5000,L$73,'1. Output sheet'!$K$2:$K$5000,$C455,'1. Output sheet'!$O$2:$O$5000,"&gt;="&amp;$B$407,'1. Output sheet'!$O$2:$O$5000,"&lt;"&amp;$C$407)</f>
        <v>0</v>
      </c>
      <c r="M455" s="13">
        <f>COUNTIFS('1. Output sheet'!$AC$2:$AC$5000,$B$105,'1. Output sheet'!$C$2:$C$5000,M$73,'1. Output sheet'!$K$2:$K$5000,$C455,'1. Output sheet'!$O$2:$O$5000,"&gt;="&amp;$B$407,'1. Output sheet'!$O$2:$O$5000,"&lt;"&amp;$C$407)</f>
        <v>0</v>
      </c>
      <c r="N455" s="13">
        <f>COUNTIFS('1. Output sheet'!$AC$2:$AC$5000,$B$105,'1. Output sheet'!$C$2:$C$5000,N$73,'1. Output sheet'!$K$2:$K$5000,$C455,'1. Output sheet'!$O$2:$O$5000,"&gt;="&amp;$B$407,'1. Output sheet'!$O$2:$O$5000,"&lt;"&amp;$C$407)</f>
        <v>0</v>
      </c>
      <c r="O455" s="13">
        <f>COUNTIFS('1. Output sheet'!$AC$2:$AC$5000,$B$105,'1. Output sheet'!$C$2:$C$5000,O$73,'1. Output sheet'!$K$2:$K$5000,$C455,'1. Output sheet'!$O$2:$O$5000,"&gt;="&amp;$B$407,'1. Output sheet'!$O$2:$O$5000,"&lt;"&amp;$C$407)</f>
        <v>0</v>
      </c>
      <c r="P455" s="14">
        <f t="shared" si="217"/>
        <v>0</v>
      </c>
    </row>
    <row r="456" spans="2:16" ht="15" x14ac:dyDescent="0.25">
      <c r="B456" s="7"/>
      <c r="C456" s="39" t="s">
        <v>47</v>
      </c>
      <c r="D456" s="13">
        <f>COUNTIFS('1. Output sheet'!$AC$2:$AC$5000,$B$105,'1. Output sheet'!$C$2:$C$5000,D$73,'1. Output sheet'!$K$2:$K$5000,$C456,'1. Output sheet'!$O$2:$O$5000,"&gt;="&amp;$B$407,'1. Output sheet'!$O$2:$O$5000,"&lt;"&amp;$C$407)</f>
        <v>0</v>
      </c>
      <c r="E456" s="13">
        <f>COUNTIFS('1. Output sheet'!$AC$2:$AC$5000,$B$105,'1. Output sheet'!$C$2:$C$5000,E$73,'1. Output sheet'!$K$2:$K$5000,$C456,'1. Output sheet'!$O$2:$O$5000,"&gt;="&amp;$B$407,'1. Output sheet'!$O$2:$O$5000,"&lt;"&amp;$C$407)</f>
        <v>0</v>
      </c>
      <c r="F456" s="13">
        <f>COUNTIFS('1. Output sheet'!$AC$2:$AC$5000,$B$105,'1. Output sheet'!$C$2:$C$5000,F$73,'1. Output sheet'!$K$2:$K$5000,$C456,'1. Output sheet'!$O$2:$O$5000,"&gt;="&amp;$B$407,'1. Output sheet'!$O$2:$O$5000,"&lt;"&amp;$C$407)</f>
        <v>0</v>
      </c>
      <c r="G456" s="13">
        <f>COUNTIFS('1. Output sheet'!$AC$2:$AC$5000,$B$105,'1. Output sheet'!$C$2:$C$5000,G$73,'1. Output sheet'!$K$2:$K$5000,$C456,'1. Output sheet'!$O$2:$O$5000,"&gt;="&amp;$B$407,'1. Output sheet'!$O$2:$O$5000,"&lt;"&amp;$C$407)</f>
        <v>0</v>
      </c>
      <c r="H456" s="13">
        <f>COUNTIFS('1. Output sheet'!$AC$2:$AC$5000,$B$105,'1. Output sheet'!$C$2:$C$5000,H$73,'1. Output sheet'!$K$2:$K$5000,$C456,'1. Output sheet'!$O$2:$O$5000,"&gt;="&amp;$B$407,'1. Output sheet'!$O$2:$O$5000,"&lt;"&amp;$C$407)</f>
        <v>0</v>
      </c>
      <c r="I456" s="13">
        <f>COUNTIFS('1. Output sheet'!$AC$2:$AC$5000,$B$105,'1. Output sheet'!$C$2:$C$5000,I$73,'1. Output sheet'!$K$2:$K$5000,$C456,'1. Output sheet'!$O$2:$O$5000,"&gt;="&amp;$B$407,'1. Output sheet'!$O$2:$O$5000,"&lt;"&amp;$C$407)</f>
        <v>0</v>
      </c>
      <c r="J456" s="13">
        <f>COUNTIFS('1. Output sheet'!$AC$2:$AC$5000,$B$105,'1. Output sheet'!$C$2:$C$5000,J$73,'1. Output sheet'!$K$2:$K$5000,$C456,'1. Output sheet'!$O$2:$O$5000,"&gt;="&amp;$B$407,'1. Output sheet'!$O$2:$O$5000,"&lt;"&amp;$C$407)</f>
        <v>0</v>
      </c>
      <c r="K456" s="13">
        <f>COUNTIFS('1. Output sheet'!$AC$2:$AC$5000,$B$105,'1. Output sheet'!$C$2:$C$5000,K$73,'1. Output sheet'!$K$2:$K$5000,$C456,'1. Output sheet'!$O$2:$O$5000,"&gt;="&amp;$B$407,'1. Output sheet'!$O$2:$O$5000,"&lt;"&amp;$C$407)</f>
        <v>0</v>
      </c>
      <c r="L456" s="13">
        <f>COUNTIFS('1. Output sheet'!$AC$2:$AC$5000,$B$105,'1. Output sheet'!$C$2:$C$5000,L$73,'1. Output sheet'!$K$2:$K$5000,$C456,'1. Output sheet'!$O$2:$O$5000,"&gt;="&amp;$B$407,'1. Output sheet'!$O$2:$O$5000,"&lt;"&amp;$C$407)</f>
        <v>0</v>
      </c>
      <c r="M456" s="13">
        <f>COUNTIFS('1. Output sheet'!$AC$2:$AC$5000,$B$105,'1. Output sheet'!$C$2:$C$5000,M$73,'1. Output sheet'!$K$2:$K$5000,$C456,'1. Output sheet'!$O$2:$O$5000,"&gt;="&amp;$B$407,'1. Output sheet'!$O$2:$O$5000,"&lt;"&amp;$C$407)</f>
        <v>0</v>
      </c>
      <c r="N456" s="13">
        <f>COUNTIFS('1. Output sheet'!$AC$2:$AC$5000,$B$105,'1. Output sheet'!$C$2:$C$5000,N$73,'1. Output sheet'!$K$2:$K$5000,$C456,'1. Output sheet'!$O$2:$O$5000,"&gt;="&amp;$B$407,'1. Output sheet'!$O$2:$O$5000,"&lt;"&amp;$C$407)</f>
        <v>0</v>
      </c>
      <c r="O456" s="13">
        <f>COUNTIFS('1. Output sheet'!$AC$2:$AC$5000,$B$105,'1. Output sheet'!$C$2:$C$5000,O$73,'1. Output sheet'!$K$2:$K$5000,$C456,'1. Output sheet'!$O$2:$O$5000,"&gt;="&amp;$B$407,'1. Output sheet'!$O$2:$O$5000,"&lt;"&amp;$C$407)</f>
        <v>0</v>
      </c>
      <c r="P456" s="14">
        <f t="shared" si="217"/>
        <v>0</v>
      </c>
    </row>
    <row r="457" spans="2:16" ht="15" x14ac:dyDescent="0.25">
      <c r="B457" s="7"/>
      <c r="C457" s="39" t="s">
        <v>74</v>
      </c>
      <c r="D457" s="13">
        <f>COUNTIFS('1. Output sheet'!$AC$2:$AC$5000,$B$105,'1. Output sheet'!$C$2:$C$5000,D$73,'1. Output sheet'!$K$2:$K$5000,$C457,'1. Output sheet'!$O$2:$O$5000,"&gt;="&amp;$B$407,'1. Output sheet'!$O$2:$O$5000,"&lt;"&amp;$C$407)</f>
        <v>0</v>
      </c>
      <c r="E457" s="13">
        <f>COUNTIFS('1. Output sheet'!$AC$2:$AC$5000,$B$105,'1. Output sheet'!$C$2:$C$5000,E$73,'1. Output sheet'!$K$2:$K$5000,$C457,'1. Output sheet'!$O$2:$O$5000,"&gt;="&amp;$B$407,'1. Output sheet'!$O$2:$O$5000,"&lt;"&amp;$C$407)</f>
        <v>0</v>
      </c>
      <c r="F457" s="13">
        <f>COUNTIFS('1. Output sheet'!$AC$2:$AC$5000,$B$105,'1. Output sheet'!$C$2:$C$5000,F$73,'1. Output sheet'!$K$2:$K$5000,$C457,'1. Output sheet'!$O$2:$O$5000,"&gt;="&amp;$B$407,'1. Output sheet'!$O$2:$O$5000,"&lt;"&amp;$C$407)</f>
        <v>0</v>
      </c>
      <c r="G457" s="13">
        <f>COUNTIFS('1. Output sheet'!$AC$2:$AC$5000,$B$105,'1. Output sheet'!$C$2:$C$5000,G$73,'1. Output sheet'!$K$2:$K$5000,$C457,'1. Output sheet'!$O$2:$O$5000,"&gt;="&amp;$B$407,'1. Output sheet'!$O$2:$O$5000,"&lt;"&amp;$C$407)</f>
        <v>0</v>
      </c>
      <c r="H457" s="13">
        <f>COUNTIFS('1. Output sheet'!$AC$2:$AC$5000,$B$105,'1. Output sheet'!$C$2:$C$5000,H$73,'1. Output sheet'!$K$2:$K$5000,$C457,'1. Output sheet'!$O$2:$O$5000,"&gt;="&amp;$B$407,'1. Output sheet'!$O$2:$O$5000,"&lt;"&amp;$C$407)</f>
        <v>0</v>
      </c>
      <c r="I457" s="13">
        <f>COUNTIFS('1. Output sheet'!$AC$2:$AC$5000,$B$105,'1. Output sheet'!$C$2:$C$5000,I$73,'1. Output sheet'!$K$2:$K$5000,$C457,'1. Output sheet'!$O$2:$O$5000,"&gt;="&amp;$B$407,'1. Output sheet'!$O$2:$O$5000,"&lt;"&amp;$C$407)</f>
        <v>0</v>
      </c>
      <c r="J457" s="13">
        <f>COUNTIFS('1. Output sheet'!$AC$2:$AC$5000,$B$105,'1. Output sheet'!$C$2:$C$5000,J$73,'1. Output sheet'!$K$2:$K$5000,$C457,'1. Output sheet'!$O$2:$O$5000,"&gt;="&amp;$B$407,'1. Output sheet'!$O$2:$O$5000,"&lt;"&amp;$C$407)</f>
        <v>0</v>
      </c>
      <c r="K457" s="13">
        <f>COUNTIFS('1. Output sheet'!$AC$2:$AC$5000,$B$105,'1. Output sheet'!$C$2:$C$5000,K$73,'1. Output sheet'!$K$2:$K$5000,$C457,'1. Output sheet'!$O$2:$O$5000,"&gt;="&amp;$B$407,'1. Output sheet'!$O$2:$O$5000,"&lt;"&amp;$C$407)</f>
        <v>0</v>
      </c>
      <c r="L457" s="13">
        <f>COUNTIFS('1. Output sheet'!$AC$2:$AC$5000,$B$105,'1. Output sheet'!$C$2:$C$5000,L$73,'1. Output sheet'!$K$2:$K$5000,$C457,'1. Output sheet'!$O$2:$O$5000,"&gt;="&amp;$B$407,'1. Output sheet'!$O$2:$O$5000,"&lt;"&amp;$C$407)</f>
        <v>0</v>
      </c>
      <c r="M457" s="13">
        <f>COUNTIFS('1. Output sheet'!$AC$2:$AC$5000,$B$105,'1. Output sheet'!$C$2:$C$5000,M$73,'1. Output sheet'!$K$2:$K$5000,$C457,'1. Output sheet'!$O$2:$O$5000,"&gt;="&amp;$B$407,'1. Output sheet'!$O$2:$O$5000,"&lt;"&amp;$C$407)</f>
        <v>0</v>
      </c>
      <c r="N457" s="13">
        <f>COUNTIFS('1. Output sheet'!$AC$2:$AC$5000,$B$105,'1. Output sheet'!$C$2:$C$5000,N$73,'1. Output sheet'!$K$2:$K$5000,$C457,'1. Output sheet'!$O$2:$O$5000,"&gt;="&amp;$B$407,'1. Output sheet'!$O$2:$O$5000,"&lt;"&amp;$C$407)</f>
        <v>0</v>
      </c>
      <c r="O457" s="13">
        <f>COUNTIFS('1. Output sheet'!$AC$2:$AC$5000,$B$105,'1. Output sheet'!$C$2:$C$5000,O$73,'1. Output sheet'!$K$2:$K$5000,$C457,'1. Output sheet'!$O$2:$O$5000,"&gt;="&amp;$B$407,'1. Output sheet'!$O$2:$O$5000,"&lt;"&amp;$C$407)</f>
        <v>0</v>
      </c>
      <c r="P457" s="14">
        <f t="shared" si="217"/>
        <v>0</v>
      </c>
    </row>
    <row r="458" spans="2:16" ht="15" x14ac:dyDescent="0.25">
      <c r="B458" s="7"/>
      <c r="C458" s="39" t="s">
        <v>4234</v>
      </c>
      <c r="D458" s="13">
        <f>COUNTIFS('1. Output sheet'!$AC$2:$AC$5000,$B$105,'1. Output sheet'!$C$2:$C$5000,D$73,'1. Output sheet'!$K$2:$K$5000,$C458,'1. Output sheet'!$O$2:$O$5000,"&gt;="&amp;$B$407,'1. Output sheet'!$O$2:$O$5000,"&lt;"&amp;$C$407)</f>
        <v>0</v>
      </c>
      <c r="E458" s="13">
        <f>COUNTIFS('1. Output sheet'!$AC$2:$AC$5000,$B$105,'1. Output sheet'!$C$2:$C$5000,E$73,'1. Output sheet'!$K$2:$K$5000,$C458,'1. Output sheet'!$O$2:$O$5000,"&gt;="&amp;$B$407,'1. Output sheet'!$O$2:$O$5000,"&lt;"&amp;$C$407)</f>
        <v>0</v>
      </c>
      <c r="F458" s="13">
        <f>COUNTIFS('1. Output sheet'!$AC$2:$AC$5000,$B$105,'1. Output sheet'!$C$2:$C$5000,F$73,'1. Output sheet'!$K$2:$K$5000,$C458,'1. Output sheet'!$O$2:$O$5000,"&gt;="&amp;$B$407,'1. Output sheet'!$O$2:$O$5000,"&lt;"&amp;$C$407)</f>
        <v>0</v>
      </c>
      <c r="G458" s="13">
        <f>COUNTIFS('1. Output sheet'!$AC$2:$AC$5000,$B$105,'1. Output sheet'!$C$2:$C$5000,G$73,'1. Output sheet'!$K$2:$K$5000,$C458,'1. Output sheet'!$O$2:$O$5000,"&gt;="&amp;$B$407,'1. Output sheet'!$O$2:$O$5000,"&lt;"&amp;$C$407)</f>
        <v>0</v>
      </c>
      <c r="H458" s="13">
        <f>COUNTIFS('1. Output sheet'!$AC$2:$AC$5000,$B$105,'1. Output sheet'!$C$2:$C$5000,H$73,'1. Output sheet'!$K$2:$K$5000,$C458,'1. Output sheet'!$O$2:$O$5000,"&gt;="&amp;$B$407,'1. Output sheet'!$O$2:$O$5000,"&lt;"&amp;$C$407)</f>
        <v>0</v>
      </c>
      <c r="I458" s="13">
        <f>COUNTIFS('1. Output sheet'!$AC$2:$AC$5000,$B$105,'1. Output sheet'!$C$2:$C$5000,I$73,'1. Output sheet'!$K$2:$K$5000,$C458,'1. Output sheet'!$O$2:$O$5000,"&gt;="&amp;$B$407,'1. Output sheet'!$O$2:$O$5000,"&lt;"&amp;$C$407)</f>
        <v>0</v>
      </c>
      <c r="J458" s="13">
        <f>COUNTIFS('1. Output sheet'!$AC$2:$AC$5000,$B$105,'1. Output sheet'!$C$2:$C$5000,J$73,'1. Output sheet'!$K$2:$K$5000,$C458,'1. Output sheet'!$O$2:$O$5000,"&gt;="&amp;$B$407,'1. Output sheet'!$O$2:$O$5000,"&lt;"&amp;$C$407)</f>
        <v>0</v>
      </c>
      <c r="K458" s="13">
        <f>COUNTIFS('1. Output sheet'!$AC$2:$AC$5000,$B$105,'1. Output sheet'!$C$2:$C$5000,K$73,'1. Output sheet'!$K$2:$K$5000,$C458,'1. Output sheet'!$O$2:$O$5000,"&gt;="&amp;$B$407,'1. Output sheet'!$O$2:$O$5000,"&lt;"&amp;$C$407)</f>
        <v>0</v>
      </c>
      <c r="L458" s="13">
        <f>COUNTIFS('1. Output sheet'!$AC$2:$AC$5000,$B$105,'1. Output sheet'!$C$2:$C$5000,L$73,'1. Output sheet'!$K$2:$K$5000,$C458,'1. Output sheet'!$O$2:$O$5000,"&gt;="&amp;$B$407,'1. Output sheet'!$O$2:$O$5000,"&lt;"&amp;$C$407)</f>
        <v>0</v>
      </c>
      <c r="M458" s="13">
        <f>COUNTIFS('1. Output sheet'!$AC$2:$AC$5000,$B$105,'1. Output sheet'!$C$2:$C$5000,M$73,'1. Output sheet'!$K$2:$K$5000,$C458,'1. Output sheet'!$O$2:$O$5000,"&gt;="&amp;$B$407,'1. Output sheet'!$O$2:$O$5000,"&lt;"&amp;$C$407)</f>
        <v>0</v>
      </c>
      <c r="N458" s="13">
        <f>COUNTIFS('1. Output sheet'!$AC$2:$AC$5000,$B$105,'1. Output sheet'!$C$2:$C$5000,N$73,'1. Output sheet'!$K$2:$K$5000,$C458,'1. Output sheet'!$O$2:$O$5000,"&gt;="&amp;$B$407,'1. Output sheet'!$O$2:$O$5000,"&lt;"&amp;$C$407)</f>
        <v>0</v>
      </c>
      <c r="O458" s="13">
        <f>COUNTIFS('1. Output sheet'!$AC$2:$AC$5000,$B$105,'1. Output sheet'!$C$2:$C$5000,O$73,'1. Output sheet'!$K$2:$K$5000,$C458,'1. Output sheet'!$O$2:$O$5000,"&gt;="&amp;$B$407,'1. Output sheet'!$O$2:$O$5000,"&lt;"&amp;$C$407)</f>
        <v>0</v>
      </c>
      <c r="P458" s="14">
        <f t="shared" si="217"/>
        <v>0</v>
      </c>
    </row>
    <row r="459" spans="2:16" ht="15" x14ac:dyDescent="0.25">
      <c r="B459" s="7"/>
      <c r="C459" s="39" t="s">
        <v>455</v>
      </c>
      <c r="D459" s="13">
        <f>COUNTIFS('1. Output sheet'!$AC$2:$AC$5000,$B$105,'1. Output sheet'!$C$2:$C$5000,D$73,'1. Output sheet'!$K$2:$K$5000,$C459,'1. Output sheet'!$O$2:$O$5000,"&gt;="&amp;$B$407,'1. Output sheet'!$O$2:$O$5000,"&lt;"&amp;$C$407)</f>
        <v>0</v>
      </c>
      <c r="E459" s="13">
        <f>COUNTIFS('1. Output sheet'!$AC$2:$AC$5000,$B$105,'1. Output sheet'!$C$2:$C$5000,E$73,'1. Output sheet'!$K$2:$K$5000,$C459,'1. Output sheet'!$O$2:$O$5000,"&gt;="&amp;$B$407,'1. Output sheet'!$O$2:$O$5000,"&lt;"&amp;$C$407)</f>
        <v>0</v>
      </c>
      <c r="F459" s="13">
        <f>COUNTIFS('1. Output sheet'!$AC$2:$AC$5000,$B$105,'1. Output sheet'!$C$2:$C$5000,F$73,'1. Output sheet'!$K$2:$K$5000,$C459,'1. Output sheet'!$O$2:$O$5000,"&gt;="&amp;$B$407,'1. Output sheet'!$O$2:$O$5000,"&lt;"&amp;$C$407)</f>
        <v>0</v>
      </c>
      <c r="G459" s="13">
        <f>COUNTIFS('1. Output sheet'!$AC$2:$AC$5000,$B$105,'1. Output sheet'!$C$2:$C$5000,G$73,'1. Output sheet'!$K$2:$K$5000,$C459,'1. Output sheet'!$O$2:$O$5000,"&gt;="&amp;$B$407,'1. Output sheet'!$O$2:$O$5000,"&lt;"&amp;$C$407)</f>
        <v>0</v>
      </c>
      <c r="H459" s="13">
        <f>COUNTIFS('1. Output sheet'!$AC$2:$AC$5000,$B$105,'1. Output sheet'!$C$2:$C$5000,H$73,'1. Output sheet'!$K$2:$K$5000,$C459,'1. Output sheet'!$O$2:$O$5000,"&gt;="&amp;$B$407,'1. Output sheet'!$O$2:$O$5000,"&lt;"&amp;$C$407)</f>
        <v>0</v>
      </c>
      <c r="I459" s="13">
        <f>COUNTIFS('1. Output sheet'!$AC$2:$AC$5000,$B$105,'1. Output sheet'!$C$2:$C$5000,I$73,'1. Output sheet'!$K$2:$K$5000,$C459,'1. Output sheet'!$O$2:$O$5000,"&gt;="&amp;$B$407,'1. Output sheet'!$O$2:$O$5000,"&lt;"&amp;$C$407)</f>
        <v>0</v>
      </c>
      <c r="J459" s="13">
        <f>COUNTIFS('1. Output sheet'!$AC$2:$AC$5000,$B$105,'1. Output sheet'!$C$2:$C$5000,J$73,'1. Output sheet'!$K$2:$K$5000,$C459,'1. Output sheet'!$O$2:$O$5000,"&gt;="&amp;$B$407,'1. Output sheet'!$O$2:$O$5000,"&lt;"&amp;$C$407)</f>
        <v>0</v>
      </c>
      <c r="K459" s="13">
        <f>COUNTIFS('1. Output sheet'!$AC$2:$AC$5000,$B$105,'1. Output sheet'!$C$2:$C$5000,K$73,'1. Output sheet'!$K$2:$K$5000,$C459,'1. Output sheet'!$O$2:$O$5000,"&gt;="&amp;$B$407,'1. Output sheet'!$O$2:$O$5000,"&lt;"&amp;$C$407)</f>
        <v>0</v>
      </c>
      <c r="L459" s="13">
        <f>COUNTIFS('1. Output sheet'!$AC$2:$AC$5000,$B$105,'1. Output sheet'!$C$2:$C$5000,L$73,'1. Output sheet'!$K$2:$K$5000,$C459,'1. Output sheet'!$O$2:$O$5000,"&gt;="&amp;$B$407,'1. Output sheet'!$O$2:$O$5000,"&lt;"&amp;$C$407)</f>
        <v>0</v>
      </c>
      <c r="M459" s="13">
        <f>COUNTIFS('1. Output sheet'!$AC$2:$AC$5000,$B$105,'1. Output sheet'!$C$2:$C$5000,M$73,'1. Output sheet'!$K$2:$K$5000,$C459,'1. Output sheet'!$O$2:$O$5000,"&gt;="&amp;$B$407,'1. Output sheet'!$O$2:$O$5000,"&lt;"&amp;$C$407)</f>
        <v>0</v>
      </c>
      <c r="N459" s="13">
        <f>COUNTIFS('1. Output sheet'!$AC$2:$AC$5000,$B$105,'1. Output sheet'!$C$2:$C$5000,N$73,'1. Output sheet'!$K$2:$K$5000,$C459,'1. Output sheet'!$O$2:$O$5000,"&gt;="&amp;$B$407,'1. Output sheet'!$O$2:$O$5000,"&lt;"&amp;$C$407)</f>
        <v>0</v>
      </c>
      <c r="O459" s="13">
        <f>COUNTIFS('1. Output sheet'!$AC$2:$AC$5000,$B$105,'1. Output sheet'!$C$2:$C$5000,O$73,'1. Output sheet'!$K$2:$K$5000,$C459,'1. Output sheet'!$O$2:$O$5000,"&gt;="&amp;$B$407,'1. Output sheet'!$O$2:$O$5000,"&lt;"&amp;$C$407)</f>
        <v>0</v>
      </c>
      <c r="P459" s="14">
        <f t="shared" si="217"/>
        <v>0</v>
      </c>
    </row>
    <row r="460" spans="2:16" ht="15" x14ac:dyDescent="0.25">
      <c r="B460" s="7"/>
      <c r="C460" s="39" t="s">
        <v>306</v>
      </c>
      <c r="D460" s="13">
        <f>COUNTIFS('1. Output sheet'!$AC$2:$AC$5000,$B$105,'1. Output sheet'!$C$2:$C$5000,D$73,'1. Output sheet'!$K$2:$K$5000,$C460,'1. Output sheet'!$O$2:$O$5000,"&gt;="&amp;$B$407,'1. Output sheet'!$O$2:$O$5000,"&lt;"&amp;$C$407)</f>
        <v>0</v>
      </c>
      <c r="E460" s="13">
        <f>COUNTIFS('1. Output sheet'!$AC$2:$AC$5000,$B$105,'1. Output sheet'!$C$2:$C$5000,E$73,'1. Output sheet'!$K$2:$K$5000,$C460,'1. Output sheet'!$O$2:$O$5000,"&gt;="&amp;$B$407,'1. Output sheet'!$O$2:$O$5000,"&lt;"&amp;$C$407)</f>
        <v>0</v>
      </c>
      <c r="F460" s="13">
        <f>COUNTIFS('1. Output sheet'!$AC$2:$AC$5000,$B$105,'1. Output sheet'!$C$2:$C$5000,F$73,'1. Output sheet'!$K$2:$K$5000,$C460,'1. Output sheet'!$O$2:$O$5000,"&gt;="&amp;$B$407,'1. Output sheet'!$O$2:$O$5000,"&lt;"&amp;$C$407)</f>
        <v>0</v>
      </c>
      <c r="G460" s="13">
        <f>COUNTIFS('1. Output sheet'!$AC$2:$AC$5000,$B$105,'1. Output sheet'!$C$2:$C$5000,G$73,'1. Output sheet'!$K$2:$K$5000,$C460,'1. Output sheet'!$O$2:$O$5000,"&gt;="&amp;$B$407,'1. Output sheet'!$O$2:$O$5000,"&lt;"&amp;$C$407)</f>
        <v>0</v>
      </c>
      <c r="H460" s="13">
        <f>COUNTIFS('1. Output sheet'!$AC$2:$AC$5000,$B$105,'1. Output sheet'!$C$2:$C$5000,H$73,'1. Output sheet'!$K$2:$K$5000,$C460,'1. Output sheet'!$O$2:$O$5000,"&gt;="&amp;$B$407,'1. Output sheet'!$O$2:$O$5000,"&lt;"&amp;$C$407)</f>
        <v>0</v>
      </c>
      <c r="I460" s="13">
        <f>COUNTIFS('1. Output sheet'!$AC$2:$AC$5000,$B$105,'1. Output sheet'!$C$2:$C$5000,I$73,'1. Output sheet'!$K$2:$K$5000,$C460,'1. Output sheet'!$O$2:$O$5000,"&gt;="&amp;$B$407,'1. Output sheet'!$O$2:$O$5000,"&lt;"&amp;$C$407)</f>
        <v>0</v>
      </c>
      <c r="J460" s="13">
        <f>COUNTIFS('1. Output sheet'!$AC$2:$AC$5000,$B$105,'1. Output sheet'!$C$2:$C$5000,J$73,'1. Output sheet'!$K$2:$K$5000,$C460,'1. Output sheet'!$O$2:$O$5000,"&gt;="&amp;$B$407,'1. Output sheet'!$O$2:$O$5000,"&lt;"&amp;$C$407)</f>
        <v>0</v>
      </c>
      <c r="K460" s="13">
        <f>COUNTIFS('1. Output sheet'!$AC$2:$AC$5000,$B$105,'1. Output sheet'!$C$2:$C$5000,K$73,'1. Output sheet'!$K$2:$K$5000,$C460,'1. Output sheet'!$O$2:$O$5000,"&gt;="&amp;$B$407,'1. Output sheet'!$O$2:$O$5000,"&lt;"&amp;$C$407)</f>
        <v>0</v>
      </c>
      <c r="L460" s="13">
        <f>COUNTIFS('1. Output sheet'!$AC$2:$AC$5000,$B$105,'1. Output sheet'!$C$2:$C$5000,L$73,'1. Output sheet'!$K$2:$K$5000,$C460,'1. Output sheet'!$O$2:$O$5000,"&gt;="&amp;$B$407,'1. Output sheet'!$O$2:$O$5000,"&lt;"&amp;$C$407)</f>
        <v>0</v>
      </c>
      <c r="M460" s="13">
        <f>COUNTIFS('1. Output sheet'!$AC$2:$AC$5000,$B$105,'1. Output sheet'!$C$2:$C$5000,M$73,'1. Output sheet'!$K$2:$K$5000,$C460,'1. Output sheet'!$O$2:$O$5000,"&gt;="&amp;$B$407,'1. Output sheet'!$O$2:$O$5000,"&lt;"&amp;$C$407)</f>
        <v>0</v>
      </c>
      <c r="N460" s="13">
        <f>COUNTIFS('1. Output sheet'!$AC$2:$AC$5000,$B$105,'1. Output sheet'!$C$2:$C$5000,N$73,'1. Output sheet'!$K$2:$K$5000,$C460,'1. Output sheet'!$O$2:$O$5000,"&gt;="&amp;$B$407,'1. Output sheet'!$O$2:$O$5000,"&lt;"&amp;$C$407)</f>
        <v>0</v>
      </c>
      <c r="O460" s="13">
        <f>COUNTIFS('1. Output sheet'!$AC$2:$AC$5000,$B$105,'1. Output sheet'!$C$2:$C$5000,O$73,'1. Output sheet'!$K$2:$K$5000,$C460,'1. Output sheet'!$O$2:$O$5000,"&gt;="&amp;$B$407,'1. Output sheet'!$O$2:$O$5000,"&lt;"&amp;$C$407)</f>
        <v>0</v>
      </c>
      <c r="P460" s="14">
        <f t="shared" si="217"/>
        <v>0</v>
      </c>
    </row>
    <row r="461" spans="2:16" ht="15" x14ac:dyDescent="0.25">
      <c r="B461" s="7"/>
      <c r="C461" s="39" t="s">
        <v>289</v>
      </c>
      <c r="D461" s="13">
        <f>COUNTIFS('1. Output sheet'!$AC$2:$AC$5000,$B$105,'1. Output sheet'!$C$2:$C$5000,D$73,'1. Output sheet'!$K$2:$K$5000,$C461,'1. Output sheet'!$O$2:$O$5000,"&gt;="&amp;$B$407,'1. Output sheet'!$O$2:$O$5000,"&lt;"&amp;$C$407)</f>
        <v>0</v>
      </c>
      <c r="E461" s="13">
        <f>COUNTIFS('1. Output sheet'!$AC$2:$AC$5000,$B$105,'1. Output sheet'!$C$2:$C$5000,E$73,'1. Output sheet'!$K$2:$K$5000,$C461,'1. Output sheet'!$O$2:$O$5000,"&gt;="&amp;$B$407,'1. Output sheet'!$O$2:$O$5000,"&lt;"&amp;$C$407)</f>
        <v>0</v>
      </c>
      <c r="F461" s="13">
        <f>COUNTIFS('1. Output sheet'!$AC$2:$AC$5000,$B$105,'1. Output sheet'!$C$2:$C$5000,F$73,'1. Output sheet'!$K$2:$K$5000,$C461,'1. Output sheet'!$O$2:$O$5000,"&gt;="&amp;$B$407,'1. Output sheet'!$O$2:$O$5000,"&lt;"&amp;$C$407)</f>
        <v>1</v>
      </c>
      <c r="G461" s="13">
        <f>COUNTIFS('1. Output sheet'!$AC$2:$AC$5000,$B$105,'1. Output sheet'!$C$2:$C$5000,G$73,'1. Output sheet'!$K$2:$K$5000,$C461,'1. Output sheet'!$O$2:$O$5000,"&gt;="&amp;$B$407,'1. Output sheet'!$O$2:$O$5000,"&lt;"&amp;$C$407)</f>
        <v>1</v>
      </c>
      <c r="H461" s="13">
        <f>COUNTIFS('1. Output sheet'!$AC$2:$AC$5000,$B$105,'1. Output sheet'!$C$2:$C$5000,H$73,'1. Output sheet'!$K$2:$K$5000,$C461,'1. Output sheet'!$O$2:$O$5000,"&gt;="&amp;$B$407,'1. Output sheet'!$O$2:$O$5000,"&lt;"&amp;$C$407)</f>
        <v>0</v>
      </c>
      <c r="I461" s="13">
        <f>COUNTIFS('1. Output sheet'!$AC$2:$AC$5000,$B$105,'1. Output sheet'!$C$2:$C$5000,I$73,'1. Output sheet'!$K$2:$K$5000,$C461,'1. Output sheet'!$O$2:$O$5000,"&gt;="&amp;$B$407,'1. Output sheet'!$O$2:$O$5000,"&lt;"&amp;$C$407)</f>
        <v>0</v>
      </c>
      <c r="J461" s="13">
        <f>COUNTIFS('1. Output sheet'!$AC$2:$AC$5000,$B$105,'1. Output sheet'!$C$2:$C$5000,J$73,'1. Output sheet'!$K$2:$K$5000,$C461,'1. Output sheet'!$O$2:$O$5000,"&gt;="&amp;$B$407,'1. Output sheet'!$O$2:$O$5000,"&lt;"&amp;$C$407)</f>
        <v>1</v>
      </c>
      <c r="K461" s="13">
        <f>COUNTIFS('1. Output sheet'!$AC$2:$AC$5000,$B$105,'1. Output sheet'!$C$2:$C$5000,K$73,'1. Output sheet'!$K$2:$K$5000,$C461,'1. Output sheet'!$O$2:$O$5000,"&gt;="&amp;$B$407,'1. Output sheet'!$O$2:$O$5000,"&lt;"&amp;$C$407)</f>
        <v>0</v>
      </c>
      <c r="L461" s="13">
        <f>COUNTIFS('1. Output sheet'!$AC$2:$AC$5000,$B$105,'1. Output sheet'!$C$2:$C$5000,L$73,'1. Output sheet'!$K$2:$K$5000,$C461,'1. Output sheet'!$O$2:$O$5000,"&gt;="&amp;$B$407,'1. Output sheet'!$O$2:$O$5000,"&lt;"&amp;$C$407)</f>
        <v>0</v>
      </c>
      <c r="M461" s="13">
        <f>COUNTIFS('1. Output sheet'!$AC$2:$AC$5000,$B$105,'1. Output sheet'!$C$2:$C$5000,M$73,'1. Output sheet'!$K$2:$K$5000,$C461,'1. Output sheet'!$O$2:$O$5000,"&gt;="&amp;$B$407,'1. Output sheet'!$O$2:$O$5000,"&lt;"&amp;$C$407)</f>
        <v>0</v>
      </c>
      <c r="N461" s="13">
        <f>COUNTIFS('1. Output sheet'!$AC$2:$AC$5000,$B$105,'1. Output sheet'!$C$2:$C$5000,N$73,'1. Output sheet'!$K$2:$K$5000,$C461,'1. Output sheet'!$O$2:$O$5000,"&gt;="&amp;$B$407,'1. Output sheet'!$O$2:$O$5000,"&lt;"&amp;$C$407)</f>
        <v>0</v>
      </c>
      <c r="O461" s="13">
        <f>COUNTIFS('1. Output sheet'!$AC$2:$AC$5000,$B$105,'1. Output sheet'!$C$2:$C$5000,O$73,'1. Output sheet'!$K$2:$K$5000,$C461,'1. Output sheet'!$O$2:$O$5000,"&gt;="&amp;$B$407,'1. Output sheet'!$O$2:$O$5000,"&lt;"&amp;$C$407)</f>
        <v>0</v>
      </c>
      <c r="P461" s="14">
        <f t="shared" si="217"/>
        <v>3</v>
      </c>
    </row>
    <row r="462" spans="2:16" ht="15" x14ac:dyDescent="0.25">
      <c r="B462" s="7"/>
      <c r="C462" s="39" t="s">
        <v>1330</v>
      </c>
      <c r="D462" s="13">
        <f>COUNTIFS('1. Output sheet'!$AC$2:$AC$5000,$B$105,'1. Output sheet'!$C$2:$C$5000,D$73,'1. Output sheet'!$K$2:$K$5000,$C462,'1. Output sheet'!$O$2:$O$5000,"&gt;="&amp;$B$407,'1. Output sheet'!$O$2:$O$5000,"&lt;"&amp;$C$407)</f>
        <v>0</v>
      </c>
      <c r="E462" s="13">
        <f>COUNTIFS('1. Output sheet'!$AC$2:$AC$5000,$B$105,'1. Output sheet'!$C$2:$C$5000,E$73,'1. Output sheet'!$K$2:$K$5000,$C462,'1. Output sheet'!$O$2:$O$5000,"&gt;="&amp;$B$407,'1. Output sheet'!$O$2:$O$5000,"&lt;"&amp;$C$407)</f>
        <v>0</v>
      </c>
      <c r="F462" s="13">
        <f>COUNTIFS('1. Output sheet'!$AC$2:$AC$5000,$B$105,'1. Output sheet'!$C$2:$C$5000,F$73,'1. Output sheet'!$K$2:$K$5000,$C462,'1. Output sheet'!$O$2:$O$5000,"&gt;="&amp;$B$407,'1. Output sheet'!$O$2:$O$5000,"&lt;"&amp;$C$407)</f>
        <v>0</v>
      </c>
      <c r="G462" s="13">
        <f>COUNTIFS('1. Output sheet'!$AC$2:$AC$5000,$B$105,'1. Output sheet'!$C$2:$C$5000,G$73,'1. Output sheet'!$K$2:$K$5000,$C462,'1. Output sheet'!$O$2:$O$5000,"&gt;="&amp;$B$407,'1. Output sheet'!$O$2:$O$5000,"&lt;"&amp;$C$407)</f>
        <v>0</v>
      </c>
      <c r="H462" s="13">
        <f>COUNTIFS('1. Output sheet'!$AC$2:$AC$5000,$B$105,'1. Output sheet'!$C$2:$C$5000,H$73,'1. Output sheet'!$K$2:$K$5000,$C462,'1. Output sheet'!$O$2:$O$5000,"&gt;="&amp;$B$407,'1. Output sheet'!$O$2:$O$5000,"&lt;"&amp;$C$407)</f>
        <v>0</v>
      </c>
      <c r="I462" s="13">
        <f>COUNTIFS('1. Output sheet'!$AC$2:$AC$5000,$B$105,'1. Output sheet'!$C$2:$C$5000,I$73,'1. Output sheet'!$K$2:$K$5000,$C462,'1. Output sheet'!$O$2:$O$5000,"&gt;="&amp;$B$407,'1. Output sheet'!$O$2:$O$5000,"&lt;"&amp;$C$407)</f>
        <v>0</v>
      </c>
      <c r="J462" s="13">
        <f>COUNTIFS('1. Output sheet'!$AC$2:$AC$5000,$B$105,'1. Output sheet'!$C$2:$C$5000,J$73,'1. Output sheet'!$K$2:$K$5000,$C462,'1. Output sheet'!$O$2:$O$5000,"&gt;="&amp;$B$407,'1. Output sheet'!$O$2:$O$5000,"&lt;"&amp;$C$407)</f>
        <v>0</v>
      </c>
      <c r="K462" s="13">
        <f>COUNTIFS('1. Output sheet'!$AC$2:$AC$5000,$B$105,'1. Output sheet'!$C$2:$C$5000,K$73,'1. Output sheet'!$K$2:$K$5000,$C462,'1. Output sheet'!$O$2:$O$5000,"&gt;="&amp;$B$407,'1. Output sheet'!$O$2:$O$5000,"&lt;"&amp;$C$407)</f>
        <v>0</v>
      </c>
      <c r="L462" s="13">
        <f>COUNTIFS('1. Output sheet'!$AC$2:$AC$5000,$B$105,'1. Output sheet'!$C$2:$C$5000,L$73,'1. Output sheet'!$K$2:$K$5000,$C462,'1. Output sheet'!$O$2:$O$5000,"&gt;="&amp;$B$407,'1. Output sheet'!$O$2:$O$5000,"&lt;"&amp;$C$407)</f>
        <v>0</v>
      </c>
      <c r="M462" s="13">
        <f>COUNTIFS('1. Output sheet'!$AC$2:$AC$5000,$B$105,'1. Output sheet'!$C$2:$C$5000,M$73,'1. Output sheet'!$K$2:$K$5000,$C462,'1. Output sheet'!$O$2:$O$5000,"&gt;="&amp;$B$407,'1. Output sheet'!$O$2:$O$5000,"&lt;"&amp;$C$407)</f>
        <v>0</v>
      </c>
      <c r="N462" s="13">
        <f>COUNTIFS('1. Output sheet'!$AC$2:$AC$5000,$B$105,'1. Output sheet'!$C$2:$C$5000,N$73,'1. Output sheet'!$K$2:$K$5000,$C462,'1. Output sheet'!$O$2:$O$5000,"&gt;="&amp;$B$407,'1. Output sheet'!$O$2:$O$5000,"&lt;"&amp;$C$407)</f>
        <v>0</v>
      </c>
      <c r="O462" s="13">
        <f>COUNTIFS('1. Output sheet'!$AC$2:$AC$5000,$B$105,'1. Output sheet'!$C$2:$C$5000,O$73,'1. Output sheet'!$K$2:$K$5000,$C462,'1. Output sheet'!$O$2:$O$5000,"&gt;="&amp;$B$407,'1. Output sheet'!$O$2:$O$5000,"&lt;"&amp;$C$407)</f>
        <v>0</v>
      </c>
      <c r="P462" s="14">
        <f t="shared" si="217"/>
        <v>0</v>
      </c>
    </row>
    <row r="463" spans="2:16" ht="15" x14ac:dyDescent="0.25">
      <c r="B463" s="7"/>
      <c r="C463" s="39" t="s">
        <v>86</v>
      </c>
      <c r="D463" s="13">
        <f>COUNTIFS('1. Output sheet'!$AC$2:$AC$5000,$B$105,'1. Output sheet'!$C$2:$C$5000,D$73,'1. Output sheet'!$K$2:$K$5000,$C463,'1. Output sheet'!$O$2:$O$5000,"&gt;="&amp;$B$407,'1. Output sheet'!$O$2:$O$5000,"&lt;"&amp;$C$407)</f>
        <v>0</v>
      </c>
      <c r="E463" s="13">
        <f>COUNTIFS('1. Output sheet'!$AC$2:$AC$5000,$B$105,'1. Output sheet'!$C$2:$C$5000,E$73,'1. Output sheet'!$K$2:$K$5000,$C463,'1. Output sheet'!$O$2:$O$5000,"&gt;="&amp;$B$407,'1. Output sheet'!$O$2:$O$5000,"&lt;"&amp;$C$407)</f>
        <v>0</v>
      </c>
      <c r="F463" s="13">
        <f>COUNTIFS('1. Output sheet'!$AC$2:$AC$5000,$B$105,'1. Output sheet'!$C$2:$C$5000,F$73,'1. Output sheet'!$K$2:$K$5000,$C463,'1. Output sheet'!$O$2:$O$5000,"&gt;="&amp;$B$407,'1. Output sheet'!$O$2:$O$5000,"&lt;"&amp;$C$407)</f>
        <v>2</v>
      </c>
      <c r="G463" s="13">
        <f>COUNTIFS('1. Output sheet'!$AC$2:$AC$5000,$B$105,'1. Output sheet'!$C$2:$C$5000,G$73,'1. Output sheet'!$K$2:$K$5000,$C463,'1. Output sheet'!$O$2:$O$5000,"&gt;="&amp;$B$407,'1. Output sheet'!$O$2:$O$5000,"&lt;"&amp;$C$407)</f>
        <v>1</v>
      </c>
      <c r="H463" s="13">
        <f>COUNTIFS('1. Output sheet'!$AC$2:$AC$5000,$B$105,'1. Output sheet'!$C$2:$C$5000,H$73,'1. Output sheet'!$K$2:$K$5000,$C463,'1. Output sheet'!$O$2:$O$5000,"&gt;="&amp;$B$407,'1. Output sheet'!$O$2:$O$5000,"&lt;"&amp;$C$407)</f>
        <v>0</v>
      </c>
      <c r="I463" s="13">
        <f>COUNTIFS('1. Output sheet'!$AC$2:$AC$5000,$B$105,'1. Output sheet'!$C$2:$C$5000,I$73,'1. Output sheet'!$K$2:$K$5000,$C463,'1. Output sheet'!$O$2:$O$5000,"&gt;="&amp;$B$407,'1. Output sheet'!$O$2:$O$5000,"&lt;"&amp;$C$407)</f>
        <v>1</v>
      </c>
      <c r="J463" s="13">
        <f>COUNTIFS('1. Output sheet'!$AC$2:$AC$5000,$B$105,'1. Output sheet'!$C$2:$C$5000,J$73,'1. Output sheet'!$K$2:$K$5000,$C463,'1. Output sheet'!$O$2:$O$5000,"&gt;="&amp;$B$407,'1. Output sheet'!$O$2:$O$5000,"&lt;"&amp;$C$407)</f>
        <v>0</v>
      </c>
      <c r="K463" s="13">
        <f>COUNTIFS('1. Output sheet'!$AC$2:$AC$5000,$B$105,'1. Output sheet'!$C$2:$C$5000,K$73,'1. Output sheet'!$K$2:$K$5000,$C463,'1. Output sheet'!$O$2:$O$5000,"&gt;="&amp;$B$407,'1. Output sheet'!$O$2:$O$5000,"&lt;"&amp;$C$407)</f>
        <v>0</v>
      </c>
      <c r="L463" s="13">
        <f>COUNTIFS('1. Output sheet'!$AC$2:$AC$5000,$B$105,'1. Output sheet'!$C$2:$C$5000,L$73,'1. Output sheet'!$K$2:$K$5000,$C463,'1. Output sheet'!$O$2:$O$5000,"&gt;="&amp;$B$407,'1. Output sheet'!$O$2:$O$5000,"&lt;"&amp;$C$407)</f>
        <v>0</v>
      </c>
      <c r="M463" s="13">
        <f>COUNTIFS('1. Output sheet'!$AC$2:$AC$5000,$B$105,'1. Output sheet'!$C$2:$C$5000,M$73,'1. Output sheet'!$K$2:$K$5000,$C463,'1. Output sheet'!$O$2:$O$5000,"&gt;="&amp;$B$407,'1. Output sheet'!$O$2:$O$5000,"&lt;"&amp;$C$407)</f>
        <v>0</v>
      </c>
      <c r="N463" s="13">
        <f>COUNTIFS('1. Output sheet'!$AC$2:$AC$5000,$B$105,'1. Output sheet'!$C$2:$C$5000,N$73,'1. Output sheet'!$K$2:$K$5000,$C463,'1. Output sheet'!$O$2:$O$5000,"&gt;="&amp;$B$407,'1. Output sheet'!$O$2:$O$5000,"&lt;"&amp;$C$407)</f>
        <v>0</v>
      </c>
      <c r="O463" s="13">
        <f>COUNTIFS('1. Output sheet'!$AC$2:$AC$5000,$B$105,'1. Output sheet'!$C$2:$C$5000,O$73,'1. Output sheet'!$K$2:$K$5000,$C463,'1. Output sheet'!$O$2:$O$5000,"&gt;="&amp;$B$407,'1. Output sheet'!$O$2:$O$5000,"&lt;"&amp;$C$407)</f>
        <v>0</v>
      </c>
      <c r="P463" s="14">
        <f t="shared" si="217"/>
        <v>4</v>
      </c>
    </row>
    <row r="464" spans="2:16" ht="15" x14ac:dyDescent="0.25">
      <c r="B464" s="7"/>
      <c r="C464" s="39" t="s">
        <v>97</v>
      </c>
      <c r="D464" s="13">
        <f>COUNTIFS('1. Output sheet'!$AC$2:$AC$5000,$B$105,'1. Output sheet'!$C$2:$C$5000,D$73,'1. Output sheet'!$K$2:$K$5000,$C464,'1. Output sheet'!$O$2:$O$5000,"&gt;="&amp;$B$407,'1. Output sheet'!$O$2:$O$5000,"&lt;"&amp;$C$407)</f>
        <v>0</v>
      </c>
      <c r="E464" s="13">
        <f>COUNTIFS('1. Output sheet'!$AC$2:$AC$5000,$B$105,'1. Output sheet'!$C$2:$C$5000,E$73,'1. Output sheet'!$K$2:$K$5000,$C464,'1. Output sheet'!$O$2:$O$5000,"&gt;="&amp;$B$407,'1. Output sheet'!$O$2:$O$5000,"&lt;"&amp;$C$407)</f>
        <v>0</v>
      </c>
      <c r="F464" s="13">
        <f>COUNTIFS('1. Output sheet'!$AC$2:$AC$5000,$B$105,'1. Output sheet'!$C$2:$C$5000,F$73,'1. Output sheet'!$K$2:$K$5000,$C464,'1. Output sheet'!$O$2:$O$5000,"&gt;="&amp;$B$407,'1. Output sheet'!$O$2:$O$5000,"&lt;"&amp;$C$407)</f>
        <v>1</v>
      </c>
      <c r="G464" s="13">
        <f>COUNTIFS('1. Output sheet'!$AC$2:$AC$5000,$B$105,'1. Output sheet'!$C$2:$C$5000,G$73,'1. Output sheet'!$K$2:$K$5000,$C464,'1. Output sheet'!$O$2:$O$5000,"&gt;="&amp;$B$407,'1. Output sheet'!$O$2:$O$5000,"&lt;"&amp;$C$407)</f>
        <v>0</v>
      </c>
      <c r="H464" s="13">
        <f>COUNTIFS('1. Output sheet'!$AC$2:$AC$5000,$B$105,'1. Output sheet'!$C$2:$C$5000,H$73,'1. Output sheet'!$K$2:$K$5000,$C464,'1. Output sheet'!$O$2:$O$5000,"&gt;="&amp;$B$407,'1. Output sheet'!$O$2:$O$5000,"&lt;"&amp;$C$407)</f>
        <v>0</v>
      </c>
      <c r="I464" s="13">
        <f>COUNTIFS('1. Output sheet'!$AC$2:$AC$5000,$B$105,'1. Output sheet'!$C$2:$C$5000,I$73,'1. Output sheet'!$K$2:$K$5000,$C464,'1. Output sheet'!$O$2:$O$5000,"&gt;="&amp;$B$407,'1. Output sheet'!$O$2:$O$5000,"&lt;"&amp;$C$407)</f>
        <v>1</v>
      </c>
      <c r="J464" s="13">
        <f>COUNTIFS('1. Output sheet'!$AC$2:$AC$5000,$B$105,'1. Output sheet'!$C$2:$C$5000,J$73,'1. Output sheet'!$K$2:$K$5000,$C464,'1. Output sheet'!$O$2:$O$5000,"&gt;="&amp;$B$407,'1. Output sheet'!$O$2:$O$5000,"&lt;"&amp;$C$407)</f>
        <v>0</v>
      </c>
      <c r="K464" s="13">
        <f>COUNTIFS('1. Output sheet'!$AC$2:$AC$5000,$B$105,'1. Output sheet'!$C$2:$C$5000,K$73,'1. Output sheet'!$K$2:$K$5000,$C464,'1. Output sheet'!$O$2:$O$5000,"&gt;="&amp;$B$407,'1. Output sheet'!$O$2:$O$5000,"&lt;"&amp;$C$407)</f>
        <v>0</v>
      </c>
      <c r="L464" s="13">
        <f>COUNTIFS('1. Output sheet'!$AC$2:$AC$5000,$B$105,'1. Output sheet'!$C$2:$C$5000,L$73,'1. Output sheet'!$K$2:$K$5000,$C464,'1. Output sheet'!$O$2:$O$5000,"&gt;="&amp;$B$407,'1. Output sheet'!$O$2:$O$5000,"&lt;"&amp;$C$407)</f>
        <v>0</v>
      </c>
      <c r="M464" s="13">
        <f>COUNTIFS('1. Output sheet'!$AC$2:$AC$5000,$B$105,'1. Output sheet'!$C$2:$C$5000,M$73,'1. Output sheet'!$K$2:$K$5000,$C464,'1. Output sheet'!$O$2:$O$5000,"&gt;="&amp;$B$407,'1. Output sheet'!$O$2:$O$5000,"&lt;"&amp;$C$407)</f>
        <v>0</v>
      </c>
      <c r="N464" s="13">
        <f>COUNTIFS('1. Output sheet'!$AC$2:$AC$5000,$B$105,'1. Output sheet'!$C$2:$C$5000,N$73,'1. Output sheet'!$K$2:$K$5000,$C464,'1. Output sheet'!$O$2:$O$5000,"&gt;="&amp;$B$407,'1. Output sheet'!$O$2:$O$5000,"&lt;"&amp;$C$407)</f>
        <v>0</v>
      </c>
      <c r="O464" s="13">
        <f>COUNTIFS('1. Output sheet'!$AC$2:$AC$5000,$B$105,'1. Output sheet'!$C$2:$C$5000,O$73,'1. Output sheet'!$K$2:$K$5000,$C464,'1. Output sheet'!$O$2:$O$5000,"&gt;="&amp;$B$407,'1. Output sheet'!$O$2:$O$5000,"&lt;"&amp;$C$407)</f>
        <v>0</v>
      </c>
      <c r="P464" s="14">
        <f t="shared" si="217"/>
        <v>2</v>
      </c>
    </row>
    <row r="465" spans="2:32" ht="15" x14ac:dyDescent="0.25">
      <c r="B465" s="7"/>
      <c r="C465" s="39" t="s">
        <v>226</v>
      </c>
      <c r="D465" s="13">
        <f>COUNTIFS('1. Output sheet'!$AC$2:$AC$5000,$B$105,'1. Output sheet'!$C$2:$C$5000,D$73,'1. Output sheet'!$K$2:$K$5000,$C465,'1. Output sheet'!$O$2:$O$5000,"&gt;="&amp;$B$407,'1. Output sheet'!$O$2:$O$5000,"&lt;"&amp;$C$407)</f>
        <v>0</v>
      </c>
      <c r="E465" s="13">
        <f>COUNTIFS('1. Output sheet'!$AC$2:$AC$5000,$B$105,'1. Output sheet'!$C$2:$C$5000,E$73,'1. Output sheet'!$K$2:$K$5000,$C465,'1. Output sheet'!$O$2:$O$5000,"&gt;="&amp;$B$407,'1. Output sheet'!$O$2:$O$5000,"&lt;"&amp;$C$407)</f>
        <v>0</v>
      </c>
      <c r="F465" s="13">
        <f>COUNTIFS('1. Output sheet'!$AC$2:$AC$5000,$B$105,'1. Output sheet'!$C$2:$C$5000,F$73,'1. Output sheet'!$K$2:$K$5000,$C465,'1. Output sheet'!$O$2:$O$5000,"&gt;="&amp;$B$407,'1. Output sheet'!$O$2:$O$5000,"&lt;"&amp;$C$407)</f>
        <v>0</v>
      </c>
      <c r="G465" s="13">
        <f>COUNTIFS('1. Output sheet'!$AC$2:$AC$5000,$B$105,'1. Output sheet'!$C$2:$C$5000,G$73,'1. Output sheet'!$K$2:$K$5000,$C465,'1. Output sheet'!$O$2:$O$5000,"&gt;="&amp;$B$407,'1. Output sheet'!$O$2:$O$5000,"&lt;"&amp;$C$407)</f>
        <v>0</v>
      </c>
      <c r="H465" s="13">
        <f>COUNTIFS('1. Output sheet'!$AC$2:$AC$5000,$B$105,'1. Output sheet'!$C$2:$C$5000,H$73,'1. Output sheet'!$K$2:$K$5000,$C465,'1. Output sheet'!$O$2:$O$5000,"&gt;="&amp;$B$407,'1. Output sheet'!$O$2:$O$5000,"&lt;"&amp;$C$407)</f>
        <v>0</v>
      </c>
      <c r="I465" s="13">
        <f>COUNTIFS('1. Output sheet'!$AC$2:$AC$5000,$B$105,'1. Output sheet'!$C$2:$C$5000,I$73,'1. Output sheet'!$K$2:$K$5000,$C465,'1. Output sheet'!$O$2:$O$5000,"&gt;="&amp;$B$407,'1. Output sheet'!$O$2:$O$5000,"&lt;"&amp;$C$407)</f>
        <v>2</v>
      </c>
      <c r="J465" s="13">
        <f>COUNTIFS('1. Output sheet'!$AC$2:$AC$5000,$B$105,'1. Output sheet'!$C$2:$C$5000,J$73,'1. Output sheet'!$K$2:$K$5000,$C465,'1. Output sheet'!$O$2:$O$5000,"&gt;="&amp;$B$407,'1. Output sheet'!$O$2:$O$5000,"&lt;"&amp;$C$407)</f>
        <v>0</v>
      </c>
      <c r="K465" s="13">
        <f>COUNTIFS('1. Output sheet'!$AC$2:$AC$5000,$B$105,'1. Output sheet'!$C$2:$C$5000,K$73,'1. Output sheet'!$K$2:$K$5000,$C465,'1. Output sheet'!$O$2:$O$5000,"&gt;="&amp;$B$407,'1. Output sheet'!$O$2:$O$5000,"&lt;"&amp;$C$407)</f>
        <v>1</v>
      </c>
      <c r="L465" s="13">
        <f>COUNTIFS('1. Output sheet'!$AC$2:$AC$5000,$B$105,'1. Output sheet'!$C$2:$C$5000,L$73,'1. Output sheet'!$K$2:$K$5000,$C465,'1. Output sheet'!$O$2:$O$5000,"&gt;="&amp;$B$407,'1. Output sheet'!$O$2:$O$5000,"&lt;"&amp;$C$407)</f>
        <v>0</v>
      </c>
      <c r="M465" s="13">
        <f>COUNTIFS('1. Output sheet'!$AC$2:$AC$5000,$B$105,'1. Output sheet'!$C$2:$C$5000,M$73,'1. Output sheet'!$K$2:$K$5000,$C465,'1. Output sheet'!$O$2:$O$5000,"&gt;="&amp;$B$407,'1. Output sheet'!$O$2:$O$5000,"&lt;"&amp;$C$407)</f>
        <v>0</v>
      </c>
      <c r="N465" s="13">
        <f>COUNTIFS('1. Output sheet'!$AC$2:$AC$5000,$B$105,'1. Output sheet'!$C$2:$C$5000,N$73,'1. Output sheet'!$K$2:$K$5000,$C465,'1. Output sheet'!$O$2:$O$5000,"&gt;="&amp;$B$407,'1. Output sheet'!$O$2:$O$5000,"&lt;"&amp;$C$407)</f>
        <v>0</v>
      </c>
      <c r="O465" s="13">
        <f>COUNTIFS('1. Output sheet'!$AC$2:$AC$5000,$B$105,'1. Output sheet'!$C$2:$C$5000,O$73,'1. Output sheet'!$K$2:$K$5000,$C465,'1. Output sheet'!$O$2:$O$5000,"&gt;="&amp;$B$407,'1. Output sheet'!$O$2:$O$5000,"&lt;"&amp;$C$407)</f>
        <v>0</v>
      </c>
      <c r="P465" s="14">
        <f t="shared" si="217"/>
        <v>3</v>
      </c>
    </row>
    <row r="466" spans="2:32" ht="15" x14ac:dyDescent="0.25">
      <c r="B466" s="7"/>
      <c r="C466" s="39" t="s">
        <v>243</v>
      </c>
      <c r="D466" s="13">
        <f>COUNTIFS('1. Output sheet'!$AC$2:$AC$5000,$B$105,'1. Output sheet'!$C$2:$C$5000,D$73,'1. Output sheet'!$K$2:$K$5000,$C466,'1. Output sheet'!$O$2:$O$5000,"&gt;="&amp;$B$407,'1. Output sheet'!$O$2:$O$5000,"&lt;"&amp;$C$407)</f>
        <v>0</v>
      </c>
      <c r="E466" s="13">
        <f>COUNTIFS('1. Output sheet'!$AC$2:$AC$5000,$B$105,'1. Output sheet'!$C$2:$C$5000,E$73,'1. Output sheet'!$K$2:$K$5000,$C466,'1. Output sheet'!$O$2:$O$5000,"&gt;="&amp;$B$407,'1. Output sheet'!$O$2:$O$5000,"&lt;"&amp;$C$407)</f>
        <v>0</v>
      </c>
      <c r="F466" s="13">
        <f>COUNTIFS('1. Output sheet'!$AC$2:$AC$5000,$B$105,'1. Output sheet'!$C$2:$C$5000,F$73,'1. Output sheet'!$K$2:$K$5000,$C466,'1. Output sheet'!$O$2:$O$5000,"&gt;="&amp;$B$407,'1. Output sheet'!$O$2:$O$5000,"&lt;"&amp;$C$407)</f>
        <v>10</v>
      </c>
      <c r="G466" s="13">
        <f>COUNTIFS('1. Output sheet'!$AC$2:$AC$5000,$B$105,'1. Output sheet'!$C$2:$C$5000,G$73,'1. Output sheet'!$K$2:$K$5000,$C466,'1. Output sheet'!$O$2:$O$5000,"&gt;="&amp;$B$407,'1. Output sheet'!$O$2:$O$5000,"&lt;"&amp;$C$407)</f>
        <v>0</v>
      </c>
      <c r="H466" s="13">
        <f>COUNTIFS('1. Output sheet'!$AC$2:$AC$5000,$B$105,'1. Output sheet'!$C$2:$C$5000,H$73,'1. Output sheet'!$K$2:$K$5000,$C466,'1. Output sheet'!$O$2:$O$5000,"&gt;="&amp;$B$407,'1. Output sheet'!$O$2:$O$5000,"&lt;"&amp;$C$407)</f>
        <v>0</v>
      </c>
      <c r="I466" s="13">
        <f>COUNTIFS('1. Output sheet'!$AC$2:$AC$5000,$B$105,'1. Output sheet'!$C$2:$C$5000,I$73,'1. Output sheet'!$K$2:$K$5000,$C466,'1. Output sheet'!$O$2:$O$5000,"&gt;="&amp;$B$407,'1. Output sheet'!$O$2:$O$5000,"&lt;"&amp;$C$407)</f>
        <v>1</v>
      </c>
      <c r="J466" s="13">
        <f>COUNTIFS('1. Output sheet'!$AC$2:$AC$5000,$B$105,'1. Output sheet'!$C$2:$C$5000,J$73,'1. Output sheet'!$K$2:$K$5000,$C466,'1. Output sheet'!$O$2:$O$5000,"&gt;="&amp;$B$407,'1. Output sheet'!$O$2:$O$5000,"&lt;"&amp;$C$407)</f>
        <v>1</v>
      </c>
      <c r="K466" s="13">
        <f>COUNTIFS('1. Output sheet'!$AC$2:$AC$5000,$B$105,'1. Output sheet'!$C$2:$C$5000,K$73,'1. Output sheet'!$K$2:$K$5000,$C466,'1. Output sheet'!$O$2:$O$5000,"&gt;="&amp;$B$407,'1. Output sheet'!$O$2:$O$5000,"&lt;"&amp;$C$407)</f>
        <v>1</v>
      </c>
      <c r="L466" s="13">
        <f>COUNTIFS('1. Output sheet'!$AC$2:$AC$5000,$B$105,'1. Output sheet'!$C$2:$C$5000,L$73,'1. Output sheet'!$K$2:$K$5000,$C466,'1. Output sheet'!$O$2:$O$5000,"&gt;="&amp;$B$407,'1. Output sheet'!$O$2:$O$5000,"&lt;"&amp;$C$407)</f>
        <v>0</v>
      </c>
      <c r="M466" s="13">
        <f>COUNTIFS('1. Output sheet'!$AC$2:$AC$5000,$B$105,'1. Output sheet'!$C$2:$C$5000,M$73,'1. Output sheet'!$K$2:$K$5000,$C466,'1. Output sheet'!$O$2:$O$5000,"&gt;="&amp;$B$407,'1. Output sheet'!$O$2:$O$5000,"&lt;"&amp;$C$407)</f>
        <v>0</v>
      </c>
      <c r="N466" s="13">
        <f>COUNTIFS('1. Output sheet'!$AC$2:$AC$5000,$B$105,'1. Output sheet'!$C$2:$C$5000,N$73,'1. Output sheet'!$K$2:$K$5000,$C466,'1. Output sheet'!$O$2:$O$5000,"&gt;="&amp;$B$407,'1. Output sheet'!$O$2:$O$5000,"&lt;"&amp;$C$407)</f>
        <v>0</v>
      </c>
      <c r="O466" s="13">
        <f>COUNTIFS('1. Output sheet'!$AC$2:$AC$5000,$B$105,'1. Output sheet'!$C$2:$C$5000,O$73,'1. Output sheet'!$K$2:$K$5000,$C466,'1. Output sheet'!$O$2:$O$5000,"&gt;="&amp;$B$407,'1. Output sheet'!$O$2:$O$5000,"&lt;"&amp;$C$407)</f>
        <v>0</v>
      </c>
      <c r="P466" s="14">
        <f t="shared" si="217"/>
        <v>13</v>
      </c>
    </row>
    <row r="467" spans="2:32" ht="15" x14ac:dyDescent="0.25">
      <c r="B467" s="7"/>
      <c r="C467" s="39" t="s">
        <v>2874</v>
      </c>
      <c r="D467" s="13">
        <f>COUNTIFS('1. Output sheet'!$AC$2:$AC$5000,$B$105,'1. Output sheet'!$C$2:$C$5000,D$73,'1. Output sheet'!$K$2:$K$5000,$C467,'1. Output sheet'!$O$2:$O$5000,"&gt;="&amp;$B$407,'1. Output sheet'!$O$2:$O$5000,"&lt;"&amp;$C$407)</f>
        <v>0</v>
      </c>
      <c r="E467" s="13">
        <f>COUNTIFS('1. Output sheet'!$AC$2:$AC$5000,$B$105,'1. Output sheet'!$C$2:$C$5000,E$73,'1. Output sheet'!$K$2:$K$5000,$C467,'1. Output sheet'!$O$2:$O$5000,"&gt;="&amp;$B$407,'1. Output sheet'!$O$2:$O$5000,"&lt;"&amp;$C$407)</f>
        <v>0</v>
      </c>
      <c r="F467" s="13">
        <f>COUNTIFS('1. Output sheet'!$AC$2:$AC$5000,$B$105,'1. Output sheet'!$C$2:$C$5000,F$73,'1. Output sheet'!$K$2:$K$5000,$C467,'1. Output sheet'!$O$2:$O$5000,"&gt;="&amp;$B$407,'1. Output sheet'!$O$2:$O$5000,"&lt;"&amp;$C$407)</f>
        <v>0</v>
      </c>
      <c r="G467" s="13">
        <f>COUNTIFS('1. Output sheet'!$AC$2:$AC$5000,$B$105,'1. Output sheet'!$C$2:$C$5000,G$73,'1. Output sheet'!$K$2:$K$5000,$C467,'1. Output sheet'!$O$2:$O$5000,"&gt;="&amp;$B$407,'1. Output sheet'!$O$2:$O$5000,"&lt;"&amp;$C$407)</f>
        <v>0</v>
      </c>
      <c r="H467" s="13">
        <f>COUNTIFS('1. Output sheet'!$AC$2:$AC$5000,$B$105,'1. Output sheet'!$C$2:$C$5000,H$73,'1. Output sheet'!$K$2:$K$5000,$C467,'1. Output sheet'!$O$2:$O$5000,"&gt;="&amp;$B$407,'1. Output sheet'!$O$2:$O$5000,"&lt;"&amp;$C$407)</f>
        <v>0</v>
      </c>
      <c r="I467" s="13">
        <f>COUNTIFS('1. Output sheet'!$AC$2:$AC$5000,$B$105,'1. Output sheet'!$C$2:$C$5000,I$73,'1. Output sheet'!$K$2:$K$5000,$C467,'1. Output sheet'!$O$2:$O$5000,"&gt;="&amp;$B$407,'1. Output sheet'!$O$2:$O$5000,"&lt;"&amp;$C$407)</f>
        <v>0</v>
      </c>
      <c r="J467" s="13">
        <f>COUNTIFS('1. Output sheet'!$AC$2:$AC$5000,$B$105,'1. Output sheet'!$C$2:$C$5000,J$73,'1. Output sheet'!$K$2:$K$5000,$C467,'1. Output sheet'!$O$2:$O$5000,"&gt;="&amp;$B$407,'1. Output sheet'!$O$2:$O$5000,"&lt;"&amp;$C$407)</f>
        <v>0</v>
      </c>
      <c r="K467" s="13">
        <f>COUNTIFS('1. Output sheet'!$AC$2:$AC$5000,$B$105,'1. Output sheet'!$C$2:$C$5000,K$73,'1. Output sheet'!$K$2:$K$5000,$C467,'1. Output sheet'!$O$2:$O$5000,"&gt;="&amp;$B$407,'1. Output sheet'!$O$2:$O$5000,"&lt;"&amp;$C$407)</f>
        <v>0</v>
      </c>
      <c r="L467" s="13">
        <f>COUNTIFS('1. Output sheet'!$AC$2:$AC$5000,$B$105,'1. Output sheet'!$C$2:$C$5000,L$73,'1. Output sheet'!$K$2:$K$5000,$C467,'1. Output sheet'!$O$2:$O$5000,"&gt;="&amp;$B$407,'1. Output sheet'!$O$2:$O$5000,"&lt;"&amp;$C$407)</f>
        <v>0</v>
      </c>
      <c r="M467" s="13">
        <f>COUNTIFS('1. Output sheet'!$AC$2:$AC$5000,$B$105,'1. Output sheet'!$C$2:$C$5000,M$73,'1. Output sheet'!$K$2:$K$5000,$C467,'1. Output sheet'!$O$2:$O$5000,"&gt;="&amp;$B$407,'1. Output sheet'!$O$2:$O$5000,"&lt;"&amp;$C$407)</f>
        <v>0</v>
      </c>
      <c r="N467" s="13">
        <f>COUNTIFS('1. Output sheet'!$AC$2:$AC$5000,$B$105,'1. Output sheet'!$C$2:$C$5000,N$73,'1. Output sheet'!$K$2:$K$5000,$C467,'1. Output sheet'!$O$2:$O$5000,"&gt;="&amp;$B$407,'1. Output sheet'!$O$2:$O$5000,"&lt;"&amp;$C$407)</f>
        <v>0</v>
      </c>
      <c r="O467" s="13">
        <f>COUNTIFS('1. Output sheet'!$AC$2:$AC$5000,$B$105,'1. Output sheet'!$C$2:$C$5000,O$73,'1. Output sheet'!$K$2:$K$5000,$C467,'1. Output sheet'!$O$2:$O$5000,"&gt;="&amp;$B$407,'1. Output sheet'!$O$2:$O$5000,"&lt;"&amp;$C$407)</f>
        <v>0</v>
      </c>
      <c r="P467" s="14">
        <f t="shared" si="217"/>
        <v>0</v>
      </c>
    </row>
    <row r="468" spans="2:32" ht="15" x14ac:dyDescent="0.25">
      <c r="B468" s="7"/>
      <c r="C468" s="39" t="s">
        <v>217</v>
      </c>
      <c r="D468" s="13">
        <f>COUNTIFS('1. Output sheet'!$AC$2:$AC$5000,$B$105,'1. Output sheet'!$C$2:$C$5000,D$73,'1. Output sheet'!$K$2:$K$5000,$C468,'1. Output sheet'!$O$2:$O$5000,"&gt;="&amp;$B$407,'1. Output sheet'!$O$2:$O$5000,"&lt;"&amp;$C$407)</f>
        <v>0</v>
      </c>
      <c r="E468" s="13">
        <f>COUNTIFS('1. Output sheet'!$AC$2:$AC$5000,$B$105,'1. Output sheet'!$C$2:$C$5000,E$73,'1. Output sheet'!$K$2:$K$5000,$C468,'1. Output sheet'!$O$2:$O$5000,"&gt;="&amp;$B$407,'1. Output sheet'!$O$2:$O$5000,"&lt;"&amp;$C$407)</f>
        <v>0</v>
      </c>
      <c r="F468" s="13">
        <f>COUNTIFS('1. Output sheet'!$AC$2:$AC$5000,$B$105,'1. Output sheet'!$C$2:$C$5000,F$73,'1. Output sheet'!$K$2:$K$5000,$C468,'1. Output sheet'!$O$2:$O$5000,"&gt;="&amp;$B$407,'1. Output sheet'!$O$2:$O$5000,"&lt;"&amp;$C$407)</f>
        <v>1</v>
      </c>
      <c r="G468" s="13">
        <f>COUNTIFS('1. Output sheet'!$AC$2:$AC$5000,$B$105,'1. Output sheet'!$C$2:$C$5000,G$73,'1. Output sheet'!$K$2:$K$5000,$C468,'1. Output sheet'!$O$2:$O$5000,"&gt;="&amp;$B$407,'1. Output sheet'!$O$2:$O$5000,"&lt;"&amp;$C$407)</f>
        <v>0</v>
      </c>
      <c r="H468" s="13">
        <f>COUNTIFS('1. Output sheet'!$AC$2:$AC$5000,$B$105,'1. Output sheet'!$C$2:$C$5000,H$73,'1. Output sheet'!$K$2:$K$5000,$C468,'1. Output sheet'!$O$2:$O$5000,"&gt;="&amp;$B$407,'1. Output sheet'!$O$2:$O$5000,"&lt;"&amp;$C$407)</f>
        <v>0</v>
      </c>
      <c r="I468" s="13">
        <f>COUNTIFS('1. Output sheet'!$AC$2:$AC$5000,$B$105,'1. Output sheet'!$C$2:$C$5000,I$73,'1. Output sheet'!$K$2:$K$5000,$C468,'1. Output sheet'!$O$2:$O$5000,"&gt;="&amp;$B$407,'1. Output sheet'!$O$2:$O$5000,"&lt;"&amp;$C$407)</f>
        <v>0</v>
      </c>
      <c r="J468" s="13">
        <f>COUNTIFS('1. Output sheet'!$AC$2:$AC$5000,$B$105,'1. Output sheet'!$C$2:$C$5000,J$73,'1. Output sheet'!$K$2:$K$5000,$C468,'1. Output sheet'!$O$2:$O$5000,"&gt;="&amp;$B$407,'1. Output sheet'!$O$2:$O$5000,"&lt;"&amp;$C$407)</f>
        <v>1</v>
      </c>
      <c r="K468" s="13">
        <f>COUNTIFS('1. Output sheet'!$AC$2:$AC$5000,$B$105,'1. Output sheet'!$C$2:$C$5000,K$73,'1. Output sheet'!$K$2:$K$5000,$C468,'1. Output sheet'!$O$2:$O$5000,"&gt;="&amp;$B$407,'1. Output sheet'!$O$2:$O$5000,"&lt;"&amp;$C$407)</f>
        <v>4</v>
      </c>
      <c r="L468" s="13">
        <f>COUNTIFS('1. Output sheet'!$AC$2:$AC$5000,$B$105,'1. Output sheet'!$C$2:$C$5000,L$73,'1. Output sheet'!$K$2:$K$5000,$C468,'1. Output sheet'!$O$2:$O$5000,"&gt;="&amp;$B$407,'1. Output sheet'!$O$2:$O$5000,"&lt;"&amp;$C$407)</f>
        <v>0</v>
      </c>
      <c r="M468" s="13">
        <f>COUNTIFS('1. Output sheet'!$AC$2:$AC$5000,$B$105,'1. Output sheet'!$C$2:$C$5000,M$73,'1. Output sheet'!$K$2:$K$5000,$C468,'1. Output sheet'!$O$2:$O$5000,"&gt;="&amp;$B$407,'1. Output sheet'!$O$2:$O$5000,"&lt;"&amp;$C$407)</f>
        <v>0</v>
      </c>
      <c r="N468" s="13">
        <f>COUNTIFS('1. Output sheet'!$AC$2:$AC$5000,$B$105,'1. Output sheet'!$C$2:$C$5000,N$73,'1. Output sheet'!$K$2:$K$5000,$C468,'1. Output sheet'!$O$2:$O$5000,"&gt;="&amp;$B$407,'1. Output sheet'!$O$2:$O$5000,"&lt;"&amp;$C$407)</f>
        <v>0</v>
      </c>
      <c r="O468" s="13">
        <f>COUNTIFS('1. Output sheet'!$AC$2:$AC$5000,$B$105,'1. Output sheet'!$C$2:$C$5000,O$73,'1. Output sheet'!$K$2:$K$5000,$C468,'1. Output sheet'!$O$2:$O$5000,"&gt;="&amp;$B$407,'1. Output sheet'!$O$2:$O$5000,"&lt;"&amp;$C$407)</f>
        <v>0</v>
      </c>
      <c r="P468" s="14">
        <f t="shared" si="217"/>
        <v>6</v>
      </c>
    </row>
    <row r="469" spans="2:32" ht="15" x14ac:dyDescent="0.25">
      <c r="B469" s="7"/>
      <c r="C469" s="39" t="s">
        <v>326</v>
      </c>
      <c r="D469" s="13">
        <f>COUNTIFS('1. Output sheet'!$AC$2:$AC$5000,$B$105,'1. Output sheet'!$C$2:$C$5000,D$73,'1. Output sheet'!$K$2:$K$5000,$C469,'1. Output sheet'!$O$2:$O$5000,"&gt;="&amp;$B$407,'1. Output sheet'!$O$2:$O$5000,"&lt;"&amp;$C$407)</f>
        <v>0</v>
      </c>
      <c r="E469" s="13">
        <f>COUNTIFS('1. Output sheet'!$AC$2:$AC$5000,$B$105,'1. Output sheet'!$C$2:$C$5000,E$73,'1. Output sheet'!$K$2:$K$5000,$C469,'1. Output sheet'!$O$2:$O$5000,"&gt;="&amp;$B$407,'1. Output sheet'!$O$2:$O$5000,"&lt;"&amp;$C$407)</f>
        <v>0</v>
      </c>
      <c r="F469" s="13">
        <f>COUNTIFS('1. Output sheet'!$AC$2:$AC$5000,$B$105,'1. Output sheet'!$C$2:$C$5000,F$73,'1. Output sheet'!$K$2:$K$5000,$C469,'1. Output sheet'!$O$2:$O$5000,"&gt;="&amp;$B$407,'1. Output sheet'!$O$2:$O$5000,"&lt;"&amp;$C$407)</f>
        <v>5</v>
      </c>
      <c r="G469" s="13">
        <f>COUNTIFS('1. Output sheet'!$AC$2:$AC$5000,$B$105,'1. Output sheet'!$C$2:$C$5000,G$73,'1. Output sheet'!$K$2:$K$5000,$C469,'1. Output sheet'!$O$2:$O$5000,"&gt;="&amp;$B$407,'1. Output sheet'!$O$2:$O$5000,"&lt;"&amp;$C$407)</f>
        <v>2</v>
      </c>
      <c r="H469" s="13">
        <f>COUNTIFS('1. Output sheet'!$AC$2:$AC$5000,$B$105,'1. Output sheet'!$C$2:$C$5000,H$73,'1. Output sheet'!$K$2:$K$5000,$C469,'1. Output sheet'!$O$2:$O$5000,"&gt;="&amp;$B$407,'1. Output sheet'!$O$2:$O$5000,"&lt;"&amp;$C$407)</f>
        <v>0</v>
      </c>
      <c r="I469" s="13">
        <f>COUNTIFS('1. Output sheet'!$AC$2:$AC$5000,$B$105,'1. Output sheet'!$C$2:$C$5000,I$73,'1. Output sheet'!$K$2:$K$5000,$C469,'1. Output sheet'!$O$2:$O$5000,"&gt;="&amp;$B$407,'1. Output sheet'!$O$2:$O$5000,"&lt;"&amp;$C$407)</f>
        <v>0</v>
      </c>
      <c r="J469" s="13">
        <f>COUNTIFS('1. Output sheet'!$AC$2:$AC$5000,$B$105,'1. Output sheet'!$C$2:$C$5000,J$73,'1. Output sheet'!$K$2:$K$5000,$C469,'1. Output sheet'!$O$2:$O$5000,"&gt;="&amp;$B$407,'1. Output sheet'!$O$2:$O$5000,"&lt;"&amp;$C$407)</f>
        <v>0</v>
      </c>
      <c r="K469" s="13">
        <f>COUNTIFS('1. Output sheet'!$AC$2:$AC$5000,$B$105,'1. Output sheet'!$C$2:$C$5000,K$73,'1. Output sheet'!$K$2:$K$5000,$C469,'1. Output sheet'!$O$2:$O$5000,"&gt;="&amp;$B$407,'1. Output sheet'!$O$2:$O$5000,"&lt;"&amp;$C$407)</f>
        <v>0</v>
      </c>
      <c r="L469" s="13">
        <f>COUNTIFS('1. Output sheet'!$AC$2:$AC$5000,$B$105,'1. Output sheet'!$C$2:$C$5000,L$73,'1. Output sheet'!$K$2:$K$5000,$C469,'1. Output sheet'!$O$2:$O$5000,"&gt;="&amp;$B$407,'1. Output sheet'!$O$2:$O$5000,"&lt;"&amp;$C$407)</f>
        <v>0</v>
      </c>
      <c r="M469" s="13">
        <f>COUNTIFS('1. Output sheet'!$AC$2:$AC$5000,$B$105,'1. Output sheet'!$C$2:$C$5000,M$73,'1. Output sheet'!$K$2:$K$5000,$C469,'1. Output sheet'!$O$2:$O$5000,"&gt;="&amp;$B$407,'1. Output sheet'!$O$2:$O$5000,"&lt;"&amp;$C$407)</f>
        <v>0</v>
      </c>
      <c r="N469" s="13">
        <f>COUNTIFS('1. Output sheet'!$AC$2:$AC$5000,$B$105,'1. Output sheet'!$C$2:$C$5000,N$73,'1. Output sheet'!$K$2:$K$5000,$C469,'1. Output sheet'!$O$2:$O$5000,"&gt;="&amp;$B$407,'1. Output sheet'!$O$2:$O$5000,"&lt;"&amp;$C$407)</f>
        <v>0</v>
      </c>
      <c r="O469" s="13">
        <f>COUNTIFS('1. Output sheet'!$AC$2:$AC$5000,$B$105,'1. Output sheet'!$C$2:$C$5000,O$73,'1. Output sheet'!$K$2:$K$5000,$C469,'1. Output sheet'!$O$2:$O$5000,"&gt;="&amp;$B$407,'1. Output sheet'!$O$2:$O$5000,"&lt;"&amp;$C$407)</f>
        <v>0</v>
      </c>
      <c r="P469" s="14">
        <f t="shared" si="217"/>
        <v>7</v>
      </c>
    </row>
    <row r="470" spans="2:32" ht="15" x14ac:dyDescent="0.25">
      <c r="B470" s="7"/>
      <c r="C470" s="39" t="s">
        <v>775</v>
      </c>
      <c r="D470" s="13">
        <f>COUNTIFS('1. Output sheet'!$AC$2:$AC$5000,$B$105,'1. Output sheet'!$C$2:$C$5000,D$73,'1. Output sheet'!$K$2:$K$5000,$C470,'1. Output sheet'!$O$2:$O$5000,"&gt;="&amp;$B$407,'1. Output sheet'!$O$2:$O$5000,"&lt;"&amp;$C$407)</f>
        <v>0</v>
      </c>
      <c r="E470" s="13">
        <f>COUNTIFS('1. Output sheet'!$AC$2:$AC$5000,$B$105,'1. Output sheet'!$C$2:$C$5000,E$73,'1. Output sheet'!$K$2:$K$5000,$C470,'1. Output sheet'!$O$2:$O$5000,"&gt;="&amp;$B$407,'1. Output sheet'!$O$2:$O$5000,"&lt;"&amp;$C$407)</f>
        <v>0</v>
      </c>
      <c r="F470" s="13">
        <f>COUNTIFS('1. Output sheet'!$AC$2:$AC$5000,$B$105,'1. Output sheet'!$C$2:$C$5000,F$73,'1. Output sheet'!$K$2:$K$5000,$C470,'1. Output sheet'!$O$2:$O$5000,"&gt;="&amp;$B$407,'1. Output sheet'!$O$2:$O$5000,"&lt;"&amp;$C$407)</f>
        <v>0</v>
      </c>
      <c r="G470" s="13">
        <f>COUNTIFS('1. Output sheet'!$AC$2:$AC$5000,$B$105,'1. Output sheet'!$C$2:$C$5000,G$73,'1. Output sheet'!$K$2:$K$5000,$C470,'1. Output sheet'!$O$2:$O$5000,"&gt;="&amp;$B$407,'1. Output sheet'!$O$2:$O$5000,"&lt;"&amp;$C$407)</f>
        <v>0</v>
      </c>
      <c r="H470" s="13">
        <f>COUNTIFS('1. Output sheet'!$AC$2:$AC$5000,$B$105,'1. Output sheet'!$C$2:$C$5000,H$73,'1. Output sheet'!$K$2:$K$5000,$C470,'1. Output sheet'!$O$2:$O$5000,"&gt;="&amp;$B$407,'1. Output sheet'!$O$2:$O$5000,"&lt;"&amp;$C$407)</f>
        <v>0</v>
      </c>
      <c r="I470" s="13">
        <f>COUNTIFS('1. Output sheet'!$AC$2:$AC$5000,$B$105,'1. Output sheet'!$C$2:$C$5000,I$73,'1. Output sheet'!$K$2:$K$5000,$C470,'1. Output sheet'!$O$2:$O$5000,"&gt;="&amp;$B$407,'1. Output sheet'!$O$2:$O$5000,"&lt;"&amp;$C$407)</f>
        <v>0</v>
      </c>
      <c r="J470" s="13">
        <f>COUNTIFS('1. Output sheet'!$AC$2:$AC$5000,$B$105,'1. Output sheet'!$C$2:$C$5000,J$73,'1. Output sheet'!$K$2:$K$5000,$C470,'1. Output sheet'!$O$2:$O$5000,"&gt;="&amp;$B$407,'1. Output sheet'!$O$2:$O$5000,"&lt;"&amp;$C$407)</f>
        <v>0</v>
      </c>
      <c r="K470" s="13">
        <f>COUNTIFS('1. Output sheet'!$AC$2:$AC$5000,$B$105,'1. Output sheet'!$C$2:$C$5000,K$73,'1. Output sheet'!$K$2:$K$5000,$C470,'1. Output sheet'!$O$2:$O$5000,"&gt;="&amp;$B$407,'1. Output sheet'!$O$2:$O$5000,"&lt;"&amp;$C$407)</f>
        <v>0</v>
      </c>
      <c r="L470" s="13">
        <f>COUNTIFS('1. Output sheet'!$AC$2:$AC$5000,$B$105,'1. Output sheet'!$C$2:$C$5000,L$73,'1. Output sheet'!$K$2:$K$5000,$C470,'1. Output sheet'!$O$2:$O$5000,"&gt;="&amp;$B$407,'1. Output sheet'!$O$2:$O$5000,"&lt;"&amp;$C$407)</f>
        <v>0</v>
      </c>
      <c r="M470" s="13">
        <f>COUNTIFS('1. Output sheet'!$AC$2:$AC$5000,$B$105,'1. Output sheet'!$C$2:$C$5000,M$73,'1. Output sheet'!$K$2:$K$5000,$C470,'1. Output sheet'!$O$2:$O$5000,"&gt;="&amp;$B$407,'1. Output sheet'!$O$2:$O$5000,"&lt;"&amp;$C$407)</f>
        <v>0</v>
      </c>
      <c r="N470" s="13">
        <f>COUNTIFS('1. Output sheet'!$AC$2:$AC$5000,$B$105,'1. Output sheet'!$C$2:$C$5000,N$73,'1. Output sheet'!$K$2:$K$5000,$C470,'1. Output sheet'!$O$2:$O$5000,"&gt;="&amp;$B$407,'1. Output sheet'!$O$2:$O$5000,"&lt;"&amp;$C$407)</f>
        <v>0</v>
      </c>
      <c r="O470" s="13">
        <f>COUNTIFS('1. Output sheet'!$AC$2:$AC$5000,$B$105,'1. Output sheet'!$C$2:$C$5000,O$73,'1. Output sheet'!$K$2:$K$5000,$C470,'1. Output sheet'!$O$2:$O$5000,"&gt;="&amp;$B$407,'1. Output sheet'!$O$2:$O$5000,"&lt;"&amp;$C$407)</f>
        <v>0</v>
      </c>
      <c r="P470" s="14">
        <f t="shared" si="217"/>
        <v>0</v>
      </c>
    </row>
    <row r="472" spans="2:32" x14ac:dyDescent="0.2">
      <c r="R472">
        <v>0.13407881152541462</v>
      </c>
    </row>
    <row r="473" spans="2:32" ht="15" x14ac:dyDescent="0.25">
      <c r="B473" s="5" t="s">
        <v>4775</v>
      </c>
      <c r="C473" s="5"/>
      <c r="D473" s="5"/>
      <c r="E473" s="5"/>
      <c r="F473" s="5"/>
      <c r="G473" s="5"/>
      <c r="H473" s="5"/>
      <c r="I473" s="5"/>
      <c r="J473" s="5"/>
      <c r="K473" s="5"/>
      <c r="L473" s="5"/>
      <c r="M473" s="5"/>
      <c r="N473" s="5"/>
      <c r="O473" s="5"/>
      <c r="P473" s="5"/>
      <c r="R473" s="5" t="s">
        <v>4775</v>
      </c>
      <c r="S473" s="5"/>
      <c r="T473" s="5"/>
      <c r="U473" s="5"/>
      <c r="V473" s="5"/>
      <c r="W473" s="5"/>
      <c r="X473" s="5"/>
      <c r="Y473" s="5"/>
      <c r="Z473" s="5"/>
      <c r="AA473" s="5"/>
      <c r="AB473" s="5"/>
      <c r="AC473" s="5"/>
      <c r="AD473" s="5"/>
      <c r="AE473" s="5"/>
      <c r="AF473" s="5"/>
    </row>
    <row r="474" spans="2:32" ht="60" x14ac:dyDescent="0.25">
      <c r="B474" s="6" t="s">
        <v>4776</v>
      </c>
      <c r="C474" s="6"/>
      <c r="D474" s="10" t="s">
        <v>136</v>
      </c>
      <c r="E474" s="10" t="s">
        <v>41</v>
      </c>
      <c r="F474" s="10" t="s">
        <v>79</v>
      </c>
      <c r="G474" s="11" t="s">
        <v>50</v>
      </c>
      <c r="H474" s="11" t="s">
        <v>555</v>
      </c>
      <c r="I474" s="11" t="s">
        <v>145</v>
      </c>
      <c r="J474" s="11" t="s">
        <v>126</v>
      </c>
      <c r="K474" s="11" t="s">
        <v>238</v>
      </c>
      <c r="L474" s="11" t="s">
        <v>312</v>
      </c>
      <c r="M474" s="11" t="s">
        <v>4766</v>
      </c>
      <c r="N474" s="11" t="s">
        <v>29</v>
      </c>
      <c r="O474" s="11" t="s">
        <v>69</v>
      </c>
      <c r="P474" s="29" t="s">
        <v>4767</v>
      </c>
      <c r="R474" s="6" t="s">
        <v>4777</v>
      </c>
      <c r="S474" s="6"/>
      <c r="T474" s="10" t="s">
        <v>136</v>
      </c>
      <c r="U474" s="10" t="s">
        <v>41</v>
      </c>
      <c r="V474" s="10" t="s">
        <v>79</v>
      </c>
      <c r="W474" s="11" t="s">
        <v>50</v>
      </c>
      <c r="X474" s="11" t="s">
        <v>555</v>
      </c>
      <c r="Y474" s="11" t="s">
        <v>145</v>
      </c>
      <c r="Z474" s="11" t="s">
        <v>126</v>
      </c>
      <c r="AA474" s="11" t="s">
        <v>238</v>
      </c>
      <c r="AB474" s="11" t="s">
        <v>312</v>
      </c>
      <c r="AC474" s="11" t="s">
        <v>4766</v>
      </c>
      <c r="AD474" s="11" t="s">
        <v>29</v>
      </c>
      <c r="AE474" s="11" t="s">
        <v>69</v>
      </c>
      <c r="AF474" s="29" t="s">
        <v>4767</v>
      </c>
    </row>
    <row r="475" spans="2:32" ht="15" x14ac:dyDescent="0.25">
      <c r="B475" s="37" t="s">
        <v>4770</v>
      </c>
      <c r="C475" s="37" t="s">
        <v>4761</v>
      </c>
      <c r="D475" s="14">
        <f>D476+D506</f>
        <v>2095</v>
      </c>
      <c r="E475" s="14">
        <f t="shared" ref="E475" si="229">E476+E506</f>
        <v>65200</v>
      </c>
      <c r="F475" s="14">
        <f t="shared" ref="F475" si="230">F476+F506</f>
        <v>33968.066666666666</v>
      </c>
      <c r="G475" s="14">
        <f t="shared" ref="G475" si="231">G476+G506</f>
        <v>57038.43</v>
      </c>
      <c r="H475" s="14">
        <f t="shared" ref="H475" si="232">H476+H506</f>
        <v>19699</v>
      </c>
      <c r="I475" s="14">
        <f t="shared" ref="I475" si="233">I476+I506</f>
        <v>51421.666666666664</v>
      </c>
      <c r="J475" s="14">
        <f t="shared" ref="J475" si="234">J476+J506</f>
        <v>152612.9133333333</v>
      </c>
      <c r="K475" s="14">
        <f t="shared" ref="K475" si="235">K476+K506</f>
        <v>24227.260000000002</v>
      </c>
      <c r="L475" s="14">
        <f t="shared" ref="L475" si="236">L476+L506</f>
        <v>35580</v>
      </c>
      <c r="M475" s="14">
        <f t="shared" ref="M475" si="237">M476+M506</f>
        <v>0</v>
      </c>
      <c r="N475" s="14">
        <f t="shared" ref="N475" si="238">N476+N506</f>
        <v>3390</v>
      </c>
      <c r="O475" s="14">
        <f t="shared" ref="O475" si="239">O476+O506</f>
        <v>-528</v>
      </c>
      <c r="P475" s="14">
        <f>SUM(D475:O475)</f>
        <v>444704.33666666667</v>
      </c>
      <c r="R475" s="37" t="s">
        <v>4770</v>
      </c>
      <c r="S475" s="37" t="s">
        <v>4761</v>
      </c>
      <c r="T475" s="14">
        <f>D475*$R$136</f>
        <v>280.89511014574362</v>
      </c>
      <c r="U475" s="14">
        <f t="shared" ref="U475:U535" si="240">E475*$R$136</f>
        <v>8741.9385114570341</v>
      </c>
      <c r="V475" s="14">
        <f t="shared" ref="V475:V535" si="241">F475*$R$136</f>
        <v>4554.398008482719</v>
      </c>
      <c r="W475" s="14">
        <f t="shared" ref="W475:W535" si="242">G475*$R$136</f>
        <v>7647.6449056755555</v>
      </c>
      <c r="X475" s="14">
        <f t="shared" ref="X475:X535" si="243">H475*$R$136</f>
        <v>2641.2185082391425</v>
      </c>
      <c r="Y475" s="14">
        <f t="shared" ref="Y475:Y535" si="244">I475*$R$136</f>
        <v>6894.5559533226951</v>
      </c>
      <c r="Z475" s="14">
        <f t="shared" ref="Z475:Z535" si="245">J475*$R$136</f>
        <v>20462.158043164432</v>
      </c>
      <c r="AA475" s="14">
        <f t="shared" ref="AA475:AA535" si="246">K475*$R$136</f>
        <v>3248.3622273172168</v>
      </c>
      <c r="AB475" s="14">
        <f t="shared" ref="AB475:AB535" si="247">L475*$R$136</f>
        <v>4770.5241140742519</v>
      </c>
      <c r="AC475" s="14">
        <f t="shared" ref="AC475:AC535" si="248">M475*$R$136</f>
        <v>0</v>
      </c>
      <c r="AD475" s="14">
        <f t="shared" ref="AD475:AD535" si="249">N475*$R$136</f>
        <v>454.52717107115558</v>
      </c>
      <c r="AE475" s="14">
        <v>32776</v>
      </c>
      <c r="AF475" s="14">
        <v>1997198.6433333333</v>
      </c>
    </row>
    <row r="476" spans="2:32" ht="15" x14ac:dyDescent="0.25">
      <c r="B476" s="38" t="s">
        <v>39</v>
      </c>
      <c r="C476" s="37" t="s">
        <v>4761</v>
      </c>
      <c r="D476" s="14">
        <f>SUM(D477:D505)</f>
        <v>2095</v>
      </c>
      <c r="E476" s="14">
        <f t="shared" ref="E476" si="250">SUM(E477:E505)</f>
        <v>65200</v>
      </c>
      <c r="F476" s="14">
        <f t="shared" ref="F476" si="251">SUM(F477:F505)</f>
        <v>38919.25</v>
      </c>
      <c r="G476" s="14">
        <f t="shared" ref="G476" si="252">SUM(G477:G505)</f>
        <v>61232.5</v>
      </c>
      <c r="H476" s="14">
        <f t="shared" ref="H476" si="253">SUM(H477:H505)</f>
        <v>19699</v>
      </c>
      <c r="I476" s="14">
        <f t="shared" ref="I476" si="254">SUM(I477:I505)</f>
        <v>51740.5</v>
      </c>
      <c r="J476" s="14">
        <f t="shared" ref="J476" si="255">SUM(J477:J505)</f>
        <v>156004.97999999998</v>
      </c>
      <c r="K476" s="14">
        <f t="shared" ref="K476" si="256">SUM(K477:K505)</f>
        <v>8181</v>
      </c>
      <c r="L476" s="14">
        <f t="shared" ref="L476" si="257">SUM(L477:L505)</f>
        <v>8580</v>
      </c>
      <c r="M476" s="14">
        <f t="shared" ref="M476" si="258">SUM(M477:M505)</f>
        <v>0</v>
      </c>
      <c r="N476" s="14">
        <f t="shared" ref="N476" si="259">SUM(N477:N505)</f>
        <v>3390</v>
      </c>
      <c r="O476" s="14">
        <f t="shared" ref="O476" si="260">SUM(O477:O505)</f>
        <v>0</v>
      </c>
      <c r="P476" s="14">
        <f t="shared" ref="P476:P535" si="261">SUM(D476:O476)</f>
        <v>415042.23</v>
      </c>
      <c r="R476" s="38" t="s">
        <v>39</v>
      </c>
      <c r="S476" s="37" t="s">
        <v>4761</v>
      </c>
      <c r="T476" s="14">
        <f t="shared" ref="T476:T535" si="262">D476*$R$136</f>
        <v>280.89511014574362</v>
      </c>
      <c r="U476" s="14">
        <f t="shared" si="240"/>
        <v>8741.9385114570341</v>
      </c>
      <c r="V476" s="14">
        <f t="shared" si="241"/>
        <v>5218.2467854604929</v>
      </c>
      <c r="W476" s="14">
        <f t="shared" si="242"/>
        <v>8209.9808267299504</v>
      </c>
      <c r="X476" s="14">
        <f t="shared" si="243"/>
        <v>2641.2185082391425</v>
      </c>
      <c r="Y476" s="14">
        <f t="shared" si="244"/>
        <v>6937.3047477307155</v>
      </c>
      <c r="Z476" s="14">
        <f t="shared" si="245"/>
        <v>20916.962310446073</v>
      </c>
      <c r="AA476" s="14">
        <f t="shared" si="246"/>
        <v>1096.8987570894169</v>
      </c>
      <c r="AB476" s="14">
        <f t="shared" si="247"/>
        <v>1150.3962028880574</v>
      </c>
      <c r="AC476" s="14">
        <f t="shared" si="248"/>
        <v>0</v>
      </c>
      <c r="AD476" s="14">
        <f t="shared" si="249"/>
        <v>454.52717107115558</v>
      </c>
      <c r="AE476" s="14">
        <v>33204</v>
      </c>
      <c r="AF476" s="14">
        <v>1981060.6</v>
      </c>
    </row>
    <row r="477" spans="2:32" ht="15" x14ac:dyDescent="0.25">
      <c r="B477" s="7"/>
      <c r="C477" s="39" t="s">
        <v>141</v>
      </c>
      <c r="D477" s="13">
        <f>SUMIFS('1. Output sheet'!$F$2:$F$5000,'1. Output sheet'!$AC$2:$AC$5000,$B$75,'1. Output sheet'!$C$2:$C$5000,D$138,'1. Output sheet'!$K$2:$K$5000,$C412,'1. Output sheet'!$O$2:$O$5000,"&gt;="&amp;$B$407,'1. Output sheet'!$O$2:$O$5000,"&lt;"&amp;$C$407)</f>
        <v>0</v>
      </c>
      <c r="E477" s="13">
        <f>SUMIFS('1. Output sheet'!$F$2:$F$5000,'1. Output sheet'!$AC$2:$AC$5000,$B$75,'1. Output sheet'!$C$2:$C$5000,E$138,'1. Output sheet'!$K$2:$K$5000,$C412,'1. Output sheet'!$O$2:$O$5000,"&gt;="&amp;$B$407,'1. Output sheet'!$O$2:$O$5000,"&lt;"&amp;$C$407)</f>
        <v>0</v>
      </c>
      <c r="F477" s="13">
        <f>SUMIFS('1. Output sheet'!$F$2:$F$5000,'1. Output sheet'!$AC$2:$AC$5000,$B$75,'1. Output sheet'!$C$2:$C$5000,F$138,'1. Output sheet'!$K$2:$K$5000,$C412,'1. Output sheet'!$O$2:$O$5000,"&gt;="&amp;$B$407,'1. Output sheet'!$O$2:$O$5000,"&lt;"&amp;$C$407)</f>
        <v>0</v>
      </c>
      <c r="G477" s="13">
        <f>SUMIFS('1. Output sheet'!$F$2:$F$5000,'1. Output sheet'!$AC$2:$AC$5000,$B$75,'1. Output sheet'!$C$2:$C$5000,G$138,'1. Output sheet'!$K$2:$K$5000,$C412,'1. Output sheet'!$O$2:$O$5000,"&gt;="&amp;$B$407,'1. Output sheet'!$O$2:$O$5000,"&lt;"&amp;$C$407)</f>
        <v>0</v>
      </c>
      <c r="H477" s="13">
        <f>SUMIFS('1. Output sheet'!$F$2:$F$5000,'1. Output sheet'!$AC$2:$AC$5000,$B$75,'1. Output sheet'!$C$2:$C$5000,H$138,'1. Output sheet'!$K$2:$K$5000,$C412,'1. Output sheet'!$O$2:$O$5000,"&gt;="&amp;$B$407,'1. Output sheet'!$O$2:$O$5000,"&lt;"&amp;$C$407)</f>
        <v>0</v>
      </c>
      <c r="I477" s="13">
        <f>SUMIFS('1. Output sheet'!$F$2:$F$5000,'1. Output sheet'!$AC$2:$AC$5000,$B$75,'1. Output sheet'!$C$2:$C$5000,I$138,'1. Output sheet'!$K$2:$K$5000,$C412,'1. Output sheet'!$O$2:$O$5000,"&gt;="&amp;$B$407,'1. Output sheet'!$O$2:$O$5000,"&lt;"&amp;$C$407)</f>
        <v>0</v>
      </c>
      <c r="J477" s="13">
        <f>SUMIFS('1. Output sheet'!$F$2:$F$5000,'1. Output sheet'!$AC$2:$AC$5000,$B$75,'1. Output sheet'!$C$2:$C$5000,J$138,'1. Output sheet'!$K$2:$K$5000,$C412,'1. Output sheet'!$O$2:$O$5000,"&gt;="&amp;$B$407,'1. Output sheet'!$O$2:$O$5000,"&lt;"&amp;$C$407)</f>
        <v>0</v>
      </c>
      <c r="K477" s="13">
        <f>SUMIFS('1. Output sheet'!$F$2:$F$5000,'1. Output sheet'!$AC$2:$AC$5000,$B$75,'1. Output sheet'!$C$2:$C$5000,K$138,'1. Output sheet'!$K$2:$K$5000,$C412,'1. Output sheet'!$O$2:$O$5000,"&gt;="&amp;$B$407,'1. Output sheet'!$O$2:$O$5000,"&lt;"&amp;$C$407)</f>
        <v>0</v>
      </c>
      <c r="L477" s="13">
        <f>SUMIFS('1. Output sheet'!$F$2:$F$5000,'1. Output sheet'!$AC$2:$AC$5000,$B$75,'1. Output sheet'!$C$2:$C$5000,L$138,'1. Output sheet'!$K$2:$K$5000,$C412,'1. Output sheet'!$O$2:$O$5000,"&gt;="&amp;$B$407,'1. Output sheet'!$O$2:$O$5000,"&lt;"&amp;$C$407)</f>
        <v>0</v>
      </c>
      <c r="M477" s="13">
        <f>SUMIFS('1. Output sheet'!$F$2:$F$5000,'1. Output sheet'!$AC$2:$AC$5000,$B$75,'1. Output sheet'!$C$2:$C$5000,M$138,'1. Output sheet'!$K$2:$K$5000,$C412,'1. Output sheet'!$O$2:$O$5000,"&gt;="&amp;$B$407,'1. Output sheet'!$O$2:$O$5000,"&lt;"&amp;$C$407)</f>
        <v>0</v>
      </c>
      <c r="N477" s="13">
        <f>SUMIFS('1. Output sheet'!$F$2:$F$5000,'1. Output sheet'!$AC$2:$AC$5000,$B$75,'1. Output sheet'!$C$2:$C$5000,N$138,'1. Output sheet'!$K$2:$K$5000,$C412,'1. Output sheet'!$O$2:$O$5000,"&gt;="&amp;$B$407,'1. Output sheet'!$O$2:$O$5000,"&lt;"&amp;$C$407)</f>
        <v>0</v>
      </c>
      <c r="O477" s="13">
        <f>SUMIFS('1. Output sheet'!$F$2:$F$5000,'1. Output sheet'!$AC$2:$AC$5000,$B$75,'1. Output sheet'!$C$2:$C$5000,O$138,'1. Output sheet'!$K$2:$K$5000,$C412,'1. Output sheet'!$O$2:$O$5000,"&gt;="&amp;$B$407,'1. Output sheet'!$O$2:$O$5000,"&lt;"&amp;$C$407)</f>
        <v>0</v>
      </c>
      <c r="P477" s="14">
        <f t="shared" si="261"/>
        <v>0</v>
      </c>
      <c r="R477" s="7"/>
      <c r="S477" s="39" t="s">
        <v>141</v>
      </c>
      <c r="T477" s="13">
        <f t="shared" si="262"/>
        <v>0</v>
      </c>
      <c r="U477" s="13">
        <f t="shared" si="240"/>
        <v>0</v>
      </c>
      <c r="V477" s="13">
        <f t="shared" si="241"/>
        <v>0</v>
      </c>
      <c r="W477" s="13">
        <f t="shared" si="242"/>
        <v>0</v>
      </c>
      <c r="X477" s="13">
        <f t="shared" si="243"/>
        <v>0</v>
      </c>
      <c r="Y477" s="13">
        <f t="shared" si="244"/>
        <v>0</v>
      </c>
      <c r="Z477" s="13">
        <f t="shared" si="245"/>
        <v>0</v>
      </c>
      <c r="AA477" s="13">
        <f t="shared" si="246"/>
        <v>0</v>
      </c>
      <c r="AB477" s="13">
        <f t="shared" si="247"/>
        <v>0</v>
      </c>
      <c r="AC477" s="13">
        <f t="shared" si="248"/>
        <v>0</v>
      </c>
      <c r="AD477" s="13">
        <f t="shared" si="249"/>
        <v>0</v>
      </c>
      <c r="AE477" s="13">
        <v>3080</v>
      </c>
      <c r="AF477" s="14">
        <v>54463.199999999997</v>
      </c>
    </row>
    <row r="478" spans="2:32" ht="15" x14ac:dyDescent="0.25">
      <c r="B478" s="7"/>
      <c r="C478" s="39" t="s">
        <v>2856</v>
      </c>
      <c r="D478" s="13">
        <f>SUMIFS('1. Output sheet'!$F$2:$F$5000,'1. Output sheet'!$AC$2:$AC$5000,$B$75,'1. Output sheet'!$C$2:$C$5000,D$138,'1. Output sheet'!$K$2:$K$5000,$C413,'1. Output sheet'!$O$2:$O$5000,"&gt;="&amp;$B$407,'1. Output sheet'!$O$2:$O$5000,"&lt;"&amp;$C$407)</f>
        <v>0</v>
      </c>
      <c r="E478" s="13">
        <f>SUMIFS('1. Output sheet'!$F$2:$F$5000,'1. Output sheet'!$AC$2:$AC$5000,$B$75,'1. Output sheet'!$C$2:$C$5000,E$138,'1. Output sheet'!$K$2:$K$5000,$C413,'1. Output sheet'!$O$2:$O$5000,"&gt;="&amp;$B$407,'1. Output sheet'!$O$2:$O$5000,"&lt;"&amp;$C$407)</f>
        <v>0</v>
      </c>
      <c r="F478" s="13">
        <f>SUMIFS('1. Output sheet'!$F$2:$F$5000,'1. Output sheet'!$AC$2:$AC$5000,$B$75,'1. Output sheet'!$C$2:$C$5000,F$138,'1. Output sheet'!$K$2:$K$5000,$C413,'1. Output sheet'!$O$2:$O$5000,"&gt;="&amp;$B$407,'1. Output sheet'!$O$2:$O$5000,"&lt;"&amp;$C$407)</f>
        <v>0</v>
      </c>
      <c r="G478" s="13">
        <f>SUMIFS('1. Output sheet'!$F$2:$F$5000,'1. Output sheet'!$AC$2:$AC$5000,$B$75,'1. Output sheet'!$C$2:$C$5000,G$138,'1. Output sheet'!$K$2:$K$5000,$C413,'1. Output sheet'!$O$2:$O$5000,"&gt;="&amp;$B$407,'1. Output sheet'!$O$2:$O$5000,"&lt;"&amp;$C$407)</f>
        <v>0</v>
      </c>
      <c r="H478" s="13">
        <f>SUMIFS('1. Output sheet'!$F$2:$F$5000,'1. Output sheet'!$AC$2:$AC$5000,$B$75,'1. Output sheet'!$C$2:$C$5000,H$138,'1. Output sheet'!$K$2:$K$5000,$C413,'1. Output sheet'!$O$2:$O$5000,"&gt;="&amp;$B$407,'1. Output sheet'!$O$2:$O$5000,"&lt;"&amp;$C$407)</f>
        <v>0</v>
      </c>
      <c r="I478" s="13">
        <f>SUMIFS('1. Output sheet'!$F$2:$F$5000,'1. Output sheet'!$AC$2:$AC$5000,$B$75,'1. Output sheet'!$C$2:$C$5000,I$138,'1. Output sheet'!$K$2:$K$5000,$C413,'1. Output sheet'!$O$2:$O$5000,"&gt;="&amp;$B$407,'1. Output sheet'!$O$2:$O$5000,"&lt;"&amp;$C$407)</f>
        <v>0</v>
      </c>
      <c r="J478" s="13">
        <f>SUMIFS('1. Output sheet'!$F$2:$F$5000,'1. Output sheet'!$AC$2:$AC$5000,$B$75,'1. Output sheet'!$C$2:$C$5000,J$138,'1. Output sheet'!$K$2:$K$5000,$C413,'1. Output sheet'!$O$2:$O$5000,"&gt;="&amp;$B$407,'1. Output sheet'!$O$2:$O$5000,"&lt;"&amp;$C$407)</f>
        <v>0</v>
      </c>
      <c r="K478" s="13">
        <f>SUMIFS('1. Output sheet'!$F$2:$F$5000,'1. Output sheet'!$AC$2:$AC$5000,$B$75,'1. Output sheet'!$C$2:$C$5000,K$138,'1. Output sheet'!$K$2:$K$5000,$C413,'1. Output sheet'!$O$2:$O$5000,"&gt;="&amp;$B$407,'1. Output sheet'!$O$2:$O$5000,"&lt;"&amp;$C$407)</f>
        <v>0</v>
      </c>
      <c r="L478" s="13">
        <f>SUMIFS('1. Output sheet'!$F$2:$F$5000,'1. Output sheet'!$AC$2:$AC$5000,$B$75,'1. Output sheet'!$C$2:$C$5000,L$138,'1. Output sheet'!$K$2:$K$5000,$C413,'1. Output sheet'!$O$2:$O$5000,"&gt;="&amp;$B$407,'1. Output sheet'!$O$2:$O$5000,"&lt;"&amp;$C$407)</f>
        <v>0</v>
      </c>
      <c r="M478" s="13">
        <f>SUMIFS('1. Output sheet'!$F$2:$F$5000,'1. Output sheet'!$AC$2:$AC$5000,$B$75,'1. Output sheet'!$C$2:$C$5000,M$138,'1. Output sheet'!$K$2:$K$5000,$C413,'1. Output sheet'!$O$2:$O$5000,"&gt;="&amp;$B$407,'1. Output sheet'!$O$2:$O$5000,"&lt;"&amp;$C$407)</f>
        <v>0</v>
      </c>
      <c r="N478" s="13">
        <f>SUMIFS('1. Output sheet'!$F$2:$F$5000,'1. Output sheet'!$AC$2:$AC$5000,$B$75,'1. Output sheet'!$C$2:$C$5000,N$138,'1. Output sheet'!$K$2:$K$5000,$C413,'1. Output sheet'!$O$2:$O$5000,"&gt;="&amp;$B$407,'1. Output sheet'!$O$2:$O$5000,"&lt;"&amp;$C$407)</f>
        <v>0</v>
      </c>
      <c r="O478" s="13">
        <f>SUMIFS('1. Output sheet'!$F$2:$F$5000,'1. Output sheet'!$AC$2:$AC$5000,$B$75,'1. Output sheet'!$C$2:$C$5000,O$138,'1. Output sheet'!$K$2:$K$5000,$C413,'1. Output sheet'!$O$2:$O$5000,"&gt;="&amp;$B$407,'1. Output sheet'!$O$2:$O$5000,"&lt;"&amp;$C$407)</f>
        <v>0</v>
      </c>
      <c r="P478" s="14">
        <f t="shared" si="261"/>
        <v>0</v>
      </c>
      <c r="R478" s="7"/>
      <c r="S478" s="39" t="s">
        <v>2856</v>
      </c>
      <c r="T478" s="13">
        <f t="shared" si="262"/>
        <v>0</v>
      </c>
      <c r="U478" s="13">
        <f t="shared" si="240"/>
        <v>0</v>
      </c>
      <c r="V478" s="13">
        <f t="shared" si="241"/>
        <v>0</v>
      </c>
      <c r="W478" s="13">
        <f t="shared" si="242"/>
        <v>0</v>
      </c>
      <c r="X478" s="13">
        <f t="shared" si="243"/>
        <v>0</v>
      </c>
      <c r="Y478" s="13">
        <f t="shared" si="244"/>
        <v>0</v>
      </c>
      <c r="Z478" s="13">
        <f t="shared" si="245"/>
        <v>0</v>
      </c>
      <c r="AA478" s="13">
        <f t="shared" si="246"/>
        <v>0</v>
      </c>
      <c r="AB478" s="13">
        <f t="shared" si="247"/>
        <v>0</v>
      </c>
      <c r="AC478" s="13">
        <f t="shared" si="248"/>
        <v>0</v>
      </c>
      <c r="AD478" s="13">
        <f t="shared" si="249"/>
        <v>0</v>
      </c>
      <c r="AE478" s="13">
        <v>0</v>
      </c>
      <c r="AF478" s="14">
        <v>0</v>
      </c>
    </row>
    <row r="479" spans="2:32" ht="15" x14ac:dyDescent="0.25">
      <c r="B479" s="7"/>
      <c r="C479" s="39" t="s">
        <v>610</v>
      </c>
      <c r="D479" s="13">
        <f>SUMIFS('1. Output sheet'!$F$2:$F$5000,'1. Output sheet'!$AC$2:$AC$5000,$B$75,'1. Output sheet'!$C$2:$C$5000,D$138,'1. Output sheet'!$K$2:$K$5000,$C414,'1. Output sheet'!$O$2:$O$5000,"&gt;="&amp;$B$407,'1. Output sheet'!$O$2:$O$5000,"&lt;"&amp;$C$407)</f>
        <v>0</v>
      </c>
      <c r="E479" s="13">
        <f>SUMIFS('1. Output sheet'!$F$2:$F$5000,'1. Output sheet'!$AC$2:$AC$5000,$B$75,'1. Output sheet'!$C$2:$C$5000,E$138,'1. Output sheet'!$K$2:$K$5000,$C414,'1. Output sheet'!$O$2:$O$5000,"&gt;="&amp;$B$407,'1. Output sheet'!$O$2:$O$5000,"&lt;"&amp;$C$407)</f>
        <v>0</v>
      </c>
      <c r="F479" s="13">
        <f>SUMIFS('1. Output sheet'!$F$2:$F$5000,'1. Output sheet'!$AC$2:$AC$5000,$B$75,'1. Output sheet'!$C$2:$C$5000,F$138,'1. Output sheet'!$K$2:$K$5000,$C414,'1. Output sheet'!$O$2:$O$5000,"&gt;="&amp;$B$407,'1. Output sheet'!$O$2:$O$5000,"&lt;"&amp;$C$407)</f>
        <v>0</v>
      </c>
      <c r="G479" s="13">
        <f>SUMIFS('1. Output sheet'!$F$2:$F$5000,'1. Output sheet'!$AC$2:$AC$5000,$B$75,'1. Output sheet'!$C$2:$C$5000,G$138,'1. Output sheet'!$K$2:$K$5000,$C414,'1. Output sheet'!$O$2:$O$5000,"&gt;="&amp;$B$407,'1. Output sheet'!$O$2:$O$5000,"&lt;"&amp;$C$407)</f>
        <v>0</v>
      </c>
      <c r="H479" s="13">
        <f>SUMIFS('1. Output sheet'!$F$2:$F$5000,'1. Output sheet'!$AC$2:$AC$5000,$B$75,'1. Output sheet'!$C$2:$C$5000,H$138,'1. Output sheet'!$K$2:$K$5000,$C414,'1. Output sheet'!$O$2:$O$5000,"&gt;="&amp;$B$407,'1. Output sheet'!$O$2:$O$5000,"&lt;"&amp;$C$407)</f>
        <v>0</v>
      </c>
      <c r="I479" s="13">
        <f>SUMIFS('1. Output sheet'!$F$2:$F$5000,'1. Output sheet'!$AC$2:$AC$5000,$B$75,'1. Output sheet'!$C$2:$C$5000,I$138,'1. Output sheet'!$K$2:$K$5000,$C414,'1. Output sheet'!$O$2:$O$5000,"&gt;="&amp;$B$407,'1. Output sheet'!$O$2:$O$5000,"&lt;"&amp;$C$407)</f>
        <v>0</v>
      </c>
      <c r="J479" s="13">
        <f>SUMIFS('1. Output sheet'!$F$2:$F$5000,'1. Output sheet'!$AC$2:$AC$5000,$B$75,'1. Output sheet'!$C$2:$C$5000,J$138,'1. Output sheet'!$K$2:$K$5000,$C414,'1. Output sheet'!$O$2:$O$5000,"&gt;="&amp;$B$407,'1. Output sheet'!$O$2:$O$5000,"&lt;"&amp;$C$407)</f>
        <v>17000</v>
      </c>
      <c r="K479" s="13">
        <f>SUMIFS('1. Output sheet'!$F$2:$F$5000,'1. Output sheet'!$AC$2:$AC$5000,$B$75,'1. Output sheet'!$C$2:$C$5000,K$138,'1. Output sheet'!$K$2:$K$5000,$C414,'1. Output sheet'!$O$2:$O$5000,"&gt;="&amp;$B$407,'1. Output sheet'!$O$2:$O$5000,"&lt;"&amp;$C$407)</f>
        <v>0</v>
      </c>
      <c r="L479" s="13">
        <f>SUMIFS('1. Output sheet'!$F$2:$F$5000,'1. Output sheet'!$AC$2:$AC$5000,$B$75,'1. Output sheet'!$C$2:$C$5000,L$138,'1. Output sheet'!$K$2:$K$5000,$C414,'1. Output sheet'!$O$2:$O$5000,"&gt;="&amp;$B$407,'1. Output sheet'!$O$2:$O$5000,"&lt;"&amp;$C$407)</f>
        <v>0</v>
      </c>
      <c r="M479" s="13">
        <f>SUMIFS('1. Output sheet'!$F$2:$F$5000,'1. Output sheet'!$AC$2:$AC$5000,$B$75,'1. Output sheet'!$C$2:$C$5000,M$138,'1. Output sheet'!$K$2:$K$5000,$C414,'1. Output sheet'!$O$2:$O$5000,"&gt;="&amp;$B$407,'1. Output sheet'!$O$2:$O$5000,"&lt;"&amp;$C$407)</f>
        <v>0</v>
      </c>
      <c r="N479" s="13">
        <f>SUMIFS('1. Output sheet'!$F$2:$F$5000,'1. Output sheet'!$AC$2:$AC$5000,$B$75,'1. Output sheet'!$C$2:$C$5000,N$138,'1. Output sheet'!$K$2:$K$5000,$C414,'1. Output sheet'!$O$2:$O$5000,"&gt;="&amp;$B$407,'1. Output sheet'!$O$2:$O$5000,"&lt;"&amp;$C$407)</f>
        <v>0</v>
      </c>
      <c r="O479" s="13">
        <f>SUMIFS('1. Output sheet'!$F$2:$F$5000,'1. Output sheet'!$AC$2:$AC$5000,$B$75,'1. Output sheet'!$C$2:$C$5000,O$138,'1. Output sheet'!$K$2:$K$5000,$C414,'1. Output sheet'!$O$2:$O$5000,"&gt;="&amp;$B$407,'1. Output sheet'!$O$2:$O$5000,"&lt;"&amp;$C$407)</f>
        <v>0</v>
      </c>
      <c r="P479" s="14">
        <f t="shared" si="261"/>
        <v>17000</v>
      </c>
      <c r="R479" s="7"/>
      <c r="S479" s="39" t="s">
        <v>610</v>
      </c>
      <c r="T479" s="13">
        <f t="shared" si="262"/>
        <v>0</v>
      </c>
      <c r="U479" s="13">
        <f t="shared" si="240"/>
        <v>0</v>
      </c>
      <c r="V479" s="13">
        <f t="shared" si="241"/>
        <v>0</v>
      </c>
      <c r="W479" s="13">
        <f t="shared" si="242"/>
        <v>0</v>
      </c>
      <c r="X479" s="13">
        <f t="shared" si="243"/>
        <v>0</v>
      </c>
      <c r="Y479" s="13">
        <f t="shared" si="244"/>
        <v>0</v>
      </c>
      <c r="Z479" s="13">
        <f t="shared" si="245"/>
        <v>2279.3397959320487</v>
      </c>
      <c r="AA479" s="13">
        <f t="shared" si="246"/>
        <v>0</v>
      </c>
      <c r="AB479" s="13">
        <f t="shared" si="247"/>
        <v>0</v>
      </c>
      <c r="AC479" s="13">
        <f t="shared" si="248"/>
        <v>0</v>
      </c>
      <c r="AD479" s="13">
        <f t="shared" si="249"/>
        <v>0</v>
      </c>
      <c r="AE479" s="13">
        <v>0</v>
      </c>
      <c r="AF479" s="14">
        <v>17000</v>
      </c>
    </row>
    <row r="480" spans="2:32" ht="15" x14ac:dyDescent="0.25">
      <c r="B480" s="7"/>
      <c r="C480" s="39" t="s">
        <v>2088</v>
      </c>
      <c r="D480" s="13">
        <f>SUMIFS('1. Output sheet'!$F$2:$F$5000,'1. Output sheet'!$AC$2:$AC$5000,$B$75,'1. Output sheet'!$C$2:$C$5000,D$138,'1. Output sheet'!$K$2:$K$5000,$C415,'1. Output sheet'!$O$2:$O$5000,"&gt;="&amp;$B$407,'1. Output sheet'!$O$2:$O$5000,"&lt;"&amp;$C$407)</f>
        <v>0</v>
      </c>
      <c r="E480" s="13">
        <f>SUMIFS('1. Output sheet'!$F$2:$F$5000,'1. Output sheet'!$AC$2:$AC$5000,$B$75,'1. Output sheet'!$C$2:$C$5000,E$138,'1. Output sheet'!$K$2:$K$5000,$C415,'1. Output sheet'!$O$2:$O$5000,"&gt;="&amp;$B$407,'1. Output sheet'!$O$2:$O$5000,"&lt;"&amp;$C$407)</f>
        <v>0</v>
      </c>
      <c r="F480" s="13">
        <f>SUMIFS('1. Output sheet'!$F$2:$F$5000,'1. Output sheet'!$AC$2:$AC$5000,$B$75,'1. Output sheet'!$C$2:$C$5000,F$138,'1. Output sheet'!$K$2:$K$5000,$C415,'1. Output sheet'!$O$2:$O$5000,"&gt;="&amp;$B$407,'1. Output sheet'!$O$2:$O$5000,"&lt;"&amp;$C$407)</f>
        <v>0</v>
      </c>
      <c r="G480" s="13">
        <f>SUMIFS('1. Output sheet'!$F$2:$F$5000,'1. Output sheet'!$AC$2:$AC$5000,$B$75,'1. Output sheet'!$C$2:$C$5000,G$138,'1. Output sheet'!$K$2:$K$5000,$C415,'1. Output sheet'!$O$2:$O$5000,"&gt;="&amp;$B$407,'1. Output sheet'!$O$2:$O$5000,"&lt;"&amp;$C$407)</f>
        <v>0</v>
      </c>
      <c r="H480" s="13">
        <f>SUMIFS('1. Output sheet'!$F$2:$F$5000,'1. Output sheet'!$AC$2:$AC$5000,$B$75,'1. Output sheet'!$C$2:$C$5000,H$138,'1. Output sheet'!$K$2:$K$5000,$C415,'1. Output sheet'!$O$2:$O$5000,"&gt;="&amp;$B$407,'1. Output sheet'!$O$2:$O$5000,"&lt;"&amp;$C$407)</f>
        <v>0</v>
      </c>
      <c r="I480" s="13">
        <f>SUMIFS('1. Output sheet'!$F$2:$F$5000,'1. Output sheet'!$AC$2:$AC$5000,$B$75,'1. Output sheet'!$C$2:$C$5000,I$138,'1. Output sheet'!$K$2:$K$5000,$C415,'1. Output sheet'!$O$2:$O$5000,"&gt;="&amp;$B$407,'1. Output sheet'!$O$2:$O$5000,"&lt;"&amp;$C$407)</f>
        <v>0</v>
      </c>
      <c r="J480" s="13">
        <f>SUMIFS('1. Output sheet'!$F$2:$F$5000,'1. Output sheet'!$AC$2:$AC$5000,$B$75,'1. Output sheet'!$C$2:$C$5000,J$138,'1. Output sheet'!$K$2:$K$5000,$C415,'1. Output sheet'!$O$2:$O$5000,"&gt;="&amp;$B$407,'1. Output sheet'!$O$2:$O$5000,"&lt;"&amp;$C$407)</f>
        <v>0</v>
      </c>
      <c r="K480" s="13">
        <f>SUMIFS('1. Output sheet'!$F$2:$F$5000,'1. Output sheet'!$AC$2:$AC$5000,$B$75,'1. Output sheet'!$C$2:$C$5000,K$138,'1. Output sheet'!$K$2:$K$5000,$C415,'1. Output sheet'!$O$2:$O$5000,"&gt;="&amp;$B$407,'1. Output sheet'!$O$2:$O$5000,"&lt;"&amp;$C$407)</f>
        <v>0</v>
      </c>
      <c r="L480" s="13">
        <f>SUMIFS('1. Output sheet'!$F$2:$F$5000,'1. Output sheet'!$AC$2:$AC$5000,$B$75,'1. Output sheet'!$C$2:$C$5000,L$138,'1. Output sheet'!$K$2:$K$5000,$C415,'1. Output sheet'!$O$2:$O$5000,"&gt;="&amp;$B$407,'1. Output sheet'!$O$2:$O$5000,"&lt;"&amp;$C$407)</f>
        <v>0</v>
      </c>
      <c r="M480" s="13">
        <f>SUMIFS('1. Output sheet'!$F$2:$F$5000,'1. Output sheet'!$AC$2:$AC$5000,$B$75,'1. Output sheet'!$C$2:$C$5000,M$138,'1. Output sheet'!$K$2:$K$5000,$C415,'1. Output sheet'!$O$2:$O$5000,"&gt;="&amp;$B$407,'1. Output sheet'!$O$2:$O$5000,"&lt;"&amp;$C$407)</f>
        <v>0</v>
      </c>
      <c r="N480" s="13">
        <f>SUMIFS('1. Output sheet'!$F$2:$F$5000,'1. Output sheet'!$AC$2:$AC$5000,$B$75,'1. Output sheet'!$C$2:$C$5000,N$138,'1. Output sheet'!$K$2:$K$5000,$C415,'1. Output sheet'!$O$2:$O$5000,"&gt;="&amp;$B$407,'1. Output sheet'!$O$2:$O$5000,"&lt;"&amp;$C$407)</f>
        <v>0</v>
      </c>
      <c r="O480" s="13">
        <f>SUMIFS('1. Output sheet'!$F$2:$F$5000,'1. Output sheet'!$AC$2:$AC$5000,$B$75,'1. Output sheet'!$C$2:$C$5000,O$138,'1. Output sheet'!$K$2:$K$5000,$C415,'1. Output sheet'!$O$2:$O$5000,"&gt;="&amp;$B$407,'1. Output sheet'!$O$2:$O$5000,"&lt;"&amp;$C$407)</f>
        <v>0</v>
      </c>
      <c r="P480" s="14">
        <f t="shared" si="261"/>
        <v>0</v>
      </c>
      <c r="R480" s="7"/>
      <c r="S480" s="39" t="s">
        <v>2088</v>
      </c>
      <c r="T480" s="13">
        <f t="shared" si="262"/>
        <v>0</v>
      </c>
      <c r="U480" s="13">
        <f t="shared" si="240"/>
        <v>0</v>
      </c>
      <c r="V480" s="13">
        <f t="shared" si="241"/>
        <v>0</v>
      </c>
      <c r="W480" s="13">
        <f t="shared" si="242"/>
        <v>0</v>
      </c>
      <c r="X480" s="13">
        <f t="shared" si="243"/>
        <v>0</v>
      </c>
      <c r="Y480" s="13">
        <f t="shared" si="244"/>
        <v>0</v>
      </c>
      <c r="Z480" s="13">
        <f t="shared" si="245"/>
        <v>0</v>
      </c>
      <c r="AA480" s="13">
        <f t="shared" si="246"/>
        <v>0</v>
      </c>
      <c r="AB480" s="13">
        <f t="shared" si="247"/>
        <v>0</v>
      </c>
      <c r="AC480" s="13">
        <f t="shared" si="248"/>
        <v>0</v>
      </c>
      <c r="AD480" s="13">
        <f t="shared" si="249"/>
        <v>0</v>
      </c>
      <c r="AE480" s="13">
        <v>0</v>
      </c>
      <c r="AF480" s="14">
        <v>7746</v>
      </c>
    </row>
    <row r="481" spans="2:32" ht="15" x14ac:dyDescent="0.25">
      <c r="B481" s="7"/>
      <c r="C481" s="39" t="s">
        <v>583</v>
      </c>
      <c r="D481" s="13">
        <f>SUMIFS('1. Output sheet'!$F$2:$F$5000,'1. Output sheet'!$AC$2:$AC$5000,$B$75,'1. Output sheet'!$C$2:$C$5000,D$138,'1. Output sheet'!$K$2:$K$5000,$C416,'1. Output sheet'!$O$2:$O$5000,"&gt;="&amp;$B$407,'1. Output sheet'!$O$2:$O$5000,"&lt;"&amp;$C$407)</f>
        <v>0</v>
      </c>
      <c r="E481" s="13">
        <f>SUMIFS('1. Output sheet'!$F$2:$F$5000,'1. Output sheet'!$AC$2:$AC$5000,$B$75,'1. Output sheet'!$C$2:$C$5000,E$138,'1. Output sheet'!$K$2:$K$5000,$C416,'1. Output sheet'!$O$2:$O$5000,"&gt;="&amp;$B$407,'1. Output sheet'!$O$2:$O$5000,"&lt;"&amp;$C$407)</f>
        <v>0</v>
      </c>
      <c r="F481" s="13">
        <f>SUMIFS('1. Output sheet'!$F$2:$F$5000,'1. Output sheet'!$AC$2:$AC$5000,$B$75,'1. Output sheet'!$C$2:$C$5000,F$138,'1. Output sheet'!$K$2:$K$5000,$C416,'1. Output sheet'!$O$2:$O$5000,"&gt;="&amp;$B$407,'1. Output sheet'!$O$2:$O$5000,"&lt;"&amp;$C$407)</f>
        <v>0</v>
      </c>
      <c r="G481" s="13">
        <f>SUMIFS('1. Output sheet'!$F$2:$F$5000,'1. Output sheet'!$AC$2:$AC$5000,$B$75,'1. Output sheet'!$C$2:$C$5000,G$138,'1. Output sheet'!$K$2:$K$5000,$C416,'1. Output sheet'!$O$2:$O$5000,"&gt;="&amp;$B$407,'1. Output sheet'!$O$2:$O$5000,"&lt;"&amp;$C$407)</f>
        <v>1110</v>
      </c>
      <c r="H481" s="13">
        <f>SUMIFS('1. Output sheet'!$F$2:$F$5000,'1. Output sheet'!$AC$2:$AC$5000,$B$75,'1. Output sheet'!$C$2:$C$5000,H$138,'1. Output sheet'!$K$2:$K$5000,$C416,'1. Output sheet'!$O$2:$O$5000,"&gt;="&amp;$B$407,'1. Output sheet'!$O$2:$O$5000,"&lt;"&amp;$C$407)</f>
        <v>0</v>
      </c>
      <c r="I481" s="13">
        <f>SUMIFS('1. Output sheet'!$F$2:$F$5000,'1. Output sheet'!$AC$2:$AC$5000,$B$75,'1. Output sheet'!$C$2:$C$5000,I$138,'1. Output sheet'!$K$2:$K$5000,$C416,'1. Output sheet'!$O$2:$O$5000,"&gt;="&amp;$B$407,'1. Output sheet'!$O$2:$O$5000,"&lt;"&amp;$C$407)</f>
        <v>0</v>
      </c>
      <c r="J481" s="13">
        <f>SUMIFS('1. Output sheet'!$F$2:$F$5000,'1. Output sheet'!$AC$2:$AC$5000,$B$75,'1. Output sheet'!$C$2:$C$5000,J$138,'1. Output sheet'!$K$2:$K$5000,$C416,'1. Output sheet'!$O$2:$O$5000,"&gt;="&amp;$B$407,'1. Output sheet'!$O$2:$O$5000,"&lt;"&amp;$C$407)</f>
        <v>4051</v>
      </c>
      <c r="K481" s="13">
        <f>SUMIFS('1. Output sheet'!$F$2:$F$5000,'1. Output sheet'!$AC$2:$AC$5000,$B$75,'1. Output sheet'!$C$2:$C$5000,K$138,'1. Output sheet'!$K$2:$K$5000,$C416,'1. Output sheet'!$O$2:$O$5000,"&gt;="&amp;$B$407,'1. Output sheet'!$O$2:$O$5000,"&lt;"&amp;$C$407)</f>
        <v>0</v>
      </c>
      <c r="L481" s="13">
        <f>SUMIFS('1. Output sheet'!$F$2:$F$5000,'1. Output sheet'!$AC$2:$AC$5000,$B$75,'1. Output sheet'!$C$2:$C$5000,L$138,'1. Output sheet'!$K$2:$K$5000,$C416,'1. Output sheet'!$O$2:$O$5000,"&gt;="&amp;$B$407,'1. Output sheet'!$O$2:$O$5000,"&lt;"&amp;$C$407)</f>
        <v>0</v>
      </c>
      <c r="M481" s="13">
        <f>SUMIFS('1. Output sheet'!$F$2:$F$5000,'1. Output sheet'!$AC$2:$AC$5000,$B$75,'1. Output sheet'!$C$2:$C$5000,M$138,'1. Output sheet'!$K$2:$K$5000,$C416,'1. Output sheet'!$O$2:$O$5000,"&gt;="&amp;$B$407,'1. Output sheet'!$O$2:$O$5000,"&lt;"&amp;$C$407)</f>
        <v>0</v>
      </c>
      <c r="N481" s="13">
        <f>SUMIFS('1. Output sheet'!$F$2:$F$5000,'1. Output sheet'!$AC$2:$AC$5000,$B$75,'1. Output sheet'!$C$2:$C$5000,N$138,'1. Output sheet'!$K$2:$K$5000,$C416,'1. Output sheet'!$O$2:$O$5000,"&gt;="&amp;$B$407,'1. Output sheet'!$O$2:$O$5000,"&lt;"&amp;$C$407)</f>
        <v>0</v>
      </c>
      <c r="O481" s="13">
        <f>SUMIFS('1. Output sheet'!$F$2:$F$5000,'1. Output sheet'!$AC$2:$AC$5000,$B$75,'1. Output sheet'!$C$2:$C$5000,O$138,'1. Output sheet'!$K$2:$K$5000,$C416,'1. Output sheet'!$O$2:$O$5000,"&gt;="&amp;$B$407,'1. Output sheet'!$O$2:$O$5000,"&lt;"&amp;$C$407)</f>
        <v>0</v>
      </c>
      <c r="P481" s="14">
        <f t="shared" si="261"/>
        <v>5161</v>
      </c>
      <c r="R481" s="7"/>
      <c r="S481" s="39" t="s">
        <v>583</v>
      </c>
      <c r="T481" s="13">
        <f t="shared" si="262"/>
        <v>0</v>
      </c>
      <c r="U481" s="13">
        <f t="shared" si="240"/>
        <v>0</v>
      </c>
      <c r="V481" s="13">
        <f t="shared" si="241"/>
        <v>0</v>
      </c>
      <c r="W481" s="13">
        <f t="shared" si="242"/>
        <v>148.82748079321024</v>
      </c>
      <c r="X481" s="13">
        <f t="shared" si="243"/>
        <v>0</v>
      </c>
      <c r="Y481" s="13">
        <f t="shared" si="244"/>
        <v>0</v>
      </c>
      <c r="Z481" s="13">
        <f t="shared" si="245"/>
        <v>543.15326548945461</v>
      </c>
      <c r="AA481" s="13">
        <f t="shared" si="246"/>
        <v>0</v>
      </c>
      <c r="AB481" s="13">
        <f t="shared" si="247"/>
        <v>0</v>
      </c>
      <c r="AC481" s="13">
        <f t="shared" si="248"/>
        <v>0</v>
      </c>
      <c r="AD481" s="13">
        <f t="shared" si="249"/>
        <v>0</v>
      </c>
      <c r="AE481" s="13">
        <v>0</v>
      </c>
      <c r="AF481" s="14">
        <v>17311</v>
      </c>
    </row>
    <row r="482" spans="2:32" ht="15" x14ac:dyDescent="0.25">
      <c r="B482" s="7"/>
      <c r="C482" s="39" t="s">
        <v>429</v>
      </c>
      <c r="D482" s="13">
        <f>SUMIFS('1. Output sheet'!$F$2:$F$5000,'1. Output sheet'!$AC$2:$AC$5000,$B$75,'1. Output sheet'!$C$2:$C$5000,D$138,'1. Output sheet'!$K$2:$K$5000,$C417,'1. Output sheet'!$O$2:$O$5000,"&gt;="&amp;$B$407,'1. Output sheet'!$O$2:$O$5000,"&lt;"&amp;$C$407)</f>
        <v>0</v>
      </c>
      <c r="E482" s="13">
        <f>SUMIFS('1. Output sheet'!$F$2:$F$5000,'1. Output sheet'!$AC$2:$AC$5000,$B$75,'1. Output sheet'!$C$2:$C$5000,E$138,'1. Output sheet'!$K$2:$K$5000,$C417,'1. Output sheet'!$O$2:$O$5000,"&gt;="&amp;$B$407,'1. Output sheet'!$O$2:$O$5000,"&lt;"&amp;$C$407)</f>
        <v>0</v>
      </c>
      <c r="F482" s="13">
        <f>SUMIFS('1. Output sheet'!$F$2:$F$5000,'1. Output sheet'!$AC$2:$AC$5000,$B$75,'1. Output sheet'!$C$2:$C$5000,F$138,'1. Output sheet'!$K$2:$K$5000,$C417,'1. Output sheet'!$O$2:$O$5000,"&gt;="&amp;$B$407,'1. Output sheet'!$O$2:$O$5000,"&lt;"&amp;$C$407)</f>
        <v>1395</v>
      </c>
      <c r="G482" s="13">
        <f>SUMIFS('1. Output sheet'!$F$2:$F$5000,'1. Output sheet'!$AC$2:$AC$5000,$B$75,'1. Output sheet'!$C$2:$C$5000,G$138,'1. Output sheet'!$K$2:$K$5000,$C417,'1. Output sheet'!$O$2:$O$5000,"&gt;="&amp;$B$407,'1. Output sheet'!$O$2:$O$5000,"&lt;"&amp;$C$407)</f>
        <v>2721</v>
      </c>
      <c r="H482" s="13">
        <f>SUMIFS('1. Output sheet'!$F$2:$F$5000,'1. Output sheet'!$AC$2:$AC$5000,$B$75,'1. Output sheet'!$C$2:$C$5000,H$138,'1. Output sheet'!$K$2:$K$5000,$C417,'1. Output sheet'!$O$2:$O$5000,"&gt;="&amp;$B$407,'1. Output sheet'!$O$2:$O$5000,"&lt;"&amp;$C$407)</f>
        <v>1400</v>
      </c>
      <c r="I482" s="13">
        <f>SUMIFS('1. Output sheet'!$F$2:$F$5000,'1. Output sheet'!$AC$2:$AC$5000,$B$75,'1. Output sheet'!$C$2:$C$5000,I$138,'1. Output sheet'!$K$2:$K$5000,$C417,'1. Output sheet'!$O$2:$O$5000,"&gt;="&amp;$B$407,'1. Output sheet'!$O$2:$O$5000,"&lt;"&amp;$C$407)</f>
        <v>1900</v>
      </c>
      <c r="J482" s="13">
        <f>SUMIFS('1. Output sheet'!$F$2:$F$5000,'1. Output sheet'!$AC$2:$AC$5000,$B$75,'1. Output sheet'!$C$2:$C$5000,J$138,'1. Output sheet'!$K$2:$K$5000,$C417,'1. Output sheet'!$O$2:$O$5000,"&gt;="&amp;$B$407,'1. Output sheet'!$O$2:$O$5000,"&lt;"&amp;$C$407)</f>
        <v>0</v>
      </c>
      <c r="K482" s="13">
        <f>SUMIFS('1. Output sheet'!$F$2:$F$5000,'1. Output sheet'!$AC$2:$AC$5000,$B$75,'1. Output sheet'!$C$2:$C$5000,K$138,'1. Output sheet'!$K$2:$K$5000,$C417,'1. Output sheet'!$O$2:$O$5000,"&gt;="&amp;$B$407,'1. Output sheet'!$O$2:$O$5000,"&lt;"&amp;$C$407)</f>
        <v>0</v>
      </c>
      <c r="L482" s="13">
        <f>SUMIFS('1. Output sheet'!$F$2:$F$5000,'1. Output sheet'!$AC$2:$AC$5000,$B$75,'1. Output sheet'!$C$2:$C$5000,L$138,'1. Output sheet'!$K$2:$K$5000,$C417,'1. Output sheet'!$O$2:$O$5000,"&gt;="&amp;$B$407,'1. Output sheet'!$O$2:$O$5000,"&lt;"&amp;$C$407)</f>
        <v>0</v>
      </c>
      <c r="M482" s="13">
        <f>SUMIFS('1. Output sheet'!$F$2:$F$5000,'1. Output sheet'!$AC$2:$AC$5000,$B$75,'1. Output sheet'!$C$2:$C$5000,M$138,'1. Output sheet'!$K$2:$K$5000,$C417,'1. Output sheet'!$O$2:$O$5000,"&gt;="&amp;$B$407,'1. Output sheet'!$O$2:$O$5000,"&lt;"&amp;$C$407)</f>
        <v>0</v>
      </c>
      <c r="N482" s="13">
        <f>SUMIFS('1. Output sheet'!$F$2:$F$5000,'1. Output sheet'!$AC$2:$AC$5000,$B$75,'1. Output sheet'!$C$2:$C$5000,N$138,'1. Output sheet'!$K$2:$K$5000,$C417,'1. Output sheet'!$O$2:$O$5000,"&gt;="&amp;$B$407,'1. Output sheet'!$O$2:$O$5000,"&lt;"&amp;$C$407)</f>
        <v>0</v>
      </c>
      <c r="O482" s="13">
        <f>SUMIFS('1. Output sheet'!$F$2:$F$5000,'1. Output sheet'!$AC$2:$AC$5000,$B$75,'1. Output sheet'!$C$2:$C$5000,O$138,'1. Output sheet'!$K$2:$K$5000,$C417,'1. Output sheet'!$O$2:$O$5000,"&gt;="&amp;$B$407,'1. Output sheet'!$O$2:$O$5000,"&lt;"&amp;$C$407)</f>
        <v>0</v>
      </c>
      <c r="P482" s="14">
        <f t="shared" si="261"/>
        <v>7416</v>
      </c>
      <c r="R482" s="7"/>
      <c r="S482" s="39" t="s">
        <v>429</v>
      </c>
      <c r="T482" s="13">
        <f t="shared" si="262"/>
        <v>0</v>
      </c>
      <c r="U482" s="13">
        <f t="shared" si="240"/>
        <v>0</v>
      </c>
      <c r="V482" s="13">
        <f t="shared" si="241"/>
        <v>187.03994207795338</v>
      </c>
      <c r="W482" s="13">
        <f t="shared" si="242"/>
        <v>364.82844616065319</v>
      </c>
      <c r="X482" s="13">
        <f t="shared" si="243"/>
        <v>187.71033613558046</v>
      </c>
      <c r="Y482" s="13">
        <f t="shared" si="244"/>
        <v>254.74974189828777</v>
      </c>
      <c r="Z482" s="13">
        <f t="shared" si="245"/>
        <v>0</v>
      </c>
      <c r="AA482" s="13">
        <f t="shared" si="246"/>
        <v>0</v>
      </c>
      <c r="AB482" s="13">
        <f t="shared" si="247"/>
        <v>0</v>
      </c>
      <c r="AC482" s="13">
        <f t="shared" si="248"/>
        <v>0</v>
      </c>
      <c r="AD482" s="13">
        <f t="shared" si="249"/>
        <v>0</v>
      </c>
      <c r="AE482" s="13">
        <v>0</v>
      </c>
      <c r="AF482" s="14">
        <v>67515</v>
      </c>
    </row>
    <row r="483" spans="2:32" ht="15" x14ac:dyDescent="0.25">
      <c r="B483" s="7"/>
      <c r="C483" s="39" t="s">
        <v>535</v>
      </c>
      <c r="D483" s="13">
        <f>SUMIFS('1. Output sheet'!$F$2:$F$5000,'1. Output sheet'!$AC$2:$AC$5000,$B$75,'1. Output sheet'!$C$2:$C$5000,D$138,'1. Output sheet'!$K$2:$K$5000,$C418,'1. Output sheet'!$O$2:$O$5000,"&gt;="&amp;$B$407,'1. Output sheet'!$O$2:$O$5000,"&lt;"&amp;$C$407)</f>
        <v>0</v>
      </c>
      <c r="E483" s="13">
        <f>SUMIFS('1. Output sheet'!$F$2:$F$5000,'1. Output sheet'!$AC$2:$AC$5000,$B$75,'1. Output sheet'!$C$2:$C$5000,E$138,'1. Output sheet'!$K$2:$K$5000,$C418,'1. Output sheet'!$O$2:$O$5000,"&gt;="&amp;$B$407,'1. Output sheet'!$O$2:$O$5000,"&lt;"&amp;$C$407)</f>
        <v>0</v>
      </c>
      <c r="F483" s="13">
        <f>SUMIFS('1. Output sheet'!$F$2:$F$5000,'1. Output sheet'!$AC$2:$AC$5000,$B$75,'1. Output sheet'!$C$2:$C$5000,F$138,'1. Output sheet'!$K$2:$K$5000,$C418,'1. Output sheet'!$O$2:$O$5000,"&gt;="&amp;$B$407,'1. Output sheet'!$O$2:$O$5000,"&lt;"&amp;$C$407)</f>
        <v>0</v>
      </c>
      <c r="G483" s="13">
        <f>SUMIFS('1. Output sheet'!$F$2:$F$5000,'1. Output sheet'!$AC$2:$AC$5000,$B$75,'1. Output sheet'!$C$2:$C$5000,G$138,'1. Output sheet'!$K$2:$K$5000,$C418,'1. Output sheet'!$O$2:$O$5000,"&gt;="&amp;$B$407,'1. Output sheet'!$O$2:$O$5000,"&lt;"&amp;$C$407)</f>
        <v>1310</v>
      </c>
      <c r="H483" s="13">
        <f>SUMIFS('1. Output sheet'!$F$2:$F$5000,'1. Output sheet'!$AC$2:$AC$5000,$B$75,'1. Output sheet'!$C$2:$C$5000,H$138,'1. Output sheet'!$K$2:$K$5000,$C418,'1. Output sheet'!$O$2:$O$5000,"&gt;="&amp;$B$407,'1. Output sheet'!$O$2:$O$5000,"&lt;"&amp;$C$407)</f>
        <v>0</v>
      </c>
      <c r="I483" s="13">
        <f>SUMIFS('1. Output sheet'!$F$2:$F$5000,'1. Output sheet'!$AC$2:$AC$5000,$B$75,'1. Output sheet'!$C$2:$C$5000,I$138,'1. Output sheet'!$K$2:$K$5000,$C418,'1. Output sheet'!$O$2:$O$5000,"&gt;="&amp;$B$407,'1. Output sheet'!$O$2:$O$5000,"&lt;"&amp;$C$407)</f>
        <v>0</v>
      </c>
      <c r="J483" s="13">
        <f>SUMIFS('1. Output sheet'!$F$2:$F$5000,'1. Output sheet'!$AC$2:$AC$5000,$B$75,'1. Output sheet'!$C$2:$C$5000,J$138,'1. Output sheet'!$K$2:$K$5000,$C418,'1. Output sheet'!$O$2:$O$5000,"&gt;="&amp;$B$407,'1. Output sheet'!$O$2:$O$5000,"&lt;"&amp;$C$407)</f>
        <v>3120</v>
      </c>
      <c r="K483" s="13">
        <f>SUMIFS('1. Output sheet'!$F$2:$F$5000,'1. Output sheet'!$AC$2:$AC$5000,$B$75,'1. Output sheet'!$C$2:$C$5000,K$138,'1. Output sheet'!$K$2:$K$5000,$C418,'1. Output sheet'!$O$2:$O$5000,"&gt;="&amp;$B$407,'1. Output sheet'!$O$2:$O$5000,"&lt;"&amp;$C$407)</f>
        <v>0</v>
      </c>
      <c r="L483" s="13">
        <f>SUMIFS('1. Output sheet'!$F$2:$F$5000,'1. Output sheet'!$AC$2:$AC$5000,$B$75,'1. Output sheet'!$C$2:$C$5000,L$138,'1. Output sheet'!$K$2:$K$5000,$C418,'1. Output sheet'!$O$2:$O$5000,"&gt;="&amp;$B$407,'1. Output sheet'!$O$2:$O$5000,"&lt;"&amp;$C$407)</f>
        <v>0</v>
      </c>
      <c r="M483" s="13">
        <f>SUMIFS('1. Output sheet'!$F$2:$F$5000,'1. Output sheet'!$AC$2:$AC$5000,$B$75,'1. Output sheet'!$C$2:$C$5000,M$138,'1. Output sheet'!$K$2:$K$5000,$C418,'1. Output sheet'!$O$2:$O$5000,"&gt;="&amp;$B$407,'1. Output sheet'!$O$2:$O$5000,"&lt;"&amp;$C$407)</f>
        <v>0</v>
      </c>
      <c r="N483" s="13">
        <f>SUMIFS('1. Output sheet'!$F$2:$F$5000,'1. Output sheet'!$AC$2:$AC$5000,$B$75,'1. Output sheet'!$C$2:$C$5000,N$138,'1. Output sheet'!$K$2:$K$5000,$C418,'1. Output sheet'!$O$2:$O$5000,"&gt;="&amp;$B$407,'1. Output sheet'!$O$2:$O$5000,"&lt;"&amp;$C$407)</f>
        <v>0</v>
      </c>
      <c r="O483" s="13">
        <f>SUMIFS('1. Output sheet'!$F$2:$F$5000,'1. Output sheet'!$AC$2:$AC$5000,$B$75,'1. Output sheet'!$C$2:$C$5000,O$138,'1. Output sheet'!$K$2:$K$5000,$C418,'1. Output sheet'!$O$2:$O$5000,"&gt;="&amp;$B$407,'1. Output sheet'!$O$2:$O$5000,"&lt;"&amp;$C$407)</f>
        <v>0</v>
      </c>
      <c r="P483" s="14">
        <f t="shared" si="261"/>
        <v>4430</v>
      </c>
      <c r="R483" s="7"/>
      <c r="S483" s="39" t="s">
        <v>535</v>
      </c>
      <c r="T483" s="13">
        <f t="shared" si="262"/>
        <v>0</v>
      </c>
      <c r="U483" s="13">
        <f t="shared" si="240"/>
        <v>0</v>
      </c>
      <c r="V483" s="13">
        <f t="shared" si="241"/>
        <v>0</v>
      </c>
      <c r="W483" s="13">
        <f t="shared" si="242"/>
        <v>175.64324309829314</v>
      </c>
      <c r="X483" s="13">
        <f t="shared" si="243"/>
        <v>0</v>
      </c>
      <c r="Y483" s="13">
        <f t="shared" si="244"/>
        <v>0</v>
      </c>
      <c r="Z483" s="13">
        <f t="shared" si="245"/>
        <v>418.32589195929364</v>
      </c>
      <c r="AA483" s="13">
        <f t="shared" si="246"/>
        <v>0</v>
      </c>
      <c r="AB483" s="13">
        <f t="shared" si="247"/>
        <v>0</v>
      </c>
      <c r="AC483" s="13">
        <f t="shared" si="248"/>
        <v>0</v>
      </c>
      <c r="AD483" s="13">
        <f t="shared" si="249"/>
        <v>0</v>
      </c>
      <c r="AE483" s="13">
        <v>0</v>
      </c>
      <c r="AF483" s="14">
        <v>15775</v>
      </c>
    </row>
    <row r="484" spans="2:32" ht="15" x14ac:dyDescent="0.25">
      <c r="B484" s="7"/>
      <c r="C484" s="39" t="s">
        <v>247</v>
      </c>
      <c r="D484" s="13">
        <f>SUMIFS('1. Output sheet'!$F$2:$F$5000,'1. Output sheet'!$AC$2:$AC$5000,$B$75,'1. Output sheet'!$C$2:$C$5000,D$138,'1. Output sheet'!$K$2:$K$5000,$C419,'1. Output sheet'!$O$2:$O$5000,"&gt;="&amp;$B$407,'1. Output sheet'!$O$2:$O$5000,"&lt;"&amp;$C$407)</f>
        <v>0</v>
      </c>
      <c r="E484" s="13">
        <f>SUMIFS('1. Output sheet'!$F$2:$F$5000,'1. Output sheet'!$AC$2:$AC$5000,$B$75,'1. Output sheet'!$C$2:$C$5000,E$138,'1. Output sheet'!$K$2:$K$5000,$C419,'1. Output sheet'!$O$2:$O$5000,"&gt;="&amp;$B$407,'1. Output sheet'!$O$2:$O$5000,"&lt;"&amp;$C$407)</f>
        <v>0</v>
      </c>
      <c r="F484" s="13">
        <f>SUMIFS('1. Output sheet'!$F$2:$F$5000,'1. Output sheet'!$AC$2:$AC$5000,$B$75,'1. Output sheet'!$C$2:$C$5000,F$138,'1. Output sheet'!$K$2:$K$5000,$C419,'1. Output sheet'!$O$2:$O$5000,"&gt;="&amp;$B$407,'1. Output sheet'!$O$2:$O$5000,"&lt;"&amp;$C$407)</f>
        <v>0</v>
      </c>
      <c r="G484" s="13">
        <f>SUMIFS('1. Output sheet'!$F$2:$F$5000,'1. Output sheet'!$AC$2:$AC$5000,$B$75,'1. Output sheet'!$C$2:$C$5000,G$138,'1. Output sheet'!$K$2:$K$5000,$C419,'1. Output sheet'!$O$2:$O$5000,"&gt;="&amp;$B$407,'1. Output sheet'!$O$2:$O$5000,"&lt;"&amp;$C$407)</f>
        <v>0</v>
      </c>
      <c r="H484" s="13">
        <f>SUMIFS('1. Output sheet'!$F$2:$F$5000,'1. Output sheet'!$AC$2:$AC$5000,$B$75,'1. Output sheet'!$C$2:$C$5000,H$138,'1. Output sheet'!$K$2:$K$5000,$C419,'1. Output sheet'!$O$2:$O$5000,"&gt;="&amp;$B$407,'1. Output sheet'!$O$2:$O$5000,"&lt;"&amp;$C$407)</f>
        <v>0</v>
      </c>
      <c r="I484" s="13">
        <f>SUMIFS('1. Output sheet'!$F$2:$F$5000,'1. Output sheet'!$AC$2:$AC$5000,$B$75,'1. Output sheet'!$C$2:$C$5000,I$138,'1. Output sheet'!$K$2:$K$5000,$C419,'1. Output sheet'!$O$2:$O$5000,"&gt;="&amp;$B$407,'1. Output sheet'!$O$2:$O$5000,"&lt;"&amp;$C$407)</f>
        <v>0</v>
      </c>
      <c r="J484" s="13">
        <f>SUMIFS('1. Output sheet'!$F$2:$F$5000,'1. Output sheet'!$AC$2:$AC$5000,$B$75,'1. Output sheet'!$C$2:$C$5000,J$138,'1. Output sheet'!$K$2:$K$5000,$C419,'1. Output sheet'!$O$2:$O$5000,"&gt;="&amp;$B$407,'1. Output sheet'!$O$2:$O$5000,"&lt;"&amp;$C$407)</f>
        <v>0</v>
      </c>
      <c r="K484" s="13">
        <f>SUMIFS('1. Output sheet'!$F$2:$F$5000,'1. Output sheet'!$AC$2:$AC$5000,$B$75,'1. Output sheet'!$C$2:$C$5000,K$138,'1. Output sheet'!$K$2:$K$5000,$C419,'1. Output sheet'!$O$2:$O$5000,"&gt;="&amp;$B$407,'1. Output sheet'!$O$2:$O$5000,"&lt;"&amp;$C$407)</f>
        <v>0</v>
      </c>
      <c r="L484" s="13">
        <f>SUMIFS('1. Output sheet'!$F$2:$F$5000,'1. Output sheet'!$AC$2:$AC$5000,$B$75,'1. Output sheet'!$C$2:$C$5000,L$138,'1. Output sheet'!$K$2:$K$5000,$C419,'1. Output sheet'!$O$2:$O$5000,"&gt;="&amp;$B$407,'1. Output sheet'!$O$2:$O$5000,"&lt;"&amp;$C$407)</f>
        <v>0</v>
      </c>
      <c r="M484" s="13">
        <f>SUMIFS('1. Output sheet'!$F$2:$F$5000,'1. Output sheet'!$AC$2:$AC$5000,$B$75,'1. Output sheet'!$C$2:$C$5000,M$138,'1. Output sheet'!$K$2:$K$5000,$C419,'1. Output sheet'!$O$2:$O$5000,"&gt;="&amp;$B$407,'1. Output sheet'!$O$2:$O$5000,"&lt;"&amp;$C$407)</f>
        <v>0</v>
      </c>
      <c r="N484" s="13">
        <f>SUMIFS('1. Output sheet'!$F$2:$F$5000,'1. Output sheet'!$AC$2:$AC$5000,$B$75,'1. Output sheet'!$C$2:$C$5000,N$138,'1. Output sheet'!$K$2:$K$5000,$C419,'1. Output sheet'!$O$2:$O$5000,"&gt;="&amp;$B$407,'1. Output sheet'!$O$2:$O$5000,"&lt;"&amp;$C$407)</f>
        <v>0</v>
      </c>
      <c r="O484" s="13">
        <f>SUMIFS('1. Output sheet'!$F$2:$F$5000,'1. Output sheet'!$AC$2:$AC$5000,$B$75,'1. Output sheet'!$C$2:$C$5000,O$138,'1. Output sheet'!$K$2:$K$5000,$C419,'1. Output sheet'!$O$2:$O$5000,"&gt;="&amp;$B$407,'1. Output sheet'!$O$2:$O$5000,"&lt;"&amp;$C$407)</f>
        <v>0</v>
      </c>
      <c r="P484" s="14">
        <f t="shared" si="261"/>
        <v>0</v>
      </c>
      <c r="R484" s="7"/>
      <c r="S484" s="39" t="s">
        <v>247</v>
      </c>
      <c r="T484" s="13">
        <f t="shared" si="262"/>
        <v>0</v>
      </c>
      <c r="U484" s="13">
        <f t="shared" si="240"/>
        <v>0</v>
      </c>
      <c r="V484" s="13">
        <f t="shared" si="241"/>
        <v>0</v>
      </c>
      <c r="W484" s="13">
        <f t="shared" si="242"/>
        <v>0</v>
      </c>
      <c r="X484" s="13">
        <f t="shared" si="243"/>
        <v>0</v>
      </c>
      <c r="Y484" s="13">
        <f t="shared" si="244"/>
        <v>0</v>
      </c>
      <c r="Z484" s="13">
        <f t="shared" si="245"/>
        <v>0</v>
      </c>
      <c r="AA484" s="13">
        <f t="shared" si="246"/>
        <v>0</v>
      </c>
      <c r="AB484" s="13">
        <f t="shared" si="247"/>
        <v>0</v>
      </c>
      <c r="AC484" s="13">
        <f t="shared" si="248"/>
        <v>0</v>
      </c>
      <c r="AD484" s="13">
        <f t="shared" si="249"/>
        <v>0</v>
      </c>
      <c r="AE484" s="13">
        <v>0</v>
      </c>
      <c r="AF484" s="14">
        <v>26545.4</v>
      </c>
    </row>
    <row r="485" spans="2:32" ht="15" x14ac:dyDescent="0.25">
      <c r="B485" s="7"/>
      <c r="C485" s="39" t="s">
        <v>377</v>
      </c>
      <c r="D485" s="13">
        <f>SUMIFS('1. Output sheet'!$F$2:$F$5000,'1. Output sheet'!$AC$2:$AC$5000,$B$75,'1. Output sheet'!$C$2:$C$5000,D$138,'1. Output sheet'!$K$2:$K$5000,$C420,'1. Output sheet'!$O$2:$O$5000,"&gt;="&amp;$B$407,'1. Output sheet'!$O$2:$O$5000,"&lt;"&amp;$C$407)</f>
        <v>0</v>
      </c>
      <c r="E485" s="13">
        <f>SUMIFS('1. Output sheet'!$F$2:$F$5000,'1. Output sheet'!$AC$2:$AC$5000,$B$75,'1. Output sheet'!$C$2:$C$5000,E$138,'1. Output sheet'!$K$2:$K$5000,$C420,'1. Output sheet'!$O$2:$O$5000,"&gt;="&amp;$B$407,'1. Output sheet'!$O$2:$O$5000,"&lt;"&amp;$C$407)</f>
        <v>0</v>
      </c>
      <c r="F485" s="13">
        <f>SUMIFS('1. Output sheet'!$F$2:$F$5000,'1. Output sheet'!$AC$2:$AC$5000,$B$75,'1. Output sheet'!$C$2:$C$5000,F$138,'1. Output sheet'!$K$2:$K$5000,$C420,'1. Output sheet'!$O$2:$O$5000,"&gt;="&amp;$B$407,'1. Output sheet'!$O$2:$O$5000,"&lt;"&amp;$C$407)</f>
        <v>0</v>
      </c>
      <c r="G485" s="13">
        <f>SUMIFS('1. Output sheet'!$F$2:$F$5000,'1. Output sheet'!$AC$2:$AC$5000,$B$75,'1. Output sheet'!$C$2:$C$5000,G$138,'1. Output sheet'!$K$2:$K$5000,$C420,'1. Output sheet'!$O$2:$O$5000,"&gt;="&amp;$B$407,'1. Output sheet'!$O$2:$O$5000,"&lt;"&amp;$C$407)</f>
        <v>0</v>
      </c>
      <c r="H485" s="13">
        <f>SUMIFS('1. Output sheet'!$F$2:$F$5000,'1. Output sheet'!$AC$2:$AC$5000,$B$75,'1. Output sheet'!$C$2:$C$5000,H$138,'1. Output sheet'!$K$2:$K$5000,$C420,'1. Output sheet'!$O$2:$O$5000,"&gt;="&amp;$B$407,'1. Output sheet'!$O$2:$O$5000,"&lt;"&amp;$C$407)</f>
        <v>0</v>
      </c>
      <c r="I485" s="13">
        <f>SUMIFS('1. Output sheet'!$F$2:$F$5000,'1. Output sheet'!$AC$2:$AC$5000,$B$75,'1. Output sheet'!$C$2:$C$5000,I$138,'1. Output sheet'!$K$2:$K$5000,$C420,'1. Output sheet'!$O$2:$O$5000,"&gt;="&amp;$B$407,'1. Output sheet'!$O$2:$O$5000,"&lt;"&amp;$C$407)</f>
        <v>0</v>
      </c>
      <c r="J485" s="13">
        <f>SUMIFS('1. Output sheet'!$F$2:$F$5000,'1. Output sheet'!$AC$2:$AC$5000,$B$75,'1. Output sheet'!$C$2:$C$5000,J$138,'1. Output sheet'!$K$2:$K$5000,$C420,'1. Output sheet'!$O$2:$O$5000,"&gt;="&amp;$B$407,'1. Output sheet'!$O$2:$O$5000,"&lt;"&amp;$C$407)</f>
        <v>0</v>
      </c>
      <c r="K485" s="13">
        <f>SUMIFS('1. Output sheet'!$F$2:$F$5000,'1. Output sheet'!$AC$2:$AC$5000,$B$75,'1. Output sheet'!$C$2:$C$5000,K$138,'1. Output sheet'!$K$2:$K$5000,$C420,'1. Output sheet'!$O$2:$O$5000,"&gt;="&amp;$B$407,'1. Output sheet'!$O$2:$O$5000,"&lt;"&amp;$C$407)</f>
        <v>0</v>
      </c>
      <c r="L485" s="13">
        <f>SUMIFS('1. Output sheet'!$F$2:$F$5000,'1. Output sheet'!$AC$2:$AC$5000,$B$75,'1. Output sheet'!$C$2:$C$5000,L$138,'1. Output sheet'!$K$2:$K$5000,$C420,'1. Output sheet'!$O$2:$O$5000,"&gt;="&amp;$B$407,'1. Output sheet'!$O$2:$O$5000,"&lt;"&amp;$C$407)</f>
        <v>0</v>
      </c>
      <c r="M485" s="13">
        <f>SUMIFS('1. Output sheet'!$F$2:$F$5000,'1. Output sheet'!$AC$2:$AC$5000,$B$75,'1. Output sheet'!$C$2:$C$5000,M$138,'1. Output sheet'!$K$2:$K$5000,$C420,'1. Output sheet'!$O$2:$O$5000,"&gt;="&amp;$B$407,'1. Output sheet'!$O$2:$O$5000,"&lt;"&amp;$C$407)</f>
        <v>0</v>
      </c>
      <c r="N485" s="13">
        <f>SUMIFS('1. Output sheet'!$F$2:$F$5000,'1. Output sheet'!$AC$2:$AC$5000,$B$75,'1. Output sheet'!$C$2:$C$5000,N$138,'1. Output sheet'!$K$2:$K$5000,$C420,'1. Output sheet'!$O$2:$O$5000,"&gt;="&amp;$B$407,'1. Output sheet'!$O$2:$O$5000,"&lt;"&amp;$C$407)</f>
        <v>0</v>
      </c>
      <c r="O485" s="13">
        <f>SUMIFS('1. Output sheet'!$F$2:$F$5000,'1. Output sheet'!$AC$2:$AC$5000,$B$75,'1. Output sheet'!$C$2:$C$5000,O$138,'1. Output sheet'!$K$2:$K$5000,$C420,'1. Output sheet'!$O$2:$O$5000,"&gt;="&amp;$B$407,'1. Output sheet'!$O$2:$O$5000,"&lt;"&amp;$C$407)</f>
        <v>0</v>
      </c>
      <c r="P485" s="14">
        <f t="shared" si="261"/>
        <v>0</v>
      </c>
      <c r="R485" s="7"/>
      <c r="S485" s="39" t="s">
        <v>377</v>
      </c>
      <c r="T485" s="13">
        <f t="shared" si="262"/>
        <v>0</v>
      </c>
      <c r="U485" s="13">
        <f t="shared" si="240"/>
        <v>0</v>
      </c>
      <c r="V485" s="13">
        <f t="shared" si="241"/>
        <v>0</v>
      </c>
      <c r="W485" s="13">
        <f t="shared" si="242"/>
        <v>0</v>
      </c>
      <c r="X485" s="13">
        <f t="shared" si="243"/>
        <v>0</v>
      </c>
      <c r="Y485" s="13">
        <f t="shared" si="244"/>
        <v>0</v>
      </c>
      <c r="Z485" s="13">
        <f t="shared" si="245"/>
        <v>0</v>
      </c>
      <c r="AA485" s="13">
        <f t="shared" si="246"/>
        <v>0</v>
      </c>
      <c r="AB485" s="13">
        <f t="shared" si="247"/>
        <v>0</v>
      </c>
      <c r="AC485" s="13">
        <f t="shared" si="248"/>
        <v>0</v>
      </c>
      <c r="AD485" s="13">
        <f t="shared" si="249"/>
        <v>0</v>
      </c>
      <c r="AE485" s="13">
        <v>0</v>
      </c>
      <c r="AF485" s="14">
        <v>0</v>
      </c>
    </row>
    <row r="486" spans="2:32" ht="15" x14ac:dyDescent="0.25">
      <c r="B486" s="7"/>
      <c r="C486" s="39" t="s">
        <v>132</v>
      </c>
      <c r="D486" s="13">
        <f>SUMIFS('1. Output sheet'!$F$2:$F$5000,'1. Output sheet'!$AC$2:$AC$5000,$B$75,'1. Output sheet'!$C$2:$C$5000,D$138,'1. Output sheet'!$K$2:$K$5000,$C421,'1. Output sheet'!$O$2:$O$5000,"&gt;="&amp;$B$407,'1. Output sheet'!$O$2:$O$5000,"&lt;"&amp;$C$407)</f>
        <v>0</v>
      </c>
      <c r="E486" s="13">
        <f>SUMIFS('1. Output sheet'!$F$2:$F$5000,'1. Output sheet'!$AC$2:$AC$5000,$B$75,'1. Output sheet'!$C$2:$C$5000,E$138,'1. Output sheet'!$K$2:$K$5000,$C421,'1. Output sheet'!$O$2:$O$5000,"&gt;="&amp;$B$407,'1. Output sheet'!$O$2:$O$5000,"&lt;"&amp;$C$407)</f>
        <v>0</v>
      </c>
      <c r="F486" s="13">
        <f>SUMIFS('1. Output sheet'!$F$2:$F$5000,'1. Output sheet'!$AC$2:$AC$5000,$B$75,'1. Output sheet'!$C$2:$C$5000,F$138,'1. Output sheet'!$K$2:$K$5000,$C421,'1. Output sheet'!$O$2:$O$5000,"&gt;="&amp;$B$407,'1. Output sheet'!$O$2:$O$5000,"&lt;"&amp;$C$407)</f>
        <v>0</v>
      </c>
      <c r="G486" s="13">
        <f>SUMIFS('1. Output sheet'!$F$2:$F$5000,'1. Output sheet'!$AC$2:$AC$5000,$B$75,'1. Output sheet'!$C$2:$C$5000,G$138,'1. Output sheet'!$K$2:$K$5000,$C421,'1. Output sheet'!$O$2:$O$5000,"&gt;="&amp;$B$407,'1. Output sheet'!$O$2:$O$5000,"&lt;"&amp;$C$407)</f>
        <v>6100</v>
      </c>
      <c r="H486" s="13">
        <f>SUMIFS('1. Output sheet'!$F$2:$F$5000,'1. Output sheet'!$AC$2:$AC$5000,$B$75,'1. Output sheet'!$C$2:$C$5000,H$138,'1. Output sheet'!$K$2:$K$5000,$C421,'1. Output sheet'!$O$2:$O$5000,"&gt;="&amp;$B$407,'1. Output sheet'!$O$2:$O$5000,"&lt;"&amp;$C$407)</f>
        <v>0</v>
      </c>
      <c r="I486" s="13">
        <f>SUMIFS('1. Output sheet'!$F$2:$F$5000,'1. Output sheet'!$AC$2:$AC$5000,$B$75,'1. Output sheet'!$C$2:$C$5000,I$138,'1. Output sheet'!$K$2:$K$5000,$C421,'1. Output sheet'!$O$2:$O$5000,"&gt;="&amp;$B$407,'1. Output sheet'!$O$2:$O$5000,"&lt;"&amp;$C$407)</f>
        <v>16700</v>
      </c>
      <c r="J486" s="13">
        <f>SUMIFS('1. Output sheet'!$F$2:$F$5000,'1. Output sheet'!$AC$2:$AC$5000,$B$75,'1. Output sheet'!$C$2:$C$5000,J$138,'1. Output sheet'!$K$2:$K$5000,$C421,'1. Output sheet'!$O$2:$O$5000,"&gt;="&amp;$B$407,'1. Output sheet'!$O$2:$O$5000,"&lt;"&amp;$C$407)</f>
        <v>21498</v>
      </c>
      <c r="K486" s="13">
        <f>SUMIFS('1. Output sheet'!$F$2:$F$5000,'1. Output sheet'!$AC$2:$AC$5000,$B$75,'1. Output sheet'!$C$2:$C$5000,K$138,'1. Output sheet'!$K$2:$K$5000,$C421,'1. Output sheet'!$O$2:$O$5000,"&gt;="&amp;$B$407,'1. Output sheet'!$O$2:$O$5000,"&lt;"&amp;$C$407)</f>
        <v>0</v>
      </c>
      <c r="L486" s="13">
        <f>SUMIFS('1. Output sheet'!$F$2:$F$5000,'1. Output sheet'!$AC$2:$AC$5000,$B$75,'1. Output sheet'!$C$2:$C$5000,L$138,'1. Output sheet'!$K$2:$K$5000,$C421,'1. Output sheet'!$O$2:$O$5000,"&gt;="&amp;$B$407,'1. Output sheet'!$O$2:$O$5000,"&lt;"&amp;$C$407)</f>
        <v>1895</v>
      </c>
      <c r="M486" s="13">
        <f>SUMIFS('1. Output sheet'!$F$2:$F$5000,'1. Output sheet'!$AC$2:$AC$5000,$B$75,'1. Output sheet'!$C$2:$C$5000,M$138,'1. Output sheet'!$K$2:$K$5000,$C421,'1. Output sheet'!$O$2:$O$5000,"&gt;="&amp;$B$407,'1. Output sheet'!$O$2:$O$5000,"&lt;"&amp;$C$407)</f>
        <v>0</v>
      </c>
      <c r="N486" s="13">
        <f>SUMIFS('1. Output sheet'!$F$2:$F$5000,'1. Output sheet'!$AC$2:$AC$5000,$B$75,'1. Output sheet'!$C$2:$C$5000,N$138,'1. Output sheet'!$K$2:$K$5000,$C421,'1. Output sheet'!$O$2:$O$5000,"&gt;="&amp;$B$407,'1. Output sheet'!$O$2:$O$5000,"&lt;"&amp;$C$407)</f>
        <v>0</v>
      </c>
      <c r="O486" s="13">
        <f>SUMIFS('1. Output sheet'!$F$2:$F$5000,'1. Output sheet'!$AC$2:$AC$5000,$B$75,'1. Output sheet'!$C$2:$C$5000,O$138,'1. Output sheet'!$K$2:$K$5000,$C421,'1. Output sheet'!$O$2:$O$5000,"&gt;="&amp;$B$407,'1. Output sheet'!$O$2:$O$5000,"&lt;"&amp;$C$407)</f>
        <v>0</v>
      </c>
      <c r="P486" s="14">
        <f t="shared" si="261"/>
        <v>46193</v>
      </c>
      <c r="R486" s="7"/>
      <c r="S486" s="39" t="s">
        <v>132</v>
      </c>
      <c r="T486" s="13">
        <f t="shared" si="262"/>
        <v>0</v>
      </c>
      <c r="U486" s="13">
        <f t="shared" si="240"/>
        <v>0</v>
      </c>
      <c r="V486" s="13">
        <f t="shared" si="241"/>
        <v>0</v>
      </c>
      <c r="W486" s="13">
        <f t="shared" si="242"/>
        <v>817.88075030502921</v>
      </c>
      <c r="X486" s="13">
        <f t="shared" si="243"/>
        <v>0</v>
      </c>
      <c r="Y486" s="13">
        <f t="shared" si="244"/>
        <v>2239.1161524744243</v>
      </c>
      <c r="Z486" s="13">
        <f t="shared" si="245"/>
        <v>2882.4262901733637</v>
      </c>
      <c r="AA486" s="13">
        <f t="shared" si="246"/>
        <v>0</v>
      </c>
      <c r="AB486" s="13">
        <f t="shared" si="247"/>
        <v>254.07934784066072</v>
      </c>
      <c r="AC486" s="13">
        <f t="shared" si="248"/>
        <v>0</v>
      </c>
      <c r="AD486" s="13">
        <f t="shared" si="249"/>
        <v>0</v>
      </c>
      <c r="AE486" s="13">
        <v>26449</v>
      </c>
      <c r="AF486" s="14">
        <v>224601.75</v>
      </c>
    </row>
    <row r="487" spans="2:32" ht="15" x14ac:dyDescent="0.25">
      <c r="B487" s="7"/>
      <c r="C487" s="39" t="s">
        <v>471</v>
      </c>
      <c r="D487" s="13">
        <f>SUMIFS('1. Output sheet'!$F$2:$F$5000,'1. Output sheet'!$AC$2:$AC$5000,$B$75,'1. Output sheet'!$C$2:$C$5000,D$138,'1. Output sheet'!$K$2:$K$5000,$C422,'1. Output sheet'!$O$2:$O$5000,"&gt;="&amp;$B$407,'1. Output sheet'!$O$2:$O$5000,"&lt;"&amp;$C$407)</f>
        <v>0</v>
      </c>
      <c r="E487" s="13">
        <f>SUMIFS('1. Output sheet'!$F$2:$F$5000,'1. Output sheet'!$AC$2:$AC$5000,$B$75,'1. Output sheet'!$C$2:$C$5000,E$138,'1. Output sheet'!$K$2:$K$5000,$C422,'1. Output sheet'!$O$2:$O$5000,"&gt;="&amp;$B$407,'1. Output sheet'!$O$2:$O$5000,"&lt;"&amp;$C$407)</f>
        <v>0</v>
      </c>
      <c r="F487" s="13">
        <f>SUMIFS('1. Output sheet'!$F$2:$F$5000,'1. Output sheet'!$AC$2:$AC$5000,$B$75,'1. Output sheet'!$C$2:$C$5000,F$138,'1. Output sheet'!$K$2:$K$5000,$C422,'1. Output sheet'!$O$2:$O$5000,"&gt;="&amp;$B$407,'1. Output sheet'!$O$2:$O$5000,"&lt;"&amp;$C$407)</f>
        <v>0</v>
      </c>
      <c r="G487" s="13">
        <f>SUMIFS('1. Output sheet'!$F$2:$F$5000,'1. Output sheet'!$AC$2:$AC$5000,$B$75,'1. Output sheet'!$C$2:$C$5000,G$138,'1. Output sheet'!$K$2:$K$5000,$C422,'1. Output sheet'!$O$2:$O$5000,"&gt;="&amp;$B$407,'1. Output sheet'!$O$2:$O$5000,"&lt;"&amp;$C$407)</f>
        <v>0</v>
      </c>
      <c r="H487" s="13">
        <f>SUMIFS('1. Output sheet'!$F$2:$F$5000,'1. Output sheet'!$AC$2:$AC$5000,$B$75,'1. Output sheet'!$C$2:$C$5000,H$138,'1. Output sheet'!$K$2:$K$5000,$C422,'1. Output sheet'!$O$2:$O$5000,"&gt;="&amp;$B$407,'1. Output sheet'!$O$2:$O$5000,"&lt;"&amp;$C$407)</f>
        <v>0</v>
      </c>
      <c r="I487" s="13">
        <f>SUMIFS('1. Output sheet'!$F$2:$F$5000,'1. Output sheet'!$AC$2:$AC$5000,$B$75,'1. Output sheet'!$C$2:$C$5000,I$138,'1. Output sheet'!$K$2:$K$5000,$C422,'1. Output sheet'!$O$2:$O$5000,"&gt;="&amp;$B$407,'1. Output sheet'!$O$2:$O$5000,"&lt;"&amp;$C$407)</f>
        <v>0</v>
      </c>
      <c r="J487" s="13">
        <f>SUMIFS('1. Output sheet'!$F$2:$F$5000,'1. Output sheet'!$AC$2:$AC$5000,$B$75,'1. Output sheet'!$C$2:$C$5000,J$138,'1. Output sheet'!$K$2:$K$5000,$C422,'1. Output sheet'!$O$2:$O$5000,"&gt;="&amp;$B$407,'1. Output sheet'!$O$2:$O$5000,"&lt;"&amp;$C$407)</f>
        <v>0</v>
      </c>
      <c r="K487" s="13">
        <f>SUMIFS('1. Output sheet'!$F$2:$F$5000,'1. Output sheet'!$AC$2:$AC$5000,$B$75,'1. Output sheet'!$C$2:$C$5000,K$138,'1. Output sheet'!$K$2:$K$5000,$C422,'1. Output sheet'!$O$2:$O$5000,"&gt;="&amp;$B$407,'1. Output sheet'!$O$2:$O$5000,"&lt;"&amp;$C$407)</f>
        <v>0</v>
      </c>
      <c r="L487" s="13">
        <f>SUMIFS('1. Output sheet'!$F$2:$F$5000,'1. Output sheet'!$AC$2:$AC$5000,$B$75,'1. Output sheet'!$C$2:$C$5000,L$138,'1. Output sheet'!$K$2:$K$5000,$C422,'1. Output sheet'!$O$2:$O$5000,"&gt;="&amp;$B$407,'1. Output sheet'!$O$2:$O$5000,"&lt;"&amp;$C$407)</f>
        <v>0</v>
      </c>
      <c r="M487" s="13">
        <f>SUMIFS('1. Output sheet'!$F$2:$F$5000,'1. Output sheet'!$AC$2:$AC$5000,$B$75,'1. Output sheet'!$C$2:$C$5000,M$138,'1. Output sheet'!$K$2:$K$5000,$C422,'1. Output sheet'!$O$2:$O$5000,"&gt;="&amp;$B$407,'1. Output sheet'!$O$2:$O$5000,"&lt;"&amp;$C$407)</f>
        <v>0</v>
      </c>
      <c r="N487" s="13">
        <f>SUMIFS('1. Output sheet'!$F$2:$F$5000,'1. Output sheet'!$AC$2:$AC$5000,$B$75,'1. Output sheet'!$C$2:$C$5000,N$138,'1. Output sheet'!$K$2:$K$5000,$C422,'1. Output sheet'!$O$2:$O$5000,"&gt;="&amp;$B$407,'1. Output sheet'!$O$2:$O$5000,"&lt;"&amp;$C$407)</f>
        <v>0</v>
      </c>
      <c r="O487" s="13">
        <f>SUMIFS('1. Output sheet'!$F$2:$F$5000,'1. Output sheet'!$AC$2:$AC$5000,$B$75,'1. Output sheet'!$C$2:$C$5000,O$138,'1. Output sheet'!$K$2:$K$5000,$C422,'1. Output sheet'!$O$2:$O$5000,"&gt;="&amp;$B$407,'1. Output sheet'!$O$2:$O$5000,"&lt;"&amp;$C$407)</f>
        <v>0</v>
      </c>
      <c r="P487" s="14">
        <f t="shared" si="261"/>
        <v>0</v>
      </c>
      <c r="R487" s="7"/>
      <c r="S487" s="39" t="s">
        <v>471</v>
      </c>
      <c r="T487" s="13">
        <f t="shared" si="262"/>
        <v>0</v>
      </c>
      <c r="U487" s="13">
        <f t="shared" si="240"/>
        <v>0</v>
      </c>
      <c r="V487" s="13">
        <f t="shared" si="241"/>
        <v>0</v>
      </c>
      <c r="W487" s="13">
        <f t="shared" si="242"/>
        <v>0</v>
      </c>
      <c r="X487" s="13">
        <f t="shared" si="243"/>
        <v>0</v>
      </c>
      <c r="Y487" s="13">
        <f t="shared" si="244"/>
        <v>0</v>
      </c>
      <c r="Z487" s="13">
        <f t="shared" si="245"/>
        <v>0</v>
      </c>
      <c r="AA487" s="13">
        <f t="shared" si="246"/>
        <v>0</v>
      </c>
      <c r="AB487" s="13">
        <f t="shared" si="247"/>
        <v>0</v>
      </c>
      <c r="AC487" s="13">
        <f t="shared" si="248"/>
        <v>0</v>
      </c>
      <c r="AD487" s="13">
        <f t="shared" si="249"/>
        <v>0</v>
      </c>
      <c r="AE487" s="13">
        <v>0</v>
      </c>
      <c r="AF487" s="14">
        <v>0</v>
      </c>
    </row>
    <row r="488" spans="2:32" ht="15" x14ac:dyDescent="0.25">
      <c r="B488" s="7"/>
      <c r="C488" s="39" t="s">
        <v>56</v>
      </c>
      <c r="D488" s="13">
        <f>SUMIFS('1. Output sheet'!$F$2:$F$5000,'1. Output sheet'!$AC$2:$AC$5000,$B$75,'1. Output sheet'!$C$2:$C$5000,D$138,'1. Output sheet'!$K$2:$K$5000,$C423,'1. Output sheet'!$O$2:$O$5000,"&gt;="&amp;$B$407,'1. Output sheet'!$O$2:$O$5000,"&lt;"&amp;$C$407)</f>
        <v>0</v>
      </c>
      <c r="E488" s="13">
        <f>SUMIFS('1. Output sheet'!$F$2:$F$5000,'1. Output sheet'!$AC$2:$AC$5000,$B$75,'1. Output sheet'!$C$2:$C$5000,E$138,'1. Output sheet'!$K$2:$K$5000,$C423,'1. Output sheet'!$O$2:$O$5000,"&gt;="&amp;$B$407,'1. Output sheet'!$O$2:$O$5000,"&lt;"&amp;$C$407)</f>
        <v>0</v>
      </c>
      <c r="F488" s="13">
        <f>SUMIFS('1. Output sheet'!$F$2:$F$5000,'1. Output sheet'!$AC$2:$AC$5000,$B$75,'1. Output sheet'!$C$2:$C$5000,F$138,'1. Output sheet'!$K$2:$K$5000,$C423,'1. Output sheet'!$O$2:$O$5000,"&gt;="&amp;$B$407,'1. Output sheet'!$O$2:$O$5000,"&lt;"&amp;$C$407)</f>
        <v>300</v>
      </c>
      <c r="G488" s="13">
        <f>SUMIFS('1. Output sheet'!$F$2:$F$5000,'1. Output sheet'!$AC$2:$AC$5000,$B$75,'1. Output sheet'!$C$2:$C$5000,G$138,'1. Output sheet'!$K$2:$K$5000,$C423,'1. Output sheet'!$O$2:$O$5000,"&gt;="&amp;$B$407,'1. Output sheet'!$O$2:$O$5000,"&lt;"&amp;$C$407)</f>
        <v>3445</v>
      </c>
      <c r="H488" s="13">
        <f>SUMIFS('1. Output sheet'!$F$2:$F$5000,'1. Output sheet'!$AC$2:$AC$5000,$B$75,'1. Output sheet'!$C$2:$C$5000,H$138,'1. Output sheet'!$K$2:$K$5000,$C423,'1. Output sheet'!$O$2:$O$5000,"&gt;="&amp;$B$407,'1. Output sheet'!$O$2:$O$5000,"&lt;"&amp;$C$407)</f>
        <v>0</v>
      </c>
      <c r="I488" s="13">
        <f>SUMIFS('1. Output sheet'!$F$2:$F$5000,'1. Output sheet'!$AC$2:$AC$5000,$B$75,'1. Output sheet'!$C$2:$C$5000,I$138,'1. Output sheet'!$K$2:$K$5000,$C423,'1. Output sheet'!$O$2:$O$5000,"&gt;="&amp;$B$407,'1. Output sheet'!$O$2:$O$5000,"&lt;"&amp;$C$407)</f>
        <v>0</v>
      </c>
      <c r="J488" s="13">
        <f>SUMIFS('1. Output sheet'!$F$2:$F$5000,'1. Output sheet'!$AC$2:$AC$5000,$B$75,'1. Output sheet'!$C$2:$C$5000,J$138,'1. Output sheet'!$K$2:$K$5000,$C423,'1. Output sheet'!$O$2:$O$5000,"&gt;="&amp;$B$407,'1. Output sheet'!$O$2:$O$5000,"&lt;"&amp;$C$407)</f>
        <v>845</v>
      </c>
      <c r="K488" s="13">
        <f>SUMIFS('1. Output sheet'!$F$2:$F$5000,'1. Output sheet'!$AC$2:$AC$5000,$B$75,'1. Output sheet'!$C$2:$C$5000,K$138,'1. Output sheet'!$K$2:$K$5000,$C423,'1. Output sheet'!$O$2:$O$5000,"&gt;="&amp;$B$407,'1. Output sheet'!$O$2:$O$5000,"&lt;"&amp;$C$407)</f>
        <v>0</v>
      </c>
      <c r="L488" s="13">
        <f>SUMIFS('1. Output sheet'!$F$2:$F$5000,'1. Output sheet'!$AC$2:$AC$5000,$B$75,'1. Output sheet'!$C$2:$C$5000,L$138,'1. Output sheet'!$K$2:$K$5000,$C423,'1. Output sheet'!$O$2:$O$5000,"&gt;="&amp;$B$407,'1. Output sheet'!$O$2:$O$5000,"&lt;"&amp;$C$407)</f>
        <v>0</v>
      </c>
      <c r="M488" s="13">
        <f>SUMIFS('1. Output sheet'!$F$2:$F$5000,'1. Output sheet'!$AC$2:$AC$5000,$B$75,'1. Output sheet'!$C$2:$C$5000,M$138,'1. Output sheet'!$K$2:$K$5000,$C423,'1. Output sheet'!$O$2:$O$5000,"&gt;="&amp;$B$407,'1. Output sheet'!$O$2:$O$5000,"&lt;"&amp;$C$407)</f>
        <v>0</v>
      </c>
      <c r="N488" s="13">
        <f>SUMIFS('1. Output sheet'!$F$2:$F$5000,'1. Output sheet'!$AC$2:$AC$5000,$B$75,'1. Output sheet'!$C$2:$C$5000,N$138,'1. Output sheet'!$K$2:$K$5000,$C423,'1. Output sheet'!$O$2:$O$5000,"&gt;="&amp;$B$407,'1. Output sheet'!$O$2:$O$5000,"&lt;"&amp;$C$407)</f>
        <v>0</v>
      </c>
      <c r="O488" s="13">
        <f>SUMIFS('1. Output sheet'!$F$2:$F$5000,'1. Output sheet'!$AC$2:$AC$5000,$B$75,'1. Output sheet'!$C$2:$C$5000,O$138,'1. Output sheet'!$K$2:$K$5000,$C423,'1. Output sheet'!$O$2:$O$5000,"&gt;="&amp;$B$407,'1. Output sheet'!$O$2:$O$5000,"&lt;"&amp;$C$407)</f>
        <v>0</v>
      </c>
      <c r="P488" s="14">
        <f t="shared" si="261"/>
        <v>4590</v>
      </c>
      <c r="R488" s="7"/>
      <c r="S488" s="39" t="s">
        <v>56</v>
      </c>
      <c r="T488" s="13">
        <f t="shared" si="262"/>
        <v>0</v>
      </c>
      <c r="U488" s="13">
        <f t="shared" si="240"/>
        <v>0</v>
      </c>
      <c r="V488" s="13">
        <f t="shared" si="241"/>
        <v>40.223643457624384</v>
      </c>
      <c r="W488" s="13">
        <f t="shared" si="242"/>
        <v>461.90150570505335</v>
      </c>
      <c r="X488" s="13">
        <f t="shared" si="243"/>
        <v>0</v>
      </c>
      <c r="Y488" s="13">
        <f t="shared" si="244"/>
        <v>0</v>
      </c>
      <c r="Z488" s="13">
        <f t="shared" si="245"/>
        <v>113.29659573897536</v>
      </c>
      <c r="AA488" s="13">
        <f t="shared" si="246"/>
        <v>0</v>
      </c>
      <c r="AB488" s="13">
        <f t="shared" si="247"/>
        <v>0</v>
      </c>
      <c r="AC488" s="13">
        <f t="shared" si="248"/>
        <v>0</v>
      </c>
      <c r="AD488" s="13">
        <f t="shared" si="249"/>
        <v>0</v>
      </c>
      <c r="AE488" s="13">
        <v>0</v>
      </c>
      <c r="AF488" s="14">
        <v>163579.5</v>
      </c>
    </row>
    <row r="489" spans="2:32" ht="15" x14ac:dyDescent="0.25">
      <c r="B489" s="7"/>
      <c r="C489" s="39" t="s">
        <v>34</v>
      </c>
      <c r="D489" s="13">
        <f>SUMIFS('1. Output sheet'!$F$2:$F$5000,'1. Output sheet'!$AC$2:$AC$5000,$B$75,'1. Output sheet'!$C$2:$C$5000,D$138,'1. Output sheet'!$K$2:$K$5000,$C424,'1. Output sheet'!$O$2:$O$5000,"&gt;="&amp;$B$407,'1. Output sheet'!$O$2:$O$5000,"&lt;"&amp;$C$407)</f>
        <v>0</v>
      </c>
      <c r="E489" s="13">
        <f>SUMIFS('1. Output sheet'!$F$2:$F$5000,'1. Output sheet'!$AC$2:$AC$5000,$B$75,'1. Output sheet'!$C$2:$C$5000,E$138,'1. Output sheet'!$K$2:$K$5000,$C424,'1. Output sheet'!$O$2:$O$5000,"&gt;="&amp;$B$407,'1. Output sheet'!$O$2:$O$5000,"&lt;"&amp;$C$407)</f>
        <v>0</v>
      </c>
      <c r="F489" s="13">
        <f>SUMIFS('1. Output sheet'!$F$2:$F$5000,'1. Output sheet'!$AC$2:$AC$5000,$B$75,'1. Output sheet'!$C$2:$C$5000,F$138,'1. Output sheet'!$K$2:$K$5000,$C424,'1. Output sheet'!$O$2:$O$5000,"&gt;="&amp;$B$407,'1. Output sheet'!$O$2:$O$5000,"&lt;"&amp;$C$407)</f>
        <v>0</v>
      </c>
      <c r="G489" s="13">
        <f>SUMIFS('1. Output sheet'!$F$2:$F$5000,'1. Output sheet'!$AC$2:$AC$5000,$B$75,'1. Output sheet'!$C$2:$C$5000,G$138,'1. Output sheet'!$K$2:$K$5000,$C424,'1. Output sheet'!$O$2:$O$5000,"&gt;="&amp;$B$407,'1. Output sheet'!$O$2:$O$5000,"&lt;"&amp;$C$407)</f>
        <v>0</v>
      </c>
      <c r="H489" s="13">
        <f>SUMIFS('1. Output sheet'!$F$2:$F$5000,'1. Output sheet'!$AC$2:$AC$5000,$B$75,'1. Output sheet'!$C$2:$C$5000,H$138,'1. Output sheet'!$K$2:$K$5000,$C424,'1. Output sheet'!$O$2:$O$5000,"&gt;="&amp;$B$407,'1. Output sheet'!$O$2:$O$5000,"&lt;"&amp;$C$407)</f>
        <v>0</v>
      </c>
      <c r="I489" s="13">
        <f>SUMIFS('1. Output sheet'!$F$2:$F$5000,'1. Output sheet'!$AC$2:$AC$5000,$B$75,'1. Output sheet'!$C$2:$C$5000,I$138,'1. Output sheet'!$K$2:$K$5000,$C424,'1. Output sheet'!$O$2:$O$5000,"&gt;="&amp;$B$407,'1. Output sheet'!$O$2:$O$5000,"&lt;"&amp;$C$407)</f>
        <v>0</v>
      </c>
      <c r="J489" s="13">
        <f>SUMIFS('1. Output sheet'!$F$2:$F$5000,'1. Output sheet'!$AC$2:$AC$5000,$B$75,'1. Output sheet'!$C$2:$C$5000,J$138,'1. Output sheet'!$K$2:$K$5000,$C424,'1. Output sheet'!$O$2:$O$5000,"&gt;="&amp;$B$407,'1. Output sheet'!$O$2:$O$5000,"&lt;"&amp;$C$407)</f>
        <v>0</v>
      </c>
      <c r="K489" s="13">
        <f>SUMIFS('1. Output sheet'!$F$2:$F$5000,'1. Output sheet'!$AC$2:$AC$5000,$B$75,'1. Output sheet'!$C$2:$C$5000,K$138,'1. Output sheet'!$K$2:$K$5000,$C424,'1. Output sheet'!$O$2:$O$5000,"&gt;="&amp;$B$407,'1. Output sheet'!$O$2:$O$5000,"&lt;"&amp;$C$407)</f>
        <v>0</v>
      </c>
      <c r="L489" s="13">
        <f>SUMIFS('1. Output sheet'!$F$2:$F$5000,'1. Output sheet'!$AC$2:$AC$5000,$B$75,'1. Output sheet'!$C$2:$C$5000,L$138,'1. Output sheet'!$K$2:$K$5000,$C424,'1. Output sheet'!$O$2:$O$5000,"&gt;="&amp;$B$407,'1. Output sheet'!$O$2:$O$5000,"&lt;"&amp;$C$407)</f>
        <v>3510</v>
      </c>
      <c r="M489" s="13">
        <f>SUMIFS('1. Output sheet'!$F$2:$F$5000,'1. Output sheet'!$AC$2:$AC$5000,$B$75,'1. Output sheet'!$C$2:$C$5000,M$138,'1. Output sheet'!$K$2:$K$5000,$C424,'1. Output sheet'!$O$2:$O$5000,"&gt;="&amp;$B$407,'1. Output sheet'!$O$2:$O$5000,"&lt;"&amp;$C$407)</f>
        <v>0</v>
      </c>
      <c r="N489" s="13">
        <f>SUMIFS('1. Output sheet'!$F$2:$F$5000,'1. Output sheet'!$AC$2:$AC$5000,$B$75,'1. Output sheet'!$C$2:$C$5000,N$138,'1. Output sheet'!$K$2:$K$5000,$C424,'1. Output sheet'!$O$2:$O$5000,"&gt;="&amp;$B$407,'1. Output sheet'!$O$2:$O$5000,"&lt;"&amp;$C$407)</f>
        <v>0</v>
      </c>
      <c r="O489" s="13">
        <f>SUMIFS('1. Output sheet'!$F$2:$F$5000,'1. Output sheet'!$AC$2:$AC$5000,$B$75,'1. Output sheet'!$C$2:$C$5000,O$138,'1. Output sheet'!$K$2:$K$5000,$C424,'1. Output sheet'!$O$2:$O$5000,"&gt;="&amp;$B$407,'1. Output sheet'!$O$2:$O$5000,"&lt;"&amp;$C$407)</f>
        <v>0</v>
      </c>
      <c r="P489" s="14">
        <f t="shared" si="261"/>
        <v>3510</v>
      </c>
      <c r="R489" s="7"/>
      <c r="S489" s="39" t="s">
        <v>34</v>
      </c>
      <c r="T489" s="13">
        <f t="shared" si="262"/>
        <v>0</v>
      </c>
      <c r="U489" s="13">
        <f t="shared" si="240"/>
        <v>0</v>
      </c>
      <c r="V489" s="13">
        <f t="shared" si="241"/>
        <v>0</v>
      </c>
      <c r="W489" s="13">
        <f t="shared" si="242"/>
        <v>0</v>
      </c>
      <c r="X489" s="13">
        <f t="shared" si="243"/>
        <v>0</v>
      </c>
      <c r="Y489" s="13">
        <f t="shared" si="244"/>
        <v>0</v>
      </c>
      <c r="Z489" s="13">
        <f t="shared" si="245"/>
        <v>0</v>
      </c>
      <c r="AA489" s="13">
        <f t="shared" si="246"/>
        <v>0</v>
      </c>
      <c r="AB489" s="13">
        <f t="shared" si="247"/>
        <v>470.61662845420534</v>
      </c>
      <c r="AC489" s="13">
        <f t="shared" si="248"/>
        <v>0</v>
      </c>
      <c r="AD489" s="13">
        <f t="shared" si="249"/>
        <v>0</v>
      </c>
      <c r="AE489" s="13">
        <v>0</v>
      </c>
      <c r="AF489" s="14">
        <v>123322.07999999999</v>
      </c>
    </row>
    <row r="490" spans="2:32" ht="15" x14ac:dyDescent="0.25">
      <c r="B490" s="7"/>
      <c r="C490" s="39" t="s">
        <v>1249</v>
      </c>
      <c r="D490" s="13">
        <f>SUMIFS('1. Output sheet'!$F$2:$F$5000,'1. Output sheet'!$AC$2:$AC$5000,$B$75,'1. Output sheet'!$C$2:$C$5000,D$138,'1. Output sheet'!$K$2:$K$5000,$C425,'1. Output sheet'!$O$2:$O$5000,"&gt;="&amp;$B$407,'1. Output sheet'!$O$2:$O$5000,"&lt;"&amp;$C$407)</f>
        <v>0</v>
      </c>
      <c r="E490" s="13">
        <f>SUMIFS('1. Output sheet'!$F$2:$F$5000,'1. Output sheet'!$AC$2:$AC$5000,$B$75,'1. Output sheet'!$C$2:$C$5000,E$138,'1. Output sheet'!$K$2:$K$5000,$C425,'1. Output sheet'!$O$2:$O$5000,"&gt;="&amp;$B$407,'1. Output sheet'!$O$2:$O$5000,"&lt;"&amp;$C$407)</f>
        <v>0</v>
      </c>
      <c r="F490" s="13">
        <f>SUMIFS('1. Output sheet'!$F$2:$F$5000,'1. Output sheet'!$AC$2:$AC$5000,$B$75,'1. Output sheet'!$C$2:$C$5000,F$138,'1. Output sheet'!$K$2:$K$5000,$C425,'1. Output sheet'!$O$2:$O$5000,"&gt;="&amp;$B$407,'1. Output sheet'!$O$2:$O$5000,"&lt;"&amp;$C$407)</f>
        <v>0</v>
      </c>
      <c r="G490" s="13">
        <f>SUMIFS('1. Output sheet'!$F$2:$F$5000,'1. Output sheet'!$AC$2:$AC$5000,$B$75,'1. Output sheet'!$C$2:$C$5000,G$138,'1. Output sheet'!$K$2:$K$5000,$C425,'1. Output sheet'!$O$2:$O$5000,"&gt;="&amp;$B$407,'1. Output sheet'!$O$2:$O$5000,"&lt;"&amp;$C$407)</f>
        <v>1400</v>
      </c>
      <c r="H490" s="13">
        <f>SUMIFS('1. Output sheet'!$F$2:$F$5000,'1. Output sheet'!$AC$2:$AC$5000,$B$75,'1. Output sheet'!$C$2:$C$5000,H$138,'1. Output sheet'!$K$2:$K$5000,$C425,'1. Output sheet'!$O$2:$O$5000,"&gt;="&amp;$B$407,'1. Output sheet'!$O$2:$O$5000,"&lt;"&amp;$C$407)</f>
        <v>2371</v>
      </c>
      <c r="I490" s="13">
        <f>SUMIFS('1. Output sheet'!$F$2:$F$5000,'1. Output sheet'!$AC$2:$AC$5000,$B$75,'1. Output sheet'!$C$2:$C$5000,I$138,'1. Output sheet'!$K$2:$K$5000,$C425,'1. Output sheet'!$O$2:$O$5000,"&gt;="&amp;$B$407,'1. Output sheet'!$O$2:$O$5000,"&lt;"&amp;$C$407)</f>
        <v>0</v>
      </c>
      <c r="J490" s="13">
        <f>SUMIFS('1. Output sheet'!$F$2:$F$5000,'1. Output sheet'!$AC$2:$AC$5000,$B$75,'1. Output sheet'!$C$2:$C$5000,J$138,'1. Output sheet'!$K$2:$K$5000,$C425,'1. Output sheet'!$O$2:$O$5000,"&gt;="&amp;$B$407,'1. Output sheet'!$O$2:$O$5000,"&lt;"&amp;$C$407)</f>
        <v>9652</v>
      </c>
      <c r="K490" s="13">
        <f>SUMIFS('1. Output sheet'!$F$2:$F$5000,'1. Output sheet'!$AC$2:$AC$5000,$B$75,'1. Output sheet'!$C$2:$C$5000,K$138,'1. Output sheet'!$K$2:$K$5000,$C425,'1. Output sheet'!$O$2:$O$5000,"&gt;="&amp;$B$407,'1. Output sheet'!$O$2:$O$5000,"&lt;"&amp;$C$407)</f>
        <v>0</v>
      </c>
      <c r="L490" s="13">
        <f>SUMIFS('1. Output sheet'!$F$2:$F$5000,'1. Output sheet'!$AC$2:$AC$5000,$B$75,'1. Output sheet'!$C$2:$C$5000,L$138,'1. Output sheet'!$K$2:$K$5000,$C425,'1. Output sheet'!$O$2:$O$5000,"&gt;="&amp;$B$407,'1. Output sheet'!$O$2:$O$5000,"&lt;"&amp;$C$407)</f>
        <v>0</v>
      </c>
      <c r="M490" s="13">
        <f>SUMIFS('1. Output sheet'!$F$2:$F$5000,'1. Output sheet'!$AC$2:$AC$5000,$B$75,'1. Output sheet'!$C$2:$C$5000,M$138,'1. Output sheet'!$K$2:$K$5000,$C425,'1. Output sheet'!$O$2:$O$5000,"&gt;="&amp;$B$407,'1. Output sheet'!$O$2:$O$5000,"&lt;"&amp;$C$407)</f>
        <v>0</v>
      </c>
      <c r="N490" s="13">
        <f>SUMIFS('1. Output sheet'!$F$2:$F$5000,'1. Output sheet'!$AC$2:$AC$5000,$B$75,'1. Output sheet'!$C$2:$C$5000,N$138,'1. Output sheet'!$K$2:$K$5000,$C425,'1. Output sheet'!$O$2:$O$5000,"&gt;="&amp;$B$407,'1. Output sheet'!$O$2:$O$5000,"&lt;"&amp;$C$407)</f>
        <v>0</v>
      </c>
      <c r="O490" s="13">
        <f>SUMIFS('1. Output sheet'!$F$2:$F$5000,'1. Output sheet'!$AC$2:$AC$5000,$B$75,'1. Output sheet'!$C$2:$C$5000,O$138,'1. Output sheet'!$K$2:$K$5000,$C425,'1. Output sheet'!$O$2:$O$5000,"&gt;="&amp;$B$407,'1. Output sheet'!$O$2:$O$5000,"&lt;"&amp;$C$407)</f>
        <v>0</v>
      </c>
      <c r="P490" s="14">
        <f t="shared" si="261"/>
        <v>13423</v>
      </c>
      <c r="R490" s="7"/>
      <c r="S490" s="39" t="s">
        <v>1249</v>
      </c>
      <c r="T490" s="13">
        <f t="shared" si="262"/>
        <v>0</v>
      </c>
      <c r="U490" s="13">
        <f t="shared" si="240"/>
        <v>0</v>
      </c>
      <c r="V490" s="13">
        <f t="shared" si="241"/>
        <v>0</v>
      </c>
      <c r="W490" s="13">
        <f t="shared" si="242"/>
        <v>187.71033613558046</v>
      </c>
      <c r="X490" s="13">
        <f t="shared" si="243"/>
        <v>317.90086212675806</v>
      </c>
      <c r="Y490" s="13">
        <f t="shared" si="244"/>
        <v>0</v>
      </c>
      <c r="Z490" s="13">
        <f t="shared" si="245"/>
        <v>1294.1286888433019</v>
      </c>
      <c r="AA490" s="13">
        <f t="shared" si="246"/>
        <v>0</v>
      </c>
      <c r="AB490" s="13">
        <f t="shared" si="247"/>
        <v>0</v>
      </c>
      <c r="AC490" s="13">
        <f t="shared" si="248"/>
        <v>0</v>
      </c>
      <c r="AD490" s="13">
        <f t="shared" si="249"/>
        <v>0</v>
      </c>
      <c r="AE490" s="13">
        <v>0</v>
      </c>
      <c r="AF490" s="14">
        <v>31995</v>
      </c>
    </row>
    <row r="491" spans="2:32" ht="15" x14ac:dyDescent="0.25">
      <c r="B491" s="7"/>
      <c r="C491" s="39" t="s">
        <v>47</v>
      </c>
      <c r="D491" s="13">
        <f>SUMIFS('1. Output sheet'!$F$2:$F$5000,'1. Output sheet'!$AC$2:$AC$5000,$B$75,'1. Output sheet'!$C$2:$C$5000,D$138,'1. Output sheet'!$K$2:$K$5000,$C426,'1. Output sheet'!$O$2:$O$5000,"&gt;="&amp;$B$407,'1. Output sheet'!$O$2:$O$5000,"&lt;"&amp;$C$407)</f>
        <v>0</v>
      </c>
      <c r="E491" s="13">
        <f>SUMIFS('1. Output sheet'!$F$2:$F$5000,'1. Output sheet'!$AC$2:$AC$5000,$B$75,'1. Output sheet'!$C$2:$C$5000,E$138,'1. Output sheet'!$K$2:$K$5000,$C426,'1. Output sheet'!$O$2:$O$5000,"&gt;="&amp;$B$407,'1. Output sheet'!$O$2:$O$5000,"&lt;"&amp;$C$407)</f>
        <v>0</v>
      </c>
      <c r="F491" s="13">
        <f>SUMIFS('1. Output sheet'!$F$2:$F$5000,'1. Output sheet'!$AC$2:$AC$5000,$B$75,'1. Output sheet'!$C$2:$C$5000,F$138,'1. Output sheet'!$K$2:$K$5000,$C426,'1. Output sheet'!$O$2:$O$5000,"&gt;="&amp;$B$407,'1. Output sheet'!$O$2:$O$5000,"&lt;"&amp;$C$407)</f>
        <v>0</v>
      </c>
      <c r="G491" s="13">
        <f>SUMIFS('1. Output sheet'!$F$2:$F$5000,'1. Output sheet'!$AC$2:$AC$5000,$B$75,'1. Output sheet'!$C$2:$C$5000,G$138,'1. Output sheet'!$K$2:$K$5000,$C426,'1. Output sheet'!$O$2:$O$5000,"&gt;="&amp;$B$407,'1. Output sheet'!$O$2:$O$5000,"&lt;"&amp;$C$407)</f>
        <v>0</v>
      </c>
      <c r="H491" s="13">
        <f>SUMIFS('1. Output sheet'!$F$2:$F$5000,'1. Output sheet'!$AC$2:$AC$5000,$B$75,'1. Output sheet'!$C$2:$C$5000,H$138,'1. Output sheet'!$K$2:$K$5000,$C426,'1. Output sheet'!$O$2:$O$5000,"&gt;="&amp;$B$407,'1. Output sheet'!$O$2:$O$5000,"&lt;"&amp;$C$407)</f>
        <v>0</v>
      </c>
      <c r="I491" s="13">
        <f>SUMIFS('1. Output sheet'!$F$2:$F$5000,'1. Output sheet'!$AC$2:$AC$5000,$B$75,'1. Output sheet'!$C$2:$C$5000,I$138,'1. Output sheet'!$K$2:$K$5000,$C426,'1. Output sheet'!$O$2:$O$5000,"&gt;="&amp;$B$407,'1. Output sheet'!$O$2:$O$5000,"&lt;"&amp;$C$407)</f>
        <v>0</v>
      </c>
      <c r="J491" s="13">
        <f>SUMIFS('1. Output sheet'!$F$2:$F$5000,'1. Output sheet'!$AC$2:$AC$5000,$B$75,'1. Output sheet'!$C$2:$C$5000,J$138,'1. Output sheet'!$K$2:$K$5000,$C426,'1. Output sheet'!$O$2:$O$5000,"&gt;="&amp;$B$407,'1. Output sheet'!$O$2:$O$5000,"&lt;"&amp;$C$407)</f>
        <v>0</v>
      </c>
      <c r="K491" s="13">
        <f>SUMIFS('1. Output sheet'!$F$2:$F$5000,'1. Output sheet'!$AC$2:$AC$5000,$B$75,'1. Output sheet'!$C$2:$C$5000,K$138,'1. Output sheet'!$K$2:$K$5000,$C426,'1. Output sheet'!$O$2:$O$5000,"&gt;="&amp;$B$407,'1. Output sheet'!$O$2:$O$5000,"&lt;"&amp;$C$407)</f>
        <v>0</v>
      </c>
      <c r="L491" s="13">
        <f>SUMIFS('1. Output sheet'!$F$2:$F$5000,'1. Output sheet'!$AC$2:$AC$5000,$B$75,'1. Output sheet'!$C$2:$C$5000,L$138,'1. Output sheet'!$K$2:$K$5000,$C426,'1. Output sheet'!$O$2:$O$5000,"&gt;="&amp;$B$407,'1. Output sheet'!$O$2:$O$5000,"&lt;"&amp;$C$407)</f>
        <v>0</v>
      </c>
      <c r="M491" s="13">
        <f>SUMIFS('1. Output sheet'!$F$2:$F$5000,'1. Output sheet'!$AC$2:$AC$5000,$B$75,'1. Output sheet'!$C$2:$C$5000,M$138,'1. Output sheet'!$K$2:$K$5000,$C426,'1. Output sheet'!$O$2:$O$5000,"&gt;="&amp;$B$407,'1. Output sheet'!$O$2:$O$5000,"&lt;"&amp;$C$407)</f>
        <v>0</v>
      </c>
      <c r="N491" s="13">
        <f>SUMIFS('1. Output sheet'!$F$2:$F$5000,'1. Output sheet'!$AC$2:$AC$5000,$B$75,'1. Output sheet'!$C$2:$C$5000,N$138,'1. Output sheet'!$K$2:$K$5000,$C426,'1. Output sheet'!$O$2:$O$5000,"&gt;="&amp;$B$407,'1. Output sheet'!$O$2:$O$5000,"&lt;"&amp;$C$407)</f>
        <v>0</v>
      </c>
      <c r="O491" s="13">
        <f>SUMIFS('1. Output sheet'!$F$2:$F$5000,'1. Output sheet'!$AC$2:$AC$5000,$B$75,'1. Output sheet'!$C$2:$C$5000,O$138,'1. Output sheet'!$K$2:$K$5000,$C426,'1. Output sheet'!$O$2:$O$5000,"&gt;="&amp;$B$407,'1. Output sheet'!$O$2:$O$5000,"&lt;"&amp;$C$407)</f>
        <v>0</v>
      </c>
      <c r="P491" s="14">
        <f t="shared" si="261"/>
        <v>0</v>
      </c>
      <c r="R491" s="7"/>
      <c r="S491" s="39" t="s">
        <v>47</v>
      </c>
      <c r="T491" s="13">
        <f t="shared" si="262"/>
        <v>0</v>
      </c>
      <c r="U491" s="13">
        <f t="shared" si="240"/>
        <v>0</v>
      </c>
      <c r="V491" s="13">
        <f t="shared" si="241"/>
        <v>0</v>
      </c>
      <c r="W491" s="13">
        <f t="shared" si="242"/>
        <v>0</v>
      </c>
      <c r="X491" s="13">
        <f t="shared" si="243"/>
        <v>0</v>
      </c>
      <c r="Y491" s="13">
        <f t="shared" si="244"/>
        <v>0</v>
      </c>
      <c r="Z491" s="13">
        <f t="shared" si="245"/>
        <v>0</v>
      </c>
      <c r="AA491" s="13">
        <f t="shared" si="246"/>
        <v>0</v>
      </c>
      <c r="AB491" s="13">
        <f t="shared" si="247"/>
        <v>0</v>
      </c>
      <c r="AC491" s="13">
        <f t="shared" si="248"/>
        <v>0</v>
      </c>
      <c r="AD491" s="13">
        <f t="shared" si="249"/>
        <v>0</v>
      </c>
      <c r="AE491" s="13">
        <v>0</v>
      </c>
      <c r="AF491" s="14">
        <v>26113.7</v>
      </c>
    </row>
    <row r="492" spans="2:32" ht="15" x14ac:dyDescent="0.25">
      <c r="B492" s="7"/>
      <c r="C492" s="39" t="s">
        <v>74</v>
      </c>
      <c r="D492" s="13">
        <f>SUMIFS('1. Output sheet'!$F$2:$F$5000,'1. Output sheet'!$AC$2:$AC$5000,$B$75,'1. Output sheet'!$C$2:$C$5000,D$138,'1. Output sheet'!$K$2:$K$5000,$C427,'1. Output sheet'!$O$2:$O$5000,"&gt;="&amp;$B$407,'1. Output sheet'!$O$2:$O$5000,"&lt;"&amp;$C$407)</f>
        <v>0</v>
      </c>
      <c r="E492" s="13">
        <f>SUMIFS('1. Output sheet'!$F$2:$F$5000,'1. Output sheet'!$AC$2:$AC$5000,$B$75,'1. Output sheet'!$C$2:$C$5000,E$138,'1. Output sheet'!$K$2:$K$5000,$C427,'1. Output sheet'!$O$2:$O$5000,"&gt;="&amp;$B$407,'1. Output sheet'!$O$2:$O$5000,"&lt;"&amp;$C$407)</f>
        <v>0</v>
      </c>
      <c r="F492" s="13">
        <f>SUMIFS('1. Output sheet'!$F$2:$F$5000,'1. Output sheet'!$AC$2:$AC$5000,$B$75,'1. Output sheet'!$C$2:$C$5000,F$138,'1. Output sheet'!$K$2:$K$5000,$C427,'1. Output sheet'!$O$2:$O$5000,"&gt;="&amp;$B$407,'1. Output sheet'!$O$2:$O$5000,"&lt;"&amp;$C$407)</f>
        <v>0</v>
      </c>
      <c r="G492" s="13">
        <f>SUMIFS('1. Output sheet'!$F$2:$F$5000,'1. Output sheet'!$AC$2:$AC$5000,$B$75,'1. Output sheet'!$C$2:$C$5000,G$138,'1. Output sheet'!$K$2:$K$5000,$C427,'1. Output sheet'!$O$2:$O$5000,"&gt;="&amp;$B$407,'1. Output sheet'!$O$2:$O$5000,"&lt;"&amp;$C$407)</f>
        <v>0</v>
      </c>
      <c r="H492" s="13">
        <f>SUMIFS('1. Output sheet'!$F$2:$F$5000,'1. Output sheet'!$AC$2:$AC$5000,$B$75,'1. Output sheet'!$C$2:$C$5000,H$138,'1. Output sheet'!$K$2:$K$5000,$C427,'1. Output sheet'!$O$2:$O$5000,"&gt;="&amp;$B$407,'1. Output sheet'!$O$2:$O$5000,"&lt;"&amp;$C$407)</f>
        <v>0</v>
      </c>
      <c r="I492" s="13">
        <f>SUMIFS('1. Output sheet'!$F$2:$F$5000,'1. Output sheet'!$AC$2:$AC$5000,$B$75,'1. Output sheet'!$C$2:$C$5000,I$138,'1. Output sheet'!$K$2:$K$5000,$C427,'1. Output sheet'!$O$2:$O$5000,"&gt;="&amp;$B$407,'1. Output sheet'!$O$2:$O$5000,"&lt;"&amp;$C$407)</f>
        <v>0</v>
      </c>
      <c r="J492" s="13">
        <f>SUMIFS('1. Output sheet'!$F$2:$F$5000,'1. Output sheet'!$AC$2:$AC$5000,$B$75,'1. Output sheet'!$C$2:$C$5000,J$138,'1. Output sheet'!$K$2:$K$5000,$C427,'1. Output sheet'!$O$2:$O$5000,"&gt;="&amp;$B$407,'1. Output sheet'!$O$2:$O$5000,"&lt;"&amp;$C$407)</f>
        <v>5935</v>
      </c>
      <c r="K492" s="13">
        <f>SUMIFS('1. Output sheet'!$F$2:$F$5000,'1. Output sheet'!$AC$2:$AC$5000,$B$75,'1. Output sheet'!$C$2:$C$5000,K$138,'1. Output sheet'!$K$2:$K$5000,$C427,'1. Output sheet'!$O$2:$O$5000,"&gt;="&amp;$B$407,'1. Output sheet'!$O$2:$O$5000,"&lt;"&amp;$C$407)</f>
        <v>0</v>
      </c>
      <c r="L492" s="13">
        <f>SUMIFS('1. Output sheet'!$F$2:$F$5000,'1. Output sheet'!$AC$2:$AC$5000,$B$75,'1. Output sheet'!$C$2:$C$5000,L$138,'1. Output sheet'!$K$2:$K$5000,$C427,'1. Output sheet'!$O$2:$O$5000,"&gt;="&amp;$B$407,'1. Output sheet'!$O$2:$O$5000,"&lt;"&amp;$C$407)</f>
        <v>0</v>
      </c>
      <c r="M492" s="13">
        <f>SUMIFS('1. Output sheet'!$F$2:$F$5000,'1. Output sheet'!$AC$2:$AC$5000,$B$75,'1. Output sheet'!$C$2:$C$5000,M$138,'1. Output sheet'!$K$2:$K$5000,$C427,'1. Output sheet'!$O$2:$O$5000,"&gt;="&amp;$B$407,'1. Output sheet'!$O$2:$O$5000,"&lt;"&amp;$C$407)</f>
        <v>0</v>
      </c>
      <c r="N492" s="13">
        <f>SUMIFS('1. Output sheet'!$F$2:$F$5000,'1. Output sheet'!$AC$2:$AC$5000,$B$75,'1. Output sheet'!$C$2:$C$5000,N$138,'1. Output sheet'!$K$2:$K$5000,$C427,'1. Output sheet'!$O$2:$O$5000,"&gt;="&amp;$B$407,'1. Output sheet'!$O$2:$O$5000,"&lt;"&amp;$C$407)</f>
        <v>0</v>
      </c>
      <c r="O492" s="13">
        <f>SUMIFS('1. Output sheet'!$F$2:$F$5000,'1. Output sheet'!$AC$2:$AC$5000,$B$75,'1. Output sheet'!$C$2:$C$5000,O$138,'1. Output sheet'!$K$2:$K$5000,$C427,'1. Output sheet'!$O$2:$O$5000,"&gt;="&amp;$B$407,'1. Output sheet'!$O$2:$O$5000,"&lt;"&amp;$C$407)</f>
        <v>0</v>
      </c>
      <c r="P492" s="14">
        <f t="shared" si="261"/>
        <v>5935</v>
      </c>
      <c r="R492" s="7"/>
      <c r="S492" s="39" t="s">
        <v>74</v>
      </c>
      <c r="T492" s="13">
        <f t="shared" si="262"/>
        <v>0</v>
      </c>
      <c r="U492" s="13">
        <f t="shared" si="240"/>
        <v>0</v>
      </c>
      <c r="V492" s="13">
        <f t="shared" si="241"/>
        <v>0</v>
      </c>
      <c r="W492" s="13">
        <f t="shared" si="242"/>
        <v>0</v>
      </c>
      <c r="X492" s="13">
        <f t="shared" si="243"/>
        <v>0</v>
      </c>
      <c r="Y492" s="13">
        <f t="shared" si="244"/>
        <v>0</v>
      </c>
      <c r="Z492" s="13">
        <f t="shared" si="245"/>
        <v>795.75774640333577</v>
      </c>
      <c r="AA492" s="13">
        <f t="shared" si="246"/>
        <v>0</v>
      </c>
      <c r="AB492" s="13">
        <f t="shared" si="247"/>
        <v>0</v>
      </c>
      <c r="AC492" s="13">
        <f t="shared" si="248"/>
        <v>0</v>
      </c>
      <c r="AD492" s="13">
        <f t="shared" si="249"/>
        <v>0</v>
      </c>
      <c r="AE492" s="13">
        <v>0</v>
      </c>
      <c r="AF492" s="14">
        <v>9495</v>
      </c>
    </row>
    <row r="493" spans="2:32" ht="15" x14ac:dyDescent="0.25">
      <c r="B493" s="7"/>
      <c r="C493" s="39" t="s">
        <v>4234</v>
      </c>
      <c r="D493" s="13">
        <f>SUMIFS('1. Output sheet'!$F$2:$F$5000,'1. Output sheet'!$AC$2:$AC$5000,$B$75,'1. Output sheet'!$C$2:$C$5000,D$138,'1. Output sheet'!$K$2:$K$5000,$C428,'1. Output sheet'!$O$2:$O$5000,"&gt;="&amp;$B$407,'1. Output sheet'!$O$2:$O$5000,"&lt;"&amp;$C$407)</f>
        <v>0</v>
      </c>
      <c r="E493" s="13">
        <f>SUMIFS('1. Output sheet'!$F$2:$F$5000,'1. Output sheet'!$AC$2:$AC$5000,$B$75,'1. Output sheet'!$C$2:$C$5000,E$138,'1. Output sheet'!$K$2:$K$5000,$C428,'1. Output sheet'!$O$2:$O$5000,"&gt;="&amp;$B$407,'1. Output sheet'!$O$2:$O$5000,"&lt;"&amp;$C$407)</f>
        <v>0</v>
      </c>
      <c r="F493" s="13">
        <f>SUMIFS('1. Output sheet'!$F$2:$F$5000,'1. Output sheet'!$AC$2:$AC$5000,$B$75,'1. Output sheet'!$C$2:$C$5000,F$138,'1. Output sheet'!$K$2:$K$5000,$C428,'1. Output sheet'!$O$2:$O$5000,"&gt;="&amp;$B$407,'1. Output sheet'!$O$2:$O$5000,"&lt;"&amp;$C$407)</f>
        <v>0</v>
      </c>
      <c r="G493" s="13">
        <f>SUMIFS('1. Output sheet'!$F$2:$F$5000,'1. Output sheet'!$AC$2:$AC$5000,$B$75,'1. Output sheet'!$C$2:$C$5000,G$138,'1. Output sheet'!$K$2:$K$5000,$C428,'1. Output sheet'!$O$2:$O$5000,"&gt;="&amp;$B$407,'1. Output sheet'!$O$2:$O$5000,"&lt;"&amp;$C$407)</f>
        <v>0</v>
      </c>
      <c r="H493" s="13">
        <f>SUMIFS('1. Output sheet'!$F$2:$F$5000,'1. Output sheet'!$AC$2:$AC$5000,$B$75,'1. Output sheet'!$C$2:$C$5000,H$138,'1. Output sheet'!$K$2:$K$5000,$C428,'1. Output sheet'!$O$2:$O$5000,"&gt;="&amp;$B$407,'1. Output sheet'!$O$2:$O$5000,"&lt;"&amp;$C$407)</f>
        <v>0</v>
      </c>
      <c r="I493" s="13">
        <f>SUMIFS('1. Output sheet'!$F$2:$F$5000,'1. Output sheet'!$AC$2:$AC$5000,$B$75,'1. Output sheet'!$C$2:$C$5000,I$138,'1. Output sheet'!$K$2:$K$5000,$C428,'1. Output sheet'!$O$2:$O$5000,"&gt;="&amp;$B$407,'1. Output sheet'!$O$2:$O$5000,"&lt;"&amp;$C$407)</f>
        <v>0</v>
      </c>
      <c r="J493" s="13">
        <f>SUMIFS('1. Output sheet'!$F$2:$F$5000,'1. Output sheet'!$AC$2:$AC$5000,$B$75,'1. Output sheet'!$C$2:$C$5000,J$138,'1. Output sheet'!$K$2:$K$5000,$C428,'1. Output sheet'!$O$2:$O$5000,"&gt;="&amp;$B$407,'1. Output sheet'!$O$2:$O$5000,"&lt;"&amp;$C$407)</f>
        <v>0</v>
      </c>
      <c r="K493" s="13">
        <f>SUMIFS('1. Output sheet'!$F$2:$F$5000,'1. Output sheet'!$AC$2:$AC$5000,$B$75,'1. Output sheet'!$C$2:$C$5000,K$138,'1. Output sheet'!$K$2:$K$5000,$C428,'1. Output sheet'!$O$2:$O$5000,"&gt;="&amp;$B$407,'1. Output sheet'!$O$2:$O$5000,"&lt;"&amp;$C$407)</f>
        <v>0</v>
      </c>
      <c r="L493" s="13">
        <f>SUMIFS('1. Output sheet'!$F$2:$F$5000,'1. Output sheet'!$AC$2:$AC$5000,$B$75,'1. Output sheet'!$C$2:$C$5000,L$138,'1. Output sheet'!$K$2:$K$5000,$C428,'1. Output sheet'!$O$2:$O$5000,"&gt;="&amp;$B$407,'1. Output sheet'!$O$2:$O$5000,"&lt;"&amp;$C$407)</f>
        <v>0</v>
      </c>
      <c r="M493" s="13">
        <f>SUMIFS('1. Output sheet'!$F$2:$F$5000,'1. Output sheet'!$AC$2:$AC$5000,$B$75,'1. Output sheet'!$C$2:$C$5000,M$138,'1. Output sheet'!$K$2:$K$5000,$C428,'1. Output sheet'!$O$2:$O$5000,"&gt;="&amp;$B$407,'1. Output sheet'!$O$2:$O$5000,"&lt;"&amp;$C$407)</f>
        <v>0</v>
      </c>
      <c r="N493" s="13">
        <f>SUMIFS('1. Output sheet'!$F$2:$F$5000,'1. Output sheet'!$AC$2:$AC$5000,$B$75,'1. Output sheet'!$C$2:$C$5000,N$138,'1. Output sheet'!$K$2:$K$5000,$C428,'1. Output sheet'!$O$2:$O$5000,"&gt;="&amp;$B$407,'1. Output sheet'!$O$2:$O$5000,"&lt;"&amp;$C$407)</f>
        <v>0</v>
      </c>
      <c r="O493" s="13">
        <f>SUMIFS('1. Output sheet'!$F$2:$F$5000,'1. Output sheet'!$AC$2:$AC$5000,$B$75,'1. Output sheet'!$C$2:$C$5000,O$138,'1. Output sheet'!$K$2:$K$5000,$C428,'1. Output sheet'!$O$2:$O$5000,"&gt;="&amp;$B$407,'1. Output sheet'!$O$2:$O$5000,"&lt;"&amp;$C$407)</f>
        <v>0</v>
      </c>
      <c r="P493" s="14">
        <f t="shared" si="261"/>
        <v>0</v>
      </c>
      <c r="R493" s="7"/>
      <c r="S493" s="39" t="s">
        <v>4234</v>
      </c>
      <c r="T493" s="13">
        <f t="shared" si="262"/>
        <v>0</v>
      </c>
      <c r="U493" s="13">
        <f t="shared" si="240"/>
        <v>0</v>
      </c>
      <c r="V493" s="13">
        <f t="shared" si="241"/>
        <v>0</v>
      </c>
      <c r="W493" s="13">
        <f t="shared" si="242"/>
        <v>0</v>
      </c>
      <c r="X493" s="13">
        <f t="shared" si="243"/>
        <v>0</v>
      </c>
      <c r="Y493" s="13">
        <f t="shared" si="244"/>
        <v>0</v>
      </c>
      <c r="Z493" s="13">
        <f t="shared" si="245"/>
        <v>0</v>
      </c>
      <c r="AA493" s="13">
        <f t="shared" si="246"/>
        <v>0</v>
      </c>
      <c r="AB493" s="13">
        <f t="shared" si="247"/>
        <v>0</v>
      </c>
      <c r="AC493" s="13">
        <f t="shared" si="248"/>
        <v>0</v>
      </c>
      <c r="AD493" s="13">
        <f t="shared" si="249"/>
        <v>0</v>
      </c>
      <c r="AE493" s="13">
        <v>0</v>
      </c>
      <c r="AF493" s="14">
        <v>0</v>
      </c>
    </row>
    <row r="494" spans="2:32" ht="15" x14ac:dyDescent="0.25">
      <c r="B494" s="7"/>
      <c r="C494" s="39" t="s">
        <v>455</v>
      </c>
      <c r="D494" s="13">
        <f>SUMIFS('1. Output sheet'!$F$2:$F$5000,'1. Output sheet'!$AC$2:$AC$5000,$B$75,'1. Output sheet'!$C$2:$C$5000,D$138,'1. Output sheet'!$K$2:$K$5000,$C429,'1. Output sheet'!$O$2:$O$5000,"&gt;="&amp;$B$407,'1. Output sheet'!$O$2:$O$5000,"&lt;"&amp;$C$407)</f>
        <v>0</v>
      </c>
      <c r="E494" s="13">
        <f>SUMIFS('1. Output sheet'!$F$2:$F$5000,'1. Output sheet'!$AC$2:$AC$5000,$B$75,'1. Output sheet'!$C$2:$C$5000,E$138,'1. Output sheet'!$K$2:$K$5000,$C429,'1. Output sheet'!$O$2:$O$5000,"&gt;="&amp;$B$407,'1. Output sheet'!$O$2:$O$5000,"&lt;"&amp;$C$407)</f>
        <v>0</v>
      </c>
      <c r="F494" s="13">
        <f>SUMIFS('1. Output sheet'!$F$2:$F$5000,'1. Output sheet'!$AC$2:$AC$5000,$B$75,'1. Output sheet'!$C$2:$C$5000,F$138,'1. Output sheet'!$K$2:$K$5000,$C429,'1. Output sheet'!$O$2:$O$5000,"&gt;="&amp;$B$407,'1. Output sheet'!$O$2:$O$5000,"&lt;"&amp;$C$407)</f>
        <v>0</v>
      </c>
      <c r="G494" s="13">
        <f>SUMIFS('1. Output sheet'!$F$2:$F$5000,'1. Output sheet'!$AC$2:$AC$5000,$B$75,'1. Output sheet'!$C$2:$C$5000,G$138,'1. Output sheet'!$K$2:$K$5000,$C429,'1. Output sheet'!$O$2:$O$5000,"&gt;="&amp;$B$407,'1. Output sheet'!$O$2:$O$5000,"&lt;"&amp;$C$407)</f>
        <v>4945</v>
      </c>
      <c r="H494" s="13">
        <f>SUMIFS('1. Output sheet'!$F$2:$F$5000,'1. Output sheet'!$AC$2:$AC$5000,$B$75,'1. Output sheet'!$C$2:$C$5000,H$138,'1. Output sheet'!$K$2:$K$5000,$C429,'1. Output sheet'!$O$2:$O$5000,"&gt;="&amp;$B$407,'1. Output sheet'!$O$2:$O$5000,"&lt;"&amp;$C$407)</f>
        <v>3940</v>
      </c>
      <c r="I494" s="13">
        <f>SUMIFS('1. Output sheet'!$F$2:$F$5000,'1. Output sheet'!$AC$2:$AC$5000,$B$75,'1. Output sheet'!$C$2:$C$5000,I$138,'1. Output sheet'!$K$2:$K$5000,$C429,'1. Output sheet'!$O$2:$O$5000,"&gt;="&amp;$B$407,'1. Output sheet'!$O$2:$O$5000,"&lt;"&amp;$C$407)</f>
        <v>4895</v>
      </c>
      <c r="J494" s="13">
        <f>SUMIFS('1. Output sheet'!$F$2:$F$5000,'1. Output sheet'!$AC$2:$AC$5000,$B$75,'1. Output sheet'!$C$2:$C$5000,J$138,'1. Output sheet'!$K$2:$K$5000,$C429,'1. Output sheet'!$O$2:$O$5000,"&gt;="&amp;$B$407,'1. Output sheet'!$O$2:$O$5000,"&lt;"&amp;$C$407)</f>
        <v>19876</v>
      </c>
      <c r="K494" s="13">
        <f>SUMIFS('1. Output sheet'!$F$2:$F$5000,'1. Output sheet'!$AC$2:$AC$5000,$B$75,'1. Output sheet'!$C$2:$C$5000,K$138,'1. Output sheet'!$K$2:$K$5000,$C429,'1. Output sheet'!$O$2:$O$5000,"&gt;="&amp;$B$407,'1. Output sheet'!$O$2:$O$5000,"&lt;"&amp;$C$407)</f>
        <v>0</v>
      </c>
      <c r="L494" s="13">
        <f>SUMIFS('1. Output sheet'!$F$2:$F$5000,'1. Output sheet'!$AC$2:$AC$5000,$B$75,'1. Output sheet'!$C$2:$C$5000,L$138,'1. Output sheet'!$K$2:$K$5000,$C429,'1. Output sheet'!$O$2:$O$5000,"&gt;="&amp;$B$407,'1. Output sheet'!$O$2:$O$5000,"&lt;"&amp;$C$407)</f>
        <v>0</v>
      </c>
      <c r="M494" s="13">
        <f>SUMIFS('1. Output sheet'!$F$2:$F$5000,'1. Output sheet'!$AC$2:$AC$5000,$B$75,'1. Output sheet'!$C$2:$C$5000,M$138,'1. Output sheet'!$K$2:$K$5000,$C429,'1. Output sheet'!$O$2:$O$5000,"&gt;="&amp;$B$407,'1. Output sheet'!$O$2:$O$5000,"&lt;"&amp;$C$407)</f>
        <v>0</v>
      </c>
      <c r="N494" s="13">
        <f>SUMIFS('1. Output sheet'!$F$2:$F$5000,'1. Output sheet'!$AC$2:$AC$5000,$B$75,'1. Output sheet'!$C$2:$C$5000,N$138,'1. Output sheet'!$K$2:$K$5000,$C429,'1. Output sheet'!$O$2:$O$5000,"&gt;="&amp;$B$407,'1. Output sheet'!$O$2:$O$5000,"&lt;"&amp;$C$407)</f>
        <v>0</v>
      </c>
      <c r="O494" s="13">
        <f>SUMIFS('1. Output sheet'!$F$2:$F$5000,'1. Output sheet'!$AC$2:$AC$5000,$B$75,'1. Output sheet'!$C$2:$C$5000,O$138,'1. Output sheet'!$K$2:$K$5000,$C429,'1. Output sheet'!$O$2:$O$5000,"&gt;="&amp;$B$407,'1. Output sheet'!$O$2:$O$5000,"&lt;"&amp;$C$407)</f>
        <v>0</v>
      </c>
      <c r="P494" s="14">
        <f t="shared" si="261"/>
        <v>33656</v>
      </c>
      <c r="R494" s="7"/>
      <c r="S494" s="39" t="s">
        <v>455</v>
      </c>
      <c r="T494" s="13">
        <f t="shared" si="262"/>
        <v>0</v>
      </c>
      <c r="U494" s="13">
        <f t="shared" si="240"/>
        <v>0</v>
      </c>
      <c r="V494" s="13">
        <f t="shared" si="241"/>
        <v>0</v>
      </c>
      <c r="W494" s="13">
        <f t="shared" si="242"/>
        <v>663.01972299317526</v>
      </c>
      <c r="X494" s="13">
        <f t="shared" si="243"/>
        <v>528.27051741013361</v>
      </c>
      <c r="Y494" s="13">
        <f t="shared" si="244"/>
        <v>656.31578241690454</v>
      </c>
      <c r="Z494" s="13">
        <f t="shared" si="245"/>
        <v>2664.9504578791411</v>
      </c>
      <c r="AA494" s="13">
        <f t="shared" si="246"/>
        <v>0</v>
      </c>
      <c r="AB494" s="13">
        <f t="shared" si="247"/>
        <v>0</v>
      </c>
      <c r="AC494" s="13">
        <f t="shared" si="248"/>
        <v>0</v>
      </c>
      <c r="AD494" s="13">
        <f t="shared" si="249"/>
        <v>0</v>
      </c>
      <c r="AE494" s="13">
        <v>1595</v>
      </c>
      <c r="AF494" s="14">
        <v>83020</v>
      </c>
    </row>
    <row r="495" spans="2:32" ht="15" x14ac:dyDescent="0.25">
      <c r="B495" s="7"/>
      <c r="C495" s="39" t="s">
        <v>306</v>
      </c>
      <c r="D495" s="13">
        <f>SUMIFS('1. Output sheet'!$F$2:$F$5000,'1. Output sheet'!$AC$2:$AC$5000,$B$75,'1. Output sheet'!$C$2:$C$5000,D$138,'1. Output sheet'!$K$2:$K$5000,$C430,'1. Output sheet'!$O$2:$O$5000,"&gt;="&amp;$B$407,'1. Output sheet'!$O$2:$O$5000,"&lt;"&amp;$C$407)</f>
        <v>0</v>
      </c>
      <c r="E495" s="13">
        <f>SUMIFS('1. Output sheet'!$F$2:$F$5000,'1. Output sheet'!$AC$2:$AC$5000,$B$75,'1. Output sheet'!$C$2:$C$5000,E$138,'1. Output sheet'!$K$2:$K$5000,$C430,'1. Output sheet'!$O$2:$O$5000,"&gt;="&amp;$B$407,'1. Output sheet'!$O$2:$O$5000,"&lt;"&amp;$C$407)</f>
        <v>0</v>
      </c>
      <c r="F495" s="13">
        <f>SUMIFS('1. Output sheet'!$F$2:$F$5000,'1. Output sheet'!$AC$2:$AC$5000,$B$75,'1. Output sheet'!$C$2:$C$5000,F$138,'1. Output sheet'!$K$2:$K$5000,$C430,'1. Output sheet'!$O$2:$O$5000,"&gt;="&amp;$B$407,'1. Output sheet'!$O$2:$O$5000,"&lt;"&amp;$C$407)</f>
        <v>5040</v>
      </c>
      <c r="G495" s="13">
        <f>SUMIFS('1. Output sheet'!$F$2:$F$5000,'1. Output sheet'!$AC$2:$AC$5000,$B$75,'1. Output sheet'!$C$2:$C$5000,G$138,'1. Output sheet'!$K$2:$K$5000,$C430,'1. Output sheet'!$O$2:$O$5000,"&gt;="&amp;$B$407,'1. Output sheet'!$O$2:$O$5000,"&lt;"&amp;$C$407)</f>
        <v>0</v>
      </c>
      <c r="H495" s="13">
        <f>SUMIFS('1. Output sheet'!$F$2:$F$5000,'1. Output sheet'!$AC$2:$AC$5000,$B$75,'1. Output sheet'!$C$2:$C$5000,H$138,'1. Output sheet'!$K$2:$K$5000,$C430,'1. Output sheet'!$O$2:$O$5000,"&gt;="&amp;$B$407,'1. Output sheet'!$O$2:$O$5000,"&lt;"&amp;$C$407)</f>
        <v>0</v>
      </c>
      <c r="I495" s="13">
        <f>SUMIFS('1. Output sheet'!$F$2:$F$5000,'1. Output sheet'!$AC$2:$AC$5000,$B$75,'1. Output sheet'!$C$2:$C$5000,I$138,'1. Output sheet'!$K$2:$K$5000,$C430,'1. Output sheet'!$O$2:$O$5000,"&gt;="&amp;$B$407,'1. Output sheet'!$O$2:$O$5000,"&lt;"&amp;$C$407)</f>
        <v>0</v>
      </c>
      <c r="J495" s="13">
        <f>SUMIFS('1. Output sheet'!$F$2:$F$5000,'1. Output sheet'!$AC$2:$AC$5000,$B$75,'1. Output sheet'!$C$2:$C$5000,J$138,'1. Output sheet'!$K$2:$K$5000,$C430,'1. Output sheet'!$O$2:$O$5000,"&gt;="&amp;$B$407,'1. Output sheet'!$O$2:$O$5000,"&lt;"&amp;$C$407)</f>
        <v>18219.309999999998</v>
      </c>
      <c r="K495" s="13">
        <f>SUMIFS('1. Output sheet'!$F$2:$F$5000,'1. Output sheet'!$AC$2:$AC$5000,$B$75,'1. Output sheet'!$C$2:$C$5000,K$138,'1. Output sheet'!$K$2:$K$5000,$C430,'1. Output sheet'!$O$2:$O$5000,"&gt;="&amp;$B$407,'1. Output sheet'!$O$2:$O$5000,"&lt;"&amp;$C$407)</f>
        <v>0</v>
      </c>
      <c r="L495" s="13">
        <f>SUMIFS('1. Output sheet'!$F$2:$F$5000,'1. Output sheet'!$AC$2:$AC$5000,$B$75,'1. Output sheet'!$C$2:$C$5000,L$138,'1. Output sheet'!$K$2:$K$5000,$C430,'1. Output sheet'!$O$2:$O$5000,"&gt;="&amp;$B$407,'1. Output sheet'!$O$2:$O$5000,"&lt;"&amp;$C$407)</f>
        <v>0</v>
      </c>
      <c r="M495" s="13">
        <f>SUMIFS('1. Output sheet'!$F$2:$F$5000,'1. Output sheet'!$AC$2:$AC$5000,$B$75,'1. Output sheet'!$C$2:$C$5000,M$138,'1. Output sheet'!$K$2:$K$5000,$C430,'1. Output sheet'!$O$2:$O$5000,"&gt;="&amp;$B$407,'1. Output sheet'!$O$2:$O$5000,"&lt;"&amp;$C$407)</f>
        <v>0</v>
      </c>
      <c r="N495" s="13">
        <f>SUMIFS('1. Output sheet'!$F$2:$F$5000,'1. Output sheet'!$AC$2:$AC$5000,$B$75,'1. Output sheet'!$C$2:$C$5000,N$138,'1. Output sheet'!$K$2:$K$5000,$C430,'1. Output sheet'!$O$2:$O$5000,"&gt;="&amp;$B$407,'1. Output sheet'!$O$2:$O$5000,"&lt;"&amp;$C$407)</f>
        <v>0</v>
      </c>
      <c r="O495" s="13">
        <f>SUMIFS('1. Output sheet'!$F$2:$F$5000,'1. Output sheet'!$AC$2:$AC$5000,$B$75,'1. Output sheet'!$C$2:$C$5000,O$138,'1. Output sheet'!$K$2:$K$5000,$C430,'1. Output sheet'!$O$2:$O$5000,"&gt;="&amp;$B$407,'1. Output sheet'!$O$2:$O$5000,"&lt;"&amp;$C$407)</f>
        <v>0</v>
      </c>
      <c r="P495" s="14">
        <f t="shared" si="261"/>
        <v>23259.309999999998</v>
      </c>
      <c r="R495" s="7"/>
      <c r="S495" s="39" t="s">
        <v>306</v>
      </c>
      <c r="T495" s="13">
        <f t="shared" si="262"/>
        <v>0</v>
      </c>
      <c r="U495" s="13">
        <f t="shared" si="240"/>
        <v>0</v>
      </c>
      <c r="V495" s="13">
        <f t="shared" si="241"/>
        <v>675.75721008808966</v>
      </c>
      <c r="W495" s="13">
        <f t="shared" si="242"/>
        <v>0</v>
      </c>
      <c r="X495" s="13">
        <f t="shared" si="243"/>
        <v>0</v>
      </c>
      <c r="Y495" s="13">
        <f t="shared" si="244"/>
        <v>0</v>
      </c>
      <c r="Z495" s="13">
        <f t="shared" si="245"/>
        <v>2442.8234316131015</v>
      </c>
      <c r="AA495" s="13">
        <f t="shared" si="246"/>
        <v>0</v>
      </c>
      <c r="AB495" s="13">
        <f t="shared" si="247"/>
        <v>0</v>
      </c>
      <c r="AC495" s="13">
        <f t="shared" si="248"/>
        <v>0</v>
      </c>
      <c r="AD495" s="13">
        <f t="shared" si="249"/>
        <v>0</v>
      </c>
      <c r="AE495" s="13">
        <v>0</v>
      </c>
      <c r="AF495" s="14">
        <v>61025.31</v>
      </c>
    </row>
    <row r="496" spans="2:32" ht="15" x14ac:dyDescent="0.25">
      <c r="B496" s="7"/>
      <c r="C496" s="39" t="s">
        <v>289</v>
      </c>
      <c r="D496" s="13">
        <f>SUMIFS('1. Output sheet'!$F$2:$F$5000,'1. Output sheet'!$AC$2:$AC$5000,$B$75,'1. Output sheet'!$C$2:$C$5000,D$138,'1. Output sheet'!$K$2:$K$5000,$C431,'1. Output sheet'!$O$2:$O$5000,"&gt;="&amp;$B$407,'1. Output sheet'!$O$2:$O$5000,"&lt;"&amp;$C$407)</f>
        <v>0</v>
      </c>
      <c r="E496" s="13">
        <f>SUMIFS('1. Output sheet'!$F$2:$F$5000,'1. Output sheet'!$AC$2:$AC$5000,$B$75,'1. Output sheet'!$C$2:$C$5000,E$138,'1. Output sheet'!$K$2:$K$5000,$C431,'1. Output sheet'!$O$2:$O$5000,"&gt;="&amp;$B$407,'1. Output sheet'!$O$2:$O$5000,"&lt;"&amp;$C$407)</f>
        <v>0</v>
      </c>
      <c r="F496" s="13">
        <f>SUMIFS('1. Output sheet'!$F$2:$F$5000,'1. Output sheet'!$AC$2:$AC$5000,$B$75,'1. Output sheet'!$C$2:$C$5000,F$138,'1. Output sheet'!$K$2:$K$5000,$C431,'1. Output sheet'!$O$2:$O$5000,"&gt;="&amp;$B$407,'1. Output sheet'!$O$2:$O$5000,"&lt;"&amp;$C$407)</f>
        <v>4211</v>
      </c>
      <c r="G496" s="13">
        <f>SUMIFS('1. Output sheet'!$F$2:$F$5000,'1. Output sheet'!$AC$2:$AC$5000,$B$75,'1. Output sheet'!$C$2:$C$5000,G$138,'1. Output sheet'!$K$2:$K$5000,$C431,'1. Output sheet'!$O$2:$O$5000,"&gt;="&amp;$B$407,'1. Output sheet'!$O$2:$O$5000,"&lt;"&amp;$C$407)</f>
        <v>2142.5</v>
      </c>
      <c r="H496" s="13">
        <f>SUMIFS('1. Output sheet'!$F$2:$F$5000,'1. Output sheet'!$AC$2:$AC$5000,$B$75,'1. Output sheet'!$C$2:$C$5000,H$138,'1. Output sheet'!$K$2:$K$5000,$C431,'1. Output sheet'!$O$2:$O$5000,"&gt;="&amp;$B$407,'1. Output sheet'!$O$2:$O$5000,"&lt;"&amp;$C$407)</f>
        <v>4025</v>
      </c>
      <c r="I496" s="13">
        <f>SUMIFS('1. Output sheet'!$F$2:$F$5000,'1. Output sheet'!$AC$2:$AC$5000,$B$75,'1. Output sheet'!$C$2:$C$5000,I$138,'1. Output sheet'!$K$2:$K$5000,$C431,'1. Output sheet'!$O$2:$O$5000,"&gt;="&amp;$B$407,'1. Output sheet'!$O$2:$O$5000,"&lt;"&amp;$C$407)</f>
        <v>4307.5</v>
      </c>
      <c r="J496" s="13">
        <f>SUMIFS('1. Output sheet'!$F$2:$F$5000,'1. Output sheet'!$AC$2:$AC$5000,$B$75,'1. Output sheet'!$C$2:$C$5000,J$138,'1. Output sheet'!$K$2:$K$5000,$C431,'1. Output sheet'!$O$2:$O$5000,"&gt;="&amp;$B$407,'1. Output sheet'!$O$2:$O$5000,"&lt;"&amp;$C$407)</f>
        <v>16924.86</v>
      </c>
      <c r="K496" s="13">
        <f>SUMIFS('1. Output sheet'!$F$2:$F$5000,'1. Output sheet'!$AC$2:$AC$5000,$B$75,'1. Output sheet'!$C$2:$C$5000,K$138,'1. Output sheet'!$K$2:$K$5000,$C431,'1. Output sheet'!$O$2:$O$5000,"&gt;="&amp;$B$407,'1. Output sheet'!$O$2:$O$5000,"&lt;"&amp;$C$407)</f>
        <v>0</v>
      </c>
      <c r="L496" s="13">
        <f>SUMIFS('1. Output sheet'!$F$2:$F$5000,'1. Output sheet'!$AC$2:$AC$5000,$B$75,'1. Output sheet'!$C$2:$C$5000,L$138,'1. Output sheet'!$K$2:$K$5000,$C431,'1. Output sheet'!$O$2:$O$5000,"&gt;="&amp;$B$407,'1. Output sheet'!$O$2:$O$5000,"&lt;"&amp;$C$407)</f>
        <v>725</v>
      </c>
      <c r="M496" s="13">
        <f>SUMIFS('1. Output sheet'!$F$2:$F$5000,'1. Output sheet'!$AC$2:$AC$5000,$B$75,'1. Output sheet'!$C$2:$C$5000,M$138,'1. Output sheet'!$K$2:$K$5000,$C431,'1. Output sheet'!$O$2:$O$5000,"&gt;="&amp;$B$407,'1. Output sheet'!$O$2:$O$5000,"&lt;"&amp;$C$407)</f>
        <v>0</v>
      </c>
      <c r="N496" s="13">
        <f>SUMIFS('1. Output sheet'!$F$2:$F$5000,'1. Output sheet'!$AC$2:$AC$5000,$B$75,'1. Output sheet'!$C$2:$C$5000,N$138,'1. Output sheet'!$K$2:$K$5000,$C431,'1. Output sheet'!$O$2:$O$5000,"&gt;="&amp;$B$407,'1. Output sheet'!$O$2:$O$5000,"&lt;"&amp;$C$407)</f>
        <v>1895</v>
      </c>
      <c r="O496" s="13">
        <f>SUMIFS('1. Output sheet'!$F$2:$F$5000,'1. Output sheet'!$AC$2:$AC$5000,$B$75,'1. Output sheet'!$C$2:$C$5000,O$138,'1. Output sheet'!$K$2:$K$5000,$C431,'1. Output sheet'!$O$2:$O$5000,"&gt;="&amp;$B$407,'1. Output sheet'!$O$2:$O$5000,"&lt;"&amp;$C$407)</f>
        <v>0</v>
      </c>
      <c r="P496" s="14">
        <f t="shared" si="261"/>
        <v>34230.86</v>
      </c>
      <c r="R496" s="7"/>
      <c r="S496" s="39" t="s">
        <v>289</v>
      </c>
      <c r="T496" s="13">
        <f t="shared" si="262"/>
        <v>0</v>
      </c>
      <c r="U496" s="13">
        <f t="shared" si="240"/>
        <v>0</v>
      </c>
      <c r="V496" s="13">
        <f t="shared" si="241"/>
        <v>564.605875333521</v>
      </c>
      <c r="W496" s="13">
        <f t="shared" si="242"/>
        <v>287.26385369320082</v>
      </c>
      <c r="X496" s="13">
        <f t="shared" si="243"/>
        <v>539.66721638979379</v>
      </c>
      <c r="Y496" s="13">
        <f t="shared" si="244"/>
        <v>577.54448064572352</v>
      </c>
      <c r="Z496" s="13">
        <f t="shared" si="245"/>
        <v>2269.265114034029</v>
      </c>
      <c r="AA496" s="13">
        <f t="shared" si="246"/>
        <v>0</v>
      </c>
      <c r="AB496" s="13">
        <f t="shared" si="247"/>
        <v>97.207138355925593</v>
      </c>
      <c r="AC496" s="13">
        <f t="shared" si="248"/>
        <v>0</v>
      </c>
      <c r="AD496" s="13">
        <f t="shared" si="249"/>
        <v>254.07934784066072</v>
      </c>
      <c r="AE496" s="13">
        <v>0</v>
      </c>
      <c r="AF496" s="14">
        <v>96113.86</v>
      </c>
    </row>
    <row r="497" spans="2:32" ht="15" x14ac:dyDescent="0.25">
      <c r="B497" s="7"/>
      <c r="C497" s="39" t="s">
        <v>1330</v>
      </c>
      <c r="D497" s="13">
        <f>SUMIFS('1. Output sheet'!$F$2:$F$5000,'1. Output sheet'!$AC$2:$AC$5000,$B$75,'1. Output sheet'!$C$2:$C$5000,D$138,'1. Output sheet'!$K$2:$K$5000,$C432,'1. Output sheet'!$O$2:$O$5000,"&gt;="&amp;$B$407,'1. Output sheet'!$O$2:$O$5000,"&lt;"&amp;$C$407)</f>
        <v>0</v>
      </c>
      <c r="E497" s="13">
        <f>SUMIFS('1. Output sheet'!$F$2:$F$5000,'1. Output sheet'!$AC$2:$AC$5000,$B$75,'1. Output sheet'!$C$2:$C$5000,E$138,'1. Output sheet'!$K$2:$K$5000,$C432,'1. Output sheet'!$O$2:$O$5000,"&gt;="&amp;$B$407,'1. Output sheet'!$O$2:$O$5000,"&lt;"&amp;$C$407)</f>
        <v>0</v>
      </c>
      <c r="F497" s="13">
        <f>SUMIFS('1. Output sheet'!$F$2:$F$5000,'1. Output sheet'!$AC$2:$AC$5000,$B$75,'1. Output sheet'!$C$2:$C$5000,F$138,'1. Output sheet'!$K$2:$K$5000,$C432,'1. Output sheet'!$O$2:$O$5000,"&gt;="&amp;$B$407,'1. Output sheet'!$O$2:$O$5000,"&lt;"&amp;$C$407)</f>
        <v>0</v>
      </c>
      <c r="G497" s="13">
        <f>SUMIFS('1. Output sheet'!$F$2:$F$5000,'1. Output sheet'!$AC$2:$AC$5000,$B$75,'1. Output sheet'!$C$2:$C$5000,G$138,'1. Output sheet'!$K$2:$K$5000,$C432,'1. Output sheet'!$O$2:$O$5000,"&gt;="&amp;$B$407,'1. Output sheet'!$O$2:$O$5000,"&lt;"&amp;$C$407)</f>
        <v>0</v>
      </c>
      <c r="H497" s="13">
        <f>SUMIFS('1. Output sheet'!$F$2:$F$5000,'1. Output sheet'!$AC$2:$AC$5000,$B$75,'1. Output sheet'!$C$2:$C$5000,H$138,'1. Output sheet'!$K$2:$K$5000,$C432,'1. Output sheet'!$O$2:$O$5000,"&gt;="&amp;$B$407,'1. Output sheet'!$O$2:$O$5000,"&lt;"&amp;$C$407)</f>
        <v>0</v>
      </c>
      <c r="I497" s="13">
        <f>SUMIFS('1. Output sheet'!$F$2:$F$5000,'1. Output sheet'!$AC$2:$AC$5000,$B$75,'1. Output sheet'!$C$2:$C$5000,I$138,'1. Output sheet'!$K$2:$K$5000,$C432,'1. Output sheet'!$O$2:$O$5000,"&gt;="&amp;$B$407,'1. Output sheet'!$O$2:$O$5000,"&lt;"&amp;$C$407)</f>
        <v>0</v>
      </c>
      <c r="J497" s="13">
        <f>SUMIFS('1. Output sheet'!$F$2:$F$5000,'1. Output sheet'!$AC$2:$AC$5000,$B$75,'1. Output sheet'!$C$2:$C$5000,J$138,'1. Output sheet'!$K$2:$K$5000,$C432,'1. Output sheet'!$O$2:$O$5000,"&gt;="&amp;$B$407,'1. Output sheet'!$O$2:$O$5000,"&lt;"&amp;$C$407)</f>
        <v>0</v>
      </c>
      <c r="K497" s="13">
        <f>SUMIFS('1. Output sheet'!$F$2:$F$5000,'1. Output sheet'!$AC$2:$AC$5000,$B$75,'1. Output sheet'!$C$2:$C$5000,K$138,'1. Output sheet'!$K$2:$K$5000,$C432,'1. Output sheet'!$O$2:$O$5000,"&gt;="&amp;$B$407,'1. Output sheet'!$O$2:$O$5000,"&lt;"&amp;$C$407)</f>
        <v>0</v>
      </c>
      <c r="L497" s="13">
        <f>SUMIFS('1. Output sheet'!$F$2:$F$5000,'1. Output sheet'!$AC$2:$AC$5000,$B$75,'1. Output sheet'!$C$2:$C$5000,L$138,'1. Output sheet'!$K$2:$K$5000,$C432,'1. Output sheet'!$O$2:$O$5000,"&gt;="&amp;$B$407,'1. Output sheet'!$O$2:$O$5000,"&lt;"&amp;$C$407)</f>
        <v>0</v>
      </c>
      <c r="M497" s="13">
        <f>SUMIFS('1. Output sheet'!$F$2:$F$5000,'1. Output sheet'!$AC$2:$AC$5000,$B$75,'1. Output sheet'!$C$2:$C$5000,M$138,'1. Output sheet'!$K$2:$K$5000,$C432,'1. Output sheet'!$O$2:$O$5000,"&gt;="&amp;$B$407,'1. Output sheet'!$O$2:$O$5000,"&lt;"&amp;$C$407)</f>
        <v>0</v>
      </c>
      <c r="N497" s="13">
        <f>SUMIFS('1. Output sheet'!$F$2:$F$5000,'1. Output sheet'!$AC$2:$AC$5000,$B$75,'1. Output sheet'!$C$2:$C$5000,N$138,'1. Output sheet'!$K$2:$K$5000,$C432,'1. Output sheet'!$O$2:$O$5000,"&gt;="&amp;$B$407,'1. Output sheet'!$O$2:$O$5000,"&lt;"&amp;$C$407)</f>
        <v>0</v>
      </c>
      <c r="O497" s="13">
        <f>SUMIFS('1. Output sheet'!$F$2:$F$5000,'1. Output sheet'!$AC$2:$AC$5000,$B$75,'1. Output sheet'!$C$2:$C$5000,O$138,'1. Output sheet'!$K$2:$K$5000,$C432,'1. Output sheet'!$O$2:$O$5000,"&gt;="&amp;$B$407,'1. Output sheet'!$O$2:$O$5000,"&lt;"&amp;$C$407)</f>
        <v>0</v>
      </c>
      <c r="P497" s="14">
        <f t="shared" si="261"/>
        <v>0</v>
      </c>
      <c r="R497" s="7"/>
      <c r="S497" s="39" t="s">
        <v>1330</v>
      </c>
      <c r="T497" s="13">
        <f t="shared" si="262"/>
        <v>0</v>
      </c>
      <c r="U497" s="13">
        <f t="shared" si="240"/>
        <v>0</v>
      </c>
      <c r="V497" s="13">
        <f t="shared" si="241"/>
        <v>0</v>
      </c>
      <c r="W497" s="13">
        <f t="shared" si="242"/>
        <v>0</v>
      </c>
      <c r="X497" s="13">
        <f t="shared" si="243"/>
        <v>0</v>
      </c>
      <c r="Y497" s="13">
        <f t="shared" si="244"/>
        <v>0</v>
      </c>
      <c r="Z497" s="13">
        <f t="shared" si="245"/>
        <v>0</v>
      </c>
      <c r="AA497" s="13">
        <f t="shared" si="246"/>
        <v>0</v>
      </c>
      <c r="AB497" s="13">
        <f t="shared" si="247"/>
        <v>0</v>
      </c>
      <c r="AC497" s="13">
        <f t="shared" si="248"/>
        <v>0</v>
      </c>
      <c r="AD497" s="13">
        <f t="shared" si="249"/>
        <v>0</v>
      </c>
      <c r="AE497" s="13">
        <v>0</v>
      </c>
      <c r="AF497" s="14">
        <v>93.75</v>
      </c>
    </row>
    <row r="498" spans="2:32" ht="15" x14ac:dyDescent="0.25">
      <c r="B498" s="7"/>
      <c r="C498" s="39" t="s">
        <v>86</v>
      </c>
      <c r="D498" s="13">
        <f>SUMIFS('1. Output sheet'!$F$2:$F$5000,'1. Output sheet'!$AC$2:$AC$5000,$B$75,'1. Output sheet'!$C$2:$C$5000,D$138,'1. Output sheet'!$K$2:$K$5000,$C433,'1. Output sheet'!$O$2:$O$5000,"&gt;="&amp;$B$407,'1. Output sheet'!$O$2:$O$5000,"&lt;"&amp;$C$407)</f>
        <v>0</v>
      </c>
      <c r="E498" s="13">
        <f>SUMIFS('1. Output sheet'!$F$2:$F$5000,'1. Output sheet'!$AC$2:$AC$5000,$B$75,'1. Output sheet'!$C$2:$C$5000,E$138,'1. Output sheet'!$K$2:$K$5000,$C433,'1. Output sheet'!$O$2:$O$5000,"&gt;="&amp;$B$407,'1. Output sheet'!$O$2:$O$5000,"&lt;"&amp;$C$407)</f>
        <v>0</v>
      </c>
      <c r="F498" s="13">
        <f>SUMIFS('1. Output sheet'!$F$2:$F$5000,'1. Output sheet'!$AC$2:$AC$5000,$B$75,'1. Output sheet'!$C$2:$C$5000,F$138,'1. Output sheet'!$K$2:$K$5000,$C433,'1. Output sheet'!$O$2:$O$5000,"&gt;="&amp;$B$407,'1. Output sheet'!$O$2:$O$5000,"&lt;"&amp;$C$407)</f>
        <v>12837.25</v>
      </c>
      <c r="G498" s="13">
        <f>SUMIFS('1. Output sheet'!$F$2:$F$5000,'1. Output sheet'!$AC$2:$AC$5000,$B$75,'1. Output sheet'!$C$2:$C$5000,G$138,'1. Output sheet'!$K$2:$K$5000,$C433,'1. Output sheet'!$O$2:$O$5000,"&gt;="&amp;$B$407,'1. Output sheet'!$O$2:$O$5000,"&lt;"&amp;$C$407)</f>
        <v>7440</v>
      </c>
      <c r="H498" s="13">
        <f>SUMIFS('1. Output sheet'!$F$2:$F$5000,'1. Output sheet'!$AC$2:$AC$5000,$B$75,'1. Output sheet'!$C$2:$C$5000,H$138,'1. Output sheet'!$K$2:$K$5000,$C433,'1. Output sheet'!$O$2:$O$5000,"&gt;="&amp;$B$407,'1. Output sheet'!$O$2:$O$5000,"&lt;"&amp;$C$407)</f>
        <v>845</v>
      </c>
      <c r="I498" s="13">
        <f>SUMIFS('1. Output sheet'!$F$2:$F$5000,'1. Output sheet'!$AC$2:$AC$5000,$B$75,'1. Output sheet'!$C$2:$C$5000,I$138,'1. Output sheet'!$K$2:$K$5000,$C433,'1. Output sheet'!$O$2:$O$5000,"&gt;="&amp;$B$407,'1. Output sheet'!$O$2:$O$5000,"&lt;"&amp;$C$407)</f>
        <v>2760</v>
      </c>
      <c r="J498" s="13">
        <f>SUMIFS('1. Output sheet'!$F$2:$F$5000,'1. Output sheet'!$AC$2:$AC$5000,$B$75,'1. Output sheet'!$C$2:$C$5000,J$138,'1. Output sheet'!$K$2:$K$5000,$C433,'1. Output sheet'!$O$2:$O$5000,"&gt;="&amp;$B$407,'1. Output sheet'!$O$2:$O$5000,"&lt;"&amp;$C$407)</f>
        <v>9077</v>
      </c>
      <c r="K498" s="13">
        <f>SUMIFS('1. Output sheet'!$F$2:$F$5000,'1. Output sheet'!$AC$2:$AC$5000,$B$75,'1. Output sheet'!$C$2:$C$5000,K$138,'1. Output sheet'!$K$2:$K$5000,$C433,'1. Output sheet'!$O$2:$O$5000,"&gt;="&amp;$B$407,'1. Output sheet'!$O$2:$O$5000,"&lt;"&amp;$C$407)</f>
        <v>0</v>
      </c>
      <c r="L498" s="13">
        <f>SUMIFS('1. Output sheet'!$F$2:$F$5000,'1. Output sheet'!$AC$2:$AC$5000,$B$75,'1. Output sheet'!$C$2:$C$5000,L$138,'1. Output sheet'!$K$2:$K$5000,$C433,'1. Output sheet'!$O$2:$O$5000,"&gt;="&amp;$B$407,'1. Output sheet'!$O$2:$O$5000,"&lt;"&amp;$C$407)</f>
        <v>0</v>
      </c>
      <c r="M498" s="13">
        <f>SUMIFS('1. Output sheet'!$F$2:$F$5000,'1. Output sheet'!$AC$2:$AC$5000,$B$75,'1. Output sheet'!$C$2:$C$5000,M$138,'1. Output sheet'!$K$2:$K$5000,$C433,'1. Output sheet'!$O$2:$O$5000,"&gt;="&amp;$B$407,'1. Output sheet'!$O$2:$O$5000,"&lt;"&amp;$C$407)</f>
        <v>0</v>
      </c>
      <c r="N498" s="13">
        <f>SUMIFS('1. Output sheet'!$F$2:$F$5000,'1. Output sheet'!$AC$2:$AC$5000,$B$75,'1. Output sheet'!$C$2:$C$5000,N$138,'1. Output sheet'!$K$2:$K$5000,$C433,'1. Output sheet'!$O$2:$O$5000,"&gt;="&amp;$B$407,'1. Output sheet'!$O$2:$O$5000,"&lt;"&amp;$C$407)</f>
        <v>0</v>
      </c>
      <c r="O498" s="13">
        <f>SUMIFS('1. Output sheet'!$F$2:$F$5000,'1. Output sheet'!$AC$2:$AC$5000,$B$75,'1. Output sheet'!$C$2:$C$5000,O$138,'1. Output sheet'!$K$2:$K$5000,$C433,'1. Output sheet'!$O$2:$O$5000,"&gt;="&amp;$B$407,'1. Output sheet'!$O$2:$O$5000,"&lt;"&amp;$C$407)</f>
        <v>0</v>
      </c>
      <c r="P498" s="14">
        <f t="shared" si="261"/>
        <v>32959.25</v>
      </c>
      <c r="R498" s="7"/>
      <c r="S498" s="39" t="s">
        <v>86</v>
      </c>
      <c r="T498" s="13">
        <f t="shared" si="262"/>
        <v>0</v>
      </c>
      <c r="U498" s="13">
        <f t="shared" si="240"/>
        <v>0</v>
      </c>
      <c r="V498" s="13">
        <f t="shared" si="241"/>
        <v>1721.2032232546289</v>
      </c>
      <c r="W498" s="13">
        <f t="shared" si="242"/>
        <v>997.54635774908479</v>
      </c>
      <c r="X498" s="13">
        <f t="shared" si="243"/>
        <v>113.29659573897536</v>
      </c>
      <c r="Y498" s="13">
        <f t="shared" si="244"/>
        <v>370.05751981014436</v>
      </c>
      <c r="Z498" s="13">
        <f t="shared" si="245"/>
        <v>1217.0333722161886</v>
      </c>
      <c r="AA498" s="13">
        <f t="shared" si="246"/>
        <v>0</v>
      </c>
      <c r="AB498" s="13">
        <f t="shared" si="247"/>
        <v>0</v>
      </c>
      <c r="AC498" s="13">
        <f t="shared" si="248"/>
        <v>0</v>
      </c>
      <c r="AD498" s="13">
        <f t="shared" si="249"/>
        <v>0</v>
      </c>
      <c r="AE498" s="13">
        <v>0</v>
      </c>
      <c r="AF498" s="14">
        <v>233878.94</v>
      </c>
    </row>
    <row r="499" spans="2:32" ht="15" x14ac:dyDescent="0.25">
      <c r="B499" s="7"/>
      <c r="C499" s="39" t="s">
        <v>97</v>
      </c>
      <c r="D499" s="13">
        <f>SUMIFS('1. Output sheet'!$F$2:$F$5000,'1. Output sheet'!$AC$2:$AC$5000,$B$75,'1. Output sheet'!$C$2:$C$5000,D$138,'1. Output sheet'!$K$2:$K$5000,$C434,'1. Output sheet'!$O$2:$O$5000,"&gt;="&amp;$B$407,'1. Output sheet'!$O$2:$O$5000,"&lt;"&amp;$C$407)</f>
        <v>0</v>
      </c>
      <c r="E499" s="13">
        <f>SUMIFS('1. Output sheet'!$F$2:$F$5000,'1. Output sheet'!$AC$2:$AC$5000,$B$75,'1. Output sheet'!$C$2:$C$5000,E$138,'1. Output sheet'!$K$2:$K$5000,$C434,'1. Output sheet'!$O$2:$O$5000,"&gt;="&amp;$B$407,'1. Output sheet'!$O$2:$O$5000,"&lt;"&amp;$C$407)</f>
        <v>0</v>
      </c>
      <c r="F499" s="13">
        <f>SUMIFS('1. Output sheet'!$F$2:$F$5000,'1. Output sheet'!$AC$2:$AC$5000,$B$75,'1. Output sheet'!$C$2:$C$5000,F$138,'1. Output sheet'!$K$2:$K$5000,$C434,'1. Output sheet'!$O$2:$O$5000,"&gt;="&amp;$B$407,'1. Output sheet'!$O$2:$O$5000,"&lt;"&amp;$C$407)</f>
        <v>0</v>
      </c>
      <c r="G499" s="13">
        <f>SUMIFS('1. Output sheet'!$F$2:$F$5000,'1. Output sheet'!$AC$2:$AC$5000,$B$75,'1. Output sheet'!$C$2:$C$5000,G$138,'1. Output sheet'!$K$2:$K$5000,$C434,'1. Output sheet'!$O$2:$O$5000,"&gt;="&amp;$B$407,'1. Output sheet'!$O$2:$O$5000,"&lt;"&amp;$C$407)</f>
        <v>2535</v>
      </c>
      <c r="H499" s="13">
        <f>SUMIFS('1. Output sheet'!$F$2:$F$5000,'1. Output sheet'!$AC$2:$AC$5000,$B$75,'1. Output sheet'!$C$2:$C$5000,H$138,'1. Output sheet'!$K$2:$K$5000,$C434,'1. Output sheet'!$O$2:$O$5000,"&gt;="&amp;$B$407,'1. Output sheet'!$O$2:$O$5000,"&lt;"&amp;$C$407)</f>
        <v>0</v>
      </c>
      <c r="I499" s="13">
        <f>SUMIFS('1. Output sheet'!$F$2:$F$5000,'1. Output sheet'!$AC$2:$AC$5000,$B$75,'1. Output sheet'!$C$2:$C$5000,I$138,'1. Output sheet'!$K$2:$K$5000,$C434,'1. Output sheet'!$O$2:$O$5000,"&gt;="&amp;$B$407,'1. Output sheet'!$O$2:$O$5000,"&lt;"&amp;$C$407)</f>
        <v>3125</v>
      </c>
      <c r="J499" s="13">
        <f>SUMIFS('1. Output sheet'!$F$2:$F$5000,'1. Output sheet'!$AC$2:$AC$5000,$B$75,'1. Output sheet'!$C$2:$C$5000,J$138,'1. Output sheet'!$K$2:$K$5000,$C434,'1. Output sheet'!$O$2:$O$5000,"&gt;="&amp;$B$407,'1. Output sheet'!$O$2:$O$5000,"&lt;"&amp;$C$407)</f>
        <v>1775</v>
      </c>
      <c r="K499" s="13">
        <f>SUMIFS('1. Output sheet'!$F$2:$F$5000,'1. Output sheet'!$AC$2:$AC$5000,$B$75,'1. Output sheet'!$C$2:$C$5000,K$138,'1. Output sheet'!$K$2:$K$5000,$C434,'1. Output sheet'!$O$2:$O$5000,"&gt;="&amp;$B$407,'1. Output sheet'!$O$2:$O$5000,"&lt;"&amp;$C$407)</f>
        <v>0</v>
      </c>
      <c r="L499" s="13">
        <f>SUMIFS('1. Output sheet'!$F$2:$F$5000,'1. Output sheet'!$AC$2:$AC$5000,$B$75,'1. Output sheet'!$C$2:$C$5000,L$138,'1. Output sheet'!$K$2:$K$5000,$C434,'1. Output sheet'!$O$2:$O$5000,"&gt;="&amp;$B$407,'1. Output sheet'!$O$2:$O$5000,"&lt;"&amp;$C$407)</f>
        <v>0</v>
      </c>
      <c r="M499" s="13">
        <f>SUMIFS('1. Output sheet'!$F$2:$F$5000,'1. Output sheet'!$AC$2:$AC$5000,$B$75,'1. Output sheet'!$C$2:$C$5000,M$138,'1. Output sheet'!$K$2:$K$5000,$C434,'1. Output sheet'!$O$2:$O$5000,"&gt;="&amp;$B$407,'1. Output sheet'!$O$2:$O$5000,"&lt;"&amp;$C$407)</f>
        <v>0</v>
      </c>
      <c r="N499" s="13">
        <f>SUMIFS('1. Output sheet'!$F$2:$F$5000,'1. Output sheet'!$AC$2:$AC$5000,$B$75,'1. Output sheet'!$C$2:$C$5000,N$138,'1. Output sheet'!$K$2:$K$5000,$C434,'1. Output sheet'!$O$2:$O$5000,"&gt;="&amp;$B$407,'1. Output sheet'!$O$2:$O$5000,"&lt;"&amp;$C$407)</f>
        <v>0</v>
      </c>
      <c r="O499" s="13">
        <f>SUMIFS('1. Output sheet'!$F$2:$F$5000,'1. Output sheet'!$AC$2:$AC$5000,$B$75,'1. Output sheet'!$C$2:$C$5000,O$138,'1. Output sheet'!$K$2:$K$5000,$C434,'1. Output sheet'!$O$2:$O$5000,"&gt;="&amp;$B$407,'1. Output sheet'!$O$2:$O$5000,"&lt;"&amp;$C$407)</f>
        <v>0</v>
      </c>
      <c r="P499" s="14">
        <f t="shared" si="261"/>
        <v>7435</v>
      </c>
      <c r="R499" s="7"/>
      <c r="S499" s="39" t="s">
        <v>97</v>
      </c>
      <c r="T499" s="13">
        <f t="shared" si="262"/>
        <v>0</v>
      </c>
      <c r="U499" s="13">
        <f t="shared" si="240"/>
        <v>0</v>
      </c>
      <c r="V499" s="13">
        <f t="shared" si="241"/>
        <v>0</v>
      </c>
      <c r="W499" s="13">
        <f t="shared" si="242"/>
        <v>339.88978721692604</v>
      </c>
      <c r="X499" s="13">
        <f t="shared" si="243"/>
        <v>0</v>
      </c>
      <c r="Y499" s="13">
        <f t="shared" si="244"/>
        <v>418.99628601692069</v>
      </c>
      <c r="Z499" s="13">
        <f t="shared" si="245"/>
        <v>237.98989045761095</v>
      </c>
      <c r="AA499" s="13">
        <f t="shared" si="246"/>
        <v>0</v>
      </c>
      <c r="AB499" s="13">
        <f t="shared" si="247"/>
        <v>0</v>
      </c>
      <c r="AC499" s="13">
        <f t="shared" si="248"/>
        <v>0</v>
      </c>
      <c r="AD499" s="13">
        <f t="shared" si="249"/>
        <v>0</v>
      </c>
      <c r="AE499" s="13">
        <v>0</v>
      </c>
      <c r="AF499" s="14">
        <v>22662</v>
      </c>
    </row>
    <row r="500" spans="2:32" ht="15" x14ac:dyDescent="0.25">
      <c r="B500" s="7"/>
      <c r="C500" s="39" t="s">
        <v>226</v>
      </c>
      <c r="D500" s="13">
        <f>SUMIFS('1. Output sheet'!$F$2:$F$5000,'1. Output sheet'!$AC$2:$AC$5000,$B$75,'1. Output sheet'!$C$2:$C$5000,D$138,'1. Output sheet'!$K$2:$K$5000,$C435,'1. Output sheet'!$O$2:$O$5000,"&gt;="&amp;$B$407,'1. Output sheet'!$O$2:$O$5000,"&lt;"&amp;$C$407)</f>
        <v>0</v>
      </c>
      <c r="E500" s="13">
        <f>SUMIFS('1. Output sheet'!$F$2:$F$5000,'1. Output sheet'!$AC$2:$AC$5000,$B$75,'1. Output sheet'!$C$2:$C$5000,E$138,'1. Output sheet'!$K$2:$K$5000,$C435,'1. Output sheet'!$O$2:$O$5000,"&gt;="&amp;$B$407,'1. Output sheet'!$O$2:$O$5000,"&lt;"&amp;$C$407)</f>
        <v>65200</v>
      </c>
      <c r="F500" s="13">
        <f>SUMIFS('1. Output sheet'!$F$2:$F$5000,'1. Output sheet'!$AC$2:$AC$5000,$B$75,'1. Output sheet'!$C$2:$C$5000,F$138,'1. Output sheet'!$K$2:$K$5000,$C435,'1. Output sheet'!$O$2:$O$5000,"&gt;="&amp;$B$407,'1. Output sheet'!$O$2:$O$5000,"&lt;"&amp;$C$407)</f>
        <v>4320</v>
      </c>
      <c r="G500" s="13">
        <f>SUMIFS('1. Output sheet'!$F$2:$F$5000,'1. Output sheet'!$AC$2:$AC$5000,$B$75,'1. Output sheet'!$C$2:$C$5000,G$138,'1. Output sheet'!$K$2:$K$5000,$C435,'1. Output sheet'!$O$2:$O$5000,"&gt;="&amp;$B$407,'1. Output sheet'!$O$2:$O$5000,"&lt;"&amp;$C$407)</f>
        <v>5503</v>
      </c>
      <c r="H500" s="13">
        <f>SUMIFS('1. Output sheet'!$F$2:$F$5000,'1. Output sheet'!$AC$2:$AC$5000,$B$75,'1. Output sheet'!$C$2:$C$5000,H$138,'1. Output sheet'!$K$2:$K$5000,$C435,'1. Output sheet'!$O$2:$O$5000,"&gt;="&amp;$B$407,'1. Output sheet'!$O$2:$O$5000,"&lt;"&amp;$C$407)</f>
        <v>2529</v>
      </c>
      <c r="I500" s="13">
        <f>SUMIFS('1. Output sheet'!$F$2:$F$5000,'1. Output sheet'!$AC$2:$AC$5000,$B$75,'1. Output sheet'!$C$2:$C$5000,I$138,'1. Output sheet'!$K$2:$K$5000,$C435,'1. Output sheet'!$O$2:$O$5000,"&gt;="&amp;$B$407,'1. Output sheet'!$O$2:$O$5000,"&lt;"&amp;$C$407)</f>
        <v>6168</v>
      </c>
      <c r="J500" s="13">
        <f>SUMIFS('1. Output sheet'!$F$2:$F$5000,'1. Output sheet'!$AC$2:$AC$5000,$B$75,'1. Output sheet'!$C$2:$C$5000,J$138,'1. Output sheet'!$K$2:$K$5000,$C435,'1. Output sheet'!$O$2:$O$5000,"&gt;="&amp;$B$407,'1. Output sheet'!$O$2:$O$5000,"&lt;"&amp;$C$407)</f>
        <v>8723</v>
      </c>
      <c r="K500" s="13">
        <f>SUMIFS('1. Output sheet'!$F$2:$F$5000,'1. Output sheet'!$AC$2:$AC$5000,$B$75,'1. Output sheet'!$C$2:$C$5000,K$138,'1. Output sheet'!$K$2:$K$5000,$C435,'1. Output sheet'!$O$2:$O$5000,"&gt;="&amp;$B$407,'1. Output sheet'!$O$2:$O$5000,"&lt;"&amp;$C$407)</f>
        <v>3366</v>
      </c>
      <c r="L500" s="13">
        <f>SUMIFS('1. Output sheet'!$F$2:$F$5000,'1. Output sheet'!$AC$2:$AC$5000,$B$75,'1. Output sheet'!$C$2:$C$5000,L$138,'1. Output sheet'!$K$2:$K$5000,$C435,'1. Output sheet'!$O$2:$O$5000,"&gt;="&amp;$B$407,'1. Output sheet'!$O$2:$O$5000,"&lt;"&amp;$C$407)</f>
        <v>850</v>
      </c>
      <c r="M500" s="13">
        <f>SUMIFS('1. Output sheet'!$F$2:$F$5000,'1. Output sheet'!$AC$2:$AC$5000,$B$75,'1. Output sheet'!$C$2:$C$5000,M$138,'1. Output sheet'!$K$2:$K$5000,$C435,'1. Output sheet'!$O$2:$O$5000,"&gt;="&amp;$B$407,'1. Output sheet'!$O$2:$O$5000,"&lt;"&amp;$C$407)</f>
        <v>0</v>
      </c>
      <c r="N500" s="13">
        <f>SUMIFS('1. Output sheet'!$F$2:$F$5000,'1. Output sheet'!$AC$2:$AC$5000,$B$75,'1. Output sheet'!$C$2:$C$5000,N$138,'1. Output sheet'!$K$2:$K$5000,$C435,'1. Output sheet'!$O$2:$O$5000,"&gt;="&amp;$B$407,'1. Output sheet'!$O$2:$O$5000,"&lt;"&amp;$C$407)</f>
        <v>0</v>
      </c>
      <c r="O500" s="13">
        <f>SUMIFS('1. Output sheet'!$F$2:$F$5000,'1. Output sheet'!$AC$2:$AC$5000,$B$75,'1. Output sheet'!$C$2:$C$5000,O$138,'1. Output sheet'!$K$2:$K$5000,$C435,'1. Output sheet'!$O$2:$O$5000,"&gt;="&amp;$B$407,'1. Output sheet'!$O$2:$O$5000,"&lt;"&amp;$C$407)</f>
        <v>0</v>
      </c>
      <c r="P500" s="14">
        <f t="shared" si="261"/>
        <v>96659</v>
      </c>
      <c r="R500" s="7"/>
      <c r="S500" s="39" t="s">
        <v>226</v>
      </c>
      <c r="T500" s="13">
        <f t="shared" si="262"/>
        <v>0</v>
      </c>
      <c r="U500" s="13">
        <f t="shared" si="240"/>
        <v>8741.9385114570341</v>
      </c>
      <c r="V500" s="13">
        <f t="shared" si="241"/>
        <v>579.22046578979121</v>
      </c>
      <c r="W500" s="13">
        <f t="shared" si="242"/>
        <v>737.83569982435665</v>
      </c>
      <c r="X500" s="13">
        <f t="shared" si="243"/>
        <v>339.08531434777359</v>
      </c>
      <c r="Y500" s="13">
        <f t="shared" si="244"/>
        <v>826.99810948875734</v>
      </c>
      <c r="Z500" s="13">
        <f t="shared" si="245"/>
        <v>1169.5694729361917</v>
      </c>
      <c r="AA500" s="13">
        <f t="shared" si="246"/>
        <v>451.30927959454561</v>
      </c>
      <c r="AB500" s="13">
        <f t="shared" si="247"/>
        <v>113.96698979660243</v>
      </c>
      <c r="AC500" s="13">
        <f t="shared" si="248"/>
        <v>0</v>
      </c>
      <c r="AD500" s="13">
        <f t="shared" si="249"/>
        <v>0</v>
      </c>
      <c r="AE500" s="13">
        <v>0</v>
      </c>
      <c r="AF500" s="14">
        <v>358006</v>
      </c>
    </row>
    <row r="501" spans="2:32" ht="15" x14ac:dyDescent="0.25">
      <c r="B501" s="7"/>
      <c r="C501" s="39" t="s">
        <v>243</v>
      </c>
      <c r="D501" s="13">
        <f>SUMIFS('1. Output sheet'!$F$2:$F$5000,'1. Output sheet'!$AC$2:$AC$5000,$B$75,'1. Output sheet'!$C$2:$C$5000,D$138,'1. Output sheet'!$K$2:$K$5000,$C436,'1. Output sheet'!$O$2:$O$5000,"&gt;="&amp;$B$407,'1. Output sheet'!$O$2:$O$5000,"&lt;"&amp;$C$407)</f>
        <v>0</v>
      </c>
      <c r="E501" s="13">
        <f>SUMIFS('1. Output sheet'!$F$2:$F$5000,'1. Output sheet'!$AC$2:$AC$5000,$B$75,'1. Output sheet'!$C$2:$C$5000,E$138,'1. Output sheet'!$K$2:$K$5000,$C436,'1. Output sheet'!$O$2:$O$5000,"&gt;="&amp;$B$407,'1. Output sheet'!$O$2:$O$5000,"&lt;"&amp;$C$407)</f>
        <v>0</v>
      </c>
      <c r="F501" s="13">
        <f>SUMIFS('1. Output sheet'!$F$2:$F$5000,'1. Output sheet'!$AC$2:$AC$5000,$B$75,'1. Output sheet'!$C$2:$C$5000,F$138,'1. Output sheet'!$K$2:$K$5000,$C436,'1. Output sheet'!$O$2:$O$5000,"&gt;="&amp;$B$407,'1. Output sheet'!$O$2:$O$5000,"&lt;"&amp;$C$407)</f>
        <v>1970</v>
      </c>
      <c r="G501" s="13">
        <f>SUMIFS('1. Output sheet'!$F$2:$F$5000,'1. Output sheet'!$AC$2:$AC$5000,$B$75,'1. Output sheet'!$C$2:$C$5000,G$138,'1. Output sheet'!$K$2:$K$5000,$C436,'1. Output sheet'!$O$2:$O$5000,"&gt;="&amp;$B$407,'1. Output sheet'!$O$2:$O$5000,"&lt;"&amp;$C$407)</f>
        <v>3260</v>
      </c>
      <c r="H501" s="13">
        <f>SUMIFS('1. Output sheet'!$F$2:$F$5000,'1. Output sheet'!$AC$2:$AC$5000,$B$75,'1. Output sheet'!$C$2:$C$5000,H$138,'1. Output sheet'!$K$2:$K$5000,$C436,'1. Output sheet'!$O$2:$O$5000,"&gt;="&amp;$B$407,'1. Output sheet'!$O$2:$O$5000,"&lt;"&amp;$C$407)</f>
        <v>3094</v>
      </c>
      <c r="I501" s="13">
        <f>SUMIFS('1. Output sheet'!$F$2:$F$5000,'1. Output sheet'!$AC$2:$AC$5000,$B$75,'1. Output sheet'!$C$2:$C$5000,I$138,'1. Output sheet'!$K$2:$K$5000,$C436,'1. Output sheet'!$O$2:$O$5000,"&gt;="&amp;$B$407,'1. Output sheet'!$O$2:$O$5000,"&lt;"&amp;$C$407)</f>
        <v>6030</v>
      </c>
      <c r="J501" s="13">
        <f>SUMIFS('1. Output sheet'!$F$2:$F$5000,'1. Output sheet'!$AC$2:$AC$5000,$B$75,'1. Output sheet'!$C$2:$C$5000,J$138,'1. Output sheet'!$K$2:$K$5000,$C436,'1. Output sheet'!$O$2:$O$5000,"&gt;="&amp;$B$407,'1. Output sheet'!$O$2:$O$5000,"&lt;"&amp;$C$407)</f>
        <v>4490</v>
      </c>
      <c r="K501" s="13">
        <f>SUMIFS('1. Output sheet'!$F$2:$F$5000,'1. Output sheet'!$AC$2:$AC$5000,$B$75,'1. Output sheet'!$C$2:$C$5000,K$138,'1. Output sheet'!$K$2:$K$5000,$C436,'1. Output sheet'!$O$2:$O$5000,"&gt;="&amp;$B$407,'1. Output sheet'!$O$2:$O$5000,"&lt;"&amp;$C$407)</f>
        <v>4815</v>
      </c>
      <c r="L501" s="13">
        <f>SUMIFS('1. Output sheet'!$F$2:$F$5000,'1. Output sheet'!$AC$2:$AC$5000,$B$75,'1. Output sheet'!$C$2:$C$5000,L$138,'1. Output sheet'!$K$2:$K$5000,$C436,'1. Output sheet'!$O$2:$O$5000,"&gt;="&amp;$B$407,'1. Output sheet'!$O$2:$O$5000,"&lt;"&amp;$C$407)</f>
        <v>1600</v>
      </c>
      <c r="M501" s="13">
        <f>SUMIFS('1. Output sheet'!$F$2:$F$5000,'1. Output sheet'!$AC$2:$AC$5000,$B$75,'1. Output sheet'!$C$2:$C$5000,M$138,'1. Output sheet'!$K$2:$K$5000,$C436,'1. Output sheet'!$O$2:$O$5000,"&gt;="&amp;$B$407,'1. Output sheet'!$O$2:$O$5000,"&lt;"&amp;$C$407)</f>
        <v>0</v>
      </c>
      <c r="N501" s="13">
        <f>SUMIFS('1. Output sheet'!$F$2:$F$5000,'1. Output sheet'!$AC$2:$AC$5000,$B$75,'1. Output sheet'!$C$2:$C$5000,N$138,'1. Output sheet'!$K$2:$K$5000,$C436,'1. Output sheet'!$O$2:$O$5000,"&gt;="&amp;$B$407,'1. Output sheet'!$O$2:$O$5000,"&lt;"&amp;$C$407)</f>
        <v>0</v>
      </c>
      <c r="O501" s="13">
        <f>SUMIFS('1. Output sheet'!$F$2:$F$5000,'1. Output sheet'!$AC$2:$AC$5000,$B$75,'1. Output sheet'!$C$2:$C$5000,O$138,'1. Output sheet'!$K$2:$K$5000,$C436,'1. Output sheet'!$O$2:$O$5000,"&gt;="&amp;$B$407,'1. Output sheet'!$O$2:$O$5000,"&lt;"&amp;$C$407)</f>
        <v>0</v>
      </c>
      <c r="P501" s="14">
        <f t="shared" si="261"/>
        <v>25259</v>
      </c>
      <c r="R501" s="7"/>
      <c r="S501" s="39" t="s">
        <v>243</v>
      </c>
      <c r="T501" s="13">
        <f t="shared" si="262"/>
        <v>0</v>
      </c>
      <c r="U501" s="13">
        <f t="shared" si="240"/>
        <v>0</v>
      </c>
      <c r="V501" s="13">
        <f t="shared" si="241"/>
        <v>264.1352587050668</v>
      </c>
      <c r="W501" s="13">
        <f t="shared" si="242"/>
        <v>437.09692557285166</v>
      </c>
      <c r="X501" s="13">
        <f t="shared" si="243"/>
        <v>414.83984285963282</v>
      </c>
      <c r="Y501" s="13">
        <f t="shared" si="244"/>
        <v>808.49523349825017</v>
      </c>
      <c r="Z501" s="13">
        <f t="shared" si="245"/>
        <v>602.01386374911169</v>
      </c>
      <c r="AA501" s="13">
        <f t="shared" si="246"/>
        <v>645.5894774948714</v>
      </c>
      <c r="AB501" s="13">
        <f t="shared" si="247"/>
        <v>214.52609844066339</v>
      </c>
      <c r="AC501" s="13">
        <f t="shared" si="248"/>
        <v>0</v>
      </c>
      <c r="AD501" s="13">
        <f t="shared" si="249"/>
        <v>0</v>
      </c>
      <c r="AE501" s="13">
        <v>0</v>
      </c>
      <c r="AF501" s="14">
        <v>100097.67</v>
      </c>
    </row>
    <row r="502" spans="2:32" ht="15" x14ac:dyDescent="0.25">
      <c r="B502" s="7"/>
      <c r="C502" s="39" t="s">
        <v>2874</v>
      </c>
      <c r="D502" s="13">
        <f>SUMIFS('1. Output sheet'!$F$2:$F$5000,'1. Output sheet'!$AC$2:$AC$5000,$B$75,'1. Output sheet'!$C$2:$C$5000,D$138,'1. Output sheet'!$K$2:$K$5000,$C437,'1. Output sheet'!$O$2:$O$5000,"&gt;="&amp;$B$407,'1. Output sheet'!$O$2:$O$5000,"&lt;"&amp;$C$407)</f>
        <v>0</v>
      </c>
      <c r="E502" s="13">
        <f>SUMIFS('1. Output sheet'!$F$2:$F$5000,'1. Output sheet'!$AC$2:$AC$5000,$B$75,'1. Output sheet'!$C$2:$C$5000,E$138,'1. Output sheet'!$K$2:$K$5000,$C437,'1. Output sheet'!$O$2:$O$5000,"&gt;="&amp;$B$407,'1. Output sheet'!$O$2:$O$5000,"&lt;"&amp;$C$407)</f>
        <v>0</v>
      </c>
      <c r="F502" s="13">
        <f>SUMIFS('1. Output sheet'!$F$2:$F$5000,'1. Output sheet'!$AC$2:$AC$5000,$B$75,'1. Output sheet'!$C$2:$C$5000,F$138,'1. Output sheet'!$K$2:$K$5000,$C437,'1. Output sheet'!$O$2:$O$5000,"&gt;="&amp;$B$407,'1. Output sheet'!$O$2:$O$5000,"&lt;"&amp;$C$407)</f>
        <v>0</v>
      </c>
      <c r="G502" s="13">
        <f>SUMIFS('1. Output sheet'!$F$2:$F$5000,'1. Output sheet'!$AC$2:$AC$5000,$B$75,'1. Output sheet'!$C$2:$C$5000,G$138,'1. Output sheet'!$K$2:$K$5000,$C437,'1. Output sheet'!$O$2:$O$5000,"&gt;="&amp;$B$407,'1. Output sheet'!$O$2:$O$5000,"&lt;"&amp;$C$407)</f>
        <v>0</v>
      </c>
      <c r="H502" s="13">
        <f>SUMIFS('1. Output sheet'!$F$2:$F$5000,'1. Output sheet'!$AC$2:$AC$5000,$B$75,'1. Output sheet'!$C$2:$C$5000,H$138,'1. Output sheet'!$K$2:$K$5000,$C437,'1. Output sheet'!$O$2:$O$5000,"&gt;="&amp;$B$407,'1. Output sheet'!$O$2:$O$5000,"&lt;"&amp;$C$407)</f>
        <v>0</v>
      </c>
      <c r="I502" s="13">
        <f>SUMIFS('1. Output sheet'!$F$2:$F$5000,'1. Output sheet'!$AC$2:$AC$5000,$B$75,'1. Output sheet'!$C$2:$C$5000,I$138,'1. Output sheet'!$K$2:$K$5000,$C437,'1. Output sheet'!$O$2:$O$5000,"&gt;="&amp;$B$407,'1. Output sheet'!$O$2:$O$5000,"&lt;"&amp;$C$407)</f>
        <v>0</v>
      </c>
      <c r="J502" s="13">
        <f>SUMIFS('1. Output sheet'!$F$2:$F$5000,'1. Output sheet'!$AC$2:$AC$5000,$B$75,'1. Output sheet'!$C$2:$C$5000,J$138,'1. Output sheet'!$K$2:$K$5000,$C437,'1. Output sheet'!$O$2:$O$5000,"&gt;="&amp;$B$407,'1. Output sheet'!$O$2:$O$5000,"&lt;"&amp;$C$407)</f>
        <v>0</v>
      </c>
      <c r="K502" s="13">
        <f>SUMIFS('1. Output sheet'!$F$2:$F$5000,'1. Output sheet'!$AC$2:$AC$5000,$B$75,'1. Output sheet'!$C$2:$C$5000,K$138,'1. Output sheet'!$K$2:$K$5000,$C437,'1. Output sheet'!$O$2:$O$5000,"&gt;="&amp;$B$407,'1. Output sheet'!$O$2:$O$5000,"&lt;"&amp;$C$407)</f>
        <v>0</v>
      </c>
      <c r="L502" s="13">
        <f>SUMIFS('1. Output sheet'!$F$2:$F$5000,'1. Output sheet'!$AC$2:$AC$5000,$B$75,'1. Output sheet'!$C$2:$C$5000,L$138,'1. Output sheet'!$K$2:$K$5000,$C437,'1. Output sheet'!$O$2:$O$5000,"&gt;="&amp;$B$407,'1. Output sheet'!$O$2:$O$5000,"&lt;"&amp;$C$407)</f>
        <v>0</v>
      </c>
      <c r="M502" s="13">
        <f>SUMIFS('1. Output sheet'!$F$2:$F$5000,'1. Output sheet'!$AC$2:$AC$5000,$B$75,'1. Output sheet'!$C$2:$C$5000,M$138,'1. Output sheet'!$K$2:$K$5000,$C437,'1. Output sheet'!$O$2:$O$5000,"&gt;="&amp;$B$407,'1. Output sheet'!$O$2:$O$5000,"&lt;"&amp;$C$407)</f>
        <v>0</v>
      </c>
      <c r="N502" s="13">
        <f>SUMIFS('1. Output sheet'!$F$2:$F$5000,'1. Output sheet'!$AC$2:$AC$5000,$B$75,'1. Output sheet'!$C$2:$C$5000,N$138,'1. Output sheet'!$K$2:$K$5000,$C437,'1. Output sheet'!$O$2:$O$5000,"&gt;="&amp;$B$407,'1. Output sheet'!$O$2:$O$5000,"&lt;"&amp;$C$407)</f>
        <v>0</v>
      </c>
      <c r="O502" s="13">
        <f>SUMIFS('1. Output sheet'!$F$2:$F$5000,'1. Output sheet'!$AC$2:$AC$5000,$B$75,'1. Output sheet'!$C$2:$C$5000,O$138,'1. Output sheet'!$K$2:$K$5000,$C437,'1. Output sheet'!$O$2:$O$5000,"&gt;="&amp;$B$407,'1. Output sheet'!$O$2:$O$5000,"&lt;"&amp;$C$407)</f>
        <v>0</v>
      </c>
      <c r="P502" s="14">
        <f t="shared" si="261"/>
        <v>0</v>
      </c>
      <c r="R502" s="7"/>
      <c r="S502" s="39" t="s">
        <v>2874</v>
      </c>
      <c r="T502" s="13">
        <f t="shared" si="262"/>
        <v>0</v>
      </c>
      <c r="U502" s="13">
        <f t="shared" si="240"/>
        <v>0</v>
      </c>
      <c r="V502" s="13">
        <f t="shared" si="241"/>
        <v>0</v>
      </c>
      <c r="W502" s="13">
        <f t="shared" si="242"/>
        <v>0</v>
      </c>
      <c r="X502" s="13">
        <f t="shared" si="243"/>
        <v>0</v>
      </c>
      <c r="Y502" s="13">
        <f t="shared" si="244"/>
        <v>0</v>
      </c>
      <c r="Z502" s="13">
        <f t="shared" si="245"/>
        <v>0</v>
      </c>
      <c r="AA502" s="13">
        <f t="shared" si="246"/>
        <v>0</v>
      </c>
      <c r="AB502" s="13">
        <f t="shared" si="247"/>
        <v>0</v>
      </c>
      <c r="AC502" s="13">
        <f t="shared" si="248"/>
        <v>0</v>
      </c>
      <c r="AD502" s="13">
        <f t="shared" si="249"/>
        <v>0</v>
      </c>
      <c r="AE502" s="13">
        <v>0</v>
      </c>
      <c r="AF502" s="14">
        <v>0</v>
      </c>
    </row>
    <row r="503" spans="2:32" ht="15" x14ac:dyDescent="0.25">
      <c r="B503" s="7"/>
      <c r="C503" s="39" t="s">
        <v>217</v>
      </c>
      <c r="D503" s="13">
        <f>SUMIFS('1. Output sheet'!$F$2:$F$5000,'1. Output sheet'!$AC$2:$AC$5000,$B$75,'1. Output sheet'!$C$2:$C$5000,D$138,'1. Output sheet'!$K$2:$K$5000,$C438,'1. Output sheet'!$O$2:$O$5000,"&gt;="&amp;$B$407,'1. Output sheet'!$O$2:$O$5000,"&lt;"&amp;$C$407)</f>
        <v>0</v>
      </c>
      <c r="E503" s="13">
        <f>SUMIFS('1. Output sheet'!$F$2:$F$5000,'1. Output sheet'!$AC$2:$AC$5000,$B$75,'1. Output sheet'!$C$2:$C$5000,E$138,'1. Output sheet'!$K$2:$K$5000,$C438,'1. Output sheet'!$O$2:$O$5000,"&gt;="&amp;$B$407,'1. Output sheet'!$O$2:$O$5000,"&lt;"&amp;$C$407)</f>
        <v>0</v>
      </c>
      <c r="F503" s="13">
        <f>SUMIFS('1. Output sheet'!$F$2:$F$5000,'1. Output sheet'!$AC$2:$AC$5000,$B$75,'1. Output sheet'!$C$2:$C$5000,F$138,'1. Output sheet'!$K$2:$K$5000,$C438,'1. Output sheet'!$O$2:$O$5000,"&gt;="&amp;$B$407,'1. Output sheet'!$O$2:$O$5000,"&lt;"&amp;$C$407)</f>
        <v>2390</v>
      </c>
      <c r="G503" s="13">
        <f>SUMIFS('1. Output sheet'!$F$2:$F$5000,'1. Output sheet'!$AC$2:$AC$5000,$B$75,'1. Output sheet'!$C$2:$C$5000,G$138,'1. Output sheet'!$K$2:$K$5000,$C438,'1. Output sheet'!$O$2:$O$5000,"&gt;="&amp;$B$407,'1. Output sheet'!$O$2:$O$5000,"&lt;"&amp;$C$407)</f>
        <v>12365</v>
      </c>
      <c r="H503" s="13">
        <f>SUMIFS('1. Output sheet'!$F$2:$F$5000,'1. Output sheet'!$AC$2:$AC$5000,$B$75,'1. Output sheet'!$C$2:$C$5000,H$138,'1. Output sheet'!$K$2:$K$5000,$C438,'1. Output sheet'!$O$2:$O$5000,"&gt;="&amp;$B$407,'1. Output sheet'!$O$2:$O$5000,"&lt;"&amp;$C$407)</f>
        <v>0</v>
      </c>
      <c r="I503" s="13">
        <f>SUMIFS('1. Output sheet'!$F$2:$F$5000,'1. Output sheet'!$AC$2:$AC$5000,$B$75,'1. Output sheet'!$C$2:$C$5000,I$138,'1. Output sheet'!$K$2:$K$5000,$C438,'1. Output sheet'!$O$2:$O$5000,"&gt;="&amp;$B$407,'1. Output sheet'!$O$2:$O$5000,"&lt;"&amp;$C$407)</f>
        <v>3955</v>
      </c>
      <c r="J503" s="13">
        <f>SUMIFS('1. Output sheet'!$F$2:$F$5000,'1. Output sheet'!$AC$2:$AC$5000,$B$75,'1. Output sheet'!$C$2:$C$5000,J$138,'1. Output sheet'!$K$2:$K$5000,$C438,'1. Output sheet'!$O$2:$O$5000,"&gt;="&amp;$B$407,'1. Output sheet'!$O$2:$O$5000,"&lt;"&amp;$C$407)</f>
        <v>6520</v>
      </c>
      <c r="K503" s="13">
        <f>SUMIFS('1. Output sheet'!$F$2:$F$5000,'1. Output sheet'!$AC$2:$AC$5000,$B$75,'1. Output sheet'!$C$2:$C$5000,K$138,'1. Output sheet'!$K$2:$K$5000,$C438,'1. Output sheet'!$O$2:$O$5000,"&gt;="&amp;$B$407,'1. Output sheet'!$O$2:$O$5000,"&lt;"&amp;$C$407)</f>
        <v>0</v>
      </c>
      <c r="L503" s="13">
        <f>SUMIFS('1. Output sheet'!$F$2:$F$5000,'1. Output sheet'!$AC$2:$AC$5000,$B$75,'1. Output sheet'!$C$2:$C$5000,L$138,'1. Output sheet'!$K$2:$K$5000,$C438,'1. Output sheet'!$O$2:$O$5000,"&gt;="&amp;$B$407,'1. Output sheet'!$O$2:$O$5000,"&lt;"&amp;$C$407)</f>
        <v>0</v>
      </c>
      <c r="M503" s="13">
        <f>SUMIFS('1. Output sheet'!$F$2:$F$5000,'1. Output sheet'!$AC$2:$AC$5000,$B$75,'1. Output sheet'!$C$2:$C$5000,M$138,'1. Output sheet'!$K$2:$K$5000,$C438,'1. Output sheet'!$O$2:$O$5000,"&gt;="&amp;$B$407,'1. Output sheet'!$O$2:$O$5000,"&lt;"&amp;$C$407)</f>
        <v>0</v>
      </c>
      <c r="N503" s="13">
        <f>SUMIFS('1. Output sheet'!$F$2:$F$5000,'1. Output sheet'!$AC$2:$AC$5000,$B$75,'1. Output sheet'!$C$2:$C$5000,N$138,'1. Output sheet'!$K$2:$K$5000,$C438,'1. Output sheet'!$O$2:$O$5000,"&gt;="&amp;$B$407,'1. Output sheet'!$O$2:$O$5000,"&lt;"&amp;$C$407)</f>
        <v>1495</v>
      </c>
      <c r="O503" s="13">
        <f>SUMIFS('1. Output sheet'!$F$2:$F$5000,'1. Output sheet'!$AC$2:$AC$5000,$B$75,'1. Output sheet'!$C$2:$C$5000,O$138,'1. Output sheet'!$K$2:$K$5000,$C438,'1. Output sheet'!$O$2:$O$5000,"&gt;="&amp;$B$407,'1. Output sheet'!$O$2:$O$5000,"&lt;"&amp;$C$407)</f>
        <v>0</v>
      </c>
      <c r="P503" s="14">
        <f t="shared" si="261"/>
        <v>26725</v>
      </c>
      <c r="R503" s="7"/>
      <c r="S503" s="39" t="s">
        <v>217</v>
      </c>
      <c r="T503" s="13">
        <f t="shared" si="262"/>
        <v>0</v>
      </c>
      <c r="U503" s="13">
        <f t="shared" si="240"/>
        <v>0</v>
      </c>
      <c r="V503" s="13">
        <f t="shared" si="241"/>
        <v>320.44835954574097</v>
      </c>
      <c r="W503" s="13">
        <f t="shared" si="242"/>
        <v>1657.8845045117519</v>
      </c>
      <c r="X503" s="13">
        <f t="shared" si="243"/>
        <v>0</v>
      </c>
      <c r="Y503" s="13">
        <f t="shared" si="244"/>
        <v>530.28169958301487</v>
      </c>
      <c r="Z503" s="13">
        <f t="shared" si="245"/>
        <v>874.19385114570332</v>
      </c>
      <c r="AA503" s="13">
        <f t="shared" si="246"/>
        <v>0</v>
      </c>
      <c r="AB503" s="13">
        <f t="shared" si="247"/>
        <v>0</v>
      </c>
      <c r="AC503" s="13">
        <f t="shared" si="248"/>
        <v>0</v>
      </c>
      <c r="AD503" s="13">
        <f t="shared" si="249"/>
        <v>200.44782323049486</v>
      </c>
      <c r="AE503" s="13">
        <v>2080</v>
      </c>
      <c r="AF503" s="14">
        <v>165897.5</v>
      </c>
    </row>
    <row r="504" spans="2:32" ht="15" x14ac:dyDescent="0.25">
      <c r="B504" s="7"/>
      <c r="C504" s="39" t="s">
        <v>326</v>
      </c>
      <c r="D504" s="13">
        <f>SUMIFS('1. Output sheet'!$F$2:$F$5000,'1. Output sheet'!$AC$2:$AC$5000,$B$75,'1. Output sheet'!$C$2:$C$5000,D$138,'1. Output sheet'!$K$2:$K$5000,$C439,'1. Output sheet'!$O$2:$O$5000,"&gt;="&amp;$B$407,'1. Output sheet'!$O$2:$O$5000,"&lt;"&amp;$C$407)</f>
        <v>0</v>
      </c>
      <c r="E504" s="13">
        <f>SUMIFS('1. Output sheet'!$F$2:$F$5000,'1. Output sheet'!$AC$2:$AC$5000,$B$75,'1. Output sheet'!$C$2:$C$5000,E$138,'1. Output sheet'!$K$2:$K$5000,$C439,'1. Output sheet'!$O$2:$O$5000,"&gt;="&amp;$B$407,'1. Output sheet'!$O$2:$O$5000,"&lt;"&amp;$C$407)</f>
        <v>0</v>
      </c>
      <c r="F504" s="13">
        <f>SUMIFS('1. Output sheet'!$F$2:$F$5000,'1. Output sheet'!$AC$2:$AC$5000,$B$75,'1. Output sheet'!$C$2:$C$5000,F$138,'1. Output sheet'!$K$2:$K$5000,$C439,'1. Output sheet'!$O$2:$O$5000,"&gt;="&amp;$B$407,'1. Output sheet'!$O$2:$O$5000,"&lt;"&amp;$C$407)</f>
        <v>6456</v>
      </c>
      <c r="G504" s="13">
        <f>SUMIFS('1. Output sheet'!$F$2:$F$5000,'1. Output sheet'!$AC$2:$AC$5000,$B$75,'1. Output sheet'!$C$2:$C$5000,G$138,'1. Output sheet'!$K$2:$K$5000,$C439,'1. Output sheet'!$O$2:$O$5000,"&gt;="&amp;$B$407,'1. Output sheet'!$O$2:$O$5000,"&lt;"&amp;$C$407)</f>
        <v>6956</v>
      </c>
      <c r="H504" s="13">
        <f>SUMIFS('1. Output sheet'!$F$2:$F$5000,'1. Output sheet'!$AC$2:$AC$5000,$B$75,'1. Output sheet'!$C$2:$C$5000,H$138,'1. Output sheet'!$K$2:$K$5000,$C439,'1. Output sheet'!$O$2:$O$5000,"&gt;="&amp;$B$407,'1. Output sheet'!$O$2:$O$5000,"&lt;"&amp;$C$407)</f>
        <v>0</v>
      </c>
      <c r="I504" s="13">
        <f>SUMIFS('1. Output sheet'!$F$2:$F$5000,'1. Output sheet'!$AC$2:$AC$5000,$B$75,'1. Output sheet'!$C$2:$C$5000,I$138,'1. Output sheet'!$K$2:$K$5000,$C439,'1. Output sheet'!$O$2:$O$5000,"&gt;="&amp;$B$407,'1. Output sheet'!$O$2:$O$5000,"&lt;"&amp;$C$407)</f>
        <v>0</v>
      </c>
      <c r="J504" s="13">
        <f>SUMIFS('1. Output sheet'!$F$2:$F$5000,'1. Output sheet'!$AC$2:$AC$5000,$B$75,'1. Output sheet'!$C$2:$C$5000,J$138,'1. Output sheet'!$K$2:$K$5000,$C439,'1. Output sheet'!$O$2:$O$5000,"&gt;="&amp;$B$407,'1. Output sheet'!$O$2:$O$5000,"&lt;"&amp;$C$407)</f>
        <v>5500</v>
      </c>
      <c r="K504" s="13">
        <f>SUMIFS('1. Output sheet'!$F$2:$F$5000,'1. Output sheet'!$AC$2:$AC$5000,$B$75,'1. Output sheet'!$C$2:$C$5000,K$138,'1. Output sheet'!$K$2:$K$5000,$C439,'1. Output sheet'!$O$2:$O$5000,"&gt;="&amp;$B$407,'1. Output sheet'!$O$2:$O$5000,"&lt;"&amp;$C$407)</f>
        <v>0</v>
      </c>
      <c r="L504" s="13">
        <f>SUMIFS('1. Output sheet'!$F$2:$F$5000,'1. Output sheet'!$AC$2:$AC$5000,$B$75,'1. Output sheet'!$C$2:$C$5000,L$138,'1. Output sheet'!$K$2:$K$5000,$C439,'1. Output sheet'!$O$2:$O$5000,"&gt;="&amp;$B$407,'1. Output sheet'!$O$2:$O$5000,"&lt;"&amp;$C$407)</f>
        <v>0</v>
      </c>
      <c r="M504" s="13">
        <f>SUMIFS('1. Output sheet'!$F$2:$F$5000,'1. Output sheet'!$AC$2:$AC$5000,$B$75,'1. Output sheet'!$C$2:$C$5000,M$138,'1. Output sheet'!$K$2:$K$5000,$C439,'1. Output sheet'!$O$2:$O$5000,"&gt;="&amp;$B$407,'1. Output sheet'!$O$2:$O$5000,"&lt;"&amp;$C$407)</f>
        <v>0</v>
      </c>
      <c r="N504" s="13">
        <f>SUMIFS('1. Output sheet'!$F$2:$F$5000,'1. Output sheet'!$AC$2:$AC$5000,$B$75,'1. Output sheet'!$C$2:$C$5000,N$138,'1. Output sheet'!$K$2:$K$5000,$C439,'1. Output sheet'!$O$2:$O$5000,"&gt;="&amp;$B$407,'1. Output sheet'!$O$2:$O$5000,"&lt;"&amp;$C$407)</f>
        <v>0</v>
      </c>
      <c r="O504" s="13">
        <f>SUMIFS('1. Output sheet'!$F$2:$F$5000,'1. Output sheet'!$AC$2:$AC$5000,$B$75,'1. Output sheet'!$C$2:$C$5000,O$138,'1. Output sheet'!$K$2:$K$5000,$C439,'1. Output sheet'!$O$2:$O$5000,"&gt;="&amp;$B$407,'1. Output sheet'!$O$2:$O$5000,"&lt;"&amp;$C$407)</f>
        <v>0</v>
      </c>
      <c r="P504" s="14">
        <f t="shared" si="261"/>
        <v>18912</v>
      </c>
      <c r="R504" s="7"/>
      <c r="S504" s="39" t="s">
        <v>326</v>
      </c>
      <c r="T504" s="13">
        <f t="shared" si="262"/>
        <v>0</v>
      </c>
      <c r="U504" s="13">
        <f t="shared" si="240"/>
        <v>0</v>
      </c>
      <c r="V504" s="13">
        <f t="shared" si="241"/>
        <v>865.61280720807679</v>
      </c>
      <c r="W504" s="13">
        <f t="shared" si="242"/>
        <v>932.65221297078415</v>
      </c>
      <c r="X504" s="13">
        <f t="shared" si="243"/>
        <v>0</v>
      </c>
      <c r="Y504" s="13">
        <f t="shared" si="244"/>
        <v>0</v>
      </c>
      <c r="Z504" s="13">
        <f t="shared" si="245"/>
        <v>737.4334633897804</v>
      </c>
      <c r="AA504" s="13">
        <f t="shared" si="246"/>
        <v>0</v>
      </c>
      <c r="AB504" s="13">
        <f t="shared" si="247"/>
        <v>0</v>
      </c>
      <c r="AC504" s="13">
        <f t="shared" si="248"/>
        <v>0</v>
      </c>
      <c r="AD504" s="13">
        <f t="shared" si="249"/>
        <v>0</v>
      </c>
      <c r="AE504" s="13">
        <v>0</v>
      </c>
      <c r="AF504" s="14">
        <v>58792</v>
      </c>
    </row>
    <row r="505" spans="2:32" ht="15" x14ac:dyDescent="0.25">
      <c r="B505" s="7"/>
      <c r="C505" s="39" t="s">
        <v>775</v>
      </c>
      <c r="D505" s="13">
        <f>SUMIFS('1. Output sheet'!$F$2:$F$5000,'1. Output sheet'!$AC$2:$AC$5000,$B$75,'1. Output sheet'!$C$2:$C$5000,D$138,'1. Output sheet'!$K$2:$K$5000,$C440,'1. Output sheet'!$O$2:$O$5000,"&gt;="&amp;$B$407,'1. Output sheet'!$O$2:$O$5000,"&lt;"&amp;$C$407)</f>
        <v>2095</v>
      </c>
      <c r="E505" s="13">
        <f>SUMIFS('1. Output sheet'!$F$2:$F$5000,'1. Output sheet'!$AC$2:$AC$5000,$B$75,'1. Output sheet'!$C$2:$C$5000,E$138,'1. Output sheet'!$K$2:$K$5000,$C440,'1. Output sheet'!$O$2:$O$5000,"&gt;="&amp;$B$407,'1. Output sheet'!$O$2:$O$5000,"&lt;"&amp;$C$407)</f>
        <v>0</v>
      </c>
      <c r="F505" s="13">
        <f>SUMIFS('1. Output sheet'!$F$2:$F$5000,'1. Output sheet'!$AC$2:$AC$5000,$B$75,'1. Output sheet'!$C$2:$C$5000,F$138,'1. Output sheet'!$K$2:$K$5000,$C440,'1. Output sheet'!$O$2:$O$5000,"&gt;="&amp;$B$407,'1. Output sheet'!$O$2:$O$5000,"&lt;"&amp;$C$407)</f>
        <v>0</v>
      </c>
      <c r="G505" s="13">
        <f>SUMIFS('1. Output sheet'!$F$2:$F$5000,'1. Output sheet'!$AC$2:$AC$5000,$B$75,'1. Output sheet'!$C$2:$C$5000,G$138,'1. Output sheet'!$K$2:$K$5000,$C440,'1. Output sheet'!$O$2:$O$5000,"&gt;="&amp;$B$407,'1. Output sheet'!$O$2:$O$5000,"&lt;"&amp;$C$407)</f>
        <v>0</v>
      </c>
      <c r="H505" s="13">
        <f>SUMIFS('1. Output sheet'!$F$2:$F$5000,'1. Output sheet'!$AC$2:$AC$5000,$B$75,'1. Output sheet'!$C$2:$C$5000,H$138,'1. Output sheet'!$K$2:$K$5000,$C440,'1. Output sheet'!$O$2:$O$5000,"&gt;="&amp;$B$407,'1. Output sheet'!$O$2:$O$5000,"&lt;"&amp;$C$407)</f>
        <v>1495</v>
      </c>
      <c r="I505" s="13">
        <f>SUMIFS('1. Output sheet'!$F$2:$F$5000,'1. Output sheet'!$AC$2:$AC$5000,$B$75,'1. Output sheet'!$C$2:$C$5000,I$138,'1. Output sheet'!$K$2:$K$5000,$C440,'1. Output sheet'!$O$2:$O$5000,"&gt;="&amp;$B$407,'1. Output sheet'!$O$2:$O$5000,"&lt;"&amp;$C$407)</f>
        <v>1900</v>
      </c>
      <c r="J505" s="13">
        <f>SUMIFS('1. Output sheet'!$F$2:$F$5000,'1. Output sheet'!$AC$2:$AC$5000,$B$75,'1. Output sheet'!$C$2:$C$5000,J$138,'1. Output sheet'!$K$2:$K$5000,$C440,'1. Output sheet'!$O$2:$O$5000,"&gt;="&amp;$B$407,'1. Output sheet'!$O$2:$O$5000,"&lt;"&amp;$C$407)</f>
        <v>2798.81</v>
      </c>
      <c r="K505" s="13">
        <f>SUMIFS('1. Output sheet'!$F$2:$F$5000,'1. Output sheet'!$AC$2:$AC$5000,$B$75,'1. Output sheet'!$C$2:$C$5000,K$138,'1. Output sheet'!$K$2:$K$5000,$C440,'1. Output sheet'!$O$2:$O$5000,"&gt;="&amp;$B$407,'1. Output sheet'!$O$2:$O$5000,"&lt;"&amp;$C$407)</f>
        <v>0</v>
      </c>
      <c r="L505" s="13">
        <f>SUMIFS('1. Output sheet'!$F$2:$F$5000,'1. Output sheet'!$AC$2:$AC$5000,$B$75,'1. Output sheet'!$C$2:$C$5000,L$138,'1. Output sheet'!$K$2:$K$5000,$C440,'1. Output sheet'!$O$2:$O$5000,"&gt;="&amp;$B$407,'1. Output sheet'!$O$2:$O$5000,"&lt;"&amp;$C$407)</f>
        <v>0</v>
      </c>
      <c r="M505" s="13">
        <f>SUMIFS('1. Output sheet'!$F$2:$F$5000,'1. Output sheet'!$AC$2:$AC$5000,$B$75,'1. Output sheet'!$C$2:$C$5000,M$138,'1. Output sheet'!$K$2:$K$5000,$C440,'1. Output sheet'!$O$2:$O$5000,"&gt;="&amp;$B$407,'1. Output sheet'!$O$2:$O$5000,"&lt;"&amp;$C$407)</f>
        <v>0</v>
      </c>
      <c r="N505" s="13">
        <f>SUMIFS('1. Output sheet'!$F$2:$F$5000,'1. Output sheet'!$AC$2:$AC$5000,$B$75,'1. Output sheet'!$C$2:$C$5000,N$138,'1. Output sheet'!$K$2:$K$5000,$C440,'1. Output sheet'!$O$2:$O$5000,"&gt;="&amp;$B$407,'1. Output sheet'!$O$2:$O$5000,"&lt;"&amp;$C$407)</f>
        <v>0</v>
      </c>
      <c r="O505" s="13">
        <f>SUMIFS('1. Output sheet'!$F$2:$F$5000,'1. Output sheet'!$AC$2:$AC$5000,$B$75,'1. Output sheet'!$C$2:$C$5000,O$138,'1. Output sheet'!$K$2:$K$5000,$C440,'1. Output sheet'!$O$2:$O$5000,"&gt;="&amp;$B$407,'1. Output sheet'!$O$2:$O$5000,"&lt;"&amp;$C$407)</f>
        <v>0</v>
      </c>
      <c r="P505" s="14">
        <f t="shared" si="261"/>
        <v>8288.81</v>
      </c>
      <c r="R505" s="7"/>
      <c r="S505" s="39" t="s">
        <v>775</v>
      </c>
      <c r="T505" s="13">
        <f t="shared" si="262"/>
        <v>280.89511014574362</v>
      </c>
      <c r="U505" s="13">
        <f t="shared" si="240"/>
        <v>0</v>
      </c>
      <c r="V505" s="13">
        <f t="shared" si="241"/>
        <v>0</v>
      </c>
      <c r="W505" s="13">
        <f t="shared" si="242"/>
        <v>0</v>
      </c>
      <c r="X505" s="13">
        <f t="shared" si="243"/>
        <v>200.44782323049486</v>
      </c>
      <c r="Y505" s="13">
        <f t="shared" si="244"/>
        <v>254.74974189828777</v>
      </c>
      <c r="Z505" s="13">
        <f t="shared" si="245"/>
        <v>375.26111848544571</v>
      </c>
      <c r="AA505" s="13">
        <f t="shared" si="246"/>
        <v>0</v>
      </c>
      <c r="AB505" s="13">
        <f t="shared" si="247"/>
        <v>0</v>
      </c>
      <c r="AC505" s="13">
        <f t="shared" si="248"/>
        <v>0</v>
      </c>
      <c r="AD505" s="13">
        <f t="shared" si="249"/>
        <v>0</v>
      </c>
      <c r="AE505" s="13">
        <v>0</v>
      </c>
      <c r="AF505" s="14">
        <v>16010.939999999999</v>
      </c>
    </row>
    <row r="506" spans="2:32" ht="15" x14ac:dyDescent="0.25">
      <c r="B506" s="38" t="s">
        <v>67</v>
      </c>
      <c r="C506" s="37" t="s">
        <v>4761</v>
      </c>
      <c r="D506" s="14">
        <f>SUM(D507:D535)</f>
        <v>0</v>
      </c>
      <c r="E506" s="14">
        <f t="shared" ref="E506" si="263">SUM(E507:E535)</f>
        <v>0</v>
      </c>
      <c r="F506" s="14">
        <f t="shared" ref="F506" si="264">SUM(F507:F535)</f>
        <v>-4951.1833333333325</v>
      </c>
      <c r="G506" s="14">
        <f t="shared" ref="G506" si="265">SUM(G507:G535)</f>
        <v>-4194.0700000000015</v>
      </c>
      <c r="H506" s="14">
        <f t="shared" ref="H506" si="266">SUM(H507:H535)</f>
        <v>0</v>
      </c>
      <c r="I506" s="14">
        <f t="shared" ref="I506" si="267">SUM(I507:I535)</f>
        <v>-318.83333333333309</v>
      </c>
      <c r="J506" s="14">
        <f t="shared" ref="J506" si="268">SUM(J507:J535)</f>
        <v>-3392.0666666666675</v>
      </c>
      <c r="K506" s="14">
        <f t="shared" ref="K506" si="269">SUM(K507:K535)</f>
        <v>16046.26</v>
      </c>
      <c r="L506" s="14">
        <f t="shared" ref="L506" si="270">SUM(L507:L535)</f>
        <v>27000</v>
      </c>
      <c r="M506" s="14">
        <f t="shared" ref="M506" si="271">SUM(M507:M535)</f>
        <v>0</v>
      </c>
      <c r="N506" s="14">
        <f t="shared" ref="N506" si="272">SUM(N507:N535)</f>
        <v>0</v>
      </c>
      <c r="O506" s="14">
        <f t="shared" ref="O506" si="273">SUM(O507:O535)</f>
        <v>-528</v>
      </c>
      <c r="P506" s="14">
        <f t="shared" si="261"/>
        <v>29662.106666666667</v>
      </c>
      <c r="R506" s="38" t="s">
        <v>67</v>
      </c>
      <c r="S506" s="37" t="s">
        <v>4761</v>
      </c>
      <c r="T506" s="14">
        <f t="shared" si="262"/>
        <v>0</v>
      </c>
      <c r="U506" s="14">
        <f t="shared" si="240"/>
        <v>0</v>
      </c>
      <c r="V506" s="14">
        <f t="shared" si="241"/>
        <v>-663.84877697777404</v>
      </c>
      <c r="W506" s="14">
        <f t="shared" si="242"/>
        <v>-562.33592105439595</v>
      </c>
      <c r="X506" s="14">
        <f t="shared" si="243"/>
        <v>0</v>
      </c>
      <c r="Y506" s="14">
        <f t="shared" si="244"/>
        <v>-42.748794408019663</v>
      </c>
      <c r="Z506" s="14">
        <f t="shared" si="245"/>
        <v>-454.80426728164156</v>
      </c>
      <c r="AA506" s="14">
        <f t="shared" si="246"/>
        <v>2151.4634702277995</v>
      </c>
      <c r="AB506" s="14">
        <f t="shared" si="247"/>
        <v>3620.127911186195</v>
      </c>
      <c r="AC506" s="14">
        <f t="shared" si="248"/>
        <v>0</v>
      </c>
      <c r="AD506" s="14">
        <f t="shared" si="249"/>
        <v>0</v>
      </c>
      <c r="AE506" s="14">
        <v>-428</v>
      </c>
      <c r="AF506" s="14">
        <v>16138.043333333339</v>
      </c>
    </row>
    <row r="507" spans="2:32" ht="15" x14ac:dyDescent="0.25">
      <c r="B507" s="7"/>
      <c r="C507" s="39" t="s">
        <v>141</v>
      </c>
      <c r="D507" s="13">
        <f>SUMIFS('1. Output sheet'!$F$2:$F$5000,'1. Output sheet'!$AC$2:$AC$5000,$B$105,'1. Output sheet'!$C$2:$C$5000,D$138,'1. Output sheet'!$K$2:$K$5000,$C442,'1. Output sheet'!$O$2:$O$5000,"&gt;="&amp;$B$407,'1. Output sheet'!$O$2:$O$5000,"&lt;"&amp;$C$407)</f>
        <v>0</v>
      </c>
      <c r="E507" s="13">
        <f>SUMIFS('1. Output sheet'!$F$2:$F$5000,'1. Output sheet'!$AC$2:$AC$5000,$B$105,'1. Output sheet'!$C$2:$C$5000,E$138,'1. Output sheet'!$K$2:$K$5000,$C442,'1. Output sheet'!$O$2:$O$5000,"&gt;="&amp;$B$407,'1. Output sheet'!$O$2:$O$5000,"&lt;"&amp;$C$407)</f>
        <v>0</v>
      </c>
      <c r="F507" s="13">
        <f>SUMIFS('1. Output sheet'!$F$2:$F$5000,'1. Output sheet'!$AC$2:$AC$5000,$B$105,'1. Output sheet'!$C$2:$C$5000,F$138,'1. Output sheet'!$K$2:$K$5000,$C442,'1. Output sheet'!$O$2:$O$5000,"&gt;="&amp;$B$407,'1. Output sheet'!$O$2:$O$5000,"&lt;"&amp;$C$407)</f>
        <v>0</v>
      </c>
      <c r="G507" s="13">
        <f>SUMIFS('1. Output sheet'!$F$2:$F$5000,'1. Output sheet'!$AC$2:$AC$5000,$B$105,'1. Output sheet'!$C$2:$C$5000,G$138,'1. Output sheet'!$K$2:$K$5000,$C442,'1. Output sheet'!$O$2:$O$5000,"&gt;="&amp;$B$407,'1. Output sheet'!$O$2:$O$5000,"&lt;"&amp;$C$407)</f>
        <v>0</v>
      </c>
      <c r="H507" s="13">
        <f>SUMIFS('1. Output sheet'!$F$2:$F$5000,'1. Output sheet'!$AC$2:$AC$5000,$B$105,'1. Output sheet'!$C$2:$C$5000,H$138,'1. Output sheet'!$K$2:$K$5000,$C442,'1. Output sheet'!$O$2:$O$5000,"&gt;="&amp;$B$407,'1. Output sheet'!$O$2:$O$5000,"&lt;"&amp;$C$407)</f>
        <v>0</v>
      </c>
      <c r="I507" s="13">
        <f>SUMIFS('1. Output sheet'!$F$2:$F$5000,'1. Output sheet'!$AC$2:$AC$5000,$B$105,'1. Output sheet'!$C$2:$C$5000,I$138,'1. Output sheet'!$K$2:$K$5000,$C442,'1. Output sheet'!$O$2:$O$5000,"&gt;="&amp;$B$407,'1. Output sheet'!$O$2:$O$5000,"&lt;"&amp;$C$407)</f>
        <v>0</v>
      </c>
      <c r="J507" s="13">
        <f>SUMIFS('1. Output sheet'!$F$2:$F$5000,'1. Output sheet'!$AC$2:$AC$5000,$B$105,'1. Output sheet'!$C$2:$C$5000,J$138,'1. Output sheet'!$K$2:$K$5000,$C442,'1. Output sheet'!$O$2:$O$5000,"&gt;="&amp;$B$407,'1. Output sheet'!$O$2:$O$5000,"&lt;"&amp;$C$407)</f>
        <v>0</v>
      </c>
      <c r="K507" s="13">
        <f>SUMIFS('1. Output sheet'!$F$2:$F$5000,'1. Output sheet'!$AC$2:$AC$5000,$B$105,'1. Output sheet'!$C$2:$C$5000,K$138,'1. Output sheet'!$K$2:$K$5000,$C442,'1. Output sheet'!$O$2:$O$5000,"&gt;="&amp;$B$407,'1. Output sheet'!$O$2:$O$5000,"&lt;"&amp;$C$407)</f>
        <v>0</v>
      </c>
      <c r="L507" s="13">
        <f>SUMIFS('1. Output sheet'!$F$2:$F$5000,'1. Output sheet'!$AC$2:$AC$5000,$B$105,'1. Output sheet'!$C$2:$C$5000,L$138,'1. Output sheet'!$K$2:$K$5000,$C442,'1. Output sheet'!$O$2:$O$5000,"&gt;="&amp;$B$407,'1. Output sheet'!$O$2:$O$5000,"&lt;"&amp;$C$407)</f>
        <v>0</v>
      </c>
      <c r="M507" s="13">
        <f>SUMIFS('1. Output sheet'!$F$2:$F$5000,'1. Output sheet'!$AC$2:$AC$5000,$B$105,'1. Output sheet'!$C$2:$C$5000,M$138,'1. Output sheet'!$K$2:$K$5000,$C442,'1. Output sheet'!$O$2:$O$5000,"&gt;="&amp;$B$407,'1. Output sheet'!$O$2:$O$5000,"&lt;"&amp;$C$407)</f>
        <v>0</v>
      </c>
      <c r="N507" s="13">
        <f>SUMIFS('1. Output sheet'!$F$2:$F$5000,'1. Output sheet'!$AC$2:$AC$5000,$B$105,'1. Output sheet'!$C$2:$C$5000,N$138,'1. Output sheet'!$K$2:$K$5000,$C442,'1. Output sheet'!$O$2:$O$5000,"&gt;="&amp;$B$407,'1. Output sheet'!$O$2:$O$5000,"&lt;"&amp;$C$407)</f>
        <v>0</v>
      </c>
      <c r="O507" s="13">
        <f>SUMIFS('1. Output sheet'!$F$2:$F$5000,'1. Output sheet'!$AC$2:$AC$5000,$B$105,'1. Output sheet'!$C$2:$C$5000,O$138,'1. Output sheet'!$K$2:$K$5000,$C442,'1. Output sheet'!$O$2:$O$5000,"&gt;="&amp;$B$407,'1. Output sheet'!$O$2:$O$5000,"&lt;"&amp;$C$407)</f>
        <v>0</v>
      </c>
      <c r="P507" s="14">
        <f t="shared" si="261"/>
        <v>0</v>
      </c>
      <c r="R507" s="7"/>
      <c r="S507" s="39" t="s">
        <v>141</v>
      </c>
      <c r="T507" s="14">
        <f t="shared" si="262"/>
        <v>0</v>
      </c>
      <c r="U507" s="14">
        <f t="shared" si="240"/>
        <v>0</v>
      </c>
      <c r="V507" s="14">
        <f t="shared" si="241"/>
        <v>0</v>
      </c>
      <c r="W507" s="14">
        <f t="shared" si="242"/>
        <v>0</v>
      </c>
      <c r="X507" s="14">
        <f t="shared" si="243"/>
        <v>0</v>
      </c>
      <c r="Y507" s="14">
        <f t="shared" si="244"/>
        <v>0</v>
      </c>
      <c r="Z507" s="14">
        <f t="shared" si="245"/>
        <v>0</v>
      </c>
      <c r="AA507" s="14">
        <f t="shared" si="246"/>
        <v>0</v>
      </c>
      <c r="AB507" s="14">
        <f t="shared" si="247"/>
        <v>0</v>
      </c>
      <c r="AC507" s="14">
        <f t="shared" si="248"/>
        <v>0</v>
      </c>
      <c r="AD507" s="14">
        <f t="shared" si="249"/>
        <v>0</v>
      </c>
      <c r="AE507" s="13">
        <v>0</v>
      </c>
      <c r="AF507" s="14">
        <v>-1846.86</v>
      </c>
    </row>
    <row r="508" spans="2:32" ht="15" x14ac:dyDescent="0.25">
      <c r="B508" s="7"/>
      <c r="C508" s="39" t="s">
        <v>2856</v>
      </c>
      <c r="D508" s="13">
        <f>SUMIFS('1. Output sheet'!$F$2:$F$5000,'1. Output sheet'!$AC$2:$AC$5000,$B$105,'1. Output sheet'!$C$2:$C$5000,D$138,'1. Output sheet'!$K$2:$K$5000,$C443,'1. Output sheet'!$O$2:$O$5000,"&gt;="&amp;$B$407,'1. Output sheet'!$O$2:$O$5000,"&lt;"&amp;$C$407)</f>
        <v>0</v>
      </c>
      <c r="E508" s="13">
        <f>SUMIFS('1. Output sheet'!$F$2:$F$5000,'1. Output sheet'!$AC$2:$AC$5000,$B$105,'1. Output sheet'!$C$2:$C$5000,E$138,'1. Output sheet'!$K$2:$K$5000,$C443,'1. Output sheet'!$O$2:$O$5000,"&gt;="&amp;$B$407,'1. Output sheet'!$O$2:$O$5000,"&lt;"&amp;$C$407)</f>
        <v>0</v>
      </c>
      <c r="F508" s="13">
        <f>SUMIFS('1. Output sheet'!$F$2:$F$5000,'1. Output sheet'!$AC$2:$AC$5000,$B$105,'1. Output sheet'!$C$2:$C$5000,F$138,'1. Output sheet'!$K$2:$K$5000,$C443,'1. Output sheet'!$O$2:$O$5000,"&gt;="&amp;$B$407,'1. Output sheet'!$O$2:$O$5000,"&lt;"&amp;$C$407)</f>
        <v>0</v>
      </c>
      <c r="G508" s="13">
        <f>SUMIFS('1. Output sheet'!$F$2:$F$5000,'1. Output sheet'!$AC$2:$AC$5000,$B$105,'1. Output sheet'!$C$2:$C$5000,G$138,'1. Output sheet'!$K$2:$K$5000,$C443,'1. Output sheet'!$O$2:$O$5000,"&gt;="&amp;$B$407,'1. Output sheet'!$O$2:$O$5000,"&lt;"&amp;$C$407)</f>
        <v>0</v>
      </c>
      <c r="H508" s="13">
        <f>SUMIFS('1. Output sheet'!$F$2:$F$5000,'1. Output sheet'!$AC$2:$AC$5000,$B$105,'1. Output sheet'!$C$2:$C$5000,H$138,'1. Output sheet'!$K$2:$K$5000,$C443,'1. Output sheet'!$O$2:$O$5000,"&gt;="&amp;$B$407,'1. Output sheet'!$O$2:$O$5000,"&lt;"&amp;$C$407)</f>
        <v>0</v>
      </c>
      <c r="I508" s="13">
        <f>SUMIFS('1. Output sheet'!$F$2:$F$5000,'1. Output sheet'!$AC$2:$AC$5000,$B$105,'1. Output sheet'!$C$2:$C$5000,I$138,'1. Output sheet'!$K$2:$K$5000,$C443,'1. Output sheet'!$O$2:$O$5000,"&gt;="&amp;$B$407,'1. Output sheet'!$O$2:$O$5000,"&lt;"&amp;$C$407)</f>
        <v>0</v>
      </c>
      <c r="J508" s="13">
        <f>SUMIFS('1. Output sheet'!$F$2:$F$5000,'1. Output sheet'!$AC$2:$AC$5000,$B$105,'1. Output sheet'!$C$2:$C$5000,J$138,'1. Output sheet'!$K$2:$K$5000,$C443,'1. Output sheet'!$O$2:$O$5000,"&gt;="&amp;$B$407,'1. Output sheet'!$O$2:$O$5000,"&lt;"&amp;$C$407)</f>
        <v>0</v>
      </c>
      <c r="K508" s="13">
        <f>SUMIFS('1. Output sheet'!$F$2:$F$5000,'1. Output sheet'!$AC$2:$AC$5000,$B$105,'1. Output sheet'!$C$2:$C$5000,K$138,'1. Output sheet'!$K$2:$K$5000,$C443,'1. Output sheet'!$O$2:$O$5000,"&gt;="&amp;$B$407,'1. Output sheet'!$O$2:$O$5000,"&lt;"&amp;$C$407)</f>
        <v>0</v>
      </c>
      <c r="L508" s="13">
        <f>SUMIFS('1. Output sheet'!$F$2:$F$5000,'1. Output sheet'!$AC$2:$AC$5000,$B$105,'1. Output sheet'!$C$2:$C$5000,L$138,'1. Output sheet'!$K$2:$K$5000,$C443,'1. Output sheet'!$O$2:$O$5000,"&gt;="&amp;$B$407,'1. Output sheet'!$O$2:$O$5000,"&lt;"&amp;$C$407)</f>
        <v>0</v>
      </c>
      <c r="M508" s="13">
        <f>SUMIFS('1. Output sheet'!$F$2:$F$5000,'1. Output sheet'!$AC$2:$AC$5000,$B$105,'1. Output sheet'!$C$2:$C$5000,M$138,'1. Output sheet'!$K$2:$K$5000,$C443,'1. Output sheet'!$O$2:$O$5000,"&gt;="&amp;$B$407,'1. Output sheet'!$O$2:$O$5000,"&lt;"&amp;$C$407)</f>
        <v>0</v>
      </c>
      <c r="N508" s="13">
        <f>SUMIFS('1. Output sheet'!$F$2:$F$5000,'1. Output sheet'!$AC$2:$AC$5000,$B$105,'1. Output sheet'!$C$2:$C$5000,N$138,'1. Output sheet'!$K$2:$K$5000,$C443,'1. Output sheet'!$O$2:$O$5000,"&gt;="&amp;$B$407,'1. Output sheet'!$O$2:$O$5000,"&lt;"&amp;$C$407)</f>
        <v>0</v>
      </c>
      <c r="O508" s="13">
        <f>SUMIFS('1. Output sheet'!$F$2:$F$5000,'1. Output sheet'!$AC$2:$AC$5000,$B$105,'1. Output sheet'!$C$2:$C$5000,O$138,'1. Output sheet'!$K$2:$K$5000,$C443,'1. Output sheet'!$O$2:$O$5000,"&gt;="&amp;$B$407,'1. Output sheet'!$O$2:$O$5000,"&lt;"&amp;$C$407)</f>
        <v>0</v>
      </c>
      <c r="P508" s="14">
        <f t="shared" si="261"/>
        <v>0</v>
      </c>
      <c r="R508" s="7"/>
      <c r="S508" s="39" t="s">
        <v>2856</v>
      </c>
      <c r="T508" s="14">
        <f t="shared" si="262"/>
        <v>0</v>
      </c>
      <c r="U508" s="14">
        <f t="shared" si="240"/>
        <v>0</v>
      </c>
      <c r="V508" s="14">
        <f t="shared" si="241"/>
        <v>0</v>
      </c>
      <c r="W508" s="14">
        <f t="shared" si="242"/>
        <v>0</v>
      </c>
      <c r="X508" s="14">
        <f t="shared" si="243"/>
        <v>0</v>
      </c>
      <c r="Y508" s="14">
        <f t="shared" si="244"/>
        <v>0</v>
      </c>
      <c r="Z508" s="14">
        <f t="shared" si="245"/>
        <v>0</v>
      </c>
      <c r="AA508" s="14">
        <f t="shared" si="246"/>
        <v>0</v>
      </c>
      <c r="AB508" s="14">
        <f t="shared" si="247"/>
        <v>0</v>
      </c>
      <c r="AC508" s="14">
        <f t="shared" si="248"/>
        <v>0</v>
      </c>
      <c r="AD508" s="14">
        <f t="shared" si="249"/>
        <v>0</v>
      </c>
      <c r="AE508" s="13">
        <v>0</v>
      </c>
      <c r="AF508" s="14">
        <v>0</v>
      </c>
    </row>
    <row r="509" spans="2:32" ht="15" x14ac:dyDescent="0.25">
      <c r="B509" s="7"/>
      <c r="C509" s="39" t="s">
        <v>610</v>
      </c>
      <c r="D509" s="13">
        <f>SUMIFS('1. Output sheet'!$F$2:$F$5000,'1. Output sheet'!$AC$2:$AC$5000,$B$105,'1. Output sheet'!$C$2:$C$5000,D$138,'1. Output sheet'!$K$2:$K$5000,$C444,'1. Output sheet'!$O$2:$O$5000,"&gt;="&amp;$B$407,'1. Output sheet'!$O$2:$O$5000,"&lt;"&amp;$C$407)</f>
        <v>0</v>
      </c>
      <c r="E509" s="13">
        <f>SUMIFS('1. Output sheet'!$F$2:$F$5000,'1. Output sheet'!$AC$2:$AC$5000,$B$105,'1. Output sheet'!$C$2:$C$5000,E$138,'1. Output sheet'!$K$2:$K$5000,$C444,'1. Output sheet'!$O$2:$O$5000,"&gt;="&amp;$B$407,'1. Output sheet'!$O$2:$O$5000,"&lt;"&amp;$C$407)</f>
        <v>0</v>
      </c>
      <c r="F509" s="13">
        <f>SUMIFS('1. Output sheet'!$F$2:$F$5000,'1. Output sheet'!$AC$2:$AC$5000,$B$105,'1. Output sheet'!$C$2:$C$5000,F$138,'1. Output sheet'!$K$2:$K$5000,$C444,'1. Output sheet'!$O$2:$O$5000,"&gt;="&amp;$B$407,'1. Output sheet'!$O$2:$O$5000,"&lt;"&amp;$C$407)</f>
        <v>0</v>
      </c>
      <c r="G509" s="13">
        <f>SUMIFS('1. Output sheet'!$F$2:$F$5000,'1. Output sheet'!$AC$2:$AC$5000,$B$105,'1. Output sheet'!$C$2:$C$5000,G$138,'1. Output sheet'!$K$2:$K$5000,$C444,'1. Output sheet'!$O$2:$O$5000,"&gt;="&amp;$B$407,'1. Output sheet'!$O$2:$O$5000,"&lt;"&amp;$C$407)</f>
        <v>0</v>
      </c>
      <c r="H509" s="13">
        <f>SUMIFS('1. Output sheet'!$F$2:$F$5000,'1. Output sheet'!$AC$2:$AC$5000,$B$105,'1. Output sheet'!$C$2:$C$5000,H$138,'1. Output sheet'!$K$2:$K$5000,$C444,'1. Output sheet'!$O$2:$O$5000,"&gt;="&amp;$B$407,'1. Output sheet'!$O$2:$O$5000,"&lt;"&amp;$C$407)</f>
        <v>0</v>
      </c>
      <c r="I509" s="13">
        <f>SUMIFS('1. Output sheet'!$F$2:$F$5000,'1. Output sheet'!$AC$2:$AC$5000,$B$105,'1. Output sheet'!$C$2:$C$5000,I$138,'1. Output sheet'!$K$2:$K$5000,$C444,'1. Output sheet'!$O$2:$O$5000,"&gt;="&amp;$B$407,'1. Output sheet'!$O$2:$O$5000,"&lt;"&amp;$C$407)</f>
        <v>0</v>
      </c>
      <c r="J509" s="13">
        <f>SUMIFS('1. Output sheet'!$F$2:$F$5000,'1. Output sheet'!$AC$2:$AC$5000,$B$105,'1. Output sheet'!$C$2:$C$5000,J$138,'1. Output sheet'!$K$2:$K$5000,$C444,'1. Output sheet'!$O$2:$O$5000,"&gt;="&amp;$B$407,'1. Output sheet'!$O$2:$O$5000,"&lt;"&amp;$C$407)</f>
        <v>0</v>
      </c>
      <c r="K509" s="13">
        <f>SUMIFS('1. Output sheet'!$F$2:$F$5000,'1. Output sheet'!$AC$2:$AC$5000,$B$105,'1. Output sheet'!$C$2:$C$5000,K$138,'1. Output sheet'!$K$2:$K$5000,$C444,'1. Output sheet'!$O$2:$O$5000,"&gt;="&amp;$B$407,'1. Output sheet'!$O$2:$O$5000,"&lt;"&amp;$C$407)</f>
        <v>0</v>
      </c>
      <c r="L509" s="13">
        <f>SUMIFS('1. Output sheet'!$F$2:$F$5000,'1. Output sheet'!$AC$2:$AC$5000,$B$105,'1. Output sheet'!$C$2:$C$5000,L$138,'1. Output sheet'!$K$2:$K$5000,$C444,'1. Output sheet'!$O$2:$O$5000,"&gt;="&amp;$B$407,'1. Output sheet'!$O$2:$O$5000,"&lt;"&amp;$C$407)</f>
        <v>0</v>
      </c>
      <c r="M509" s="13">
        <f>SUMIFS('1. Output sheet'!$F$2:$F$5000,'1. Output sheet'!$AC$2:$AC$5000,$B$105,'1. Output sheet'!$C$2:$C$5000,M$138,'1. Output sheet'!$K$2:$K$5000,$C444,'1. Output sheet'!$O$2:$O$5000,"&gt;="&amp;$B$407,'1. Output sheet'!$O$2:$O$5000,"&lt;"&amp;$C$407)</f>
        <v>0</v>
      </c>
      <c r="N509" s="13">
        <f>SUMIFS('1. Output sheet'!$F$2:$F$5000,'1. Output sheet'!$AC$2:$AC$5000,$B$105,'1. Output sheet'!$C$2:$C$5000,N$138,'1. Output sheet'!$K$2:$K$5000,$C444,'1. Output sheet'!$O$2:$O$5000,"&gt;="&amp;$B$407,'1. Output sheet'!$O$2:$O$5000,"&lt;"&amp;$C$407)</f>
        <v>0</v>
      </c>
      <c r="O509" s="13">
        <f>SUMIFS('1. Output sheet'!$F$2:$F$5000,'1. Output sheet'!$AC$2:$AC$5000,$B$105,'1. Output sheet'!$C$2:$C$5000,O$138,'1. Output sheet'!$K$2:$K$5000,$C444,'1. Output sheet'!$O$2:$O$5000,"&gt;="&amp;$B$407,'1. Output sheet'!$O$2:$O$5000,"&lt;"&amp;$C$407)</f>
        <v>0</v>
      </c>
      <c r="P509" s="14">
        <f t="shared" si="261"/>
        <v>0</v>
      </c>
      <c r="R509" s="7"/>
      <c r="S509" s="39" t="s">
        <v>610</v>
      </c>
      <c r="T509" s="14">
        <f t="shared" si="262"/>
        <v>0</v>
      </c>
      <c r="U509" s="14">
        <f t="shared" si="240"/>
        <v>0</v>
      </c>
      <c r="V509" s="14">
        <f t="shared" si="241"/>
        <v>0</v>
      </c>
      <c r="W509" s="14">
        <f t="shared" si="242"/>
        <v>0</v>
      </c>
      <c r="X509" s="14">
        <f t="shared" si="243"/>
        <v>0</v>
      </c>
      <c r="Y509" s="14">
        <f t="shared" si="244"/>
        <v>0</v>
      </c>
      <c r="Z509" s="14">
        <f t="shared" si="245"/>
        <v>0</v>
      </c>
      <c r="AA509" s="14">
        <f t="shared" si="246"/>
        <v>0</v>
      </c>
      <c r="AB509" s="14">
        <f t="shared" si="247"/>
        <v>0</v>
      </c>
      <c r="AC509" s="14">
        <f t="shared" si="248"/>
        <v>0</v>
      </c>
      <c r="AD509" s="14">
        <f t="shared" si="249"/>
        <v>0</v>
      </c>
      <c r="AE509" s="13">
        <v>0</v>
      </c>
      <c r="AF509" s="14">
        <v>0</v>
      </c>
    </row>
    <row r="510" spans="2:32" ht="15" x14ac:dyDescent="0.25">
      <c r="B510" s="7"/>
      <c r="C510" s="39" t="s">
        <v>2088</v>
      </c>
      <c r="D510" s="13">
        <f>SUMIFS('1. Output sheet'!$F$2:$F$5000,'1. Output sheet'!$AC$2:$AC$5000,$B$105,'1. Output sheet'!$C$2:$C$5000,D$138,'1. Output sheet'!$K$2:$K$5000,$C445,'1. Output sheet'!$O$2:$O$5000,"&gt;="&amp;$B$407,'1. Output sheet'!$O$2:$O$5000,"&lt;"&amp;$C$407)</f>
        <v>0</v>
      </c>
      <c r="E510" s="13">
        <f>SUMIFS('1. Output sheet'!$F$2:$F$5000,'1. Output sheet'!$AC$2:$AC$5000,$B$105,'1. Output sheet'!$C$2:$C$5000,E$138,'1. Output sheet'!$K$2:$K$5000,$C445,'1. Output sheet'!$O$2:$O$5000,"&gt;="&amp;$B$407,'1. Output sheet'!$O$2:$O$5000,"&lt;"&amp;$C$407)</f>
        <v>0</v>
      </c>
      <c r="F510" s="13">
        <f>SUMIFS('1. Output sheet'!$F$2:$F$5000,'1. Output sheet'!$AC$2:$AC$5000,$B$105,'1. Output sheet'!$C$2:$C$5000,F$138,'1. Output sheet'!$K$2:$K$5000,$C445,'1. Output sheet'!$O$2:$O$5000,"&gt;="&amp;$B$407,'1. Output sheet'!$O$2:$O$5000,"&lt;"&amp;$C$407)</f>
        <v>0</v>
      </c>
      <c r="G510" s="13">
        <f>SUMIFS('1. Output sheet'!$F$2:$F$5000,'1. Output sheet'!$AC$2:$AC$5000,$B$105,'1. Output sheet'!$C$2:$C$5000,G$138,'1. Output sheet'!$K$2:$K$5000,$C445,'1. Output sheet'!$O$2:$O$5000,"&gt;="&amp;$B$407,'1. Output sheet'!$O$2:$O$5000,"&lt;"&amp;$C$407)</f>
        <v>0</v>
      </c>
      <c r="H510" s="13">
        <f>SUMIFS('1. Output sheet'!$F$2:$F$5000,'1. Output sheet'!$AC$2:$AC$5000,$B$105,'1. Output sheet'!$C$2:$C$5000,H$138,'1. Output sheet'!$K$2:$K$5000,$C445,'1. Output sheet'!$O$2:$O$5000,"&gt;="&amp;$B$407,'1. Output sheet'!$O$2:$O$5000,"&lt;"&amp;$C$407)</f>
        <v>0</v>
      </c>
      <c r="I510" s="13">
        <f>SUMIFS('1. Output sheet'!$F$2:$F$5000,'1. Output sheet'!$AC$2:$AC$5000,$B$105,'1. Output sheet'!$C$2:$C$5000,I$138,'1. Output sheet'!$K$2:$K$5000,$C445,'1. Output sheet'!$O$2:$O$5000,"&gt;="&amp;$B$407,'1. Output sheet'!$O$2:$O$5000,"&lt;"&amp;$C$407)</f>
        <v>0</v>
      </c>
      <c r="J510" s="13">
        <f>SUMIFS('1. Output sheet'!$F$2:$F$5000,'1. Output sheet'!$AC$2:$AC$5000,$B$105,'1. Output sheet'!$C$2:$C$5000,J$138,'1. Output sheet'!$K$2:$K$5000,$C445,'1. Output sheet'!$O$2:$O$5000,"&gt;="&amp;$B$407,'1. Output sheet'!$O$2:$O$5000,"&lt;"&amp;$C$407)</f>
        <v>0</v>
      </c>
      <c r="K510" s="13">
        <f>SUMIFS('1. Output sheet'!$F$2:$F$5000,'1. Output sheet'!$AC$2:$AC$5000,$B$105,'1. Output sheet'!$C$2:$C$5000,K$138,'1. Output sheet'!$K$2:$K$5000,$C445,'1. Output sheet'!$O$2:$O$5000,"&gt;="&amp;$B$407,'1. Output sheet'!$O$2:$O$5000,"&lt;"&amp;$C$407)</f>
        <v>0</v>
      </c>
      <c r="L510" s="13">
        <f>SUMIFS('1. Output sheet'!$F$2:$F$5000,'1. Output sheet'!$AC$2:$AC$5000,$B$105,'1. Output sheet'!$C$2:$C$5000,L$138,'1. Output sheet'!$K$2:$K$5000,$C445,'1. Output sheet'!$O$2:$O$5000,"&gt;="&amp;$B$407,'1. Output sheet'!$O$2:$O$5000,"&lt;"&amp;$C$407)</f>
        <v>0</v>
      </c>
      <c r="M510" s="13">
        <f>SUMIFS('1. Output sheet'!$F$2:$F$5000,'1. Output sheet'!$AC$2:$AC$5000,$B$105,'1. Output sheet'!$C$2:$C$5000,M$138,'1. Output sheet'!$K$2:$K$5000,$C445,'1. Output sheet'!$O$2:$O$5000,"&gt;="&amp;$B$407,'1. Output sheet'!$O$2:$O$5000,"&lt;"&amp;$C$407)</f>
        <v>0</v>
      </c>
      <c r="N510" s="13">
        <f>SUMIFS('1. Output sheet'!$F$2:$F$5000,'1. Output sheet'!$AC$2:$AC$5000,$B$105,'1. Output sheet'!$C$2:$C$5000,N$138,'1. Output sheet'!$K$2:$K$5000,$C445,'1. Output sheet'!$O$2:$O$5000,"&gt;="&amp;$B$407,'1. Output sheet'!$O$2:$O$5000,"&lt;"&amp;$C$407)</f>
        <v>0</v>
      </c>
      <c r="O510" s="13">
        <f>SUMIFS('1. Output sheet'!$F$2:$F$5000,'1. Output sheet'!$AC$2:$AC$5000,$B$105,'1. Output sheet'!$C$2:$C$5000,O$138,'1. Output sheet'!$K$2:$K$5000,$C445,'1. Output sheet'!$O$2:$O$5000,"&gt;="&amp;$B$407,'1. Output sheet'!$O$2:$O$5000,"&lt;"&amp;$C$407)</f>
        <v>0</v>
      </c>
      <c r="P510" s="14">
        <f t="shared" si="261"/>
        <v>0</v>
      </c>
      <c r="R510" s="7"/>
      <c r="S510" s="39" t="s">
        <v>2088</v>
      </c>
      <c r="T510" s="14">
        <f t="shared" si="262"/>
        <v>0</v>
      </c>
      <c r="U510" s="14">
        <f t="shared" si="240"/>
        <v>0</v>
      </c>
      <c r="V510" s="14">
        <f t="shared" si="241"/>
        <v>0</v>
      </c>
      <c r="W510" s="14">
        <f t="shared" si="242"/>
        <v>0</v>
      </c>
      <c r="X510" s="14">
        <f t="shared" si="243"/>
        <v>0</v>
      </c>
      <c r="Y510" s="14">
        <f t="shared" si="244"/>
        <v>0</v>
      </c>
      <c r="Z510" s="14">
        <f t="shared" si="245"/>
        <v>0</v>
      </c>
      <c r="AA510" s="14">
        <f t="shared" si="246"/>
        <v>0</v>
      </c>
      <c r="AB510" s="14">
        <f t="shared" si="247"/>
        <v>0</v>
      </c>
      <c r="AC510" s="14">
        <f t="shared" si="248"/>
        <v>0</v>
      </c>
      <c r="AD510" s="14">
        <f t="shared" si="249"/>
        <v>0</v>
      </c>
      <c r="AE510" s="13">
        <v>0</v>
      </c>
      <c r="AF510" s="14">
        <v>0</v>
      </c>
    </row>
    <row r="511" spans="2:32" ht="15" x14ac:dyDescent="0.25">
      <c r="B511" s="7"/>
      <c r="C511" s="39" t="s">
        <v>583</v>
      </c>
      <c r="D511" s="13">
        <f>SUMIFS('1. Output sheet'!$F$2:$F$5000,'1. Output sheet'!$AC$2:$AC$5000,$B$105,'1. Output sheet'!$C$2:$C$5000,D$138,'1. Output sheet'!$K$2:$K$5000,$C446,'1. Output sheet'!$O$2:$O$5000,"&gt;="&amp;$B$407,'1. Output sheet'!$O$2:$O$5000,"&lt;"&amp;$C$407)</f>
        <v>0</v>
      </c>
      <c r="E511" s="13">
        <f>SUMIFS('1. Output sheet'!$F$2:$F$5000,'1. Output sheet'!$AC$2:$AC$5000,$B$105,'1. Output sheet'!$C$2:$C$5000,E$138,'1. Output sheet'!$K$2:$K$5000,$C446,'1. Output sheet'!$O$2:$O$5000,"&gt;="&amp;$B$407,'1. Output sheet'!$O$2:$O$5000,"&lt;"&amp;$C$407)</f>
        <v>0</v>
      </c>
      <c r="F511" s="13">
        <f>SUMIFS('1. Output sheet'!$F$2:$F$5000,'1. Output sheet'!$AC$2:$AC$5000,$B$105,'1. Output sheet'!$C$2:$C$5000,F$138,'1. Output sheet'!$K$2:$K$5000,$C446,'1. Output sheet'!$O$2:$O$5000,"&gt;="&amp;$B$407,'1. Output sheet'!$O$2:$O$5000,"&lt;"&amp;$C$407)</f>
        <v>0</v>
      </c>
      <c r="G511" s="13">
        <f>SUMIFS('1. Output sheet'!$F$2:$F$5000,'1. Output sheet'!$AC$2:$AC$5000,$B$105,'1. Output sheet'!$C$2:$C$5000,G$138,'1. Output sheet'!$K$2:$K$5000,$C446,'1. Output sheet'!$O$2:$O$5000,"&gt;="&amp;$B$407,'1. Output sheet'!$O$2:$O$5000,"&lt;"&amp;$C$407)</f>
        <v>0</v>
      </c>
      <c r="H511" s="13">
        <f>SUMIFS('1. Output sheet'!$F$2:$F$5000,'1. Output sheet'!$AC$2:$AC$5000,$B$105,'1. Output sheet'!$C$2:$C$5000,H$138,'1. Output sheet'!$K$2:$K$5000,$C446,'1. Output sheet'!$O$2:$O$5000,"&gt;="&amp;$B$407,'1. Output sheet'!$O$2:$O$5000,"&lt;"&amp;$C$407)</f>
        <v>0</v>
      </c>
      <c r="I511" s="13">
        <f>SUMIFS('1. Output sheet'!$F$2:$F$5000,'1. Output sheet'!$AC$2:$AC$5000,$B$105,'1. Output sheet'!$C$2:$C$5000,I$138,'1. Output sheet'!$K$2:$K$5000,$C446,'1. Output sheet'!$O$2:$O$5000,"&gt;="&amp;$B$407,'1. Output sheet'!$O$2:$O$5000,"&lt;"&amp;$C$407)</f>
        <v>-6.6433333333329898</v>
      </c>
      <c r="J511" s="13">
        <f>SUMIFS('1. Output sheet'!$F$2:$F$5000,'1. Output sheet'!$AC$2:$AC$5000,$B$105,'1. Output sheet'!$C$2:$C$5000,J$138,'1. Output sheet'!$K$2:$K$5000,$C446,'1. Output sheet'!$O$2:$O$5000,"&gt;="&amp;$B$407,'1. Output sheet'!$O$2:$O$5000,"&lt;"&amp;$C$407)</f>
        <v>0</v>
      </c>
      <c r="K511" s="13">
        <f>SUMIFS('1. Output sheet'!$F$2:$F$5000,'1. Output sheet'!$AC$2:$AC$5000,$B$105,'1. Output sheet'!$C$2:$C$5000,K$138,'1. Output sheet'!$K$2:$K$5000,$C446,'1. Output sheet'!$O$2:$O$5000,"&gt;="&amp;$B$407,'1. Output sheet'!$O$2:$O$5000,"&lt;"&amp;$C$407)</f>
        <v>0</v>
      </c>
      <c r="L511" s="13">
        <f>SUMIFS('1. Output sheet'!$F$2:$F$5000,'1. Output sheet'!$AC$2:$AC$5000,$B$105,'1. Output sheet'!$C$2:$C$5000,L$138,'1. Output sheet'!$K$2:$K$5000,$C446,'1. Output sheet'!$O$2:$O$5000,"&gt;="&amp;$B$407,'1. Output sheet'!$O$2:$O$5000,"&lt;"&amp;$C$407)</f>
        <v>0</v>
      </c>
      <c r="M511" s="13">
        <f>SUMIFS('1. Output sheet'!$F$2:$F$5000,'1. Output sheet'!$AC$2:$AC$5000,$B$105,'1. Output sheet'!$C$2:$C$5000,M$138,'1. Output sheet'!$K$2:$K$5000,$C446,'1. Output sheet'!$O$2:$O$5000,"&gt;="&amp;$B$407,'1. Output sheet'!$O$2:$O$5000,"&lt;"&amp;$C$407)</f>
        <v>0</v>
      </c>
      <c r="N511" s="13">
        <f>SUMIFS('1. Output sheet'!$F$2:$F$5000,'1. Output sheet'!$AC$2:$AC$5000,$B$105,'1. Output sheet'!$C$2:$C$5000,N$138,'1. Output sheet'!$K$2:$K$5000,$C446,'1. Output sheet'!$O$2:$O$5000,"&gt;="&amp;$B$407,'1. Output sheet'!$O$2:$O$5000,"&lt;"&amp;$C$407)</f>
        <v>0</v>
      </c>
      <c r="O511" s="13">
        <f>SUMIFS('1. Output sheet'!$F$2:$F$5000,'1. Output sheet'!$AC$2:$AC$5000,$B$105,'1. Output sheet'!$C$2:$C$5000,O$138,'1. Output sheet'!$K$2:$K$5000,$C446,'1. Output sheet'!$O$2:$O$5000,"&gt;="&amp;$B$407,'1. Output sheet'!$O$2:$O$5000,"&lt;"&amp;$C$407)</f>
        <v>0</v>
      </c>
      <c r="P511" s="14">
        <f t="shared" si="261"/>
        <v>-6.6433333333329898</v>
      </c>
      <c r="R511" s="7"/>
      <c r="S511" s="39" t="s">
        <v>583</v>
      </c>
      <c r="T511" s="14">
        <f t="shared" si="262"/>
        <v>0</v>
      </c>
      <c r="U511" s="14">
        <f t="shared" si="240"/>
        <v>0</v>
      </c>
      <c r="V511" s="14">
        <f t="shared" si="241"/>
        <v>0</v>
      </c>
      <c r="W511" s="14">
        <f t="shared" si="242"/>
        <v>0</v>
      </c>
      <c r="X511" s="14">
        <f t="shared" si="243"/>
        <v>0</v>
      </c>
      <c r="Y511" s="14">
        <f t="shared" si="244"/>
        <v>-0.89073023790045835</v>
      </c>
      <c r="Z511" s="14">
        <f t="shared" si="245"/>
        <v>0</v>
      </c>
      <c r="AA511" s="14">
        <f t="shared" si="246"/>
        <v>0</v>
      </c>
      <c r="AB511" s="14">
        <f t="shared" si="247"/>
        <v>0</v>
      </c>
      <c r="AC511" s="14">
        <f t="shared" si="248"/>
        <v>0</v>
      </c>
      <c r="AD511" s="14">
        <f t="shared" si="249"/>
        <v>0</v>
      </c>
      <c r="AE511" s="13">
        <v>0</v>
      </c>
      <c r="AF511" s="14">
        <v>-6.6433333333329898</v>
      </c>
    </row>
    <row r="512" spans="2:32" ht="15" x14ac:dyDescent="0.25">
      <c r="B512" s="7"/>
      <c r="C512" s="39" t="s">
        <v>429</v>
      </c>
      <c r="D512" s="13">
        <f>SUMIFS('1. Output sheet'!$F$2:$F$5000,'1. Output sheet'!$AC$2:$AC$5000,$B$105,'1. Output sheet'!$C$2:$C$5000,D$138,'1. Output sheet'!$K$2:$K$5000,$C447,'1. Output sheet'!$O$2:$O$5000,"&gt;="&amp;$B$407,'1. Output sheet'!$O$2:$O$5000,"&lt;"&amp;$C$407)</f>
        <v>0</v>
      </c>
      <c r="E512" s="13">
        <f>SUMIFS('1. Output sheet'!$F$2:$F$5000,'1. Output sheet'!$AC$2:$AC$5000,$B$105,'1. Output sheet'!$C$2:$C$5000,E$138,'1. Output sheet'!$K$2:$K$5000,$C447,'1. Output sheet'!$O$2:$O$5000,"&gt;="&amp;$B$407,'1. Output sheet'!$O$2:$O$5000,"&lt;"&amp;$C$407)</f>
        <v>0</v>
      </c>
      <c r="F512" s="13">
        <f>SUMIFS('1. Output sheet'!$F$2:$F$5000,'1. Output sheet'!$AC$2:$AC$5000,$B$105,'1. Output sheet'!$C$2:$C$5000,F$138,'1. Output sheet'!$K$2:$K$5000,$C447,'1. Output sheet'!$O$2:$O$5000,"&gt;="&amp;$B$407,'1. Output sheet'!$O$2:$O$5000,"&lt;"&amp;$C$407)</f>
        <v>0</v>
      </c>
      <c r="G512" s="13">
        <f>SUMIFS('1. Output sheet'!$F$2:$F$5000,'1. Output sheet'!$AC$2:$AC$5000,$B$105,'1. Output sheet'!$C$2:$C$5000,G$138,'1. Output sheet'!$K$2:$K$5000,$C447,'1. Output sheet'!$O$2:$O$5000,"&gt;="&amp;$B$407,'1. Output sheet'!$O$2:$O$5000,"&lt;"&amp;$C$407)</f>
        <v>0</v>
      </c>
      <c r="H512" s="13">
        <f>SUMIFS('1. Output sheet'!$F$2:$F$5000,'1. Output sheet'!$AC$2:$AC$5000,$B$105,'1. Output sheet'!$C$2:$C$5000,H$138,'1. Output sheet'!$K$2:$K$5000,$C447,'1. Output sheet'!$O$2:$O$5000,"&gt;="&amp;$B$407,'1. Output sheet'!$O$2:$O$5000,"&lt;"&amp;$C$407)</f>
        <v>0</v>
      </c>
      <c r="I512" s="13">
        <f>SUMIFS('1. Output sheet'!$F$2:$F$5000,'1. Output sheet'!$AC$2:$AC$5000,$B$105,'1. Output sheet'!$C$2:$C$5000,I$138,'1. Output sheet'!$K$2:$K$5000,$C447,'1. Output sheet'!$O$2:$O$5000,"&gt;="&amp;$B$407,'1. Output sheet'!$O$2:$O$5000,"&lt;"&amp;$C$407)</f>
        <v>0</v>
      </c>
      <c r="J512" s="13">
        <f>SUMIFS('1. Output sheet'!$F$2:$F$5000,'1. Output sheet'!$AC$2:$AC$5000,$B$105,'1. Output sheet'!$C$2:$C$5000,J$138,'1. Output sheet'!$K$2:$K$5000,$C447,'1. Output sheet'!$O$2:$O$5000,"&gt;="&amp;$B$407,'1. Output sheet'!$O$2:$O$5000,"&lt;"&amp;$C$407)</f>
        <v>0</v>
      </c>
      <c r="K512" s="13">
        <f>SUMIFS('1. Output sheet'!$F$2:$F$5000,'1. Output sheet'!$AC$2:$AC$5000,$B$105,'1. Output sheet'!$C$2:$C$5000,K$138,'1. Output sheet'!$K$2:$K$5000,$C447,'1. Output sheet'!$O$2:$O$5000,"&gt;="&amp;$B$407,'1. Output sheet'!$O$2:$O$5000,"&lt;"&amp;$C$407)</f>
        <v>0</v>
      </c>
      <c r="L512" s="13">
        <f>SUMIFS('1. Output sheet'!$F$2:$F$5000,'1. Output sheet'!$AC$2:$AC$5000,$B$105,'1. Output sheet'!$C$2:$C$5000,L$138,'1. Output sheet'!$K$2:$K$5000,$C447,'1. Output sheet'!$O$2:$O$5000,"&gt;="&amp;$B$407,'1. Output sheet'!$O$2:$O$5000,"&lt;"&amp;$C$407)</f>
        <v>0</v>
      </c>
      <c r="M512" s="13">
        <f>SUMIFS('1. Output sheet'!$F$2:$F$5000,'1. Output sheet'!$AC$2:$AC$5000,$B$105,'1. Output sheet'!$C$2:$C$5000,M$138,'1. Output sheet'!$K$2:$K$5000,$C447,'1. Output sheet'!$O$2:$O$5000,"&gt;="&amp;$B$407,'1. Output sheet'!$O$2:$O$5000,"&lt;"&amp;$C$407)</f>
        <v>0</v>
      </c>
      <c r="N512" s="13">
        <f>SUMIFS('1. Output sheet'!$F$2:$F$5000,'1. Output sheet'!$AC$2:$AC$5000,$B$105,'1. Output sheet'!$C$2:$C$5000,N$138,'1. Output sheet'!$K$2:$K$5000,$C447,'1. Output sheet'!$O$2:$O$5000,"&gt;="&amp;$B$407,'1. Output sheet'!$O$2:$O$5000,"&lt;"&amp;$C$407)</f>
        <v>0</v>
      </c>
      <c r="O512" s="13">
        <f>SUMIFS('1. Output sheet'!$F$2:$F$5000,'1. Output sheet'!$AC$2:$AC$5000,$B$105,'1. Output sheet'!$C$2:$C$5000,O$138,'1. Output sheet'!$K$2:$K$5000,$C447,'1. Output sheet'!$O$2:$O$5000,"&gt;="&amp;$B$407,'1. Output sheet'!$O$2:$O$5000,"&lt;"&amp;$C$407)</f>
        <v>0</v>
      </c>
      <c r="P512" s="14">
        <f t="shared" si="261"/>
        <v>0</v>
      </c>
      <c r="R512" s="7"/>
      <c r="S512" s="39" t="s">
        <v>429</v>
      </c>
      <c r="T512" s="14">
        <f t="shared" si="262"/>
        <v>0</v>
      </c>
      <c r="U512" s="14">
        <f t="shared" si="240"/>
        <v>0</v>
      </c>
      <c r="V512" s="14">
        <f t="shared" si="241"/>
        <v>0</v>
      </c>
      <c r="W512" s="14">
        <f t="shared" si="242"/>
        <v>0</v>
      </c>
      <c r="X512" s="14">
        <f t="shared" si="243"/>
        <v>0</v>
      </c>
      <c r="Y512" s="14">
        <f t="shared" si="244"/>
        <v>0</v>
      </c>
      <c r="Z512" s="14">
        <f t="shared" si="245"/>
        <v>0</v>
      </c>
      <c r="AA512" s="14">
        <f t="shared" si="246"/>
        <v>0</v>
      </c>
      <c r="AB512" s="14">
        <f t="shared" si="247"/>
        <v>0</v>
      </c>
      <c r="AC512" s="14">
        <f t="shared" si="248"/>
        <v>0</v>
      </c>
      <c r="AD512" s="14">
        <f t="shared" si="249"/>
        <v>0</v>
      </c>
      <c r="AE512" s="13">
        <v>0</v>
      </c>
      <c r="AF512" s="14">
        <v>-13284.88</v>
      </c>
    </row>
    <row r="513" spans="2:32" ht="15" x14ac:dyDescent="0.25">
      <c r="B513" s="7"/>
      <c r="C513" s="39" t="s">
        <v>535</v>
      </c>
      <c r="D513" s="13">
        <f>SUMIFS('1. Output sheet'!$F$2:$F$5000,'1. Output sheet'!$AC$2:$AC$5000,$B$105,'1. Output sheet'!$C$2:$C$5000,D$138,'1. Output sheet'!$K$2:$K$5000,$C448,'1. Output sheet'!$O$2:$O$5000,"&gt;="&amp;$B$407,'1. Output sheet'!$O$2:$O$5000,"&lt;"&amp;$C$407)</f>
        <v>0</v>
      </c>
      <c r="E513" s="13">
        <f>SUMIFS('1. Output sheet'!$F$2:$F$5000,'1. Output sheet'!$AC$2:$AC$5000,$B$105,'1. Output sheet'!$C$2:$C$5000,E$138,'1. Output sheet'!$K$2:$K$5000,$C448,'1. Output sheet'!$O$2:$O$5000,"&gt;="&amp;$B$407,'1. Output sheet'!$O$2:$O$5000,"&lt;"&amp;$C$407)</f>
        <v>0</v>
      </c>
      <c r="F513" s="13">
        <f>SUMIFS('1. Output sheet'!$F$2:$F$5000,'1. Output sheet'!$AC$2:$AC$5000,$B$105,'1. Output sheet'!$C$2:$C$5000,F$138,'1. Output sheet'!$K$2:$K$5000,$C448,'1. Output sheet'!$O$2:$O$5000,"&gt;="&amp;$B$407,'1. Output sheet'!$O$2:$O$5000,"&lt;"&amp;$C$407)</f>
        <v>0</v>
      </c>
      <c r="G513" s="13">
        <f>SUMIFS('1. Output sheet'!$F$2:$F$5000,'1. Output sheet'!$AC$2:$AC$5000,$B$105,'1. Output sheet'!$C$2:$C$5000,G$138,'1. Output sheet'!$K$2:$K$5000,$C448,'1. Output sheet'!$O$2:$O$5000,"&gt;="&amp;$B$407,'1. Output sheet'!$O$2:$O$5000,"&lt;"&amp;$C$407)</f>
        <v>0</v>
      </c>
      <c r="H513" s="13">
        <f>SUMIFS('1. Output sheet'!$F$2:$F$5000,'1. Output sheet'!$AC$2:$AC$5000,$B$105,'1. Output sheet'!$C$2:$C$5000,H$138,'1. Output sheet'!$K$2:$K$5000,$C448,'1. Output sheet'!$O$2:$O$5000,"&gt;="&amp;$B$407,'1. Output sheet'!$O$2:$O$5000,"&lt;"&amp;$C$407)</f>
        <v>0</v>
      </c>
      <c r="I513" s="13">
        <f>SUMIFS('1. Output sheet'!$F$2:$F$5000,'1. Output sheet'!$AC$2:$AC$5000,$B$105,'1. Output sheet'!$C$2:$C$5000,I$138,'1. Output sheet'!$K$2:$K$5000,$C448,'1. Output sheet'!$O$2:$O$5000,"&gt;="&amp;$B$407,'1. Output sheet'!$O$2:$O$5000,"&lt;"&amp;$C$407)</f>
        <v>0</v>
      </c>
      <c r="J513" s="13">
        <f>SUMIFS('1. Output sheet'!$F$2:$F$5000,'1. Output sheet'!$AC$2:$AC$5000,$B$105,'1. Output sheet'!$C$2:$C$5000,J$138,'1. Output sheet'!$K$2:$K$5000,$C448,'1. Output sheet'!$O$2:$O$5000,"&gt;="&amp;$B$407,'1. Output sheet'!$O$2:$O$5000,"&lt;"&amp;$C$407)</f>
        <v>0</v>
      </c>
      <c r="K513" s="13">
        <f>SUMIFS('1. Output sheet'!$F$2:$F$5000,'1. Output sheet'!$AC$2:$AC$5000,$B$105,'1. Output sheet'!$C$2:$C$5000,K$138,'1. Output sheet'!$K$2:$K$5000,$C448,'1. Output sheet'!$O$2:$O$5000,"&gt;="&amp;$B$407,'1. Output sheet'!$O$2:$O$5000,"&lt;"&amp;$C$407)</f>
        <v>0</v>
      </c>
      <c r="L513" s="13">
        <f>SUMIFS('1. Output sheet'!$F$2:$F$5000,'1. Output sheet'!$AC$2:$AC$5000,$B$105,'1. Output sheet'!$C$2:$C$5000,L$138,'1. Output sheet'!$K$2:$K$5000,$C448,'1. Output sheet'!$O$2:$O$5000,"&gt;="&amp;$B$407,'1. Output sheet'!$O$2:$O$5000,"&lt;"&amp;$C$407)</f>
        <v>0</v>
      </c>
      <c r="M513" s="13">
        <f>SUMIFS('1. Output sheet'!$F$2:$F$5000,'1. Output sheet'!$AC$2:$AC$5000,$B$105,'1. Output sheet'!$C$2:$C$5000,M$138,'1. Output sheet'!$K$2:$K$5000,$C448,'1. Output sheet'!$O$2:$O$5000,"&gt;="&amp;$B$407,'1. Output sheet'!$O$2:$O$5000,"&lt;"&amp;$C$407)</f>
        <v>0</v>
      </c>
      <c r="N513" s="13">
        <f>SUMIFS('1. Output sheet'!$F$2:$F$5000,'1. Output sheet'!$AC$2:$AC$5000,$B$105,'1. Output sheet'!$C$2:$C$5000,N$138,'1. Output sheet'!$K$2:$K$5000,$C448,'1. Output sheet'!$O$2:$O$5000,"&gt;="&amp;$B$407,'1. Output sheet'!$O$2:$O$5000,"&lt;"&amp;$C$407)</f>
        <v>0</v>
      </c>
      <c r="O513" s="13">
        <f>SUMIFS('1. Output sheet'!$F$2:$F$5000,'1. Output sheet'!$AC$2:$AC$5000,$B$105,'1. Output sheet'!$C$2:$C$5000,O$138,'1. Output sheet'!$K$2:$K$5000,$C448,'1. Output sheet'!$O$2:$O$5000,"&gt;="&amp;$B$407,'1. Output sheet'!$O$2:$O$5000,"&lt;"&amp;$C$407)</f>
        <v>0</v>
      </c>
      <c r="P513" s="14">
        <f t="shared" si="261"/>
        <v>0</v>
      </c>
      <c r="R513" s="7"/>
      <c r="S513" s="39" t="s">
        <v>535</v>
      </c>
      <c r="T513" s="14">
        <f t="shared" si="262"/>
        <v>0</v>
      </c>
      <c r="U513" s="14">
        <f t="shared" si="240"/>
        <v>0</v>
      </c>
      <c r="V513" s="14">
        <f t="shared" si="241"/>
        <v>0</v>
      </c>
      <c r="W513" s="14">
        <f t="shared" si="242"/>
        <v>0</v>
      </c>
      <c r="X513" s="14">
        <f t="shared" si="243"/>
        <v>0</v>
      </c>
      <c r="Y513" s="14">
        <f t="shared" si="244"/>
        <v>0</v>
      </c>
      <c r="Z513" s="14">
        <f t="shared" si="245"/>
        <v>0</v>
      </c>
      <c r="AA513" s="14">
        <f t="shared" si="246"/>
        <v>0</v>
      </c>
      <c r="AB513" s="14">
        <f t="shared" si="247"/>
        <v>0</v>
      </c>
      <c r="AC513" s="14">
        <f t="shared" si="248"/>
        <v>0</v>
      </c>
      <c r="AD513" s="14">
        <f t="shared" si="249"/>
        <v>0</v>
      </c>
      <c r="AE513" s="13">
        <v>0</v>
      </c>
      <c r="AF513" s="14">
        <v>30</v>
      </c>
    </row>
    <row r="514" spans="2:32" ht="15" x14ac:dyDescent="0.25">
      <c r="B514" s="7"/>
      <c r="C514" s="39" t="s">
        <v>247</v>
      </c>
      <c r="D514" s="13">
        <f>SUMIFS('1. Output sheet'!$F$2:$F$5000,'1. Output sheet'!$AC$2:$AC$5000,$B$105,'1. Output sheet'!$C$2:$C$5000,D$138,'1. Output sheet'!$K$2:$K$5000,$C449,'1. Output sheet'!$O$2:$O$5000,"&gt;="&amp;$B$407,'1. Output sheet'!$O$2:$O$5000,"&lt;"&amp;$C$407)</f>
        <v>0</v>
      </c>
      <c r="E514" s="13">
        <f>SUMIFS('1. Output sheet'!$F$2:$F$5000,'1. Output sheet'!$AC$2:$AC$5000,$B$105,'1. Output sheet'!$C$2:$C$5000,E$138,'1. Output sheet'!$K$2:$K$5000,$C449,'1. Output sheet'!$O$2:$O$5000,"&gt;="&amp;$B$407,'1. Output sheet'!$O$2:$O$5000,"&lt;"&amp;$C$407)</f>
        <v>0</v>
      </c>
      <c r="F514" s="13">
        <f>SUMIFS('1. Output sheet'!$F$2:$F$5000,'1. Output sheet'!$AC$2:$AC$5000,$B$105,'1. Output sheet'!$C$2:$C$5000,F$138,'1. Output sheet'!$K$2:$K$5000,$C449,'1. Output sheet'!$O$2:$O$5000,"&gt;="&amp;$B$407,'1. Output sheet'!$O$2:$O$5000,"&lt;"&amp;$C$407)</f>
        <v>0</v>
      </c>
      <c r="G514" s="13">
        <f>SUMIFS('1. Output sheet'!$F$2:$F$5000,'1. Output sheet'!$AC$2:$AC$5000,$B$105,'1. Output sheet'!$C$2:$C$5000,G$138,'1. Output sheet'!$K$2:$K$5000,$C449,'1. Output sheet'!$O$2:$O$5000,"&gt;="&amp;$B$407,'1. Output sheet'!$O$2:$O$5000,"&lt;"&amp;$C$407)</f>
        <v>0</v>
      </c>
      <c r="H514" s="13">
        <f>SUMIFS('1. Output sheet'!$F$2:$F$5000,'1. Output sheet'!$AC$2:$AC$5000,$B$105,'1. Output sheet'!$C$2:$C$5000,H$138,'1. Output sheet'!$K$2:$K$5000,$C449,'1. Output sheet'!$O$2:$O$5000,"&gt;="&amp;$B$407,'1. Output sheet'!$O$2:$O$5000,"&lt;"&amp;$C$407)</f>
        <v>0</v>
      </c>
      <c r="I514" s="13">
        <f>SUMIFS('1. Output sheet'!$F$2:$F$5000,'1. Output sheet'!$AC$2:$AC$5000,$B$105,'1. Output sheet'!$C$2:$C$5000,I$138,'1. Output sheet'!$K$2:$K$5000,$C449,'1. Output sheet'!$O$2:$O$5000,"&gt;="&amp;$B$407,'1. Output sheet'!$O$2:$O$5000,"&lt;"&amp;$C$407)</f>
        <v>0</v>
      </c>
      <c r="J514" s="13">
        <f>SUMIFS('1. Output sheet'!$F$2:$F$5000,'1. Output sheet'!$AC$2:$AC$5000,$B$105,'1. Output sheet'!$C$2:$C$5000,J$138,'1. Output sheet'!$K$2:$K$5000,$C449,'1. Output sheet'!$O$2:$O$5000,"&gt;="&amp;$B$407,'1. Output sheet'!$O$2:$O$5000,"&lt;"&amp;$C$407)</f>
        <v>0</v>
      </c>
      <c r="K514" s="13">
        <f>SUMIFS('1. Output sheet'!$F$2:$F$5000,'1. Output sheet'!$AC$2:$AC$5000,$B$105,'1. Output sheet'!$C$2:$C$5000,K$138,'1. Output sheet'!$K$2:$K$5000,$C449,'1. Output sheet'!$O$2:$O$5000,"&gt;="&amp;$B$407,'1. Output sheet'!$O$2:$O$5000,"&lt;"&amp;$C$407)</f>
        <v>0</v>
      </c>
      <c r="L514" s="13">
        <f>SUMIFS('1. Output sheet'!$F$2:$F$5000,'1. Output sheet'!$AC$2:$AC$5000,$B$105,'1. Output sheet'!$C$2:$C$5000,L$138,'1. Output sheet'!$K$2:$K$5000,$C449,'1. Output sheet'!$O$2:$O$5000,"&gt;="&amp;$B$407,'1. Output sheet'!$O$2:$O$5000,"&lt;"&amp;$C$407)</f>
        <v>0</v>
      </c>
      <c r="M514" s="13">
        <f>SUMIFS('1. Output sheet'!$F$2:$F$5000,'1. Output sheet'!$AC$2:$AC$5000,$B$105,'1. Output sheet'!$C$2:$C$5000,M$138,'1. Output sheet'!$K$2:$K$5000,$C449,'1. Output sheet'!$O$2:$O$5000,"&gt;="&amp;$B$407,'1. Output sheet'!$O$2:$O$5000,"&lt;"&amp;$C$407)</f>
        <v>0</v>
      </c>
      <c r="N514" s="13">
        <f>SUMIFS('1. Output sheet'!$F$2:$F$5000,'1. Output sheet'!$AC$2:$AC$5000,$B$105,'1. Output sheet'!$C$2:$C$5000,N$138,'1. Output sheet'!$K$2:$K$5000,$C449,'1. Output sheet'!$O$2:$O$5000,"&gt;="&amp;$B$407,'1. Output sheet'!$O$2:$O$5000,"&lt;"&amp;$C$407)</f>
        <v>0</v>
      </c>
      <c r="O514" s="13">
        <f>SUMIFS('1. Output sheet'!$F$2:$F$5000,'1. Output sheet'!$AC$2:$AC$5000,$B$105,'1. Output sheet'!$C$2:$C$5000,O$138,'1. Output sheet'!$K$2:$K$5000,$C449,'1. Output sheet'!$O$2:$O$5000,"&gt;="&amp;$B$407,'1. Output sheet'!$O$2:$O$5000,"&lt;"&amp;$C$407)</f>
        <v>0</v>
      </c>
      <c r="P514" s="14">
        <f t="shared" si="261"/>
        <v>0</v>
      </c>
      <c r="R514" s="7"/>
      <c r="S514" s="39" t="s">
        <v>247</v>
      </c>
      <c r="T514" s="14">
        <f t="shared" si="262"/>
        <v>0</v>
      </c>
      <c r="U514" s="14">
        <f t="shared" si="240"/>
        <v>0</v>
      </c>
      <c r="V514" s="14">
        <f t="shared" si="241"/>
        <v>0</v>
      </c>
      <c r="W514" s="14">
        <f t="shared" si="242"/>
        <v>0</v>
      </c>
      <c r="X514" s="14">
        <f t="shared" si="243"/>
        <v>0</v>
      </c>
      <c r="Y514" s="14">
        <f t="shared" si="244"/>
        <v>0</v>
      </c>
      <c r="Z514" s="14">
        <f t="shared" si="245"/>
        <v>0</v>
      </c>
      <c r="AA514" s="14">
        <f t="shared" si="246"/>
        <v>0</v>
      </c>
      <c r="AB514" s="14">
        <f t="shared" si="247"/>
        <v>0</v>
      </c>
      <c r="AC514" s="14">
        <f t="shared" si="248"/>
        <v>0</v>
      </c>
      <c r="AD514" s="14">
        <f t="shared" si="249"/>
        <v>0</v>
      </c>
      <c r="AE514" s="13">
        <v>0</v>
      </c>
      <c r="AF514" s="14">
        <v>0</v>
      </c>
    </row>
    <row r="515" spans="2:32" ht="15" x14ac:dyDescent="0.25">
      <c r="B515" s="7"/>
      <c r="C515" s="39" t="s">
        <v>377</v>
      </c>
      <c r="D515" s="13">
        <f>SUMIFS('1. Output sheet'!$F$2:$F$5000,'1. Output sheet'!$AC$2:$AC$5000,$B$105,'1. Output sheet'!$C$2:$C$5000,D$138,'1. Output sheet'!$K$2:$K$5000,$C450,'1. Output sheet'!$O$2:$O$5000,"&gt;="&amp;$B$407,'1. Output sheet'!$O$2:$O$5000,"&lt;"&amp;$C$407)</f>
        <v>0</v>
      </c>
      <c r="E515" s="13">
        <f>SUMIFS('1. Output sheet'!$F$2:$F$5000,'1. Output sheet'!$AC$2:$AC$5000,$B$105,'1. Output sheet'!$C$2:$C$5000,E$138,'1. Output sheet'!$K$2:$K$5000,$C450,'1. Output sheet'!$O$2:$O$5000,"&gt;="&amp;$B$407,'1. Output sheet'!$O$2:$O$5000,"&lt;"&amp;$C$407)</f>
        <v>0</v>
      </c>
      <c r="F515" s="13">
        <f>SUMIFS('1. Output sheet'!$F$2:$F$5000,'1. Output sheet'!$AC$2:$AC$5000,$B$105,'1. Output sheet'!$C$2:$C$5000,F$138,'1. Output sheet'!$K$2:$K$5000,$C450,'1. Output sheet'!$O$2:$O$5000,"&gt;="&amp;$B$407,'1. Output sheet'!$O$2:$O$5000,"&lt;"&amp;$C$407)</f>
        <v>0</v>
      </c>
      <c r="G515" s="13">
        <f>SUMIFS('1. Output sheet'!$F$2:$F$5000,'1. Output sheet'!$AC$2:$AC$5000,$B$105,'1. Output sheet'!$C$2:$C$5000,G$138,'1. Output sheet'!$K$2:$K$5000,$C450,'1. Output sheet'!$O$2:$O$5000,"&gt;="&amp;$B$407,'1. Output sheet'!$O$2:$O$5000,"&lt;"&amp;$C$407)</f>
        <v>0</v>
      </c>
      <c r="H515" s="13">
        <f>SUMIFS('1. Output sheet'!$F$2:$F$5000,'1. Output sheet'!$AC$2:$AC$5000,$B$105,'1. Output sheet'!$C$2:$C$5000,H$138,'1. Output sheet'!$K$2:$K$5000,$C450,'1. Output sheet'!$O$2:$O$5000,"&gt;="&amp;$B$407,'1. Output sheet'!$O$2:$O$5000,"&lt;"&amp;$C$407)</f>
        <v>0</v>
      </c>
      <c r="I515" s="13">
        <f>SUMIFS('1. Output sheet'!$F$2:$F$5000,'1. Output sheet'!$AC$2:$AC$5000,$B$105,'1. Output sheet'!$C$2:$C$5000,I$138,'1. Output sheet'!$K$2:$K$5000,$C450,'1. Output sheet'!$O$2:$O$5000,"&gt;="&amp;$B$407,'1. Output sheet'!$O$2:$O$5000,"&lt;"&amp;$C$407)</f>
        <v>0</v>
      </c>
      <c r="J515" s="13">
        <f>SUMIFS('1. Output sheet'!$F$2:$F$5000,'1. Output sheet'!$AC$2:$AC$5000,$B$105,'1. Output sheet'!$C$2:$C$5000,J$138,'1. Output sheet'!$K$2:$K$5000,$C450,'1. Output sheet'!$O$2:$O$5000,"&gt;="&amp;$B$407,'1. Output sheet'!$O$2:$O$5000,"&lt;"&amp;$C$407)</f>
        <v>0</v>
      </c>
      <c r="K515" s="13">
        <f>SUMIFS('1. Output sheet'!$F$2:$F$5000,'1. Output sheet'!$AC$2:$AC$5000,$B$105,'1. Output sheet'!$C$2:$C$5000,K$138,'1. Output sheet'!$K$2:$K$5000,$C450,'1. Output sheet'!$O$2:$O$5000,"&gt;="&amp;$B$407,'1. Output sheet'!$O$2:$O$5000,"&lt;"&amp;$C$407)</f>
        <v>0</v>
      </c>
      <c r="L515" s="13">
        <f>SUMIFS('1. Output sheet'!$F$2:$F$5000,'1. Output sheet'!$AC$2:$AC$5000,$B$105,'1. Output sheet'!$C$2:$C$5000,L$138,'1. Output sheet'!$K$2:$K$5000,$C450,'1. Output sheet'!$O$2:$O$5000,"&gt;="&amp;$B$407,'1. Output sheet'!$O$2:$O$5000,"&lt;"&amp;$C$407)</f>
        <v>0</v>
      </c>
      <c r="M515" s="13">
        <f>SUMIFS('1. Output sheet'!$F$2:$F$5000,'1. Output sheet'!$AC$2:$AC$5000,$B$105,'1. Output sheet'!$C$2:$C$5000,M$138,'1. Output sheet'!$K$2:$K$5000,$C450,'1. Output sheet'!$O$2:$O$5000,"&gt;="&amp;$B$407,'1. Output sheet'!$O$2:$O$5000,"&lt;"&amp;$C$407)</f>
        <v>0</v>
      </c>
      <c r="N515" s="13">
        <f>SUMIFS('1. Output sheet'!$F$2:$F$5000,'1. Output sheet'!$AC$2:$AC$5000,$B$105,'1. Output sheet'!$C$2:$C$5000,N$138,'1. Output sheet'!$K$2:$K$5000,$C450,'1. Output sheet'!$O$2:$O$5000,"&gt;="&amp;$B$407,'1. Output sheet'!$O$2:$O$5000,"&lt;"&amp;$C$407)</f>
        <v>0</v>
      </c>
      <c r="O515" s="13">
        <f>SUMIFS('1. Output sheet'!$F$2:$F$5000,'1. Output sheet'!$AC$2:$AC$5000,$B$105,'1. Output sheet'!$C$2:$C$5000,O$138,'1. Output sheet'!$K$2:$K$5000,$C450,'1. Output sheet'!$O$2:$O$5000,"&gt;="&amp;$B$407,'1. Output sheet'!$O$2:$O$5000,"&lt;"&amp;$C$407)</f>
        <v>0</v>
      </c>
      <c r="P515" s="14">
        <f t="shared" si="261"/>
        <v>0</v>
      </c>
      <c r="R515" s="7"/>
      <c r="S515" s="39" t="s">
        <v>377</v>
      </c>
      <c r="T515" s="14">
        <f t="shared" si="262"/>
        <v>0</v>
      </c>
      <c r="U515" s="14">
        <f t="shared" si="240"/>
        <v>0</v>
      </c>
      <c r="V515" s="14">
        <f t="shared" si="241"/>
        <v>0</v>
      </c>
      <c r="W515" s="14">
        <f t="shared" si="242"/>
        <v>0</v>
      </c>
      <c r="X515" s="14">
        <f t="shared" si="243"/>
        <v>0</v>
      </c>
      <c r="Y515" s="14">
        <f t="shared" si="244"/>
        <v>0</v>
      </c>
      <c r="Z515" s="14">
        <f t="shared" si="245"/>
        <v>0</v>
      </c>
      <c r="AA515" s="14">
        <f t="shared" si="246"/>
        <v>0</v>
      </c>
      <c r="AB515" s="14">
        <f t="shared" si="247"/>
        <v>0</v>
      </c>
      <c r="AC515" s="14">
        <f t="shared" si="248"/>
        <v>0</v>
      </c>
      <c r="AD515" s="14">
        <f t="shared" si="249"/>
        <v>0</v>
      </c>
      <c r="AE515" s="13">
        <v>0</v>
      </c>
      <c r="AF515" s="14">
        <v>0</v>
      </c>
    </row>
    <row r="516" spans="2:32" ht="15" x14ac:dyDescent="0.25">
      <c r="B516" s="7"/>
      <c r="C516" s="39" t="s">
        <v>132</v>
      </c>
      <c r="D516" s="13">
        <f>SUMIFS('1. Output sheet'!$F$2:$F$5000,'1. Output sheet'!$AC$2:$AC$5000,$B$105,'1. Output sheet'!$C$2:$C$5000,D$138,'1. Output sheet'!$K$2:$K$5000,$C451,'1. Output sheet'!$O$2:$O$5000,"&gt;="&amp;$B$407,'1. Output sheet'!$O$2:$O$5000,"&lt;"&amp;$C$407)</f>
        <v>0</v>
      </c>
      <c r="E516" s="13">
        <f>SUMIFS('1. Output sheet'!$F$2:$F$5000,'1. Output sheet'!$AC$2:$AC$5000,$B$105,'1. Output sheet'!$C$2:$C$5000,E$138,'1. Output sheet'!$K$2:$K$5000,$C451,'1. Output sheet'!$O$2:$O$5000,"&gt;="&amp;$B$407,'1. Output sheet'!$O$2:$O$5000,"&lt;"&amp;$C$407)</f>
        <v>0</v>
      </c>
      <c r="F516" s="13">
        <f>SUMIFS('1. Output sheet'!$F$2:$F$5000,'1. Output sheet'!$AC$2:$AC$5000,$B$105,'1. Output sheet'!$C$2:$C$5000,F$138,'1. Output sheet'!$K$2:$K$5000,$C451,'1. Output sheet'!$O$2:$O$5000,"&gt;="&amp;$B$407,'1. Output sheet'!$O$2:$O$5000,"&lt;"&amp;$C$407)</f>
        <v>0</v>
      </c>
      <c r="G516" s="13">
        <f>SUMIFS('1. Output sheet'!$F$2:$F$5000,'1. Output sheet'!$AC$2:$AC$5000,$B$105,'1. Output sheet'!$C$2:$C$5000,G$138,'1. Output sheet'!$K$2:$K$5000,$C451,'1. Output sheet'!$O$2:$O$5000,"&gt;="&amp;$B$407,'1. Output sheet'!$O$2:$O$5000,"&lt;"&amp;$C$407)</f>
        <v>0</v>
      </c>
      <c r="H516" s="13">
        <f>SUMIFS('1. Output sheet'!$F$2:$F$5000,'1. Output sheet'!$AC$2:$AC$5000,$B$105,'1. Output sheet'!$C$2:$C$5000,H$138,'1. Output sheet'!$K$2:$K$5000,$C451,'1. Output sheet'!$O$2:$O$5000,"&gt;="&amp;$B$407,'1. Output sheet'!$O$2:$O$5000,"&lt;"&amp;$C$407)</f>
        <v>0</v>
      </c>
      <c r="I516" s="13">
        <f>SUMIFS('1. Output sheet'!$F$2:$F$5000,'1. Output sheet'!$AC$2:$AC$5000,$B$105,'1. Output sheet'!$C$2:$C$5000,I$138,'1. Output sheet'!$K$2:$K$5000,$C451,'1. Output sheet'!$O$2:$O$5000,"&gt;="&amp;$B$407,'1. Output sheet'!$O$2:$O$5000,"&lt;"&amp;$C$407)</f>
        <v>0</v>
      </c>
      <c r="J516" s="13">
        <f>SUMIFS('1. Output sheet'!$F$2:$F$5000,'1. Output sheet'!$AC$2:$AC$5000,$B$105,'1. Output sheet'!$C$2:$C$5000,J$138,'1. Output sheet'!$K$2:$K$5000,$C451,'1. Output sheet'!$O$2:$O$5000,"&gt;="&amp;$B$407,'1. Output sheet'!$O$2:$O$5000,"&lt;"&amp;$C$407)</f>
        <v>-690.20666666666716</v>
      </c>
      <c r="K516" s="13">
        <f>SUMIFS('1. Output sheet'!$F$2:$F$5000,'1. Output sheet'!$AC$2:$AC$5000,$B$105,'1. Output sheet'!$C$2:$C$5000,K$138,'1. Output sheet'!$K$2:$K$5000,$C451,'1. Output sheet'!$O$2:$O$5000,"&gt;="&amp;$B$407,'1. Output sheet'!$O$2:$O$5000,"&lt;"&amp;$C$407)</f>
        <v>0</v>
      </c>
      <c r="L516" s="13">
        <f>SUMIFS('1. Output sheet'!$F$2:$F$5000,'1. Output sheet'!$AC$2:$AC$5000,$B$105,'1. Output sheet'!$C$2:$C$5000,L$138,'1. Output sheet'!$K$2:$K$5000,$C451,'1. Output sheet'!$O$2:$O$5000,"&gt;="&amp;$B$407,'1. Output sheet'!$O$2:$O$5000,"&lt;"&amp;$C$407)</f>
        <v>0</v>
      </c>
      <c r="M516" s="13">
        <f>SUMIFS('1. Output sheet'!$F$2:$F$5000,'1. Output sheet'!$AC$2:$AC$5000,$B$105,'1. Output sheet'!$C$2:$C$5000,M$138,'1. Output sheet'!$K$2:$K$5000,$C451,'1. Output sheet'!$O$2:$O$5000,"&gt;="&amp;$B$407,'1. Output sheet'!$O$2:$O$5000,"&lt;"&amp;$C$407)</f>
        <v>0</v>
      </c>
      <c r="N516" s="13">
        <f>SUMIFS('1. Output sheet'!$F$2:$F$5000,'1. Output sheet'!$AC$2:$AC$5000,$B$105,'1. Output sheet'!$C$2:$C$5000,N$138,'1. Output sheet'!$K$2:$K$5000,$C451,'1. Output sheet'!$O$2:$O$5000,"&gt;="&amp;$B$407,'1. Output sheet'!$O$2:$O$5000,"&lt;"&amp;$C$407)</f>
        <v>0</v>
      </c>
      <c r="O516" s="13">
        <f>SUMIFS('1. Output sheet'!$F$2:$F$5000,'1. Output sheet'!$AC$2:$AC$5000,$B$105,'1. Output sheet'!$C$2:$C$5000,O$138,'1. Output sheet'!$K$2:$K$5000,$C451,'1. Output sheet'!$O$2:$O$5000,"&gt;="&amp;$B$407,'1. Output sheet'!$O$2:$O$5000,"&lt;"&amp;$C$407)</f>
        <v>-528</v>
      </c>
      <c r="P516" s="14">
        <f t="shared" si="261"/>
        <v>-1218.2066666666672</v>
      </c>
      <c r="R516" s="7"/>
      <c r="S516" s="39" t="s">
        <v>132</v>
      </c>
      <c r="T516" s="14">
        <f t="shared" si="262"/>
        <v>0</v>
      </c>
      <c r="U516" s="14">
        <f t="shared" si="240"/>
        <v>0</v>
      </c>
      <c r="V516" s="14">
        <f t="shared" si="241"/>
        <v>0</v>
      </c>
      <c r="W516" s="14">
        <f t="shared" si="242"/>
        <v>0</v>
      </c>
      <c r="X516" s="14">
        <f t="shared" si="243"/>
        <v>0</v>
      </c>
      <c r="Y516" s="14">
        <f t="shared" si="244"/>
        <v>0</v>
      </c>
      <c r="Z516" s="14">
        <f t="shared" si="245"/>
        <v>-92.542089573584747</v>
      </c>
      <c r="AA516" s="14">
        <f t="shared" si="246"/>
        <v>0</v>
      </c>
      <c r="AB516" s="14">
        <f t="shared" si="247"/>
        <v>0</v>
      </c>
      <c r="AC516" s="14">
        <f t="shared" si="248"/>
        <v>0</v>
      </c>
      <c r="AD516" s="14">
        <f t="shared" si="249"/>
        <v>0</v>
      </c>
      <c r="AE516" s="13">
        <v>-428</v>
      </c>
      <c r="AF516" s="14">
        <v>-1299.2033333333341</v>
      </c>
    </row>
    <row r="517" spans="2:32" ht="15" x14ac:dyDescent="0.25">
      <c r="B517" s="7"/>
      <c r="C517" s="39" t="s">
        <v>471</v>
      </c>
      <c r="D517" s="13">
        <f>SUMIFS('1. Output sheet'!$F$2:$F$5000,'1. Output sheet'!$AC$2:$AC$5000,$B$105,'1. Output sheet'!$C$2:$C$5000,D$138,'1. Output sheet'!$K$2:$K$5000,$C452,'1. Output sheet'!$O$2:$O$5000,"&gt;="&amp;$B$407,'1. Output sheet'!$O$2:$O$5000,"&lt;"&amp;$C$407)</f>
        <v>0</v>
      </c>
      <c r="E517" s="13">
        <f>SUMIFS('1. Output sheet'!$F$2:$F$5000,'1. Output sheet'!$AC$2:$AC$5000,$B$105,'1. Output sheet'!$C$2:$C$5000,E$138,'1. Output sheet'!$K$2:$K$5000,$C452,'1. Output sheet'!$O$2:$O$5000,"&gt;="&amp;$B$407,'1. Output sheet'!$O$2:$O$5000,"&lt;"&amp;$C$407)</f>
        <v>0</v>
      </c>
      <c r="F517" s="13">
        <f>SUMIFS('1. Output sheet'!$F$2:$F$5000,'1. Output sheet'!$AC$2:$AC$5000,$B$105,'1. Output sheet'!$C$2:$C$5000,F$138,'1. Output sheet'!$K$2:$K$5000,$C452,'1. Output sheet'!$O$2:$O$5000,"&gt;="&amp;$B$407,'1. Output sheet'!$O$2:$O$5000,"&lt;"&amp;$C$407)</f>
        <v>0</v>
      </c>
      <c r="G517" s="13">
        <f>SUMIFS('1. Output sheet'!$F$2:$F$5000,'1. Output sheet'!$AC$2:$AC$5000,$B$105,'1. Output sheet'!$C$2:$C$5000,G$138,'1. Output sheet'!$K$2:$K$5000,$C452,'1. Output sheet'!$O$2:$O$5000,"&gt;="&amp;$B$407,'1. Output sheet'!$O$2:$O$5000,"&lt;"&amp;$C$407)</f>
        <v>0</v>
      </c>
      <c r="H517" s="13">
        <f>SUMIFS('1. Output sheet'!$F$2:$F$5000,'1. Output sheet'!$AC$2:$AC$5000,$B$105,'1. Output sheet'!$C$2:$C$5000,H$138,'1. Output sheet'!$K$2:$K$5000,$C452,'1. Output sheet'!$O$2:$O$5000,"&gt;="&amp;$B$407,'1. Output sheet'!$O$2:$O$5000,"&lt;"&amp;$C$407)</f>
        <v>0</v>
      </c>
      <c r="I517" s="13">
        <f>SUMIFS('1. Output sheet'!$F$2:$F$5000,'1. Output sheet'!$AC$2:$AC$5000,$B$105,'1. Output sheet'!$C$2:$C$5000,I$138,'1. Output sheet'!$K$2:$K$5000,$C452,'1. Output sheet'!$O$2:$O$5000,"&gt;="&amp;$B$407,'1. Output sheet'!$O$2:$O$5000,"&lt;"&amp;$C$407)</f>
        <v>0</v>
      </c>
      <c r="J517" s="13">
        <f>SUMIFS('1. Output sheet'!$F$2:$F$5000,'1. Output sheet'!$AC$2:$AC$5000,$B$105,'1. Output sheet'!$C$2:$C$5000,J$138,'1. Output sheet'!$K$2:$K$5000,$C452,'1. Output sheet'!$O$2:$O$5000,"&gt;="&amp;$B$407,'1. Output sheet'!$O$2:$O$5000,"&lt;"&amp;$C$407)</f>
        <v>0</v>
      </c>
      <c r="K517" s="13">
        <f>SUMIFS('1. Output sheet'!$F$2:$F$5000,'1. Output sheet'!$AC$2:$AC$5000,$B$105,'1. Output sheet'!$C$2:$C$5000,K$138,'1. Output sheet'!$K$2:$K$5000,$C452,'1. Output sheet'!$O$2:$O$5000,"&gt;="&amp;$B$407,'1. Output sheet'!$O$2:$O$5000,"&lt;"&amp;$C$407)</f>
        <v>0</v>
      </c>
      <c r="L517" s="13">
        <f>SUMIFS('1. Output sheet'!$F$2:$F$5000,'1. Output sheet'!$AC$2:$AC$5000,$B$105,'1. Output sheet'!$C$2:$C$5000,L$138,'1. Output sheet'!$K$2:$K$5000,$C452,'1. Output sheet'!$O$2:$O$5000,"&gt;="&amp;$B$407,'1. Output sheet'!$O$2:$O$5000,"&lt;"&amp;$C$407)</f>
        <v>0</v>
      </c>
      <c r="M517" s="13">
        <f>SUMIFS('1. Output sheet'!$F$2:$F$5000,'1. Output sheet'!$AC$2:$AC$5000,$B$105,'1. Output sheet'!$C$2:$C$5000,M$138,'1. Output sheet'!$K$2:$K$5000,$C452,'1. Output sheet'!$O$2:$O$5000,"&gt;="&amp;$B$407,'1. Output sheet'!$O$2:$O$5000,"&lt;"&amp;$C$407)</f>
        <v>0</v>
      </c>
      <c r="N517" s="13">
        <f>SUMIFS('1. Output sheet'!$F$2:$F$5000,'1. Output sheet'!$AC$2:$AC$5000,$B$105,'1. Output sheet'!$C$2:$C$5000,N$138,'1. Output sheet'!$K$2:$K$5000,$C452,'1. Output sheet'!$O$2:$O$5000,"&gt;="&amp;$B$407,'1. Output sheet'!$O$2:$O$5000,"&lt;"&amp;$C$407)</f>
        <v>0</v>
      </c>
      <c r="O517" s="13">
        <f>SUMIFS('1. Output sheet'!$F$2:$F$5000,'1. Output sheet'!$AC$2:$AC$5000,$B$105,'1. Output sheet'!$C$2:$C$5000,O$138,'1. Output sheet'!$K$2:$K$5000,$C452,'1. Output sheet'!$O$2:$O$5000,"&gt;="&amp;$B$407,'1. Output sheet'!$O$2:$O$5000,"&lt;"&amp;$C$407)</f>
        <v>0</v>
      </c>
      <c r="P517" s="14">
        <f t="shared" si="261"/>
        <v>0</v>
      </c>
      <c r="R517" s="7"/>
      <c r="S517" s="39" t="s">
        <v>471</v>
      </c>
      <c r="T517" s="14">
        <f t="shared" si="262"/>
        <v>0</v>
      </c>
      <c r="U517" s="14">
        <f t="shared" si="240"/>
        <v>0</v>
      </c>
      <c r="V517" s="14">
        <f t="shared" si="241"/>
        <v>0</v>
      </c>
      <c r="W517" s="14">
        <f t="shared" si="242"/>
        <v>0</v>
      </c>
      <c r="X517" s="14">
        <f t="shared" si="243"/>
        <v>0</v>
      </c>
      <c r="Y517" s="14">
        <f t="shared" si="244"/>
        <v>0</v>
      </c>
      <c r="Z517" s="14">
        <f t="shared" si="245"/>
        <v>0</v>
      </c>
      <c r="AA517" s="14">
        <f t="shared" si="246"/>
        <v>0</v>
      </c>
      <c r="AB517" s="14">
        <f t="shared" si="247"/>
        <v>0</v>
      </c>
      <c r="AC517" s="14">
        <f t="shared" si="248"/>
        <v>0</v>
      </c>
      <c r="AD517" s="14">
        <f t="shared" si="249"/>
        <v>0</v>
      </c>
      <c r="AE517" s="13">
        <v>0</v>
      </c>
      <c r="AF517" s="14">
        <v>0</v>
      </c>
    </row>
    <row r="518" spans="2:32" ht="15" x14ac:dyDescent="0.25">
      <c r="B518" s="7"/>
      <c r="C518" s="39" t="s">
        <v>56</v>
      </c>
      <c r="D518" s="13">
        <f>SUMIFS('1. Output sheet'!$F$2:$F$5000,'1. Output sheet'!$AC$2:$AC$5000,$B$105,'1. Output sheet'!$C$2:$C$5000,D$138,'1. Output sheet'!$K$2:$K$5000,$C453,'1. Output sheet'!$O$2:$O$5000,"&gt;="&amp;$B$407,'1. Output sheet'!$O$2:$O$5000,"&lt;"&amp;$C$407)</f>
        <v>0</v>
      </c>
      <c r="E518" s="13">
        <f>SUMIFS('1. Output sheet'!$F$2:$F$5000,'1. Output sheet'!$AC$2:$AC$5000,$B$105,'1. Output sheet'!$C$2:$C$5000,E$138,'1. Output sheet'!$K$2:$K$5000,$C453,'1. Output sheet'!$O$2:$O$5000,"&gt;="&amp;$B$407,'1. Output sheet'!$O$2:$O$5000,"&lt;"&amp;$C$407)</f>
        <v>0</v>
      </c>
      <c r="F518" s="13">
        <f>SUMIFS('1. Output sheet'!$F$2:$F$5000,'1. Output sheet'!$AC$2:$AC$5000,$B$105,'1. Output sheet'!$C$2:$C$5000,F$138,'1. Output sheet'!$K$2:$K$5000,$C453,'1. Output sheet'!$O$2:$O$5000,"&gt;="&amp;$B$407,'1. Output sheet'!$O$2:$O$5000,"&lt;"&amp;$C$407)</f>
        <v>0</v>
      </c>
      <c r="G518" s="13">
        <f>SUMIFS('1. Output sheet'!$F$2:$F$5000,'1. Output sheet'!$AC$2:$AC$5000,$B$105,'1. Output sheet'!$C$2:$C$5000,G$138,'1. Output sheet'!$K$2:$K$5000,$C453,'1. Output sheet'!$O$2:$O$5000,"&gt;="&amp;$B$407,'1. Output sheet'!$O$2:$O$5000,"&lt;"&amp;$C$407)</f>
        <v>30</v>
      </c>
      <c r="H518" s="13">
        <f>SUMIFS('1. Output sheet'!$F$2:$F$5000,'1. Output sheet'!$AC$2:$AC$5000,$B$105,'1. Output sheet'!$C$2:$C$5000,H$138,'1. Output sheet'!$K$2:$K$5000,$C453,'1. Output sheet'!$O$2:$O$5000,"&gt;="&amp;$B$407,'1. Output sheet'!$O$2:$O$5000,"&lt;"&amp;$C$407)</f>
        <v>0</v>
      </c>
      <c r="I518" s="13">
        <f>SUMIFS('1. Output sheet'!$F$2:$F$5000,'1. Output sheet'!$AC$2:$AC$5000,$B$105,'1. Output sheet'!$C$2:$C$5000,I$138,'1. Output sheet'!$K$2:$K$5000,$C453,'1. Output sheet'!$O$2:$O$5000,"&gt;="&amp;$B$407,'1. Output sheet'!$O$2:$O$5000,"&lt;"&amp;$C$407)</f>
        <v>0</v>
      </c>
      <c r="J518" s="13">
        <f>SUMIFS('1. Output sheet'!$F$2:$F$5000,'1. Output sheet'!$AC$2:$AC$5000,$B$105,'1. Output sheet'!$C$2:$C$5000,J$138,'1. Output sheet'!$K$2:$K$5000,$C453,'1. Output sheet'!$O$2:$O$5000,"&gt;="&amp;$B$407,'1. Output sheet'!$O$2:$O$5000,"&lt;"&amp;$C$407)</f>
        <v>0</v>
      </c>
      <c r="K518" s="13">
        <f>SUMIFS('1. Output sheet'!$F$2:$F$5000,'1. Output sheet'!$AC$2:$AC$5000,$B$105,'1. Output sheet'!$C$2:$C$5000,K$138,'1. Output sheet'!$K$2:$K$5000,$C453,'1. Output sheet'!$O$2:$O$5000,"&gt;="&amp;$B$407,'1. Output sheet'!$O$2:$O$5000,"&lt;"&amp;$C$407)</f>
        <v>0</v>
      </c>
      <c r="L518" s="13">
        <f>SUMIFS('1. Output sheet'!$F$2:$F$5000,'1. Output sheet'!$AC$2:$AC$5000,$B$105,'1. Output sheet'!$C$2:$C$5000,L$138,'1. Output sheet'!$K$2:$K$5000,$C453,'1. Output sheet'!$O$2:$O$5000,"&gt;="&amp;$B$407,'1. Output sheet'!$O$2:$O$5000,"&lt;"&amp;$C$407)</f>
        <v>27000</v>
      </c>
      <c r="M518" s="13">
        <f>SUMIFS('1. Output sheet'!$F$2:$F$5000,'1. Output sheet'!$AC$2:$AC$5000,$B$105,'1. Output sheet'!$C$2:$C$5000,M$138,'1. Output sheet'!$K$2:$K$5000,$C453,'1. Output sheet'!$O$2:$O$5000,"&gt;="&amp;$B$407,'1. Output sheet'!$O$2:$O$5000,"&lt;"&amp;$C$407)</f>
        <v>0</v>
      </c>
      <c r="N518" s="13">
        <f>SUMIFS('1. Output sheet'!$F$2:$F$5000,'1. Output sheet'!$AC$2:$AC$5000,$B$105,'1. Output sheet'!$C$2:$C$5000,N$138,'1. Output sheet'!$K$2:$K$5000,$C453,'1. Output sheet'!$O$2:$O$5000,"&gt;="&amp;$B$407,'1. Output sheet'!$O$2:$O$5000,"&lt;"&amp;$C$407)</f>
        <v>0</v>
      </c>
      <c r="O518" s="13">
        <f>SUMIFS('1. Output sheet'!$F$2:$F$5000,'1. Output sheet'!$AC$2:$AC$5000,$B$105,'1. Output sheet'!$C$2:$C$5000,O$138,'1. Output sheet'!$K$2:$K$5000,$C453,'1. Output sheet'!$O$2:$O$5000,"&gt;="&amp;$B$407,'1. Output sheet'!$O$2:$O$5000,"&lt;"&amp;$C$407)</f>
        <v>0</v>
      </c>
      <c r="P518" s="14">
        <f t="shared" si="261"/>
        <v>27030</v>
      </c>
      <c r="R518" s="7"/>
      <c r="S518" s="39" t="s">
        <v>56</v>
      </c>
      <c r="T518" s="14">
        <f t="shared" si="262"/>
        <v>0</v>
      </c>
      <c r="U518" s="14">
        <f t="shared" si="240"/>
        <v>0</v>
      </c>
      <c r="V518" s="14">
        <f t="shared" si="241"/>
        <v>0</v>
      </c>
      <c r="W518" s="14">
        <f t="shared" si="242"/>
        <v>4.0223643457624387</v>
      </c>
      <c r="X518" s="14">
        <f t="shared" si="243"/>
        <v>0</v>
      </c>
      <c r="Y518" s="14">
        <f t="shared" si="244"/>
        <v>0</v>
      </c>
      <c r="Z518" s="14">
        <f t="shared" si="245"/>
        <v>0</v>
      </c>
      <c r="AA518" s="14">
        <f t="shared" si="246"/>
        <v>0</v>
      </c>
      <c r="AB518" s="14">
        <f t="shared" si="247"/>
        <v>3620.127911186195</v>
      </c>
      <c r="AC518" s="14">
        <f t="shared" si="248"/>
        <v>0</v>
      </c>
      <c r="AD518" s="14">
        <f t="shared" si="249"/>
        <v>0</v>
      </c>
      <c r="AE518" s="13">
        <v>0</v>
      </c>
      <c r="AF518" s="14">
        <v>27030</v>
      </c>
    </row>
    <row r="519" spans="2:32" ht="15" x14ac:dyDescent="0.25">
      <c r="B519" s="7"/>
      <c r="C519" s="39" t="s">
        <v>34</v>
      </c>
      <c r="D519" s="13">
        <f>SUMIFS('1. Output sheet'!$F$2:$F$5000,'1. Output sheet'!$AC$2:$AC$5000,$B$105,'1. Output sheet'!$C$2:$C$5000,D$138,'1. Output sheet'!$K$2:$K$5000,$C454,'1. Output sheet'!$O$2:$O$5000,"&gt;="&amp;$B$407,'1. Output sheet'!$O$2:$O$5000,"&lt;"&amp;$C$407)</f>
        <v>0</v>
      </c>
      <c r="E519" s="13">
        <f>SUMIFS('1. Output sheet'!$F$2:$F$5000,'1. Output sheet'!$AC$2:$AC$5000,$B$105,'1. Output sheet'!$C$2:$C$5000,E$138,'1. Output sheet'!$K$2:$K$5000,$C454,'1. Output sheet'!$O$2:$O$5000,"&gt;="&amp;$B$407,'1. Output sheet'!$O$2:$O$5000,"&lt;"&amp;$C$407)</f>
        <v>0</v>
      </c>
      <c r="F519" s="13">
        <f>SUMIFS('1. Output sheet'!$F$2:$F$5000,'1. Output sheet'!$AC$2:$AC$5000,$B$105,'1. Output sheet'!$C$2:$C$5000,F$138,'1. Output sheet'!$K$2:$K$5000,$C454,'1. Output sheet'!$O$2:$O$5000,"&gt;="&amp;$B$407,'1. Output sheet'!$O$2:$O$5000,"&lt;"&amp;$C$407)</f>
        <v>0</v>
      </c>
      <c r="G519" s="13">
        <f>SUMIFS('1. Output sheet'!$F$2:$F$5000,'1. Output sheet'!$AC$2:$AC$5000,$B$105,'1. Output sheet'!$C$2:$C$5000,G$138,'1. Output sheet'!$K$2:$K$5000,$C454,'1. Output sheet'!$O$2:$O$5000,"&gt;="&amp;$B$407,'1. Output sheet'!$O$2:$O$5000,"&lt;"&amp;$C$407)</f>
        <v>0</v>
      </c>
      <c r="H519" s="13">
        <f>SUMIFS('1. Output sheet'!$F$2:$F$5000,'1. Output sheet'!$AC$2:$AC$5000,$B$105,'1. Output sheet'!$C$2:$C$5000,H$138,'1. Output sheet'!$K$2:$K$5000,$C454,'1. Output sheet'!$O$2:$O$5000,"&gt;="&amp;$B$407,'1. Output sheet'!$O$2:$O$5000,"&lt;"&amp;$C$407)</f>
        <v>0</v>
      </c>
      <c r="I519" s="13">
        <f>SUMIFS('1. Output sheet'!$F$2:$F$5000,'1. Output sheet'!$AC$2:$AC$5000,$B$105,'1. Output sheet'!$C$2:$C$5000,I$138,'1. Output sheet'!$K$2:$K$5000,$C454,'1. Output sheet'!$O$2:$O$5000,"&gt;="&amp;$B$407,'1. Output sheet'!$O$2:$O$5000,"&lt;"&amp;$C$407)</f>
        <v>0</v>
      </c>
      <c r="J519" s="13">
        <f>SUMIFS('1. Output sheet'!$F$2:$F$5000,'1. Output sheet'!$AC$2:$AC$5000,$B$105,'1. Output sheet'!$C$2:$C$5000,J$138,'1. Output sheet'!$K$2:$K$5000,$C454,'1. Output sheet'!$O$2:$O$5000,"&gt;="&amp;$B$407,'1. Output sheet'!$O$2:$O$5000,"&lt;"&amp;$C$407)</f>
        <v>0</v>
      </c>
      <c r="K519" s="13">
        <f>SUMIFS('1. Output sheet'!$F$2:$F$5000,'1. Output sheet'!$AC$2:$AC$5000,$B$105,'1. Output sheet'!$C$2:$C$5000,K$138,'1. Output sheet'!$K$2:$K$5000,$C454,'1. Output sheet'!$O$2:$O$5000,"&gt;="&amp;$B$407,'1. Output sheet'!$O$2:$O$5000,"&lt;"&amp;$C$407)</f>
        <v>0</v>
      </c>
      <c r="L519" s="13">
        <f>SUMIFS('1. Output sheet'!$F$2:$F$5000,'1. Output sheet'!$AC$2:$AC$5000,$B$105,'1. Output sheet'!$C$2:$C$5000,L$138,'1. Output sheet'!$K$2:$K$5000,$C454,'1. Output sheet'!$O$2:$O$5000,"&gt;="&amp;$B$407,'1. Output sheet'!$O$2:$O$5000,"&lt;"&amp;$C$407)</f>
        <v>0</v>
      </c>
      <c r="M519" s="13">
        <f>SUMIFS('1. Output sheet'!$F$2:$F$5000,'1. Output sheet'!$AC$2:$AC$5000,$B$105,'1. Output sheet'!$C$2:$C$5000,M$138,'1. Output sheet'!$K$2:$K$5000,$C454,'1. Output sheet'!$O$2:$O$5000,"&gt;="&amp;$B$407,'1. Output sheet'!$O$2:$O$5000,"&lt;"&amp;$C$407)</f>
        <v>0</v>
      </c>
      <c r="N519" s="13">
        <f>SUMIFS('1. Output sheet'!$F$2:$F$5000,'1. Output sheet'!$AC$2:$AC$5000,$B$105,'1. Output sheet'!$C$2:$C$5000,N$138,'1. Output sheet'!$K$2:$K$5000,$C454,'1. Output sheet'!$O$2:$O$5000,"&gt;="&amp;$B$407,'1. Output sheet'!$O$2:$O$5000,"&lt;"&amp;$C$407)</f>
        <v>0</v>
      </c>
      <c r="O519" s="13">
        <f>SUMIFS('1. Output sheet'!$F$2:$F$5000,'1. Output sheet'!$AC$2:$AC$5000,$B$105,'1. Output sheet'!$C$2:$C$5000,O$138,'1. Output sheet'!$K$2:$K$5000,$C454,'1. Output sheet'!$O$2:$O$5000,"&gt;="&amp;$B$407,'1. Output sheet'!$O$2:$O$5000,"&lt;"&amp;$C$407)</f>
        <v>0</v>
      </c>
      <c r="P519" s="14">
        <f t="shared" si="261"/>
        <v>0</v>
      </c>
      <c r="R519" s="7"/>
      <c r="S519" s="39" t="s">
        <v>34</v>
      </c>
      <c r="T519" s="14">
        <f t="shared" si="262"/>
        <v>0</v>
      </c>
      <c r="U519" s="14">
        <f t="shared" si="240"/>
        <v>0</v>
      </c>
      <c r="V519" s="14">
        <f t="shared" si="241"/>
        <v>0</v>
      </c>
      <c r="W519" s="14">
        <f t="shared" si="242"/>
        <v>0</v>
      </c>
      <c r="X519" s="14">
        <f t="shared" si="243"/>
        <v>0</v>
      </c>
      <c r="Y519" s="14">
        <f t="shared" si="244"/>
        <v>0</v>
      </c>
      <c r="Z519" s="14">
        <f t="shared" si="245"/>
        <v>0</v>
      </c>
      <c r="AA519" s="14">
        <f t="shared" si="246"/>
        <v>0</v>
      </c>
      <c r="AB519" s="14">
        <f t="shared" si="247"/>
        <v>0</v>
      </c>
      <c r="AC519" s="14">
        <f t="shared" si="248"/>
        <v>0</v>
      </c>
      <c r="AD519" s="14">
        <f t="shared" si="249"/>
        <v>0</v>
      </c>
      <c r="AE519" s="13">
        <v>0</v>
      </c>
      <c r="AF519" s="14">
        <v>-23316.39</v>
      </c>
    </row>
    <row r="520" spans="2:32" ht="15" x14ac:dyDescent="0.25">
      <c r="B520" s="7"/>
      <c r="C520" s="39" t="s">
        <v>1249</v>
      </c>
      <c r="D520" s="13">
        <f>SUMIFS('1. Output sheet'!$F$2:$F$5000,'1. Output sheet'!$AC$2:$AC$5000,$B$105,'1. Output sheet'!$C$2:$C$5000,D$138,'1. Output sheet'!$K$2:$K$5000,$C455,'1. Output sheet'!$O$2:$O$5000,"&gt;="&amp;$B$407,'1. Output sheet'!$O$2:$O$5000,"&lt;"&amp;$C$407)</f>
        <v>0</v>
      </c>
      <c r="E520" s="13">
        <f>SUMIFS('1. Output sheet'!$F$2:$F$5000,'1. Output sheet'!$AC$2:$AC$5000,$B$105,'1. Output sheet'!$C$2:$C$5000,E$138,'1. Output sheet'!$K$2:$K$5000,$C455,'1. Output sheet'!$O$2:$O$5000,"&gt;="&amp;$B$407,'1. Output sheet'!$O$2:$O$5000,"&lt;"&amp;$C$407)</f>
        <v>0</v>
      </c>
      <c r="F520" s="13">
        <f>SUMIFS('1. Output sheet'!$F$2:$F$5000,'1. Output sheet'!$AC$2:$AC$5000,$B$105,'1. Output sheet'!$C$2:$C$5000,F$138,'1. Output sheet'!$K$2:$K$5000,$C455,'1. Output sheet'!$O$2:$O$5000,"&gt;="&amp;$B$407,'1. Output sheet'!$O$2:$O$5000,"&lt;"&amp;$C$407)</f>
        <v>0</v>
      </c>
      <c r="G520" s="13">
        <f>SUMIFS('1. Output sheet'!$F$2:$F$5000,'1. Output sheet'!$AC$2:$AC$5000,$B$105,'1. Output sheet'!$C$2:$C$5000,G$138,'1. Output sheet'!$K$2:$K$5000,$C455,'1. Output sheet'!$O$2:$O$5000,"&gt;="&amp;$B$407,'1. Output sheet'!$O$2:$O$5000,"&lt;"&amp;$C$407)</f>
        <v>0</v>
      </c>
      <c r="H520" s="13">
        <f>SUMIFS('1. Output sheet'!$F$2:$F$5000,'1. Output sheet'!$AC$2:$AC$5000,$B$105,'1. Output sheet'!$C$2:$C$5000,H$138,'1. Output sheet'!$K$2:$K$5000,$C455,'1. Output sheet'!$O$2:$O$5000,"&gt;="&amp;$B$407,'1. Output sheet'!$O$2:$O$5000,"&lt;"&amp;$C$407)</f>
        <v>0</v>
      </c>
      <c r="I520" s="13">
        <f>SUMIFS('1. Output sheet'!$F$2:$F$5000,'1. Output sheet'!$AC$2:$AC$5000,$B$105,'1. Output sheet'!$C$2:$C$5000,I$138,'1. Output sheet'!$K$2:$K$5000,$C455,'1. Output sheet'!$O$2:$O$5000,"&gt;="&amp;$B$407,'1. Output sheet'!$O$2:$O$5000,"&lt;"&amp;$C$407)</f>
        <v>0</v>
      </c>
      <c r="J520" s="13">
        <f>SUMIFS('1. Output sheet'!$F$2:$F$5000,'1. Output sheet'!$AC$2:$AC$5000,$B$105,'1. Output sheet'!$C$2:$C$5000,J$138,'1. Output sheet'!$K$2:$K$5000,$C455,'1. Output sheet'!$O$2:$O$5000,"&gt;="&amp;$B$407,'1. Output sheet'!$O$2:$O$5000,"&lt;"&amp;$C$407)</f>
        <v>0</v>
      </c>
      <c r="K520" s="13">
        <f>SUMIFS('1. Output sheet'!$F$2:$F$5000,'1. Output sheet'!$AC$2:$AC$5000,$B$105,'1. Output sheet'!$C$2:$C$5000,K$138,'1. Output sheet'!$K$2:$K$5000,$C455,'1. Output sheet'!$O$2:$O$5000,"&gt;="&amp;$B$407,'1. Output sheet'!$O$2:$O$5000,"&lt;"&amp;$C$407)</f>
        <v>0</v>
      </c>
      <c r="L520" s="13">
        <f>SUMIFS('1. Output sheet'!$F$2:$F$5000,'1. Output sheet'!$AC$2:$AC$5000,$B$105,'1. Output sheet'!$C$2:$C$5000,L$138,'1. Output sheet'!$K$2:$K$5000,$C455,'1. Output sheet'!$O$2:$O$5000,"&gt;="&amp;$B$407,'1. Output sheet'!$O$2:$O$5000,"&lt;"&amp;$C$407)</f>
        <v>0</v>
      </c>
      <c r="M520" s="13">
        <f>SUMIFS('1. Output sheet'!$F$2:$F$5000,'1. Output sheet'!$AC$2:$AC$5000,$B$105,'1. Output sheet'!$C$2:$C$5000,M$138,'1. Output sheet'!$K$2:$K$5000,$C455,'1. Output sheet'!$O$2:$O$5000,"&gt;="&amp;$B$407,'1. Output sheet'!$O$2:$O$5000,"&lt;"&amp;$C$407)</f>
        <v>0</v>
      </c>
      <c r="N520" s="13">
        <f>SUMIFS('1. Output sheet'!$F$2:$F$5000,'1. Output sheet'!$AC$2:$AC$5000,$B$105,'1. Output sheet'!$C$2:$C$5000,N$138,'1. Output sheet'!$K$2:$K$5000,$C455,'1. Output sheet'!$O$2:$O$5000,"&gt;="&amp;$B$407,'1. Output sheet'!$O$2:$O$5000,"&lt;"&amp;$C$407)</f>
        <v>0</v>
      </c>
      <c r="O520" s="13">
        <f>SUMIFS('1. Output sheet'!$F$2:$F$5000,'1. Output sheet'!$AC$2:$AC$5000,$B$105,'1. Output sheet'!$C$2:$C$5000,O$138,'1. Output sheet'!$K$2:$K$5000,$C455,'1. Output sheet'!$O$2:$O$5000,"&gt;="&amp;$B$407,'1. Output sheet'!$O$2:$O$5000,"&lt;"&amp;$C$407)</f>
        <v>0</v>
      </c>
      <c r="P520" s="14">
        <f t="shared" si="261"/>
        <v>0</v>
      </c>
      <c r="R520" s="7"/>
      <c r="S520" s="39" t="s">
        <v>1249</v>
      </c>
      <c r="T520" s="14">
        <f t="shared" si="262"/>
        <v>0</v>
      </c>
      <c r="U520" s="14">
        <f t="shared" si="240"/>
        <v>0</v>
      </c>
      <c r="V520" s="14">
        <f t="shared" si="241"/>
        <v>0</v>
      </c>
      <c r="W520" s="14">
        <f t="shared" si="242"/>
        <v>0</v>
      </c>
      <c r="X520" s="14">
        <f t="shared" si="243"/>
        <v>0</v>
      </c>
      <c r="Y520" s="14">
        <f t="shared" si="244"/>
        <v>0</v>
      </c>
      <c r="Z520" s="14">
        <f t="shared" si="245"/>
        <v>0</v>
      </c>
      <c r="AA520" s="14">
        <f t="shared" si="246"/>
        <v>0</v>
      </c>
      <c r="AB520" s="14">
        <f t="shared" si="247"/>
        <v>0</v>
      </c>
      <c r="AC520" s="14">
        <f t="shared" si="248"/>
        <v>0</v>
      </c>
      <c r="AD520" s="14">
        <f t="shared" si="249"/>
        <v>0</v>
      </c>
      <c r="AE520" s="13">
        <v>0</v>
      </c>
      <c r="AF520" s="14">
        <v>0</v>
      </c>
    </row>
    <row r="521" spans="2:32" ht="15" x14ac:dyDescent="0.25">
      <c r="B521" s="7"/>
      <c r="C521" s="39" t="s">
        <v>47</v>
      </c>
      <c r="D521" s="13">
        <f>SUMIFS('1. Output sheet'!$F$2:$F$5000,'1. Output sheet'!$AC$2:$AC$5000,$B$105,'1. Output sheet'!$C$2:$C$5000,D$138,'1. Output sheet'!$K$2:$K$5000,$C456,'1. Output sheet'!$O$2:$O$5000,"&gt;="&amp;$B$407,'1. Output sheet'!$O$2:$O$5000,"&lt;"&amp;$C$407)</f>
        <v>0</v>
      </c>
      <c r="E521" s="13">
        <f>SUMIFS('1. Output sheet'!$F$2:$F$5000,'1. Output sheet'!$AC$2:$AC$5000,$B$105,'1. Output sheet'!$C$2:$C$5000,E$138,'1. Output sheet'!$K$2:$K$5000,$C456,'1. Output sheet'!$O$2:$O$5000,"&gt;="&amp;$B$407,'1. Output sheet'!$O$2:$O$5000,"&lt;"&amp;$C$407)</f>
        <v>0</v>
      </c>
      <c r="F521" s="13">
        <f>SUMIFS('1. Output sheet'!$F$2:$F$5000,'1. Output sheet'!$AC$2:$AC$5000,$B$105,'1. Output sheet'!$C$2:$C$5000,F$138,'1. Output sheet'!$K$2:$K$5000,$C456,'1. Output sheet'!$O$2:$O$5000,"&gt;="&amp;$B$407,'1. Output sheet'!$O$2:$O$5000,"&lt;"&amp;$C$407)</f>
        <v>0</v>
      </c>
      <c r="G521" s="13">
        <f>SUMIFS('1. Output sheet'!$F$2:$F$5000,'1. Output sheet'!$AC$2:$AC$5000,$B$105,'1. Output sheet'!$C$2:$C$5000,G$138,'1. Output sheet'!$K$2:$K$5000,$C456,'1. Output sheet'!$O$2:$O$5000,"&gt;="&amp;$B$407,'1. Output sheet'!$O$2:$O$5000,"&lt;"&amp;$C$407)</f>
        <v>0</v>
      </c>
      <c r="H521" s="13">
        <f>SUMIFS('1. Output sheet'!$F$2:$F$5000,'1. Output sheet'!$AC$2:$AC$5000,$B$105,'1. Output sheet'!$C$2:$C$5000,H$138,'1. Output sheet'!$K$2:$K$5000,$C456,'1. Output sheet'!$O$2:$O$5000,"&gt;="&amp;$B$407,'1. Output sheet'!$O$2:$O$5000,"&lt;"&amp;$C$407)</f>
        <v>0</v>
      </c>
      <c r="I521" s="13">
        <f>SUMIFS('1. Output sheet'!$F$2:$F$5000,'1. Output sheet'!$AC$2:$AC$5000,$B$105,'1. Output sheet'!$C$2:$C$5000,I$138,'1. Output sheet'!$K$2:$K$5000,$C456,'1. Output sheet'!$O$2:$O$5000,"&gt;="&amp;$B$407,'1. Output sheet'!$O$2:$O$5000,"&lt;"&amp;$C$407)</f>
        <v>0</v>
      </c>
      <c r="J521" s="13">
        <f>SUMIFS('1. Output sheet'!$F$2:$F$5000,'1. Output sheet'!$AC$2:$AC$5000,$B$105,'1. Output sheet'!$C$2:$C$5000,J$138,'1. Output sheet'!$K$2:$K$5000,$C456,'1. Output sheet'!$O$2:$O$5000,"&gt;="&amp;$B$407,'1. Output sheet'!$O$2:$O$5000,"&lt;"&amp;$C$407)</f>
        <v>0</v>
      </c>
      <c r="K521" s="13">
        <f>SUMIFS('1. Output sheet'!$F$2:$F$5000,'1. Output sheet'!$AC$2:$AC$5000,$B$105,'1. Output sheet'!$C$2:$C$5000,K$138,'1. Output sheet'!$K$2:$K$5000,$C456,'1. Output sheet'!$O$2:$O$5000,"&gt;="&amp;$B$407,'1. Output sheet'!$O$2:$O$5000,"&lt;"&amp;$C$407)</f>
        <v>0</v>
      </c>
      <c r="L521" s="13">
        <f>SUMIFS('1. Output sheet'!$F$2:$F$5000,'1. Output sheet'!$AC$2:$AC$5000,$B$105,'1. Output sheet'!$C$2:$C$5000,L$138,'1. Output sheet'!$K$2:$K$5000,$C456,'1. Output sheet'!$O$2:$O$5000,"&gt;="&amp;$B$407,'1. Output sheet'!$O$2:$O$5000,"&lt;"&amp;$C$407)</f>
        <v>0</v>
      </c>
      <c r="M521" s="13">
        <f>SUMIFS('1. Output sheet'!$F$2:$F$5000,'1. Output sheet'!$AC$2:$AC$5000,$B$105,'1. Output sheet'!$C$2:$C$5000,M$138,'1. Output sheet'!$K$2:$K$5000,$C456,'1. Output sheet'!$O$2:$O$5000,"&gt;="&amp;$B$407,'1. Output sheet'!$O$2:$O$5000,"&lt;"&amp;$C$407)</f>
        <v>0</v>
      </c>
      <c r="N521" s="13">
        <f>SUMIFS('1. Output sheet'!$F$2:$F$5000,'1. Output sheet'!$AC$2:$AC$5000,$B$105,'1. Output sheet'!$C$2:$C$5000,N$138,'1. Output sheet'!$K$2:$K$5000,$C456,'1. Output sheet'!$O$2:$O$5000,"&gt;="&amp;$B$407,'1. Output sheet'!$O$2:$O$5000,"&lt;"&amp;$C$407)</f>
        <v>0</v>
      </c>
      <c r="O521" s="13">
        <f>SUMIFS('1. Output sheet'!$F$2:$F$5000,'1. Output sheet'!$AC$2:$AC$5000,$B$105,'1. Output sheet'!$C$2:$C$5000,O$138,'1. Output sheet'!$K$2:$K$5000,$C456,'1. Output sheet'!$O$2:$O$5000,"&gt;="&amp;$B$407,'1. Output sheet'!$O$2:$O$5000,"&lt;"&amp;$C$407)</f>
        <v>0</v>
      </c>
      <c r="P521" s="14">
        <f t="shared" si="261"/>
        <v>0</v>
      </c>
      <c r="R521" s="7"/>
      <c r="S521" s="39" t="s">
        <v>47</v>
      </c>
      <c r="T521" s="14">
        <f t="shared" si="262"/>
        <v>0</v>
      </c>
      <c r="U521" s="14">
        <f t="shared" si="240"/>
        <v>0</v>
      </c>
      <c r="V521" s="14">
        <f t="shared" si="241"/>
        <v>0</v>
      </c>
      <c r="W521" s="14">
        <f t="shared" si="242"/>
        <v>0</v>
      </c>
      <c r="X521" s="14">
        <f t="shared" si="243"/>
        <v>0</v>
      </c>
      <c r="Y521" s="14">
        <f t="shared" si="244"/>
        <v>0</v>
      </c>
      <c r="Z521" s="14">
        <f t="shared" si="245"/>
        <v>0</v>
      </c>
      <c r="AA521" s="14">
        <f t="shared" si="246"/>
        <v>0</v>
      </c>
      <c r="AB521" s="14">
        <f t="shared" si="247"/>
        <v>0</v>
      </c>
      <c r="AC521" s="14">
        <f t="shared" si="248"/>
        <v>0</v>
      </c>
      <c r="AD521" s="14">
        <f t="shared" si="249"/>
        <v>0</v>
      </c>
      <c r="AE521" s="13">
        <v>0</v>
      </c>
      <c r="AF521" s="14">
        <v>-16607.579999999998</v>
      </c>
    </row>
    <row r="522" spans="2:32" ht="15" x14ac:dyDescent="0.25">
      <c r="B522" s="7"/>
      <c r="C522" s="39" t="s">
        <v>74</v>
      </c>
      <c r="D522" s="13">
        <f>SUMIFS('1. Output sheet'!$F$2:$F$5000,'1. Output sheet'!$AC$2:$AC$5000,$B$105,'1. Output sheet'!$C$2:$C$5000,D$138,'1. Output sheet'!$K$2:$K$5000,$C457,'1. Output sheet'!$O$2:$O$5000,"&gt;="&amp;$B$407,'1. Output sheet'!$O$2:$O$5000,"&lt;"&amp;$C$407)</f>
        <v>0</v>
      </c>
      <c r="E522" s="13">
        <f>SUMIFS('1. Output sheet'!$F$2:$F$5000,'1. Output sheet'!$AC$2:$AC$5000,$B$105,'1. Output sheet'!$C$2:$C$5000,E$138,'1. Output sheet'!$K$2:$K$5000,$C457,'1. Output sheet'!$O$2:$O$5000,"&gt;="&amp;$B$407,'1. Output sheet'!$O$2:$O$5000,"&lt;"&amp;$C$407)</f>
        <v>0</v>
      </c>
      <c r="F522" s="13">
        <f>SUMIFS('1. Output sheet'!$F$2:$F$5000,'1. Output sheet'!$AC$2:$AC$5000,$B$105,'1. Output sheet'!$C$2:$C$5000,F$138,'1. Output sheet'!$K$2:$K$5000,$C457,'1. Output sheet'!$O$2:$O$5000,"&gt;="&amp;$B$407,'1. Output sheet'!$O$2:$O$5000,"&lt;"&amp;$C$407)</f>
        <v>0</v>
      </c>
      <c r="G522" s="13">
        <f>SUMIFS('1. Output sheet'!$F$2:$F$5000,'1. Output sheet'!$AC$2:$AC$5000,$B$105,'1. Output sheet'!$C$2:$C$5000,G$138,'1. Output sheet'!$K$2:$K$5000,$C457,'1. Output sheet'!$O$2:$O$5000,"&gt;="&amp;$B$407,'1. Output sheet'!$O$2:$O$5000,"&lt;"&amp;$C$407)</f>
        <v>0</v>
      </c>
      <c r="H522" s="13">
        <f>SUMIFS('1. Output sheet'!$F$2:$F$5000,'1. Output sheet'!$AC$2:$AC$5000,$B$105,'1. Output sheet'!$C$2:$C$5000,H$138,'1. Output sheet'!$K$2:$K$5000,$C457,'1. Output sheet'!$O$2:$O$5000,"&gt;="&amp;$B$407,'1. Output sheet'!$O$2:$O$5000,"&lt;"&amp;$C$407)</f>
        <v>0</v>
      </c>
      <c r="I522" s="13">
        <f>SUMIFS('1. Output sheet'!$F$2:$F$5000,'1. Output sheet'!$AC$2:$AC$5000,$B$105,'1. Output sheet'!$C$2:$C$5000,I$138,'1. Output sheet'!$K$2:$K$5000,$C457,'1. Output sheet'!$O$2:$O$5000,"&gt;="&amp;$B$407,'1. Output sheet'!$O$2:$O$5000,"&lt;"&amp;$C$407)</f>
        <v>0</v>
      </c>
      <c r="J522" s="13">
        <f>SUMIFS('1. Output sheet'!$F$2:$F$5000,'1. Output sheet'!$AC$2:$AC$5000,$B$105,'1. Output sheet'!$C$2:$C$5000,J$138,'1. Output sheet'!$K$2:$K$5000,$C457,'1. Output sheet'!$O$2:$O$5000,"&gt;="&amp;$B$407,'1. Output sheet'!$O$2:$O$5000,"&lt;"&amp;$C$407)</f>
        <v>0</v>
      </c>
      <c r="K522" s="13">
        <f>SUMIFS('1. Output sheet'!$F$2:$F$5000,'1. Output sheet'!$AC$2:$AC$5000,$B$105,'1. Output sheet'!$C$2:$C$5000,K$138,'1. Output sheet'!$K$2:$K$5000,$C457,'1. Output sheet'!$O$2:$O$5000,"&gt;="&amp;$B$407,'1. Output sheet'!$O$2:$O$5000,"&lt;"&amp;$C$407)</f>
        <v>0</v>
      </c>
      <c r="L522" s="13">
        <f>SUMIFS('1. Output sheet'!$F$2:$F$5000,'1. Output sheet'!$AC$2:$AC$5000,$B$105,'1. Output sheet'!$C$2:$C$5000,L$138,'1. Output sheet'!$K$2:$K$5000,$C457,'1. Output sheet'!$O$2:$O$5000,"&gt;="&amp;$B$407,'1. Output sheet'!$O$2:$O$5000,"&lt;"&amp;$C$407)</f>
        <v>0</v>
      </c>
      <c r="M522" s="13">
        <f>SUMIFS('1. Output sheet'!$F$2:$F$5000,'1. Output sheet'!$AC$2:$AC$5000,$B$105,'1. Output sheet'!$C$2:$C$5000,M$138,'1. Output sheet'!$K$2:$K$5000,$C457,'1. Output sheet'!$O$2:$O$5000,"&gt;="&amp;$B$407,'1. Output sheet'!$O$2:$O$5000,"&lt;"&amp;$C$407)</f>
        <v>0</v>
      </c>
      <c r="N522" s="13">
        <f>SUMIFS('1. Output sheet'!$F$2:$F$5000,'1. Output sheet'!$AC$2:$AC$5000,$B$105,'1. Output sheet'!$C$2:$C$5000,N$138,'1. Output sheet'!$K$2:$K$5000,$C457,'1. Output sheet'!$O$2:$O$5000,"&gt;="&amp;$B$407,'1. Output sheet'!$O$2:$O$5000,"&lt;"&amp;$C$407)</f>
        <v>0</v>
      </c>
      <c r="O522" s="13">
        <f>SUMIFS('1. Output sheet'!$F$2:$F$5000,'1. Output sheet'!$AC$2:$AC$5000,$B$105,'1. Output sheet'!$C$2:$C$5000,O$138,'1. Output sheet'!$K$2:$K$5000,$C457,'1. Output sheet'!$O$2:$O$5000,"&gt;="&amp;$B$407,'1. Output sheet'!$O$2:$O$5000,"&lt;"&amp;$C$407)</f>
        <v>0</v>
      </c>
      <c r="P522" s="14">
        <f t="shared" si="261"/>
        <v>0</v>
      </c>
      <c r="R522" s="7"/>
      <c r="S522" s="39" t="s">
        <v>74</v>
      </c>
      <c r="T522" s="14">
        <f t="shared" si="262"/>
        <v>0</v>
      </c>
      <c r="U522" s="14">
        <f t="shared" si="240"/>
        <v>0</v>
      </c>
      <c r="V522" s="14">
        <f t="shared" si="241"/>
        <v>0</v>
      </c>
      <c r="W522" s="14">
        <f t="shared" si="242"/>
        <v>0</v>
      </c>
      <c r="X522" s="14">
        <f t="shared" si="243"/>
        <v>0</v>
      </c>
      <c r="Y522" s="14">
        <f t="shared" si="244"/>
        <v>0</v>
      </c>
      <c r="Z522" s="14">
        <f t="shared" si="245"/>
        <v>0</v>
      </c>
      <c r="AA522" s="14">
        <f t="shared" si="246"/>
        <v>0</v>
      </c>
      <c r="AB522" s="14">
        <f t="shared" si="247"/>
        <v>0</v>
      </c>
      <c r="AC522" s="14">
        <f t="shared" si="248"/>
        <v>0</v>
      </c>
      <c r="AD522" s="14">
        <f t="shared" si="249"/>
        <v>0</v>
      </c>
      <c r="AE522" s="13">
        <v>0</v>
      </c>
      <c r="AF522" s="14">
        <v>0</v>
      </c>
    </row>
    <row r="523" spans="2:32" ht="15" x14ac:dyDescent="0.25">
      <c r="B523" s="7"/>
      <c r="C523" s="39" t="s">
        <v>4234</v>
      </c>
      <c r="D523" s="13">
        <f>SUMIFS('1. Output sheet'!$F$2:$F$5000,'1. Output sheet'!$AC$2:$AC$5000,$B$105,'1. Output sheet'!$C$2:$C$5000,D$138,'1. Output sheet'!$K$2:$K$5000,$C458,'1. Output sheet'!$O$2:$O$5000,"&gt;="&amp;$B$407,'1. Output sheet'!$O$2:$O$5000,"&lt;"&amp;$C$407)</f>
        <v>0</v>
      </c>
      <c r="E523" s="13">
        <f>SUMIFS('1. Output sheet'!$F$2:$F$5000,'1. Output sheet'!$AC$2:$AC$5000,$B$105,'1. Output sheet'!$C$2:$C$5000,E$138,'1. Output sheet'!$K$2:$K$5000,$C458,'1. Output sheet'!$O$2:$O$5000,"&gt;="&amp;$B$407,'1. Output sheet'!$O$2:$O$5000,"&lt;"&amp;$C$407)</f>
        <v>0</v>
      </c>
      <c r="F523" s="13">
        <f>SUMIFS('1. Output sheet'!$F$2:$F$5000,'1. Output sheet'!$AC$2:$AC$5000,$B$105,'1. Output sheet'!$C$2:$C$5000,F$138,'1. Output sheet'!$K$2:$K$5000,$C458,'1. Output sheet'!$O$2:$O$5000,"&gt;="&amp;$B$407,'1. Output sheet'!$O$2:$O$5000,"&lt;"&amp;$C$407)</f>
        <v>0</v>
      </c>
      <c r="G523" s="13">
        <f>SUMIFS('1. Output sheet'!$F$2:$F$5000,'1. Output sheet'!$AC$2:$AC$5000,$B$105,'1. Output sheet'!$C$2:$C$5000,G$138,'1. Output sheet'!$K$2:$K$5000,$C458,'1. Output sheet'!$O$2:$O$5000,"&gt;="&amp;$B$407,'1. Output sheet'!$O$2:$O$5000,"&lt;"&amp;$C$407)</f>
        <v>0</v>
      </c>
      <c r="H523" s="13">
        <f>SUMIFS('1. Output sheet'!$F$2:$F$5000,'1. Output sheet'!$AC$2:$AC$5000,$B$105,'1. Output sheet'!$C$2:$C$5000,H$138,'1. Output sheet'!$K$2:$K$5000,$C458,'1. Output sheet'!$O$2:$O$5000,"&gt;="&amp;$B$407,'1. Output sheet'!$O$2:$O$5000,"&lt;"&amp;$C$407)</f>
        <v>0</v>
      </c>
      <c r="I523" s="13">
        <f>SUMIFS('1. Output sheet'!$F$2:$F$5000,'1. Output sheet'!$AC$2:$AC$5000,$B$105,'1. Output sheet'!$C$2:$C$5000,I$138,'1. Output sheet'!$K$2:$K$5000,$C458,'1. Output sheet'!$O$2:$O$5000,"&gt;="&amp;$B$407,'1. Output sheet'!$O$2:$O$5000,"&lt;"&amp;$C$407)</f>
        <v>0</v>
      </c>
      <c r="J523" s="13">
        <f>SUMIFS('1. Output sheet'!$F$2:$F$5000,'1. Output sheet'!$AC$2:$AC$5000,$B$105,'1. Output sheet'!$C$2:$C$5000,J$138,'1. Output sheet'!$K$2:$K$5000,$C458,'1. Output sheet'!$O$2:$O$5000,"&gt;="&amp;$B$407,'1. Output sheet'!$O$2:$O$5000,"&lt;"&amp;$C$407)</f>
        <v>0</v>
      </c>
      <c r="K523" s="13">
        <f>SUMIFS('1. Output sheet'!$F$2:$F$5000,'1. Output sheet'!$AC$2:$AC$5000,$B$105,'1. Output sheet'!$C$2:$C$5000,K$138,'1. Output sheet'!$K$2:$K$5000,$C458,'1. Output sheet'!$O$2:$O$5000,"&gt;="&amp;$B$407,'1. Output sheet'!$O$2:$O$5000,"&lt;"&amp;$C$407)</f>
        <v>0</v>
      </c>
      <c r="L523" s="13">
        <f>SUMIFS('1. Output sheet'!$F$2:$F$5000,'1. Output sheet'!$AC$2:$AC$5000,$B$105,'1. Output sheet'!$C$2:$C$5000,L$138,'1. Output sheet'!$K$2:$K$5000,$C458,'1. Output sheet'!$O$2:$O$5000,"&gt;="&amp;$B$407,'1. Output sheet'!$O$2:$O$5000,"&lt;"&amp;$C$407)</f>
        <v>0</v>
      </c>
      <c r="M523" s="13">
        <f>SUMIFS('1. Output sheet'!$F$2:$F$5000,'1. Output sheet'!$AC$2:$AC$5000,$B$105,'1. Output sheet'!$C$2:$C$5000,M$138,'1. Output sheet'!$K$2:$K$5000,$C458,'1. Output sheet'!$O$2:$O$5000,"&gt;="&amp;$B$407,'1. Output sheet'!$O$2:$O$5000,"&lt;"&amp;$C$407)</f>
        <v>0</v>
      </c>
      <c r="N523" s="13">
        <f>SUMIFS('1. Output sheet'!$F$2:$F$5000,'1. Output sheet'!$AC$2:$AC$5000,$B$105,'1. Output sheet'!$C$2:$C$5000,N$138,'1. Output sheet'!$K$2:$K$5000,$C458,'1. Output sheet'!$O$2:$O$5000,"&gt;="&amp;$B$407,'1. Output sheet'!$O$2:$O$5000,"&lt;"&amp;$C$407)</f>
        <v>0</v>
      </c>
      <c r="O523" s="13">
        <f>SUMIFS('1. Output sheet'!$F$2:$F$5000,'1. Output sheet'!$AC$2:$AC$5000,$B$105,'1. Output sheet'!$C$2:$C$5000,O$138,'1. Output sheet'!$K$2:$K$5000,$C458,'1. Output sheet'!$O$2:$O$5000,"&gt;="&amp;$B$407,'1. Output sheet'!$O$2:$O$5000,"&lt;"&amp;$C$407)</f>
        <v>0</v>
      </c>
      <c r="P523" s="14">
        <f t="shared" si="261"/>
        <v>0</v>
      </c>
      <c r="R523" s="7"/>
      <c r="S523" s="39" t="s">
        <v>4234</v>
      </c>
      <c r="T523" s="14">
        <f t="shared" si="262"/>
        <v>0</v>
      </c>
      <c r="U523" s="14">
        <f t="shared" si="240"/>
        <v>0</v>
      </c>
      <c r="V523" s="14">
        <f t="shared" si="241"/>
        <v>0</v>
      </c>
      <c r="W523" s="14">
        <f t="shared" si="242"/>
        <v>0</v>
      </c>
      <c r="X523" s="14">
        <f t="shared" si="243"/>
        <v>0</v>
      </c>
      <c r="Y523" s="14">
        <f t="shared" si="244"/>
        <v>0</v>
      </c>
      <c r="Z523" s="14">
        <f t="shared" si="245"/>
        <v>0</v>
      </c>
      <c r="AA523" s="14">
        <f t="shared" si="246"/>
        <v>0</v>
      </c>
      <c r="AB523" s="14">
        <f t="shared" si="247"/>
        <v>0</v>
      </c>
      <c r="AC523" s="14">
        <f t="shared" si="248"/>
        <v>0</v>
      </c>
      <c r="AD523" s="14">
        <f t="shared" si="249"/>
        <v>0</v>
      </c>
      <c r="AE523" s="13">
        <v>0</v>
      </c>
      <c r="AF523" s="14">
        <v>0</v>
      </c>
    </row>
    <row r="524" spans="2:32" ht="15" x14ac:dyDescent="0.25">
      <c r="B524" s="7"/>
      <c r="C524" s="39" t="s">
        <v>455</v>
      </c>
      <c r="D524" s="13">
        <f>SUMIFS('1. Output sheet'!$F$2:$F$5000,'1. Output sheet'!$AC$2:$AC$5000,$B$105,'1. Output sheet'!$C$2:$C$5000,D$138,'1. Output sheet'!$K$2:$K$5000,$C459,'1. Output sheet'!$O$2:$O$5000,"&gt;="&amp;$B$407,'1. Output sheet'!$O$2:$O$5000,"&lt;"&amp;$C$407)</f>
        <v>0</v>
      </c>
      <c r="E524" s="13">
        <f>SUMIFS('1. Output sheet'!$F$2:$F$5000,'1. Output sheet'!$AC$2:$AC$5000,$B$105,'1. Output sheet'!$C$2:$C$5000,E$138,'1. Output sheet'!$K$2:$K$5000,$C459,'1. Output sheet'!$O$2:$O$5000,"&gt;="&amp;$B$407,'1. Output sheet'!$O$2:$O$5000,"&lt;"&amp;$C$407)</f>
        <v>0</v>
      </c>
      <c r="F524" s="13">
        <f>SUMIFS('1. Output sheet'!$F$2:$F$5000,'1. Output sheet'!$AC$2:$AC$5000,$B$105,'1. Output sheet'!$C$2:$C$5000,F$138,'1. Output sheet'!$K$2:$K$5000,$C459,'1. Output sheet'!$O$2:$O$5000,"&gt;="&amp;$B$407,'1. Output sheet'!$O$2:$O$5000,"&lt;"&amp;$C$407)</f>
        <v>0</v>
      </c>
      <c r="G524" s="13">
        <f>SUMIFS('1. Output sheet'!$F$2:$F$5000,'1. Output sheet'!$AC$2:$AC$5000,$B$105,'1. Output sheet'!$C$2:$C$5000,G$138,'1. Output sheet'!$K$2:$K$5000,$C459,'1. Output sheet'!$O$2:$O$5000,"&gt;="&amp;$B$407,'1. Output sheet'!$O$2:$O$5000,"&lt;"&amp;$C$407)</f>
        <v>0</v>
      </c>
      <c r="H524" s="13">
        <f>SUMIFS('1. Output sheet'!$F$2:$F$5000,'1. Output sheet'!$AC$2:$AC$5000,$B$105,'1. Output sheet'!$C$2:$C$5000,H$138,'1. Output sheet'!$K$2:$K$5000,$C459,'1. Output sheet'!$O$2:$O$5000,"&gt;="&amp;$B$407,'1. Output sheet'!$O$2:$O$5000,"&lt;"&amp;$C$407)</f>
        <v>0</v>
      </c>
      <c r="I524" s="13">
        <f>SUMIFS('1. Output sheet'!$F$2:$F$5000,'1. Output sheet'!$AC$2:$AC$5000,$B$105,'1. Output sheet'!$C$2:$C$5000,I$138,'1. Output sheet'!$K$2:$K$5000,$C459,'1. Output sheet'!$O$2:$O$5000,"&gt;="&amp;$B$407,'1. Output sheet'!$O$2:$O$5000,"&lt;"&amp;$C$407)</f>
        <v>0</v>
      </c>
      <c r="J524" s="13">
        <f>SUMIFS('1. Output sheet'!$F$2:$F$5000,'1. Output sheet'!$AC$2:$AC$5000,$B$105,'1. Output sheet'!$C$2:$C$5000,J$138,'1. Output sheet'!$K$2:$K$5000,$C459,'1. Output sheet'!$O$2:$O$5000,"&gt;="&amp;$B$407,'1. Output sheet'!$O$2:$O$5000,"&lt;"&amp;$C$407)</f>
        <v>0</v>
      </c>
      <c r="K524" s="13">
        <f>SUMIFS('1. Output sheet'!$F$2:$F$5000,'1. Output sheet'!$AC$2:$AC$5000,$B$105,'1. Output sheet'!$C$2:$C$5000,K$138,'1. Output sheet'!$K$2:$K$5000,$C459,'1. Output sheet'!$O$2:$O$5000,"&gt;="&amp;$B$407,'1. Output sheet'!$O$2:$O$5000,"&lt;"&amp;$C$407)</f>
        <v>0</v>
      </c>
      <c r="L524" s="13">
        <f>SUMIFS('1. Output sheet'!$F$2:$F$5000,'1. Output sheet'!$AC$2:$AC$5000,$B$105,'1. Output sheet'!$C$2:$C$5000,L$138,'1. Output sheet'!$K$2:$K$5000,$C459,'1. Output sheet'!$O$2:$O$5000,"&gt;="&amp;$B$407,'1. Output sheet'!$O$2:$O$5000,"&lt;"&amp;$C$407)</f>
        <v>0</v>
      </c>
      <c r="M524" s="13">
        <f>SUMIFS('1. Output sheet'!$F$2:$F$5000,'1. Output sheet'!$AC$2:$AC$5000,$B$105,'1. Output sheet'!$C$2:$C$5000,M$138,'1. Output sheet'!$K$2:$K$5000,$C459,'1. Output sheet'!$O$2:$O$5000,"&gt;="&amp;$B$407,'1. Output sheet'!$O$2:$O$5000,"&lt;"&amp;$C$407)</f>
        <v>0</v>
      </c>
      <c r="N524" s="13">
        <f>SUMIFS('1. Output sheet'!$F$2:$F$5000,'1. Output sheet'!$AC$2:$AC$5000,$B$105,'1. Output sheet'!$C$2:$C$5000,N$138,'1. Output sheet'!$K$2:$K$5000,$C459,'1. Output sheet'!$O$2:$O$5000,"&gt;="&amp;$B$407,'1. Output sheet'!$O$2:$O$5000,"&lt;"&amp;$C$407)</f>
        <v>0</v>
      </c>
      <c r="O524" s="13">
        <f>SUMIFS('1. Output sheet'!$F$2:$F$5000,'1. Output sheet'!$AC$2:$AC$5000,$B$105,'1. Output sheet'!$C$2:$C$5000,O$138,'1. Output sheet'!$K$2:$K$5000,$C459,'1. Output sheet'!$O$2:$O$5000,"&gt;="&amp;$B$407,'1. Output sheet'!$O$2:$O$5000,"&lt;"&amp;$C$407)</f>
        <v>0</v>
      </c>
      <c r="P524" s="14">
        <f t="shared" si="261"/>
        <v>0</v>
      </c>
      <c r="R524" s="7"/>
      <c r="S524" s="39" t="s">
        <v>455</v>
      </c>
      <c r="T524" s="14">
        <f t="shared" si="262"/>
        <v>0</v>
      </c>
      <c r="U524" s="14">
        <f t="shared" si="240"/>
        <v>0</v>
      </c>
      <c r="V524" s="14">
        <f t="shared" si="241"/>
        <v>0</v>
      </c>
      <c r="W524" s="14">
        <f t="shared" si="242"/>
        <v>0</v>
      </c>
      <c r="X524" s="14">
        <f t="shared" si="243"/>
        <v>0</v>
      </c>
      <c r="Y524" s="14">
        <f t="shared" si="244"/>
        <v>0</v>
      </c>
      <c r="Z524" s="14">
        <f t="shared" si="245"/>
        <v>0</v>
      </c>
      <c r="AA524" s="14">
        <f t="shared" si="246"/>
        <v>0</v>
      </c>
      <c r="AB524" s="14">
        <f t="shared" si="247"/>
        <v>0</v>
      </c>
      <c r="AC524" s="14">
        <f t="shared" si="248"/>
        <v>0</v>
      </c>
      <c r="AD524" s="14">
        <f t="shared" si="249"/>
        <v>0</v>
      </c>
      <c r="AE524" s="13">
        <v>0</v>
      </c>
      <c r="AF524" s="14">
        <v>-48.829999999999927</v>
      </c>
    </row>
    <row r="525" spans="2:32" ht="15" x14ac:dyDescent="0.25">
      <c r="B525" s="7"/>
      <c r="C525" s="39" t="s">
        <v>306</v>
      </c>
      <c r="D525" s="13">
        <f>SUMIFS('1. Output sheet'!$F$2:$F$5000,'1. Output sheet'!$AC$2:$AC$5000,$B$105,'1. Output sheet'!$C$2:$C$5000,D$138,'1. Output sheet'!$K$2:$K$5000,$C460,'1. Output sheet'!$O$2:$O$5000,"&gt;="&amp;$B$407,'1. Output sheet'!$O$2:$O$5000,"&lt;"&amp;$C$407)</f>
        <v>0</v>
      </c>
      <c r="E525" s="13">
        <f>SUMIFS('1. Output sheet'!$F$2:$F$5000,'1. Output sheet'!$AC$2:$AC$5000,$B$105,'1. Output sheet'!$C$2:$C$5000,E$138,'1. Output sheet'!$K$2:$K$5000,$C460,'1. Output sheet'!$O$2:$O$5000,"&gt;="&amp;$B$407,'1. Output sheet'!$O$2:$O$5000,"&lt;"&amp;$C$407)</f>
        <v>0</v>
      </c>
      <c r="F525" s="13">
        <f>SUMIFS('1. Output sheet'!$F$2:$F$5000,'1. Output sheet'!$AC$2:$AC$5000,$B$105,'1. Output sheet'!$C$2:$C$5000,F$138,'1. Output sheet'!$K$2:$K$5000,$C460,'1. Output sheet'!$O$2:$O$5000,"&gt;="&amp;$B$407,'1. Output sheet'!$O$2:$O$5000,"&lt;"&amp;$C$407)</f>
        <v>0</v>
      </c>
      <c r="G525" s="13">
        <f>SUMIFS('1. Output sheet'!$F$2:$F$5000,'1. Output sheet'!$AC$2:$AC$5000,$B$105,'1. Output sheet'!$C$2:$C$5000,G$138,'1. Output sheet'!$K$2:$K$5000,$C460,'1. Output sheet'!$O$2:$O$5000,"&gt;="&amp;$B$407,'1. Output sheet'!$O$2:$O$5000,"&lt;"&amp;$C$407)</f>
        <v>0</v>
      </c>
      <c r="H525" s="13">
        <f>SUMIFS('1. Output sheet'!$F$2:$F$5000,'1. Output sheet'!$AC$2:$AC$5000,$B$105,'1. Output sheet'!$C$2:$C$5000,H$138,'1. Output sheet'!$K$2:$K$5000,$C460,'1. Output sheet'!$O$2:$O$5000,"&gt;="&amp;$B$407,'1. Output sheet'!$O$2:$O$5000,"&lt;"&amp;$C$407)</f>
        <v>0</v>
      </c>
      <c r="I525" s="13">
        <f>SUMIFS('1. Output sheet'!$F$2:$F$5000,'1. Output sheet'!$AC$2:$AC$5000,$B$105,'1. Output sheet'!$C$2:$C$5000,I$138,'1. Output sheet'!$K$2:$K$5000,$C460,'1. Output sheet'!$O$2:$O$5000,"&gt;="&amp;$B$407,'1. Output sheet'!$O$2:$O$5000,"&lt;"&amp;$C$407)</f>
        <v>0</v>
      </c>
      <c r="J525" s="13">
        <f>SUMIFS('1. Output sheet'!$F$2:$F$5000,'1. Output sheet'!$AC$2:$AC$5000,$B$105,'1. Output sheet'!$C$2:$C$5000,J$138,'1. Output sheet'!$K$2:$K$5000,$C460,'1. Output sheet'!$O$2:$O$5000,"&gt;="&amp;$B$407,'1. Output sheet'!$O$2:$O$5000,"&lt;"&amp;$C$407)</f>
        <v>0</v>
      </c>
      <c r="K525" s="13">
        <f>SUMIFS('1. Output sheet'!$F$2:$F$5000,'1. Output sheet'!$AC$2:$AC$5000,$B$105,'1. Output sheet'!$C$2:$C$5000,K$138,'1. Output sheet'!$K$2:$K$5000,$C460,'1. Output sheet'!$O$2:$O$5000,"&gt;="&amp;$B$407,'1. Output sheet'!$O$2:$O$5000,"&lt;"&amp;$C$407)</f>
        <v>0</v>
      </c>
      <c r="L525" s="13">
        <f>SUMIFS('1. Output sheet'!$F$2:$F$5000,'1. Output sheet'!$AC$2:$AC$5000,$B$105,'1. Output sheet'!$C$2:$C$5000,L$138,'1. Output sheet'!$K$2:$K$5000,$C460,'1. Output sheet'!$O$2:$O$5000,"&gt;="&amp;$B$407,'1. Output sheet'!$O$2:$O$5000,"&lt;"&amp;$C$407)</f>
        <v>0</v>
      </c>
      <c r="M525" s="13">
        <f>SUMIFS('1. Output sheet'!$F$2:$F$5000,'1. Output sheet'!$AC$2:$AC$5000,$B$105,'1. Output sheet'!$C$2:$C$5000,M$138,'1. Output sheet'!$K$2:$K$5000,$C460,'1. Output sheet'!$O$2:$O$5000,"&gt;="&amp;$B$407,'1. Output sheet'!$O$2:$O$5000,"&lt;"&amp;$C$407)</f>
        <v>0</v>
      </c>
      <c r="N525" s="13">
        <f>SUMIFS('1. Output sheet'!$F$2:$F$5000,'1. Output sheet'!$AC$2:$AC$5000,$B$105,'1. Output sheet'!$C$2:$C$5000,N$138,'1. Output sheet'!$K$2:$K$5000,$C460,'1. Output sheet'!$O$2:$O$5000,"&gt;="&amp;$B$407,'1. Output sheet'!$O$2:$O$5000,"&lt;"&amp;$C$407)</f>
        <v>0</v>
      </c>
      <c r="O525" s="13">
        <f>SUMIFS('1. Output sheet'!$F$2:$F$5000,'1. Output sheet'!$AC$2:$AC$5000,$B$105,'1. Output sheet'!$C$2:$C$5000,O$138,'1. Output sheet'!$K$2:$K$5000,$C460,'1. Output sheet'!$O$2:$O$5000,"&gt;="&amp;$B$407,'1. Output sheet'!$O$2:$O$5000,"&lt;"&amp;$C$407)</f>
        <v>0</v>
      </c>
      <c r="P525" s="14">
        <f t="shared" si="261"/>
        <v>0</v>
      </c>
      <c r="R525" s="7"/>
      <c r="S525" s="39" t="s">
        <v>306</v>
      </c>
      <c r="T525" s="14">
        <f t="shared" si="262"/>
        <v>0</v>
      </c>
      <c r="U525" s="14">
        <f t="shared" si="240"/>
        <v>0</v>
      </c>
      <c r="V525" s="14">
        <f t="shared" si="241"/>
        <v>0</v>
      </c>
      <c r="W525" s="14">
        <f t="shared" si="242"/>
        <v>0</v>
      </c>
      <c r="X525" s="14">
        <f t="shared" si="243"/>
        <v>0</v>
      </c>
      <c r="Y525" s="14">
        <f t="shared" si="244"/>
        <v>0</v>
      </c>
      <c r="Z525" s="14">
        <f t="shared" si="245"/>
        <v>0</v>
      </c>
      <c r="AA525" s="14">
        <f t="shared" si="246"/>
        <v>0</v>
      </c>
      <c r="AB525" s="14">
        <f t="shared" si="247"/>
        <v>0</v>
      </c>
      <c r="AC525" s="14">
        <f t="shared" si="248"/>
        <v>0</v>
      </c>
      <c r="AD525" s="14">
        <f t="shared" si="249"/>
        <v>0</v>
      </c>
      <c r="AE525" s="13">
        <v>0</v>
      </c>
      <c r="AF525" s="14">
        <v>0</v>
      </c>
    </row>
    <row r="526" spans="2:32" ht="15" x14ac:dyDescent="0.25">
      <c r="B526" s="7"/>
      <c r="C526" s="39" t="s">
        <v>289</v>
      </c>
      <c r="D526" s="13">
        <f>SUMIFS('1. Output sheet'!$F$2:$F$5000,'1. Output sheet'!$AC$2:$AC$5000,$B$105,'1. Output sheet'!$C$2:$C$5000,D$138,'1. Output sheet'!$K$2:$K$5000,$C461,'1. Output sheet'!$O$2:$O$5000,"&gt;="&amp;$B$407,'1. Output sheet'!$O$2:$O$5000,"&lt;"&amp;$C$407)</f>
        <v>0</v>
      </c>
      <c r="E526" s="13">
        <f>SUMIFS('1. Output sheet'!$F$2:$F$5000,'1. Output sheet'!$AC$2:$AC$5000,$B$105,'1. Output sheet'!$C$2:$C$5000,E$138,'1. Output sheet'!$K$2:$K$5000,$C461,'1. Output sheet'!$O$2:$O$5000,"&gt;="&amp;$B$407,'1. Output sheet'!$O$2:$O$5000,"&lt;"&amp;$C$407)</f>
        <v>0</v>
      </c>
      <c r="F526" s="13">
        <f>SUMIFS('1. Output sheet'!$F$2:$F$5000,'1. Output sheet'!$AC$2:$AC$5000,$B$105,'1. Output sheet'!$C$2:$C$5000,F$138,'1. Output sheet'!$K$2:$K$5000,$C461,'1. Output sheet'!$O$2:$O$5000,"&gt;="&amp;$B$407,'1. Output sheet'!$O$2:$O$5000,"&lt;"&amp;$C$407)</f>
        <v>-3051.47</v>
      </c>
      <c r="G526" s="13">
        <f>SUMIFS('1. Output sheet'!$F$2:$F$5000,'1. Output sheet'!$AC$2:$AC$5000,$B$105,'1. Output sheet'!$C$2:$C$5000,G$138,'1. Output sheet'!$K$2:$K$5000,$C461,'1. Output sheet'!$O$2:$O$5000,"&gt;="&amp;$B$407,'1. Output sheet'!$O$2:$O$5000,"&lt;"&amp;$C$407)</f>
        <v>-774.90000000000009</v>
      </c>
      <c r="H526" s="13">
        <f>SUMIFS('1. Output sheet'!$F$2:$F$5000,'1. Output sheet'!$AC$2:$AC$5000,$B$105,'1. Output sheet'!$C$2:$C$5000,H$138,'1. Output sheet'!$K$2:$K$5000,$C461,'1. Output sheet'!$O$2:$O$5000,"&gt;="&amp;$B$407,'1. Output sheet'!$O$2:$O$5000,"&lt;"&amp;$C$407)</f>
        <v>0</v>
      </c>
      <c r="I526" s="13">
        <f>SUMIFS('1. Output sheet'!$F$2:$F$5000,'1. Output sheet'!$AC$2:$AC$5000,$B$105,'1. Output sheet'!$C$2:$C$5000,I$138,'1. Output sheet'!$K$2:$K$5000,$C461,'1. Output sheet'!$O$2:$O$5000,"&gt;="&amp;$B$407,'1. Output sheet'!$O$2:$O$5000,"&lt;"&amp;$C$407)</f>
        <v>0</v>
      </c>
      <c r="J526" s="13">
        <f>SUMIFS('1. Output sheet'!$F$2:$F$5000,'1. Output sheet'!$AC$2:$AC$5000,$B$105,'1. Output sheet'!$C$2:$C$5000,J$138,'1. Output sheet'!$K$2:$K$5000,$C461,'1. Output sheet'!$O$2:$O$5000,"&gt;="&amp;$B$407,'1. Output sheet'!$O$2:$O$5000,"&lt;"&amp;$C$407)</f>
        <v>0</v>
      </c>
      <c r="K526" s="13">
        <f>SUMIFS('1. Output sheet'!$F$2:$F$5000,'1. Output sheet'!$AC$2:$AC$5000,$B$105,'1. Output sheet'!$C$2:$C$5000,K$138,'1. Output sheet'!$K$2:$K$5000,$C461,'1. Output sheet'!$O$2:$O$5000,"&gt;="&amp;$B$407,'1. Output sheet'!$O$2:$O$5000,"&lt;"&amp;$C$407)</f>
        <v>0</v>
      </c>
      <c r="L526" s="13">
        <f>SUMIFS('1. Output sheet'!$F$2:$F$5000,'1. Output sheet'!$AC$2:$AC$5000,$B$105,'1. Output sheet'!$C$2:$C$5000,L$138,'1. Output sheet'!$K$2:$K$5000,$C461,'1. Output sheet'!$O$2:$O$5000,"&gt;="&amp;$B$407,'1. Output sheet'!$O$2:$O$5000,"&lt;"&amp;$C$407)</f>
        <v>0</v>
      </c>
      <c r="M526" s="13">
        <f>SUMIFS('1. Output sheet'!$F$2:$F$5000,'1. Output sheet'!$AC$2:$AC$5000,$B$105,'1. Output sheet'!$C$2:$C$5000,M$138,'1. Output sheet'!$K$2:$K$5000,$C461,'1. Output sheet'!$O$2:$O$5000,"&gt;="&amp;$B$407,'1. Output sheet'!$O$2:$O$5000,"&lt;"&amp;$C$407)</f>
        <v>0</v>
      </c>
      <c r="N526" s="13">
        <f>SUMIFS('1. Output sheet'!$F$2:$F$5000,'1. Output sheet'!$AC$2:$AC$5000,$B$105,'1. Output sheet'!$C$2:$C$5000,N$138,'1. Output sheet'!$K$2:$K$5000,$C461,'1. Output sheet'!$O$2:$O$5000,"&gt;="&amp;$B$407,'1. Output sheet'!$O$2:$O$5000,"&lt;"&amp;$C$407)</f>
        <v>0</v>
      </c>
      <c r="O526" s="13">
        <f>SUMIFS('1. Output sheet'!$F$2:$F$5000,'1. Output sheet'!$AC$2:$AC$5000,$B$105,'1. Output sheet'!$C$2:$C$5000,O$138,'1. Output sheet'!$K$2:$K$5000,$C461,'1. Output sheet'!$O$2:$O$5000,"&gt;="&amp;$B$407,'1. Output sheet'!$O$2:$O$5000,"&lt;"&amp;$C$407)</f>
        <v>0</v>
      </c>
      <c r="P526" s="14">
        <f t="shared" si="261"/>
        <v>-3826.37</v>
      </c>
      <c r="R526" s="7"/>
      <c r="S526" s="39" t="s">
        <v>289</v>
      </c>
      <c r="T526" s="14">
        <f t="shared" si="262"/>
        <v>0</v>
      </c>
      <c r="U526" s="14">
        <f t="shared" si="240"/>
        <v>0</v>
      </c>
      <c r="V526" s="14">
        <f t="shared" si="241"/>
        <v>-409.13747100545692</v>
      </c>
      <c r="W526" s="14">
        <f t="shared" si="242"/>
        <v>-103.8976710510438</v>
      </c>
      <c r="X526" s="14">
        <f t="shared" si="243"/>
        <v>0</v>
      </c>
      <c r="Y526" s="14">
        <f t="shared" si="244"/>
        <v>0</v>
      </c>
      <c r="Z526" s="14">
        <f t="shared" si="245"/>
        <v>0</v>
      </c>
      <c r="AA526" s="14">
        <f t="shared" si="246"/>
        <v>0</v>
      </c>
      <c r="AB526" s="14">
        <f t="shared" si="247"/>
        <v>0</v>
      </c>
      <c r="AC526" s="14">
        <f t="shared" si="248"/>
        <v>0</v>
      </c>
      <c r="AD526" s="14">
        <f t="shared" si="249"/>
        <v>0</v>
      </c>
      <c r="AE526" s="13">
        <v>0</v>
      </c>
      <c r="AF526" s="14">
        <v>-2591.4</v>
      </c>
    </row>
    <row r="527" spans="2:32" ht="15" x14ac:dyDescent="0.25">
      <c r="B527" s="7"/>
      <c r="C527" s="39" t="s">
        <v>1330</v>
      </c>
      <c r="D527" s="13">
        <f>SUMIFS('1. Output sheet'!$F$2:$F$5000,'1. Output sheet'!$AC$2:$AC$5000,$B$105,'1. Output sheet'!$C$2:$C$5000,D$138,'1. Output sheet'!$K$2:$K$5000,$C462,'1. Output sheet'!$O$2:$O$5000,"&gt;="&amp;$B$407,'1. Output sheet'!$O$2:$O$5000,"&lt;"&amp;$C$407)</f>
        <v>0</v>
      </c>
      <c r="E527" s="13">
        <f>SUMIFS('1. Output sheet'!$F$2:$F$5000,'1. Output sheet'!$AC$2:$AC$5000,$B$105,'1. Output sheet'!$C$2:$C$5000,E$138,'1. Output sheet'!$K$2:$K$5000,$C462,'1. Output sheet'!$O$2:$O$5000,"&gt;="&amp;$B$407,'1. Output sheet'!$O$2:$O$5000,"&lt;"&amp;$C$407)</f>
        <v>0</v>
      </c>
      <c r="F527" s="13">
        <f>SUMIFS('1. Output sheet'!$F$2:$F$5000,'1. Output sheet'!$AC$2:$AC$5000,$B$105,'1. Output sheet'!$C$2:$C$5000,F$138,'1. Output sheet'!$K$2:$K$5000,$C462,'1. Output sheet'!$O$2:$O$5000,"&gt;="&amp;$B$407,'1. Output sheet'!$O$2:$O$5000,"&lt;"&amp;$C$407)</f>
        <v>0</v>
      </c>
      <c r="G527" s="13">
        <f>SUMIFS('1. Output sheet'!$F$2:$F$5000,'1. Output sheet'!$AC$2:$AC$5000,$B$105,'1. Output sheet'!$C$2:$C$5000,G$138,'1. Output sheet'!$K$2:$K$5000,$C462,'1. Output sheet'!$O$2:$O$5000,"&gt;="&amp;$B$407,'1. Output sheet'!$O$2:$O$5000,"&lt;"&amp;$C$407)</f>
        <v>0</v>
      </c>
      <c r="H527" s="13">
        <f>SUMIFS('1. Output sheet'!$F$2:$F$5000,'1. Output sheet'!$AC$2:$AC$5000,$B$105,'1. Output sheet'!$C$2:$C$5000,H$138,'1. Output sheet'!$K$2:$K$5000,$C462,'1. Output sheet'!$O$2:$O$5000,"&gt;="&amp;$B$407,'1. Output sheet'!$O$2:$O$5000,"&lt;"&amp;$C$407)</f>
        <v>0</v>
      </c>
      <c r="I527" s="13">
        <f>SUMIFS('1. Output sheet'!$F$2:$F$5000,'1. Output sheet'!$AC$2:$AC$5000,$B$105,'1. Output sheet'!$C$2:$C$5000,I$138,'1. Output sheet'!$K$2:$K$5000,$C462,'1. Output sheet'!$O$2:$O$5000,"&gt;="&amp;$B$407,'1. Output sheet'!$O$2:$O$5000,"&lt;"&amp;$C$407)</f>
        <v>0</v>
      </c>
      <c r="J527" s="13">
        <f>SUMIFS('1. Output sheet'!$F$2:$F$5000,'1. Output sheet'!$AC$2:$AC$5000,$B$105,'1. Output sheet'!$C$2:$C$5000,J$138,'1. Output sheet'!$K$2:$K$5000,$C462,'1. Output sheet'!$O$2:$O$5000,"&gt;="&amp;$B$407,'1. Output sheet'!$O$2:$O$5000,"&lt;"&amp;$C$407)</f>
        <v>0</v>
      </c>
      <c r="K527" s="13">
        <f>SUMIFS('1. Output sheet'!$F$2:$F$5000,'1. Output sheet'!$AC$2:$AC$5000,$B$105,'1. Output sheet'!$C$2:$C$5000,K$138,'1. Output sheet'!$K$2:$K$5000,$C462,'1. Output sheet'!$O$2:$O$5000,"&gt;="&amp;$B$407,'1. Output sheet'!$O$2:$O$5000,"&lt;"&amp;$C$407)</f>
        <v>0</v>
      </c>
      <c r="L527" s="13">
        <f>SUMIFS('1. Output sheet'!$F$2:$F$5000,'1. Output sheet'!$AC$2:$AC$5000,$B$105,'1. Output sheet'!$C$2:$C$5000,L$138,'1. Output sheet'!$K$2:$K$5000,$C462,'1. Output sheet'!$O$2:$O$5000,"&gt;="&amp;$B$407,'1. Output sheet'!$O$2:$O$5000,"&lt;"&amp;$C$407)</f>
        <v>0</v>
      </c>
      <c r="M527" s="13">
        <f>SUMIFS('1. Output sheet'!$F$2:$F$5000,'1. Output sheet'!$AC$2:$AC$5000,$B$105,'1. Output sheet'!$C$2:$C$5000,M$138,'1. Output sheet'!$K$2:$K$5000,$C462,'1. Output sheet'!$O$2:$O$5000,"&gt;="&amp;$B$407,'1. Output sheet'!$O$2:$O$5000,"&lt;"&amp;$C$407)</f>
        <v>0</v>
      </c>
      <c r="N527" s="13">
        <f>SUMIFS('1. Output sheet'!$F$2:$F$5000,'1. Output sheet'!$AC$2:$AC$5000,$B$105,'1. Output sheet'!$C$2:$C$5000,N$138,'1. Output sheet'!$K$2:$K$5000,$C462,'1. Output sheet'!$O$2:$O$5000,"&gt;="&amp;$B$407,'1. Output sheet'!$O$2:$O$5000,"&lt;"&amp;$C$407)</f>
        <v>0</v>
      </c>
      <c r="O527" s="13">
        <f>SUMIFS('1. Output sheet'!$F$2:$F$5000,'1. Output sheet'!$AC$2:$AC$5000,$B$105,'1. Output sheet'!$C$2:$C$5000,O$138,'1. Output sheet'!$K$2:$K$5000,$C462,'1. Output sheet'!$O$2:$O$5000,"&gt;="&amp;$B$407,'1. Output sheet'!$O$2:$O$5000,"&lt;"&amp;$C$407)</f>
        <v>0</v>
      </c>
      <c r="P527" s="14">
        <f t="shared" si="261"/>
        <v>0</v>
      </c>
      <c r="R527" s="7"/>
      <c r="S527" s="39" t="s">
        <v>1330</v>
      </c>
      <c r="T527" s="14">
        <f t="shared" si="262"/>
        <v>0</v>
      </c>
      <c r="U527" s="14">
        <f t="shared" si="240"/>
        <v>0</v>
      </c>
      <c r="V527" s="14">
        <f t="shared" si="241"/>
        <v>0</v>
      </c>
      <c r="W527" s="14">
        <f t="shared" si="242"/>
        <v>0</v>
      </c>
      <c r="X527" s="14">
        <f t="shared" si="243"/>
        <v>0</v>
      </c>
      <c r="Y527" s="14">
        <f t="shared" si="244"/>
        <v>0</v>
      </c>
      <c r="Z527" s="14">
        <f t="shared" si="245"/>
        <v>0</v>
      </c>
      <c r="AA527" s="14">
        <f t="shared" si="246"/>
        <v>0</v>
      </c>
      <c r="AB527" s="14">
        <f t="shared" si="247"/>
        <v>0</v>
      </c>
      <c r="AC527" s="14">
        <f t="shared" si="248"/>
        <v>0</v>
      </c>
      <c r="AD527" s="14">
        <f t="shared" si="249"/>
        <v>0</v>
      </c>
      <c r="AE527" s="13">
        <v>0</v>
      </c>
      <c r="AF527" s="14">
        <v>0</v>
      </c>
    </row>
    <row r="528" spans="2:32" ht="15" x14ac:dyDescent="0.25">
      <c r="B528" s="7"/>
      <c r="C528" s="39" t="s">
        <v>86</v>
      </c>
      <c r="D528" s="13">
        <f>SUMIFS('1. Output sheet'!$F$2:$F$5000,'1. Output sheet'!$AC$2:$AC$5000,$B$105,'1. Output sheet'!$C$2:$C$5000,D$138,'1. Output sheet'!$K$2:$K$5000,$C463,'1. Output sheet'!$O$2:$O$5000,"&gt;="&amp;$B$407,'1. Output sheet'!$O$2:$O$5000,"&lt;"&amp;$C$407)</f>
        <v>0</v>
      </c>
      <c r="E528" s="13">
        <f>SUMIFS('1. Output sheet'!$F$2:$F$5000,'1. Output sheet'!$AC$2:$AC$5000,$B$105,'1. Output sheet'!$C$2:$C$5000,E$138,'1. Output sheet'!$K$2:$K$5000,$C463,'1. Output sheet'!$O$2:$O$5000,"&gt;="&amp;$B$407,'1. Output sheet'!$O$2:$O$5000,"&lt;"&amp;$C$407)</f>
        <v>0</v>
      </c>
      <c r="F528" s="13">
        <f>SUMIFS('1. Output sheet'!$F$2:$F$5000,'1. Output sheet'!$AC$2:$AC$5000,$B$105,'1. Output sheet'!$C$2:$C$5000,F$138,'1. Output sheet'!$K$2:$K$5000,$C463,'1. Output sheet'!$O$2:$O$5000,"&gt;="&amp;$B$407,'1. Output sheet'!$O$2:$O$5000,"&lt;"&amp;$C$407)</f>
        <v>813.5</v>
      </c>
      <c r="G528" s="13">
        <f>SUMIFS('1. Output sheet'!$F$2:$F$5000,'1. Output sheet'!$AC$2:$AC$5000,$B$105,'1. Output sheet'!$C$2:$C$5000,G$138,'1. Output sheet'!$K$2:$K$5000,$C463,'1. Output sheet'!$O$2:$O$5000,"&gt;="&amp;$B$407,'1. Output sheet'!$O$2:$O$5000,"&lt;"&amp;$C$407)</f>
        <v>720</v>
      </c>
      <c r="H528" s="13">
        <f>SUMIFS('1. Output sheet'!$F$2:$F$5000,'1. Output sheet'!$AC$2:$AC$5000,$B$105,'1. Output sheet'!$C$2:$C$5000,H$138,'1. Output sheet'!$K$2:$K$5000,$C463,'1. Output sheet'!$O$2:$O$5000,"&gt;="&amp;$B$407,'1. Output sheet'!$O$2:$O$5000,"&lt;"&amp;$C$407)</f>
        <v>0</v>
      </c>
      <c r="I528" s="13">
        <f>SUMIFS('1. Output sheet'!$F$2:$F$5000,'1. Output sheet'!$AC$2:$AC$5000,$B$105,'1. Output sheet'!$C$2:$C$5000,I$138,'1. Output sheet'!$K$2:$K$5000,$C463,'1. Output sheet'!$O$2:$O$5000,"&gt;="&amp;$B$407,'1. Output sheet'!$O$2:$O$5000,"&lt;"&amp;$C$407)</f>
        <v>0</v>
      </c>
      <c r="J528" s="13">
        <f>SUMIFS('1. Output sheet'!$F$2:$F$5000,'1. Output sheet'!$AC$2:$AC$5000,$B$105,'1. Output sheet'!$C$2:$C$5000,J$138,'1. Output sheet'!$K$2:$K$5000,$C463,'1. Output sheet'!$O$2:$O$5000,"&gt;="&amp;$B$407,'1. Output sheet'!$O$2:$O$5000,"&lt;"&amp;$C$407)</f>
        <v>0</v>
      </c>
      <c r="K528" s="13">
        <f>SUMIFS('1. Output sheet'!$F$2:$F$5000,'1. Output sheet'!$AC$2:$AC$5000,$B$105,'1. Output sheet'!$C$2:$C$5000,K$138,'1. Output sheet'!$K$2:$K$5000,$C463,'1. Output sheet'!$O$2:$O$5000,"&gt;="&amp;$B$407,'1. Output sheet'!$O$2:$O$5000,"&lt;"&amp;$C$407)</f>
        <v>0</v>
      </c>
      <c r="L528" s="13">
        <f>SUMIFS('1. Output sheet'!$F$2:$F$5000,'1. Output sheet'!$AC$2:$AC$5000,$B$105,'1. Output sheet'!$C$2:$C$5000,L$138,'1. Output sheet'!$K$2:$K$5000,$C463,'1. Output sheet'!$O$2:$O$5000,"&gt;="&amp;$B$407,'1. Output sheet'!$O$2:$O$5000,"&lt;"&amp;$C$407)</f>
        <v>0</v>
      </c>
      <c r="M528" s="13">
        <f>SUMIFS('1. Output sheet'!$F$2:$F$5000,'1. Output sheet'!$AC$2:$AC$5000,$B$105,'1. Output sheet'!$C$2:$C$5000,M$138,'1. Output sheet'!$K$2:$K$5000,$C463,'1. Output sheet'!$O$2:$O$5000,"&gt;="&amp;$B$407,'1. Output sheet'!$O$2:$O$5000,"&lt;"&amp;$C$407)</f>
        <v>0</v>
      </c>
      <c r="N528" s="13">
        <f>SUMIFS('1. Output sheet'!$F$2:$F$5000,'1. Output sheet'!$AC$2:$AC$5000,$B$105,'1. Output sheet'!$C$2:$C$5000,N$138,'1. Output sheet'!$K$2:$K$5000,$C463,'1. Output sheet'!$O$2:$O$5000,"&gt;="&amp;$B$407,'1. Output sheet'!$O$2:$O$5000,"&lt;"&amp;$C$407)</f>
        <v>0</v>
      </c>
      <c r="O528" s="13">
        <f>SUMIFS('1. Output sheet'!$F$2:$F$5000,'1. Output sheet'!$AC$2:$AC$5000,$B$105,'1. Output sheet'!$C$2:$C$5000,O$138,'1. Output sheet'!$K$2:$K$5000,$C463,'1. Output sheet'!$O$2:$O$5000,"&gt;="&amp;$B$407,'1. Output sheet'!$O$2:$O$5000,"&lt;"&amp;$C$407)</f>
        <v>0</v>
      </c>
      <c r="P528" s="14">
        <f t="shared" si="261"/>
        <v>1533.5</v>
      </c>
      <c r="R528" s="7"/>
      <c r="S528" s="39" t="s">
        <v>86</v>
      </c>
      <c r="T528" s="14">
        <f t="shared" si="262"/>
        <v>0</v>
      </c>
      <c r="U528" s="14">
        <f t="shared" si="240"/>
        <v>0</v>
      </c>
      <c r="V528" s="14">
        <f t="shared" si="241"/>
        <v>109.07311317592479</v>
      </c>
      <c r="W528" s="14">
        <f t="shared" si="242"/>
        <v>96.53674429829853</v>
      </c>
      <c r="X528" s="14">
        <f t="shared" si="243"/>
        <v>0</v>
      </c>
      <c r="Y528" s="14">
        <f t="shared" si="244"/>
        <v>0</v>
      </c>
      <c r="Z528" s="14">
        <f t="shared" si="245"/>
        <v>0</v>
      </c>
      <c r="AA528" s="14">
        <f t="shared" si="246"/>
        <v>0</v>
      </c>
      <c r="AB528" s="14">
        <f t="shared" si="247"/>
        <v>0</v>
      </c>
      <c r="AC528" s="14">
        <f t="shared" si="248"/>
        <v>0</v>
      </c>
      <c r="AD528" s="14">
        <f t="shared" si="249"/>
        <v>0</v>
      </c>
      <c r="AE528" s="13">
        <v>0</v>
      </c>
      <c r="AF528" s="14">
        <v>57113.416666666672</v>
      </c>
    </row>
    <row r="529" spans="2:32" ht="15" x14ac:dyDescent="0.25">
      <c r="B529" s="7"/>
      <c r="C529" s="39" t="s">
        <v>97</v>
      </c>
      <c r="D529" s="13">
        <f>SUMIFS('1. Output sheet'!$F$2:$F$5000,'1. Output sheet'!$AC$2:$AC$5000,$B$105,'1. Output sheet'!$C$2:$C$5000,D$138,'1. Output sheet'!$K$2:$K$5000,$C464,'1. Output sheet'!$O$2:$O$5000,"&gt;="&amp;$B$407,'1. Output sheet'!$O$2:$O$5000,"&lt;"&amp;$C$407)</f>
        <v>0</v>
      </c>
      <c r="E529" s="13">
        <f>SUMIFS('1. Output sheet'!$F$2:$F$5000,'1. Output sheet'!$AC$2:$AC$5000,$B$105,'1. Output sheet'!$C$2:$C$5000,E$138,'1. Output sheet'!$K$2:$K$5000,$C464,'1. Output sheet'!$O$2:$O$5000,"&gt;="&amp;$B$407,'1. Output sheet'!$O$2:$O$5000,"&lt;"&amp;$C$407)</f>
        <v>0</v>
      </c>
      <c r="F529" s="13">
        <f>SUMIFS('1. Output sheet'!$F$2:$F$5000,'1. Output sheet'!$AC$2:$AC$5000,$B$105,'1. Output sheet'!$C$2:$C$5000,F$138,'1. Output sheet'!$K$2:$K$5000,$C464,'1. Output sheet'!$O$2:$O$5000,"&gt;="&amp;$B$407,'1. Output sheet'!$O$2:$O$5000,"&lt;"&amp;$C$407)</f>
        <v>25</v>
      </c>
      <c r="G529" s="13">
        <f>SUMIFS('1. Output sheet'!$F$2:$F$5000,'1. Output sheet'!$AC$2:$AC$5000,$B$105,'1. Output sheet'!$C$2:$C$5000,G$138,'1. Output sheet'!$K$2:$K$5000,$C464,'1. Output sheet'!$O$2:$O$5000,"&gt;="&amp;$B$407,'1. Output sheet'!$O$2:$O$5000,"&lt;"&amp;$C$407)</f>
        <v>0</v>
      </c>
      <c r="H529" s="13">
        <f>SUMIFS('1. Output sheet'!$F$2:$F$5000,'1. Output sheet'!$AC$2:$AC$5000,$B$105,'1. Output sheet'!$C$2:$C$5000,H$138,'1. Output sheet'!$K$2:$K$5000,$C464,'1. Output sheet'!$O$2:$O$5000,"&gt;="&amp;$B$407,'1. Output sheet'!$O$2:$O$5000,"&lt;"&amp;$C$407)</f>
        <v>0</v>
      </c>
      <c r="I529" s="13">
        <f>SUMIFS('1. Output sheet'!$F$2:$F$5000,'1. Output sheet'!$AC$2:$AC$5000,$B$105,'1. Output sheet'!$C$2:$C$5000,I$138,'1. Output sheet'!$K$2:$K$5000,$C464,'1. Output sheet'!$O$2:$O$5000,"&gt;="&amp;$B$407,'1. Output sheet'!$O$2:$O$5000,"&lt;"&amp;$C$407)</f>
        <v>0</v>
      </c>
      <c r="J529" s="13">
        <f>SUMIFS('1. Output sheet'!$F$2:$F$5000,'1. Output sheet'!$AC$2:$AC$5000,$B$105,'1. Output sheet'!$C$2:$C$5000,J$138,'1. Output sheet'!$K$2:$K$5000,$C464,'1. Output sheet'!$O$2:$O$5000,"&gt;="&amp;$B$407,'1. Output sheet'!$O$2:$O$5000,"&lt;"&amp;$C$407)</f>
        <v>0</v>
      </c>
      <c r="K529" s="13">
        <f>SUMIFS('1. Output sheet'!$F$2:$F$5000,'1. Output sheet'!$AC$2:$AC$5000,$B$105,'1. Output sheet'!$C$2:$C$5000,K$138,'1. Output sheet'!$K$2:$K$5000,$C464,'1. Output sheet'!$O$2:$O$5000,"&gt;="&amp;$B$407,'1. Output sheet'!$O$2:$O$5000,"&lt;"&amp;$C$407)</f>
        <v>0</v>
      </c>
      <c r="L529" s="13">
        <f>SUMIFS('1. Output sheet'!$F$2:$F$5000,'1. Output sheet'!$AC$2:$AC$5000,$B$105,'1. Output sheet'!$C$2:$C$5000,L$138,'1. Output sheet'!$K$2:$K$5000,$C464,'1. Output sheet'!$O$2:$O$5000,"&gt;="&amp;$B$407,'1. Output sheet'!$O$2:$O$5000,"&lt;"&amp;$C$407)</f>
        <v>0</v>
      </c>
      <c r="M529" s="13">
        <f>SUMIFS('1. Output sheet'!$F$2:$F$5000,'1. Output sheet'!$AC$2:$AC$5000,$B$105,'1. Output sheet'!$C$2:$C$5000,M$138,'1. Output sheet'!$K$2:$K$5000,$C464,'1. Output sheet'!$O$2:$O$5000,"&gt;="&amp;$B$407,'1. Output sheet'!$O$2:$O$5000,"&lt;"&amp;$C$407)</f>
        <v>0</v>
      </c>
      <c r="N529" s="13">
        <f>SUMIFS('1. Output sheet'!$F$2:$F$5000,'1. Output sheet'!$AC$2:$AC$5000,$B$105,'1. Output sheet'!$C$2:$C$5000,N$138,'1. Output sheet'!$K$2:$K$5000,$C464,'1. Output sheet'!$O$2:$O$5000,"&gt;="&amp;$B$407,'1. Output sheet'!$O$2:$O$5000,"&lt;"&amp;$C$407)</f>
        <v>0</v>
      </c>
      <c r="O529" s="13">
        <f>SUMIFS('1. Output sheet'!$F$2:$F$5000,'1. Output sheet'!$AC$2:$AC$5000,$B$105,'1. Output sheet'!$C$2:$C$5000,O$138,'1. Output sheet'!$K$2:$K$5000,$C464,'1. Output sheet'!$O$2:$O$5000,"&gt;="&amp;$B$407,'1. Output sheet'!$O$2:$O$5000,"&lt;"&amp;$C$407)</f>
        <v>0</v>
      </c>
      <c r="P529" s="14">
        <f t="shared" si="261"/>
        <v>25</v>
      </c>
      <c r="R529" s="7"/>
      <c r="S529" s="39" t="s">
        <v>97</v>
      </c>
      <c r="T529" s="14">
        <f t="shared" si="262"/>
        <v>0</v>
      </c>
      <c r="U529" s="14">
        <f t="shared" si="240"/>
        <v>0</v>
      </c>
      <c r="V529" s="14">
        <f t="shared" si="241"/>
        <v>3.3519702881353655</v>
      </c>
      <c r="W529" s="14">
        <f t="shared" si="242"/>
        <v>0</v>
      </c>
      <c r="X529" s="14">
        <f t="shared" si="243"/>
        <v>0</v>
      </c>
      <c r="Y529" s="14">
        <f t="shared" si="244"/>
        <v>0</v>
      </c>
      <c r="Z529" s="14">
        <f t="shared" si="245"/>
        <v>0</v>
      </c>
      <c r="AA529" s="14">
        <f t="shared" si="246"/>
        <v>0</v>
      </c>
      <c r="AB529" s="14">
        <f t="shared" si="247"/>
        <v>0</v>
      </c>
      <c r="AC529" s="14">
        <f t="shared" si="248"/>
        <v>0</v>
      </c>
      <c r="AD529" s="14">
        <f t="shared" si="249"/>
        <v>0</v>
      </c>
      <c r="AE529" s="13">
        <v>0</v>
      </c>
      <c r="AF529" s="14">
        <v>7624.3600000000006</v>
      </c>
    </row>
    <row r="530" spans="2:32" ht="15" x14ac:dyDescent="0.25">
      <c r="B530" s="7"/>
      <c r="C530" s="39" t="s">
        <v>226</v>
      </c>
      <c r="D530" s="13">
        <f>SUMIFS('1. Output sheet'!$F$2:$F$5000,'1. Output sheet'!$AC$2:$AC$5000,$B$105,'1. Output sheet'!$C$2:$C$5000,D$138,'1. Output sheet'!$K$2:$K$5000,$C465,'1. Output sheet'!$O$2:$O$5000,"&gt;="&amp;$B$407,'1. Output sheet'!$O$2:$O$5000,"&lt;"&amp;$C$407)</f>
        <v>0</v>
      </c>
      <c r="E530" s="13">
        <f>SUMIFS('1. Output sheet'!$F$2:$F$5000,'1. Output sheet'!$AC$2:$AC$5000,$B$105,'1. Output sheet'!$C$2:$C$5000,E$138,'1. Output sheet'!$K$2:$K$5000,$C465,'1. Output sheet'!$O$2:$O$5000,"&gt;="&amp;$B$407,'1. Output sheet'!$O$2:$O$5000,"&lt;"&amp;$C$407)</f>
        <v>0</v>
      </c>
      <c r="F530" s="13">
        <f>SUMIFS('1. Output sheet'!$F$2:$F$5000,'1. Output sheet'!$AC$2:$AC$5000,$B$105,'1. Output sheet'!$C$2:$C$5000,F$138,'1. Output sheet'!$K$2:$K$5000,$C465,'1. Output sheet'!$O$2:$O$5000,"&gt;="&amp;$B$407,'1. Output sheet'!$O$2:$O$5000,"&lt;"&amp;$C$407)</f>
        <v>0</v>
      </c>
      <c r="G530" s="13">
        <f>SUMIFS('1. Output sheet'!$F$2:$F$5000,'1. Output sheet'!$AC$2:$AC$5000,$B$105,'1. Output sheet'!$C$2:$C$5000,G$138,'1. Output sheet'!$K$2:$K$5000,$C465,'1. Output sheet'!$O$2:$O$5000,"&gt;="&amp;$B$407,'1. Output sheet'!$O$2:$O$5000,"&lt;"&amp;$C$407)</f>
        <v>0</v>
      </c>
      <c r="H530" s="13">
        <f>SUMIFS('1. Output sheet'!$F$2:$F$5000,'1. Output sheet'!$AC$2:$AC$5000,$B$105,'1. Output sheet'!$C$2:$C$5000,H$138,'1. Output sheet'!$K$2:$K$5000,$C465,'1. Output sheet'!$O$2:$O$5000,"&gt;="&amp;$B$407,'1. Output sheet'!$O$2:$O$5000,"&lt;"&amp;$C$407)</f>
        <v>0</v>
      </c>
      <c r="I530" s="13">
        <f>SUMIFS('1. Output sheet'!$F$2:$F$5000,'1. Output sheet'!$AC$2:$AC$5000,$B$105,'1. Output sheet'!$C$2:$C$5000,I$138,'1. Output sheet'!$K$2:$K$5000,$C465,'1. Output sheet'!$O$2:$O$5000,"&gt;="&amp;$B$407,'1. Output sheet'!$O$2:$O$5000,"&lt;"&amp;$C$407)</f>
        <v>0</v>
      </c>
      <c r="J530" s="13">
        <f>SUMIFS('1. Output sheet'!$F$2:$F$5000,'1. Output sheet'!$AC$2:$AC$5000,$B$105,'1. Output sheet'!$C$2:$C$5000,J$138,'1. Output sheet'!$K$2:$K$5000,$C465,'1. Output sheet'!$O$2:$O$5000,"&gt;="&amp;$B$407,'1. Output sheet'!$O$2:$O$5000,"&lt;"&amp;$C$407)</f>
        <v>0</v>
      </c>
      <c r="K530" s="13">
        <f>SUMIFS('1. Output sheet'!$F$2:$F$5000,'1. Output sheet'!$AC$2:$AC$5000,$B$105,'1. Output sheet'!$C$2:$C$5000,K$138,'1. Output sheet'!$K$2:$K$5000,$C465,'1. Output sheet'!$O$2:$O$5000,"&gt;="&amp;$B$407,'1. Output sheet'!$O$2:$O$5000,"&lt;"&amp;$C$407)</f>
        <v>-641.0300000000002</v>
      </c>
      <c r="L530" s="13">
        <f>SUMIFS('1. Output sheet'!$F$2:$F$5000,'1. Output sheet'!$AC$2:$AC$5000,$B$105,'1. Output sheet'!$C$2:$C$5000,L$138,'1. Output sheet'!$K$2:$K$5000,$C465,'1. Output sheet'!$O$2:$O$5000,"&gt;="&amp;$B$407,'1. Output sheet'!$O$2:$O$5000,"&lt;"&amp;$C$407)</f>
        <v>0</v>
      </c>
      <c r="M530" s="13">
        <f>SUMIFS('1. Output sheet'!$F$2:$F$5000,'1. Output sheet'!$AC$2:$AC$5000,$B$105,'1. Output sheet'!$C$2:$C$5000,M$138,'1. Output sheet'!$K$2:$K$5000,$C465,'1. Output sheet'!$O$2:$O$5000,"&gt;="&amp;$B$407,'1. Output sheet'!$O$2:$O$5000,"&lt;"&amp;$C$407)</f>
        <v>0</v>
      </c>
      <c r="N530" s="13">
        <f>SUMIFS('1. Output sheet'!$F$2:$F$5000,'1. Output sheet'!$AC$2:$AC$5000,$B$105,'1. Output sheet'!$C$2:$C$5000,N$138,'1. Output sheet'!$K$2:$K$5000,$C465,'1. Output sheet'!$O$2:$O$5000,"&gt;="&amp;$B$407,'1. Output sheet'!$O$2:$O$5000,"&lt;"&amp;$C$407)</f>
        <v>0</v>
      </c>
      <c r="O530" s="13">
        <f>SUMIFS('1. Output sheet'!$F$2:$F$5000,'1. Output sheet'!$AC$2:$AC$5000,$B$105,'1. Output sheet'!$C$2:$C$5000,O$138,'1. Output sheet'!$K$2:$K$5000,$C465,'1. Output sheet'!$O$2:$O$5000,"&gt;="&amp;$B$407,'1. Output sheet'!$O$2:$O$5000,"&lt;"&amp;$C$407)</f>
        <v>0</v>
      </c>
      <c r="P530" s="14">
        <f t="shared" si="261"/>
        <v>-641.0300000000002</v>
      </c>
      <c r="R530" s="7"/>
      <c r="S530" s="39" t="s">
        <v>226</v>
      </c>
      <c r="T530" s="14">
        <f t="shared" si="262"/>
        <v>0</v>
      </c>
      <c r="U530" s="14">
        <f t="shared" si="240"/>
        <v>0</v>
      </c>
      <c r="V530" s="14">
        <f t="shared" si="241"/>
        <v>0</v>
      </c>
      <c r="W530" s="14">
        <f t="shared" si="242"/>
        <v>0</v>
      </c>
      <c r="X530" s="14">
        <f t="shared" si="243"/>
        <v>0</v>
      </c>
      <c r="Y530" s="14">
        <f t="shared" si="244"/>
        <v>0</v>
      </c>
      <c r="Z530" s="14">
        <f t="shared" si="245"/>
        <v>0</v>
      </c>
      <c r="AA530" s="14">
        <f t="shared" si="246"/>
        <v>-85.948540552136564</v>
      </c>
      <c r="AB530" s="14">
        <f t="shared" si="247"/>
        <v>0</v>
      </c>
      <c r="AC530" s="14">
        <f t="shared" si="248"/>
        <v>0</v>
      </c>
      <c r="AD530" s="14">
        <f t="shared" si="249"/>
        <v>0</v>
      </c>
      <c r="AE530" s="13">
        <v>0</v>
      </c>
      <c r="AF530" s="14">
        <v>103.9699999999998</v>
      </c>
    </row>
    <row r="531" spans="2:32" ht="15" x14ac:dyDescent="0.25">
      <c r="B531" s="7"/>
      <c r="C531" s="39" t="s">
        <v>243</v>
      </c>
      <c r="D531" s="13">
        <f>SUMIFS('1. Output sheet'!$F$2:$F$5000,'1. Output sheet'!$AC$2:$AC$5000,$B$105,'1. Output sheet'!$C$2:$C$5000,D$138,'1. Output sheet'!$K$2:$K$5000,$C466,'1. Output sheet'!$O$2:$O$5000,"&gt;="&amp;$B$407,'1. Output sheet'!$O$2:$O$5000,"&lt;"&amp;$C$407)</f>
        <v>0</v>
      </c>
      <c r="E531" s="13">
        <f>SUMIFS('1. Output sheet'!$F$2:$F$5000,'1. Output sheet'!$AC$2:$AC$5000,$B$105,'1. Output sheet'!$C$2:$C$5000,E$138,'1. Output sheet'!$K$2:$K$5000,$C466,'1. Output sheet'!$O$2:$O$5000,"&gt;="&amp;$B$407,'1. Output sheet'!$O$2:$O$5000,"&lt;"&amp;$C$407)</f>
        <v>0</v>
      </c>
      <c r="F531" s="13">
        <f>SUMIFS('1. Output sheet'!$F$2:$F$5000,'1. Output sheet'!$AC$2:$AC$5000,$B$105,'1. Output sheet'!$C$2:$C$5000,F$138,'1. Output sheet'!$K$2:$K$5000,$C466,'1. Output sheet'!$O$2:$O$5000,"&gt;="&amp;$B$407,'1. Output sheet'!$O$2:$O$5000,"&lt;"&amp;$C$407)</f>
        <v>-944</v>
      </c>
      <c r="G531" s="13">
        <f>SUMIFS('1. Output sheet'!$F$2:$F$5000,'1. Output sheet'!$AC$2:$AC$5000,$B$105,'1. Output sheet'!$C$2:$C$5000,G$138,'1. Output sheet'!$K$2:$K$5000,$C466,'1. Output sheet'!$O$2:$O$5000,"&gt;="&amp;$B$407,'1. Output sheet'!$O$2:$O$5000,"&lt;"&amp;$C$407)</f>
        <v>0</v>
      </c>
      <c r="H531" s="13">
        <f>SUMIFS('1. Output sheet'!$F$2:$F$5000,'1. Output sheet'!$AC$2:$AC$5000,$B$105,'1. Output sheet'!$C$2:$C$5000,H$138,'1. Output sheet'!$K$2:$K$5000,$C466,'1. Output sheet'!$O$2:$O$5000,"&gt;="&amp;$B$407,'1. Output sheet'!$O$2:$O$5000,"&lt;"&amp;$C$407)</f>
        <v>0</v>
      </c>
      <c r="I531" s="13">
        <f>SUMIFS('1. Output sheet'!$F$2:$F$5000,'1. Output sheet'!$AC$2:$AC$5000,$B$105,'1. Output sheet'!$C$2:$C$5000,I$138,'1. Output sheet'!$K$2:$K$5000,$C466,'1. Output sheet'!$O$2:$O$5000,"&gt;="&amp;$B$407,'1. Output sheet'!$O$2:$O$5000,"&lt;"&amp;$C$407)</f>
        <v>-312.19000000000011</v>
      </c>
      <c r="J531" s="13">
        <f>SUMIFS('1. Output sheet'!$F$2:$F$5000,'1. Output sheet'!$AC$2:$AC$5000,$B$105,'1. Output sheet'!$C$2:$C$5000,J$138,'1. Output sheet'!$K$2:$K$5000,$C466,'1. Output sheet'!$O$2:$O$5000,"&gt;="&amp;$B$407,'1. Output sheet'!$O$2:$O$5000,"&lt;"&amp;$C$407)</f>
        <v>-2416.06</v>
      </c>
      <c r="K531" s="13">
        <f>SUMIFS('1. Output sheet'!$F$2:$F$5000,'1. Output sheet'!$AC$2:$AC$5000,$B$105,'1. Output sheet'!$C$2:$C$5000,K$138,'1. Output sheet'!$K$2:$K$5000,$C466,'1. Output sheet'!$O$2:$O$5000,"&gt;="&amp;$B$407,'1. Output sheet'!$O$2:$O$5000,"&lt;"&amp;$C$407)</f>
        <v>-312.70999999999998</v>
      </c>
      <c r="L531" s="13">
        <f>SUMIFS('1. Output sheet'!$F$2:$F$5000,'1. Output sheet'!$AC$2:$AC$5000,$B$105,'1. Output sheet'!$C$2:$C$5000,L$138,'1. Output sheet'!$K$2:$K$5000,$C466,'1. Output sheet'!$O$2:$O$5000,"&gt;="&amp;$B$407,'1. Output sheet'!$O$2:$O$5000,"&lt;"&amp;$C$407)</f>
        <v>0</v>
      </c>
      <c r="M531" s="13">
        <f>SUMIFS('1. Output sheet'!$F$2:$F$5000,'1. Output sheet'!$AC$2:$AC$5000,$B$105,'1. Output sheet'!$C$2:$C$5000,M$138,'1. Output sheet'!$K$2:$K$5000,$C466,'1. Output sheet'!$O$2:$O$5000,"&gt;="&amp;$B$407,'1. Output sheet'!$O$2:$O$5000,"&lt;"&amp;$C$407)</f>
        <v>0</v>
      </c>
      <c r="N531" s="13">
        <f>SUMIFS('1. Output sheet'!$F$2:$F$5000,'1. Output sheet'!$AC$2:$AC$5000,$B$105,'1. Output sheet'!$C$2:$C$5000,N$138,'1. Output sheet'!$K$2:$K$5000,$C466,'1. Output sheet'!$O$2:$O$5000,"&gt;="&amp;$B$407,'1. Output sheet'!$O$2:$O$5000,"&lt;"&amp;$C$407)</f>
        <v>0</v>
      </c>
      <c r="O531" s="13">
        <f>SUMIFS('1. Output sheet'!$F$2:$F$5000,'1. Output sheet'!$AC$2:$AC$5000,$B$105,'1. Output sheet'!$C$2:$C$5000,O$138,'1. Output sheet'!$K$2:$K$5000,$C466,'1. Output sheet'!$O$2:$O$5000,"&gt;="&amp;$B$407,'1. Output sheet'!$O$2:$O$5000,"&lt;"&amp;$C$407)</f>
        <v>0</v>
      </c>
      <c r="P531" s="14">
        <f t="shared" si="261"/>
        <v>-3984.96</v>
      </c>
      <c r="R531" s="7"/>
      <c r="S531" s="39" t="s">
        <v>243</v>
      </c>
      <c r="T531" s="14">
        <f t="shared" si="262"/>
        <v>0</v>
      </c>
      <c r="U531" s="14">
        <f t="shared" si="240"/>
        <v>0</v>
      </c>
      <c r="V531" s="14">
        <f t="shared" si="241"/>
        <v>-126.57039807999141</v>
      </c>
      <c r="W531" s="14">
        <f t="shared" si="242"/>
        <v>0</v>
      </c>
      <c r="X531" s="14">
        <f t="shared" si="243"/>
        <v>0</v>
      </c>
      <c r="Y531" s="14">
        <f t="shared" si="244"/>
        <v>-41.858064170119206</v>
      </c>
      <c r="Z531" s="14">
        <f t="shared" si="245"/>
        <v>-323.94245337409325</v>
      </c>
      <c r="AA531" s="14">
        <f t="shared" si="246"/>
        <v>-41.927785152112406</v>
      </c>
      <c r="AB531" s="14">
        <f t="shared" si="247"/>
        <v>0</v>
      </c>
      <c r="AC531" s="14">
        <f t="shared" si="248"/>
        <v>0</v>
      </c>
      <c r="AD531" s="14">
        <f t="shared" si="249"/>
        <v>0</v>
      </c>
      <c r="AE531" s="13">
        <v>0</v>
      </c>
      <c r="AF531" s="14">
        <v>-29074.37</v>
      </c>
    </row>
    <row r="532" spans="2:32" ht="15" x14ac:dyDescent="0.25">
      <c r="B532" s="7"/>
      <c r="C532" s="39" t="s">
        <v>2874</v>
      </c>
      <c r="D532" s="13">
        <f>SUMIFS('1. Output sheet'!$F$2:$F$5000,'1. Output sheet'!$AC$2:$AC$5000,$B$105,'1. Output sheet'!$C$2:$C$5000,D$138,'1. Output sheet'!$K$2:$K$5000,$C467,'1. Output sheet'!$O$2:$O$5000,"&gt;="&amp;$B$407,'1. Output sheet'!$O$2:$O$5000,"&lt;"&amp;$C$407)</f>
        <v>0</v>
      </c>
      <c r="E532" s="13">
        <f>SUMIFS('1. Output sheet'!$F$2:$F$5000,'1. Output sheet'!$AC$2:$AC$5000,$B$105,'1. Output sheet'!$C$2:$C$5000,E$138,'1. Output sheet'!$K$2:$K$5000,$C467,'1. Output sheet'!$O$2:$O$5000,"&gt;="&amp;$B$407,'1. Output sheet'!$O$2:$O$5000,"&lt;"&amp;$C$407)</f>
        <v>0</v>
      </c>
      <c r="F532" s="13">
        <f>SUMIFS('1. Output sheet'!$F$2:$F$5000,'1. Output sheet'!$AC$2:$AC$5000,$B$105,'1. Output sheet'!$C$2:$C$5000,F$138,'1. Output sheet'!$K$2:$K$5000,$C467,'1. Output sheet'!$O$2:$O$5000,"&gt;="&amp;$B$407,'1. Output sheet'!$O$2:$O$5000,"&lt;"&amp;$C$407)</f>
        <v>0</v>
      </c>
      <c r="G532" s="13">
        <f>SUMIFS('1. Output sheet'!$F$2:$F$5000,'1. Output sheet'!$AC$2:$AC$5000,$B$105,'1. Output sheet'!$C$2:$C$5000,G$138,'1. Output sheet'!$K$2:$K$5000,$C467,'1. Output sheet'!$O$2:$O$5000,"&gt;="&amp;$B$407,'1. Output sheet'!$O$2:$O$5000,"&lt;"&amp;$C$407)</f>
        <v>0</v>
      </c>
      <c r="H532" s="13">
        <f>SUMIFS('1. Output sheet'!$F$2:$F$5000,'1. Output sheet'!$AC$2:$AC$5000,$B$105,'1. Output sheet'!$C$2:$C$5000,H$138,'1. Output sheet'!$K$2:$K$5000,$C467,'1. Output sheet'!$O$2:$O$5000,"&gt;="&amp;$B$407,'1. Output sheet'!$O$2:$O$5000,"&lt;"&amp;$C$407)</f>
        <v>0</v>
      </c>
      <c r="I532" s="13">
        <f>SUMIFS('1. Output sheet'!$F$2:$F$5000,'1. Output sheet'!$AC$2:$AC$5000,$B$105,'1. Output sheet'!$C$2:$C$5000,I$138,'1. Output sheet'!$K$2:$K$5000,$C467,'1. Output sheet'!$O$2:$O$5000,"&gt;="&amp;$B$407,'1. Output sheet'!$O$2:$O$5000,"&lt;"&amp;$C$407)</f>
        <v>0</v>
      </c>
      <c r="J532" s="13">
        <f>SUMIFS('1. Output sheet'!$F$2:$F$5000,'1. Output sheet'!$AC$2:$AC$5000,$B$105,'1. Output sheet'!$C$2:$C$5000,J$138,'1. Output sheet'!$K$2:$K$5000,$C467,'1. Output sheet'!$O$2:$O$5000,"&gt;="&amp;$B$407,'1. Output sheet'!$O$2:$O$5000,"&lt;"&amp;$C$407)</f>
        <v>0</v>
      </c>
      <c r="K532" s="13">
        <f>SUMIFS('1. Output sheet'!$F$2:$F$5000,'1. Output sheet'!$AC$2:$AC$5000,$B$105,'1. Output sheet'!$C$2:$C$5000,K$138,'1. Output sheet'!$K$2:$K$5000,$C467,'1. Output sheet'!$O$2:$O$5000,"&gt;="&amp;$B$407,'1. Output sheet'!$O$2:$O$5000,"&lt;"&amp;$C$407)</f>
        <v>0</v>
      </c>
      <c r="L532" s="13">
        <f>SUMIFS('1. Output sheet'!$F$2:$F$5000,'1. Output sheet'!$AC$2:$AC$5000,$B$105,'1. Output sheet'!$C$2:$C$5000,L$138,'1. Output sheet'!$K$2:$K$5000,$C467,'1. Output sheet'!$O$2:$O$5000,"&gt;="&amp;$B$407,'1. Output sheet'!$O$2:$O$5000,"&lt;"&amp;$C$407)</f>
        <v>0</v>
      </c>
      <c r="M532" s="13">
        <f>SUMIFS('1. Output sheet'!$F$2:$F$5000,'1. Output sheet'!$AC$2:$AC$5000,$B$105,'1. Output sheet'!$C$2:$C$5000,M$138,'1. Output sheet'!$K$2:$K$5000,$C467,'1. Output sheet'!$O$2:$O$5000,"&gt;="&amp;$B$407,'1. Output sheet'!$O$2:$O$5000,"&lt;"&amp;$C$407)</f>
        <v>0</v>
      </c>
      <c r="N532" s="13">
        <f>SUMIFS('1. Output sheet'!$F$2:$F$5000,'1. Output sheet'!$AC$2:$AC$5000,$B$105,'1. Output sheet'!$C$2:$C$5000,N$138,'1. Output sheet'!$K$2:$K$5000,$C467,'1. Output sheet'!$O$2:$O$5000,"&gt;="&amp;$B$407,'1. Output sheet'!$O$2:$O$5000,"&lt;"&amp;$C$407)</f>
        <v>0</v>
      </c>
      <c r="O532" s="13">
        <f>SUMIFS('1. Output sheet'!$F$2:$F$5000,'1. Output sheet'!$AC$2:$AC$5000,$B$105,'1. Output sheet'!$C$2:$C$5000,O$138,'1. Output sheet'!$K$2:$K$5000,$C467,'1. Output sheet'!$O$2:$O$5000,"&gt;="&amp;$B$407,'1. Output sheet'!$O$2:$O$5000,"&lt;"&amp;$C$407)</f>
        <v>0</v>
      </c>
      <c r="P532" s="14">
        <f t="shared" si="261"/>
        <v>0</v>
      </c>
      <c r="R532" s="7"/>
      <c r="S532" s="39" t="s">
        <v>2874</v>
      </c>
      <c r="T532" s="14">
        <f t="shared" si="262"/>
        <v>0</v>
      </c>
      <c r="U532" s="14">
        <f t="shared" si="240"/>
        <v>0</v>
      </c>
      <c r="V532" s="14">
        <f t="shared" si="241"/>
        <v>0</v>
      </c>
      <c r="W532" s="14">
        <f t="shared" si="242"/>
        <v>0</v>
      </c>
      <c r="X532" s="14">
        <f t="shared" si="243"/>
        <v>0</v>
      </c>
      <c r="Y532" s="14">
        <f t="shared" si="244"/>
        <v>0</v>
      </c>
      <c r="Z532" s="14">
        <f t="shared" si="245"/>
        <v>0</v>
      </c>
      <c r="AA532" s="14">
        <f t="shared" si="246"/>
        <v>0</v>
      </c>
      <c r="AB532" s="14">
        <f t="shared" si="247"/>
        <v>0</v>
      </c>
      <c r="AC532" s="14">
        <f t="shared" si="248"/>
        <v>0</v>
      </c>
      <c r="AD532" s="14">
        <f t="shared" si="249"/>
        <v>0</v>
      </c>
      <c r="AE532" s="13">
        <v>0</v>
      </c>
      <c r="AF532" s="14">
        <v>0</v>
      </c>
    </row>
    <row r="533" spans="2:32" ht="15" x14ac:dyDescent="0.25">
      <c r="B533" s="7"/>
      <c r="C533" s="39" t="s">
        <v>217</v>
      </c>
      <c r="D533" s="13">
        <f>SUMIFS('1. Output sheet'!$F$2:$F$5000,'1. Output sheet'!$AC$2:$AC$5000,$B$105,'1. Output sheet'!$C$2:$C$5000,D$138,'1. Output sheet'!$K$2:$K$5000,$C468,'1. Output sheet'!$O$2:$O$5000,"&gt;="&amp;$B$407,'1. Output sheet'!$O$2:$O$5000,"&lt;"&amp;$C$407)</f>
        <v>0</v>
      </c>
      <c r="E533" s="13">
        <f>SUMIFS('1. Output sheet'!$F$2:$F$5000,'1. Output sheet'!$AC$2:$AC$5000,$B$105,'1. Output sheet'!$C$2:$C$5000,E$138,'1. Output sheet'!$K$2:$K$5000,$C468,'1. Output sheet'!$O$2:$O$5000,"&gt;="&amp;$B$407,'1. Output sheet'!$O$2:$O$5000,"&lt;"&amp;$C$407)</f>
        <v>0</v>
      </c>
      <c r="F533" s="13">
        <f>SUMIFS('1. Output sheet'!$F$2:$F$5000,'1. Output sheet'!$AC$2:$AC$5000,$B$105,'1. Output sheet'!$C$2:$C$5000,F$138,'1. Output sheet'!$K$2:$K$5000,$C468,'1. Output sheet'!$O$2:$O$5000,"&gt;="&amp;$B$407,'1. Output sheet'!$O$2:$O$5000,"&lt;"&amp;$C$407)</f>
        <v>-2234.14</v>
      </c>
      <c r="G533" s="13">
        <f>SUMIFS('1. Output sheet'!$F$2:$F$5000,'1. Output sheet'!$AC$2:$AC$5000,$B$105,'1. Output sheet'!$C$2:$C$5000,G$138,'1. Output sheet'!$K$2:$K$5000,$C468,'1. Output sheet'!$O$2:$O$5000,"&gt;="&amp;$B$407,'1. Output sheet'!$O$2:$O$5000,"&lt;"&amp;$C$407)</f>
        <v>0</v>
      </c>
      <c r="H533" s="13">
        <f>SUMIFS('1. Output sheet'!$F$2:$F$5000,'1. Output sheet'!$AC$2:$AC$5000,$B$105,'1. Output sheet'!$C$2:$C$5000,H$138,'1. Output sheet'!$K$2:$K$5000,$C468,'1. Output sheet'!$O$2:$O$5000,"&gt;="&amp;$B$407,'1. Output sheet'!$O$2:$O$5000,"&lt;"&amp;$C$407)</f>
        <v>0</v>
      </c>
      <c r="I533" s="13">
        <f>SUMIFS('1. Output sheet'!$F$2:$F$5000,'1. Output sheet'!$AC$2:$AC$5000,$B$105,'1. Output sheet'!$C$2:$C$5000,I$138,'1. Output sheet'!$K$2:$K$5000,$C468,'1. Output sheet'!$O$2:$O$5000,"&gt;="&amp;$B$407,'1. Output sheet'!$O$2:$O$5000,"&lt;"&amp;$C$407)</f>
        <v>0</v>
      </c>
      <c r="J533" s="13">
        <f>SUMIFS('1. Output sheet'!$F$2:$F$5000,'1. Output sheet'!$AC$2:$AC$5000,$B$105,'1. Output sheet'!$C$2:$C$5000,J$138,'1. Output sheet'!$K$2:$K$5000,$C468,'1. Output sheet'!$O$2:$O$5000,"&gt;="&amp;$B$407,'1. Output sheet'!$O$2:$O$5000,"&lt;"&amp;$C$407)</f>
        <v>-285.80000000000018</v>
      </c>
      <c r="K533" s="13">
        <f>SUMIFS('1. Output sheet'!$F$2:$F$5000,'1. Output sheet'!$AC$2:$AC$5000,$B$105,'1. Output sheet'!$C$2:$C$5000,K$138,'1. Output sheet'!$K$2:$K$5000,$C468,'1. Output sheet'!$O$2:$O$5000,"&gt;="&amp;$B$407,'1. Output sheet'!$O$2:$O$5000,"&lt;"&amp;$C$407)</f>
        <v>17000</v>
      </c>
      <c r="L533" s="13">
        <f>SUMIFS('1. Output sheet'!$F$2:$F$5000,'1. Output sheet'!$AC$2:$AC$5000,$B$105,'1. Output sheet'!$C$2:$C$5000,L$138,'1. Output sheet'!$K$2:$K$5000,$C468,'1. Output sheet'!$O$2:$O$5000,"&gt;="&amp;$B$407,'1. Output sheet'!$O$2:$O$5000,"&lt;"&amp;$C$407)</f>
        <v>0</v>
      </c>
      <c r="M533" s="13">
        <f>SUMIFS('1. Output sheet'!$F$2:$F$5000,'1. Output sheet'!$AC$2:$AC$5000,$B$105,'1. Output sheet'!$C$2:$C$5000,M$138,'1. Output sheet'!$K$2:$K$5000,$C468,'1. Output sheet'!$O$2:$O$5000,"&gt;="&amp;$B$407,'1. Output sheet'!$O$2:$O$5000,"&lt;"&amp;$C$407)</f>
        <v>0</v>
      </c>
      <c r="N533" s="13">
        <f>SUMIFS('1. Output sheet'!$F$2:$F$5000,'1. Output sheet'!$AC$2:$AC$5000,$B$105,'1. Output sheet'!$C$2:$C$5000,N$138,'1. Output sheet'!$K$2:$K$5000,$C468,'1. Output sheet'!$O$2:$O$5000,"&gt;="&amp;$B$407,'1. Output sheet'!$O$2:$O$5000,"&lt;"&amp;$C$407)</f>
        <v>0</v>
      </c>
      <c r="O533" s="13">
        <f>SUMIFS('1. Output sheet'!$F$2:$F$5000,'1. Output sheet'!$AC$2:$AC$5000,$B$105,'1. Output sheet'!$C$2:$C$5000,O$138,'1. Output sheet'!$K$2:$K$5000,$C468,'1. Output sheet'!$O$2:$O$5000,"&gt;="&amp;$B$407,'1. Output sheet'!$O$2:$O$5000,"&lt;"&amp;$C$407)</f>
        <v>0</v>
      </c>
      <c r="P533" s="14">
        <f t="shared" si="261"/>
        <v>14480.06</v>
      </c>
      <c r="R533" s="7"/>
      <c r="S533" s="39" t="s">
        <v>217</v>
      </c>
      <c r="T533" s="14">
        <f t="shared" si="262"/>
        <v>0</v>
      </c>
      <c r="U533" s="14">
        <f t="shared" si="240"/>
        <v>0</v>
      </c>
      <c r="V533" s="14">
        <f t="shared" si="241"/>
        <v>-299.55083598138981</v>
      </c>
      <c r="W533" s="14">
        <f t="shared" si="242"/>
        <v>0</v>
      </c>
      <c r="X533" s="14">
        <f t="shared" si="243"/>
        <v>0</v>
      </c>
      <c r="Y533" s="14">
        <f t="shared" si="244"/>
        <v>0</v>
      </c>
      <c r="Z533" s="14">
        <f t="shared" si="245"/>
        <v>-38.319724333963521</v>
      </c>
      <c r="AA533" s="14">
        <f t="shared" si="246"/>
        <v>2279.3397959320487</v>
      </c>
      <c r="AB533" s="14">
        <f t="shared" si="247"/>
        <v>0</v>
      </c>
      <c r="AC533" s="14">
        <f t="shared" si="248"/>
        <v>0</v>
      </c>
      <c r="AD533" s="14">
        <f t="shared" si="249"/>
        <v>0</v>
      </c>
      <c r="AE533" s="13">
        <v>0</v>
      </c>
      <c r="AF533" s="14">
        <v>14437.619999999999</v>
      </c>
    </row>
    <row r="534" spans="2:32" ht="15" x14ac:dyDescent="0.25">
      <c r="B534" s="7"/>
      <c r="C534" s="39" t="s">
        <v>326</v>
      </c>
      <c r="D534" s="13">
        <f>SUMIFS('1. Output sheet'!$F$2:$F$5000,'1. Output sheet'!$AC$2:$AC$5000,$B$105,'1. Output sheet'!$C$2:$C$5000,D$138,'1. Output sheet'!$K$2:$K$5000,$C469,'1. Output sheet'!$O$2:$O$5000,"&gt;="&amp;$B$407,'1. Output sheet'!$O$2:$O$5000,"&lt;"&amp;$C$407)</f>
        <v>0</v>
      </c>
      <c r="E534" s="13">
        <f>SUMIFS('1. Output sheet'!$F$2:$F$5000,'1. Output sheet'!$AC$2:$AC$5000,$B$105,'1. Output sheet'!$C$2:$C$5000,E$138,'1. Output sheet'!$K$2:$K$5000,$C469,'1. Output sheet'!$O$2:$O$5000,"&gt;="&amp;$B$407,'1. Output sheet'!$O$2:$O$5000,"&lt;"&amp;$C$407)</f>
        <v>0</v>
      </c>
      <c r="F534" s="13">
        <f>SUMIFS('1. Output sheet'!$F$2:$F$5000,'1. Output sheet'!$AC$2:$AC$5000,$B$105,'1. Output sheet'!$C$2:$C$5000,F$138,'1. Output sheet'!$K$2:$K$5000,$C469,'1. Output sheet'!$O$2:$O$5000,"&gt;="&amp;$B$407,'1. Output sheet'!$O$2:$O$5000,"&lt;"&amp;$C$407)</f>
        <v>439.92666666666707</v>
      </c>
      <c r="G534" s="13">
        <f>SUMIFS('1. Output sheet'!$F$2:$F$5000,'1. Output sheet'!$AC$2:$AC$5000,$B$105,'1. Output sheet'!$C$2:$C$5000,G$138,'1. Output sheet'!$K$2:$K$5000,$C469,'1. Output sheet'!$O$2:$O$5000,"&gt;="&amp;$B$407,'1. Output sheet'!$O$2:$O$5000,"&lt;"&amp;$C$407)</f>
        <v>-4169.1700000000019</v>
      </c>
      <c r="H534" s="13">
        <f>SUMIFS('1. Output sheet'!$F$2:$F$5000,'1. Output sheet'!$AC$2:$AC$5000,$B$105,'1. Output sheet'!$C$2:$C$5000,H$138,'1. Output sheet'!$K$2:$K$5000,$C469,'1. Output sheet'!$O$2:$O$5000,"&gt;="&amp;$B$407,'1. Output sheet'!$O$2:$O$5000,"&lt;"&amp;$C$407)</f>
        <v>0</v>
      </c>
      <c r="I534" s="13">
        <f>SUMIFS('1. Output sheet'!$F$2:$F$5000,'1. Output sheet'!$AC$2:$AC$5000,$B$105,'1. Output sheet'!$C$2:$C$5000,I$138,'1. Output sheet'!$K$2:$K$5000,$C469,'1. Output sheet'!$O$2:$O$5000,"&gt;="&amp;$B$407,'1. Output sheet'!$O$2:$O$5000,"&lt;"&amp;$C$407)</f>
        <v>0</v>
      </c>
      <c r="J534" s="13">
        <f>SUMIFS('1. Output sheet'!$F$2:$F$5000,'1. Output sheet'!$AC$2:$AC$5000,$B$105,'1. Output sheet'!$C$2:$C$5000,J$138,'1. Output sheet'!$K$2:$K$5000,$C469,'1. Output sheet'!$O$2:$O$5000,"&gt;="&amp;$B$407,'1. Output sheet'!$O$2:$O$5000,"&lt;"&amp;$C$407)</f>
        <v>0</v>
      </c>
      <c r="K534" s="13">
        <f>SUMIFS('1. Output sheet'!$F$2:$F$5000,'1. Output sheet'!$AC$2:$AC$5000,$B$105,'1. Output sheet'!$C$2:$C$5000,K$138,'1. Output sheet'!$K$2:$K$5000,$C469,'1. Output sheet'!$O$2:$O$5000,"&gt;="&amp;$B$407,'1. Output sheet'!$O$2:$O$5000,"&lt;"&amp;$C$407)</f>
        <v>0</v>
      </c>
      <c r="L534" s="13">
        <f>SUMIFS('1. Output sheet'!$F$2:$F$5000,'1. Output sheet'!$AC$2:$AC$5000,$B$105,'1. Output sheet'!$C$2:$C$5000,L$138,'1. Output sheet'!$K$2:$K$5000,$C469,'1. Output sheet'!$O$2:$O$5000,"&gt;="&amp;$B$407,'1. Output sheet'!$O$2:$O$5000,"&lt;"&amp;$C$407)</f>
        <v>0</v>
      </c>
      <c r="M534" s="13">
        <f>SUMIFS('1. Output sheet'!$F$2:$F$5000,'1. Output sheet'!$AC$2:$AC$5000,$B$105,'1. Output sheet'!$C$2:$C$5000,M$138,'1. Output sheet'!$K$2:$K$5000,$C469,'1. Output sheet'!$O$2:$O$5000,"&gt;="&amp;$B$407,'1. Output sheet'!$O$2:$O$5000,"&lt;"&amp;$C$407)</f>
        <v>0</v>
      </c>
      <c r="N534" s="13">
        <f>SUMIFS('1. Output sheet'!$F$2:$F$5000,'1. Output sheet'!$AC$2:$AC$5000,$B$105,'1. Output sheet'!$C$2:$C$5000,N$138,'1. Output sheet'!$K$2:$K$5000,$C469,'1. Output sheet'!$O$2:$O$5000,"&gt;="&amp;$B$407,'1. Output sheet'!$O$2:$O$5000,"&lt;"&amp;$C$407)</f>
        <v>0</v>
      </c>
      <c r="O534" s="13">
        <f>SUMIFS('1. Output sheet'!$F$2:$F$5000,'1. Output sheet'!$AC$2:$AC$5000,$B$105,'1. Output sheet'!$C$2:$C$5000,O$138,'1. Output sheet'!$K$2:$K$5000,$C469,'1. Output sheet'!$O$2:$O$5000,"&gt;="&amp;$B$407,'1. Output sheet'!$O$2:$O$5000,"&lt;"&amp;$C$407)</f>
        <v>0</v>
      </c>
      <c r="P534" s="14">
        <f t="shared" si="261"/>
        <v>-3729.2433333333347</v>
      </c>
      <c r="R534" s="7"/>
      <c r="S534" s="39" t="s">
        <v>326</v>
      </c>
      <c r="T534" s="14">
        <f t="shared" si="262"/>
        <v>0</v>
      </c>
      <c r="U534" s="14">
        <f t="shared" si="240"/>
        <v>0</v>
      </c>
      <c r="V534" s="14">
        <f t="shared" si="241"/>
        <v>58.984844625003959</v>
      </c>
      <c r="W534" s="14">
        <f t="shared" si="242"/>
        <v>-558.99735864741308</v>
      </c>
      <c r="X534" s="14">
        <f t="shared" si="243"/>
        <v>0</v>
      </c>
      <c r="Y534" s="14">
        <f t="shared" si="244"/>
        <v>0</v>
      </c>
      <c r="Z534" s="14">
        <f t="shared" si="245"/>
        <v>0</v>
      </c>
      <c r="AA534" s="14">
        <f t="shared" si="246"/>
        <v>0</v>
      </c>
      <c r="AB534" s="14">
        <f t="shared" si="247"/>
        <v>0</v>
      </c>
      <c r="AC534" s="14">
        <f t="shared" si="248"/>
        <v>0</v>
      </c>
      <c r="AD534" s="14">
        <f t="shared" si="249"/>
        <v>0</v>
      </c>
      <c r="AE534" s="13">
        <v>0</v>
      </c>
      <c r="AF534" s="14">
        <v>-1771.5966666666668</v>
      </c>
    </row>
    <row r="535" spans="2:32" ht="15" x14ac:dyDescent="0.25">
      <c r="B535" s="7"/>
      <c r="C535" s="39" t="s">
        <v>775</v>
      </c>
      <c r="D535" s="13">
        <f>SUMIFS('1. Output sheet'!$F$2:$F$5000,'1. Output sheet'!$AC$2:$AC$5000,$B$105,'1. Output sheet'!$C$2:$C$5000,D$138,'1. Output sheet'!$K$2:$K$5000,$C470,'1. Output sheet'!$O$2:$O$5000,"&gt;="&amp;$B$407,'1. Output sheet'!$O$2:$O$5000,"&lt;"&amp;$C$407)</f>
        <v>0</v>
      </c>
      <c r="E535" s="13">
        <f>SUMIFS('1. Output sheet'!$F$2:$F$5000,'1. Output sheet'!$AC$2:$AC$5000,$B$105,'1. Output sheet'!$C$2:$C$5000,E$138,'1. Output sheet'!$K$2:$K$5000,$C470,'1. Output sheet'!$O$2:$O$5000,"&gt;="&amp;$B$407,'1. Output sheet'!$O$2:$O$5000,"&lt;"&amp;$C$407)</f>
        <v>0</v>
      </c>
      <c r="F535" s="13">
        <f>SUMIFS('1. Output sheet'!$F$2:$F$5000,'1. Output sheet'!$AC$2:$AC$5000,$B$105,'1. Output sheet'!$C$2:$C$5000,F$138,'1. Output sheet'!$K$2:$K$5000,$C470,'1. Output sheet'!$O$2:$O$5000,"&gt;="&amp;$B$407,'1. Output sheet'!$O$2:$O$5000,"&lt;"&amp;$C$407)</f>
        <v>0</v>
      </c>
      <c r="G535" s="13">
        <f>SUMIFS('1. Output sheet'!$F$2:$F$5000,'1. Output sheet'!$AC$2:$AC$5000,$B$105,'1. Output sheet'!$C$2:$C$5000,G$138,'1. Output sheet'!$K$2:$K$5000,$C470,'1. Output sheet'!$O$2:$O$5000,"&gt;="&amp;$B$407,'1. Output sheet'!$O$2:$O$5000,"&lt;"&amp;$C$407)</f>
        <v>0</v>
      </c>
      <c r="H535" s="13">
        <f>SUMIFS('1. Output sheet'!$F$2:$F$5000,'1. Output sheet'!$AC$2:$AC$5000,$B$105,'1. Output sheet'!$C$2:$C$5000,H$138,'1. Output sheet'!$K$2:$K$5000,$C470,'1. Output sheet'!$O$2:$O$5000,"&gt;="&amp;$B$407,'1. Output sheet'!$O$2:$O$5000,"&lt;"&amp;$C$407)</f>
        <v>0</v>
      </c>
      <c r="I535" s="13">
        <f>SUMIFS('1. Output sheet'!$F$2:$F$5000,'1. Output sheet'!$AC$2:$AC$5000,$B$105,'1. Output sheet'!$C$2:$C$5000,I$138,'1. Output sheet'!$K$2:$K$5000,$C470,'1. Output sheet'!$O$2:$O$5000,"&gt;="&amp;$B$407,'1. Output sheet'!$O$2:$O$5000,"&lt;"&amp;$C$407)</f>
        <v>0</v>
      </c>
      <c r="J535" s="13">
        <f>SUMIFS('1. Output sheet'!$F$2:$F$5000,'1. Output sheet'!$AC$2:$AC$5000,$B$105,'1. Output sheet'!$C$2:$C$5000,J$138,'1. Output sheet'!$K$2:$K$5000,$C470,'1. Output sheet'!$O$2:$O$5000,"&gt;="&amp;$B$407,'1. Output sheet'!$O$2:$O$5000,"&lt;"&amp;$C$407)</f>
        <v>0</v>
      </c>
      <c r="K535" s="13">
        <f>SUMIFS('1. Output sheet'!$F$2:$F$5000,'1. Output sheet'!$AC$2:$AC$5000,$B$105,'1. Output sheet'!$C$2:$C$5000,K$138,'1. Output sheet'!$K$2:$K$5000,$C470,'1. Output sheet'!$O$2:$O$5000,"&gt;="&amp;$B$407,'1. Output sheet'!$O$2:$O$5000,"&lt;"&amp;$C$407)</f>
        <v>0</v>
      </c>
      <c r="L535" s="13">
        <f>SUMIFS('1. Output sheet'!$F$2:$F$5000,'1. Output sheet'!$AC$2:$AC$5000,$B$105,'1. Output sheet'!$C$2:$C$5000,L$138,'1. Output sheet'!$K$2:$K$5000,$C470,'1. Output sheet'!$O$2:$O$5000,"&gt;="&amp;$B$407,'1. Output sheet'!$O$2:$O$5000,"&lt;"&amp;$C$407)</f>
        <v>0</v>
      </c>
      <c r="M535" s="13">
        <f>SUMIFS('1. Output sheet'!$F$2:$F$5000,'1. Output sheet'!$AC$2:$AC$5000,$B$105,'1. Output sheet'!$C$2:$C$5000,M$138,'1. Output sheet'!$K$2:$K$5000,$C470,'1. Output sheet'!$O$2:$O$5000,"&gt;="&amp;$B$407,'1. Output sheet'!$O$2:$O$5000,"&lt;"&amp;$C$407)</f>
        <v>0</v>
      </c>
      <c r="N535" s="13">
        <f>SUMIFS('1. Output sheet'!$F$2:$F$5000,'1. Output sheet'!$AC$2:$AC$5000,$B$105,'1. Output sheet'!$C$2:$C$5000,N$138,'1. Output sheet'!$K$2:$K$5000,$C470,'1. Output sheet'!$O$2:$O$5000,"&gt;="&amp;$B$407,'1. Output sheet'!$O$2:$O$5000,"&lt;"&amp;$C$407)</f>
        <v>0</v>
      </c>
      <c r="O535" s="13">
        <f>SUMIFS('1. Output sheet'!$F$2:$F$5000,'1. Output sheet'!$AC$2:$AC$5000,$B$105,'1. Output sheet'!$C$2:$C$5000,O$138,'1. Output sheet'!$K$2:$K$5000,$C470,'1. Output sheet'!$O$2:$O$5000,"&gt;="&amp;$B$407,'1. Output sheet'!$O$2:$O$5000,"&lt;"&amp;$C$407)</f>
        <v>0</v>
      </c>
      <c r="P535" s="14">
        <f t="shared" si="261"/>
        <v>0</v>
      </c>
      <c r="R535" s="7"/>
      <c r="S535" s="39" t="s">
        <v>775</v>
      </c>
      <c r="T535" s="14">
        <f t="shared" si="262"/>
        <v>0</v>
      </c>
      <c r="U535" s="14">
        <f t="shared" si="240"/>
        <v>0</v>
      </c>
      <c r="V535" s="14">
        <f t="shared" si="241"/>
        <v>0</v>
      </c>
      <c r="W535" s="14">
        <f t="shared" si="242"/>
        <v>0</v>
      </c>
      <c r="X535" s="14">
        <f t="shared" si="243"/>
        <v>0</v>
      </c>
      <c r="Y535" s="14">
        <f t="shared" si="244"/>
        <v>0</v>
      </c>
      <c r="Z535" s="14">
        <f t="shared" si="245"/>
        <v>0</v>
      </c>
      <c r="AA535" s="14">
        <f t="shared" si="246"/>
        <v>0</v>
      </c>
      <c r="AB535" s="14">
        <f t="shared" si="247"/>
        <v>0</v>
      </c>
      <c r="AC535" s="14">
        <f t="shared" si="248"/>
        <v>0</v>
      </c>
      <c r="AD535" s="14">
        <f t="shared" si="249"/>
        <v>0</v>
      </c>
      <c r="AE535" s="13">
        <v>0</v>
      </c>
      <c r="AF535" s="14">
        <v>-353.57000000000011</v>
      </c>
    </row>
    <row r="537" spans="2:32" x14ac:dyDescent="0.2">
      <c r="R537">
        <v>0.13407881152541462</v>
      </c>
    </row>
    <row r="538" spans="2:32" ht="15" x14ac:dyDescent="0.25">
      <c r="B538" s="5" t="s">
        <v>4785</v>
      </c>
      <c r="C538" s="5"/>
      <c r="D538" s="5"/>
      <c r="E538" s="5"/>
      <c r="F538" s="5"/>
      <c r="G538" s="5"/>
      <c r="H538" s="5"/>
      <c r="I538" s="5"/>
      <c r="J538" s="5"/>
      <c r="K538" s="5"/>
      <c r="L538" s="5"/>
      <c r="M538" s="5"/>
      <c r="N538" s="5"/>
      <c r="O538" s="5"/>
      <c r="P538" s="5"/>
      <c r="R538" s="5" t="s">
        <v>4785</v>
      </c>
      <c r="S538" s="5"/>
      <c r="T538" s="5"/>
      <c r="U538" s="5"/>
      <c r="V538" s="5"/>
      <c r="W538" s="5"/>
      <c r="X538" s="5"/>
      <c r="Y538" s="5"/>
      <c r="Z538" s="5"/>
      <c r="AA538" s="5"/>
      <c r="AB538" s="5"/>
      <c r="AC538" s="5"/>
      <c r="AD538" s="5"/>
      <c r="AE538" s="5"/>
      <c r="AF538" s="5"/>
    </row>
    <row r="539" spans="2:32" ht="60" x14ac:dyDescent="0.25">
      <c r="B539" s="6" t="s">
        <v>4776</v>
      </c>
      <c r="C539" s="6"/>
      <c r="D539" s="10" t="s">
        <v>136</v>
      </c>
      <c r="E539" s="10" t="s">
        <v>41</v>
      </c>
      <c r="F539" s="10" t="s">
        <v>79</v>
      </c>
      <c r="G539" s="11" t="s">
        <v>50</v>
      </c>
      <c r="H539" s="11" t="s">
        <v>555</v>
      </c>
      <c r="I539" s="11" t="s">
        <v>145</v>
      </c>
      <c r="J539" s="11" t="s">
        <v>126</v>
      </c>
      <c r="K539" s="11" t="s">
        <v>238</v>
      </c>
      <c r="L539" s="11" t="s">
        <v>312</v>
      </c>
      <c r="M539" s="11" t="s">
        <v>4766</v>
      </c>
      <c r="N539" s="11" t="s">
        <v>29</v>
      </c>
      <c r="O539" s="11" t="s">
        <v>69</v>
      </c>
      <c r="P539" s="29" t="s">
        <v>4767</v>
      </c>
      <c r="R539" s="6" t="s">
        <v>4777</v>
      </c>
      <c r="S539" s="6"/>
      <c r="T539" s="10" t="s">
        <v>136</v>
      </c>
      <c r="U539" s="10" t="s">
        <v>41</v>
      </c>
      <c r="V539" s="10" t="s">
        <v>79</v>
      </c>
      <c r="W539" s="11" t="s">
        <v>50</v>
      </c>
      <c r="X539" s="11" t="s">
        <v>555</v>
      </c>
      <c r="Y539" s="11" t="s">
        <v>145</v>
      </c>
      <c r="Z539" s="11" t="s">
        <v>126</v>
      </c>
      <c r="AA539" s="11" t="s">
        <v>238</v>
      </c>
      <c r="AB539" s="11" t="s">
        <v>312</v>
      </c>
      <c r="AC539" s="11" t="s">
        <v>4766</v>
      </c>
      <c r="AD539" s="11" t="s">
        <v>29</v>
      </c>
      <c r="AE539" s="11" t="s">
        <v>69</v>
      </c>
      <c r="AF539" s="29" t="s">
        <v>4767</v>
      </c>
    </row>
    <row r="540" spans="2:32" ht="15" x14ac:dyDescent="0.25">
      <c r="B540" s="37" t="s">
        <v>4786</v>
      </c>
      <c r="C540" s="12"/>
      <c r="D540" s="14">
        <f>SUM(D541:D569)</f>
        <v>2095</v>
      </c>
      <c r="E540" s="14">
        <f t="shared" ref="E540" si="274">SUM(E541:E569)</f>
        <v>65200</v>
      </c>
      <c r="F540" s="14">
        <f t="shared" ref="F540" si="275">SUM(F541:F569)</f>
        <v>33968.066666666666</v>
      </c>
      <c r="G540" s="14">
        <f t="shared" ref="G540" si="276">SUM(G541:G569)</f>
        <v>57038.429999999993</v>
      </c>
      <c r="H540" s="14">
        <f t="shared" ref="H540" si="277">SUM(H541:H569)</f>
        <v>19699</v>
      </c>
      <c r="I540" s="14">
        <f t="shared" ref="I540" si="278">SUM(I541:I569)</f>
        <v>51421.666666666664</v>
      </c>
      <c r="J540" s="14">
        <f t="shared" ref="J540" si="279">SUM(J541:J569)</f>
        <v>152612.91333333333</v>
      </c>
      <c r="K540" s="14">
        <f t="shared" ref="K540" si="280">SUM(K541:K569)</f>
        <v>24227.260000000002</v>
      </c>
      <c r="L540" s="14">
        <f t="shared" ref="L540" si="281">SUM(L541:L569)</f>
        <v>35580</v>
      </c>
      <c r="M540" s="14">
        <f t="shared" ref="M540" si="282">SUM(M541:M569)</f>
        <v>0</v>
      </c>
      <c r="N540" s="14">
        <f t="shared" ref="N540" si="283">SUM(N541:N569)</f>
        <v>3390</v>
      </c>
      <c r="O540" s="14">
        <f t="shared" ref="O540" si="284">SUM(O541:O569)</f>
        <v>-528</v>
      </c>
      <c r="P540" s="14">
        <f>SUM(D540:O540)</f>
        <v>444704.33666666667</v>
      </c>
      <c r="R540" s="37" t="s">
        <v>4786</v>
      </c>
      <c r="S540" s="12"/>
      <c r="T540" s="14">
        <f>D540*$R$201</f>
        <v>280.89511014574362</v>
      </c>
      <c r="U540" s="14">
        <f t="shared" ref="U540:U569" si="285">E540*$R$201</f>
        <v>8741.9385114570341</v>
      </c>
      <c r="V540" s="14">
        <f t="shared" ref="V540:V569" si="286">F540*$R$201</f>
        <v>4554.398008482719</v>
      </c>
      <c r="W540" s="14">
        <f t="shared" ref="W540:W569" si="287">G540*$R$201</f>
        <v>7647.6449056755537</v>
      </c>
      <c r="X540" s="14">
        <f t="shared" ref="X540:X569" si="288">H540*$R$201</f>
        <v>2641.2185082391425</v>
      </c>
      <c r="Y540" s="14">
        <f t="shared" ref="Y540:Y569" si="289">I540*$R$201</f>
        <v>6894.5559533226951</v>
      </c>
      <c r="Z540" s="14">
        <f t="shared" ref="Z540:Z569" si="290">J540*$R$201</f>
        <v>20462.158043164436</v>
      </c>
      <c r="AA540" s="14">
        <f t="shared" ref="AA540:AA569" si="291">K540*$R$201</f>
        <v>3248.3622273172168</v>
      </c>
      <c r="AB540" s="14">
        <f t="shared" ref="AB540:AB569" si="292">L540*$R$201</f>
        <v>4770.5241140742519</v>
      </c>
      <c r="AC540" s="14">
        <f t="shared" ref="AC540:AC569" si="293">M540*$R$201</f>
        <v>0</v>
      </c>
      <c r="AD540" s="14">
        <f t="shared" ref="AD540:AD569" si="294">N540*$R$201</f>
        <v>454.52717107115558</v>
      </c>
      <c r="AE540" s="14">
        <f t="shared" ref="AE540:AE569" si="295">O540*$R$201</f>
        <v>-70.793612485418919</v>
      </c>
      <c r="AF540" s="14">
        <f t="shared" ref="AF540:AF569" si="296">P540*$R$201</f>
        <v>59625.428940464531</v>
      </c>
    </row>
    <row r="541" spans="2:32" ht="15" x14ac:dyDescent="0.25">
      <c r="B541" s="39" t="s">
        <v>141</v>
      </c>
      <c r="C541" s="12"/>
      <c r="D541" s="13">
        <f>SUMIFS('1. Output sheet'!$F$2:$F$5000,'1. Output sheet'!$C$2:$C$5000,D$138,'1. Output sheet'!$K$2:$K$5000,$B541,'1. Output sheet'!$AC$2:$AC$5000,$B$140,'1. Output sheet'!$O$2:$O$5000,"&gt;="&amp;$B$407,'1. Output sheet'!$O$2:$O$5000,"&lt;"&amp;$C$407)+SUMIFS('1. Output sheet'!$F$2:$F$5000,'1. Output sheet'!$C$2:$C$5000,D$138,'1. Output sheet'!$K$2:$K$5000,$B541,'1. Output sheet'!$AC$2:$AC$5000,$B$170,'1. Output sheet'!$O$2:$O$5000,"&gt;="&amp;$B$407,'1. Output sheet'!$O$2:$O$5000,"&lt;"&amp;$C$407)</f>
        <v>0</v>
      </c>
      <c r="E541" s="13">
        <f>SUMIFS('1. Output sheet'!$F$2:$F$5000,'1. Output sheet'!$C$2:$C$5000,E$138,'1. Output sheet'!$K$2:$K$5000,$B541,'1. Output sheet'!$AC$2:$AC$5000,$B$140,'1. Output sheet'!$O$2:$O$5000,"&gt;="&amp;$B$407,'1. Output sheet'!$O$2:$O$5000,"&lt;"&amp;$C$407)+SUMIFS('1. Output sheet'!$F$2:$F$5000,'1. Output sheet'!$C$2:$C$5000,E$138,'1. Output sheet'!$K$2:$K$5000,$B541,'1. Output sheet'!$AC$2:$AC$5000,$B$170,'1. Output sheet'!$O$2:$O$5000,"&gt;="&amp;$B$407,'1. Output sheet'!$O$2:$O$5000,"&lt;"&amp;$C$407)</f>
        <v>0</v>
      </c>
      <c r="F541" s="13">
        <f>SUMIFS('1. Output sheet'!$F$2:$F$5000,'1. Output sheet'!$C$2:$C$5000,F$138,'1. Output sheet'!$K$2:$K$5000,$B541,'1. Output sheet'!$AC$2:$AC$5000,$B$140,'1. Output sheet'!$O$2:$O$5000,"&gt;="&amp;$B$407,'1. Output sheet'!$O$2:$O$5000,"&lt;"&amp;$C$407)+SUMIFS('1. Output sheet'!$F$2:$F$5000,'1. Output sheet'!$C$2:$C$5000,F$138,'1. Output sheet'!$K$2:$K$5000,$B541,'1. Output sheet'!$AC$2:$AC$5000,$B$170,'1. Output sheet'!$O$2:$O$5000,"&gt;="&amp;$B$407,'1. Output sheet'!$O$2:$O$5000,"&lt;"&amp;$C$407)</f>
        <v>0</v>
      </c>
      <c r="G541" s="13">
        <f>SUMIFS('1. Output sheet'!$F$2:$F$5000,'1. Output sheet'!$C$2:$C$5000,G$138,'1. Output sheet'!$K$2:$K$5000,$B541,'1. Output sheet'!$AC$2:$AC$5000,$B$140,'1. Output sheet'!$O$2:$O$5000,"&gt;="&amp;$B$407,'1. Output sheet'!$O$2:$O$5000,"&lt;"&amp;$C$407)+SUMIFS('1. Output sheet'!$F$2:$F$5000,'1. Output sheet'!$C$2:$C$5000,G$138,'1. Output sheet'!$K$2:$K$5000,$B541,'1. Output sheet'!$AC$2:$AC$5000,$B$170,'1. Output sheet'!$O$2:$O$5000,"&gt;="&amp;$B$407,'1. Output sheet'!$O$2:$O$5000,"&lt;"&amp;$C$407)</f>
        <v>0</v>
      </c>
      <c r="H541" s="13">
        <f>SUMIFS('1. Output sheet'!$F$2:$F$5000,'1. Output sheet'!$C$2:$C$5000,H$138,'1. Output sheet'!$K$2:$K$5000,$B541,'1. Output sheet'!$AC$2:$AC$5000,$B$140,'1. Output sheet'!$O$2:$O$5000,"&gt;="&amp;$B$407,'1. Output sheet'!$O$2:$O$5000,"&lt;"&amp;$C$407)+SUMIFS('1. Output sheet'!$F$2:$F$5000,'1. Output sheet'!$C$2:$C$5000,H$138,'1. Output sheet'!$K$2:$K$5000,$B541,'1. Output sheet'!$AC$2:$AC$5000,$B$170,'1. Output sheet'!$O$2:$O$5000,"&gt;="&amp;$B$407,'1. Output sheet'!$O$2:$O$5000,"&lt;"&amp;$C$407)</f>
        <v>0</v>
      </c>
      <c r="I541" s="13">
        <f>SUMIFS('1. Output sheet'!$F$2:$F$5000,'1. Output sheet'!$C$2:$C$5000,I$138,'1. Output sheet'!$K$2:$K$5000,$B541,'1. Output sheet'!$AC$2:$AC$5000,$B$140,'1. Output sheet'!$O$2:$O$5000,"&gt;="&amp;$B$407,'1. Output sheet'!$O$2:$O$5000,"&lt;"&amp;$C$407)+SUMIFS('1. Output sheet'!$F$2:$F$5000,'1. Output sheet'!$C$2:$C$5000,I$138,'1. Output sheet'!$K$2:$K$5000,$B541,'1. Output sheet'!$AC$2:$AC$5000,$B$170,'1. Output sheet'!$O$2:$O$5000,"&gt;="&amp;$B$407,'1. Output sheet'!$O$2:$O$5000,"&lt;"&amp;$C$407)</f>
        <v>0</v>
      </c>
      <c r="J541" s="13">
        <f>SUMIFS('1. Output sheet'!$F$2:$F$5000,'1. Output sheet'!$C$2:$C$5000,J$138,'1. Output sheet'!$K$2:$K$5000,$B541,'1. Output sheet'!$AC$2:$AC$5000,$B$140,'1. Output sheet'!$O$2:$O$5000,"&gt;="&amp;$B$407,'1. Output sheet'!$O$2:$O$5000,"&lt;"&amp;$C$407)+SUMIFS('1. Output sheet'!$F$2:$F$5000,'1. Output sheet'!$C$2:$C$5000,J$138,'1. Output sheet'!$K$2:$K$5000,$B541,'1. Output sheet'!$AC$2:$AC$5000,$B$170,'1. Output sheet'!$O$2:$O$5000,"&gt;="&amp;$B$407,'1. Output sheet'!$O$2:$O$5000,"&lt;"&amp;$C$407)</f>
        <v>0</v>
      </c>
      <c r="K541" s="13">
        <f>SUMIFS('1. Output sheet'!$F$2:$F$5000,'1. Output sheet'!$C$2:$C$5000,K$138,'1. Output sheet'!$K$2:$K$5000,$B541,'1. Output sheet'!$AC$2:$AC$5000,$B$140,'1. Output sheet'!$O$2:$O$5000,"&gt;="&amp;$B$407,'1. Output sheet'!$O$2:$O$5000,"&lt;"&amp;$C$407)+SUMIFS('1. Output sheet'!$F$2:$F$5000,'1. Output sheet'!$C$2:$C$5000,K$138,'1. Output sheet'!$K$2:$K$5000,$B541,'1. Output sheet'!$AC$2:$AC$5000,$B$170,'1. Output sheet'!$O$2:$O$5000,"&gt;="&amp;$B$407,'1. Output sheet'!$O$2:$O$5000,"&lt;"&amp;$C$407)</f>
        <v>0</v>
      </c>
      <c r="L541" s="13">
        <f>SUMIFS('1. Output sheet'!$F$2:$F$5000,'1. Output sheet'!$C$2:$C$5000,L$138,'1. Output sheet'!$K$2:$K$5000,$B541,'1. Output sheet'!$AC$2:$AC$5000,$B$140,'1. Output sheet'!$O$2:$O$5000,"&gt;="&amp;$B$407,'1. Output sheet'!$O$2:$O$5000,"&lt;"&amp;$C$407)+SUMIFS('1. Output sheet'!$F$2:$F$5000,'1. Output sheet'!$C$2:$C$5000,L$138,'1. Output sheet'!$K$2:$K$5000,$B541,'1. Output sheet'!$AC$2:$AC$5000,$B$170,'1. Output sheet'!$O$2:$O$5000,"&gt;="&amp;$B$407,'1. Output sheet'!$O$2:$O$5000,"&lt;"&amp;$C$407)</f>
        <v>0</v>
      </c>
      <c r="M541" s="13">
        <f>SUMIFS('1. Output sheet'!$F$2:$F$5000,'1. Output sheet'!$C$2:$C$5000,M$138,'1. Output sheet'!$K$2:$K$5000,$B541,'1. Output sheet'!$AC$2:$AC$5000,$B$140,'1. Output sheet'!$O$2:$O$5000,"&gt;="&amp;$B$407,'1. Output sheet'!$O$2:$O$5000,"&lt;"&amp;$C$407)+SUMIFS('1. Output sheet'!$F$2:$F$5000,'1. Output sheet'!$C$2:$C$5000,M$138,'1. Output sheet'!$K$2:$K$5000,$B541,'1. Output sheet'!$AC$2:$AC$5000,$B$170,'1. Output sheet'!$O$2:$O$5000,"&gt;="&amp;$B$407,'1. Output sheet'!$O$2:$O$5000,"&lt;"&amp;$C$407)</f>
        <v>0</v>
      </c>
      <c r="N541" s="13">
        <f>SUMIFS('1. Output sheet'!$F$2:$F$5000,'1. Output sheet'!$C$2:$C$5000,N$138,'1. Output sheet'!$K$2:$K$5000,$B541,'1. Output sheet'!$AC$2:$AC$5000,$B$140,'1. Output sheet'!$O$2:$O$5000,"&gt;="&amp;$B$407,'1. Output sheet'!$O$2:$O$5000,"&lt;"&amp;$C$407)+SUMIFS('1. Output sheet'!$F$2:$F$5000,'1. Output sheet'!$C$2:$C$5000,N$138,'1. Output sheet'!$K$2:$K$5000,$B541,'1. Output sheet'!$AC$2:$AC$5000,$B$170,'1. Output sheet'!$O$2:$O$5000,"&gt;="&amp;$B$407,'1. Output sheet'!$O$2:$O$5000,"&lt;"&amp;$C$407)</f>
        <v>0</v>
      </c>
      <c r="O541" s="13">
        <f>SUMIFS('1. Output sheet'!$F$2:$F$5000,'1. Output sheet'!$C$2:$C$5000,O$138,'1. Output sheet'!$K$2:$K$5000,$B541,'1. Output sheet'!$AC$2:$AC$5000,$B$140,'1. Output sheet'!$O$2:$O$5000,"&gt;="&amp;$B$407,'1. Output sheet'!$O$2:$O$5000,"&lt;"&amp;$C$407)+SUMIFS('1. Output sheet'!$F$2:$F$5000,'1. Output sheet'!$C$2:$C$5000,O$138,'1. Output sheet'!$K$2:$K$5000,$B541,'1. Output sheet'!$AC$2:$AC$5000,$B$170,'1. Output sheet'!$O$2:$O$5000,"&gt;="&amp;$B$407,'1. Output sheet'!$O$2:$O$5000,"&lt;"&amp;$C$407)</f>
        <v>0</v>
      </c>
      <c r="P541" s="14"/>
      <c r="R541" s="39" t="s">
        <v>141</v>
      </c>
      <c r="S541" s="12"/>
      <c r="T541" s="13">
        <f t="shared" ref="T541:T569" si="297">D541*$R$201</f>
        <v>0</v>
      </c>
      <c r="U541" s="13">
        <f t="shared" si="285"/>
        <v>0</v>
      </c>
      <c r="V541" s="13">
        <f t="shared" si="286"/>
        <v>0</v>
      </c>
      <c r="W541" s="13">
        <f t="shared" si="287"/>
        <v>0</v>
      </c>
      <c r="X541" s="13">
        <f t="shared" si="288"/>
        <v>0</v>
      </c>
      <c r="Y541" s="13">
        <f t="shared" si="289"/>
        <v>0</v>
      </c>
      <c r="Z541" s="13">
        <f t="shared" si="290"/>
        <v>0</v>
      </c>
      <c r="AA541" s="13">
        <f t="shared" si="291"/>
        <v>0</v>
      </c>
      <c r="AB541" s="13">
        <f t="shared" si="292"/>
        <v>0</v>
      </c>
      <c r="AC541" s="13">
        <f t="shared" si="293"/>
        <v>0</v>
      </c>
      <c r="AD541" s="13">
        <f t="shared" si="294"/>
        <v>0</v>
      </c>
      <c r="AE541" s="13">
        <f t="shared" si="295"/>
        <v>0</v>
      </c>
      <c r="AF541" s="14">
        <f t="shared" si="296"/>
        <v>0</v>
      </c>
    </row>
    <row r="542" spans="2:32" ht="15" x14ac:dyDescent="0.25">
      <c r="B542" s="39" t="s">
        <v>2856</v>
      </c>
      <c r="C542" s="12"/>
      <c r="D542" s="13">
        <f>SUMIFS('1. Output sheet'!$F$2:$F$5000,'1. Output sheet'!$C$2:$C$5000,D$138,'1. Output sheet'!$K$2:$K$5000,$B542,'1. Output sheet'!$AC$2:$AC$5000,$B$140,'1. Output sheet'!$O$2:$O$5000,"&gt;="&amp;$B$407,'1. Output sheet'!$O$2:$O$5000,"&lt;"&amp;$C$407)+SUMIFS('1. Output sheet'!$F$2:$F$5000,'1. Output sheet'!$C$2:$C$5000,D$138,'1. Output sheet'!$K$2:$K$5000,$B542,'1. Output sheet'!$AC$2:$AC$5000,$B$170,'1. Output sheet'!$O$2:$O$5000,"&gt;="&amp;$B$407,'1. Output sheet'!$O$2:$O$5000,"&lt;"&amp;$C$407)</f>
        <v>0</v>
      </c>
      <c r="E542" s="13">
        <f>SUMIFS('1. Output sheet'!$F$2:$F$5000,'1. Output sheet'!$C$2:$C$5000,E$138,'1. Output sheet'!$K$2:$K$5000,$B542,'1. Output sheet'!$AC$2:$AC$5000,$B$140,'1. Output sheet'!$O$2:$O$5000,"&gt;="&amp;$B$407,'1. Output sheet'!$O$2:$O$5000,"&lt;"&amp;$C$407)+SUMIFS('1. Output sheet'!$F$2:$F$5000,'1. Output sheet'!$C$2:$C$5000,E$138,'1. Output sheet'!$K$2:$K$5000,$B542,'1. Output sheet'!$AC$2:$AC$5000,$B$170,'1. Output sheet'!$O$2:$O$5000,"&gt;="&amp;$B$407,'1. Output sheet'!$O$2:$O$5000,"&lt;"&amp;$C$407)</f>
        <v>0</v>
      </c>
      <c r="F542" s="13">
        <f>SUMIFS('1. Output sheet'!$F$2:$F$5000,'1. Output sheet'!$C$2:$C$5000,F$138,'1. Output sheet'!$K$2:$K$5000,$B542,'1. Output sheet'!$AC$2:$AC$5000,$B$140,'1. Output sheet'!$O$2:$O$5000,"&gt;="&amp;$B$407,'1. Output sheet'!$O$2:$O$5000,"&lt;"&amp;$C$407)+SUMIFS('1. Output sheet'!$F$2:$F$5000,'1. Output sheet'!$C$2:$C$5000,F$138,'1. Output sheet'!$K$2:$K$5000,$B542,'1. Output sheet'!$AC$2:$AC$5000,$B$170,'1. Output sheet'!$O$2:$O$5000,"&gt;="&amp;$B$407,'1. Output sheet'!$O$2:$O$5000,"&lt;"&amp;$C$407)</f>
        <v>0</v>
      </c>
      <c r="G542" s="13">
        <f>SUMIFS('1. Output sheet'!$F$2:$F$5000,'1. Output sheet'!$C$2:$C$5000,G$138,'1. Output sheet'!$K$2:$K$5000,$B542,'1. Output sheet'!$AC$2:$AC$5000,$B$140,'1. Output sheet'!$O$2:$O$5000,"&gt;="&amp;$B$407,'1. Output sheet'!$O$2:$O$5000,"&lt;"&amp;$C$407)+SUMIFS('1. Output sheet'!$F$2:$F$5000,'1. Output sheet'!$C$2:$C$5000,G$138,'1. Output sheet'!$K$2:$K$5000,$B542,'1. Output sheet'!$AC$2:$AC$5000,$B$170,'1. Output sheet'!$O$2:$O$5000,"&gt;="&amp;$B$407,'1. Output sheet'!$O$2:$O$5000,"&lt;"&amp;$C$407)</f>
        <v>0</v>
      </c>
      <c r="H542" s="13">
        <f>SUMIFS('1. Output sheet'!$F$2:$F$5000,'1. Output sheet'!$C$2:$C$5000,H$138,'1. Output sheet'!$K$2:$K$5000,$B542,'1. Output sheet'!$AC$2:$AC$5000,$B$140,'1. Output sheet'!$O$2:$O$5000,"&gt;="&amp;$B$407,'1. Output sheet'!$O$2:$O$5000,"&lt;"&amp;$C$407)+SUMIFS('1. Output sheet'!$F$2:$F$5000,'1. Output sheet'!$C$2:$C$5000,H$138,'1. Output sheet'!$K$2:$K$5000,$B542,'1. Output sheet'!$AC$2:$AC$5000,$B$170,'1. Output sheet'!$O$2:$O$5000,"&gt;="&amp;$B$407,'1. Output sheet'!$O$2:$O$5000,"&lt;"&amp;$C$407)</f>
        <v>0</v>
      </c>
      <c r="I542" s="13">
        <f>SUMIFS('1. Output sheet'!$F$2:$F$5000,'1. Output sheet'!$C$2:$C$5000,I$138,'1. Output sheet'!$K$2:$K$5000,$B542,'1. Output sheet'!$AC$2:$AC$5000,$B$140,'1. Output sheet'!$O$2:$O$5000,"&gt;="&amp;$B$407,'1. Output sheet'!$O$2:$O$5000,"&lt;"&amp;$C$407)+SUMIFS('1. Output sheet'!$F$2:$F$5000,'1. Output sheet'!$C$2:$C$5000,I$138,'1. Output sheet'!$K$2:$K$5000,$B542,'1. Output sheet'!$AC$2:$AC$5000,$B$170,'1. Output sheet'!$O$2:$O$5000,"&gt;="&amp;$B$407,'1. Output sheet'!$O$2:$O$5000,"&lt;"&amp;$C$407)</f>
        <v>0</v>
      </c>
      <c r="J542" s="13">
        <f>SUMIFS('1. Output sheet'!$F$2:$F$5000,'1. Output sheet'!$C$2:$C$5000,J$138,'1. Output sheet'!$K$2:$K$5000,$B542,'1. Output sheet'!$AC$2:$AC$5000,$B$140,'1. Output sheet'!$O$2:$O$5000,"&gt;="&amp;$B$407,'1. Output sheet'!$O$2:$O$5000,"&lt;"&amp;$C$407)+SUMIFS('1. Output sheet'!$F$2:$F$5000,'1. Output sheet'!$C$2:$C$5000,J$138,'1. Output sheet'!$K$2:$K$5000,$B542,'1. Output sheet'!$AC$2:$AC$5000,$B$170,'1. Output sheet'!$O$2:$O$5000,"&gt;="&amp;$B$407,'1. Output sheet'!$O$2:$O$5000,"&lt;"&amp;$C$407)</f>
        <v>0</v>
      </c>
      <c r="K542" s="13">
        <f>SUMIFS('1. Output sheet'!$F$2:$F$5000,'1. Output sheet'!$C$2:$C$5000,K$138,'1. Output sheet'!$K$2:$K$5000,$B542,'1. Output sheet'!$AC$2:$AC$5000,$B$140,'1. Output sheet'!$O$2:$O$5000,"&gt;="&amp;$B$407,'1. Output sheet'!$O$2:$O$5000,"&lt;"&amp;$C$407)+SUMIFS('1. Output sheet'!$F$2:$F$5000,'1. Output sheet'!$C$2:$C$5000,K$138,'1. Output sheet'!$K$2:$K$5000,$B542,'1. Output sheet'!$AC$2:$AC$5000,$B$170,'1. Output sheet'!$O$2:$O$5000,"&gt;="&amp;$B$407,'1. Output sheet'!$O$2:$O$5000,"&lt;"&amp;$C$407)</f>
        <v>0</v>
      </c>
      <c r="L542" s="13">
        <f>SUMIFS('1. Output sheet'!$F$2:$F$5000,'1. Output sheet'!$C$2:$C$5000,L$138,'1. Output sheet'!$K$2:$K$5000,$B542,'1. Output sheet'!$AC$2:$AC$5000,$B$140,'1. Output sheet'!$O$2:$O$5000,"&gt;="&amp;$B$407,'1. Output sheet'!$O$2:$O$5000,"&lt;"&amp;$C$407)+SUMIFS('1. Output sheet'!$F$2:$F$5000,'1. Output sheet'!$C$2:$C$5000,L$138,'1. Output sheet'!$K$2:$K$5000,$B542,'1. Output sheet'!$AC$2:$AC$5000,$B$170,'1. Output sheet'!$O$2:$O$5000,"&gt;="&amp;$B$407,'1. Output sheet'!$O$2:$O$5000,"&lt;"&amp;$C$407)</f>
        <v>0</v>
      </c>
      <c r="M542" s="13">
        <f>SUMIFS('1. Output sheet'!$F$2:$F$5000,'1. Output sheet'!$C$2:$C$5000,M$138,'1. Output sheet'!$K$2:$K$5000,$B542,'1. Output sheet'!$AC$2:$AC$5000,$B$140,'1. Output sheet'!$O$2:$O$5000,"&gt;="&amp;$B$407,'1. Output sheet'!$O$2:$O$5000,"&lt;"&amp;$C$407)+SUMIFS('1. Output sheet'!$F$2:$F$5000,'1. Output sheet'!$C$2:$C$5000,M$138,'1. Output sheet'!$K$2:$K$5000,$B542,'1. Output sheet'!$AC$2:$AC$5000,$B$170,'1. Output sheet'!$O$2:$O$5000,"&gt;="&amp;$B$407,'1. Output sheet'!$O$2:$O$5000,"&lt;"&amp;$C$407)</f>
        <v>0</v>
      </c>
      <c r="N542" s="13">
        <f>SUMIFS('1. Output sheet'!$F$2:$F$5000,'1. Output sheet'!$C$2:$C$5000,N$138,'1. Output sheet'!$K$2:$K$5000,$B542,'1. Output sheet'!$AC$2:$AC$5000,$B$140,'1. Output sheet'!$O$2:$O$5000,"&gt;="&amp;$B$407,'1. Output sheet'!$O$2:$O$5000,"&lt;"&amp;$C$407)+SUMIFS('1. Output sheet'!$F$2:$F$5000,'1. Output sheet'!$C$2:$C$5000,N$138,'1. Output sheet'!$K$2:$K$5000,$B542,'1. Output sheet'!$AC$2:$AC$5000,$B$170,'1. Output sheet'!$O$2:$O$5000,"&gt;="&amp;$B$407,'1. Output sheet'!$O$2:$O$5000,"&lt;"&amp;$C$407)</f>
        <v>0</v>
      </c>
      <c r="O542" s="13">
        <f>SUMIFS('1. Output sheet'!$F$2:$F$5000,'1. Output sheet'!$C$2:$C$5000,O$138,'1. Output sheet'!$K$2:$K$5000,$B542,'1. Output sheet'!$AC$2:$AC$5000,$B$140,'1. Output sheet'!$O$2:$O$5000,"&gt;="&amp;$B$407,'1. Output sheet'!$O$2:$O$5000,"&lt;"&amp;$C$407)+SUMIFS('1. Output sheet'!$F$2:$F$5000,'1. Output sheet'!$C$2:$C$5000,O$138,'1. Output sheet'!$K$2:$K$5000,$B542,'1. Output sheet'!$AC$2:$AC$5000,$B$170,'1. Output sheet'!$O$2:$O$5000,"&gt;="&amp;$B$407,'1. Output sheet'!$O$2:$O$5000,"&lt;"&amp;$C$407)</f>
        <v>0</v>
      </c>
      <c r="P542" s="14">
        <f t="shared" ref="P542:P569" si="298">SUM(D542:O542)</f>
        <v>0</v>
      </c>
      <c r="R542" s="39" t="s">
        <v>2856</v>
      </c>
      <c r="S542" s="12"/>
      <c r="T542" s="13">
        <f t="shared" si="297"/>
        <v>0</v>
      </c>
      <c r="U542" s="13">
        <f t="shared" si="285"/>
        <v>0</v>
      </c>
      <c r="V542" s="13">
        <f t="shared" si="286"/>
        <v>0</v>
      </c>
      <c r="W542" s="13">
        <f t="shared" si="287"/>
        <v>0</v>
      </c>
      <c r="X542" s="13">
        <f t="shared" si="288"/>
        <v>0</v>
      </c>
      <c r="Y542" s="13">
        <f t="shared" si="289"/>
        <v>0</v>
      </c>
      <c r="Z542" s="13">
        <f t="shared" si="290"/>
        <v>0</v>
      </c>
      <c r="AA542" s="13">
        <f t="shared" si="291"/>
        <v>0</v>
      </c>
      <c r="AB542" s="13">
        <f t="shared" si="292"/>
        <v>0</v>
      </c>
      <c r="AC542" s="13">
        <f t="shared" si="293"/>
        <v>0</v>
      </c>
      <c r="AD542" s="13">
        <f t="shared" si="294"/>
        <v>0</v>
      </c>
      <c r="AE542" s="13">
        <f t="shared" si="295"/>
        <v>0</v>
      </c>
      <c r="AF542" s="14">
        <f t="shared" si="296"/>
        <v>0</v>
      </c>
    </row>
    <row r="543" spans="2:32" ht="15" x14ac:dyDescent="0.25">
      <c r="B543" s="39" t="s">
        <v>610</v>
      </c>
      <c r="C543" s="12"/>
      <c r="D543" s="13">
        <f>SUMIFS('1. Output sheet'!$F$2:$F$5000,'1. Output sheet'!$C$2:$C$5000,D$138,'1. Output sheet'!$K$2:$K$5000,$B543,'1. Output sheet'!$AC$2:$AC$5000,$B$140,'1. Output sheet'!$O$2:$O$5000,"&gt;="&amp;$B$407,'1. Output sheet'!$O$2:$O$5000,"&lt;"&amp;$C$407)+SUMIFS('1. Output sheet'!$F$2:$F$5000,'1. Output sheet'!$C$2:$C$5000,D$138,'1. Output sheet'!$K$2:$K$5000,$B543,'1. Output sheet'!$AC$2:$AC$5000,$B$170,'1. Output sheet'!$O$2:$O$5000,"&gt;="&amp;$B$407,'1. Output sheet'!$O$2:$O$5000,"&lt;"&amp;$C$407)</f>
        <v>0</v>
      </c>
      <c r="E543" s="13">
        <f>SUMIFS('1. Output sheet'!$F$2:$F$5000,'1. Output sheet'!$C$2:$C$5000,E$138,'1. Output sheet'!$K$2:$K$5000,$B543,'1. Output sheet'!$AC$2:$AC$5000,$B$140,'1. Output sheet'!$O$2:$O$5000,"&gt;="&amp;$B$407,'1. Output sheet'!$O$2:$O$5000,"&lt;"&amp;$C$407)+SUMIFS('1. Output sheet'!$F$2:$F$5000,'1. Output sheet'!$C$2:$C$5000,E$138,'1. Output sheet'!$K$2:$K$5000,$B543,'1. Output sheet'!$AC$2:$AC$5000,$B$170,'1. Output sheet'!$O$2:$O$5000,"&gt;="&amp;$B$407,'1. Output sheet'!$O$2:$O$5000,"&lt;"&amp;$C$407)</f>
        <v>0</v>
      </c>
      <c r="F543" s="13">
        <f>SUMIFS('1. Output sheet'!$F$2:$F$5000,'1. Output sheet'!$C$2:$C$5000,F$138,'1. Output sheet'!$K$2:$K$5000,$B543,'1. Output sheet'!$AC$2:$AC$5000,$B$140,'1. Output sheet'!$O$2:$O$5000,"&gt;="&amp;$B$407,'1. Output sheet'!$O$2:$O$5000,"&lt;"&amp;$C$407)+SUMIFS('1. Output sheet'!$F$2:$F$5000,'1. Output sheet'!$C$2:$C$5000,F$138,'1. Output sheet'!$K$2:$K$5000,$B543,'1. Output sheet'!$AC$2:$AC$5000,$B$170,'1. Output sheet'!$O$2:$O$5000,"&gt;="&amp;$B$407,'1. Output sheet'!$O$2:$O$5000,"&lt;"&amp;$C$407)</f>
        <v>0</v>
      </c>
      <c r="G543" s="13">
        <f>SUMIFS('1. Output sheet'!$F$2:$F$5000,'1. Output sheet'!$C$2:$C$5000,G$138,'1. Output sheet'!$K$2:$K$5000,$B543,'1. Output sheet'!$AC$2:$AC$5000,$B$140,'1. Output sheet'!$O$2:$O$5000,"&gt;="&amp;$B$407,'1. Output sheet'!$O$2:$O$5000,"&lt;"&amp;$C$407)+SUMIFS('1. Output sheet'!$F$2:$F$5000,'1. Output sheet'!$C$2:$C$5000,G$138,'1. Output sheet'!$K$2:$K$5000,$B543,'1. Output sheet'!$AC$2:$AC$5000,$B$170,'1. Output sheet'!$O$2:$O$5000,"&gt;="&amp;$B$407,'1. Output sheet'!$O$2:$O$5000,"&lt;"&amp;$C$407)</f>
        <v>0</v>
      </c>
      <c r="H543" s="13">
        <f>SUMIFS('1. Output sheet'!$F$2:$F$5000,'1. Output sheet'!$C$2:$C$5000,H$138,'1. Output sheet'!$K$2:$K$5000,$B543,'1. Output sheet'!$AC$2:$AC$5000,$B$140,'1. Output sheet'!$O$2:$O$5000,"&gt;="&amp;$B$407,'1. Output sheet'!$O$2:$O$5000,"&lt;"&amp;$C$407)+SUMIFS('1. Output sheet'!$F$2:$F$5000,'1. Output sheet'!$C$2:$C$5000,H$138,'1. Output sheet'!$K$2:$K$5000,$B543,'1. Output sheet'!$AC$2:$AC$5000,$B$170,'1. Output sheet'!$O$2:$O$5000,"&gt;="&amp;$B$407,'1. Output sheet'!$O$2:$O$5000,"&lt;"&amp;$C$407)</f>
        <v>0</v>
      </c>
      <c r="I543" s="13">
        <f>SUMIFS('1. Output sheet'!$F$2:$F$5000,'1. Output sheet'!$C$2:$C$5000,I$138,'1. Output sheet'!$K$2:$K$5000,$B543,'1. Output sheet'!$AC$2:$AC$5000,$B$140,'1. Output sheet'!$O$2:$O$5000,"&gt;="&amp;$B$407,'1. Output sheet'!$O$2:$O$5000,"&lt;"&amp;$C$407)+SUMIFS('1. Output sheet'!$F$2:$F$5000,'1. Output sheet'!$C$2:$C$5000,I$138,'1. Output sheet'!$K$2:$K$5000,$B543,'1. Output sheet'!$AC$2:$AC$5000,$B$170,'1. Output sheet'!$O$2:$O$5000,"&gt;="&amp;$B$407,'1. Output sheet'!$O$2:$O$5000,"&lt;"&amp;$C$407)</f>
        <v>0</v>
      </c>
      <c r="J543" s="13">
        <f>SUMIFS('1. Output sheet'!$F$2:$F$5000,'1. Output sheet'!$C$2:$C$5000,J$138,'1. Output sheet'!$K$2:$K$5000,$B543,'1. Output sheet'!$AC$2:$AC$5000,$B$140,'1. Output sheet'!$O$2:$O$5000,"&gt;="&amp;$B$407,'1. Output sheet'!$O$2:$O$5000,"&lt;"&amp;$C$407)+SUMIFS('1. Output sheet'!$F$2:$F$5000,'1. Output sheet'!$C$2:$C$5000,J$138,'1. Output sheet'!$K$2:$K$5000,$B543,'1. Output sheet'!$AC$2:$AC$5000,$B$170,'1. Output sheet'!$O$2:$O$5000,"&gt;="&amp;$B$407,'1. Output sheet'!$O$2:$O$5000,"&lt;"&amp;$C$407)</f>
        <v>17000</v>
      </c>
      <c r="K543" s="13">
        <f>SUMIFS('1. Output sheet'!$F$2:$F$5000,'1. Output sheet'!$C$2:$C$5000,K$138,'1. Output sheet'!$K$2:$K$5000,$B543,'1. Output sheet'!$AC$2:$AC$5000,$B$140,'1. Output sheet'!$O$2:$O$5000,"&gt;="&amp;$B$407,'1. Output sheet'!$O$2:$O$5000,"&lt;"&amp;$C$407)+SUMIFS('1. Output sheet'!$F$2:$F$5000,'1. Output sheet'!$C$2:$C$5000,K$138,'1. Output sheet'!$K$2:$K$5000,$B543,'1. Output sheet'!$AC$2:$AC$5000,$B$170,'1. Output sheet'!$O$2:$O$5000,"&gt;="&amp;$B$407,'1. Output sheet'!$O$2:$O$5000,"&lt;"&amp;$C$407)</f>
        <v>0</v>
      </c>
      <c r="L543" s="13">
        <f>SUMIFS('1. Output sheet'!$F$2:$F$5000,'1. Output sheet'!$C$2:$C$5000,L$138,'1. Output sheet'!$K$2:$K$5000,$B543,'1. Output sheet'!$AC$2:$AC$5000,$B$140,'1. Output sheet'!$O$2:$O$5000,"&gt;="&amp;$B$407,'1. Output sheet'!$O$2:$O$5000,"&lt;"&amp;$C$407)+SUMIFS('1. Output sheet'!$F$2:$F$5000,'1. Output sheet'!$C$2:$C$5000,L$138,'1. Output sheet'!$K$2:$K$5000,$B543,'1. Output sheet'!$AC$2:$AC$5000,$B$170,'1. Output sheet'!$O$2:$O$5000,"&gt;="&amp;$B$407,'1. Output sheet'!$O$2:$O$5000,"&lt;"&amp;$C$407)</f>
        <v>0</v>
      </c>
      <c r="M543" s="13">
        <f>SUMIFS('1. Output sheet'!$F$2:$F$5000,'1. Output sheet'!$C$2:$C$5000,M$138,'1. Output sheet'!$K$2:$K$5000,$B543,'1. Output sheet'!$AC$2:$AC$5000,$B$140,'1. Output sheet'!$O$2:$O$5000,"&gt;="&amp;$B$407,'1. Output sheet'!$O$2:$O$5000,"&lt;"&amp;$C$407)+SUMIFS('1. Output sheet'!$F$2:$F$5000,'1. Output sheet'!$C$2:$C$5000,M$138,'1. Output sheet'!$K$2:$K$5000,$B543,'1. Output sheet'!$AC$2:$AC$5000,$B$170,'1. Output sheet'!$O$2:$O$5000,"&gt;="&amp;$B$407,'1. Output sheet'!$O$2:$O$5000,"&lt;"&amp;$C$407)</f>
        <v>0</v>
      </c>
      <c r="N543" s="13">
        <f>SUMIFS('1. Output sheet'!$F$2:$F$5000,'1. Output sheet'!$C$2:$C$5000,N$138,'1. Output sheet'!$K$2:$K$5000,$B543,'1. Output sheet'!$AC$2:$AC$5000,$B$140,'1. Output sheet'!$O$2:$O$5000,"&gt;="&amp;$B$407,'1. Output sheet'!$O$2:$O$5000,"&lt;"&amp;$C$407)+SUMIFS('1. Output sheet'!$F$2:$F$5000,'1. Output sheet'!$C$2:$C$5000,N$138,'1. Output sheet'!$K$2:$K$5000,$B543,'1. Output sheet'!$AC$2:$AC$5000,$B$170,'1. Output sheet'!$O$2:$O$5000,"&gt;="&amp;$B$407,'1. Output sheet'!$O$2:$O$5000,"&lt;"&amp;$C$407)</f>
        <v>0</v>
      </c>
      <c r="O543" s="13">
        <f>SUMIFS('1. Output sheet'!$F$2:$F$5000,'1. Output sheet'!$C$2:$C$5000,O$138,'1. Output sheet'!$K$2:$K$5000,$B543,'1. Output sheet'!$AC$2:$AC$5000,$B$140,'1. Output sheet'!$O$2:$O$5000,"&gt;="&amp;$B$407,'1. Output sheet'!$O$2:$O$5000,"&lt;"&amp;$C$407)+SUMIFS('1. Output sheet'!$F$2:$F$5000,'1. Output sheet'!$C$2:$C$5000,O$138,'1. Output sheet'!$K$2:$K$5000,$B543,'1. Output sheet'!$AC$2:$AC$5000,$B$170,'1. Output sheet'!$O$2:$O$5000,"&gt;="&amp;$B$407,'1. Output sheet'!$O$2:$O$5000,"&lt;"&amp;$C$407)</f>
        <v>0</v>
      </c>
      <c r="P543" s="14">
        <f t="shared" si="298"/>
        <v>17000</v>
      </c>
      <c r="R543" s="39" t="s">
        <v>610</v>
      </c>
      <c r="S543" s="12"/>
      <c r="T543" s="13">
        <f t="shared" si="297"/>
        <v>0</v>
      </c>
      <c r="U543" s="13">
        <f t="shared" si="285"/>
        <v>0</v>
      </c>
      <c r="V543" s="13">
        <f t="shared" si="286"/>
        <v>0</v>
      </c>
      <c r="W543" s="13">
        <f t="shared" si="287"/>
        <v>0</v>
      </c>
      <c r="X543" s="13">
        <f t="shared" si="288"/>
        <v>0</v>
      </c>
      <c r="Y543" s="13">
        <f t="shared" si="289"/>
        <v>0</v>
      </c>
      <c r="Z543" s="13">
        <f t="shared" si="290"/>
        <v>2279.3397959320487</v>
      </c>
      <c r="AA543" s="13">
        <f t="shared" si="291"/>
        <v>0</v>
      </c>
      <c r="AB543" s="13">
        <f t="shared" si="292"/>
        <v>0</v>
      </c>
      <c r="AC543" s="13">
        <f t="shared" si="293"/>
        <v>0</v>
      </c>
      <c r="AD543" s="13">
        <f t="shared" si="294"/>
        <v>0</v>
      </c>
      <c r="AE543" s="13">
        <f t="shared" si="295"/>
        <v>0</v>
      </c>
      <c r="AF543" s="14">
        <f t="shared" si="296"/>
        <v>2279.3397959320487</v>
      </c>
    </row>
    <row r="544" spans="2:32" ht="15" x14ac:dyDescent="0.25">
      <c r="B544" s="39" t="s">
        <v>2088</v>
      </c>
      <c r="C544" s="12"/>
      <c r="D544" s="13">
        <f>SUMIFS('1. Output sheet'!$F$2:$F$5000,'1. Output sheet'!$C$2:$C$5000,D$138,'1. Output sheet'!$K$2:$K$5000,$B544,'1. Output sheet'!$AC$2:$AC$5000,$B$140,'1. Output sheet'!$O$2:$O$5000,"&gt;="&amp;$B$407,'1. Output sheet'!$O$2:$O$5000,"&lt;"&amp;$C$407)+SUMIFS('1. Output sheet'!$F$2:$F$5000,'1. Output sheet'!$C$2:$C$5000,D$138,'1. Output sheet'!$K$2:$K$5000,$B544,'1. Output sheet'!$AC$2:$AC$5000,$B$170,'1. Output sheet'!$O$2:$O$5000,"&gt;="&amp;$B$407,'1. Output sheet'!$O$2:$O$5000,"&lt;"&amp;$C$407)</f>
        <v>0</v>
      </c>
      <c r="E544" s="13">
        <f>SUMIFS('1. Output sheet'!$F$2:$F$5000,'1. Output sheet'!$C$2:$C$5000,E$138,'1. Output sheet'!$K$2:$K$5000,$B544,'1. Output sheet'!$AC$2:$AC$5000,$B$140,'1. Output sheet'!$O$2:$O$5000,"&gt;="&amp;$B$407,'1. Output sheet'!$O$2:$O$5000,"&lt;"&amp;$C$407)+SUMIFS('1. Output sheet'!$F$2:$F$5000,'1. Output sheet'!$C$2:$C$5000,E$138,'1. Output sheet'!$K$2:$K$5000,$B544,'1. Output sheet'!$AC$2:$AC$5000,$B$170,'1. Output sheet'!$O$2:$O$5000,"&gt;="&amp;$B$407,'1. Output sheet'!$O$2:$O$5000,"&lt;"&amp;$C$407)</f>
        <v>0</v>
      </c>
      <c r="F544" s="13">
        <f>SUMIFS('1. Output sheet'!$F$2:$F$5000,'1. Output sheet'!$C$2:$C$5000,F$138,'1. Output sheet'!$K$2:$K$5000,$B544,'1. Output sheet'!$AC$2:$AC$5000,$B$140,'1. Output sheet'!$O$2:$O$5000,"&gt;="&amp;$B$407,'1. Output sheet'!$O$2:$O$5000,"&lt;"&amp;$C$407)+SUMIFS('1. Output sheet'!$F$2:$F$5000,'1. Output sheet'!$C$2:$C$5000,F$138,'1. Output sheet'!$K$2:$K$5000,$B544,'1. Output sheet'!$AC$2:$AC$5000,$B$170,'1. Output sheet'!$O$2:$O$5000,"&gt;="&amp;$B$407,'1. Output sheet'!$O$2:$O$5000,"&lt;"&amp;$C$407)</f>
        <v>0</v>
      </c>
      <c r="G544" s="13">
        <f>SUMIFS('1. Output sheet'!$F$2:$F$5000,'1. Output sheet'!$C$2:$C$5000,G$138,'1. Output sheet'!$K$2:$K$5000,$B544,'1. Output sheet'!$AC$2:$AC$5000,$B$140,'1. Output sheet'!$O$2:$O$5000,"&gt;="&amp;$B$407,'1. Output sheet'!$O$2:$O$5000,"&lt;"&amp;$C$407)+SUMIFS('1. Output sheet'!$F$2:$F$5000,'1. Output sheet'!$C$2:$C$5000,G$138,'1. Output sheet'!$K$2:$K$5000,$B544,'1. Output sheet'!$AC$2:$AC$5000,$B$170,'1. Output sheet'!$O$2:$O$5000,"&gt;="&amp;$B$407,'1. Output sheet'!$O$2:$O$5000,"&lt;"&amp;$C$407)</f>
        <v>0</v>
      </c>
      <c r="H544" s="13">
        <f>SUMIFS('1. Output sheet'!$F$2:$F$5000,'1. Output sheet'!$C$2:$C$5000,H$138,'1. Output sheet'!$K$2:$K$5000,$B544,'1. Output sheet'!$AC$2:$AC$5000,$B$140,'1. Output sheet'!$O$2:$O$5000,"&gt;="&amp;$B$407,'1. Output sheet'!$O$2:$O$5000,"&lt;"&amp;$C$407)+SUMIFS('1. Output sheet'!$F$2:$F$5000,'1. Output sheet'!$C$2:$C$5000,H$138,'1. Output sheet'!$K$2:$K$5000,$B544,'1. Output sheet'!$AC$2:$AC$5000,$B$170,'1. Output sheet'!$O$2:$O$5000,"&gt;="&amp;$B$407,'1. Output sheet'!$O$2:$O$5000,"&lt;"&amp;$C$407)</f>
        <v>0</v>
      </c>
      <c r="I544" s="13">
        <f>SUMIFS('1. Output sheet'!$F$2:$F$5000,'1. Output sheet'!$C$2:$C$5000,I$138,'1. Output sheet'!$K$2:$K$5000,$B544,'1. Output sheet'!$AC$2:$AC$5000,$B$140,'1. Output sheet'!$O$2:$O$5000,"&gt;="&amp;$B$407,'1. Output sheet'!$O$2:$O$5000,"&lt;"&amp;$C$407)+SUMIFS('1. Output sheet'!$F$2:$F$5000,'1. Output sheet'!$C$2:$C$5000,I$138,'1. Output sheet'!$K$2:$K$5000,$B544,'1. Output sheet'!$AC$2:$AC$5000,$B$170,'1. Output sheet'!$O$2:$O$5000,"&gt;="&amp;$B$407,'1. Output sheet'!$O$2:$O$5000,"&lt;"&amp;$C$407)</f>
        <v>0</v>
      </c>
      <c r="J544" s="13">
        <f>SUMIFS('1. Output sheet'!$F$2:$F$5000,'1. Output sheet'!$C$2:$C$5000,J$138,'1. Output sheet'!$K$2:$K$5000,$B544,'1. Output sheet'!$AC$2:$AC$5000,$B$140,'1. Output sheet'!$O$2:$O$5000,"&gt;="&amp;$B$407,'1. Output sheet'!$O$2:$O$5000,"&lt;"&amp;$C$407)+SUMIFS('1. Output sheet'!$F$2:$F$5000,'1. Output sheet'!$C$2:$C$5000,J$138,'1. Output sheet'!$K$2:$K$5000,$B544,'1. Output sheet'!$AC$2:$AC$5000,$B$170,'1. Output sheet'!$O$2:$O$5000,"&gt;="&amp;$B$407,'1. Output sheet'!$O$2:$O$5000,"&lt;"&amp;$C$407)</f>
        <v>0</v>
      </c>
      <c r="K544" s="13">
        <f>SUMIFS('1. Output sheet'!$F$2:$F$5000,'1. Output sheet'!$C$2:$C$5000,K$138,'1. Output sheet'!$K$2:$K$5000,$B544,'1. Output sheet'!$AC$2:$AC$5000,$B$140,'1. Output sheet'!$O$2:$O$5000,"&gt;="&amp;$B$407,'1. Output sheet'!$O$2:$O$5000,"&lt;"&amp;$C$407)+SUMIFS('1. Output sheet'!$F$2:$F$5000,'1. Output sheet'!$C$2:$C$5000,K$138,'1. Output sheet'!$K$2:$K$5000,$B544,'1. Output sheet'!$AC$2:$AC$5000,$B$170,'1. Output sheet'!$O$2:$O$5000,"&gt;="&amp;$B$407,'1. Output sheet'!$O$2:$O$5000,"&lt;"&amp;$C$407)</f>
        <v>0</v>
      </c>
      <c r="L544" s="13">
        <f>SUMIFS('1. Output sheet'!$F$2:$F$5000,'1. Output sheet'!$C$2:$C$5000,L$138,'1. Output sheet'!$K$2:$K$5000,$B544,'1. Output sheet'!$AC$2:$AC$5000,$B$140,'1. Output sheet'!$O$2:$O$5000,"&gt;="&amp;$B$407,'1. Output sheet'!$O$2:$O$5000,"&lt;"&amp;$C$407)+SUMIFS('1. Output sheet'!$F$2:$F$5000,'1. Output sheet'!$C$2:$C$5000,L$138,'1. Output sheet'!$K$2:$K$5000,$B544,'1. Output sheet'!$AC$2:$AC$5000,$B$170,'1. Output sheet'!$O$2:$O$5000,"&gt;="&amp;$B$407,'1. Output sheet'!$O$2:$O$5000,"&lt;"&amp;$C$407)</f>
        <v>0</v>
      </c>
      <c r="M544" s="13">
        <f>SUMIFS('1. Output sheet'!$F$2:$F$5000,'1. Output sheet'!$C$2:$C$5000,M$138,'1. Output sheet'!$K$2:$K$5000,$B544,'1. Output sheet'!$AC$2:$AC$5000,$B$140,'1. Output sheet'!$O$2:$O$5000,"&gt;="&amp;$B$407,'1. Output sheet'!$O$2:$O$5000,"&lt;"&amp;$C$407)+SUMIFS('1. Output sheet'!$F$2:$F$5000,'1. Output sheet'!$C$2:$C$5000,M$138,'1. Output sheet'!$K$2:$K$5000,$B544,'1. Output sheet'!$AC$2:$AC$5000,$B$170,'1. Output sheet'!$O$2:$O$5000,"&gt;="&amp;$B$407,'1. Output sheet'!$O$2:$O$5000,"&lt;"&amp;$C$407)</f>
        <v>0</v>
      </c>
      <c r="N544" s="13">
        <f>SUMIFS('1. Output sheet'!$F$2:$F$5000,'1. Output sheet'!$C$2:$C$5000,N$138,'1. Output sheet'!$K$2:$K$5000,$B544,'1. Output sheet'!$AC$2:$AC$5000,$B$140,'1. Output sheet'!$O$2:$O$5000,"&gt;="&amp;$B$407,'1. Output sheet'!$O$2:$O$5000,"&lt;"&amp;$C$407)+SUMIFS('1. Output sheet'!$F$2:$F$5000,'1. Output sheet'!$C$2:$C$5000,N$138,'1. Output sheet'!$K$2:$K$5000,$B544,'1. Output sheet'!$AC$2:$AC$5000,$B$170,'1. Output sheet'!$O$2:$O$5000,"&gt;="&amp;$B$407,'1. Output sheet'!$O$2:$O$5000,"&lt;"&amp;$C$407)</f>
        <v>0</v>
      </c>
      <c r="O544" s="13">
        <f>SUMIFS('1. Output sheet'!$F$2:$F$5000,'1. Output sheet'!$C$2:$C$5000,O$138,'1. Output sheet'!$K$2:$K$5000,$B544,'1. Output sheet'!$AC$2:$AC$5000,$B$140,'1. Output sheet'!$O$2:$O$5000,"&gt;="&amp;$B$407,'1. Output sheet'!$O$2:$O$5000,"&lt;"&amp;$C$407)+SUMIFS('1. Output sheet'!$F$2:$F$5000,'1. Output sheet'!$C$2:$C$5000,O$138,'1. Output sheet'!$K$2:$K$5000,$B544,'1. Output sheet'!$AC$2:$AC$5000,$B$170,'1. Output sheet'!$O$2:$O$5000,"&gt;="&amp;$B$407,'1. Output sheet'!$O$2:$O$5000,"&lt;"&amp;$C$407)</f>
        <v>0</v>
      </c>
      <c r="P544" s="14">
        <f t="shared" si="298"/>
        <v>0</v>
      </c>
      <c r="R544" s="39" t="s">
        <v>2088</v>
      </c>
      <c r="S544" s="12"/>
      <c r="T544" s="13">
        <f t="shared" si="297"/>
        <v>0</v>
      </c>
      <c r="U544" s="13">
        <f t="shared" si="285"/>
        <v>0</v>
      </c>
      <c r="V544" s="13">
        <f t="shared" si="286"/>
        <v>0</v>
      </c>
      <c r="W544" s="13">
        <f t="shared" si="287"/>
        <v>0</v>
      </c>
      <c r="X544" s="13">
        <f t="shared" si="288"/>
        <v>0</v>
      </c>
      <c r="Y544" s="13">
        <f t="shared" si="289"/>
        <v>0</v>
      </c>
      <c r="Z544" s="13">
        <f t="shared" si="290"/>
        <v>0</v>
      </c>
      <c r="AA544" s="13">
        <f t="shared" si="291"/>
        <v>0</v>
      </c>
      <c r="AB544" s="13">
        <f t="shared" si="292"/>
        <v>0</v>
      </c>
      <c r="AC544" s="13">
        <f t="shared" si="293"/>
        <v>0</v>
      </c>
      <c r="AD544" s="13">
        <f t="shared" si="294"/>
        <v>0</v>
      </c>
      <c r="AE544" s="13">
        <f t="shared" si="295"/>
        <v>0</v>
      </c>
      <c r="AF544" s="14">
        <f t="shared" si="296"/>
        <v>0</v>
      </c>
    </row>
    <row r="545" spans="2:32" ht="15" x14ac:dyDescent="0.25">
      <c r="B545" s="39" t="s">
        <v>583</v>
      </c>
      <c r="C545" s="12"/>
      <c r="D545" s="13">
        <f>SUMIFS('1. Output sheet'!$F$2:$F$5000,'1. Output sheet'!$C$2:$C$5000,D$138,'1. Output sheet'!$K$2:$K$5000,$B545,'1. Output sheet'!$AC$2:$AC$5000,$B$140,'1. Output sheet'!$O$2:$O$5000,"&gt;="&amp;$B$407,'1. Output sheet'!$O$2:$O$5000,"&lt;"&amp;$C$407)+SUMIFS('1. Output sheet'!$F$2:$F$5000,'1. Output sheet'!$C$2:$C$5000,D$138,'1. Output sheet'!$K$2:$K$5000,$B545,'1. Output sheet'!$AC$2:$AC$5000,$B$170,'1. Output sheet'!$O$2:$O$5000,"&gt;="&amp;$B$407,'1. Output sheet'!$O$2:$O$5000,"&lt;"&amp;$C$407)</f>
        <v>0</v>
      </c>
      <c r="E545" s="13">
        <f>SUMIFS('1. Output sheet'!$F$2:$F$5000,'1. Output sheet'!$C$2:$C$5000,E$138,'1. Output sheet'!$K$2:$K$5000,$B545,'1. Output sheet'!$AC$2:$AC$5000,$B$140,'1. Output sheet'!$O$2:$O$5000,"&gt;="&amp;$B$407,'1. Output sheet'!$O$2:$O$5000,"&lt;"&amp;$C$407)+SUMIFS('1. Output sheet'!$F$2:$F$5000,'1. Output sheet'!$C$2:$C$5000,E$138,'1. Output sheet'!$K$2:$K$5000,$B545,'1. Output sheet'!$AC$2:$AC$5000,$B$170,'1. Output sheet'!$O$2:$O$5000,"&gt;="&amp;$B$407,'1. Output sheet'!$O$2:$O$5000,"&lt;"&amp;$C$407)</f>
        <v>0</v>
      </c>
      <c r="F545" s="13">
        <f>SUMIFS('1. Output sheet'!$F$2:$F$5000,'1. Output sheet'!$C$2:$C$5000,F$138,'1. Output sheet'!$K$2:$K$5000,$B545,'1. Output sheet'!$AC$2:$AC$5000,$B$140,'1. Output sheet'!$O$2:$O$5000,"&gt;="&amp;$B$407,'1. Output sheet'!$O$2:$O$5000,"&lt;"&amp;$C$407)+SUMIFS('1. Output sheet'!$F$2:$F$5000,'1. Output sheet'!$C$2:$C$5000,F$138,'1. Output sheet'!$K$2:$K$5000,$B545,'1. Output sheet'!$AC$2:$AC$5000,$B$170,'1. Output sheet'!$O$2:$O$5000,"&gt;="&amp;$B$407,'1. Output sheet'!$O$2:$O$5000,"&lt;"&amp;$C$407)</f>
        <v>0</v>
      </c>
      <c r="G545" s="13">
        <f>SUMIFS('1. Output sheet'!$F$2:$F$5000,'1. Output sheet'!$C$2:$C$5000,G$138,'1. Output sheet'!$K$2:$K$5000,$B545,'1. Output sheet'!$AC$2:$AC$5000,$B$140,'1. Output sheet'!$O$2:$O$5000,"&gt;="&amp;$B$407,'1. Output sheet'!$O$2:$O$5000,"&lt;"&amp;$C$407)+SUMIFS('1. Output sheet'!$F$2:$F$5000,'1. Output sheet'!$C$2:$C$5000,G$138,'1. Output sheet'!$K$2:$K$5000,$B545,'1. Output sheet'!$AC$2:$AC$5000,$B$170,'1. Output sheet'!$O$2:$O$5000,"&gt;="&amp;$B$407,'1. Output sheet'!$O$2:$O$5000,"&lt;"&amp;$C$407)</f>
        <v>1110</v>
      </c>
      <c r="H545" s="13">
        <f>SUMIFS('1. Output sheet'!$F$2:$F$5000,'1. Output sheet'!$C$2:$C$5000,H$138,'1. Output sheet'!$K$2:$K$5000,$B545,'1. Output sheet'!$AC$2:$AC$5000,$B$140,'1. Output sheet'!$O$2:$O$5000,"&gt;="&amp;$B$407,'1. Output sheet'!$O$2:$O$5000,"&lt;"&amp;$C$407)+SUMIFS('1. Output sheet'!$F$2:$F$5000,'1. Output sheet'!$C$2:$C$5000,H$138,'1. Output sheet'!$K$2:$K$5000,$B545,'1. Output sheet'!$AC$2:$AC$5000,$B$170,'1. Output sheet'!$O$2:$O$5000,"&gt;="&amp;$B$407,'1. Output sheet'!$O$2:$O$5000,"&lt;"&amp;$C$407)</f>
        <v>0</v>
      </c>
      <c r="I545" s="13">
        <f>SUMIFS('1. Output sheet'!$F$2:$F$5000,'1. Output sheet'!$C$2:$C$5000,I$138,'1. Output sheet'!$K$2:$K$5000,$B545,'1. Output sheet'!$AC$2:$AC$5000,$B$140,'1. Output sheet'!$O$2:$O$5000,"&gt;="&amp;$B$407,'1. Output sheet'!$O$2:$O$5000,"&lt;"&amp;$C$407)+SUMIFS('1. Output sheet'!$F$2:$F$5000,'1. Output sheet'!$C$2:$C$5000,I$138,'1. Output sheet'!$K$2:$K$5000,$B545,'1. Output sheet'!$AC$2:$AC$5000,$B$170,'1. Output sheet'!$O$2:$O$5000,"&gt;="&amp;$B$407,'1. Output sheet'!$O$2:$O$5000,"&lt;"&amp;$C$407)</f>
        <v>-6.6433333333329898</v>
      </c>
      <c r="J545" s="13">
        <f>SUMIFS('1. Output sheet'!$F$2:$F$5000,'1. Output sheet'!$C$2:$C$5000,J$138,'1. Output sheet'!$K$2:$K$5000,$B545,'1. Output sheet'!$AC$2:$AC$5000,$B$140,'1. Output sheet'!$O$2:$O$5000,"&gt;="&amp;$B$407,'1. Output sheet'!$O$2:$O$5000,"&lt;"&amp;$C$407)+SUMIFS('1. Output sheet'!$F$2:$F$5000,'1. Output sheet'!$C$2:$C$5000,J$138,'1. Output sheet'!$K$2:$K$5000,$B545,'1. Output sheet'!$AC$2:$AC$5000,$B$170,'1. Output sheet'!$O$2:$O$5000,"&gt;="&amp;$B$407,'1. Output sheet'!$O$2:$O$5000,"&lt;"&amp;$C$407)</f>
        <v>4051</v>
      </c>
      <c r="K545" s="13">
        <f>SUMIFS('1. Output sheet'!$F$2:$F$5000,'1. Output sheet'!$C$2:$C$5000,K$138,'1. Output sheet'!$K$2:$K$5000,$B545,'1. Output sheet'!$AC$2:$AC$5000,$B$140,'1. Output sheet'!$O$2:$O$5000,"&gt;="&amp;$B$407,'1. Output sheet'!$O$2:$O$5000,"&lt;"&amp;$C$407)+SUMIFS('1. Output sheet'!$F$2:$F$5000,'1. Output sheet'!$C$2:$C$5000,K$138,'1. Output sheet'!$K$2:$K$5000,$B545,'1. Output sheet'!$AC$2:$AC$5000,$B$170,'1. Output sheet'!$O$2:$O$5000,"&gt;="&amp;$B$407,'1. Output sheet'!$O$2:$O$5000,"&lt;"&amp;$C$407)</f>
        <v>0</v>
      </c>
      <c r="L545" s="13">
        <f>SUMIFS('1. Output sheet'!$F$2:$F$5000,'1. Output sheet'!$C$2:$C$5000,L$138,'1. Output sheet'!$K$2:$K$5000,$B545,'1. Output sheet'!$AC$2:$AC$5000,$B$140,'1. Output sheet'!$O$2:$O$5000,"&gt;="&amp;$B$407,'1. Output sheet'!$O$2:$O$5000,"&lt;"&amp;$C$407)+SUMIFS('1. Output sheet'!$F$2:$F$5000,'1. Output sheet'!$C$2:$C$5000,L$138,'1. Output sheet'!$K$2:$K$5000,$B545,'1. Output sheet'!$AC$2:$AC$5000,$B$170,'1. Output sheet'!$O$2:$O$5000,"&gt;="&amp;$B$407,'1. Output sheet'!$O$2:$O$5000,"&lt;"&amp;$C$407)</f>
        <v>0</v>
      </c>
      <c r="M545" s="13">
        <f>SUMIFS('1. Output sheet'!$F$2:$F$5000,'1. Output sheet'!$C$2:$C$5000,M$138,'1. Output sheet'!$K$2:$K$5000,$B545,'1. Output sheet'!$AC$2:$AC$5000,$B$140,'1. Output sheet'!$O$2:$O$5000,"&gt;="&amp;$B$407,'1. Output sheet'!$O$2:$O$5000,"&lt;"&amp;$C$407)+SUMIFS('1. Output sheet'!$F$2:$F$5000,'1. Output sheet'!$C$2:$C$5000,M$138,'1. Output sheet'!$K$2:$K$5000,$B545,'1. Output sheet'!$AC$2:$AC$5000,$B$170,'1. Output sheet'!$O$2:$O$5000,"&gt;="&amp;$B$407,'1. Output sheet'!$O$2:$O$5000,"&lt;"&amp;$C$407)</f>
        <v>0</v>
      </c>
      <c r="N545" s="13">
        <f>SUMIFS('1. Output sheet'!$F$2:$F$5000,'1. Output sheet'!$C$2:$C$5000,N$138,'1. Output sheet'!$K$2:$K$5000,$B545,'1. Output sheet'!$AC$2:$AC$5000,$B$140,'1. Output sheet'!$O$2:$O$5000,"&gt;="&amp;$B$407,'1. Output sheet'!$O$2:$O$5000,"&lt;"&amp;$C$407)+SUMIFS('1. Output sheet'!$F$2:$F$5000,'1. Output sheet'!$C$2:$C$5000,N$138,'1. Output sheet'!$K$2:$K$5000,$B545,'1. Output sheet'!$AC$2:$AC$5000,$B$170,'1. Output sheet'!$O$2:$O$5000,"&gt;="&amp;$B$407,'1. Output sheet'!$O$2:$O$5000,"&lt;"&amp;$C$407)</f>
        <v>0</v>
      </c>
      <c r="O545" s="13">
        <f>SUMIFS('1. Output sheet'!$F$2:$F$5000,'1. Output sheet'!$C$2:$C$5000,O$138,'1. Output sheet'!$K$2:$K$5000,$B545,'1. Output sheet'!$AC$2:$AC$5000,$B$140,'1. Output sheet'!$O$2:$O$5000,"&gt;="&amp;$B$407,'1. Output sheet'!$O$2:$O$5000,"&lt;"&amp;$C$407)+SUMIFS('1. Output sheet'!$F$2:$F$5000,'1. Output sheet'!$C$2:$C$5000,O$138,'1. Output sheet'!$K$2:$K$5000,$B545,'1. Output sheet'!$AC$2:$AC$5000,$B$170,'1. Output sheet'!$O$2:$O$5000,"&gt;="&amp;$B$407,'1. Output sheet'!$O$2:$O$5000,"&lt;"&amp;$C$407)</f>
        <v>0</v>
      </c>
      <c r="P545" s="14">
        <f t="shared" si="298"/>
        <v>5154.3566666666666</v>
      </c>
      <c r="R545" s="39" t="s">
        <v>583</v>
      </c>
      <c r="S545" s="12"/>
      <c r="T545" s="13">
        <f t="shared" si="297"/>
        <v>0</v>
      </c>
      <c r="U545" s="13">
        <f t="shared" si="285"/>
        <v>0</v>
      </c>
      <c r="V545" s="13">
        <f t="shared" si="286"/>
        <v>0</v>
      </c>
      <c r="W545" s="13">
        <f t="shared" si="287"/>
        <v>148.82748079321024</v>
      </c>
      <c r="X545" s="13">
        <f t="shared" si="288"/>
        <v>0</v>
      </c>
      <c r="Y545" s="13">
        <f t="shared" si="289"/>
        <v>-0.89073023790045835</v>
      </c>
      <c r="Z545" s="13">
        <f t="shared" si="290"/>
        <v>543.15326548945461</v>
      </c>
      <c r="AA545" s="13">
        <f t="shared" si="291"/>
        <v>0</v>
      </c>
      <c r="AB545" s="13">
        <f t="shared" si="292"/>
        <v>0</v>
      </c>
      <c r="AC545" s="13">
        <f t="shared" si="293"/>
        <v>0</v>
      </c>
      <c r="AD545" s="13">
        <f t="shared" si="294"/>
        <v>0</v>
      </c>
      <c r="AE545" s="13">
        <f t="shared" si="295"/>
        <v>0</v>
      </c>
      <c r="AF545" s="14">
        <f t="shared" si="296"/>
        <v>691.0900160447643</v>
      </c>
    </row>
    <row r="546" spans="2:32" ht="15" x14ac:dyDescent="0.25">
      <c r="B546" s="39" t="s">
        <v>429</v>
      </c>
      <c r="C546" s="12"/>
      <c r="D546" s="13">
        <f>SUMIFS('1. Output sheet'!$F$2:$F$5000,'1. Output sheet'!$C$2:$C$5000,D$138,'1. Output sheet'!$K$2:$K$5000,$B546,'1. Output sheet'!$AC$2:$AC$5000,$B$140,'1. Output sheet'!$O$2:$O$5000,"&gt;="&amp;$B$407,'1. Output sheet'!$O$2:$O$5000,"&lt;"&amp;$C$407)+SUMIFS('1. Output sheet'!$F$2:$F$5000,'1. Output sheet'!$C$2:$C$5000,D$138,'1. Output sheet'!$K$2:$K$5000,$B546,'1. Output sheet'!$AC$2:$AC$5000,$B$170,'1. Output sheet'!$O$2:$O$5000,"&gt;="&amp;$B$407,'1. Output sheet'!$O$2:$O$5000,"&lt;"&amp;$C$407)</f>
        <v>0</v>
      </c>
      <c r="E546" s="13">
        <f>SUMIFS('1. Output sheet'!$F$2:$F$5000,'1. Output sheet'!$C$2:$C$5000,E$138,'1. Output sheet'!$K$2:$K$5000,$B546,'1. Output sheet'!$AC$2:$AC$5000,$B$140,'1. Output sheet'!$O$2:$O$5000,"&gt;="&amp;$B$407,'1. Output sheet'!$O$2:$O$5000,"&lt;"&amp;$C$407)+SUMIFS('1. Output sheet'!$F$2:$F$5000,'1. Output sheet'!$C$2:$C$5000,E$138,'1. Output sheet'!$K$2:$K$5000,$B546,'1. Output sheet'!$AC$2:$AC$5000,$B$170,'1. Output sheet'!$O$2:$O$5000,"&gt;="&amp;$B$407,'1. Output sheet'!$O$2:$O$5000,"&lt;"&amp;$C$407)</f>
        <v>0</v>
      </c>
      <c r="F546" s="13">
        <f>SUMIFS('1. Output sheet'!$F$2:$F$5000,'1. Output sheet'!$C$2:$C$5000,F$138,'1. Output sheet'!$K$2:$K$5000,$B546,'1. Output sheet'!$AC$2:$AC$5000,$B$140,'1. Output sheet'!$O$2:$O$5000,"&gt;="&amp;$B$407,'1. Output sheet'!$O$2:$O$5000,"&lt;"&amp;$C$407)+SUMIFS('1. Output sheet'!$F$2:$F$5000,'1. Output sheet'!$C$2:$C$5000,F$138,'1. Output sheet'!$K$2:$K$5000,$B546,'1. Output sheet'!$AC$2:$AC$5000,$B$170,'1. Output sheet'!$O$2:$O$5000,"&gt;="&amp;$B$407,'1. Output sheet'!$O$2:$O$5000,"&lt;"&amp;$C$407)</f>
        <v>1395</v>
      </c>
      <c r="G546" s="13">
        <f>SUMIFS('1. Output sheet'!$F$2:$F$5000,'1. Output sheet'!$C$2:$C$5000,G$138,'1. Output sheet'!$K$2:$K$5000,$B546,'1. Output sheet'!$AC$2:$AC$5000,$B$140,'1. Output sheet'!$O$2:$O$5000,"&gt;="&amp;$B$407,'1. Output sheet'!$O$2:$O$5000,"&lt;"&amp;$C$407)+SUMIFS('1. Output sheet'!$F$2:$F$5000,'1. Output sheet'!$C$2:$C$5000,G$138,'1. Output sheet'!$K$2:$K$5000,$B546,'1. Output sheet'!$AC$2:$AC$5000,$B$170,'1. Output sheet'!$O$2:$O$5000,"&gt;="&amp;$B$407,'1. Output sheet'!$O$2:$O$5000,"&lt;"&amp;$C$407)</f>
        <v>2721</v>
      </c>
      <c r="H546" s="13">
        <f>SUMIFS('1. Output sheet'!$F$2:$F$5000,'1. Output sheet'!$C$2:$C$5000,H$138,'1. Output sheet'!$K$2:$K$5000,$B546,'1. Output sheet'!$AC$2:$AC$5000,$B$140,'1. Output sheet'!$O$2:$O$5000,"&gt;="&amp;$B$407,'1. Output sheet'!$O$2:$O$5000,"&lt;"&amp;$C$407)+SUMIFS('1. Output sheet'!$F$2:$F$5000,'1. Output sheet'!$C$2:$C$5000,H$138,'1. Output sheet'!$K$2:$K$5000,$B546,'1. Output sheet'!$AC$2:$AC$5000,$B$170,'1. Output sheet'!$O$2:$O$5000,"&gt;="&amp;$B$407,'1. Output sheet'!$O$2:$O$5000,"&lt;"&amp;$C$407)</f>
        <v>1400</v>
      </c>
      <c r="I546" s="13">
        <f>SUMIFS('1. Output sheet'!$F$2:$F$5000,'1. Output sheet'!$C$2:$C$5000,I$138,'1. Output sheet'!$K$2:$K$5000,$B546,'1. Output sheet'!$AC$2:$AC$5000,$B$140,'1. Output sheet'!$O$2:$O$5000,"&gt;="&amp;$B$407,'1. Output sheet'!$O$2:$O$5000,"&lt;"&amp;$C$407)+SUMIFS('1. Output sheet'!$F$2:$F$5000,'1. Output sheet'!$C$2:$C$5000,I$138,'1. Output sheet'!$K$2:$K$5000,$B546,'1. Output sheet'!$AC$2:$AC$5000,$B$170,'1. Output sheet'!$O$2:$O$5000,"&gt;="&amp;$B$407,'1. Output sheet'!$O$2:$O$5000,"&lt;"&amp;$C$407)</f>
        <v>1900</v>
      </c>
      <c r="J546" s="13">
        <f>SUMIFS('1. Output sheet'!$F$2:$F$5000,'1. Output sheet'!$C$2:$C$5000,J$138,'1. Output sheet'!$K$2:$K$5000,$B546,'1. Output sheet'!$AC$2:$AC$5000,$B$140,'1. Output sheet'!$O$2:$O$5000,"&gt;="&amp;$B$407,'1. Output sheet'!$O$2:$O$5000,"&lt;"&amp;$C$407)+SUMIFS('1. Output sheet'!$F$2:$F$5000,'1. Output sheet'!$C$2:$C$5000,J$138,'1. Output sheet'!$K$2:$K$5000,$B546,'1. Output sheet'!$AC$2:$AC$5000,$B$170,'1. Output sheet'!$O$2:$O$5000,"&gt;="&amp;$B$407,'1. Output sheet'!$O$2:$O$5000,"&lt;"&amp;$C$407)</f>
        <v>0</v>
      </c>
      <c r="K546" s="13">
        <f>SUMIFS('1. Output sheet'!$F$2:$F$5000,'1. Output sheet'!$C$2:$C$5000,K$138,'1. Output sheet'!$K$2:$K$5000,$B546,'1. Output sheet'!$AC$2:$AC$5000,$B$140,'1. Output sheet'!$O$2:$O$5000,"&gt;="&amp;$B$407,'1. Output sheet'!$O$2:$O$5000,"&lt;"&amp;$C$407)+SUMIFS('1. Output sheet'!$F$2:$F$5000,'1. Output sheet'!$C$2:$C$5000,K$138,'1. Output sheet'!$K$2:$K$5000,$B546,'1. Output sheet'!$AC$2:$AC$5000,$B$170,'1. Output sheet'!$O$2:$O$5000,"&gt;="&amp;$B$407,'1. Output sheet'!$O$2:$O$5000,"&lt;"&amp;$C$407)</f>
        <v>0</v>
      </c>
      <c r="L546" s="13">
        <f>SUMIFS('1. Output sheet'!$F$2:$F$5000,'1. Output sheet'!$C$2:$C$5000,L$138,'1. Output sheet'!$K$2:$K$5000,$B546,'1. Output sheet'!$AC$2:$AC$5000,$B$140,'1. Output sheet'!$O$2:$O$5000,"&gt;="&amp;$B$407,'1. Output sheet'!$O$2:$O$5000,"&lt;"&amp;$C$407)+SUMIFS('1. Output sheet'!$F$2:$F$5000,'1. Output sheet'!$C$2:$C$5000,L$138,'1. Output sheet'!$K$2:$K$5000,$B546,'1. Output sheet'!$AC$2:$AC$5000,$B$170,'1. Output sheet'!$O$2:$O$5000,"&gt;="&amp;$B$407,'1. Output sheet'!$O$2:$O$5000,"&lt;"&amp;$C$407)</f>
        <v>0</v>
      </c>
      <c r="M546" s="13">
        <f>SUMIFS('1. Output sheet'!$F$2:$F$5000,'1. Output sheet'!$C$2:$C$5000,M$138,'1. Output sheet'!$K$2:$K$5000,$B546,'1. Output sheet'!$AC$2:$AC$5000,$B$140,'1. Output sheet'!$O$2:$O$5000,"&gt;="&amp;$B$407,'1. Output sheet'!$O$2:$O$5000,"&lt;"&amp;$C$407)+SUMIFS('1. Output sheet'!$F$2:$F$5000,'1. Output sheet'!$C$2:$C$5000,M$138,'1. Output sheet'!$K$2:$K$5000,$B546,'1. Output sheet'!$AC$2:$AC$5000,$B$170,'1. Output sheet'!$O$2:$O$5000,"&gt;="&amp;$B$407,'1. Output sheet'!$O$2:$O$5000,"&lt;"&amp;$C$407)</f>
        <v>0</v>
      </c>
      <c r="N546" s="13">
        <f>SUMIFS('1. Output sheet'!$F$2:$F$5000,'1. Output sheet'!$C$2:$C$5000,N$138,'1. Output sheet'!$K$2:$K$5000,$B546,'1. Output sheet'!$AC$2:$AC$5000,$B$140,'1. Output sheet'!$O$2:$O$5000,"&gt;="&amp;$B$407,'1. Output sheet'!$O$2:$O$5000,"&lt;"&amp;$C$407)+SUMIFS('1. Output sheet'!$F$2:$F$5000,'1. Output sheet'!$C$2:$C$5000,N$138,'1. Output sheet'!$K$2:$K$5000,$B546,'1. Output sheet'!$AC$2:$AC$5000,$B$170,'1. Output sheet'!$O$2:$O$5000,"&gt;="&amp;$B$407,'1. Output sheet'!$O$2:$O$5000,"&lt;"&amp;$C$407)</f>
        <v>0</v>
      </c>
      <c r="O546" s="13">
        <f>SUMIFS('1. Output sheet'!$F$2:$F$5000,'1. Output sheet'!$C$2:$C$5000,O$138,'1. Output sheet'!$K$2:$K$5000,$B546,'1. Output sheet'!$AC$2:$AC$5000,$B$140,'1. Output sheet'!$O$2:$O$5000,"&gt;="&amp;$B$407,'1. Output sheet'!$O$2:$O$5000,"&lt;"&amp;$C$407)+SUMIFS('1. Output sheet'!$F$2:$F$5000,'1. Output sheet'!$C$2:$C$5000,O$138,'1. Output sheet'!$K$2:$K$5000,$B546,'1. Output sheet'!$AC$2:$AC$5000,$B$170,'1. Output sheet'!$O$2:$O$5000,"&gt;="&amp;$B$407,'1. Output sheet'!$O$2:$O$5000,"&lt;"&amp;$C$407)</f>
        <v>0</v>
      </c>
      <c r="P546" s="14">
        <f t="shared" si="298"/>
        <v>7416</v>
      </c>
      <c r="R546" s="39" t="s">
        <v>429</v>
      </c>
      <c r="S546" s="12"/>
      <c r="T546" s="13">
        <f t="shared" si="297"/>
        <v>0</v>
      </c>
      <c r="U546" s="13">
        <f t="shared" si="285"/>
        <v>0</v>
      </c>
      <c r="V546" s="13">
        <f t="shared" si="286"/>
        <v>187.03994207795338</v>
      </c>
      <c r="W546" s="13">
        <f t="shared" si="287"/>
        <v>364.82844616065319</v>
      </c>
      <c r="X546" s="13">
        <f t="shared" si="288"/>
        <v>187.71033613558046</v>
      </c>
      <c r="Y546" s="13">
        <f t="shared" si="289"/>
        <v>254.74974189828777</v>
      </c>
      <c r="Z546" s="13">
        <f t="shared" si="290"/>
        <v>0</v>
      </c>
      <c r="AA546" s="13">
        <f t="shared" si="291"/>
        <v>0</v>
      </c>
      <c r="AB546" s="13">
        <f t="shared" si="292"/>
        <v>0</v>
      </c>
      <c r="AC546" s="13">
        <f t="shared" si="293"/>
        <v>0</v>
      </c>
      <c r="AD546" s="13">
        <f t="shared" si="294"/>
        <v>0</v>
      </c>
      <c r="AE546" s="13">
        <f t="shared" si="295"/>
        <v>0</v>
      </c>
      <c r="AF546" s="14">
        <f t="shared" si="296"/>
        <v>994.32846627247477</v>
      </c>
    </row>
    <row r="547" spans="2:32" ht="15" x14ac:dyDescent="0.25">
      <c r="B547" s="39" t="s">
        <v>535</v>
      </c>
      <c r="C547" s="12"/>
      <c r="D547" s="13">
        <f>SUMIFS('1. Output sheet'!$F$2:$F$5000,'1. Output sheet'!$C$2:$C$5000,D$138,'1. Output sheet'!$K$2:$K$5000,$B547,'1. Output sheet'!$AC$2:$AC$5000,$B$140,'1. Output sheet'!$O$2:$O$5000,"&gt;="&amp;$B$407,'1. Output sheet'!$O$2:$O$5000,"&lt;"&amp;$C$407)+SUMIFS('1. Output sheet'!$F$2:$F$5000,'1. Output sheet'!$C$2:$C$5000,D$138,'1. Output sheet'!$K$2:$K$5000,$B547,'1. Output sheet'!$AC$2:$AC$5000,$B$170,'1. Output sheet'!$O$2:$O$5000,"&gt;="&amp;$B$407,'1. Output sheet'!$O$2:$O$5000,"&lt;"&amp;$C$407)</f>
        <v>0</v>
      </c>
      <c r="E547" s="13">
        <f>SUMIFS('1. Output sheet'!$F$2:$F$5000,'1. Output sheet'!$C$2:$C$5000,E$138,'1. Output sheet'!$K$2:$K$5000,$B547,'1. Output sheet'!$AC$2:$AC$5000,$B$140,'1. Output sheet'!$O$2:$O$5000,"&gt;="&amp;$B$407,'1. Output sheet'!$O$2:$O$5000,"&lt;"&amp;$C$407)+SUMIFS('1. Output sheet'!$F$2:$F$5000,'1. Output sheet'!$C$2:$C$5000,E$138,'1. Output sheet'!$K$2:$K$5000,$B547,'1. Output sheet'!$AC$2:$AC$5000,$B$170,'1. Output sheet'!$O$2:$O$5000,"&gt;="&amp;$B$407,'1. Output sheet'!$O$2:$O$5000,"&lt;"&amp;$C$407)</f>
        <v>0</v>
      </c>
      <c r="F547" s="13">
        <f>SUMIFS('1. Output sheet'!$F$2:$F$5000,'1. Output sheet'!$C$2:$C$5000,F$138,'1. Output sheet'!$K$2:$K$5000,$B547,'1. Output sheet'!$AC$2:$AC$5000,$B$140,'1. Output sheet'!$O$2:$O$5000,"&gt;="&amp;$B$407,'1. Output sheet'!$O$2:$O$5000,"&lt;"&amp;$C$407)+SUMIFS('1. Output sheet'!$F$2:$F$5000,'1. Output sheet'!$C$2:$C$5000,F$138,'1. Output sheet'!$K$2:$K$5000,$B547,'1. Output sheet'!$AC$2:$AC$5000,$B$170,'1. Output sheet'!$O$2:$O$5000,"&gt;="&amp;$B$407,'1. Output sheet'!$O$2:$O$5000,"&lt;"&amp;$C$407)</f>
        <v>0</v>
      </c>
      <c r="G547" s="13">
        <f>SUMIFS('1. Output sheet'!$F$2:$F$5000,'1. Output sheet'!$C$2:$C$5000,G$138,'1. Output sheet'!$K$2:$K$5000,$B547,'1. Output sheet'!$AC$2:$AC$5000,$B$140,'1. Output sheet'!$O$2:$O$5000,"&gt;="&amp;$B$407,'1. Output sheet'!$O$2:$O$5000,"&lt;"&amp;$C$407)+SUMIFS('1. Output sheet'!$F$2:$F$5000,'1. Output sheet'!$C$2:$C$5000,G$138,'1. Output sheet'!$K$2:$K$5000,$B547,'1. Output sheet'!$AC$2:$AC$5000,$B$170,'1. Output sheet'!$O$2:$O$5000,"&gt;="&amp;$B$407,'1. Output sheet'!$O$2:$O$5000,"&lt;"&amp;$C$407)</f>
        <v>1310</v>
      </c>
      <c r="H547" s="13">
        <f>SUMIFS('1. Output sheet'!$F$2:$F$5000,'1. Output sheet'!$C$2:$C$5000,H$138,'1. Output sheet'!$K$2:$K$5000,$B547,'1. Output sheet'!$AC$2:$AC$5000,$B$140,'1. Output sheet'!$O$2:$O$5000,"&gt;="&amp;$B$407,'1. Output sheet'!$O$2:$O$5000,"&lt;"&amp;$C$407)+SUMIFS('1. Output sheet'!$F$2:$F$5000,'1. Output sheet'!$C$2:$C$5000,H$138,'1. Output sheet'!$K$2:$K$5000,$B547,'1. Output sheet'!$AC$2:$AC$5000,$B$170,'1. Output sheet'!$O$2:$O$5000,"&gt;="&amp;$B$407,'1. Output sheet'!$O$2:$O$5000,"&lt;"&amp;$C$407)</f>
        <v>0</v>
      </c>
      <c r="I547" s="13">
        <f>SUMIFS('1. Output sheet'!$F$2:$F$5000,'1. Output sheet'!$C$2:$C$5000,I$138,'1. Output sheet'!$K$2:$K$5000,$B547,'1. Output sheet'!$AC$2:$AC$5000,$B$140,'1. Output sheet'!$O$2:$O$5000,"&gt;="&amp;$B$407,'1. Output sheet'!$O$2:$O$5000,"&lt;"&amp;$C$407)+SUMIFS('1. Output sheet'!$F$2:$F$5000,'1. Output sheet'!$C$2:$C$5000,I$138,'1. Output sheet'!$K$2:$K$5000,$B547,'1. Output sheet'!$AC$2:$AC$5000,$B$170,'1. Output sheet'!$O$2:$O$5000,"&gt;="&amp;$B$407,'1. Output sheet'!$O$2:$O$5000,"&lt;"&amp;$C$407)</f>
        <v>0</v>
      </c>
      <c r="J547" s="13">
        <f>SUMIFS('1. Output sheet'!$F$2:$F$5000,'1. Output sheet'!$C$2:$C$5000,J$138,'1. Output sheet'!$K$2:$K$5000,$B547,'1. Output sheet'!$AC$2:$AC$5000,$B$140,'1. Output sheet'!$O$2:$O$5000,"&gt;="&amp;$B$407,'1. Output sheet'!$O$2:$O$5000,"&lt;"&amp;$C$407)+SUMIFS('1. Output sheet'!$F$2:$F$5000,'1. Output sheet'!$C$2:$C$5000,J$138,'1. Output sheet'!$K$2:$K$5000,$B547,'1. Output sheet'!$AC$2:$AC$5000,$B$170,'1. Output sheet'!$O$2:$O$5000,"&gt;="&amp;$B$407,'1. Output sheet'!$O$2:$O$5000,"&lt;"&amp;$C$407)</f>
        <v>3120</v>
      </c>
      <c r="K547" s="13">
        <f>SUMIFS('1. Output sheet'!$F$2:$F$5000,'1. Output sheet'!$C$2:$C$5000,K$138,'1. Output sheet'!$K$2:$K$5000,$B547,'1. Output sheet'!$AC$2:$AC$5000,$B$140,'1. Output sheet'!$O$2:$O$5000,"&gt;="&amp;$B$407,'1. Output sheet'!$O$2:$O$5000,"&lt;"&amp;$C$407)+SUMIFS('1. Output sheet'!$F$2:$F$5000,'1. Output sheet'!$C$2:$C$5000,K$138,'1. Output sheet'!$K$2:$K$5000,$B547,'1. Output sheet'!$AC$2:$AC$5000,$B$170,'1. Output sheet'!$O$2:$O$5000,"&gt;="&amp;$B$407,'1. Output sheet'!$O$2:$O$5000,"&lt;"&amp;$C$407)</f>
        <v>0</v>
      </c>
      <c r="L547" s="13">
        <f>SUMIFS('1. Output sheet'!$F$2:$F$5000,'1. Output sheet'!$C$2:$C$5000,L$138,'1. Output sheet'!$K$2:$K$5000,$B547,'1. Output sheet'!$AC$2:$AC$5000,$B$140,'1. Output sheet'!$O$2:$O$5000,"&gt;="&amp;$B$407,'1. Output sheet'!$O$2:$O$5000,"&lt;"&amp;$C$407)+SUMIFS('1. Output sheet'!$F$2:$F$5000,'1. Output sheet'!$C$2:$C$5000,L$138,'1. Output sheet'!$K$2:$K$5000,$B547,'1. Output sheet'!$AC$2:$AC$5000,$B$170,'1. Output sheet'!$O$2:$O$5000,"&gt;="&amp;$B$407,'1. Output sheet'!$O$2:$O$5000,"&lt;"&amp;$C$407)</f>
        <v>0</v>
      </c>
      <c r="M547" s="13">
        <f>SUMIFS('1. Output sheet'!$F$2:$F$5000,'1. Output sheet'!$C$2:$C$5000,M$138,'1. Output sheet'!$K$2:$K$5000,$B547,'1. Output sheet'!$AC$2:$AC$5000,$B$140,'1. Output sheet'!$O$2:$O$5000,"&gt;="&amp;$B$407,'1. Output sheet'!$O$2:$O$5000,"&lt;"&amp;$C$407)+SUMIFS('1. Output sheet'!$F$2:$F$5000,'1. Output sheet'!$C$2:$C$5000,M$138,'1. Output sheet'!$K$2:$K$5000,$B547,'1. Output sheet'!$AC$2:$AC$5000,$B$170,'1. Output sheet'!$O$2:$O$5000,"&gt;="&amp;$B$407,'1. Output sheet'!$O$2:$O$5000,"&lt;"&amp;$C$407)</f>
        <v>0</v>
      </c>
      <c r="N547" s="13">
        <f>SUMIFS('1. Output sheet'!$F$2:$F$5000,'1. Output sheet'!$C$2:$C$5000,N$138,'1. Output sheet'!$K$2:$K$5000,$B547,'1. Output sheet'!$AC$2:$AC$5000,$B$140,'1. Output sheet'!$O$2:$O$5000,"&gt;="&amp;$B$407,'1. Output sheet'!$O$2:$O$5000,"&lt;"&amp;$C$407)+SUMIFS('1. Output sheet'!$F$2:$F$5000,'1. Output sheet'!$C$2:$C$5000,N$138,'1. Output sheet'!$K$2:$K$5000,$B547,'1. Output sheet'!$AC$2:$AC$5000,$B$170,'1. Output sheet'!$O$2:$O$5000,"&gt;="&amp;$B$407,'1. Output sheet'!$O$2:$O$5000,"&lt;"&amp;$C$407)</f>
        <v>0</v>
      </c>
      <c r="O547" s="13">
        <f>SUMIFS('1. Output sheet'!$F$2:$F$5000,'1. Output sheet'!$C$2:$C$5000,O$138,'1. Output sheet'!$K$2:$K$5000,$B547,'1. Output sheet'!$AC$2:$AC$5000,$B$140,'1. Output sheet'!$O$2:$O$5000,"&gt;="&amp;$B$407,'1. Output sheet'!$O$2:$O$5000,"&lt;"&amp;$C$407)+SUMIFS('1. Output sheet'!$F$2:$F$5000,'1. Output sheet'!$C$2:$C$5000,O$138,'1. Output sheet'!$K$2:$K$5000,$B547,'1. Output sheet'!$AC$2:$AC$5000,$B$170,'1. Output sheet'!$O$2:$O$5000,"&gt;="&amp;$B$407,'1. Output sheet'!$O$2:$O$5000,"&lt;"&amp;$C$407)</f>
        <v>0</v>
      </c>
      <c r="P547" s="14">
        <f t="shared" si="298"/>
        <v>4430</v>
      </c>
      <c r="R547" s="39" t="s">
        <v>535</v>
      </c>
      <c r="S547" s="12"/>
      <c r="T547" s="13">
        <f t="shared" si="297"/>
        <v>0</v>
      </c>
      <c r="U547" s="13">
        <f t="shared" si="285"/>
        <v>0</v>
      </c>
      <c r="V547" s="13">
        <f t="shared" si="286"/>
        <v>0</v>
      </c>
      <c r="W547" s="13">
        <f t="shared" si="287"/>
        <v>175.64324309829314</v>
      </c>
      <c r="X547" s="13">
        <f t="shared" si="288"/>
        <v>0</v>
      </c>
      <c r="Y547" s="13">
        <f t="shared" si="289"/>
        <v>0</v>
      </c>
      <c r="Z547" s="13">
        <f t="shared" si="290"/>
        <v>418.32589195929364</v>
      </c>
      <c r="AA547" s="13">
        <f t="shared" si="291"/>
        <v>0</v>
      </c>
      <c r="AB547" s="13">
        <f t="shared" si="292"/>
        <v>0</v>
      </c>
      <c r="AC547" s="13">
        <f t="shared" si="293"/>
        <v>0</v>
      </c>
      <c r="AD547" s="13">
        <f t="shared" si="294"/>
        <v>0</v>
      </c>
      <c r="AE547" s="13">
        <f t="shared" si="295"/>
        <v>0</v>
      </c>
      <c r="AF547" s="14">
        <f t="shared" si="296"/>
        <v>593.96913505758675</v>
      </c>
    </row>
    <row r="548" spans="2:32" ht="15" x14ac:dyDescent="0.25">
      <c r="B548" s="39" t="s">
        <v>247</v>
      </c>
      <c r="C548" s="12"/>
      <c r="D548" s="13">
        <f>SUMIFS('1. Output sheet'!$F$2:$F$5000,'1. Output sheet'!$C$2:$C$5000,D$138,'1. Output sheet'!$K$2:$K$5000,$B548,'1. Output sheet'!$AC$2:$AC$5000,$B$140,'1. Output sheet'!$O$2:$O$5000,"&gt;="&amp;$B$407,'1. Output sheet'!$O$2:$O$5000,"&lt;"&amp;$C$407)+SUMIFS('1. Output sheet'!$F$2:$F$5000,'1. Output sheet'!$C$2:$C$5000,D$138,'1. Output sheet'!$K$2:$K$5000,$B548,'1. Output sheet'!$AC$2:$AC$5000,$B$170,'1. Output sheet'!$O$2:$O$5000,"&gt;="&amp;$B$407,'1. Output sheet'!$O$2:$O$5000,"&lt;"&amp;$C$407)</f>
        <v>0</v>
      </c>
      <c r="E548" s="13">
        <f>SUMIFS('1. Output sheet'!$F$2:$F$5000,'1. Output sheet'!$C$2:$C$5000,E$138,'1. Output sheet'!$K$2:$K$5000,$B548,'1. Output sheet'!$AC$2:$AC$5000,$B$140,'1. Output sheet'!$O$2:$O$5000,"&gt;="&amp;$B$407,'1. Output sheet'!$O$2:$O$5000,"&lt;"&amp;$C$407)+SUMIFS('1. Output sheet'!$F$2:$F$5000,'1. Output sheet'!$C$2:$C$5000,E$138,'1. Output sheet'!$K$2:$K$5000,$B548,'1. Output sheet'!$AC$2:$AC$5000,$B$170,'1. Output sheet'!$O$2:$O$5000,"&gt;="&amp;$B$407,'1. Output sheet'!$O$2:$O$5000,"&lt;"&amp;$C$407)</f>
        <v>0</v>
      </c>
      <c r="F548" s="13">
        <f>SUMIFS('1. Output sheet'!$F$2:$F$5000,'1. Output sheet'!$C$2:$C$5000,F$138,'1. Output sheet'!$K$2:$K$5000,$B548,'1. Output sheet'!$AC$2:$AC$5000,$B$140,'1. Output sheet'!$O$2:$O$5000,"&gt;="&amp;$B$407,'1. Output sheet'!$O$2:$O$5000,"&lt;"&amp;$C$407)+SUMIFS('1. Output sheet'!$F$2:$F$5000,'1. Output sheet'!$C$2:$C$5000,F$138,'1. Output sheet'!$K$2:$K$5000,$B548,'1. Output sheet'!$AC$2:$AC$5000,$B$170,'1. Output sheet'!$O$2:$O$5000,"&gt;="&amp;$B$407,'1. Output sheet'!$O$2:$O$5000,"&lt;"&amp;$C$407)</f>
        <v>0</v>
      </c>
      <c r="G548" s="13">
        <f>SUMIFS('1. Output sheet'!$F$2:$F$5000,'1. Output sheet'!$C$2:$C$5000,G$138,'1. Output sheet'!$K$2:$K$5000,$B548,'1. Output sheet'!$AC$2:$AC$5000,$B$140,'1. Output sheet'!$O$2:$O$5000,"&gt;="&amp;$B$407,'1. Output sheet'!$O$2:$O$5000,"&lt;"&amp;$C$407)+SUMIFS('1. Output sheet'!$F$2:$F$5000,'1. Output sheet'!$C$2:$C$5000,G$138,'1. Output sheet'!$K$2:$K$5000,$B548,'1. Output sheet'!$AC$2:$AC$5000,$B$170,'1. Output sheet'!$O$2:$O$5000,"&gt;="&amp;$B$407,'1. Output sheet'!$O$2:$O$5000,"&lt;"&amp;$C$407)</f>
        <v>0</v>
      </c>
      <c r="H548" s="13">
        <f>SUMIFS('1. Output sheet'!$F$2:$F$5000,'1. Output sheet'!$C$2:$C$5000,H$138,'1. Output sheet'!$K$2:$K$5000,$B548,'1. Output sheet'!$AC$2:$AC$5000,$B$140,'1. Output sheet'!$O$2:$O$5000,"&gt;="&amp;$B$407,'1. Output sheet'!$O$2:$O$5000,"&lt;"&amp;$C$407)+SUMIFS('1. Output sheet'!$F$2:$F$5000,'1. Output sheet'!$C$2:$C$5000,H$138,'1. Output sheet'!$K$2:$K$5000,$B548,'1. Output sheet'!$AC$2:$AC$5000,$B$170,'1. Output sheet'!$O$2:$O$5000,"&gt;="&amp;$B$407,'1. Output sheet'!$O$2:$O$5000,"&lt;"&amp;$C$407)</f>
        <v>0</v>
      </c>
      <c r="I548" s="13">
        <f>SUMIFS('1. Output sheet'!$F$2:$F$5000,'1. Output sheet'!$C$2:$C$5000,I$138,'1. Output sheet'!$K$2:$K$5000,$B548,'1. Output sheet'!$AC$2:$AC$5000,$B$140,'1. Output sheet'!$O$2:$O$5000,"&gt;="&amp;$B$407,'1. Output sheet'!$O$2:$O$5000,"&lt;"&amp;$C$407)+SUMIFS('1. Output sheet'!$F$2:$F$5000,'1. Output sheet'!$C$2:$C$5000,I$138,'1. Output sheet'!$K$2:$K$5000,$B548,'1. Output sheet'!$AC$2:$AC$5000,$B$170,'1. Output sheet'!$O$2:$O$5000,"&gt;="&amp;$B$407,'1. Output sheet'!$O$2:$O$5000,"&lt;"&amp;$C$407)</f>
        <v>0</v>
      </c>
      <c r="J548" s="13">
        <f>SUMIFS('1. Output sheet'!$F$2:$F$5000,'1. Output sheet'!$C$2:$C$5000,J$138,'1. Output sheet'!$K$2:$K$5000,$B548,'1. Output sheet'!$AC$2:$AC$5000,$B$140,'1. Output sheet'!$O$2:$O$5000,"&gt;="&amp;$B$407,'1. Output sheet'!$O$2:$O$5000,"&lt;"&amp;$C$407)+SUMIFS('1. Output sheet'!$F$2:$F$5000,'1. Output sheet'!$C$2:$C$5000,J$138,'1. Output sheet'!$K$2:$K$5000,$B548,'1. Output sheet'!$AC$2:$AC$5000,$B$170,'1. Output sheet'!$O$2:$O$5000,"&gt;="&amp;$B$407,'1. Output sheet'!$O$2:$O$5000,"&lt;"&amp;$C$407)</f>
        <v>0</v>
      </c>
      <c r="K548" s="13">
        <f>SUMIFS('1. Output sheet'!$F$2:$F$5000,'1. Output sheet'!$C$2:$C$5000,K$138,'1. Output sheet'!$K$2:$K$5000,$B548,'1. Output sheet'!$AC$2:$AC$5000,$B$140,'1. Output sheet'!$O$2:$O$5000,"&gt;="&amp;$B$407,'1. Output sheet'!$O$2:$O$5000,"&lt;"&amp;$C$407)+SUMIFS('1. Output sheet'!$F$2:$F$5000,'1. Output sheet'!$C$2:$C$5000,K$138,'1. Output sheet'!$K$2:$K$5000,$B548,'1. Output sheet'!$AC$2:$AC$5000,$B$170,'1. Output sheet'!$O$2:$O$5000,"&gt;="&amp;$B$407,'1. Output sheet'!$O$2:$O$5000,"&lt;"&amp;$C$407)</f>
        <v>0</v>
      </c>
      <c r="L548" s="13">
        <f>SUMIFS('1. Output sheet'!$F$2:$F$5000,'1. Output sheet'!$C$2:$C$5000,L$138,'1. Output sheet'!$K$2:$K$5000,$B548,'1. Output sheet'!$AC$2:$AC$5000,$B$140,'1. Output sheet'!$O$2:$O$5000,"&gt;="&amp;$B$407,'1. Output sheet'!$O$2:$O$5000,"&lt;"&amp;$C$407)+SUMIFS('1. Output sheet'!$F$2:$F$5000,'1. Output sheet'!$C$2:$C$5000,L$138,'1. Output sheet'!$K$2:$K$5000,$B548,'1. Output sheet'!$AC$2:$AC$5000,$B$170,'1. Output sheet'!$O$2:$O$5000,"&gt;="&amp;$B$407,'1. Output sheet'!$O$2:$O$5000,"&lt;"&amp;$C$407)</f>
        <v>0</v>
      </c>
      <c r="M548" s="13">
        <f>SUMIFS('1. Output sheet'!$F$2:$F$5000,'1. Output sheet'!$C$2:$C$5000,M$138,'1. Output sheet'!$K$2:$K$5000,$B548,'1. Output sheet'!$AC$2:$AC$5000,$B$140,'1. Output sheet'!$O$2:$O$5000,"&gt;="&amp;$B$407,'1. Output sheet'!$O$2:$O$5000,"&lt;"&amp;$C$407)+SUMIFS('1. Output sheet'!$F$2:$F$5000,'1. Output sheet'!$C$2:$C$5000,M$138,'1. Output sheet'!$K$2:$K$5000,$B548,'1. Output sheet'!$AC$2:$AC$5000,$B$170,'1. Output sheet'!$O$2:$O$5000,"&gt;="&amp;$B$407,'1. Output sheet'!$O$2:$O$5000,"&lt;"&amp;$C$407)</f>
        <v>0</v>
      </c>
      <c r="N548" s="13">
        <f>SUMIFS('1. Output sheet'!$F$2:$F$5000,'1. Output sheet'!$C$2:$C$5000,N$138,'1. Output sheet'!$K$2:$K$5000,$B548,'1. Output sheet'!$AC$2:$AC$5000,$B$140,'1. Output sheet'!$O$2:$O$5000,"&gt;="&amp;$B$407,'1. Output sheet'!$O$2:$O$5000,"&lt;"&amp;$C$407)+SUMIFS('1. Output sheet'!$F$2:$F$5000,'1. Output sheet'!$C$2:$C$5000,N$138,'1. Output sheet'!$K$2:$K$5000,$B548,'1. Output sheet'!$AC$2:$AC$5000,$B$170,'1. Output sheet'!$O$2:$O$5000,"&gt;="&amp;$B$407,'1. Output sheet'!$O$2:$O$5000,"&lt;"&amp;$C$407)</f>
        <v>0</v>
      </c>
      <c r="O548" s="13">
        <f>SUMIFS('1. Output sheet'!$F$2:$F$5000,'1. Output sheet'!$C$2:$C$5000,O$138,'1. Output sheet'!$K$2:$K$5000,$B548,'1. Output sheet'!$AC$2:$AC$5000,$B$140,'1. Output sheet'!$O$2:$O$5000,"&gt;="&amp;$B$407,'1. Output sheet'!$O$2:$O$5000,"&lt;"&amp;$C$407)+SUMIFS('1. Output sheet'!$F$2:$F$5000,'1. Output sheet'!$C$2:$C$5000,O$138,'1. Output sheet'!$K$2:$K$5000,$B548,'1. Output sheet'!$AC$2:$AC$5000,$B$170,'1. Output sheet'!$O$2:$O$5000,"&gt;="&amp;$B$407,'1. Output sheet'!$O$2:$O$5000,"&lt;"&amp;$C$407)</f>
        <v>0</v>
      </c>
      <c r="P548" s="14">
        <f t="shared" si="298"/>
        <v>0</v>
      </c>
      <c r="R548" s="39" t="s">
        <v>247</v>
      </c>
      <c r="S548" s="12"/>
      <c r="T548" s="13">
        <f t="shared" si="297"/>
        <v>0</v>
      </c>
      <c r="U548" s="13">
        <f t="shared" si="285"/>
        <v>0</v>
      </c>
      <c r="V548" s="13">
        <f t="shared" si="286"/>
        <v>0</v>
      </c>
      <c r="W548" s="13">
        <f t="shared" si="287"/>
        <v>0</v>
      </c>
      <c r="X548" s="13">
        <f t="shared" si="288"/>
        <v>0</v>
      </c>
      <c r="Y548" s="13">
        <f t="shared" si="289"/>
        <v>0</v>
      </c>
      <c r="Z548" s="13">
        <f t="shared" si="290"/>
        <v>0</v>
      </c>
      <c r="AA548" s="13">
        <f t="shared" si="291"/>
        <v>0</v>
      </c>
      <c r="AB548" s="13">
        <f t="shared" si="292"/>
        <v>0</v>
      </c>
      <c r="AC548" s="13">
        <f t="shared" si="293"/>
        <v>0</v>
      </c>
      <c r="AD548" s="13">
        <f t="shared" si="294"/>
        <v>0</v>
      </c>
      <c r="AE548" s="13">
        <f t="shared" si="295"/>
        <v>0</v>
      </c>
      <c r="AF548" s="14">
        <f t="shared" si="296"/>
        <v>0</v>
      </c>
    </row>
    <row r="549" spans="2:32" ht="15" x14ac:dyDescent="0.25">
      <c r="B549" s="39" t="s">
        <v>377</v>
      </c>
      <c r="C549" s="12"/>
      <c r="D549" s="13">
        <f>SUMIFS('1. Output sheet'!$F$2:$F$5000,'1. Output sheet'!$C$2:$C$5000,D$138,'1. Output sheet'!$K$2:$K$5000,$B549,'1. Output sheet'!$AC$2:$AC$5000,$B$140,'1. Output sheet'!$O$2:$O$5000,"&gt;="&amp;$B$407,'1. Output sheet'!$O$2:$O$5000,"&lt;"&amp;$C$407)+SUMIFS('1. Output sheet'!$F$2:$F$5000,'1. Output sheet'!$C$2:$C$5000,D$138,'1. Output sheet'!$K$2:$K$5000,$B549,'1. Output sheet'!$AC$2:$AC$5000,$B$170,'1. Output sheet'!$O$2:$O$5000,"&gt;="&amp;$B$407,'1. Output sheet'!$O$2:$O$5000,"&lt;"&amp;$C$407)</f>
        <v>0</v>
      </c>
      <c r="E549" s="13">
        <f>SUMIFS('1. Output sheet'!$F$2:$F$5000,'1. Output sheet'!$C$2:$C$5000,E$138,'1. Output sheet'!$K$2:$K$5000,$B549,'1. Output sheet'!$AC$2:$AC$5000,$B$140,'1. Output sheet'!$O$2:$O$5000,"&gt;="&amp;$B$407,'1. Output sheet'!$O$2:$O$5000,"&lt;"&amp;$C$407)+SUMIFS('1. Output sheet'!$F$2:$F$5000,'1. Output sheet'!$C$2:$C$5000,E$138,'1. Output sheet'!$K$2:$K$5000,$B549,'1. Output sheet'!$AC$2:$AC$5000,$B$170,'1. Output sheet'!$O$2:$O$5000,"&gt;="&amp;$B$407,'1. Output sheet'!$O$2:$O$5000,"&lt;"&amp;$C$407)</f>
        <v>0</v>
      </c>
      <c r="F549" s="13">
        <f>SUMIFS('1. Output sheet'!$F$2:$F$5000,'1. Output sheet'!$C$2:$C$5000,F$138,'1. Output sheet'!$K$2:$K$5000,$B549,'1. Output sheet'!$AC$2:$AC$5000,$B$140,'1. Output sheet'!$O$2:$O$5000,"&gt;="&amp;$B$407,'1. Output sheet'!$O$2:$O$5000,"&lt;"&amp;$C$407)+SUMIFS('1. Output sheet'!$F$2:$F$5000,'1. Output sheet'!$C$2:$C$5000,F$138,'1. Output sheet'!$K$2:$K$5000,$B549,'1. Output sheet'!$AC$2:$AC$5000,$B$170,'1. Output sheet'!$O$2:$O$5000,"&gt;="&amp;$B$407,'1. Output sheet'!$O$2:$O$5000,"&lt;"&amp;$C$407)</f>
        <v>0</v>
      </c>
      <c r="G549" s="13">
        <f>SUMIFS('1. Output sheet'!$F$2:$F$5000,'1. Output sheet'!$C$2:$C$5000,G$138,'1. Output sheet'!$K$2:$K$5000,$B549,'1. Output sheet'!$AC$2:$AC$5000,$B$140,'1. Output sheet'!$O$2:$O$5000,"&gt;="&amp;$B$407,'1. Output sheet'!$O$2:$O$5000,"&lt;"&amp;$C$407)+SUMIFS('1. Output sheet'!$F$2:$F$5000,'1. Output sheet'!$C$2:$C$5000,G$138,'1. Output sheet'!$K$2:$K$5000,$B549,'1. Output sheet'!$AC$2:$AC$5000,$B$170,'1. Output sheet'!$O$2:$O$5000,"&gt;="&amp;$B$407,'1. Output sheet'!$O$2:$O$5000,"&lt;"&amp;$C$407)</f>
        <v>0</v>
      </c>
      <c r="H549" s="13">
        <f>SUMIFS('1. Output sheet'!$F$2:$F$5000,'1. Output sheet'!$C$2:$C$5000,H$138,'1. Output sheet'!$K$2:$K$5000,$B549,'1. Output sheet'!$AC$2:$AC$5000,$B$140,'1. Output sheet'!$O$2:$O$5000,"&gt;="&amp;$B$407,'1. Output sheet'!$O$2:$O$5000,"&lt;"&amp;$C$407)+SUMIFS('1. Output sheet'!$F$2:$F$5000,'1. Output sheet'!$C$2:$C$5000,H$138,'1. Output sheet'!$K$2:$K$5000,$B549,'1. Output sheet'!$AC$2:$AC$5000,$B$170,'1. Output sheet'!$O$2:$O$5000,"&gt;="&amp;$B$407,'1. Output sheet'!$O$2:$O$5000,"&lt;"&amp;$C$407)</f>
        <v>0</v>
      </c>
      <c r="I549" s="13">
        <f>SUMIFS('1. Output sheet'!$F$2:$F$5000,'1. Output sheet'!$C$2:$C$5000,I$138,'1. Output sheet'!$K$2:$K$5000,$B549,'1. Output sheet'!$AC$2:$AC$5000,$B$140,'1. Output sheet'!$O$2:$O$5000,"&gt;="&amp;$B$407,'1. Output sheet'!$O$2:$O$5000,"&lt;"&amp;$C$407)+SUMIFS('1. Output sheet'!$F$2:$F$5000,'1. Output sheet'!$C$2:$C$5000,I$138,'1. Output sheet'!$K$2:$K$5000,$B549,'1. Output sheet'!$AC$2:$AC$5000,$B$170,'1. Output sheet'!$O$2:$O$5000,"&gt;="&amp;$B$407,'1. Output sheet'!$O$2:$O$5000,"&lt;"&amp;$C$407)</f>
        <v>0</v>
      </c>
      <c r="J549" s="13">
        <f>SUMIFS('1. Output sheet'!$F$2:$F$5000,'1. Output sheet'!$C$2:$C$5000,J$138,'1. Output sheet'!$K$2:$K$5000,$B549,'1. Output sheet'!$AC$2:$AC$5000,$B$140,'1. Output sheet'!$O$2:$O$5000,"&gt;="&amp;$B$407,'1. Output sheet'!$O$2:$O$5000,"&lt;"&amp;$C$407)+SUMIFS('1. Output sheet'!$F$2:$F$5000,'1. Output sheet'!$C$2:$C$5000,J$138,'1. Output sheet'!$K$2:$K$5000,$B549,'1. Output sheet'!$AC$2:$AC$5000,$B$170,'1. Output sheet'!$O$2:$O$5000,"&gt;="&amp;$B$407,'1. Output sheet'!$O$2:$O$5000,"&lt;"&amp;$C$407)</f>
        <v>0</v>
      </c>
      <c r="K549" s="13">
        <f>SUMIFS('1. Output sheet'!$F$2:$F$5000,'1. Output sheet'!$C$2:$C$5000,K$138,'1. Output sheet'!$K$2:$K$5000,$B549,'1. Output sheet'!$AC$2:$AC$5000,$B$140,'1. Output sheet'!$O$2:$O$5000,"&gt;="&amp;$B$407,'1. Output sheet'!$O$2:$O$5000,"&lt;"&amp;$C$407)+SUMIFS('1. Output sheet'!$F$2:$F$5000,'1. Output sheet'!$C$2:$C$5000,K$138,'1. Output sheet'!$K$2:$K$5000,$B549,'1. Output sheet'!$AC$2:$AC$5000,$B$170,'1. Output sheet'!$O$2:$O$5000,"&gt;="&amp;$B$407,'1. Output sheet'!$O$2:$O$5000,"&lt;"&amp;$C$407)</f>
        <v>0</v>
      </c>
      <c r="L549" s="13">
        <f>SUMIFS('1. Output sheet'!$F$2:$F$5000,'1. Output sheet'!$C$2:$C$5000,L$138,'1. Output sheet'!$K$2:$K$5000,$B549,'1. Output sheet'!$AC$2:$AC$5000,$B$140,'1. Output sheet'!$O$2:$O$5000,"&gt;="&amp;$B$407,'1. Output sheet'!$O$2:$O$5000,"&lt;"&amp;$C$407)+SUMIFS('1. Output sheet'!$F$2:$F$5000,'1. Output sheet'!$C$2:$C$5000,L$138,'1. Output sheet'!$K$2:$K$5000,$B549,'1. Output sheet'!$AC$2:$AC$5000,$B$170,'1. Output sheet'!$O$2:$O$5000,"&gt;="&amp;$B$407,'1. Output sheet'!$O$2:$O$5000,"&lt;"&amp;$C$407)</f>
        <v>0</v>
      </c>
      <c r="M549" s="13">
        <f>SUMIFS('1. Output sheet'!$F$2:$F$5000,'1. Output sheet'!$C$2:$C$5000,M$138,'1. Output sheet'!$K$2:$K$5000,$B549,'1. Output sheet'!$AC$2:$AC$5000,$B$140,'1. Output sheet'!$O$2:$O$5000,"&gt;="&amp;$B$407,'1. Output sheet'!$O$2:$O$5000,"&lt;"&amp;$C$407)+SUMIFS('1. Output sheet'!$F$2:$F$5000,'1. Output sheet'!$C$2:$C$5000,M$138,'1. Output sheet'!$K$2:$K$5000,$B549,'1. Output sheet'!$AC$2:$AC$5000,$B$170,'1. Output sheet'!$O$2:$O$5000,"&gt;="&amp;$B$407,'1. Output sheet'!$O$2:$O$5000,"&lt;"&amp;$C$407)</f>
        <v>0</v>
      </c>
      <c r="N549" s="13">
        <f>SUMIFS('1. Output sheet'!$F$2:$F$5000,'1. Output sheet'!$C$2:$C$5000,N$138,'1. Output sheet'!$K$2:$K$5000,$B549,'1. Output sheet'!$AC$2:$AC$5000,$B$140,'1. Output sheet'!$O$2:$O$5000,"&gt;="&amp;$B$407,'1. Output sheet'!$O$2:$O$5000,"&lt;"&amp;$C$407)+SUMIFS('1. Output sheet'!$F$2:$F$5000,'1. Output sheet'!$C$2:$C$5000,N$138,'1. Output sheet'!$K$2:$K$5000,$B549,'1. Output sheet'!$AC$2:$AC$5000,$B$170,'1. Output sheet'!$O$2:$O$5000,"&gt;="&amp;$B$407,'1. Output sheet'!$O$2:$O$5000,"&lt;"&amp;$C$407)</f>
        <v>0</v>
      </c>
      <c r="O549" s="13">
        <f>SUMIFS('1. Output sheet'!$F$2:$F$5000,'1. Output sheet'!$C$2:$C$5000,O$138,'1. Output sheet'!$K$2:$K$5000,$B549,'1. Output sheet'!$AC$2:$AC$5000,$B$140,'1. Output sheet'!$O$2:$O$5000,"&gt;="&amp;$B$407,'1. Output sheet'!$O$2:$O$5000,"&lt;"&amp;$C$407)+SUMIFS('1. Output sheet'!$F$2:$F$5000,'1. Output sheet'!$C$2:$C$5000,O$138,'1. Output sheet'!$K$2:$K$5000,$B549,'1. Output sheet'!$AC$2:$AC$5000,$B$170,'1. Output sheet'!$O$2:$O$5000,"&gt;="&amp;$B$407,'1. Output sheet'!$O$2:$O$5000,"&lt;"&amp;$C$407)</f>
        <v>0</v>
      </c>
      <c r="P549" s="14">
        <f t="shared" si="298"/>
        <v>0</v>
      </c>
      <c r="R549" s="39" t="s">
        <v>377</v>
      </c>
      <c r="S549" s="12"/>
      <c r="T549" s="13">
        <f t="shared" si="297"/>
        <v>0</v>
      </c>
      <c r="U549" s="13">
        <f t="shared" si="285"/>
        <v>0</v>
      </c>
      <c r="V549" s="13">
        <f t="shared" si="286"/>
        <v>0</v>
      </c>
      <c r="W549" s="13">
        <f t="shared" si="287"/>
        <v>0</v>
      </c>
      <c r="X549" s="13">
        <f t="shared" si="288"/>
        <v>0</v>
      </c>
      <c r="Y549" s="13">
        <f t="shared" si="289"/>
        <v>0</v>
      </c>
      <c r="Z549" s="13">
        <f t="shared" si="290"/>
        <v>0</v>
      </c>
      <c r="AA549" s="13">
        <f t="shared" si="291"/>
        <v>0</v>
      </c>
      <c r="AB549" s="13">
        <f t="shared" si="292"/>
        <v>0</v>
      </c>
      <c r="AC549" s="13">
        <f t="shared" si="293"/>
        <v>0</v>
      </c>
      <c r="AD549" s="13">
        <f t="shared" si="294"/>
        <v>0</v>
      </c>
      <c r="AE549" s="13">
        <f t="shared" si="295"/>
        <v>0</v>
      </c>
      <c r="AF549" s="14">
        <f t="shared" si="296"/>
        <v>0</v>
      </c>
    </row>
    <row r="550" spans="2:32" ht="15" x14ac:dyDescent="0.25">
      <c r="B550" s="39" t="s">
        <v>132</v>
      </c>
      <c r="C550" s="12"/>
      <c r="D550" s="13">
        <f>SUMIFS('1. Output sheet'!$F$2:$F$5000,'1. Output sheet'!$C$2:$C$5000,D$138,'1. Output sheet'!$K$2:$K$5000,$B550,'1. Output sheet'!$AC$2:$AC$5000,$B$140,'1. Output sheet'!$O$2:$O$5000,"&gt;="&amp;$B$407,'1. Output sheet'!$O$2:$O$5000,"&lt;"&amp;$C$407)+SUMIFS('1. Output sheet'!$F$2:$F$5000,'1. Output sheet'!$C$2:$C$5000,D$138,'1. Output sheet'!$K$2:$K$5000,$B550,'1. Output sheet'!$AC$2:$AC$5000,$B$170,'1. Output sheet'!$O$2:$O$5000,"&gt;="&amp;$B$407,'1. Output sheet'!$O$2:$O$5000,"&lt;"&amp;$C$407)</f>
        <v>0</v>
      </c>
      <c r="E550" s="13">
        <f>SUMIFS('1. Output sheet'!$F$2:$F$5000,'1. Output sheet'!$C$2:$C$5000,E$138,'1. Output sheet'!$K$2:$K$5000,$B550,'1. Output sheet'!$AC$2:$AC$5000,$B$140,'1. Output sheet'!$O$2:$O$5000,"&gt;="&amp;$B$407,'1. Output sheet'!$O$2:$O$5000,"&lt;"&amp;$C$407)+SUMIFS('1. Output sheet'!$F$2:$F$5000,'1. Output sheet'!$C$2:$C$5000,E$138,'1. Output sheet'!$K$2:$K$5000,$B550,'1. Output sheet'!$AC$2:$AC$5000,$B$170,'1. Output sheet'!$O$2:$O$5000,"&gt;="&amp;$B$407,'1. Output sheet'!$O$2:$O$5000,"&lt;"&amp;$C$407)</f>
        <v>0</v>
      </c>
      <c r="F550" s="13">
        <f>SUMIFS('1. Output sheet'!$F$2:$F$5000,'1. Output sheet'!$C$2:$C$5000,F$138,'1. Output sheet'!$K$2:$K$5000,$B550,'1. Output sheet'!$AC$2:$AC$5000,$B$140,'1. Output sheet'!$O$2:$O$5000,"&gt;="&amp;$B$407,'1. Output sheet'!$O$2:$O$5000,"&lt;"&amp;$C$407)+SUMIFS('1. Output sheet'!$F$2:$F$5000,'1. Output sheet'!$C$2:$C$5000,F$138,'1. Output sheet'!$K$2:$K$5000,$B550,'1. Output sheet'!$AC$2:$AC$5000,$B$170,'1. Output sheet'!$O$2:$O$5000,"&gt;="&amp;$B$407,'1. Output sheet'!$O$2:$O$5000,"&lt;"&amp;$C$407)</f>
        <v>0</v>
      </c>
      <c r="G550" s="13">
        <f>SUMIFS('1. Output sheet'!$F$2:$F$5000,'1. Output sheet'!$C$2:$C$5000,G$138,'1. Output sheet'!$K$2:$K$5000,$B550,'1. Output sheet'!$AC$2:$AC$5000,$B$140,'1. Output sheet'!$O$2:$O$5000,"&gt;="&amp;$B$407,'1. Output sheet'!$O$2:$O$5000,"&lt;"&amp;$C$407)+SUMIFS('1. Output sheet'!$F$2:$F$5000,'1. Output sheet'!$C$2:$C$5000,G$138,'1. Output sheet'!$K$2:$K$5000,$B550,'1. Output sheet'!$AC$2:$AC$5000,$B$170,'1. Output sheet'!$O$2:$O$5000,"&gt;="&amp;$B$407,'1. Output sheet'!$O$2:$O$5000,"&lt;"&amp;$C$407)</f>
        <v>6100</v>
      </c>
      <c r="H550" s="13">
        <f>SUMIFS('1. Output sheet'!$F$2:$F$5000,'1. Output sheet'!$C$2:$C$5000,H$138,'1. Output sheet'!$K$2:$K$5000,$B550,'1. Output sheet'!$AC$2:$AC$5000,$B$140,'1. Output sheet'!$O$2:$O$5000,"&gt;="&amp;$B$407,'1. Output sheet'!$O$2:$O$5000,"&lt;"&amp;$C$407)+SUMIFS('1. Output sheet'!$F$2:$F$5000,'1. Output sheet'!$C$2:$C$5000,H$138,'1. Output sheet'!$K$2:$K$5000,$B550,'1. Output sheet'!$AC$2:$AC$5000,$B$170,'1. Output sheet'!$O$2:$O$5000,"&gt;="&amp;$B$407,'1. Output sheet'!$O$2:$O$5000,"&lt;"&amp;$C$407)</f>
        <v>0</v>
      </c>
      <c r="I550" s="13">
        <f>SUMIFS('1. Output sheet'!$F$2:$F$5000,'1. Output sheet'!$C$2:$C$5000,I$138,'1. Output sheet'!$K$2:$K$5000,$B550,'1. Output sheet'!$AC$2:$AC$5000,$B$140,'1. Output sheet'!$O$2:$O$5000,"&gt;="&amp;$B$407,'1. Output sheet'!$O$2:$O$5000,"&lt;"&amp;$C$407)+SUMIFS('1. Output sheet'!$F$2:$F$5000,'1. Output sheet'!$C$2:$C$5000,I$138,'1. Output sheet'!$K$2:$K$5000,$B550,'1. Output sheet'!$AC$2:$AC$5000,$B$170,'1. Output sheet'!$O$2:$O$5000,"&gt;="&amp;$B$407,'1. Output sheet'!$O$2:$O$5000,"&lt;"&amp;$C$407)</f>
        <v>16700</v>
      </c>
      <c r="J550" s="13">
        <f>SUMIFS('1. Output sheet'!$F$2:$F$5000,'1. Output sheet'!$C$2:$C$5000,J$138,'1. Output sheet'!$K$2:$K$5000,$B550,'1. Output sheet'!$AC$2:$AC$5000,$B$140,'1. Output sheet'!$O$2:$O$5000,"&gt;="&amp;$B$407,'1. Output sheet'!$O$2:$O$5000,"&lt;"&amp;$C$407)+SUMIFS('1. Output sheet'!$F$2:$F$5000,'1. Output sheet'!$C$2:$C$5000,J$138,'1. Output sheet'!$K$2:$K$5000,$B550,'1. Output sheet'!$AC$2:$AC$5000,$B$170,'1. Output sheet'!$O$2:$O$5000,"&gt;="&amp;$B$407,'1. Output sheet'!$O$2:$O$5000,"&lt;"&amp;$C$407)</f>
        <v>20807.793333333331</v>
      </c>
      <c r="K550" s="13">
        <f>SUMIFS('1. Output sheet'!$F$2:$F$5000,'1. Output sheet'!$C$2:$C$5000,K$138,'1. Output sheet'!$K$2:$K$5000,$B550,'1. Output sheet'!$AC$2:$AC$5000,$B$140,'1. Output sheet'!$O$2:$O$5000,"&gt;="&amp;$B$407,'1. Output sheet'!$O$2:$O$5000,"&lt;"&amp;$C$407)+SUMIFS('1. Output sheet'!$F$2:$F$5000,'1. Output sheet'!$C$2:$C$5000,K$138,'1. Output sheet'!$K$2:$K$5000,$B550,'1. Output sheet'!$AC$2:$AC$5000,$B$170,'1. Output sheet'!$O$2:$O$5000,"&gt;="&amp;$B$407,'1. Output sheet'!$O$2:$O$5000,"&lt;"&amp;$C$407)</f>
        <v>0</v>
      </c>
      <c r="L550" s="13">
        <f>SUMIFS('1. Output sheet'!$F$2:$F$5000,'1. Output sheet'!$C$2:$C$5000,L$138,'1. Output sheet'!$K$2:$K$5000,$B550,'1. Output sheet'!$AC$2:$AC$5000,$B$140,'1. Output sheet'!$O$2:$O$5000,"&gt;="&amp;$B$407,'1. Output sheet'!$O$2:$O$5000,"&lt;"&amp;$C$407)+SUMIFS('1. Output sheet'!$F$2:$F$5000,'1. Output sheet'!$C$2:$C$5000,L$138,'1. Output sheet'!$K$2:$K$5000,$B550,'1. Output sheet'!$AC$2:$AC$5000,$B$170,'1. Output sheet'!$O$2:$O$5000,"&gt;="&amp;$B$407,'1. Output sheet'!$O$2:$O$5000,"&lt;"&amp;$C$407)</f>
        <v>1895</v>
      </c>
      <c r="M550" s="13">
        <f>SUMIFS('1. Output sheet'!$F$2:$F$5000,'1. Output sheet'!$C$2:$C$5000,M$138,'1. Output sheet'!$K$2:$K$5000,$B550,'1. Output sheet'!$AC$2:$AC$5000,$B$140,'1. Output sheet'!$O$2:$O$5000,"&gt;="&amp;$B$407,'1. Output sheet'!$O$2:$O$5000,"&lt;"&amp;$C$407)+SUMIFS('1. Output sheet'!$F$2:$F$5000,'1. Output sheet'!$C$2:$C$5000,M$138,'1. Output sheet'!$K$2:$K$5000,$B550,'1. Output sheet'!$AC$2:$AC$5000,$B$170,'1. Output sheet'!$O$2:$O$5000,"&gt;="&amp;$B$407,'1. Output sheet'!$O$2:$O$5000,"&lt;"&amp;$C$407)</f>
        <v>0</v>
      </c>
      <c r="N550" s="13">
        <f>SUMIFS('1. Output sheet'!$F$2:$F$5000,'1. Output sheet'!$C$2:$C$5000,N$138,'1. Output sheet'!$K$2:$K$5000,$B550,'1. Output sheet'!$AC$2:$AC$5000,$B$140,'1. Output sheet'!$O$2:$O$5000,"&gt;="&amp;$B$407,'1. Output sheet'!$O$2:$O$5000,"&lt;"&amp;$C$407)+SUMIFS('1. Output sheet'!$F$2:$F$5000,'1. Output sheet'!$C$2:$C$5000,N$138,'1. Output sheet'!$K$2:$K$5000,$B550,'1. Output sheet'!$AC$2:$AC$5000,$B$170,'1. Output sheet'!$O$2:$O$5000,"&gt;="&amp;$B$407,'1. Output sheet'!$O$2:$O$5000,"&lt;"&amp;$C$407)</f>
        <v>0</v>
      </c>
      <c r="O550" s="13">
        <f>SUMIFS('1. Output sheet'!$F$2:$F$5000,'1. Output sheet'!$C$2:$C$5000,O$138,'1. Output sheet'!$K$2:$K$5000,$B550,'1. Output sheet'!$AC$2:$AC$5000,$B$140,'1. Output sheet'!$O$2:$O$5000,"&gt;="&amp;$B$407,'1. Output sheet'!$O$2:$O$5000,"&lt;"&amp;$C$407)+SUMIFS('1. Output sheet'!$F$2:$F$5000,'1. Output sheet'!$C$2:$C$5000,O$138,'1. Output sheet'!$K$2:$K$5000,$B550,'1. Output sheet'!$AC$2:$AC$5000,$B$170,'1. Output sheet'!$O$2:$O$5000,"&gt;="&amp;$B$407,'1. Output sheet'!$O$2:$O$5000,"&lt;"&amp;$C$407)</f>
        <v>-528</v>
      </c>
      <c r="P550" s="14">
        <f t="shared" si="298"/>
        <v>44974.793333333335</v>
      </c>
      <c r="R550" s="39" t="s">
        <v>132</v>
      </c>
      <c r="S550" s="12"/>
      <c r="T550" s="13">
        <f t="shared" si="297"/>
        <v>0</v>
      </c>
      <c r="U550" s="13">
        <f t="shared" si="285"/>
        <v>0</v>
      </c>
      <c r="V550" s="13">
        <f t="shared" si="286"/>
        <v>0</v>
      </c>
      <c r="W550" s="13">
        <f t="shared" si="287"/>
        <v>817.88075030502921</v>
      </c>
      <c r="X550" s="13">
        <f t="shared" si="288"/>
        <v>0</v>
      </c>
      <c r="Y550" s="13">
        <f t="shared" si="289"/>
        <v>2239.1161524744243</v>
      </c>
      <c r="Z550" s="13">
        <f t="shared" si="290"/>
        <v>2789.8842005997785</v>
      </c>
      <c r="AA550" s="13">
        <f t="shared" si="291"/>
        <v>0</v>
      </c>
      <c r="AB550" s="13">
        <f t="shared" si="292"/>
        <v>254.07934784066072</v>
      </c>
      <c r="AC550" s="13">
        <f t="shared" si="293"/>
        <v>0</v>
      </c>
      <c r="AD550" s="13">
        <f t="shared" si="294"/>
        <v>0</v>
      </c>
      <c r="AE550" s="13">
        <f t="shared" si="295"/>
        <v>-70.793612485418919</v>
      </c>
      <c r="AF550" s="14">
        <f t="shared" si="296"/>
        <v>6030.1668387344744</v>
      </c>
    </row>
    <row r="551" spans="2:32" ht="15" x14ac:dyDescent="0.25">
      <c r="B551" s="39" t="s">
        <v>471</v>
      </c>
      <c r="C551" s="12"/>
      <c r="D551" s="13">
        <f>SUMIFS('1. Output sheet'!$F$2:$F$5000,'1. Output sheet'!$C$2:$C$5000,D$138,'1. Output sheet'!$K$2:$K$5000,$B551,'1. Output sheet'!$AC$2:$AC$5000,$B$140,'1. Output sheet'!$O$2:$O$5000,"&gt;="&amp;$B$407,'1. Output sheet'!$O$2:$O$5000,"&lt;"&amp;$C$407)+SUMIFS('1. Output sheet'!$F$2:$F$5000,'1. Output sheet'!$C$2:$C$5000,D$138,'1. Output sheet'!$K$2:$K$5000,$B551,'1. Output sheet'!$AC$2:$AC$5000,$B$170,'1. Output sheet'!$O$2:$O$5000,"&gt;="&amp;$B$407,'1. Output sheet'!$O$2:$O$5000,"&lt;"&amp;$C$407)</f>
        <v>0</v>
      </c>
      <c r="E551" s="13">
        <f>SUMIFS('1. Output sheet'!$F$2:$F$5000,'1. Output sheet'!$C$2:$C$5000,E$138,'1. Output sheet'!$K$2:$K$5000,$B551,'1. Output sheet'!$AC$2:$AC$5000,$B$140,'1. Output sheet'!$O$2:$O$5000,"&gt;="&amp;$B$407,'1. Output sheet'!$O$2:$O$5000,"&lt;"&amp;$C$407)+SUMIFS('1. Output sheet'!$F$2:$F$5000,'1. Output sheet'!$C$2:$C$5000,E$138,'1. Output sheet'!$K$2:$K$5000,$B551,'1. Output sheet'!$AC$2:$AC$5000,$B$170,'1. Output sheet'!$O$2:$O$5000,"&gt;="&amp;$B$407,'1. Output sheet'!$O$2:$O$5000,"&lt;"&amp;$C$407)</f>
        <v>0</v>
      </c>
      <c r="F551" s="13">
        <f>SUMIFS('1. Output sheet'!$F$2:$F$5000,'1. Output sheet'!$C$2:$C$5000,F$138,'1. Output sheet'!$K$2:$K$5000,$B551,'1. Output sheet'!$AC$2:$AC$5000,$B$140,'1. Output sheet'!$O$2:$O$5000,"&gt;="&amp;$B$407,'1. Output sheet'!$O$2:$O$5000,"&lt;"&amp;$C$407)+SUMIFS('1. Output sheet'!$F$2:$F$5000,'1. Output sheet'!$C$2:$C$5000,F$138,'1. Output sheet'!$K$2:$K$5000,$B551,'1. Output sheet'!$AC$2:$AC$5000,$B$170,'1. Output sheet'!$O$2:$O$5000,"&gt;="&amp;$B$407,'1. Output sheet'!$O$2:$O$5000,"&lt;"&amp;$C$407)</f>
        <v>0</v>
      </c>
      <c r="G551" s="13">
        <f>SUMIFS('1. Output sheet'!$F$2:$F$5000,'1. Output sheet'!$C$2:$C$5000,G$138,'1. Output sheet'!$K$2:$K$5000,$B551,'1. Output sheet'!$AC$2:$AC$5000,$B$140,'1. Output sheet'!$O$2:$O$5000,"&gt;="&amp;$B$407,'1. Output sheet'!$O$2:$O$5000,"&lt;"&amp;$C$407)+SUMIFS('1. Output sheet'!$F$2:$F$5000,'1. Output sheet'!$C$2:$C$5000,G$138,'1. Output sheet'!$K$2:$K$5000,$B551,'1. Output sheet'!$AC$2:$AC$5000,$B$170,'1. Output sheet'!$O$2:$O$5000,"&gt;="&amp;$B$407,'1. Output sheet'!$O$2:$O$5000,"&lt;"&amp;$C$407)</f>
        <v>0</v>
      </c>
      <c r="H551" s="13">
        <f>SUMIFS('1. Output sheet'!$F$2:$F$5000,'1. Output sheet'!$C$2:$C$5000,H$138,'1. Output sheet'!$K$2:$K$5000,$B551,'1. Output sheet'!$AC$2:$AC$5000,$B$140,'1. Output sheet'!$O$2:$O$5000,"&gt;="&amp;$B$407,'1. Output sheet'!$O$2:$O$5000,"&lt;"&amp;$C$407)+SUMIFS('1. Output sheet'!$F$2:$F$5000,'1. Output sheet'!$C$2:$C$5000,H$138,'1. Output sheet'!$K$2:$K$5000,$B551,'1. Output sheet'!$AC$2:$AC$5000,$B$170,'1. Output sheet'!$O$2:$O$5000,"&gt;="&amp;$B$407,'1. Output sheet'!$O$2:$O$5000,"&lt;"&amp;$C$407)</f>
        <v>0</v>
      </c>
      <c r="I551" s="13">
        <f>SUMIFS('1. Output sheet'!$F$2:$F$5000,'1. Output sheet'!$C$2:$C$5000,I$138,'1. Output sheet'!$K$2:$K$5000,$B551,'1. Output sheet'!$AC$2:$AC$5000,$B$140,'1. Output sheet'!$O$2:$O$5000,"&gt;="&amp;$B$407,'1. Output sheet'!$O$2:$O$5000,"&lt;"&amp;$C$407)+SUMIFS('1. Output sheet'!$F$2:$F$5000,'1. Output sheet'!$C$2:$C$5000,I$138,'1. Output sheet'!$K$2:$K$5000,$B551,'1. Output sheet'!$AC$2:$AC$5000,$B$170,'1. Output sheet'!$O$2:$O$5000,"&gt;="&amp;$B$407,'1. Output sheet'!$O$2:$O$5000,"&lt;"&amp;$C$407)</f>
        <v>0</v>
      </c>
      <c r="J551" s="13">
        <f>SUMIFS('1. Output sheet'!$F$2:$F$5000,'1. Output sheet'!$C$2:$C$5000,J$138,'1. Output sheet'!$K$2:$K$5000,$B551,'1. Output sheet'!$AC$2:$AC$5000,$B$140,'1. Output sheet'!$O$2:$O$5000,"&gt;="&amp;$B$407,'1. Output sheet'!$O$2:$O$5000,"&lt;"&amp;$C$407)+SUMIFS('1. Output sheet'!$F$2:$F$5000,'1. Output sheet'!$C$2:$C$5000,J$138,'1. Output sheet'!$K$2:$K$5000,$B551,'1. Output sheet'!$AC$2:$AC$5000,$B$170,'1. Output sheet'!$O$2:$O$5000,"&gt;="&amp;$B$407,'1. Output sheet'!$O$2:$O$5000,"&lt;"&amp;$C$407)</f>
        <v>0</v>
      </c>
      <c r="K551" s="13">
        <f>SUMIFS('1. Output sheet'!$F$2:$F$5000,'1. Output sheet'!$C$2:$C$5000,K$138,'1. Output sheet'!$K$2:$K$5000,$B551,'1. Output sheet'!$AC$2:$AC$5000,$B$140,'1. Output sheet'!$O$2:$O$5000,"&gt;="&amp;$B$407,'1. Output sheet'!$O$2:$O$5000,"&lt;"&amp;$C$407)+SUMIFS('1. Output sheet'!$F$2:$F$5000,'1. Output sheet'!$C$2:$C$5000,K$138,'1. Output sheet'!$K$2:$K$5000,$B551,'1. Output sheet'!$AC$2:$AC$5000,$B$170,'1. Output sheet'!$O$2:$O$5000,"&gt;="&amp;$B$407,'1. Output sheet'!$O$2:$O$5000,"&lt;"&amp;$C$407)</f>
        <v>0</v>
      </c>
      <c r="L551" s="13">
        <f>SUMIFS('1. Output sheet'!$F$2:$F$5000,'1. Output sheet'!$C$2:$C$5000,L$138,'1. Output sheet'!$K$2:$K$5000,$B551,'1. Output sheet'!$AC$2:$AC$5000,$B$140,'1. Output sheet'!$O$2:$O$5000,"&gt;="&amp;$B$407,'1. Output sheet'!$O$2:$O$5000,"&lt;"&amp;$C$407)+SUMIFS('1. Output sheet'!$F$2:$F$5000,'1. Output sheet'!$C$2:$C$5000,L$138,'1. Output sheet'!$K$2:$K$5000,$B551,'1. Output sheet'!$AC$2:$AC$5000,$B$170,'1. Output sheet'!$O$2:$O$5000,"&gt;="&amp;$B$407,'1. Output sheet'!$O$2:$O$5000,"&lt;"&amp;$C$407)</f>
        <v>0</v>
      </c>
      <c r="M551" s="13">
        <f>SUMIFS('1. Output sheet'!$F$2:$F$5000,'1. Output sheet'!$C$2:$C$5000,M$138,'1. Output sheet'!$K$2:$K$5000,$B551,'1. Output sheet'!$AC$2:$AC$5000,$B$140,'1. Output sheet'!$O$2:$O$5000,"&gt;="&amp;$B$407,'1. Output sheet'!$O$2:$O$5000,"&lt;"&amp;$C$407)+SUMIFS('1. Output sheet'!$F$2:$F$5000,'1. Output sheet'!$C$2:$C$5000,M$138,'1. Output sheet'!$K$2:$K$5000,$B551,'1. Output sheet'!$AC$2:$AC$5000,$B$170,'1. Output sheet'!$O$2:$O$5000,"&gt;="&amp;$B$407,'1. Output sheet'!$O$2:$O$5000,"&lt;"&amp;$C$407)</f>
        <v>0</v>
      </c>
      <c r="N551" s="13">
        <f>SUMIFS('1. Output sheet'!$F$2:$F$5000,'1. Output sheet'!$C$2:$C$5000,N$138,'1. Output sheet'!$K$2:$K$5000,$B551,'1. Output sheet'!$AC$2:$AC$5000,$B$140,'1. Output sheet'!$O$2:$O$5000,"&gt;="&amp;$B$407,'1. Output sheet'!$O$2:$O$5000,"&lt;"&amp;$C$407)+SUMIFS('1. Output sheet'!$F$2:$F$5000,'1. Output sheet'!$C$2:$C$5000,N$138,'1. Output sheet'!$K$2:$K$5000,$B551,'1. Output sheet'!$AC$2:$AC$5000,$B$170,'1. Output sheet'!$O$2:$O$5000,"&gt;="&amp;$B$407,'1. Output sheet'!$O$2:$O$5000,"&lt;"&amp;$C$407)</f>
        <v>0</v>
      </c>
      <c r="O551" s="13">
        <f>SUMIFS('1. Output sheet'!$F$2:$F$5000,'1. Output sheet'!$C$2:$C$5000,O$138,'1. Output sheet'!$K$2:$K$5000,$B551,'1. Output sheet'!$AC$2:$AC$5000,$B$140,'1. Output sheet'!$O$2:$O$5000,"&gt;="&amp;$B$407,'1. Output sheet'!$O$2:$O$5000,"&lt;"&amp;$C$407)+SUMIFS('1. Output sheet'!$F$2:$F$5000,'1. Output sheet'!$C$2:$C$5000,O$138,'1. Output sheet'!$K$2:$K$5000,$B551,'1. Output sheet'!$AC$2:$AC$5000,$B$170,'1. Output sheet'!$O$2:$O$5000,"&gt;="&amp;$B$407,'1. Output sheet'!$O$2:$O$5000,"&lt;"&amp;$C$407)</f>
        <v>0</v>
      </c>
      <c r="P551" s="14">
        <f t="shared" si="298"/>
        <v>0</v>
      </c>
      <c r="R551" s="39" t="s">
        <v>471</v>
      </c>
      <c r="S551" s="12"/>
      <c r="T551" s="13">
        <f t="shared" si="297"/>
        <v>0</v>
      </c>
      <c r="U551" s="13">
        <f t="shared" si="285"/>
        <v>0</v>
      </c>
      <c r="V551" s="13">
        <f t="shared" si="286"/>
        <v>0</v>
      </c>
      <c r="W551" s="13">
        <f t="shared" si="287"/>
        <v>0</v>
      </c>
      <c r="X551" s="13">
        <f t="shared" si="288"/>
        <v>0</v>
      </c>
      <c r="Y551" s="13">
        <f t="shared" si="289"/>
        <v>0</v>
      </c>
      <c r="Z551" s="13">
        <f t="shared" si="290"/>
        <v>0</v>
      </c>
      <c r="AA551" s="13">
        <f t="shared" si="291"/>
        <v>0</v>
      </c>
      <c r="AB551" s="13">
        <f t="shared" si="292"/>
        <v>0</v>
      </c>
      <c r="AC551" s="13">
        <f t="shared" si="293"/>
        <v>0</v>
      </c>
      <c r="AD551" s="13">
        <f t="shared" si="294"/>
        <v>0</v>
      </c>
      <c r="AE551" s="13">
        <f t="shared" si="295"/>
        <v>0</v>
      </c>
      <c r="AF551" s="14">
        <f t="shared" si="296"/>
        <v>0</v>
      </c>
    </row>
    <row r="552" spans="2:32" ht="15" x14ac:dyDescent="0.25">
      <c r="B552" s="39" t="s">
        <v>56</v>
      </c>
      <c r="C552" s="12"/>
      <c r="D552" s="13">
        <f>SUMIFS('1. Output sheet'!$F$2:$F$5000,'1. Output sheet'!$C$2:$C$5000,D$138,'1. Output sheet'!$K$2:$K$5000,$B552,'1. Output sheet'!$AC$2:$AC$5000,$B$140,'1. Output sheet'!$O$2:$O$5000,"&gt;="&amp;$B$407,'1. Output sheet'!$O$2:$O$5000,"&lt;"&amp;$C$407)+SUMIFS('1. Output sheet'!$F$2:$F$5000,'1. Output sheet'!$C$2:$C$5000,D$138,'1. Output sheet'!$K$2:$K$5000,$B552,'1. Output sheet'!$AC$2:$AC$5000,$B$170,'1. Output sheet'!$O$2:$O$5000,"&gt;="&amp;$B$407,'1. Output sheet'!$O$2:$O$5000,"&lt;"&amp;$C$407)</f>
        <v>0</v>
      </c>
      <c r="E552" s="13">
        <f>SUMIFS('1. Output sheet'!$F$2:$F$5000,'1. Output sheet'!$C$2:$C$5000,E$138,'1. Output sheet'!$K$2:$K$5000,$B552,'1. Output sheet'!$AC$2:$AC$5000,$B$140,'1. Output sheet'!$O$2:$O$5000,"&gt;="&amp;$B$407,'1. Output sheet'!$O$2:$O$5000,"&lt;"&amp;$C$407)+SUMIFS('1. Output sheet'!$F$2:$F$5000,'1. Output sheet'!$C$2:$C$5000,E$138,'1. Output sheet'!$K$2:$K$5000,$B552,'1. Output sheet'!$AC$2:$AC$5000,$B$170,'1. Output sheet'!$O$2:$O$5000,"&gt;="&amp;$B$407,'1. Output sheet'!$O$2:$O$5000,"&lt;"&amp;$C$407)</f>
        <v>0</v>
      </c>
      <c r="F552" s="13">
        <f>SUMIFS('1. Output sheet'!$F$2:$F$5000,'1. Output sheet'!$C$2:$C$5000,F$138,'1. Output sheet'!$K$2:$K$5000,$B552,'1. Output sheet'!$AC$2:$AC$5000,$B$140,'1. Output sheet'!$O$2:$O$5000,"&gt;="&amp;$B$407,'1. Output sheet'!$O$2:$O$5000,"&lt;"&amp;$C$407)+SUMIFS('1. Output sheet'!$F$2:$F$5000,'1. Output sheet'!$C$2:$C$5000,F$138,'1. Output sheet'!$K$2:$K$5000,$B552,'1. Output sheet'!$AC$2:$AC$5000,$B$170,'1. Output sheet'!$O$2:$O$5000,"&gt;="&amp;$B$407,'1. Output sheet'!$O$2:$O$5000,"&lt;"&amp;$C$407)</f>
        <v>300</v>
      </c>
      <c r="G552" s="13">
        <f>SUMIFS('1. Output sheet'!$F$2:$F$5000,'1. Output sheet'!$C$2:$C$5000,G$138,'1. Output sheet'!$K$2:$K$5000,$B552,'1. Output sheet'!$AC$2:$AC$5000,$B$140,'1. Output sheet'!$O$2:$O$5000,"&gt;="&amp;$B$407,'1. Output sheet'!$O$2:$O$5000,"&lt;"&amp;$C$407)+SUMIFS('1. Output sheet'!$F$2:$F$5000,'1. Output sheet'!$C$2:$C$5000,G$138,'1. Output sheet'!$K$2:$K$5000,$B552,'1. Output sheet'!$AC$2:$AC$5000,$B$170,'1. Output sheet'!$O$2:$O$5000,"&gt;="&amp;$B$407,'1. Output sheet'!$O$2:$O$5000,"&lt;"&amp;$C$407)</f>
        <v>3475</v>
      </c>
      <c r="H552" s="13">
        <f>SUMIFS('1. Output sheet'!$F$2:$F$5000,'1. Output sheet'!$C$2:$C$5000,H$138,'1. Output sheet'!$K$2:$K$5000,$B552,'1. Output sheet'!$AC$2:$AC$5000,$B$140,'1. Output sheet'!$O$2:$O$5000,"&gt;="&amp;$B$407,'1. Output sheet'!$O$2:$O$5000,"&lt;"&amp;$C$407)+SUMIFS('1. Output sheet'!$F$2:$F$5000,'1. Output sheet'!$C$2:$C$5000,H$138,'1. Output sheet'!$K$2:$K$5000,$B552,'1. Output sheet'!$AC$2:$AC$5000,$B$170,'1. Output sheet'!$O$2:$O$5000,"&gt;="&amp;$B$407,'1. Output sheet'!$O$2:$O$5000,"&lt;"&amp;$C$407)</f>
        <v>0</v>
      </c>
      <c r="I552" s="13">
        <f>SUMIFS('1. Output sheet'!$F$2:$F$5000,'1. Output sheet'!$C$2:$C$5000,I$138,'1. Output sheet'!$K$2:$K$5000,$B552,'1. Output sheet'!$AC$2:$AC$5000,$B$140,'1. Output sheet'!$O$2:$O$5000,"&gt;="&amp;$B$407,'1. Output sheet'!$O$2:$O$5000,"&lt;"&amp;$C$407)+SUMIFS('1. Output sheet'!$F$2:$F$5000,'1. Output sheet'!$C$2:$C$5000,I$138,'1. Output sheet'!$K$2:$K$5000,$B552,'1. Output sheet'!$AC$2:$AC$5000,$B$170,'1. Output sheet'!$O$2:$O$5000,"&gt;="&amp;$B$407,'1. Output sheet'!$O$2:$O$5000,"&lt;"&amp;$C$407)</f>
        <v>0</v>
      </c>
      <c r="J552" s="13">
        <f>SUMIFS('1. Output sheet'!$F$2:$F$5000,'1. Output sheet'!$C$2:$C$5000,J$138,'1. Output sheet'!$K$2:$K$5000,$B552,'1. Output sheet'!$AC$2:$AC$5000,$B$140,'1. Output sheet'!$O$2:$O$5000,"&gt;="&amp;$B$407,'1. Output sheet'!$O$2:$O$5000,"&lt;"&amp;$C$407)+SUMIFS('1. Output sheet'!$F$2:$F$5000,'1. Output sheet'!$C$2:$C$5000,J$138,'1. Output sheet'!$K$2:$K$5000,$B552,'1. Output sheet'!$AC$2:$AC$5000,$B$170,'1. Output sheet'!$O$2:$O$5000,"&gt;="&amp;$B$407,'1. Output sheet'!$O$2:$O$5000,"&lt;"&amp;$C$407)</f>
        <v>845</v>
      </c>
      <c r="K552" s="13">
        <f>SUMIFS('1. Output sheet'!$F$2:$F$5000,'1. Output sheet'!$C$2:$C$5000,K$138,'1. Output sheet'!$K$2:$K$5000,$B552,'1. Output sheet'!$AC$2:$AC$5000,$B$140,'1. Output sheet'!$O$2:$O$5000,"&gt;="&amp;$B$407,'1. Output sheet'!$O$2:$O$5000,"&lt;"&amp;$C$407)+SUMIFS('1. Output sheet'!$F$2:$F$5000,'1. Output sheet'!$C$2:$C$5000,K$138,'1. Output sheet'!$K$2:$K$5000,$B552,'1. Output sheet'!$AC$2:$AC$5000,$B$170,'1. Output sheet'!$O$2:$O$5000,"&gt;="&amp;$B$407,'1. Output sheet'!$O$2:$O$5000,"&lt;"&amp;$C$407)</f>
        <v>0</v>
      </c>
      <c r="L552" s="13">
        <f>SUMIFS('1. Output sheet'!$F$2:$F$5000,'1. Output sheet'!$C$2:$C$5000,L$138,'1. Output sheet'!$K$2:$K$5000,$B552,'1. Output sheet'!$AC$2:$AC$5000,$B$140,'1. Output sheet'!$O$2:$O$5000,"&gt;="&amp;$B$407,'1. Output sheet'!$O$2:$O$5000,"&lt;"&amp;$C$407)+SUMIFS('1. Output sheet'!$F$2:$F$5000,'1. Output sheet'!$C$2:$C$5000,L$138,'1. Output sheet'!$K$2:$K$5000,$B552,'1. Output sheet'!$AC$2:$AC$5000,$B$170,'1. Output sheet'!$O$2:$O$5000,"&gt;="&amp;$B$407,'1. Output sheet'!$O$2:$O$5000,"&lt;"&amp;$C$407)</f>
        <v>27000</v>
      </c>
      <c r="M552" s="13">
        <f>SUMIFS('1. Output sheet'!$F$2:$F$5000,'1. Output sheet'!$C$2:$C$5000,M$138,'1. Output sheet'!$K$2:$K$5000,$B552,'1. Output sheet'!$AC$2:$AC$5000,$B$140,'1. Output sheet'!$O$2:$O$5000,"&gt;="&amp;$B$407,'1. Output sheet'!$O$2:$O$5000,"&lt;"&amp;$C$407)+SUMIFS('1. Output sheet'!$F$2:$F$5000,'1. Output sheet'!$C$2:$C$5000,M$138,'1. Output sheet'!$K$2:$K$5000,$B552,'1. Output sheet'!$AC$2:$AC$5000,$B$170,'1. Output sheet'!$O$2:$O$5000,"&gt;="&amp;$B$407,'1. Output sheet'!$O$2:$O$5000,"&lt;"&amp;$C$407)</f>
        <v>0</v>
      </c>
      <c r="N552" s="13">
        <f>SUMIFS('1. Output sheet'!$F$2:$F$5000,'1. Output sheet'!$C$2:$C$5000,N$138,'1. Output sheet'!$K$2:$K$5000,$B552,'1. Output sheet'!$AC$2:$AC$5000,$B$140,'1. Output sheet'!$O$2:$O$5000,"&gt;="&amp;$B$407,'1. Output sheet'!$O$2:$O$5000,"&lt;"&amp;$C$407)+SUMIFS('1. Output sheet'!$F$2:$F$5000,'1. Output sheet'!$C$2:$C$5000,N$138,'1. Output sheet'!$K$2:$K$5000,$B552,'1. Output sheet'!$AC$2:$AC$5000,$B$170,'1. Output sheet'!$O$2:$O$5000,"&gt;="&amp;$B$407,'1. Output sheet'!$O$2:$O$5000,"&lt;"&amp;$C$407)</f>
        <v>0</v>
      </c>
      <c r="O552" s="13">
        <f>SUMIFS('1. Output sheet'!$F$2:$F$5000,'1. Output sheet'!$C$2:$C$5000,O$138,'1. Output sheet'!$K$2:$K$5000,$B552,'1. Output sheet'!$AC$2:$AC$5000,$B$140,'1. Output sheet'!$O$2:$O$5000,"&gt;="&amp;$B$407,'1. Output sheet'!$O$2:$O$5000,"&lt;"&amp;$C$407)+SUMIFS('1. Output sheet'!$F$2:$F$5000,'1. Output sheet'!$C$2:$C$5000,O$138,'1. Output sheet'!$K$2:$K$5000,$B552,'1. Output sheet'!$AC$2:$AC$5000,$B$170,'1. Output sheet'!$O$2:$O$5000,"&gt;="&amp;$B$407,'1. Output sheet'!$O$2:$O$5000,"&lt;"&amp;$C$407)</f>
        <v>0</v>
      </c>
      <c r="P552" s="14">
        <f t="shared" si="298"/>
        <v>31620</v>
      </c>
      <c r="R552" s="39" t="s">
        <v>56</v>
      </c>
      <c r="S552" s="12"/>
      <c r="T552" s="13">
        <f t="shared" si="297"/>
        <v>0</v>
      </c>
      <c r="U552" s="13">
        <f t="shared" si="285"/>
        <v>0</v>
      </c>
      <c r="V552" s="13">
        <f t="shared" si="286"/>
        <v>40.223643457624384</v>
      </c>
      <c r="W552" s="13">
        <f t="shared" si="287"/>
        <v>465.92387005081582</v>
      </c>
      <c r="X552" s="13">
        <f t="shared" si="288"/>
        <v>0</v>
      </c>
      <c r="Y552" s="13">
        <f t="shared" si="289"/>
        <v>0</v>
      </c>
      <c r="Z552" s="13">
        <f t="shared" si="290"/>
        <v>113.29659573897536</v>
      </c>
      <c r="AA552" s="13">
        <f t="shared" si="291"/>
        <v>0</v>
      </c>
      <c r="AB552" s="13">
        <f t="shared" si="292"/>
        <v>3620.127911186195</v>
      </c>
      <c r="AC552" s="13">
        <f t="shared" si="293"/>
        <v>0</v>
      </c>
      <c r="AD552" s="13">
        <f t="shared" si="294"/>
        <v>0</v>
      </c>
      <c r="AE552" s="13">
        <f t="shared" si="295"/>
        <v>0</v>
      </c>
      <c r="AF552" s="14">
        <f t="shared" si="296"/>
        <v>4239.5720204336103</v>
      </c>
    </row>
    <row r="553" spans="2:32" ht="15" x14ac:dyDescent="0.25">
      <c r="B553" s="39" t="s">
        <v>34</v>
      </c>
      <c r="C553" s="12"/>
      <c r="D553" s="13">
        <f>SUMIFS('1. Output sheet'!$F$2:$F$5000,'1. Output sheet'!$C$2:$C$5000,D$138,'1. Output sheet'!$K$2:$K$5000,$B553,'1. Output sheet'!$AC$2:$AC$5000,$B$140,'1. Output sheet'!$O$2:$O$5000,"&gt;="&amp;$B$407,'1. Output sheet'!$O$2:$O$5000,"&lt;"&amp;$C$407)+SUMIFS('1. Output sheet'!$F$2:$F$5000,'1. Output sheet'!$C$2:$C$5000,D$138,'1. Output sheet'!$K$2:$K$5000,$B553,'1. Output sheet'!$AC$2:$AC$5000,$B$170,'1. Output sheet'!$O$2:$O$5000,"&gt;="&amp;$B$407,'1. Output sheet'!$O$2:$O$5000,"&lt;"&amp;$C$407)</f>
        <v>0</v>
      </c>
      <c r="E553" s="13">
        <f>SUMIFS('1. Output sheet'!$F$2:$F$5000,'1. Output sheet'!$C$2:$C$5000,E$138,'1. Output sheet'!$K$2:$K$5000,$B553,'1. Output sheet'!$AC$2:$AC$5000,$B$140,'1. Output sheet'!$O$2:$O$5000,"&gt;="&amp;$B$407,'1. Output sheet'!$O$2:$O$5000,"&lt;"&amp;$C$407)+SUMIFS('1. Output sheet'!$F$2:$F$5000,'1. Output sheet'!$C$2:$C$5000,E$138,'1. Output sheet'!$K$2:$K$5000,$B553,'1. Output sheet'!$AC$2:$AC$5000,$B$170,'1. Output sheet'!$O$2:$O$5000,"&gt;="&amp;$B$407,'1. Output sheet'!$O$2:$O$5000,"&lt;"&amp;$C$407)</f>
        <v>0</v>
      </c>
      <c r="F553" s="13">
        <f>SUMIFS('1. Output sheet'!$F$2:$F$5000,'1. Output sheet'!$C$2:$C$5000,F$138,'1. Output sheet'!$K$2:$K$5000,$B553,'1. Output sheet'!$AC$2:$AC$5000,$B$140,'1. Output sheet'!$O$2:$O$5000,"&gt;="&amp;$B$407,'1. Output sheet'!$O$2:$O$5000,"&lt;"&amp;$C$407)+SUMIFS('1. Output sheet'!$F$2:$F$5000,'1. Output sheet'!$C$2:$C$5000,F$138,'1. Output sheet'!$K$2:$K$5000,$B553,'1. Output sheet'!$AC$2:$AC$5000,$B$170,'1. Output sheet'!$O$2:$O$5000,"&gt;="&amp;$B$407,'1. Output sheet'!$O$2:$O$5000,"&lt;"&amp;$C$407)</f>
        <v>0</v>
      </c>
      <c r="G553" s="13">
        <f>SUMIFS('1. Output sheet'!$F$2:$F$5000,'1. Output sheet'!$C$2:$C$5000,G$138,'1. Output sheet'!$K$2:$K$5000,$B553,'1. Output sheet'!$AC$2:$AC$5000,$B$140,'1. Output sheet'!$O$2:$O$5000,"&gt;="&amp;$B$407,'1. Output sheet'!$O$2:$O$5000,"&lt;"&amp;$C$407)+SUMIFS('1. Output sheet'!$F$2:$F$5000,'1. Output sheet'!$C$2:$C$5000,G$138,'1. Output sheet'!$K$2:$K$5000,$B553,'1. Output sheet'!$AC$2:$AC$5000,$B$170,'1. Output sheet'!$O$2:$O$5000,"&gt;="&amp;$B$407,'1. Output sheet'!$O$2:$O$5000,"&lt;"&amp;$C$407)</f>
        <v>0</v>
      </c>
      <c r="H553" s="13">
        <f>SUMIFS('1. Output sheet'!$F$2:$F$5000,'1. Output sheet'!$C$2:$C$5000,H$138,'1. Output sheet'!$K$2:$K$5000,$B553,'1. Output sheet'!$AC$2:$AC$5000,$B$140,'1. Output sheet'!$O$2:$O$5000,"&gt;="&amp;$B$407,'1. Output sheet'!$O$2:$O$5000,"&lt;"&amp;$C$407)+SUMIFS('1. Output sheet'!$F$2:$F$5000,'1. Output sheet'!$C$2:$C$5000,H$138,'1. Output sheet'!$K$2:$K$5000,$B553,'1. Output sheet'!$AC$2:$AC$5000,$B$170,'1. Output sheet'!$O$2:$O$5000,"&gt;="&amp;$B$407,'1. Output sheet'!$O$2:$O$5000,"&lt;"&amp;$C$407)</f>
        <v>0</v>
      </c>
      <c r="I553" s="13">
        <f>SUMIFS('1. Output sheet'!$F$2:$F$5000,'1. Output sheet'!$C$2:$C$5000,I$138,'1. Output sheet'!$K$2:$K$5000,$B553,'1. Output sheet'!$AC$2:$AC$5000,$B$140,'1. Output sheet'!$O$2:$O$5000,"&gt;="&amp;$B$407,'1. Output sheet'!$O$2:$O$5000,"&lt;"&amp;$C$407)+SUMIFS('1. Output sheet'!$F$2:$F$5000,'1. Output sheet'!$C$2:$C$5000,I$138,'1. Output sheet'!$K$2:$K$5000,$B553,'1. Output sheet'!$AC$2:$AC$5000,$B$170,'1. Output sheet'!$O$2:$O$5000,"&gt;="&amp;$B$407,'1. Output sheet'!$O$2:$O$5000,"&lt;"&amp;$C$407)</f>
        <v>0</v>
      </c>
      <c r="J553" s="13">
        <f>SUMIFS('1. Output sheet'!$F$2:$F$5000,'1. Output sheet'!$C$2:$C$5000,J$138,'1. Output sheet'!$K$2:$K$5000,$B553,'1. Output sheet'!$AC$2:$AC$5000,$B$140,'1. Output sheet'!$O$2:$O$5000,"&gt;="&amp;$B$407,'1. Output sheet'!$O$2:$O$5000,"&lt;"&amp;$C$407)+SUMIFS('1. Output sheet'!$F$2:$F$5000,'1. Output sheet'!$C$2:$C$5000,J$138,'1. Output sheet'!$K$2:$K$5000,$B553,'1. Output sheet'!$AC$2:$AC$5000,$B$170,'1. Output sheet'!$O$2:$O$5000,"&gt;="&amp;$B$407,'1. Output sheet'!$O$2:$O$5000,"&lt;"&amp;$C$407)</f>
        <v>0</v>
      </c>
      <c r="K553" s="13">
        <f>SUMIFS('1. Output sheet'!$F$2:$F$5000,'1. Output sheet'!$C$2:$C$5000,K$138,'1. Output sheet'!$K$2:$K$5000,$B553,'1. Output sheet'!$AC$2:$AC$5000,$B$140,'1. Output sheet'!$O$2:$O$5000,"&gt;="&amp;$B$407,'1. Output sheet'!$O$2:$O$5000,"&lt;"&amp;$C$407)+SUMIFS('1. Output sheet'!$F$2:$F$5000,'1. Output sheet'!$C$2:$C$5000,K$138,'1. Output sheet'!$K$2:$K$5000,$B553,'1. Output sheet'!$AC$2:$AC$5000,$B$170,'1. Output sheet'!$O$2:$O$5000,"&gt;="&amp;$B$407,'1. Output sheet'!$O$2:$O$5000,"&lt;"&amp;$C$407)</f>
        <v>0</v>
      </c>
      <c r="L553" s="13">
        <f>SUMIFS('1. Output sheet'!$F$2:$F$5000,'1. Output sheet'!$C$2:$C$5000,L$138,'1. Output sheet'!$K$2:$K$5000,$B553,'1. Output sheet'!$AC$2:$AC$5000,$B$140,'1. Output sheet'!$O$2:$O$5000,"&gt;="&amp;$B$407,'1. Output sheet'!$O$2:$O$5000,"&lt;"&amp;$C$407)+SUMIFS('1. Output sheet'!$F$2:$F$5000,'1. Output sheet'!$C$2:$C$5000,L$138,'1. Output sheet'!$K$2:$K$5000,$B553,'1. Output sheet'!$AC$2:$AC$5000,$B$170,'1. Output sheet'!$O$2:$O$5000,"&gt;="&amp;$B$407,'1. Output sheet'!$O$2:$O$5000,"&lt;"&amp;$C$407)</f>
        <v>3510</v>
      </c>
      <c r="M553" s="13">
        <f>SUMIFS('1. Output sheet'!$F$2:$F$5000,'1. Output sheet'!$C$2:$C$5000,M$138,'1. Output sheet'!$K$2:$K$5000,$B553,'1. Output sheet'!$AC$2:$AC$5000,$B$140,'1. Output sheet'!$O$2:$O$5000,"&gt;="&amp;$B$407,'1. Output sheet'!$O$2:$O$5000,"&lt;"&amp;$C$407)+SUMIFS('1. Output sheet'!$F$2:$F$5000,'1. Output sheet'!$C$2:$C$5000,M$138,'1. Output sheet'!$K$2:$K$5000,$B553,'1. Output sheet'!$AC$2:$AC$5000,$B$170,'1. Output sheet'!$O$2:$O$5000,"&gt;="&amp;$B$407,'1. Output sheet'!$O$2:$O$5000,"&lt;"&amp;$C$407)</f>
        <v>0</v>
      </c>
      <c r="N553" s="13">
        <f>SUMIFS('1. Output sheet'!$F$2:$F$5000,'1. Output sheet'!$C$2:$C$5000,N$138,'1. Output sheet'!$K$2:$K$5000,$B553,'1. Output sheet'!$AC$2:$AC$5000,$B$140,'1. Output sheet'!$O$2:$O$5000,"&gt;="&amp;$B$407,'1. Output sheet'!$O$2:$O$5000,"&lt;"&amp;$C$407)+SUMIFS('1. Output sheet'!$F$2:$F$5000,'1. Output sheet'!$C$2:$C$5000,N$138,'1. Output sheet'!$K$2:$K$5000,$B553,'1. Output sheet'!$AC$2:$AC$5000,$B$170,'1. Output sheet'!$O$2:$O$5000,"&gt;="&amp;$B$407,'1. Output sheet'!$O$2:$O$5000,"&lt;"&amp;$C$407)</f>
        <v>0</v>
      </c>
      <c r="O553" s="13">
        <f>SUMIFS('1. Output sheet'!$F$2:$F$5000,'1. Output sheet'!$C$2:$C$5000,O$138,'1. Output sheet'!$K$2:$K$5000,$B553,'1. Output sheet'!$AC$2:$AC$5000,$B$140,'1. Output sheet'!$O$2:$O$5000,"&gt;="&amp;$B$407,'1. Output sheet'!$O$2:$O$5000,"&lt;"&amp;$C$407)+SUMIFS('1. Output sheet'!$F$2:$F$5000,'1. Output sheet'!$C$2:$C$5000,O$138,'1. Output sheet'!$K$2:$K$5000,$B553,'1. Output sheet'!$AC$2:$AC$5000,$B$170,'1. Output sheet'!$O$2:$O$5000,"&gt;="&amp;$B$407,'1. Output sheet'!$O$2:$O$5000,"&lt;"&amp;$C$407)</f>
        <v>0</v>
      </c>
      <c r="P553" s="14">
        <f t="shared" si="298"/>
        <v>3510</v>
      </c>
      <c r="R553" s="39" t="s">
        <v>34</v>
      </c>
      <c r="S553" s="12"/>
      <c r="T553" s="13">
        <f t="shared" si="297"/>
        <v>0</v>
      </c>
      <c r="U553" s="13">
        <f t="shared" si="285"/>
        <v>0</v>
      </c>
      <c r="V553" s="13">
        <f t="shared" si="286"/>
        <v>0</v>
      </c>
      <c r="W553" s="13">
        <f t="shared" si="287"/>
        <v>0</v>
      </c>
      <c r="X553" s="13">
        <f t="shared" si="288"/>
        <v>0</v>
      </c>
      <c r="Y553" s="13">
        <f t="shared" si="289"/>
        <v>0</v>
      </c>
      <c r="Z553" s="13">
        <f t="shared" si="290"/>
        <v>0</v>
      </c>
      <c r="AA553" s="13">
        <f t="shared" si="291"/>
        <v>0</v>
      </c>
      <c r="AB553" s="13">
        <f t="shared" si="292"/>
        <v>470.61662845420534</v>
      </c>
      <c r="AC553" s="13">
        <f t="shared" si="293"/>
        <v>0</v>
      </c>
      <c r="AD553" s="13">
        <f t="shared" si="294"/>
        <v>0</v>
      </c>
      <c r="AE553" s="13">
        <f t="shared" si="295"/>
        <v>0</v>
      </c>
      <c r="AF553" s="14">
        <f t="shared" si="296"/>
        <v>470.61662845420534</v>
      </c>
    </row>
    <row r="554" spans="2:32" ht="15" x14ac:dyDescent="0.25">
      <c r="B554" s="39" t="s">
        <v>1249</v>
      </c>
      <c r="C554" s="12"/>
      <c r="D554" s="13">
        <f>SUMIFS('1. Output sheet'!$F$2:$F$5000,'1. Output sheet'!$C$2:$C$5000,D$138,'1. Output sheet'!$K$2:$K$5000,$B554,'1. Output sheet'!$AC$2:$AC$5000,$B$140,'1. Output sheet'!$O$2:$O$5000,"&gt;="&amp;$B$407,'1. Output sheet'!$O$2:$O$5000,"&lt;"&amp;$C$407)+SUMIFS('1. Output sheet'!$F$2:$F$5000,'1. Output sheet'!$C$2:$C$5000,D$138,'1. Output sheet'!$K$2:$K$5000,$B554,'1. Output sheet'!$AC$2:$AC$5000,$B$170,'1. Output sheet'!$O$2:$O$5000,"&gt;="&amp;$B$407,'1. Output sheet'!$O$2:$O$5000,"&lt;"&amp;$C$407)</f>
        <v>0</v>
      </c>
      <c r="E554" s="13">
        <f>SUMIFS('1. Output sheet'!$F$2:$F$5000,'1. Output sheet'!$C$2:$C$5000,E$138,'1. Output sheet'!$K$2:$K$5000,$B554,'1. Output sheet'!$AC$2:$AC$5000,$B$140,'1. Output sheet'!$O$2:$O$5000,"&gt;="&amp;$B$407,'1. Output sheet'!$O$2:$O$5000,"&lt;"&amp;$C$407)+SUMIFS('1. Output sheet'!$F$2:$F$5000,'1. Output sheet'!$C$2:$C$5000,E$138,'1. Output sheet'!$K$2:$K$5000,$B554,'1. Output sheet'!$AC$2:$AC$5000,$B$170,'1. Output sheet'!$O$2:$O$5000,"&gt;="&amp;$B$407,'1. Output sheet'!$O$2:$O$5000,"&lt;"&amp;$C$407)</f>
        <v>0</v>
      </c>
      <c r="F554" s="13">
        <f>SUMIFS('1. Output sheet'!$F$2:$F$5000,'1. Output sheet'!$C$2:$C$5000,F$138,'1. Output sheet'!$K$2:$K$5000,$B554,'1. Output sheet'!$AC$2:$AC$5000,$B$140,'1. Output sheet'!$O$2:$O$5000,"&gt;="&amp;$B$407,'1. Output sheet'!$O$2:$O$5000,"&lt;"&amp;$C$407)+SUMIFS('1. Output sheet'!$F$2:$F$5000,'1. Output sheet'!$C$2:$C$5000,F$138,'1. Output sheet'!$K$2:$K$5000,$B554,'1. Output sheet'!$AC$2:$AC$5000,$B$170,'1. Output sheet'!$O$2:$O$5000,"&gt;="&amp;$B$407,'1. Output sheet'!$O$2:$O$5000,"&lt;"&amp;$C$407)</f>
        <v>0</v>
      </c>
      <c r="G554" s="13">
        <f>SUMIFS('1. Output sheet'!$F$2:$F$5000,'1. Output sheet'!$C$2:$C$5000,G$138,'1. Output sheet'!$K$2:$K$5000,$B554,'1. Output sheet'!$AC$2:$AC$5000,$B$140,'1. Output sheet'!$O$2:$O$5000,"&gt;="&amp;$B$407,'1. Output sheet'!$O$2:$O$5000,"&lt;"&amp;$C$407)+SUMIFS('1. Output sheet'!$F$2:$F$5000,'1. Output sheet'!$C$2:$C$5000,G$138,'1. Output sheet'!$K$2:$K$5000,$B554,'1. Output sheet'!$AC$2:$AC$5000,$B$170,'1. Output sheet'!$O$2:$O$5000,"&gt;="&amp;$B$407,'1. Output sheet'!$O$2:$O$5000,"&lt;"&amp;$C$407)</f>
        <v>1400</v>
      </c>
      <c r="H554" s="13">
        <f>SUMIFS('1. Output sheet'!$F$2:$F$5000,'1. Output sheet'!$C$2:$C$5000,H$138,'1. Output sheet'!$K$2:$K$5000,$B554,'1. Output sheet'!$AC$2:$AC$5000,$B$140,'1. Output sheet'!$O$2:$O$5000,"&gt;="&amp;$B$407,'1. Output sheet'!$O$2:$O$5000,"&lt;"&amp;$C$407)+SUMIFS('1. Output sheet'!$F$2:$F$5000,'1. Output sheet'!$C$2:$C$5000,H$138,'1. Output sheet'!$K$2:$K$5000,$B554,'1. Output sheet'!$AC$2:$AC$5000,$B$170,'1. Output sheet'!$O$2:$O$5000,"&gt;="&amp;$B$407,'1. Output sheet'!$O$2:$O$5000,"&lt;"&amp;$C$407)</f>
        <v>2371</v>
      </c>
      <c r="I554" s="13">
        <f>SUMIFS('1. Output sheet'!$F$2:$F$5000,'1. Output sheet'!$C$2:$C$5000,I$138,'1. Output sheet'!$K$2:$K$5000,$B554,'1. Output sheet'!$AC$2:$AC$5000,$B$140,'1. Output sheet'!$O$2:$O$5000,"&gt;="&amp;$B$407,'1. Output sheet'!$O$2:$O$5000,"&lt;"&amp;$C$407)+SUMIFS('1. Output sheet'!$F$2:$F$5000,'1. Output sheet'!$C$2:$C$5000,I$138,'1. Output sheet'!$K$2:$K$5000,$B554,'1. Output sheet'!$AC$2:$AC$5000,$B$170,'1. Output sheet'!$O$2:$O$5000,"&gt;="&amp;$B$407,'1. Output sheet'!$O$2:$O$5000,"&lt;"&amp;$C$407)</f>
        <v>0</v>
      </c>
      <c r="J554" s="13">
        <f>SUMIFS('1. Output sheet'!$F$2:$F$5000,'1. Output sheet'!$C$2:$C$5000,J$138,'1. Output sheet'!$K$2:$K$5000,$B554,'1. Output sheet'!$AC$2:$AC$5000,$B$140,'1. Output sheet'!$O$2:$O$5000,"&gt;="&amp;$B$407,'1. Output sheet'!$O$2:$O$5000,"&lt;"&amp;$C$407)+SUMIFS('1. Output sheet'!$F$2:$F$5000,'1. Output sheet'!$C$2:$C$5000,J$138,'1. Output sheet'!$K$2:$K$5000,$B554,'1. Output sheet'!$AC$2:$AC$5000,$B$170,'1. Output sheet'!$O$2:$O$5000,"&gt;="&amp;$B$407,'1. Output sheet'!$O$2:$O$5000,"&lt;"&amp;$C$407)</f>
        <v>9652</v>
      </c>
      <c r="K554" s="13">
        <f>SUMIFS('1. Output sheet'!$F$2:$F$5000,'1. Output sheet'!$C$2:$C$5000,K$138,'1. Output sheet'!$K$2:$K$5000,$B554,'1. Output sheet'!$AC$2:$AC$5000,$B$140,'1. Output sheet'!$O$2:$O$5000,"&gt;="&amp;$B$407,'1. Output sheet'!$O$2:$O$5000,"&lt;"&amp;$C$407)+SUMIFS('1. Output sheet'!$F$2:$F$5000,'1. Output sheet'!$C$2:$C$5000,K$138,'1. Output sheet'!$K$2:$K$5000,$B554,'1. Output sheet'!$AC$2:$AC$5000,$B$170,'1. Output sheet'!$O$2:$O$5000,"&gt;="&amp;$B$407,'1. Output sheet'!$O$2:$O$5000,"&lt;"&amp;$C$407)</f>
        <v>0</v>
      </c>
      <c r="L554" s="13">
        <f>SUMIFS('1. Output sheet'!$F$2:$F$5000,'1. Output sheet'!$C$2:$C$5000,L$138,'1. Output sheet'!$K$2:$K$5000,$B554,'1. Output sheet'!$AC$2:$AC$5000,$B$140,'1. Output sheet'!$O$2:$O$5000,"&gt;="&amp;$B$407,'1. Output sheet'!$O$2:$O$5000,"&lt;"&amp;$C$407)+SUMIFS('1. Output sheet'!$F$2:$F$5000,'1. Output sheet'!$C$2:$C$5000,L$138,'1. Output sheet'!$K$2:$K$5000,$B554,'1. Output sheet'!$AC$2:$AC$5000,$B$170,'1. Output sheet'!$O$2:$O$5000,"&gt;="&amp;$B$407,'1. Output sheet'!$O$2:$O$5000,"&lt;"&amp;$C$407)</f>
        <v>0</v>
      </c>
      <c r="M554" s="13">
        <f>SUMIFS('1. Output sheet'!$F$2:$F$5000,'1. Output sheet'!$C$2:$C$5000,M$138,'1. Output sheet'!$K$2:$K$5000,$B554,'1. Output sheet'!$AC$2:$AC$5000,$B$140,'1. Output sheet'!$O$2:$O$5000,"&gt;="&amp;$B$407,'1. Output sheet'!$O$2:$O$5000,"&lt;"&amp;$C$407)+SUMIFS('1. Output sheet'!$F$2:$F$5000,'1. Output sheet'!$C$2:$C$5000,M$138,'1. Output sheet'!$K$2:$K$5000,$B554,'1. Output sheet'!$AC$2:$AC$5000,$B$170,'1. Output sheet'!$O$2:$O$5000,"&gt;="&amp;$B$407,'1. Output sheet'!$O$2:$O$5000,"&lt;"&amp;$C$407)</f>
        <v>0</v>
      </c>
      <c r="N554" s="13">
        <f>SUMIFS('1. Output sheet'!$F$2:$F$5000,'1. Output sheet'!$C$2:$C$5000,N$138,'1. Output sheet'!$K$2:$K$5000,$B554,'1. Output sheet'!$AC$2:$AC$5000,$B$140,'1. Output sheet'!$O$2:$O$5000,"&gt;="&amp;$B$407,'1. Output sheet'!$O$2:$O$5000,"&lt;"&amp;$C$407)+SUMIFS('1. Output sheet'!$F$2:$F$5000,'1. Output sheet'!$C$2:$C$5000,N$138,'1. Output sheet'!$K$2:$K$5000,$B554,'1. Output sheet'!$AC$2:$AC$5000,$B$170,'1. Output sheet'!$O$2:$O$5000,"&gt;="&amp;$B$407,'1. Output sheet'!$O$2:$O$5000,"&lt;"&amp;$C$407)</f>
        <v>0</v>
      </c>
      <c r="O554" s="13">
        <f>SUMIFS('1. Output sheet'!$F$2:$F$5000,'1. Output sheet'!$C$2:$C$5000,O$138,'1. Output sheet'!$K$2:$K$5000,$B554,'1. Output sheet'!$AC$2:$AC$5000,$B$140,'1. Output sheet'!$O$2:$O$5000,"&gt;="&amp;$B$407,'1. Output sheet'!$O$2:$O$5000,"&lt;"&amp;$C$407)+SUMIFS('1. Output sheet'!$F$2:$F$5000,'1. Output sheet'!$C$2:$C$5000,O$138,'1. Output sheet'!$K$2:$K$5000,$B554,'1. Output sheet'!$AC$2:$AC$5000,$B$170,'1. Output sheet'!$O$2:$O$5000,"&gt;="&amp;$B$407,'1. Output sheet'!$O$2:$O$5000,"&lt;"&amp;$C$407)</f>
        <v>0</v>
      </c>
      <c r="P554" s="14">
        <f t="shared" si="298"/>
        <v>13423</v>
      </c>
      <c r="R554" s="39" t="s">
        <v>1249</v>
      </c>
      <c r="S554" s="12"/>
      <c r="T554" s="13">
        <f t="shared" si="297"/>
        <v>0</v>
      </c>
      <c r="U554" s="13">
        <f t="shared" si="285"/>
        <v>0</v>
      </c>
      <c r="V554" s="13">
        <f t="shared" si="286"/>
        <v>0</v>
      </c>
      <c r="W554" s="13">
        <f t="shared" si="287"/>
        <v>187.71033613558046</v>
      </c>
      <c r="X554" s="13">
        <f t="shared" si="288"/>
        <v>317.90086212675806</v>
      </c>
      <c r="Y554" s="13">
        <f t="shared" si="289"/>
        <v>0</v>
      </c>
      <c r="Z554" s="13">
        <f t="shared" si="290"/>
        <v>1294.1286888433019</v>
      </c>
      <c r="AA554" s="13">
        <f t="shared" si="291"/>
        <v>0</v>
      </c>
      <c r="AB554" s="13">
        <f t="shared" si="292"/>
        <v>0</v>
      </c>
      <c r="AC554" s="13">
        <f t="shared" si="293"/>
        <v>0</v>
      </c>
      <c r="AD554" s="13">
        <f t="shared" si="294"/>
        <v>0</v>
      </c>
      <c r="AE554" s="13">
        <f t="shared" si="295"/>
        <v>0</v>
      </c>
      <c r="AF554" s="14">
        <f t="shared" si="296"/>
        <v>1799.7398871056405</v>
      </c>
    </row>
    <row r="555" spans="2:32" ht="15" x14ac:dyDescent="0.25">
      <c r="B555" s="39" t="s">
        <v>47</v>
      </c>
      <c r="C555" s="12"/>
      <c r="D555" s="13">
        <f>SUMIFS('1. Output sheet'!$F$2:$F$5000,'1. Output sheet'!$C$2:$C$5000,D$138,'1. Output sheet'!$K$2:$K$5000,$B555,'1. Output sheet'!$AC$2:$AC$5000,$B$140,'1. Output sheet'!$O$2:$O$5000,"&gt;="&amp;$B$407,'1. Output sheet'!$O$2:$O$5000,"&lt;"&amp;$C$407)+SUMIFS('1. Output sheet'!$F$2:$F$5000,'1. Output sheet'!$C$2:$C$5000,D$138,'1. Output sheet'!$K$2:$K$5000,$B555,'1. Output sheet'!$AC$2:$AC$5000,$B$170,'1. Output sheet'!$O$2:$O$5000,"&gt;="&amp;$B$407,'1. Output sheet'!$O$2:$O$5000,"&lt;"&amp;$C$407)</f>
        <v>0</v>
      </c>
      <c r="E555" s="13">
        <f>SUMIFS('1. Output sheet'!$F$2:$F$5000,'1. Output sheet'!$C$2:$C$5000,E$138,'1. Output sheet'!$K$2:$K$5000,$B555,'1. Output sheet'!$AC$2:$AC$5000,$B$140,'1. Output sheet'!$O$2:$O$5000,"&gt;="&amp;$B$407,'1. Output sheet'!$O$2:$O$5000,"&lt;"&amp;$C$407)+SUMIFS('1. Output sheet'!$F$2:$F$5000,'1. Output sheet'!$C$2:$C$5000,E$138,'1. Output sheet'!$K$2:$K$5000,$B555,'1. Output sheet'!$AC$2:$AC$5000,$B$170,'1. Output sheet'!$O$2:$O$5000,"&gt;="&amp;$B$407,'1. Output sheet'!$O$2:$O$5000,"&lt;"&amp;$C$407)</f>
        <v>0</v>
      </c>
      <c r="F555" s="13">
        <f>SUMIFS('1. Output sheet'!$F$2:$F$5000,'1. Output sheet'!$C$2:$C$5000,F$138,'1. Output sheet'!$K$2:$K$5000,$B555,'1. Output sheet'!$AC$2:$AC$5000,$B$140,'1. Output sheet'!$O$2:$O$5000,"&gt;="&amp;$B$407,'1. Output sheet'!$O$2:$O$5000,"&lt;"&amp;$C$407)+SUMIFS('1. Output sheet'!$F$2:$F$5000,'1. Output sheet'!$C$2:$C$5000,F$138,'1. Output sheet'!$K$2:$K$5000,$B555,'1. Output sheet'!$AC$2:$AC$5000,$B$170,'1. Output sheet'!$O$2:$O$5000,"&gt;="&amp;$B$407,'1. Output sheet'!$O$2:$O$5000,"&lt;"&amp;$C$407)</f>
        <v>0</v>
      </c>
      <c r="G555" s="13">
        <f>SUMIFS('1. Output sheet'!$F$2:$F$5000,'1. Output sheet'!$C$2:$C$5000,G$138,'1. Output sheet'!$K$2:$K$5000,$B555,'1. Output sheet'!$AC$2:$AC$5000,$B$140,'1. Output sheet'!$O$2:$O$5000,"&gt;="&amp;$B$407,'1. Output sheet'!$O$2:$O$5000,"&lt;"&amp;$C$407)+SUMIFS('1. Output sheet'!$F$2:$F$5000,'1. Output sheet'!$C$2:$C$5000,G$138,'1. Output sheet'!$K$2:$K$5000,$B555,'1. Output sheet'!$AC$2:$AC$5000,$B$170,'1. Output sheet'!$O$2:$O$5000,"&gt;="&amp;$B$407,'1. Output sheet'!$O$2:$O$5000,"&lt;"&amp;$C$407)</f>
        <v>0</v>
      </c>
      <c r="H555" s="13">
        <f>SUMIFS('1. Output sheet'!$F$2:$F$5000,'1. Output sheet'!$C$2:$C$5000,H$138,'1. Output sheet'!$K$2:$K$5000,$B555,'1. Output sheet'!$AC$2:$AC$5000,$B$140,'1. Output sheet'!$O$2:$O$5000,"&gt;="&amp;$B$407,'1. Output sheet'!$O$2:$O$5000,"&lt;"&amp;$C$407)+SUMIFS('1. Output sheet'!$F$2:$F$5000,'1. Output sheet'!$C$2:$C$5000,H$138,'1. Output sheet'!$K$2:$K$5000,$B555,'1. Output sheet'!$AC$2:$AC$5000,$B$170,'1. Output sheet'!$O$2:$O$5000,"&gt;="&amp;$B$407,'1. Output sheet'!$O$2:$O$5000,"&lt;"&amp;$C$407)</f>
        <v>0</v>
      </c>
      <c r="I555" s="13">
        <f>SUMIFS('1. Output sheet'!$F$2:$F$5000,'1. Output sheet'!$C$2:$C$5000,I$138,'1. Output sheet'!$K$2:$K$5000,$B555,'1. Output sheet'!$AC$2:$AC$5000,$B$140,'1. Output sheet'!$O$2:$O$5000,"&gt;="&amp;$B$407,'1. Output sheet'!$O$2:$O$5000,"&lt;"&amp;$C$407)+SUMIFS('1. Output sheet'!$F$2:$F$5000,'1. Output sheet'!$C$2:$C$5000,I$138,'1. Output sheet'!$K$2:$K$5000,$B555,'1. Output sheet'!$AC$2:$AC$5000,$B$170,'1. Output sheet'!$O$2:$O$5000,"&gt;="&amp;$B$407,'1. Output sheet'!$O$2:$O$5000,"&lt;"&amp;$C$407)</f>
        <v>0</v>
      </c>
      <c r="J555" s="13">
        <f>SUMIFS('1. Output sheet'!$F$2:$F$5000,'1. Output sheet'!$C$2:$C$5000,J$138,'1. Output sheet'!$K$2:$K$5000,$B555,'1. Output sheet'!$AC$2:$AC$5000,$B$140,'1. Output sheet'!$O$2:$O$5000,"&gt;="&amp;$B$407,'1. Output sheet'!$O$2:$O$5000,"&lt;"&amp;$C$407)+SUMIFS('1. Output sheet'!$F$2:$F$5000,'1. Output sheet'!$C$2:$C$5000,J$138,'1. Output sheet'!$K$2:$K$5000,$B555,'1. Output sheet'!$AC$2:$AC$5000,$B$170,'1. Output sheet'!$O$2:$O$5000,"&gt;="&amp;$B$407,'1. Output sheet'!$O$2:$O$5000,"&lt;"&amp;$C$407)</f>
        <v>0</v>
      </c>
      <c r="K555" s="13">
        <f>SUMIFS('1. Output sheet'!$F$2:$F$5000,'1. Output sheet'!$C$2:$C$5000,K$138,'1. Output sheet'!$K$2:$K$5000,$B555,'1. Output sheet'!$AC$2:$AC$5000,$B$140,'1. Output sheet'!$O$2:$O$5000,"&gt;="&amp;$B$407,'1. Output sheet'!$O$2:$O$5000,"&lt;"&amp;$C$407)+SUMIFS('1. Output sheet'!$F$2:$F$5000,'1. Output sheet'!$C$2:$C$5000,K$138,'1. Output sheet'!$K$2:$K$5000,$B555,'1. Output sheet'!$AC$2:$AC$5000,$B$170,'1. Output sheet'!$O$2:$O$5000,"&gt;="&amp;$B$407,'1. Output sheet'!$O$2:$O$5000,"&lt;"&amp;$C$407)</f>
        <v>0</v>
      </c>
      <c r="L555" s="13">
        <f>SUMIFS('1. Output sheet'!$F$2:$F$5000,'1. Output sheet'!$C$2:$C$5000,L$138,'1. Output sheet'!$K$2:$K$5000,$B555,'1. Output sheet'!$AC$2:$AC$5000,$B$140,'1. Output sheet'!$O$2:$O$5000,"&gt;="&amp;$B$407,'1. Output sheet'!$O$2:$O$5000,"&lt;"&amp;$C$407)+SUMIFS('1. Output sheet'!$F$2:$F$5000,'1. Output sheet'!$C$2:$C$5000,L$138,'1. Output sheet'!$K$2:$K$5000,$B555,'1. Output sheet'!$AC$2:$AC$5000,$B$170,'1. Output sheet'!$O$2:$O$5000,"&gt;="&amp;$B$407,'1. Output sheet'!$O$2:$O$5000,"&lt;"&amp;$C$407)</f>
        <v>0</v>
      </c>
      <c r="M555" s="13">
        <f>SUMIFS('1. Output sheet'!$F$2:$F$5000,'1. Output sheet'!$C$2:$C$5000,M$138,'1. Output sheet'!$K$2:$K$5000,$B555,'1. Output sheet'!$AC$2:$AC$5000,$B$140,'1. Output sheet'!$O$2:$O$5000,"&gt;="&amp;$B$407,'1. Output sheet'!$O$2:$O$5000,"&lt;"&amp;$C$407)+SUMIFS('1. Output sheet'!$F$2:$F$5000,'1. Output sheet'!$C$2:$C$5000,M$138,'1. Output sheet'!$K$2:$K$5000,$B555,'1. Output sheet'!$AC$2:$AC$5000,$B$170,'1. Output sheet'!$O$2:$O$5000,"&gt;="&amp;$B$407,'1. Output sheet'!$O$2:$O$5000,"&lt;"&amp;$C$407)</f>
        <v>0</v>
      </c>
      <c r="N555" s="13">
        <f>SUMIFS('1. Output sheet'!$F$2:$F$5000,'1. Output sheet'!$C$2:$C$5000,N$138,'1. Output sheet'!$K$2:$K$5000,$B555,'1. Output sheet'!$AC$2:$AC$5000,$B$140,'1. Output sheet'!$O$2:$O$5000,"&gt;="&amp;$B$407,'1. Output sheet'!$O$2:$O$5000,"&lt;"&amp;$C$407)+SUMIFS('1. Output sheet'!$F$2:$F$5000,'1. Output sheet'!$C$2:$C$5000,N$138,'1. Output sheet'!$K$2:$K$5000,$B555,'1. Output sheet'!$AC$2:$AC$5000,$B$170,'1. Output sheet'!$O$2:$O$5000,"&gt;="&amp;$B$407,'1. Output sheet'!$O$2:$O$5000,"&lt;"&amp;$C$407)</f>
        <v>0</v>
      </c>
      <c r="O555" s="13">
        <f>SUMIFS('1. Output sheet'!$F$2:$F$5000,'1. Output sheet'!$C$2:$C$5000,O$138,'1. Output sheet'!$K$2:$K$5000,$B555,'1. Output sheet'!$AC$2:$AC$5000,$B$140,'1. Output sheet'!$O$2:$O$5000,"&gt;="&amp;$B$407,'1. Output sheet'!$O$2:$O$5000,"&lt;"&amp;$C$407)+SUMIFS('1. Output sheet'!$F$2:$F$5000,'1. Output sheet'!$C$2:$C$5000,O$138,'1. Output sheet'!$K$2:$K$5000,$B555,'1. Output sheet'!$AC$2:$AC$5000,$B$170,'1. Output sheet'!$O$2:$O$5000,"&gt;="&amp;$B$407,'1. Output sheet'!$O$2:$O$5000,"&lt;"&amp;$C$407)</f>
        <v>0</v>
      </c>
      <c r="P555" s="14">
        <f t="shared" si="298"/>
        <v>0</v>
      </c>
      <c r="R555" s="39" t="s">
        <v>47</v>
      </c>
      <c r="S555" s="12"/>
      <c r="T555" s="13">
        <f t="shared" si="297"/>
        <v>0</v>
      </c>
      <c r="U555" s="13">
        <f t="shared" si="285"/>
        <v>0</v>
      </c>
      <c r="V555" s="13">
        <f t="shared" si="286"/>
        <v>0</v>
      </c>
      <c r="W555" s="13">
        <f t="shared" si="287"/>
        <v>0</v>
      </c>
      <c r="X555" s="13">
        <f t="shared" si="288"/>
        <v>0</v>
      </c>
      <c r="Y555" s="13">
        <f t="shared" si="289"/>
        <v>0</v>
      </c>
      <c r="Z555" s="13">
        <f t="shared" si="290"/>
        <v>0</v>
      </c>
      <c r="AA555" s="13">
        <f t="shared" si="291"/>
        <v>0</v>
      </c>
      <c r="AB555" s="13">
        <f t="shared" si="292"/>
        <v>0</v>
      </c>
      <c r="AC555" s="13">
        <f t="shared" si="293"/>
        <v>0</v>
      </c>
      <c r="AD555" s="13">
        <f t="shared" si="294"/>
        <v>0</v>
      </c>
      <c r="AE555" s="13">
        <f t="shared" si="295"/>
        <v>0</v>
      </c>
      <c r="AF555" s="14">
        <f t="shared" si="296"/>
        <v>0</v>
      </c>
    </row>
    <row r="556" spans="2:32" ht="15" x14ac:dyDescent="0.25">
      <c r="B556" s="39" t="s">
        <v>74</v>
      </c>
      <c r="C556" s="12"/>
      <c r="D556" s="13">
        <f>SUMIFS('1. Output sheet'!$F$2:$F$5000,'1. Output sheet'!$C$2:$C$5000,D$138,'1. Output sheet'!$K$2:$K$5000,$B556,'1. Output sheet'!$AC$2:$AC$5000,$B$140,'1. Output sheet'!$O$2:$O$5000,"&gt;="&amp;$B$407,'1. Output sheet'!$O$2:$O$5000,"&lt;"&amp;$C$407)+SUMIFS('1. Output sheet'!$F$2:$F$5000,'1. Output sheet'!$C$2:$C$5000,D$138,'1. Output sheet'!$K$2:$K$5000,$B556,'1. Output sheet'!$AC$2:$AC$5000,$B$170,'1. Output sheet'!$O$2:$O$5000,"&gt;="&amp;$B$407,'1. Output sheet'!$O$2:$O$5000,"&lt;"&amp;$C$407)</f>
        <v>0</v>
      </c>
      <c r="E556" s="13">
        <f>SUMIFS('1. Output sheet'!$F$2:$F$5000,'1. Output sheet'!$C$2:$C$5000,E$138,'1. Output sheet'!$K$2:$K$5000,$B556,'1. Output sheet'!$AC$2:$AC$5000,$B$140,'1. Output sheet'!$O$2:$O$5000,"&gt;="&amp;$B$407,'1. Output sheet'!$O$2:$O$5000,"&lt;"&amp;$C$407)+SUMIFS('1. Output sheet'!$F$2:$F$5000,'1. Output sheet'!$C$2:$C$5000,E$138,'1. Output sheet'!$K$2:$K$5000,$B556,'1. Output sheet'!$AC$2:$AC$5000,$B$170,'1. Output sheet'!$O$2:$O$5000,"&gt;="&amp;$B$407,'1. Output sheet'!$O$2:$O$5000,"&lt;"&amp;$C$407)</f>
        <v>0</v>
      </c>
      <c r="F556" s="13">
        <f>SUMIFS('1. Output sheet'!$F$2:$F$5000,'1. Output sheet'!$C$2:$C$5000,F$138,'1. Output sheet'!$K$2:$K$5000,$B556,'1. Output sheet'!$AC$2:$AC$5000,$B$140,'1. Output sheet'!$O$2:$O$5000,"&gt;="&amp;$B$407,'1. Output sheet'!$O$2:$O$5000,"&lt;"&amp;$C$407)+SUMIFS('1. Output sheet'!$F$2:$F$5000,'1. Output sheet'!$C$2:$C$5000,F$138,'1. Output sheet'!$K$2:$K$5000,$B556,'1. Output sheet'!$AC$2:$AC$5000,$B$170,'1. Output sheet'!$O$2:$O$5000,"&gt;="&amp;$B$407,'1. Output sheet'!$O$2:$O$5000,"&lt;"&amp;$C$407)</f>
        <v>0</v>
      </c>
      <c r="G556" s="13">
        <f>SUMIFS('1. Output sheet'!$F$2:$F$5000,'1. Output sheet'!$C$2:$C$5000,G$138,'1. Output sheet'!$K$2:$K$5000,$B556,'1. Output sheet'!$AC$2:$AC$5000,$B$140,'1. Output sheet'!$O$2:$O$5000,"&gt;="&amp;$B$407,'1. Output sheet'!$O$2:$O$5000,"&lt;"&amp;$C$407)+SUMIFS('1. Output sheet'!$F$2:$F$5000,'1. Output sheet'!$C$2:$C$5000,G$138,'1. Output sheet'!$K$2:$K$5000,$B556,'1. Output sheet'!$AC$2:$AC$5000,$B$170,'1. Output sheet'!$O$2:$O$5000,"&gt;="&amp;$B$407,'1. Output sheet'!$O$2:$O$5000,"&lt;"&amp;$C$407)</f>
        <v>0</v>
      </c>
      <c r="H556" s="13">
        <f>SUMIFS('1. Output sheet'!$F$2:$F$5000,'1. Output sheet'!$C$2:$C$5000,H$138,'1. Output sheet'!$K$2:$K$5000,$B556,'1. Output sheet'!$AC$2:$AC$5000,$B$140,'1. Output sheet'!$O$2:$O$5000,"&gt;="&amp;$B$407,'1. Output sheet'!$O$2:$O$5000,"&lt;"&amp;$C$407)+SUMIFS('1. Output sheet'!$F$2:$F$5000,'1. Output sheet'!$C$2:$C$5000,H$138,'1. Output sheet'!$K$2:$K$5000,$B556,'1. Output sheet'!$AC$2:$AC$5000,$B$170,'1. Output sheet'!$O$2:$O$5000,"&gt;="&amp;$B$407,'1. Output sheet'!$O$2:$O$5000,"&lt;"&amp;$C$407)</f>
        <v>0</v>
      </c>
      <c r="I556" s="13">
        <f>SUMIFS('1. Output sheet'!$F$2:$F$5000,'1. Output sheet'!$C$2:$C$5000,I$138,'1. Output sheet'!$K$2:$K$5000,$B556,'1. Output sheet'!$AC$2:$AC$5000,$B$140,'1. Output sheet'!$O$2:$O$5000,"&gt;="&amp;$B$407,'1. Output sheet'!$O$2:$O$5000,"&lt;"&amp;$C$407)+SUMIFS('1. Output sheet'!$F$2:$F$5000,'1. Output sheet'!$C$2:$C$5000,I$138,'1. Output sheet'!$K$2:$K$5000,$B556,'1. Output sheet'!$AC$2:$AC$5000,$B$170,'1. Output sheet'!$O$2:$O$5000,"&gt;="&amp;$B$407,'1. Output sheet'!$O$2:$O$5000,"&lt;"&amp;$C$407)</f>
        <v>0</v>
      </c>
      <c r="J556" s="13">
        <f>SUMIFS('1. Output sheet'!$F$2:$F$5000,'1. Output sheet'!$C$2:$C$5000,J$138,'1. Output sheet'!$K$2:$K$5000,$B556,'1. Output sheet'!$AC$2:$AC$5000,$B$140,'1. Output sheet'!$O$2:$O$5000,"&gt;="&amp;$B$407,'1. Output sheet'!$O$2:$O$5000,"&lt;"&amp;$C$407)+SUMIFS('1. Output sheet'!$F$2:$F$5000,'1. Output sheet'!$C$2:$C$5000,J$138,'1. Output sheet'!$K$2:$K$5000,$B556,'1. Output sheet'!$AC$2:$AC$5000,$B$170,'1. Output sheet'!$O$2:$O$5000,"&gt;="&amp;$B$407,'1. Output sheet'!$O$2:$O$5000,"&lt;"&amp;$C$407)</f>
        <v>5935</v>
      </c>
      <c r="K556" s="13">
        <f>SUMIFS('1. Output sheet'!$F$2:$F$5000,'1. Output sheet'!$C$2:$C$5000,K$138,'1. Output sheet'!$K$2:$K$5000,$B556,'1. Output sheet'!$AC$2:$AC$5000,$B$140,'1. Output sheet'!$O$2:$O$5000,"&gt;="&amp;$B$407,'1. Output sheet'!$O$2:$O$5000,"&lt;"&amp;$C$407)+SUMIFS('1. Output sheet'!$F$2:$F$5000,'1. Output sheet'!$C$2:$C$5000,K$138,'1. Output sheet'!$K$2:$K$5000,$B556,'1. Output sheet'!$AC$2:$AC$5000,$B$170,'1. Output sheet'!$O$2:$O$5000,"&gt;="&amp;$B$407,'1. Output sheet'!$O$2:$O$5000,"&lt;"&amp;$C$407)</f>
        <v>0</v>
      </c>
      <c r="L556" s="13">
        <f>SUMIFS('1. Output sheet'!$F$2:$F$5000,'1. Output sheet'!$C$2:$C$5000,L$138,'1. Output sheet'!$K$2:$K$5000,$B556,'1. Output sheet'!$AC$2:$AC$5000,$B$140,'1. Output sheet'!$O$2:$O$5000,"&gt;="&amp;$B$407,'1. Output sheet'!$O$2:$O$5000,"&lt;"&amp;$C$407)+SUMIFS('1. Output sheet'!$F$2:$F$5000,'1. Output sheet'!$C$2:$C$5000,L$138,'1. Output sheet'!$K$2:$K$5000,$B556,'1. Output sheet'!$AC$2:$AC$5000,$B$170,'1. Output sheet'!$O$2:$O$5000,"&gt;="&amp;$B$407,'1. Output sheet'!$O$2:$O$5000,"&lt;"&amp;$C$407)</f>
        <v>0</v>
      </c>
      <c r="M556" s="13">
        <f>SUMIFS('1. Output sheet'!$F$2:$F$5000,'1. Output sheet'!$C$2:$C$5000,M$138,'1. Output sheet'!$K$2:$K$5000,$B556,'1. Output sheet'!$AC$2:$AC$5000,$B$140,'1. Output sheet'!$O$2:$O$5000,"&gt;="&amp;$B$407,'1. Output sheet'!$O$2:$O$5000,"&lt;"&amp;$C$407)+SUMIFS('1. Output sheet'!$F$2:$F$5000,'1. Output sheet'!$C$2:$C$5000,M$138,'1. Output sheet'!$K$2:$K$5000,$B556,'1. Output sheet'!$AC$2:$AC$5000,$B$170,'1. Output sheet'!$O$2:$O$5000,"&gt;="&amp;$B$407,'1. Output sheet'!$O$2:$O$5000,"&lt;"&amp;$C$407)</f>
        <v>0</v>
      </c>
      <c r="N556" s="13">
        <f>SUMIFS('1. Output sheet'!$F$2:$F$5000,'1. Output sheet'!$C$2:$C$5000,N$138,'1. Output sheet'!$K$2:$K$5000,$B556,'1. Output sheet'!$AC$2:$AC$5000,$B$140,'1. Output sheet'!$O$2:$O$5000,"&gt;="&amp;$B$407,'1. Output sheet'!$O$2:$O$5000,"&lt;"&amp;$C$407)+SUMIFS('1. Output sheet'!$F$2:$F$5000,'1. Output sheet'!$C$2:$C$5000,N$138,'1. Output sheet'!$K$2:$K$5000,$B556,'1. Output sheet'!$AC$2:$AC$5000,$B$170,'1. Output sheet'!$O$2:$O$5000,"&gt;="&amp;$B$407,'1. Output sheet'!$O$2:$O$5000,"&lt;"&amp;$C$407)</f>
        <v>0</v>
      </c>
      <c r="O556" s="13">
        <f>SUMIFS('1. Output sheet'!$F$2:$F$5000,'1. Output sheet'!$C$2:$C$5000,O$138,'1. Output sheet'!$K$2:$K$5000,$B556,'1. Output sheet'!$AC$2:$AC$5000,$B$140,'1. Output sheet'!$O$2:$O$5000,"&gt;="&amp;$B$407,'1. Output sheet'!$O$2:$O$5000,"&lt;"&amp;$C$407)+SUMIFS('1. Output sheet'!$F$2:$F$5000,'1. Output sheet'!$C$2:$C$5000,O$138,'1. Output sheet'!$K$2:$K$5000,$B556,'1. Output sheet'!$AC$2:$AC$5000,$B$170,'1. Output sheet'!$O$2:$O$5000,"&gt;="&amp;$B$407,'1. Output sheet'!$O$2:$O$5000,"&lt;"&amp;$C$407)</f>
        <v>0</v>
      </c>
      <c r="P556" s="14">
        <f t="shared" si="298"/>
        <v>5935</v>
      </c>
      <c r="R556" s="39" t="s">
        <v>74</v>
      </c>
      <c r="S556" s="12"/>
      <c r="T556" s="13">
        <f t="shared" si="297"/>
        <v>0</v>
      </c>
      <c r="U556" s="13">
        <f t="shared" si="285"/>
        <v>0</v>
      </c>
      <c r="V556" s="13">
        <f t="shared" si="286"/>
        <v>0</v>
      </c>
      <c r="W556" s="13">
        <f t="shared" si="287"/>
        <v>0</v>
      </c>
      <c r="X556" s="13">
        <f t="shared" si="288"/>
        <v>0</v>
      </c>
      <c r="Y556" s="13">
        <f t="shared" si="289"/>
        <v>0</v>
      </c>
      <c r="Z556" s="13">
        <f t="shared" si="290"/>
        <v>795.75774640333577</v>
      </c>
      <c r="AA556" s="13">
        <f t="shared" si="291"/>
        <v>0</v>
      </c>
      <c r="AB556" s="13">
        <f t="shared" si="292"/>
        <v>0</v>
      </c>
      <c r="AC556" s="13">
        <f t="shared" si="293"/>
        <v>0</v>
      </c>
      <c r="AD556" s="13">
        <f t="shared" si="294"/>
        <v>0</v>
      </c>
      <c r="AE556" s="13">
        <f t="shared" si="295"/>
        <v>0</v>
      </c>
      <c r="AF556" s="14">
        <f t="shared" si="296"/>
        <v>795.75774640333577</v>
      </c>
    </row>
    <row r="557" spans="2:32" ht="15" x14ac:dyDescent="0.25">
      <c r="B557" s="39" t="s">
        <v>4234</v>
      </c>
      <c r="C557" s="12"/>
      <c r="D557" s="13">
        <f>SUMIFS('1. Output sheet'!$F$2:$F$5000,'1. Output sheet'!$C$2:$C$5000,D$138,'1. Output sheet'!$K$2:$K$5000,$B557,'1. Output sheet'!$AC$2:$AC$5000,$B$140,'1. Output sheet'!$O$2:$O$5000,"&gt;="&amp;$B$407,'1. Output sheet'!$O$2:$O$5000,"&lt;"&amp;$C$407)+SUMIFS('1. Output sheet'!$F$2:$F$5000,'1. Output sheet'!$C$2:$C$5000,D$138,'1. Output sheet'!$K$2:$K$5000,$B557,'1. Output sheet'!$AC$2:$AC$5000,$B$170,'1. Output sheet'!$O$2:$O$5000,"&gt;="&amp;$B$407,'1. Output sheet'!$O$2:$O$5000,"&lt;"&amp;$C$407)</f>
        <v>0</v>
      </c>
      <c r="E557" s="13">
        <f>SUMIFS('1. Output sheet'!$F$2:$F$5000,'1. Output sheet'!$C$2:$C$5000,E$138,'1. Output sheet'!$K$2:$K$5000,$B557,'1. Output sheet'!$AC$2:$AC$5000,$B$140,'1. Output sheet'!$O$2:$O$5000,"&gt;="&amp;$B$407,'1. Output sheet'!$O$2:$O$5000,"&lt;"&amp;$C$407)+SUMIFS('1. Output sheet'!$F$2:$F$5000,'1. Output sheet'!$C$2:$C$5000,E$138,'1. Output sheet'!$K$2:$K$5000,$B557,'1. Output sheet'!$AC$2:$AC$5000,$B$170,'1. Output sheet'!$O$2:$O$5000,"&gt;="&amp;$B$407,'1. Output sheet'!$O$2:$O$5000,"&lt;"&amp;$C$407)</f>
        <v>0</v>
      </c>
      <c r="F557" s="13">
        <f>SUMIFS('1. Output sheet'!$F$2:$F$5000,'1. Output sheet'!$C$2:$C$5000,F$138,'1. Output sheet'!$K$2:$K$5000,$B557,'1. Output sheet'!$AC$2:$AC$5000,$B$140,'1. Output sheet'!$O$2:$O$5000,"&gt;="&amp;$B$407,'1. Output sheet'!$O$2:$O$5000,"&lt;"&amp;$C$407)+SUMIFS('1. Output sheet'!$F$2:$F$5000,'1. Output sheet'!$C$2:$C$5000,F$138,'1. Output sheet'!$K$2:$K$5000,$B557,'1. Output sheet'!$AC$2:$AC$5000,$B$170,'1. Output sheet'!$O$2:$O$5000,"&gt;="&amp;$B$407,'1. Output sheet'!$O$2:$O$5000,"&lt;"&amp;$C$407)</f>
        <v>0</v>
      </c>
      <c r="G557" s="13">
        <f>SUMIFS('1. Output sheet'!$F$2:$F$5000,'1. Output sheet'!$C$2:$C$5000,G$138,'1. Output sheet'!$K$2:$K$5000,$B557,'1. Output sheet'!$AC$2:$AC$5000,$B$140,'1. Output sheet'!$O$2:$O$5000,"&gt;="&amp;$B$407,'1. Output sheet'!$O$2:$O$5000,"&lt;"&amp;$C$407)+SUMIFS('1. Output sheet'!$F$2:$F$5000,'1. Output sheet'!$C$2:$C$5000,G$138,'1. Output sheet'!$K$2:$K$5000,$B557,'1. Output sheet'!$AC$2:$AC$5000,$B$170,'1. Output sheet'!$O$2:$O$5000,"&gt;="&amp;$B$407,'1. Output sheet'!$O$2:$O$5000,"&lt;"&amp;$C$407)</f>
        <v>0</v>
      </c>
      <c r="H557" s="13">
        <f>SUMIFS('1. Output sheet'!$F$2:$F$5000,'1. Output sheet'!$C$2:$C$5000,H$138,'1. Output sheet'!$K$2:$K$5000,$B557,'1. Output sheet'!$AC$2:$AC$5000,$B$140,'1. Output sheet'!$O$2:$O$5000,"&gt;="&amp;$B$407,'1. Output sheet'!$O$2:$O$5000,"&lt;"&amp;$C$407)+SUMIFS('1. Output sheet'!$F$2:$F$5000,'1. Output sheet'!$C$2:$C$5000,H$138,'1. Output sheet'!$K$2:$K$5000,$B557,'1. Output sheet'!$AC$2:$AC$5000,$B$170,'1. Output sheet'!$O$2:$O$5000,"&gt;="&amp;$B$407,'1. Output sheet'!$O$2:$O$5000,"&lt;"&amp;$C$407)</f>
        <v>0</v>
      </c>
      <c r="I557" s="13">
        <f>SUMIFS('1. Output sheet'!$F$2:$F$5000,'1. Output sheet'!$C$2:$C$5000,I$138,'1. Output sheet'!$K$2:$K$5000,$B557,'1. Output sheet'!$AC$2:$AC$5000,$B$140,'1. Output sheet'!$O$2:$O$5000,"&gt;="&amp;$B$407,'1. Output sheet'!$O$2:$O$5000,"&lt;"&amp;$C$407)+SUMIFS('1. Output sheet'!$F$2:$F$5000,'1. Output sheet'!$C$2:$C$5000,I$138,'1. Output sheet'!$K$2:$K$5000,$B557,'1. Output sheet'!$AC$2:$AC$5000,$B$170,'1. Output sheet'!$O$2:$O$5000,"&gt;="&amp;$B$407,'1. Output sheet'!$O$2:$O$5000,"&lt;"&amp;$C$407)</f>
        <v>0</v>
      </c>
      <c r="J557" s="13">
        <f>SUMIFS('1. Output sheet'!$F$2:$F$5000,'1. Output sheet'!$C$2:$C$5000,J$138,'1. Output sheet'!$K$2:$K$5000,$B557,'1. Output sheet'!$AC$2:$AC$5000,$B$140,'1. Output sheet'!$O$2:$O$5000,"&gt;="&amp;$B$407,'1. Output sheet'!$O$2:$O$5000,"&lt;"&amp;$C$407)+SUMIFS('1. Output sheet'!$F$2:$F$5000,'1. Output sheet'!$C$2:$C$5000,J$138,'1. Output sheet'!$K$2:$K$5000,$B557,'1. Output sheet'!$AC$2:$AC$5000,$B$170,'1. Output sheet'!$O$2:$O$5000,"&gt;="&amp;$B$407,'1. Output sheet'!$O$2:$O$5000,"&lt;"&amp;$C$407)</f>
        <v>0</v>
      </c>
      <c r="K557" s="13">
        <f>SUMIFS('1. Output sheet'!$F$2:$F$5000,'1. Output sheet'!$C$2:$C$5000,K$138,'1. Output sheet'!$K$2:$K$5000,$B557,'1. Output sheet'!$AC$2:$AC$5000,$B$140,'1. Output sheet'!$O$2:$O$5000,"&gt;="&amp;$B$407,'1. Output sheet'!$O$2:$O$5000,"&lt;"&amp;$C$407)+SUMIFS('1. Output sheet'!$F$2:$F$5000,'1. Output sheet'!$C$2:$C$5000,K$138,'1. Output sheet'!$K$2:$K$5000,$B557,'1. Output sheet'!$AC$2:$AC$5000,$B$170,'1. Output sheet'!$O$2:$O$5000,"&gt;="&amp;$B$407,'1. Output sheet'!$O$2:$O$5000,"&lt;"&amp;$C$407)</f>
        <v>0</v>
      </c>
      <c r="L557" s="13">
        <f>SUMIFS('1. Output sheet'!$F$2:$F$5000,'1. Output sheet'!$C$2:$C$5000,L$138,'1. Output sheet'!$K$2:$K$5000,$B557,'1. Output sheet'!$AC$2:$AC$5000,$B$140,'1. Output sheet'!$O$2:$O$5000,"&gt;="&amp;$B$407,'1. Output sheet'!$O$2:$O$5000,"&lt;"&amp;$C$407)+SUMIFS('1. Output sheet'!$F$2:$F$5000,'1. Output sheet'!$C$2:$C$5000,L$138,'1. Output sheet'!$K$2:$K$5000,$B557,'1. Output sheet'!$AC$2:$AC$5000,$B$170,'1. Output sheet'!$O$2:$O$5000,"&gt;="&amp;$B$407,'1. Output sheet'!$O$2:$O$5000,"&lt;"&amp;$C$407)</f>
        <v>0</v>
      </c>
      <c r="M557" s="13">
        <f>SUMIFS('1. Output sheet'!$F$2:$F$5000,'1. Output sheet'!$C$2:$C$5000,M$138,'1. Output sheet'!$K$2:$K$5000,$B557,'1. Output sheet'!$AC$2:$AC$5000,$B$140,'1. Output sheet'!$O$2:$O$5000,"&gt;="&amp;$B$407,'1. Output sheet'!$O$2:$O$5000,"&lt;"&amp;$C$407)+SUMIFS('1. Output sheet'!$F$2:$F$5000,'1. Output sheet'!$C$2:$C$5000,M$138,'1. Output sheet'!$K$2:$K$5000,$B557,'1. Output sheet'!$AC$2:$AC$5000,$B$170,'1. Output sheet'!$O$2:$O$5000,"&gt;="&amp;$B$407,'1. Output sheet'!$O$2:$O$5000,"&lt;"&amp;$C$407)</f>
        <v>0</v>
      </c>
      <c r="N557" s="13">
        <f>SUMIFS('1. Output sheet'!$F$2:$F$5000,'1. Output sheet'!$C$2:$C$5000,N$138,'1. Output sheet'!$K$2:$K$5000,$B557,'1. Output sheet'!$AC$2:$AC$5000,$B$140,'1. Output sheet'!$O$2:$O$5000,"&gt;="&amp;$B$407,'1. Output sheet'!$O$2:$O$5000,"&lt;"&amp;$C$407)+SUMIFS('1. Output sheet'!$F$2:$F$5000,'1. Output sheet'!$C$2:$C$5000,N$138,'1. Output sheet'!$K$2:$K$5000,$B557,'1. Output sheet'!$AC$2:$AC$5000,$B$170,'1. Output sheet'!$O$2:$O$5000,"&gt;="&amp;$B$407,'1. Output sheet'!$O$2:$O$5000,"&lt;"&amp;$C$407)</f>
        <v>0</v>
      </c>
      <c r="O557" s="13">
        <f>SUMIFS('1. Output sheet'!$F$2:$F$5000,'1. Output sheet'!$C$2:$C$5000,O$138,'1. Output sheet'!$K$2:$K$5000,$B557,'1. Output sheet'!$AC$2:$AC$5000,$B$140,'1. Output sheet'!$O$2:$O$5000,"&gt;="&amp;$B$407,'1. Output sheet'!$O$2:$O$5000,"&lt;"&amp;$C$407)+SUMIFS('1. Output sheet'!$F$2:$F$5000,'1. Output sheet'!$C$2:$C$5000,O$138,'1. Output sheet'!$K$2:$K$5000,$B557,'1. Output sheet'!$AC$2:$AC$5000,$B$170,'1. Output sheet'!$O$2:$O$5000,"&gt;="&amp;$B$407,'1. Output sheet'!$O$2:$O$5000,"&lt;"&amp;$C$407)</f>
        <v>0</v>
      </c>
      <c r="P557" s="14">
        <f t="shared" si="298"/>
        <v>0</v>
      </c>
      <c r="R557" s="39" t="s">
        <v>4234</v>
      </c>
      <c r="S557" s="12"/>
      <c r="T557" s="13">
        <f t="shared" si="297"/>
        <v>0</v>
      </c>
      <c r="U557" s="13">
        <f t="shared" si="285"/>
        <v>0</v>
      </c>
      <c r="V557" s="13">
        <f t="shared" si="286"/>
        <v>0</v>
      </c>
      <c r="W557" s="13">
        <f t="shared" si="287"/>
        <v>0</v>
      </c>
      <c r="X557" s="13">
        <f t="shared" si="288"/>
        <v>0</v>
      </c>
      <c r="Y557" s="13">
        <f t="shared" si="289"/>
        <v>0</v>
      </c>
      <c r="Z557" s="13">
        <f t="shared" si="290"/>
        <v>0</v>
      </c>
      <c r="AA557" s="13">
        <f t="shared" si="291"/>
        <v>0</v>
      </c>
      <c r="AB557" s="13">
        <f t="shared" si="292"/>
        <v>0</v>
      </c>
      <c r="AC557" s="13">
        <f t="shared" si="293"/>
        <v>0</v>
      </c>
      <c r="AD557" s="13">
        <f t="shared" si="294"/>
        <v>0</v>
      </c>
      <c r="AE557" s="13">
        <f t="shared" si="295"/>
        <v>0</v>
      </c>
      <c r="AF557" s="14">
        <f t="shared" si="296"/>
        <v>0</v>
      </c>
    </row>
    <row r="558" spans="2:32" ht="15" x14ac:dyDescent="0.25">
      <c r="B558" s="39" t="s">
        <v>455</v>
      </c>
      <c r="C558" s="12"/>
      <c r="D558" s="13">
        <f>SUMIFS('1. Output sheet'!$F$2:$F$5000,'1. Output sheet'!$C$2:$C$5000,D$138,'1. Output sheet'!$K$2:$K$5000,$B558,'1. Output sheet'!$AC$2:$AC$5000,$B$140,'1. Output sheet'!$O$2:$O$5000,"&gt;="&amp;$B$407,'1. Output sheet'!$O$2:$O$5000,"&lt;"&amp;$C$407)+SUMIFS('1. Output sheet'!$F$2:$F$5000,'1. Output sheet'!$C$2:$C$5000,D$138,'1. Output sheet'!$K$2:$K$5000,$B558,'1. Output sheet'!$AC$2:$AC$5000,$B$170,'1. Output sheet'!$O$2:$O$5000,"&gt;="&amp;$B$407,'1. Output sheet'!$O$2:$O$5000,"&lt;"&amp;$C$407)</f>
        <v>0</v>
      </c>
      <c r="E558" s="13">
        <f>SUMIFS('1. Output sheet'!$F$2:$F$5000,'1. Output sheet'!$C$2:$C$5000,E$138,'1. Output sheet'!$K$2:$K$5000,$B558,'1. Output sheet'!$AC$2:$AC$5000,$B$140,'1. Output sheet'!$O$2:$O$5000,"&gt;="&amp;$B$407,'1. Output sheet'!$O$2:$O$5000,"&lt;"&amp;$C$407)+SUMIFS('1. Output sheet'!$F$2:$F$5000,'1. Output sheet'!$C$2:$C$5000,E$138,'1. Output sheet'!$K$2:$K$5000,$B558,'1. Output sheet'!$AC$2:$AC$5000,$B$170,'1. Output sheet'!$O$2:$O$5000,"&gt;="&amp;$B$407,'1. Output sheet'!$O$2:$O$5000,"&lt;"&amp;$C$407)</f>
        <v>0</v>
      </c>
      <c r="F558" s="13">
        <f>SUMIFS('1. Output sheet'!$F$2:$F$5000,'1. Output sheet'!$C$2:$C$5000,F$138,'1. Output sheet'!$K$2:$K$5000,$B558,'1. Output sheet'!$AC$2:$AC$5000,$B$140,'1. Output sheet'!$O$2:$O$5000,"&gt;="&amp;$B$407,'1. Output sheet'!$O$2:$O$5000,"&lt;"&amp;$C$407)+SUMIFS('1. Output sheet'!$F$2:$F$5000,'1. Output sheet'!$C$2:$C$5000,F$138,'1. Output sheet'!$K$2:$K$5000,$B558,'1. Output sheet'!$AC$2:$AC$5000,$B$170,'1. Output sheet'!$O$2:$O$5000,"&gt;="&amp;$B$407,'1. Output sheet'!$O$2:$O$5000,"&lt;"&amp;$C$407)</f>
        <v>0</v>
      </c>
      <c r="G558" s="13">
        <f>SUMIFS('1. Output sheet'!$F$2:$F$5000,'1. Output sheet'!$C$2:$C$5000,G$138,'1. Output sheet'!$K$2:$K$5000,$B558,'1. Output sheet'!$AC$2:$AC$5000,$B$140,'1. Output sheet'!$O$2:$O$5000,"&gt;="&amp;$B$407,'1. Output sheet'!$O$2:$O$5000,"&lt;"&amp;$C$407)+SUMIFS('1. Output sheet'!$F$2:$F$5000,'1. Output sheet'!$C$2:$C$5000,G$138,'1. Output sheet'!$K$2:$K$5000,$B558,'1. Output sheet'!$AC$2:$AC$5000,$B$170,'1. Output sheet'!$O$2:$O$5000,"&gt;="&amp;$B$407,'1. Output sheet'!$O$2:$O$5000,"&lt;"&amp;$C$407)</f>
        <v>4945</v>
      </c>
      <c r="H558" s="13">
        <f>SUMIFS('1. Output sheet'!$F$2:$F$5000,'1. Output sheet'!$C$2:$C$5000,H$138,'1. Output sheet'!$K$2:$K$5000,$B558,'1. Output sheet'!$AC$2:$AC$5000,$B$140,'1. Output sheet'!$O$2:$O$5000,"&gt;="&amp;$B$407,'1. Output sheet'!$O$2:$O$5000,"&lt;"&amp;$C$407)+SUMIFS('1. Output sheet'!$F$2:$F$5000,'1. Output sheet'!$C$2:$C$5000,H$138,'1. Output sheet'!$K$2:$K$5000,$B558,'1. Output sheet'!$AC$2:$AC$5000,$B$170,'1. Output sheet'!$O$2:$O$5000,"&gt;="&amp;$B$407,'1. Output sheet'!$O$2:$O$5000,"&lt;"&amp;$C$407)</f>
        <v>3940</v>
      </c>
      <c r="I558" s="13">
        <f>SUMIFS('1. Output sheet'!$F$2:$F$5000,'1. Output sheet'!$C$2:$C$5000,I$138,'1. Output sheet'!$K$2:$K$5000,$B558,'1. Output sheet'!$AC$2:$AC$5000,$B$140,'1. Output sheet'!$O$2:$O$5000,"&gt;="&amp;$B$407,'1. Output sheet'!$O$2:$O$5000,"&lt;"&amp;$C$407)+SUMIFS('1. Output sheet'!$F$2:$F$5000,'1. Output sheet'!$C$2:$C$5000,I$138,'1. Output sheet'!$K$2:$K$5000,$B558,'1. Output sheet'!$AC$2:$AC$5000,$B$170,'1. Output sheet'!$O$2:$O$5000,"&gt;="&amp;$B$407,'1. Output sheet'!$O$2:$O$5000,"&lt;"&amp;$C$407)</f>
        <v>4895</v>
      </c>
      <c r="J558" s="13">
        <f>SUMIFS('1. Output sheet'!$F$2:$F$5000,'1. Output sheet'!$C$2:$C$5000,J$138,'1. Output sheet'!$K$2:$K$5000,$B558,'1. Output sheet'!$AC$2:$AC$5000,$B$140,'1. Output sheet'!$O$2:$O$5000,"&gt;="&amp;$B$407,'1. Output sheet'!$O$2:$O$5000,"&lt;"&amp;$C$407)+SUMIFS('1. Output sheet'!$F$2:$F$5000,'1. Output sheet'!$C$2:$C$5000,J$138,'1. Output sheet'!$K$2:$K$5000,$B558,'1. Output sheet'!$AC$2:$AC$5000,$B$170,'1. Output sheet'!$O$2:$O$5000,"&gt;="&amp;$B$407,'1. Output sheet'!$O$2:$O$5000,"&lt;"&amp;$C$407)</f>
        <v>19876</v>
      </c>
      <c r="K558" s="13">
        <f>SUMIFS('1. Output sheet'!$F$2:$F$5000,'1. Output sheet'!$C$2:$C$5000,K$138,'1. Output sheet'!$K$2:$K$5000,$B558,'1. Output sheet'!$AC$2:$AC$5000,$B$140,'1. Output sheet'!$O$2:$O$5000,"&gt;="&amp;$B$407,'1. Output sheet'!$O$2:$O$5000,"&lt;"&amp;$C$407)+SUMIFS('1. Output sheet'!$F$2:$F$5000,'1. Output sheet'!$C$2:$C$5000,K$138,'1. Output sheet'!$K$2:$K$5000,$B558,'1. Output sheet'!$AC$2:$AC$5000,$B$170,'1. Output sheet'!$O$2:$O$5000,"&gt;="&amp;$B$407,'1. Output sheet'!$O$2:$O$5000,"&lt;"&amp;$C$407)</f>
        <v>0</v>
      </c>
      <c r="L558" s="13">
        <f>SUMIFS('1. Output sheet'!$F$2:$F$5000,'1. Output sheet'!$C$2:$C$5000,L$138,'1. Output sheet'!$K$2:$K$5000,$B558,'1. Output sheet'!$AC$2:$AC$5000,$B$140,'1. Output sheet'!$O$2:$O$5000,"&gt;="&amp;$B$407,'1. Output sheet'!$O$2:$O$5000,"&lt;"&amp;$C$407)+SUMIFS('1. Output sheet'!$F$2:$F$5000,'1. Output sheet'!$C$2:$C$5000,L$138,'1. Output sheet'!$K$2:$K$5000,$B558,'1. Output sheet'!$AC$2:$AC$5000,$B$170,'1. Output sheet'!$O$2:$O$5000,"&gt;="&amp;$B$407,'1. Output sheet'!$O$2:$O$5000,"&lt;"&amp;$C$407)</f>
        <v>0</v>
      </c>
      <c r="M558" s="13">
        <f>SUMIFS('1. Output sheet'!$F$2:$F$5000,'1. Output sheet'!$C$2:$C$5000,M$138,'1. Output sheet'!$K$2:$K$5000,$B558,'1. Output sheet'!$AC$2:$AC$5000,$B$140,'1. Output sheet'!$O$2:$O$5000,"&gt;="&amp;$B$407,'1. Output sheet'!$O$2:$O$5000,"&lt;"&amp;$C$407)+SUMIFS('1. Output sheet'!$F$2:$F$5000,'1. Output sheet'!$C$2:$C$5000,M$138,'1. Output sheet'!$K$2:$K$5000,$B558,'1. Output sheet'!$AC$2:$AC$5000,$B$170,'1. Output sheet'!$O$2:$O$5000,"&gt;="&amp;$B$407,'1. Output sheet'!$O$2:$O$5000,"&lt;"&amp;$C$407)</f>
        <v>0</v>
      </c>
      <c r="N558" s="13">
        <f>SUMIFS('1. Output sheet'!$F$2:$F$5000,'1. Output sheet'!$C$2:$C$5000,N$138,'1. Output sheet'!$K$2:$K$5000,$B558,'1. Output sheet'!$AC$2:$AC$5000,$B$140,'1. Output sheet'!$O$2:$O$5000,"&gt;="&amp;$B$407,'1. Output sheet'!$O$2:$O$5000,"&lt;"&amp;$C$407)+SUMIFS('1. Output sheet'!$F$2:$F$5000,'1. Output sheet'!$C$2:$C$5000,N$138,'1. Output sheet'!$K$2:$K$5000,$B558,'1. Output sheet'!$AC$2:$AC$5000,$B$170,'1. Output sheet'!$O$2:$O$5000,"&gt;="&amp;$B$407,'1. Output sheet'!$O$2:$O$5000,"&lt;"&amp;$C$407)</f>
        <v>0</v>
      </c>
      <c r="O558" s="13">
        <f>SUMIFS('1. Output sheet'!$F$2:$F$5000,'1. Output sheet'!$C$2:$C$5000,O$138,'1. Output sheet'!$K$2:$K$5000,$B558,'1. Output sheet'!$AC$2:$AC$5000,$B$140,'1. Output sheet'!$O$2:$O$5000,"&gt;="&amp;$B$407,'1. Output sheet'!$O$2:$O$5000,"&lt;"&amp;$C$407)+SUMIFS('1. Output sheet'!$F$2:$F$5000,'1. Output sheet'!$C$2:$C$5000,O$138,'1. Output sheet'!$K$2:$K$5000,$B558,'1. Output sheet'!$AC$2:$AC$5000,$B$170,'1. Output sheet'!$O$2:$O$5000,"&gt;="&amp;$B$407,'1. Output sheet'!$O$2:$O$5000,"&lt;"&amp;$C$407)</f>
        <v>0</v>
      </c>
      <c r="P558" s="14">
        <f t="shared" si="298"/>
        <v>33656</v>
      </c>
      <c r="R558" s="39" t="s">
        <v>455</v>
      </c>
      <c r="S558" s="12"/>
      <c r="T558" s="13">
        <f t="shared" si="297"/>
        <v>0</v>
      </c>
      <c r="U558" s="13">
        <f t="shared" si="285"/>
        <v>0</v>
      </c>
      <c r="V558" s="13">
        <f t="shared" si="286"/>
        <v>0</v>
      </c>
      <c r="W558" s="13">
        <f t="shared" si="287"/>
        <v>663.01972299317526</v>
      </c>
      <c r="X558" s="13">
        <f t="shared" si="288"/>
        <v>528.27051741013361</v>
      </c>
      <c r="Y558" s="13">
        <f t="shared" si="289"/>
        <v>656.31578241690454</v>
      </c>
      <c r="Z558" s="13">
        <f t="shared" si="290"/>
        <v>2664.9504578791411</v>
      </c>
      <c r="AA558" s="13">
        <f t="shared" si="291"/>
        <v>0</v>
      </c>
      <c r="AB558" s="13">
        <f t="shared" si="292"/>
        <v>0</v>
      </c>
      <c r="AC558" s="13">
        <f t="shared" si="293"/>
        <v>0</v>
      </c>
      <c r="AD558" s="13">
        <f t="shared" si="294"/>
        <v>0</v>
      </c>
      <c r="AE558" s="13">
        <f t="shared" si="295"/>
        <v>0</v>
      </c>
      <c r="AF558" s="14">
        <f t="shared" si="296"/>
        <v>4512.5564806993543</v>
      </c>
    </row>
    <row r="559" spans="2:32" ht="15" x14ac:dyDescent="0.25">
      <c r="B559" s="39" t="s">
        <v>306</v>
      </c>
      <c r="C559" s="12"/>
      <c r="D559" s="13">
        <f>SUMIFS('1. Output sheet'!$F$2:$F$5000,'1. Output sheet'!$C$2:$C$5000,D$138,'1. Output sheet'!$K$2:$K$5000,$B559,'1. Output sheet'!$AC$2:$AC$5000,$B$140,'1. Output sheet'!$O$2:$O$5000,"&gt;="&amp;$B$407,'1. Output sheet'!$O$2:$O$5000,"&lt;"&amp;$C$407)+SUMIFS('1. Output sheet'!$F$2:$F$5000,'1. Output sheet'!$C$2:$C$5000,D$138,'1. Output sheet'!$K$2:$K$5000,$B559,'1. Output sheet'!$AC$2:$AC$5000,$B$170,'1. Output sheet'!$O$2:$O$5000,"&gt;="&amp;$B$407,'1. Output sheet'!$O$2:$O$5000,"&lt;"&amp;$C$407)</f>
        <v>0</v>
      </c>
      <c r="E559" s="13">
        <f>SUMIFS('1. Output sheet'!$F$2:$F$5000,'1. Output sheet'!$C$2:$C$5000,E$138,'1. Output sheet'!$K$2:$K$5000,$B559,'1. Output sheet'!$AC$2:$AC$5000,$B$140,'1. Output sheet'!$O$2:$O$5000,"&gt;="&amp;$B$407,'1. Output sheet'!$O$2:$O$5000,"&lt;"&amp;$C$407)+SUMIFS('1. Output sheet'!$F$2:$F$5000,'1. Output sheet'!$C$2:$C$5000,E$138,'1. Output sheet'!$K$2:$K$5000,$B559,'1. Output sheet'!$AC$2:$AC$5000,$B$170,'1. Output sheet'!$O$2:$O$5000,"&gt;="&amp;$B$407,'1. Output sheet'!$O$2:$O$5000,"&lt;"&amp;$C$407)</f>
        <v>0</v>
      </c>
      <c r="F559" s="13">
        <f>SUMIFS('1. Output sheet'!$F$2:$F$5000,'1. Output sheet'!$C$2:$C$5000,F$138,'1. Output sheet'!$K$2:$K$5000,$B559,'1. Output sheet'!$AC$2:$AC$5000,$B$140,'1. Output sheet'!$O$2:$O$5000,"&gt;="&amp;$B$407,'1. Output sheet'!$O$2:$O$5000,"&lt;"&amp;$C$407)+SUMIFS('1. Output sheet'!$F$2:$F$5000,'1. Output sheet'!$C$2:$C$5000,F$138,'1. Output sheet'!$K$2:$K$5000,$B559,'1. Output sheet'!$AC$2:$AC$5000,$B$170,'1. Output sheet'!$O$2:$O$5000,"&gt;="&amp;$B$407,'1. Output sheet'!$O$2:$O$5000,"&lt;"&amp;$C$407)</f>
        <v>5040</v>
      </c>
      <c r="G559" s="13">
        <f>SUMIFS('1. Output sheet'!$F$2:$F$5000,'1. Output sheet'!$C$2:$C$5000,G$138,'1. Output sheet'!$K$2:$K$5000,$B559,'1. Output sheet'!$AC$2:$AC$5000,$B$140,'1. Output sheet'!$O$2:$O$5000,"&gt;="&amp;$B$407,'1. Output sheet'!$O$2:$O$5000,"&lt;"&amp;$C$407)+SUMIFS('1. Output sheet'!$F$2:$F$5000,'1. Output sheet'!$C$2:$C$5000,G$138,'1. Output sheet'!$K$2:$K$5000,$B559,'1. Output sheet'!$AC$2:$AC$5000,$B$170,'1. Output sheet'!$O$2:$O$5000,"&gt;="&amp;$B$407,'1. Output sheet'!$O$2:$O$5000,"&lt;"&amp;$C$407)</f>
        <v>0</v>
      </c>
      <c r="H559" s="13">
        <f>SUMIFS('1. Output sheet'!$F$2:$F$5000,'1. Output sheet'!$C$2:$C$5000,H$138,'1. Output sheet'!$K$2:$K$5000,$B559,'1. Output sheet'!$AC$2:$AC$5000,$B$140,'1. Output sheet'!$O$2:$O$5000,"&gt;="&amp;$B$407,'1. Output sheet'!$O$2:$O$5000,"&lt;"&amp;$C$407)+SUMIFS('1. Output sheet'!$F$2:$F$5000,'1. Output sheet'!$C$2:$C$5000,H$138,'1. Output sheet'!$K$2:$K$5000,$B559,'1. Output sheet'!$AC$2:$AC$5000,$B$170,'1. Output sheet'!$O$2:$O$5000,"&gt;="&amp;$B$407,'1. Output sheet'!$O$2:$O$5000,"&lt;"&amp;$C$407)</f>
        <v>0</v>
      </c>
      <c r="I559" s="13">
        <f>SUMIFS('1. Output sheet'!$F$2:$F$5000,'1. Output sheet'!$C$2:$C$5000,I$138,'1. Output sheet'!$K$2:$K$5000,$B559,'1. Output sheet'!$AC$2:$AC$5000,$B$140,'1. Output sheet'!$O$2:$O$5000,"&gt;="&amp;$B$407,'1. Output sheet'!$O$2:$O$5000,"&lt;"&amp;$C$407)+SUMIFS('1. Output sheet'!$F$2:$F$5000,'1. Output sheet'!$C$2:$C$5000,I$138,'1. Output sheet'!$K$2:$K$5000,$B559,'1. Output sheet'!$AC$2:$AC$5000,$B$170,'1. Output sheet'!$O$2:$O$5000,"&gt;="&amp;$B$407,'1. Output sheet'!$O$2:$O$5000,"&lt;"&amp;$C$407)</f>
        <v>0</v>
      </c>
      <c r="J559" s="13">
        <f>SUMIFS('1. Output sheet'!$F$2:$F$5000,'1. Output sheet'!$C$2:$C$5000,J$138,'1. Output sheet'!$K$2:$K$5000,$B559,'1. Output sheet'!$AC$2:$AC$5000,$B$140,'1. Output sheet'!$O$2:$O$5000,"&gt;="&amp;$B$407,'1. Output sheet'!$O$2:$O$5000,"&lt;"&amp;$C$407)+SUMIFS('1. Output sheet'!$F$2:$F$5000,'1. Output sheet'!$C$2:$C$5000,J$138,'1. Output sheet'!$K$2:$K$5000,$B559,'1. Output sheet'!$AC$2:$AC$5000,$B$170,'1. Output sheet'!$O$2:$O$5000,"&gt;="&amp;$B$407,'1. Output sheet'!$O$2:$O$5000,"&lt;"&amp;$C$407)</f>
        <v>18219.309999999998</v>
      </c>
      <c r="K559" s="13">
        <f>SUMIFS('1. Output sheet'!$F$2:$F$5000,'1. Output sheet'!$C$2:$C$5000,K$138,'1. Output sheet'!$K$2:$K$5000,$B559,'1. Output sheet'!$AC$2:$AC$5000,$B$140,'1. Output sheet'!$O$2:$O$5000,"&gt;="&amp;$B$407,'1. Output sheet'!$O$2:$O$5000,"&lt;"&amp;$C$407)+SUMIFS('1. Output sheet'!$F$2:$F$5000,'1. Output sheet'!$C$2:$C$5000,K$138,'1. Output sheet'!$K$2:$K$5000,$B559,'1. Output sheet'!$AC$2:$AC$5000,$B$170,'1. Output sheet'!$O$2:$O$5000,"&gt;="&amp;$B$407,'1. Output sheet'!$O$2:$O$5000,"&lt;"&amp;$C$407)</f>
        <v>0</v>
      </c>
      <c r="L559" s="13">
        <f>SUMIFS('1. Output sheet'!$F$2:$F$5000,'1. Output sheet'!$C$2:$C$5000,L$138,'1. Output sheet'!$K$2:$K$5000,$B559,'1. Output sheet'!$AC$2:$AC$5000,$B$140,'1. Output sheet'!$O$2:$O$5000,"&gt;="&amp;$B$407,'1. Output sheet'!$O$2:$O$5000,"&lt;"&amp;$C$407)+SUMIFS('1. Output sheet'!$F$2:$F$5000,'1. Output sheet'!$C$2:$C$5000,L$138,'1. Output sheet'!$K$2:$K$5000,$B559,'1. Output sheet'!$AC$2:$AC$5000,$B$170,'1. Output sheet'!$O$2:$O$5000,"&gt;="&amp;$B$407,'1. Output sheet'!$O$2:$O$5000,"&lt;"&amp;$C$407)</f>
        <v>0</v>
      </c>
      <c r="M559" s="13">
        <f>SUMIFS('1. Output sheet'!$F$2:$F$5000,'1. Output sheet'!$C$2:$C$5000,M$138,'1. Output sheet'!$K$2:$K$5000,$B559,'1. Output sheet'!$AC$2:$AC$5000,$B$140,'1. Output sheet'!$O$2:$O$5000,"&gt;="&amp;$B$407,'1. Output sheet'!$O$2:$O$5000,"&lt;"&amp;$C$407)+SUMIFS('1. Output sheet'!$F$2:$F$5000,'1. Output sheet'!$C$2:$C$5000,M$138,'1. Output sheet'!$K$2:$K$5000,$B559,'1. Output sheet'!$AC$2:$AC$5000,$B$170,'1. Output sheet'!$O$2:$O$5000,"&gt;="&amp;$B$407,'1. Output sheet'!$O$2:$O$5000,"&lt;"&amp;$C$407)</f>
        <v>0</v>
      </c>
      <c r="N559" s="13">
        <f>SUMIFS('1. Output sheet'!$F$2:$F$5000,'1. Output sheet'!$C$2:$C$5000,N$138,'1. Output sheet'!$K$2:$K$5000,$B559,'1. Output sheet'!$AC$2:$AC$5000,$B$140,'1. Output sheet'!$O$2:$O$5000,"&gt;="&amp;$B$407,'1. Output sheet'!$O$2:$O$5000,"&lt;"&amp;$C$407)+SUMIFS('1. Output sheet'!$F$2:$F$5000,'1. Output sheet'!$C$2:$C$5000,N$138,'1. Output sheet'!$K$2:$K$5000,$B559,'1. Output sheet'!$AC$2:$AC$5000,$B$170,'1. Output sheet'!$O$2:$O$5000,"&gt;="&amp;$B$407,'1. Output sheet'!$O$2:$O$5000,"&lt;"&amp;$C$407)</f>
        <v>0</v>
      </c>
      <c r="O559" s="13">
        <f>SUMIFS('1. Output sheet'!$F$2:$F$5000,'1. Output sheet'!$C$2:$C$5000,O$138,'1. Output sheet'!$K$2:$K$5000,$B559,'1. Output sheet'!$AC$2:$AC$5000,$B$140,'1. Output sheet'!$O$2:$O$5000,"&gt;="&amp;$B$407,'1. Output sheet'!$O$2:$O$5000,"&lt;"&amp;$C$407)+SUMIFS('1. Output sheet'!$F$2:$F$5000,'1. Output sheet'!$C$2:$C$5000,O$138,'1. Output sheet'!$K$2:$K$5000,$B559,'1. Output sheet'!$AC$2:$AC$5000,$B$170,'1. Output sheet'!$O$2:$O$5000,"&gt;="&amp;$B$407,'1. Output sheet'!$O$2:$O$5000,"&lt;"&amp;$C$407)</f>
        <v>0</v>
      </c>
      <c r="P559" s="14">
        <f t="shared" si="298"/>
        <v>23259.309999999998</v>
      </c>
      <c r="R559" s="39" t="s">
        <v>306</v>
      </c>
      <c r="S559" s="12"/>
      <c r="T559" s="13">
        <f t="shared" si="297"/>
        <v>0</v>
      </c>
      <c r="U559" s="13">
        <f t="shared" si="285"/>
        <v>0</v>
      </c>
      <c r="V559" s="13">
        <f t="shared" si="286"/>
        <v>675.75721008808966</v>
      </c>
      <c r="W559" s="13">
        <f t="shared" si="287"/>
        <v>0</v>
      </c>
      <c r="X559" s="13">
        <f t="shared" si="288"/>
        <v>0</v>
      </c>
      <c r="Y559" s="13">
        <f t="shared" si="289"/>
        <v>0</v>
      </c>
      <c r="Z559" s="13">
        <f t="shared" si="290"/>
        <v>2442.8234316131015</v>
      </c>
      <c r="AA559" s="13">
        <f t="shared" si="291"/>
        <v>0</v>
      </c>
      <c r="AB559" s="13">
        <f t="shared" si="292"/>
        <v>0</v>
      </c>
      <c r="AC559" s="13">
        <f t="shared" si="293"/>
        <v>0</v>
      </c>
      <c r="AD559" s="13">
        <f t="shared" si="294"/>
        <v>0</v>
      </c>
      <c r="AE559" s="13">
        <f t="shared" si="295"/>
        <v>0</v>
      </c>
      <c r="AF559" s="14">
        <f t="shared" si="296"/>
        <v>3118.5806417011913</v>
      </c>
    </row>
    <row r="560" spans="2:32" ht="15" x14ac:dyDescent="0.25">
      <c r="B560" s="39" t="s">
        <v>289</v>
      </c>
      <c r="C560" s="12"/>
      <c r="D560" s="13">
        <f>SUMIFS('1. Output sheet'!$F$2:$F$5000,'1. Output sheet'!$C$2:$C$5000,D$138,'1. Output sheet'!$K$2:$K$5000,$B560,'1. Output sheet'!$AC$2:$AC$5000,$B$140,'1. Output sheet'!$O$2:$O$5000,"&gt;="&amp;$B$407,'1. Output sheet'!$O$2:$O$5000,"&lt;"&amp;$C$407)+SUMIFS('1. Output sheet'!$F$2:$F$5000,'1. Output sheet'!$C$2:$C$5000,D$138,'1. Output sheet'!$K$2:$K$5000,$B560,'1. Output sheet'!$AC$2:$AC$5000,$B$170,'1. Output sheet'!$O$2:$O$5000,"&gt;="&amp;$B$407,'1. Output sheet'!$O$2:$O$5000,"&lt;"&amp;$C$407)</f>
        <v>0</v>
      </c>
      <c r="E560" s="13">
        <f>SUMIFS('1. Output sheet'!$F$2:$F$5000,'1. Output sheet'!$C$2:$C$5000,E$138,'1. Output sheet'!$K$2:$K$5000,$B560,'1. Output sheet'!$AC$2:$AC$5000,$B$140,'1. Output sheet'!$O$2:$O$5000,"&gt;="&amp;$B$407,'1. Output sheet'!$O$2:$O$5000,"&lt;"&amp;$C$407)+SUMIFS('1. Output sheet'!$F$2:$F$5000,'1. Output sheet'!$C$2:$C$5000,E$138,'1. Output sheet'!$K$2:$K$5000,$B560,'1. Output sheet'!$AC$2:$AC$5000,$B$170,'1. Output sheet'!$O$2:$O$5000,"&gt;="&amp;$B$407,'1. Output sheet'!$O$2:$O$5000,"&lt;"&amp;$C$407)</f>
        <v>0</v>
      </c>
      <c r="F560" s="13">
        <f>SUMIFS('1. Output sheet'!$F$2:$F$5000,'1. Output sheet'!$C$2:$C$5000,F$138,'1. Output sheet'!$K$2:$K$5000,$B560,'1. Output sheet'!$AC$2:$AC$5000,$B$140,'1. Output sheet'!$O$2:$O$5000,"&gt;="&amp;$B$407,'1. Output sheet'!$O$2:$O$5000,"&lt;"&amp;$C$407)+SUMIFS('1. Output sheet'!$F$2:$F$5000,'1. Output sheet'!$C$2:$C$5000,F$138,'1. Output sheet'!$K$2:$K$5000,$B560,'1. Output sheet'!$AC$2:$AC$5000,$B$170,'1. Output sheet'!$O$2:$O$5000,"&gt;="&amp;$B$407,'1. Output sheet'!$O$2:$O$5000,"&lt;"&amp;$C$407)</f>
        <v>1159.5300000000002</v>
      </c>
      <c r="G560" s="13">
        <f>SUMIFS('1. Output sheet'!$F$2:$F$5000,'1. Output sheet'!$C$2:$C$5000,G$138,'1. Output sheet'!$K$2:$K$5000,$B560,'1. Output sheet'!$AC$2:$AC$5000,$B$140,'1. Output sheet'!$O$2:$O$5000,"&gt;="&amp;$B$407,'1. Output sheet'!$O$2:$O$5000,"&lt;"&amp;$C$407)+SUMIFS('1. Output sheet'!$F$2:$F$5000,'1. Output sheet'!$C$2:$C$5000,G$138,'1. Output sheet'!$K$2:$K$5000,$B560,'1. Output sheet'!$AC$2:$AC$5000,$B$170,'1. Output sheet'!$O$2:$O$5000,"&gt;="&amp;$B$407,'1. Output sheet'!$O$2:$O$5000,"&lt;"&amp;$C$407)</f>
        <v>1367.6</v>
      </c>
      <c r="H560" s="13">
        <f>SUMIFS('1. Output sheet'!$F$2:$F$5000,'1. Output sheet'!$C$2:$C$5000,H$138,'1. Output sheet'!$K$2:$K$5000,$B560,'1. Output sheet'!$AC$2:$AC$5000,$B$140,'1. Output sheet'!$O$2:$O$5000,"&gt;="&amp;$B$407,'1. Output sheet'!$O$2:$O$5000,"&lt;"&amp;$C$407)+SUMIFS('1. Output sheet'!$F$2:$F$5000,'1. Output sheet'!$C$2:$C$5000,H$138,'1. Output sheet'!$K$2:$K$5000,$B560,'1. Output sheet'!$AC$2:$AC$5000,$B$170,'1. Output sheet'!$O$2:$O$5000,"&gt;="&amp;$B$407,'1. Output sheet'!$O$2:$O$5000,"&lt;"&amp;$C$407)</f>
        <v>4025</v>
      </c>
      <c r="I560" s="13">
        <f>SUMIFS('1. Output sheet'!$F$2:$F$5000,'1. Output sheet'!$C$2:$C$5000,I$138,'1. Output sheet'!$K$2:$K$5000,$B560,'1. Output sheet'!$AC$2:$AC$5000,$B$140,'1. Output sheet'!$O$2:$O$5000,"&gt;="&amp;$B$407,'1. Output sheet'!$O$2:$O$5000,"&lt;"&amp;$C$407)+SUMIFS('1. Output sheet'!$F$2:$F$5000,'1. Output sheet'!$C$2:$C$5000,I$138,'1. Output sheet'!$K$2:$K$5000,$B560,'1. Output sheet'!$AC$2:$AC$5000,$B$170,'1. Output sheet'!$O$2:$O$5000,"&gt;="&amp;$B$407,'1. Output sheet'!$O$2:$O$5000,"&lt;"&amp;$C$407)</f>
        <v>4307.5</v>
      </c>
      <c r="J560" s="13">
        <f>SUMIFS('1. Output sheet'!$F$2:$F$5000,'1. Output sheet'!$C$2:$C$5000,J$138,'1. Output sheet'!$K$2:$K$5000,$B560,'1. Output sheet'!$AC$2:$AC$5000,$B$140,'1. Output sheet'!$O$2:$O$5000,"&gt;="&amp;$B$407,'1. Output sheet'!$O$2:$O$5000,"&lt;"&amp;$C$407)+SUMIFS('1. Output sheet'!$F$2:$F$5000,'1. Output sheet'!$C$2:$C$5000,J$138,'1. Output sheet'!$K$2:$K$5000,$B560,'1. Output sheet'!$AC$2:$AC$5000,$B$170,'1. Output sheet'!$O$2:$O$5000,"&gt;="&amp;$B$407,'1. Output sheet'!$O$2:$O$5000,"&lt;"&amp;$C$407)</f>
        <v>16924.86</v>
      </c>
      <c r="K560" s="13">
        <f>SUMIFS('1. Output sheet'!$F$2:$F$5000,'1. Output sheet'!$C$2:$C$5000,K$138,'1. Output sheet'!$K$2:$K$5000,$B560,'1. Output sheet'!$AC$2:$AC$5000,$B$140,'1. Output sheet'!$O$2:$O$5000,"&gt;="&amp;$B$407,'1. Output sheet'!$O$2:$O$5000,"&lt;"&amp;$C$407)+SUMIFS('1. Output sheet'!$F$2:$F$5000,'1. Output sheet'!$C$2:$C$5000,K$138,'1. Output sheet'!$K$2:$K$5000,$B560,'1. Output sheet'!$AC$2:$AC$5000,$B$170,'1. Output sheet'!$O$2:$O$5000,"&gt;="&amp;$B$407,'1. Output sheet'!$O$2:$O$5000,"&lt;"&amp;$C$407)</f>
        <v>0</v>
      </c>
      <c r="L560" s="13">
        <f>SUMIFS('1. Output sheet'!$F$2:$F$5000,'1. Output sheet'!$C$2:$C$5000,L$138,'1. Output sheet'!$K$2:$K$5000,$B560,'1. Output sheet'!$AC$2:$AC$5000,$B$140,'1. Output sheet'!$O$2:$O$5000,"&gt;="&amp;$B$407,'1. Output sheet'!$O$2:$O$5000,"&lt;"&amp;$C$407)+SUMIFS('1. Output sheet'!$F$2:$F$5000,'1. Output sheet'!$C$2:$C$5000,L$138,'1. Output sheet'!$K$2:$K$5000,$B560,'1. Output sheet'!$AC$2:$AC$5000,$B$170,'1. Output sheet'!$O$2:$O$5000,"&gt;="&amp;$B$407,'1. Output sheet'!$O$2:$O$5000,"&lt;"&amp;$C$407)</f>
        <v>725</v>
      </c>
      <c r="M560" s="13">
        <f>SUMIFS('1. Output sheet'!$F$2:$F$5000,'1. Output sheet'!$C$2:$C$5000,M$138,'1. Output sheet'!$K$2:$K$5000,$B560,'1. Output sheet'!$AC$2:$AC$5000,$B$140,'1. Output sheet'!$O$2:$O$5000,"&gt;="&amp;$B$407,'1. Output sheet'!$O$2:$O$5000,"&lt;"&amp;$C$407)+SUMIFS('1. Output sheet'!$F$2:$F$5000,'1. Output sheet'!$C$2:$C$5000,M$138,'1. Output sheet'!$K$2:$K$5000,$B560,'1. Output sheet'!$AC$2:$AC$5000,$B$170,'1. Output sheet'!$O$2:$O$5000,"&gt;="&amp;$B$407,'1. Output sheet'!$O$2:$O$5000,"&lt;"&amp;$C$407)</f>
        <v>0</v>
      </c>
      <c r="N560" s="13">
        <f>SUMIFS('1. Output sheet'!$F$2:$F$5000,'1. Output sheet'!$C$2:$C$5000,N$138,'1. Output sheet'!$K$2:$K$5000,$B560,'1. Output sheet'!$AC$2:$AC$5000,$B$140,'1. Output sheet'!$O$2:$O$5000,"&gt;="&amp;$B$407,'1. Output sheet'!$O$2:$O$5000,"&lt;"&amp;$C$407)+SUMIFS('1. Output sheet'!$F$2:$F$5000,'1. Output sheet'!$C$2:$C$5000,N$138,'1. Output sheet'!$K$2:$K$5000,$B560,'1. Output sheet'!$AC$2:$AC$5000,$B$170,'1. Output sheet'!$O$2:$O$5000,"&gt;="&amp;$B$407,'1. Output sheet'!$O$2:$O$5000,"&lt;"&amp;$C$407)</f>
        <v>1895</v>
      </c>
      <c r="O560" s="13">
        <f>SUMIFS('1. Output sheet'!$F$2:$F$5000,'1. Output sheet'!$C$2:$C$5000,O$138,'1. Output sheet'!$K$2:$K$5000,$B560,'1. Output sheet'!$AC$2:$AC$5000,$B$140,'1. Output sheet'!$O$2:$O$5000,"&gt;="&amp;$B$407,'1. Output sheet'!$O$2:$O$5000,"&lt;"&amp;$C$407)+SUMIFS('1. Output sheet'!$F$2:$F$5000,'1. Output sheet'!$C$2:$C$5000,O$138,'1. Output sheet'!$K$2:$K$5000,$B560,'1. Output sheet'!$AC$2:$AC$5000,$B$170,'1. Output sheet'!$O$2:$O$5000,"&gt;="&amp;$B$407,'1. Output sheet'!$O$2:$O$5000,"&lt;"&amp;$C$407)</f>
        <v>0</v>
      </c>
      <c r="P560" s="14">
        <f t="shared" si="298"/>
        <v>30404.49</v>
      </c>
      <c r="R560" s="39" t="s">
        <v>289</v>
      </c>
      <c r="S560" s="12"/>
      <c r="T560" s="13">
        <f t="shared" si="297"/>
        <v>0</v>
      </c>
      <c r="U560" s="13">
        <f t="shared" si="285"/>
        <v>0</v>
      </c>
      <c r="V560" s="13">
        <f t="shared" si="286"/>
        <v>155.46840432806405</v>
      </c>
      <c r="W560" s="13">
        <f t="shared" si="287"/>
        <v>183.36618264215701</v>
      </c>
      <c r="X560" s="13">
        <f t="shared" si="288"/>
        <v>539.66721638979379</v>
      </c>
      <c r="Y560" s="13">
        <f t="shared" si="289"/>
        <v>577.54448064572352</v>
      </c>
      <c r="Z560" s="13">
        <f t="shared" si="290"/>
        <v>2269.265114034029</v>
      </c>
      <c r="AA560" s="13">
        <f t="shared" si="291"/>
        <v>0</v>
      </c>
      <c r="AB560" s="13">
        <f t="shared" si="292"/>
        <v>97.207138355925593</v>
      </c>
      <c r="AC560" s="13">
        <f t="shared" si="293"/>
        <v>0</v>
      </c>
      <c r="AD560" s="13">
        <f t="shared" si="294"/>
        <v>254.07934784066072</v>
      </c>
      <c r="AE560" s="13">
        <f t="shared" si="295"/>
        <v>0</v>
      </c>
      <c r="AF560" s="14">
        <f t="shared" si="296"/>
        <v>4076.5978842363538</v>
      </c>
    </row>
    <row r="561" spans="1:36" ht="15" x14ac:dyDescent="0.25">
      <c r="B561" s="39" t="s">
        <v>1330</v>
      </c>
      <c r="C561" s="12"/>
      <c r="D561" s="13">
        <f>SUMIFS('1. Output sheet'!$F$2:$F$5000,'1. Output sheet'!$C$2:$C$5000,D$138,'1. Output sheet'!$K$2:$K$5000,$B561,'1. Output sheet'!$AC$2:$AC$5000,$B$140,'1. Output sheet'!$O$2:$O$5000,"&gt;="&amp;$B$407,'1. Output sheet'!$O$2:$O$5000,"&lt;"&amp;$C$407)+SUMIFS('1. Output sheet'!$F$2:$F$5000,'1. Output sheet'!$C$2:$C$5000,D$138,'1. Output sheet'!$K$2:$K$5000,$B561,'1. Output sheet'!$AC$2:$AC$5000,$B$170,'1. Output sheet'!$O$2:$O$5000,"&gt;="&amp;$B$407,'1. Output sheet'!$O$2:$O$5000,"&lt;"&amp;$C$407)</f>
        <v>0</v>
      </c>
      <c r="E561" s="13">
        <f>SUMIFS('1. Output sheet'!$F$2:$F$5000,'1. Output sheet'!$C$2:$C$5000,E$138,'1. Output sheet'!$K$2:$K$5000,$B561,'1. Output sheet'!$AC$2:$AC$5000,$B$140,'1. Output sheet'!$O$2:$O$5000,"&gt;="&amp;$B$407,'1. Output sheet'!$O$2:$O$5000,"&lt;"&amp;$C$407)+SUMIFS('1. Output sheet'!$F$2:$F$5000,'1. Output sheet'!$C$2:$C$5000,E$138,'1. Output sheet'!$K$2:$K$5000,$B561,'1. Output sheet'!$AC$2:$AC$5000,$B$170,'1. Output sheet'!$O$2:$O$5000,"&gt;="&amp;$B$407,'1. Output sheet'!$O$2:$O$5000,"&lt;"&amp;$C$407)</f>
        <v>0</v>
      </c>
      <c r="F561" s="13">
        <f>SUMIFS('1. Output sheet'!$F$2:$F$5000,'1. Output sheet'!$C$2:$C$5000,F$138,'1. Output sheet'!$K$2:$K$5000,$B561,'1. Output sheet'!$AC$2:$AC$5000,$B$140,'1. Output sheet'!$O$2:$O$5000,"&gt;="&amp;$B$407,'1. Output sheet'!$O$2:$O$5000,"&lt;"&amp;$C$407)+SUMIFS('1. Output sheet'!$F$2:$F$5000,'1. Output sheet'!$C$2:$C$5000,F$138,'1. Output sheet'!$K$2:$K$5000,$B561,'1. Output sheet'!$AC$2:$AC$5000,$B$170,'1. Output sheet'!$O$2:$O$5000,"&gt;="&amp;$B$407,'1. Output sheet'!$O$2:$O$5000,"&lt;"&amp;$C$407)</f>
        <v>0</v>
      </c>
      <c r="G561" s="13">
        <f>SUMIFS('1. Output sheet'!$F$2:$F$5000,'1. Output sheet'!$C$2:$C$5000,G$138,'1. Output sheet'!$K$2:$K$5000,$B561,'1. Output sheet'!$AC$2:$AC$5000,$B$140,'1. Output sheet'!$O$2:$O$5000,"&gt;="&amp;$B$407,'1. Output sheet'!$O$2:$O$5000,"&lt;"&amp;$C$407)+SUMIFS('1. Output sheet'!$F$2:$F$5000,'1. Output sheet'!$C$2:$C$5000,G$138,'1. Output sheet'!$K$2:$K$5000,$B561,'1. Output sheet'!$AC$2:$AC$5000,$B$170,'1. Output sheet'!$O$2:$O$5000,"&gt;="&amp;$B$407,'1. Output sheet'!$O$2:$O$5000,"&lt;"&amp;$C$407)</f>
        <v>0</v>
      </c>
      <c r="H561" s="13">
        <f>SUMIFS('1. Output sheet'!$F$2:$F$5000,'1. Output sheet'!$C$2:$C$5000,H$138,'1. Output sheet'!$K$2:$K$5000,$B561,'1. Output sheet'!$AC$2:$AC$5000,$B$140,'1. Output sheet'!$O$2:$O$5000,"&gt;="&amp;$B$407,'1. Output sheet'!$O$2:$O$5000,"&lt;"&amp;$C$407)+SUMIFS('1. Output sheet'!$F$2:$F$5000,'1. Output sheet'!$C$2:$C$5000,H$138,'1. Output sheet'!$K$2:$K$5000,$B561,'1. Output sheet'!$AC$2:$AC$5000,$B$170,'1. Output sheet'!$O$2:$O$5000,"&gt;="&amp;$B$407,'1. Output sheet'!$O$2:$O$5000,"&lt;"&amp;$C$407)</f>
        <v>0</v>
      </c>
      <c r="I561" s="13">
        <f>SUMIFS('1. Output sheet'!$F$2:$F$5000,'1. Output sheet'!$C$2:$C$5000,I$138,'1. Output sheet'!$K$2:$K$5000,$B561,'1. Output sheet'!$AC$2:$AC$5000,$B$140,'1. Output sheet'!$O$2:$O$5000,"&gt;="&amp;$B$407,'1. Output sheet'!$O$2:$O$5000,"&lt;"&amp;$C$407)+SUMIFS('1. Output sheet'!$F$2:$F$5000,'1. Output sheet'!$C$2:$C$5000,I$138,'1. Output sheet'!$K$2:$K$5000,$B561,'1. Output sheet'!$AC$2:$AC$5000,$B$170,'1. Output sheet'!$O$2:$O$5000,"&gt;="&amp;$B$407,'1. Output sheet'!$O$2:$O$5000,"&lt;"&amp;$C$407)</f>
        <v>0</v>
      </c>
      <c r="J561" s="13">
        <f>SUMIFS('1. Output sheet'!$F$2:$F$5000,'1. Output sheet'!$C$2:$C$5000,J$138,'1. Output sheet'!$K$2:$K$5000,$B561,'1. Output sheet'!$AC$2:$AC$5000,$B$140,'1. Output sheet'!$O$2:$O$5000,"&gt;="&amp;$B$407,'1. Output sheet'!$O$2:$O$5000,"&lt;"&amp;$C$407)+SUMIFS('1. Output sheet'!$F$2:$F$5000,'1. Output sheet'!$C$2:$C$5000,J$138,'1. Output sheet'!$K$2:$K$5000,$B561,'1. Output sheet'!$AC$2:$AC$5000,$B$170,'1. Output sheet'!$O$2:$O$5000,"&gt;="&amp;$B$407,'1. Output sheet'!$O$2:$O$5000,"&lt;"&amp;$C$407)</f>
        <v>0</v>
      </c>
      <c r="K561" s="13">
        <f>SUMIFS('1. Output sheet'!$F$2:$F$5000,'1. Output sheet'!$C$2:$C$5000,K$138,'1. Output sheet'!$K$2:$K$5000,$B561,'1. Output sheet'!$AC$2:$AC$5000,$B$140,'1. Output sheet'!$O$2:$O$5000,"&gt;="&amp;$B$407,'1. Output sheet'!$O$2:$O$5000,"&lt;"&amp;$C$407)+SUMIFS('1. Output sheet'!$F$2:$F$5000,'1. Output sheet'!$C$2:$C$5000,K$138,'1. Output sheet'!$K$2:$K$5000,$B561,'1. Output sheet'!$AC$2:$AC$5000,$B$170,'1. Output sheet'!$O$2:$O$5000,"&gt;="&amp;$B$407,'1. Output sheet'!$O$2:$O$5000,"&lt;"&amp;$C$407)</f>
        <v>0</v>
      </c>
      <c r="L561" s="13">
        <f>SUMIFS('1. Output sheet'!$F$2:$F$5000,'1. Output sheet'!$C$2:$C$5000,L$138,'1. Output sheet'!$K$2:$K$5000,$B561,'1. Output sheet'!$AC$2:$AC$5000,$B$140,'1. Output sheet'!$O$2:$O$5000,"&gt;="&amp;$B$407,'1. Output sheet'!$O$2:$O$5000,"&lt;"&amp;$C$407)+SUMIFS('1. Output sheet'!$F$2:$F$5000,'1. Output sheet'!$C$2:$C$5000,L$138,'1. Output sheet'!$K$2:$K$5000,$B561,'1. Output sheet'!$AC$2:$AC$5000,$B$170,'1. Output sheet'!$O$2:$O$5000,"&gt;="&amp;$B$407,'1. Output sheet'!$O$2:$O$5000,"&lt;"&amp;$C$407)</f>
        <v>0</v>
      </c>
      <c r="M561" s="13">
        <f>SUMIFS('1. Output sheet'!$F$2:$F$5000,'1. Output sheet'!$C$2:$C$5000,M$138,'1. Output sheet'!$K$2:$K$5000,$B561,'1. Output sheet'!$AC$2:$AC$5000,$B$140,'1. Output sheet'!$O$2:$O$5000,"&gt;="&amp;$B$407,'1. Output sheet'!$O$2:$O$5000,"&lt;"&amp;$C$407)+SUMIFS('1. Output sheet'!$F$2:$F$5000,'1. Output sheet'!$C$2:$C$5000,M$138,'1. Output sheet'!$K$2:$K$5000,$B561,'1. Output sheet'!$AC$2:$AC$5000,$B$170,'1. Output sheet'!$O$2:$O$5000,"&gt;="&amp;$B$407,'1. Output sheet'!$O$2:$O$5000,"&lt;"&amp;$C$407)</f>
        <v>0</v>
      </c>
      <c r="N561" s="13">
        <f>SUMIFS('1. Output sheet'!$F$2:$F$5000,'1. Output sheet'!$C$2:$C$5000,N$138,'1. Output sheet'!$K$2:$K$5000,$B561,'1. Output sheet'!$AC$2:$AC$5000,$B$140,'1. Output sheet'!$O$2:$O$5000,"&gt;="&amp;$B$407,'1. Output sheet'!$O$2:$O$5000,"&lt;"&amp;$C$407)+SUMIFS('1. Output sheet'!$F$2:$F$5000,'1. Output sheet'!$C$2:$C$5000,N$138,'1. Output sheet'!$K$2:$K$5000,$B561,'1. Output sheet'!$AC$2:$AC$5000,$B$170,'1. Output sheet'!$O$2:$O$5000,"&gt;="&amp;$B$407,'1. Output sheet'!$O$2:$O$5000,"&lt;"&amp;$C$407)</f>
        <v>0</v>
      </c>
      <c r="O561" s="13">
        <f>SUMIFS('1. Output sheet'!$F$2:$F$5000,'1. Output sheet'!$C$2:$C$5000,O$138,'1. Output sheet'!$K$2:$K$5000,$B561,'1. Output sheet'!$AC$2:$AC$5000,$B$140,'1. Output sheet'!$O$2:$O$5000,"&gt;="&amp;$B$407,'1. Output sheet'!$O$2:$O$5000,"&lt;"&amp;$C$407)+SUMIFS('1. Output sheet'!$F$2:$F$5000,'1. Output sheet'!$C$2:$C$5000,O$138,'1. Output sheet'!$K$2:$K$5000,$B561,'1. Output sheet'!$AC$2:$AC$5000,$B$170,'1. Output sheet'!$O$2:$O$5000,"&gt;="&amp;$B$407,'1. Output sheet'!$O$2:$O$5000,"&lt;"&amp;$C$407)</f>
        <v>0</v>
      </c>
      <c r="P561" s="14">
        <f t="shared" si="298"/>
        <v>0</v>
      </c>
      <c r="R561" s="39" t="s">
        <v>1330</v>
      </c>
      <c r="S561" s="12"/>
      <c r="T561" s="13">
        <f t="shared" si="297"/>
        <v>0</v>
      </c>
      <c r="U561" s="13">
        <f t="shared" si="285"/>
        <v>0</v>
      </c>
      <c r="V561" s="13">
        <f t="shared" si="286"/>
        <v>0</v>
      </c>
      <c r="W561" s="13">
        <f t="shared" si="287"/>
        <v>0</v>
      </c>
      <c r="X561" s="13">
        <f t="shared" si="288"/>
        <v>0</v>
      </c>
      <c r="Y561" s="13">
        <f t="shared" si="289"/>
        <v>0</v>
      </c>
      <c r="Z561" s="13">
        <f t="shared" si="290"/>
        <v>0</v>
      </c>
      <c r="AA561" s="13">
        <f t="shared" si="291"/>
        <v>0</v>
      </c>
      <c r="AB561" s="13">
        <f t="shared" si="292"/>
        <v>0</v>
      </c>
      <c r="AC561" s="13">
        <f t="shared" si="293"/>
        <v>0</v>
      </c>
      <c r="AD561" s="13">
        <f t="shared" si="294"/>
        <v>0</v>
      </c>
      <c r="AE561" s="13">
        <f t="shared" si="295"/>
        <v>0</v>
      </c>
      <c r="AF561" s="14">
        <f t="shared" si="296"/>
        <v>0</v>
      </c>
    </row>
    <row r="562" spans="1:36" ht="15" x14ac:dyDescent="0.25">
      <c r="B562" s="39" t="s">
        <v>86</v>
      </c>
      <c r="C562" s="12"/>
      <c r="D562" s="13">
        <f>SUMIFS('1. Output sheet'!$F$2:$F$5000,'1. Output sheet'!$C$2:$C$5000,D$138,'1. Output sheet'!$K$2:$K$5000,$B562,'1. Output sheet'!$AC$2:$AC$5000,$B$140,'1. Output sheet'!$O$2:$O$5000,"&gt;="&amp;$B$407,'1. Output sheet'!$O$2:$O$5000,"&lt;"&amp;$C$407)+SUMIFS('1. Output sheet'!$F$2:$F$5000,'1. Output sheet'!$C$2:$C$5000,D$138,'1. Output sheet'!$K$2:$K$5000,$B562,'1. Output sheet'!$AC$2:$AC$5000,$B$170,'1. Output sheet'!$O$2:$O$5000,"&gt;="&amp;$B$407,'1. Output sheet'!$O$2:$O$5000,"&lt;"&amp;$C$407)</f>
        <v>0</v>
      </c>
      <c r="E562" s="13">
        <f>SUMIFS('1. Output sheet'!$F$2:$F$5000,'1. Output sheet'!$C$2:$C$5000,E$138,'1. Output sheet'!$K$2:$K$5000,$B562,'1. Output sheet'!$AC$2:$AC$5000,$B$140,'1. Output sheet'!$O$2:$O$5000,"&gt;="&amp;$B$407,'1. Output sheet'!$O$2:$O$5000,"&lt;"&amp;$C$407)+SUMIFS('1. Output sheet'!$F$2:$F$5000,'1. Output sheet'!$C$2:$C$5000,E$138,'1. Output sheet'!$K$2:$K$5000,$B562,'1. Output sheet'!$AC$2:$AC$5000,$B$170,'1. Output sheet'!$O$2:$O$5000,"&gt;="&amp;$B$407,'1. Output sheet'!$O$2:$O$5000,"&lt;"&amp;$C$407)</f>
        <v>0</v>
      </c>
      <c r="F562" s="13">
        <f>SUMIFS('1. Output sheet'!$F$2:$F$5000,'1. Output sheet'!$C$2:$C$5000,F$138,'1. Output sheet'!$K$2:$K$5000,$B562,'1. Output sheet'!$AC$2:$AC$5000,$B$140,'1. Output sheet'!$O$2:$O$5000,"&gt;="&amp;$B$407,'1. Output sheet'!$O$2:$O$5000,"&lt;"&amp;$C$407)+SUMIFS('1. Output sheet'!$F$2:$F$5000,'1. Output sheet'!$C$2:$C$5000,F$138,'1. Output sheet'!$K$2:$K$5000,$B562,'1. Output sheet'!$AC$2:$AC$5000,$B$170,'1. Output sheet'!$O$2:$O$5000,"&gt;="&amp;$B$407,'1. Output sheet'!$O$2:$O$5000,"&lt;"&amp;$C$407)</f>
        <v>13650.75</v>
      </c>
      <c r="G562" s="13">
        <f>SUMIFS('1. Output sheet'!$F$2:$F$5000,'1. Output sheet'!$C$2:$C$5000,G$138,'1. Output sheet'!$K$2:$K$5000,$B562,'1. Output sheet'!$AC$2:$AC$5000,$B$140,'1. Output sheet'!$O$2:$O$5000,"&gt;="&amp;$B$407,'1. Output sheet'!$O$2:$O$5000,"&lt;"&amp;$C$407)+SUMIFS('1. Output sheet'!$F$2:$F$5000,'1. Output sheet'!$C$2:$C$5000,G$138,'1. Output sheet'!$K$2:$K$5000,$B562,'1. Output sheet'!$AC$2:$AC$5000,$B$170,'1. Output sheet'!$O$2:$O$5000,"&gt;="&amp;$B$407,'1. Output sheet'!$O$2:$O$5000,"&lt;"&amp;$C$407)</f>
        <v>8160</v>
      </c>
      <c r="H562" s="13">
        <f>SUMIFS('1. Output sheet'!$F$2:$F$5000,'1. Output sheet'!$C$2:$C$5000,H$138,'1. Output sheet'!$K$2:$K$5000,$B562,'1. Output sheet'!$AC$2:$AC$5000,$B$140,'1. Output sheet'!$O$2:$O$5000,"&gt;="&amp;$B$407,'1. Output sheet'!$O$2:$O$5000,"&lt;"&amp;$C$407)+SUMIFS('1. Output sheet'!$F$2:$F$5000,'1. Output sheet'!$C$2:$C$5000,H$138,'1. Output sheet'!$K$2:$K$5000,$B562,'1. Output sheet'!$AC$2:$AC$5000,$B$170,'1. Output sheet'!$O$2:$O$5000,"&gt;="&amp;$B$407,'1. Output sheet'!$O$2:$O$5000,"&lt;"&amp;$C$407)</f>
        <v>845</v>
      </c>
      <c r="I562" s="13">
        <f>SUMIFS('1. Output sheet'!$F$2:$F$5000,'1. Output sheet'!$C$2:$C$5000,I$138,'1. Output sheet'!$K$2:$K$5000,$B562,'1. Output sheet'!$AC$2:$AC$5000,$B$140,'1. Output sheet'!$O$2:$O$5000,"&gt;="&amp;$B$407,'1. Output sheet'!$O$2:$O$5000,"&lt;"&amp;$C$407)+SUMIFS('1. Output sheet'!$F$2:$F$5000,'1. Output sheet'!$C$2:$C$5000,I$138,'1. Output sheet'!$K$2:$K$5000,$B562,'1. Output sheet'!$AC$2:$AC$5000,$B$170,'1. Output sheet'!$O$2:$O$5000,"&gt;="&amp;$B$407,'1. Output sheet'!$O$2:$O$5000,"&lt;"&amp;$C$407)</f>
        <v>2760</v>
      </c>
      <c r="J562" s="13">
        <f>SUMIFS('1. Output sheet'!$F$2:$F$5000,'1. Output sheet'!$C$2:$C$5000,J$138,'1. Output sheet'!$K$2:$K$5000,$B562,'1. Output sheet'!$AC$2:$AC$5000,$B$140,'1. Output sheet'!$O$2:$O$5000,"&gt;="&amp;$B$407,'1. Output sheet'!$O$2:$O$5000,"&lt;"&amp;$C$407)+SUMIFS('1. Output sheet'!$F$2:$F$5000,'1. Output sheet'!$C$2:$C$5000,J$138,'1. Output sheet'!$K$2:$K$5000,$B562,'1. Output sheet'!$AC$2:$AC$5000,$B$170,'1. Output sheet'!$O$2:$O$5000,"&gt;="&amp;$B$407,'1. Output sheet'!$O$2:$O$5000,"&lt;"&amp;$C$407)</f>
        <v>9077</v>
      </c>
      <c r="K562" s="13">
        <f>SUMIFS('1. Output sheet'!$F$2:$F$5000,'1. Output sheet'!$C$2:$C$5000,K$138,'1. Output sheet'!$K$2:$K$5000,$B562,'1. Output sheet'!$AC$2:$AC$5000,$B$140,'1. Output sheet'!$O$2:$O$5000,"&gt;="&amp;$B$407,'1. Output sheet'!$O$2:$O$5000,"&lt;"&amp;$C$407)+SUMIFS('1. Output sheet'!$F$2:$F$5000,'1. Output sheet'!$C$2:$C$5000,K$138,'1. Output sheet'!$K$2:$K$5000,$B562,'1. Output sheet'!$AC$2:$AC$5000,$B$170,'1. Output sheet'!$O$2:$O$5000,"&gt;="&amp;$B$407,'1. Output sheet'!$O$2:$O$5000,"&lt;"&amp;$C$407)</f>
        <v>0</v>
      </c>
      <c r="L562" s="13">
        <f>SUMIFS('1. Output sheet'!$F$2:$F$5000,'1. Output sheet'!$C$2:$C$5000,L$138,'1. Output sheet'!$K$2:$K$5000,$B562,'1. Output sheet'!$AC$2:$AC$5000,$B$140,'1. Output sheet'!$O$2:$O$5000,"&gt;="&amp;$B$407,'1. Output sheet'!$O$2:$O$5000,"&lt;"&amp;$C$407)+SUMIFS('1. Output sheet'!$F$2:$F$5000,'1. Output sheet'!$C$2:$C$5000,L$138,'1. Output sheet'!$K$2:$K$5000,$B562,'1. Output sheet'!$AC$2:$AC$5000,$B$170,'1. Output sheet'!$O$2:$O$5000,"&gt;="&amp;$B$407,'1. Output sheet'!$O$2:$O$5000,"&lt;"&amp;$C$407)</f>
        <v>0</v>
      </c>
      <c r="M562" s="13">
        <f>SUMIFS('1. Output sheet'!$F$2:$F$5000,'1. Output sheet'!$C$2:$C$5000,M$138,'1. Output sheet'!$K$2:$K$5000,$B562,'1. Output sheet'!$AC$2:$AC$5000,$B$140,'1. Output sheet'!$O$2:$O$5000,"&gt;="&amp;$B$407,'1. Output sheet'!$O$2:$O$5000,"&lt;"&amp;$C$407)+SUMIFS('1. Output sheet'!$F$2:$F$5000,'1. Output sheet'!$C$2:$C$5000,M$138,'1. Output sheet'!$K$2:$K$5000,$B562,'1. Output sheet'!$AC$2:$AC$5000,$B$170,'1. Output sheet'!$O$2:$O$5000,"&gt;="&amp;$B$407,'1. Output sheet'!$O$2:$O$5000,"&lt;"&amp;$C$407)</f>
        <v>0</v>
      </c>
      <c r="N562" s="13">
        <f>SUMIFS('1. Output sheet'!$F$2:$F$5000,'1. Output sheet'!$C$2:$C$5000,N$138,'1. Output sheet'!$K$2:$K$5000,$B562,'1. Output sheet'!$AC$2:$AC$5000,$B$140,'1. Output sheet'!$O$2:$O$5000,"&gt;="&amp;$B$407,'1. Output sheet'!$O$2:$O$5000,"&lt;"&amp;$C$407)+SUMIFS('1. Output sheet'!$F$2:$F$5000,'1. Output sheet'!$C$2:$C$5000,N$138,'1. Output sheet'!$K$2:$K$5000,$B562,'1. Output sheet'!$AC$2:$AC$5000,$B$170,'1. Output sheet'!$O$2:$O$5000,"&gt;="&amp;$B$407,'1. Output sheet'!$O$2:$O$5000,"&lt;"&amp;$C$407)</f>
        <v>0</v>
      </c>
      <c r="O562" s="13">
        <f>SUMIFS('1. Output sheet'!$F$2:$F$5000,'1. Output sheet'!$C$2:$C$5000,O$138,'1. Output sheet'!$K$2:$K$5000,$B562,'1. Output sheet'!$AC$2:$AC$5000,$B$140,'1. Output sheet'!$O$2:$O$5000,"&gt;="&amp;$B$407,'1. Output sheet'!$O$2:$O$5000,"&lt;"&amp;$C$407)+SUMIFS('1. Output sheet'!$F$2:$F$5000,'1. Output sheet'!$C$2:$C$5000,O$138,'1. Output sheet'!$K$2:$K$5000,$B562,'1. Output sheet'!$AC$2:$AC$5000,$B$170,'1. Output sheet'!$O$2:$O$5000,"&gt;="&amp;$B$407,'1. Output sheet'!$O$2:$O$5000,"&lt;"&amp;$C$407)</f>
        <v>0</v>
      </c>
      <c r="P562" s="14">
        <f t="shared" si="298"/>
        <v>34492.75</v>
      </c>
      <c r="R562" s="39" t="s">
        <v>86</v>
      </c>
      <c r="S562" s="12"/>
      <c r="T562" s="13">
        <f t="shared" si="297"/>
        <v>0</v>
      </c>
      <c r="U562" s="13">
        <f t="shared" si="285"/>
        <v>0</v>
      </c>
      <c r="V562" s="13">
        <f t="shared" si="286"/>
        <v>1830.2763364305536</v>
      </c>
      <c r="W562" s="13">
        <f t="shared" si="287"/>
        <v>1094.0831020473834</v>
      </c>
      <c r="X562" s="13">
        <f t="shared" si="288"/>
        <v>113.29659573897536</v>
      </c>
      <c r="Y562" s="13">
        <f t="shared" si="289"/>
        <v>370.05751981014436</v>
      </c>
      <c r="Z562" s="13">
        <f t="shared" si="290"/>
        <v>1217.0333722161886</v>
      </c>
      <c r="AA562" s="13">
        <f t="shared" si="291"/>
        <v>0</v>
      </c>
      <c r="AB562" s="13">
        <f t="shared" si="292"/>
        <v>0</v>
      </c>
      <c r="AC562" s="13">
        <f t="shared" si="293"/>
        <v>0</v>
      </c>
      <c r="AD562" s="13">
        <f t="shared" si="294"/>
        <v>0</v>
      </c>
      <c r="AE562" s="13">
        <f t="shared" si="295"/>
        <v>0</v>
      </c>
      <c r="AF562" s="14">
        <f t="shared" si="296"/>
        <v>4624.7469262432451</v>
      </c>
    </row>
    <row r="563" spans="1:36" ht="15" x14ac:dyDescent="0.25">
      <c r="B563" s="39" t="s">
        <v>97</v>
      </c>
      <c r="C563" s="12"/>
      <c r="D563" s="13">
        <f>SUMIFS('1. Output sheet'!$F$2:$F$5000,'1. Output sheet'!$C$2:$C$5000,D$138,'1. Output sheet'!$K$2:$K$5000,$B563,'1. Output sheet'!$AC$2:$AC$5000,$B$140,'1. Output sheet'!$O$2:$O$5000,"&gt;="&amp;$B$407,'1. Output sheet'!$O$2:$O$5000,"&lt;"&amp;$C$407)+SUMIFS('1. Output sheet'!$F$2:$F$5000,'1. Output sheet'!$C$2:$C$5000,D$138,'1. Output sheet'!$K$2:$K$5000,$B563,'1. Output sheet'!$AC$2:$AC$5000,$B$170,'1. Output sheet'!$O$2:$O$5000,"&gt;="&amp;$B$407,'1. Output sheet'!$O$2:$O$5000,"&lt;"&amp;$C$407)</f>
        <v>0</v>
      </c>
      <c r="E563" s="13">
        <f>SUMIFS('1. Output sheet'!$F$2:$F$5000,'1. Output sheet'!$C$2:$C$5000,E$138,'1. Output sheet'!$K$2:$K$5000,$B563,'1. Output sheet'!$AC$2:$AC$5000,$B$140,'1. Output sheet'!$O$2:$O$5000,"&gt;="&amp;$B$407,'1. Output sheet'!$O$2:$O$5000,"&lt;"&amp;$C$407)+SUMIFS('1. Output sheet'!$F$2:$F$5000,'1. Output sheet'!$C$2:$C$5000,E$138,'1. Output sheet'!$K$2:$K$5000,$B563,'1. Output sheet'!$AC$2:$AC$5000,$B$170,'1. Output sheet'!$O$2:$O$5000,"&gt;="&amp;$B$407,'1. Output sheet'!$O$2:$O$5000,"&lt;"&amp;$C$407)</f>
        <v>0</v>
      </c>
      <c r="F563" s="13">
        <f>SUMIFS('1. Output sheet'!$F$2:$F$5000,'1. Output sheet'!$C$2:$C$5000,F$138,'1. Output sheet'!$K$2:$K$5000,$B563,'1. Output sheet'!$AC$2:$AC$5000,$B$140,'1. Output sheet'!$O$2:$O$5000,"&gt;="&amp;$B$407,'1. Output sheet'!$O$2:$O$5000,"&lt;"&amp;$C$407)+SUMIFS('1. Output sheet'!$F$2:$F$5000,'1. Output sheet'!$C$2:$C$5000,F$138,'1. Output sheet'!$K$2:$K$5000,$B563,'1. Output sheet'!$AC$2:$AC$5000,$B$170,'1. Output sheet'!$O$2:$O$5000,"&gt;="&amp;$B$407,'1. Output sheet'!$O$2:$O$5000,"&lt;"&amp;$C$407)</f>
        <v>25</v>
      </c>
      <c r="G563" s="13">
        <f>SUMIFS('1. Output sheet'!$F$2:$F$5000,'1. Output sheet'!$C$2:$C$5000,G$138,'1. Output sheet'!$K$2:$K$5000,$B563,'1. Output sheet'!$AC$2:$AC$5000,$B$140,'1. Output sheet'!$O$2:$O$5000,"&gt;="&amp;$B$407,'1. Output sheet'!$O$2:$O$5000,"&lt;"&amp;$C$407)+SUMIFS('1. Output sheet'!$F$2:$F$5000,'1. Output sheet'!$C$2:$C$5000,G$138,'1. Output sheet'!$K$2:$K$5000,$B563,'1. Output sheet'!$AC$2:$AC$5000,$B$170,'1. Output sheet'!$O$2:$O$5000,"&gt;="&amp;$B$407,'1. Output sheet'!$O$2:$O$5000,"&lt;"&amp;$C$407)</f>
        <v>2535</v>
      </c>
      <c r="H563" s="13">
        <f>SUMIFS('1. Output sheet'!$F$2:$F$5000,'1. Output sheet'!$C$2:$C$5000,H$138,'1. Output sheet'!$K$2:$K$5000,$B563,'1. Output sheet'!$AC$2:$AC$5000,$B$140,'1. Output sheet'!$O$2:$O$5000,"&gt;="&amp;$B$407,'1. Output sheet'!$O$2:$O$5000,"&lt;"&amp;$C$407)+SUMIFS('1. Output sheet'!$F$2:$F$5000,'1. Output sheet'!$C$2:$C$5000,H$138,'1. Output sheet'!$K$2:$K$5000,$B563,'1. Output sheet'!$AC$2:$AC$5000,$B$170,'1. Output sheet'!$O$2:$O$5000,"&gt;="&amp;$B$407,'1. Output sheet'!$O$2:$O$5000,"&lt;"&amp;$C$407)</f>
        <v>0</v>
      </c>
      <c r="I563" s="13">
        <f>SUMIFS('1. Output sheet'!$F$2:$F$5000,'1. Output sheet'!$C$2:$C$5000,I$138,'1. Output sheet'!$K$2:$K$5000,$B563,'1. Output sheet'!$AC$2:$AC$5000,$B$140,'1. Output sheet'!$O$2:$O$5000,"&gt;="&amp;$B$407,'1. Output sheet'!$O$2:$O$5000,"&lt;"&amp;$C$407)+SUMIFS('1. Output sheet'!$F$2:$F$5000,'1. Output sheet'!$C$2:$C$5000,I$138,'1. Output sheet'!$K$2:$K$5000,$B563,'1. Output sheet'!$AC$2:$AC$5000,$B$170,'1. Output sheet'!$O$2:$O$5000,"&gt;="&amp;$B$407,'1. Output sheet'!$O$2:$O$5000,"&lt;"&amp;$C$407)</f>
        <v>3125</v>
      </c>
      <c r="J563" s="13">
        <f>SUMIFS('1. Output sheet'!$F$2:$F$5000,'1. Output sheet'!$C$2:$C$5000,J$138,'1. Output sheet'!$K$2:$K$5000,$B563,'1. Output sheet'!$AC$2:$AC$5000,$B$140,'1. Output sheet'!$O$2:$O$5000,"&gt;="&amp;$B$407,'1. Output sheet'!$O$2:$O$5000,"&lt;"&amp;$C$407)+SUMIFS('1. Output sheet'!$F$2:$F$5000,'1. Output sheet'!$C$2:$C$5000,J$138,'1. Output sheet'!$K$2:$K$5000,$B563,'1. Output sheet'!$AC$2:$AC$5000,$B$170,'1. Output sheet'!$O$2:$O$5000,"&gt;="&amp;$B$407,'1. Output sheet'!$O$2:$O$5000,"&lt;"&amp;$C$407)</f>
        <v>1775</v>
      </c>
      <c r="K563" s="13">
        <f>SUMIFS('1. Output sheet'!$F$2:$F$5000,'1. Output sheet'!$C$2:$C$5000,K$138,'1. Output sheet'!$K$2:$K$5000,$B563,'1. Output sheet'!$AC$2:$AC$5000,$B$140,'1. Output sheet'!$O$2:$O$5000,"&gt;="&amp;$B$407,'1. Output sheet'!$O$2:$O$5000,"&lt;"&amp;$C$407)+SUMIFS('1. Output sheet'!$F$2:$F$5000,'1. Output sheet'!$C$2:$C$5000,K$138,'1. Output sheet'!$K$2:$K$5000,$B563,'1. Output sheet'!$AC$2:$AC$5000,$B$170,'1. Output sheet'!$O$2:$O$5000,"&gt;="&amp;$B$407,'1. Output sheet'!$O$2:$O$5000,"&lt;"&amp;$C$407)</f>
        <v>0</v>
      </c>
      <c r="L563" s="13">
        <f>SUMIFS('1. Output sheet'!$F$2:$F$5000,'1. Output sheet'!$C$2:$C$5000,L$138,'1. Output sheet'!$K$2:$K$5000,$B563,'1. Output sheet'!$AC$2:$AC$5000,$B$140,'1. Output sheet'!$O$2:$O$5000,"&gt;="&amp;$B$407,'1. Output sheet'!$O$2:$O$5000,"&lt;"&amp;$C$407)+SUMIFS('1. Output sheet'!$F$2:$F$5000,'1. Output sheet'!$C$2:$C$5000,L$138,'1. Output sheet'!$K$2:$K$5000,$B563,'1. Output sheet'!$AC$2:$AC$5000,$B$170,'1. Output sheet'!$O$2:$O$5000,"&gt;="&amp;$B$407,'1. Output sheet'!$O$2:$O$5000,"&lt;"&amp;$C$407)</f>
        <v>0</v>
      </c>
      <c r="M563" s="13">
        <f>SUMIFS('1. Output sheet'!$F$2:$F$5000,'1. Output sheet'!$C$2:$C$5000,M$138,'1. Output sheet'!$K$2:$K$5000,$B563,'1. Output sheet'!$AC$2:$AC$5000,$B$140,'1. Output sheet'!$O$2:$O$5000,"&gt;="&amp;$B$407,'1. Output sheet'!$O$2:$O$5000,"&lt;"&amp;$C$407)+SUMIFS('1. Output sheet'!$F$2:$F$5000,'1. Output sheet'!$C$2:$C$5000,M$138,'1. Output sheet'!$K$2:$K$5000,$B563,'1. Output sheet'!$AC$2:$AC$5000,$B$170,'1. Output sheet'!$O$2:$O$5000,"&gt;="&amp;$B$407,'1. Output sheet'!$O$2:$O$5000,"&lt;"&amp;$C$407)</f>
        <v>0</v>
      </c>
      <c r="N563" s="13">
        <f>SUMIFS('1. Output sheet'!$F$2:$F$5000,'1. Output sheet'!$C$2:$C$5000,N$138,'1. Output sheet'!$K$2:$K$5000,$B563,'1. Output sheet'!$AC$2:$AC$5000,$B$140,'1. Output sheet'!$O$2:$O$5000,"&gt;="&amp;$B$407,'1. Output sheet'!$O$2:$O$5000,"&lt;"&amp;$C$407)+SUMIFS('1. Output sheet'!$F$2:$F$5000,'1. Output sheet'!$C$2:$C$5000,N$138,'1. Output sheet'!$K$2:$K$5000,$B563,'1. Output sheet'!$AC$2:$AC$5000,$B$170,'1. Output sheet'!$O$2:$O$5000,"&gt;="&amp;$B$407,'1. Output sheet'!$O$2:$O$5000,"&lt;"&amp;$C$407)</f>
        <v>0</v>
      </c>
      <c r="O563" s="13">
        <f>SUMIFS('1. Output sheet'!$F$2:$F$5000,'1. Output sheet'!$C$2:$C$5000,O$138,'1. Output sheet'!$K$2:$K$5000,$B563,'1. Output sheet'!$AC$2:$AC$5000,$B$140,'1. Output sheet'!$O$2:$O$5000,"&gt;="&amp;$B$407,'1. Output sheet'!$O$2:$O$5000,"&lt;"&amp;$C$407)+SUMIFS('1. Output sheet'!$F$2:$F$5000,'1. Output sheet'!$C$2:$C$5000,O$138,'1. Output sheet'!$K$2:$K$5000,$B563,'1. Output sheet'!$AC$2:$AC$5000,$B$170,'1. Output sheet'!$O$2:$O$5000,"&gt;="&amp;$B$407,'1. Output sheet'!$O$2:$O$5000,"&lt;"&amp;$C$407)</f>
        <v>0</v>
      </c>
      <c r="P563" s="14">
        <f t="shared" si="298"/>
        <v>7460</v>
      </c>
      <c r="R563" s="39" t="s">
        <v>97</v>
      </c>
      <c r="S563" s="12"/>
      <c r="T563" s="13">
        <f t="shared" si="297"/>
        <v>0</v>
      </c>
      <c r="U563" s="13">
        <f t="shared" si="285"/>
        <v>0</v>
      </c>
      <c r="V563" s="13">
        <f t="shared" si="286"/>
        <v>3.3519702881353655</v>
      </c>
      <c r="W563" s="13">
        <f t="shared" si="287"/>
        <v>339.88978721692604</v>
      </c>
      <c r="X563" s="13">
        <f t="shared" si="288"/>
        <v>0</v>
      </c>
      <c r="Y563" s="13">
        <f t="shared" si="289"/>
        <v>418.99628601692069</v>
      </c>
      <c r="Z563" s="13">
        <f t="shared" si="290"/>
        <v>237.98989045761095</v>
      </c>
      <c r="AA563" s="13">
        <f t="shared" si="291"/>
        <v>0</v>
      </c>
      <c r="AB563" s="13">
        <f t="shared" si="292"/>
        <v>0</v>
      </c>
      <c r="AC563" s="13">
        <f t="shared" si="293"/>
        <v>0</v>
      </c>
      <c r="AD563" s="13">
        <f t="shared" si="294"/>
        <v>0</v>
      </c>
      <c r="AE563" s="13">
        <f t="shared" si="295"/>
        <v>0</v>
      </c>
      <c r="AF563" s="14">
        <f t="shared" si="296"/>
        <v>1000.2279339795931</v>
      </c>
    </row>
    <row r="564" spans="1:36" ht="15" x14ac:dyDescent="0.25">
      <c r="B564" s="39" t="s">
        <v>226</v>
      </c>
      <c r="C564" s="12"/>
      <c r="D564" s="13">
        <f>SUMIFS('1. Output sheet'!$F$2:$F$5000,'1. Output sheet'!$C$2:$C$5000,D$138,'1. Output sheet'!$K$2:$K$5000,$B564,'1. Output sheet'!$AC$2:$AC$5000,$B$140,'1. Output sheet'!$O$2:$O$5000,"&gt;="&amp;$B$407,'1. Output sheet'!$O$2:$O$5000,"&lt;"&amp;$C$407)+SUMIFS('1. Output sheet'!$F$2:$F$5000,'1. Output sheet'!$C$2:$C$5000,D$138,'1. Output sheet'!$K$2:$K$5000,$B564,'1. Output sheet'!$AC$2:$AC$5000,$B$170,'1. Output sheet'!$O$2:$O$5000,"&gt;="&amp;$B$407,'1. Output sheet'!$O$2:$O$5000,"&lt;"&amp;$C$407)</f>
        <v>0</v>
      </c>
      <c r="E564" s="13">
        <f>SUMIFS('1. Output sheet'!$F$2:$F$5000,'1. Output sheet'!$C$2:$C$5000,E$138,'1. Output sheet'!$K$2:$K$5000,$B564,'1. Output sheet'!$AC$2:$AC$5000,$B$140,'1. Output sheet'!$O$2:$O$5000,"&gt;="&amp;$B$407,'1. Output sheet'!$O$2:$O$5000,"&lt;"&amp;$C$407)+SUMIFS('1. Output sheet'!$F$2:$F$5000,'1. Output sheet'!$C$2:$C$5000,E$138,'1. Output sheet'!$K$2:$K$5000,$B564,'1. Output sheet'!$AC$2:$AC$5000,$B$170,'1. Output sheet'!$O$2:$O$5000,"&gt;="&amp;$B$407,'1. Output sheet'!$O$2:$O$5000,"&lt;"&amp;$C$407)</f>
        <v>65200</v>
      </c>
      <c r="F564" s="13">
        <f>SUMIFS('1. Output sheet'!$F$2:$F$5000,'1. Output sheet'!$C$2:$C$5000,F$138,'1. Output sheet'!$K$2:$K$5000,$B564,'1. Output sheet'!$AC$2:$AC$5000,$B$140,'1. Output sheet'!$O$2:$O$5000,"&gt;="&amp;$B$407,'1. Output sheet'!$O$2:$O$5000,"&lt;"&amp;$C$407)+SUMIFS('1. Output sheet'!$F$2:$F$5000,'1. Output sheet'!$C$2:$C$5000,F$138,'1. Output sheet'!$K$2:$K$5000,$B564,'1. Output sheet'!$AC$2:$AC$5000,$B$170,'1. Output sheet'!$O$2:$O$5000,"&gt;="&amp;$B$407,'1. Output sheet'!$O$2:$O$5000,"&lt;"&amp;$C$407)</f>
        <v>4320</v>
      </c>
      <c r="G564" s="13">
        <f>SUMIFS('1. Output sheet'!$F$2:$F$5000,'1. Output sheet'!$C$2:$C$5000,G$138,'1. Output sheet'!$K$2:$K$5000,$B564,'1. Output sheet'!$AC$2:$AC$5000,$B$140,'1. Output sheet'!$O$2:$O$5000,"&gt;="&amp;$B$407,'1. Output sheet'!$O$2:$O$5000,"&lt;"&amp;$C$407)+SUMIFS('1. Output sheet'!$F$2:$F$5000,'1. Output sheet'!$C$2:$C$5000,G$138,'1. Output sheet'!$K$2:$K$5000,$B564,'1. Output sheet'!$AC$2:$AC$5000,$B$170,'1. Output sheet'!$O$2:$O$5000,"&gt;="&amp;$B$407,'1. Output sheet'!$O$2:$O$5000,"&lt;"&amp;$C$407)</f>
        <v>5503</v>
      </c>
      <c r="H564" s="13">
        <f>SUMIFS('1. Output sheet'!$F$2:$F$5000,'1. Output sheet'!$C$2:$C$5000,H$138,'1. Output sheet'!$K$2:$K$5000,$B564,'1. Output sheet'!$AC$2:$AC$5000,$B$140,'1. Output sheet'!$O$2:$O$5000,"&gt;="&amp;$B$407,'1. Output sheet'!$O$2:$O$5000,"&lt;"&amp;$C$407)+SUMIFS('1. Output sheet'!$F$2:$F$5000,'1. Output sheet'!$C$2:$C$5000,H$138,'1. Output sheet'!$K$2:$K$5000,$B564,'1. Output sheet'!$AC$2:$AC$5000,$B$170,'1. Output sheet'!$O$2:$O$5000,"&gt;="&amp;$B$407,'1. Output sheet'!$O$2:$O$5000,"&lt;"&amp;$C$407)</f>
        <v>2529</v>
      </c>
      <c r="I564" s="13">
        <f>SUMIFS('1. Output sheet'!$F$2:$F$5000,'1. Output sheet'!$C$2:$C$5000,I$138,'1. Output sheet'!$K$2:$K$5000,$B564,'1. Output sheet'!$AC$2:$AC$5000,$B$140,'1. Output sheet'!$O$2:$O$5000,"&gt;="&amp;$B$407,'1. Output sheet'!$O$2:$O$5000,"&lt;"&amp;$C$407)+SUMIFS('1. Output sheet'!$F$2:$F$5000,'1. Output sheet'!$C$2:$C$5000,I$138,'1. Output sheet'!$K$2:$K$5000,$B564,'1. Output sheet'!$AC$2:$AC$5000,$B$170,'1. Output sheet'!$O$2:$O$5000,"&gt;="&amp;$B$407,'1. Output sheet'!$O$2:$O$5000,"&lt;"&amp;$C$407)</f>
        <v>6168</v>
      </c>
      <c r="J564" s="13">
        <f>SUMIFS('1. Output sheet'!$F$2:$F$5000,'1. Output sheet'!$C$2:$C$5000,J$138,'1. Output sheet'!$K$2:$K$5000,$B564,'1. Output sheet'!$AC$2:$AC$5000,$B$140,'1. Output sheet'!$O$2:$O$5000,"&gt;="&amp;$B$407,'1. Output sheet'!$O$2:$O$5000,"&lt;"&amp;$C$407)+SUMIFS('1. Output sheet'!$F$2:$F$5000,'1. Output sheet'!$C$2:$C$5000,J$138,'1. Output sheet'!$K$2:$K$5000,$B564,'1. Output sheet'!$AC$2:$AC$5000,$B$170,'1. Output sheet'!$O$2:$O$5000,"&gt;="&amp;$B$407,'1. Output sheet'!$O$2:$O$5000,"&lt;"&amp;$C$407)</f>
        <v>8723</v>
      </c>
      <c r="K564" s="13">
        <f>SUMIFS('1. Output sheet'!$F$2:$F$5000,'1. Output sheet'!$C$2:$C$5000,K$138,'1. Output sheet'!$K$2:$K$5000,$B564,'1. Output sheet'!$AC$2:$AC$5000,$B$140,'1. Output sheet'!$O$2:$O$5000,"&gt;="&amp;$B$407,'1. Output sheet'!$O$2:$O$5000,"&lt;"&amp;$C$407)+SUMIFS('1. Output sheet'!$F$2:$F$5000,'1. Output sheet'!$C$2:$C$5000,K$138,'1. Output sheet'!$K$2:$K$5000,$B564,'1. Output sheet'!$AC$2:$AC$5000,$B$170,'1. Output sheet'!$O$2:$O$5000,"&gt;="&amp;$B$407,'1. Output sheet'!$O$2:$O$5000,"&lt;"&amp;$C$407)</f>
        <v>2724.97</v>
      </c>
      <c r="L564" s="13">
        <f>SUMIFS('1. Output sheet'!$F$2:$F$5000,'1. Output sheet'!$C$2:$C$5000,L$138,'1. Output sheet'!$K$2:$K$5000,$B564,'1. Output sheet'!$AC$2:$AC$5000,$B$140,'1. Output sheet'!$O$2:$O$5000,"&gt;="&amp;$B$407,'1. Output sheet'!$O$2:$O$5000,"&lt;"&amp;$C$407)+SUMIFS('1. Output sheet'!$F$2:$F$5000,'1. Output sheet'!$C$2:$C$5000,L$138,'1. Output sheet'!$K$2:$K$5000,$B564,'1. Output sheet'!$AC$2:$AC$5000,$B$170,'1. Output sheet'!$O$2:$O$5000,"&gt;="&amp;$B$407,'1. Output sheet'!$O$2:$O$5000,"&lt;"&amp;$C$407)</f>
        <v>850</v>
      </c>
      <c r="M564" s="13">
        <f>SUMIFS('1. Output sheet'!$F$2:$F$5000,'1. Output sheet'!$C$2:$C$5000,M$138,'1. Output sheet'!$K$2:$K$5000,$B564,'1. Output sheet'!$AC$2:$AC$5000,$B$140,'1. Output sheet'!$O$2:$O$5000,"&gt;="&amp;$B$407,'1. Output sheet'!$O$2:$O$5000,"&lt;"&amp;$C$407)+SUMIFS('1. Output sheet'!$F$2:$F$5000,'1. Output sheet'!$C$2:$C$5000,M$138,'1. Output sheet'!$K$2:$K$5000,$B564,'1. Output sheet'!$AC$2:$AC$5000,$B$170,'1. Output sheet'!$O$2:$O$5000,"&gt;="&amp;$B$407,'1. Output sheet'!$O$2:$O$5000,"&lt;"&amp;$C$407)</f>
        <v>0</v>
      </c>
      <c r="N564" s="13">
        <f>SUMIFS('1. Output sheet'!$F$2:$F$5000,'1. Output sheet'!$C$2:$C$5000,N$138,'1. Output sheet'!$K$2:$K$5000,$B564,'1. Output sheet'!$AC$2:$AC$5000,$B$140,'1. Output sheet'!$O$2:$O$5000,"&gt;="&amp;$B$407,'1. Output sheet'!$O$2:$O$5000,"&lt;"&amp;$C$407)+SUMIFS('1. Output sheet'!$F$2:$F$5000,'1. Output sheet'!$C$2:$C$5000,N$138,'1. Output sheet'!$K$2:$K$5000,$B564,'1. Output sheet'!$AC$2:$AC$5000,$B$170,'1. Output sheet'!$O$2:$O$5000,"&gt;="&amp;$B$407,'1. Output sheet'!$O$2:$O$5000,"&lt;"&amp;$C$407)</f>
        <v>0</v>
      </c>
      <c r="O564" s="13">
        <f>SUMIFS('1. Output sheet'!$F$2:$F$5000,'1. Output sheet'!$C$2:$C$5000,O$138,'1. Output sheet'!$K$2:$K$5000,$B564,'1. Output sheet'!$AC$2:$AC$5000,$B$140,'1. Output sheet'!$O$2:$O$5000,"&gt;="&amp;$B$407,'1. Output sheet'!$O$2:$O$5000,"&lt;"&amp;$C$407)+SUMIFS('1. Output sheet'!$F$2:$F$5000,'1. Output sheet'!$C$2:$C$5000,O$138,'1. Output sheet'!$K$2:$K$5000,$B564,'1. Output sheet'!$AC$2:$AC$5000,$B$170,'1. Output sheet'!$O$2:$O$5000,"&gt;="&amp;$B$407,'1. Output sheet'!$O$2:$O$5000,"&lt;"&amp;$C$407)</f>
        <v>0</v>
      </c>
      <c r="P564" s="14">
        <f t="shared" si="298"/>
        <v>96017.97</v>
      </c>
      <c r="R564" s="39" t="s">
        <v>226</v>
      </c>
      <c r="S564" s="12"/>
      <c r="T564" s="13">
        <f t="shared" si="297"/>
        <v>0</v>
      </c>
      <c r="U564" s="13">
        <f t="shared" si="285"/>
        <v>8741.9385114570341</v>
      </c>
      <c r="V564" s="13">
        <f t="shared" si="286"/>
        <v>579.22046578979121</v>
      </c>
      <c r="W564" s="13">
        <f t="shared" si="287"/>
        <v>737.83569982435665</v>
      </c>
      <c r="X564" s="13">
        <f t="shared" si="288"/>
        <v>339.08531434777359</v>
      </c>
      <c r="Y564" s="13">
        <f t="shared" si="289"/>
        <v>826.99810948875734</v>
      </c>
      <c r="Z564" s="13">
        <f t="shared" si="290"/>
        <v>1169.5694729361917</v>
      </c>
      <c r="AA564" s="13">
        <f t="shared" si="291"/>
        <v>365.36073904240908</v>
      </c>
      <c r="AB564" s="13">
        <f t="shared" si="292"/>
        <v>113.96698979660243</v>
      </c>
      <c r="AC564" s="13">
        <f t="shared" si="293"/>
        <v>0</v>
      </c>
      <c r="AD564" s="13">
        <f t="shared" si="294"/>
        <v>0</v>
      </c>
      <c r="AE564" s="13">
        <f t="shared" si="295"/>
        <v>0</v>
      </c>
      <c r="AF564" s="14">
        <f t="shared" si="296"/>
        <v>12873.975302682915</v>
      </c>
    </row>
    <row r="565" spans="1:36" ht="15" x14ac:dyDescent="0.25">
      <c r="B565" s="39" t="s">
        <v>243</v>
      </c>
      <c r="C565" s="12"/>
      <c r="D565" s="13">
        <f>SUMIFS('1. Output sheet'!$F$2:$F$5000,'1. Output sheet'!$C$2:$C$5000,D$138,'1. Output sheet'!$K$2:$K$5000,$B565,'1. Output sheet'!$AC$2:$AC$5000,$B$140,'1. Output sheet'!$O$2:$O$5000,"&gt;="&amp;$B$407,'1. Output sheet'!$O$2:$O$5000,"&lt;"&amp;$C$407)+SUMIFS('1. Output sheet'!$F$2:$F$5000,'1. Output sheet'!$C$2:$C$5000,D$138,'1. Output sheet'!$K$2:$K$5000,$B565,'1. Output sheet'!$AC$2:$AC$5000,$B$170,'1. Output sheet'!$O$2:$O$5000,"&gt;="&amp;$B$407,'1. Output sheet'!$O$2:$O$5000,"&lt;"&amp;$C$407)</f>
        <v>0</v>
      </c>
      <c r="E565" s="13">
        <f>SUMIFS('1. Output sheet'!$F$2:$F$5000,'1. Output sheet'!$C$2:$C$5000,E$138,'1. Output sheet'!$K$2:$K$5000,$B565,'1. Output sheet'!$AC$2:$AC$5000,$B$140,'1. Output sheet'!$O$2:$O$5000,"&gt;="&amp;$B$407,'1. Output sheet'!$O$2:$O$5000,"&lt;"&amp;$C$407)+SUMIFS('1. Output sheet'!$F$2:$F$5000,'1. Output sheet'!$C$2:$C$5000,E$138,'1. Output sheet'!$K$2:$K$5000,$B565,'1. Output sheet'!$AC$2:$AC$5000,$B$170,'1. Output sheet'!$O$2:$O$5000,"&gt;="&amp;$B$407,'1. Output sheet'!$O$2:$O$5000,"&lt;"&amp;$C$407)</f>
        <v>0</v>
      </c>
      <c r="F565" s="13">
        <f>SUMIFS('1. Output sheet'!$F$2:$F$5000,'1. Output sheet'!$C$2:$C$5000,F$138,'1. Output sheet'!$K$2:$K$5000,$B565,'1. Output sheet'!$AC$2:$AC$5000,$B$140,'1. Output sheet'!$O$2:$O$5000,"&gt;="&amp;$B$407,'1. Output sheet'!$O$2:$O$5000,"&lt;"&amp;$C$407)+SUMIFS('1. Output sheet'!$F$2:$F$5000,'1. Output sheet'!$C$2:$C$5000,F$138,'1. Output sheet'!$K$2:$K$5000,$B565,'1. Output sheet'!$AC$2:$AC$5000,$B$170,'1. Output sheet'!$O$2:$O$5000,"&gt;="&amp;$B$407,'1. Output sheet'!$O$2:$O$5000,"&lt;"&amp;$C$407)</f>
        <v>1026</v>
      </c>
      <c r="G565" s="13">
        <f>SUMIFS('1. Output sheet'!$F$2:$F$5000,'1. Output sheet'!$C$2:$C$5000,G$138,'1. Output sheet'!$K$2:$K$5000,$B565,'1. Output sheet'!$AC$2:$AC$5000,$B$140,'1. Output sheet'!$O$2:$O$5000,"&gt;="&amp;$B$407,'1. Output sheet'!$O$2:$O$5000,"&lt;"&amp;$C$407)+SUMIFS('1. Output sheet'!$F$2:$F$5000,'1. Output sheet'!$C$2:$C$5000,G$138,'1. Output sheet'!$K$2:$K$5000,$B565,'1. Output sheet'!$AC$2:$AC$5000,$B$170,'1. Output sheet'!$O$2:$O$5000,"&gt;="&amp;$B$407,'1. Output sheet'!$O$2:$O$5000,"&lt;"&amp;$C$407)</f>
        <v>3260</v>
      </c>
      <c r="H565" s="13">
        <f>SUMIFS('1. Output sheet'!$F$2:$F$5000,'1. Output sheet'!$C$2:$C$5000,H$138,'1. Output sheet'!$K$2:$K$5000,$B565,'1. Output sheet'!$AC$2:$AC$5000,$B$140,'1. Output sheet'!$O$2:$O$5000,"&gt;="&amp;$B$407,'1. Output sheet'!$O$2:$O$5000,"&lt;"&amp;$C$407)+SUMIFS('1. Output sheet'!$F$2:$F$5000,'1. Output sheet'!$C$2:$C$5000,H$138,'1. Output sheet'!$K$2:$K$5000,$B565,'1. Output sheet'!$AC$2:$AC$5000,$B$170,'1. Output sheet'!$O$2:$O$5000,"&gt;="&amp;$B$407,'1. Output sheet'!$O$2:$O$5000,"&lt;"&amp;$C$407)</f>
        <v>3094</v>
      </c>
      <c r="I565" s="13">
        <f>SUMIFS('1. Output sheet'!$F$2:$F$5000,'1. Output sheet'!$C$2:$C$5000,I$138,'1. Output sheet'!$K$2:$K$5000,$B565,'1. Output sheet'!$AC$2:$AC$5000,$B$140,'1. Output sheet'!$O$2:$O$5000,"&gt;="&amp;$B$407,'1. Output sheet'!$O$2:$O$5000,"&lt;"&amp;$C$407)+SUMIFS('1. Output sheet'!$F$2:$F$5000,'1. Output sheet'!$C$2:$C$5000,I$138,'1. Output sheet'!$K$2:$K$5000,$B565,'1. Output sheet'!$AC$2:$AC$5000,$B$170,'1. Output sheet'!$O$2:$O$5000,"&gt;="&amp;$B$407,'1. Output sheet'!$O$2:$O$5000,"&lt;"&amp;$C$407)</f>
        <v>5717.8099999999995</v>
      </c>
      <c r="J565" s="13">
        <f>SUMIFS('1. Output sheet'!$F$2:$F$5000,'1. Output sheet'!$C$2:$C$5000,J$138,'1. Output sheet'!$K$2:$K$5000,$B565,'1. Output sheet'!$AC$2:$AC$5000,$B$140,'1. Output sheet'!$O$2:$O$5000,"&gt;="&amp;$B$407,'1. Output sheet'!$O$2:$O$5000,"&lt;"&amp;$C$407)+SUMIFS('1. Output sheet'!$F$2:$F$5000,'1. Output sheet'!$C$2:$C$5000,J$138,'1. Output sheet'!$K$2:$K$5000,$B565,'1. Output sheet'!$AC$2:$AC$5000,$B$170,'1. Output sheet'!$O$2:$O$5000,"&gt;="&amp;$B$407,'1. Output sheet'!$O$2:$O$5000,"&lt;"&amp;$C$407)</f>
        <v>2073.94</v>
      </c>
      <c r="K565" s="13">
        <f>SUMIFS('1. Output sheet'!$F$2:$F$5000,'1. Output sheet'!$C$2:$C$5000,K$138,'1. Output sheet'!$K$2:$K$5000,$B565,'1. Output sheet'!$AC$2:$AC$5000,$B$140,'1. Output sheet'!$O$2:$O$5000,"&gt;="&amp;$B$407,'1. Output sheet'!$O$2:$O$5000,"&lt;"&amp;$C$407)+SUMIFS('1. Output sheet'!$F$2:$F$5000,'1. Output sheet'!$C$2:$C$5000,K$138,'1. Output sheet'!$K$2:$K$5000,$B565,'1. Output sheet'!$AC$2:$AC$5000,$B$170,'1. Output sheet'!$O$2:$O$5000,"&gt;="&amp;$B$407,'1. Output sheet'!$O$2:$O$5000,"&lt;"&amp;$C$407)</f>
        <v>4502.29</v>
      </c>
      <c r="L565" s="13">
        <f>SUMIFS('1. Output sheet'!$F$2:$F$5000,'1. Output sheet'!$C$2:$C$5000,L$138,'1. Output sheet'!$K$2:$K$5000,$B565,'1. Output sheet'!$AC$2:$AC$5000,$B$140,'1. Output sheet'!$O$2:$O$5000,"&gt;="&amp;$B$407,'1. Output sheet'!$O$2:$O$5000,"&lt;"&amp;$C$407)+SUMIFS('1. Output sheet'!$F$2:$F$5000,'1. Output sheet'!$C$2:$C$5000,L$138,'1. Output sheet'!$K$2:$K$5000,$B565,'1. Output sheet'!$AC$2:$AC$5000,$B$170,'1. Output sheet'!$O$2:$O$5000,"&gt;="&amp;$B$407,'1. Output sheet'!$O$2:$O$5000,"&lt;"&amp;$C$407)</f>
        <v>1600</v>
      </c>
      <c r="M565" s="13">
        <f>SUMIFS('1. Output sheet'!$F$2:$F$5000,'1. Output sheet'!$C$2:$C$5000,M$138,'1. Output sheet'!$K$2:$K$5000,$B565,'1. Output sheet'!$AC$2:$AC$5000,$B$140,'1. Output sheet'!$O$2:$O$5000,"&gt;="&amp;$B$407,'1. Output sheet'!$O$2:$O$5000,"&lt;"&amp;$C$407)+SUMIFS('1. Output sheet'!$F$2:$F$5000,'1. Output sheet'!$C$2:$C$5000,M$138,'1. Output sheet'!$K$2:$K$5000,$B565,'1. Output sheet'!$AC$2:$AC$5000,$B$170,'1. Output sheet'!$O$2:$O$5000,"&gt;="&amp;$B$407,'1. Output sheet'!$O$2:$O$5000,"&lt;"&amp;$C$407)</f>
        <v>0</v>
      </c>
      <c r="N565" s="13">
        <f>SUMIFS('1. Output sheet'!$F$2:$F$5000,'1. Output sheet'!$C$2:$C$5000,N$138,'1. Output sheet'!$K$2:$K$5000,$B565,'1. Output sheet'!$AC$2:$AC$5000,$B$140,'1. Output sheet'!$O$2:$O$5000,"&gt;="&amp;$B$407,'1. Output sheet'!$O$2:$O$5000,"&lt;"&amp;$C$407)+SUMIFS('1. Output sheet'!$F$2:$F$5000,'1. Output sheet'!$C$2:$C$5000,N$138,'1. Output sheet'!$K$2:$K$5000,$B565,'1. Output sheet'!$AC$2:$AC$5000,$B$170,'1. Output sheet'!$O$2:$O$5000,"&gt;="&amp;$B$407,'1. Output sheet'!$O$2:$O$5000,"&lt;"&amp;$C$407)</f>
        <v>0</v>
      </c>
      <c r="O565" s="13">
        <f>SUMIFS('1. Output sheet'!$F$2:$F$5000,'1. Output sheet'!$C$2:$C$5000,O$138,'1. Output sheet'!$K$2:$K$5000,$B565,'1. Output sheet'!$AC$2:$AC$5000,$B$140,'1. Output sheet'!$O$2:$O$5000,"&gt;="&amp;$B$407,'1. Output sheet'!$O$2:$O$5000,"&lt;"&amp;$C$407)+SUMIFS('1. Output sheet'!$F$2:$F$5000,'1. Output sheet'!$C$2:$C$5000,O$138,'1. Output sheet'!$K$2:$K$5000,$B565,'1. Output sheet'!$AC$2:$AC$5000,$B$170,'1. Output sheet'!$O$2:$O$5000,"&gt;="&amp;$B$407,'1. Output sheet'!$O$2:$O$5000,"&lt;"&amp;$C$407)</f>
        <v>0</v>
      </c>
      <c r="P565" s="14">
        <f t="shared" si="298"/>
        <v>21274.04</v>
      </c>
      <c r="R565" s="39" t="s">
        <v>243</v>
      </c>
      <c r="S565" s="12"/>
      <c r="T565" s="13">
        <f t="shared" si="297"/>
        <v>0</v>
      </c>
      <c r="U565" s="13">
        <f t="shared" si="285"/>
        <v>0</v>
      </c>
      <c r="V565" s="13">
        <f t="shared" si="286"/>
        <v>137.5648606250754</v>
      </c>
      <c r="W565" s="13">
        <f t="shared" si="287"/>
        <v>437.09692557285166</v>
      </c>
      <c r="X565" s="13">
        <f t="shared" si="288"/>
        <v>414.83984285963282</v>
      </c>
      <c r="Y565" s="13">
        <f t="shared" si="289"/>
        <v>766.63716932813088</v>
      </c>
      <c r="Z565" s="13">
        <f t="shared" si="290"/>
        <v>278.07141037501839</v>
      </c>
      <c r="AA565" s="13">
        <f t="shared" si="291"/>
        <v>603.66169234275901</v>
      </c>
      <c r="AB565" s="13">
        <f t="shared" si="292"/>
        <v>214.52609844066339</v>
      </c>
      <c r="AC565" s="13">
        <f t="shared" si="293"/>
        <v>0</v>
      </c>
      <c r="AD565" s="13">
        <f t="shared" si="294"/>
        <v>0</v>
      </c>
      <c r="AE565" s="13">
        <f t="shared" si="295"/>
        <v>0</v>
      </c>
      <c r="AF565" s="14">
        <f t="shared" si="296"/>
        <v>2852.3979995441318</v>
      </c>
    </row>
    <row r="566" spans="1:36" ht="15" x14ac:dyDescent="0.25">
      <c r="B566" s="39" t="s">
        <v>2874</v>
      </c>
      <c r="C566" s="12"/>
      <c r="D566" s="13">
        <f>SUMIFS('1. Output sheet'!$F$2:$F$5000,'1. Output sheet'!$C$2:$C$5000,D$138,'1. Output sheet'!$K$2:$K$5000,$B566,'1. Output sheet'!$AC$2:$AC$5000,$B$140,'1. Output sheet'!$O$2:$O$5000,"&gt;="&amp;$B$407,'1. Output sheet'!$O$2:$O$5000,"&lt;"&amp;$C$407)+SUMIFS('1. Output sheet'!$F$2:$F$5000,'1. Output sheet'!$C$2:$C$5000,D$138,'1. Output sheet'!$K$2:$K$5000,$B566,'1. Output sheet'!$AC$2:$AC$5000,$B$170,'1. Output sheet'!$O$2:$O$5000,"&gt;="&amp;$B$407,'1. Output sheet'!$O$2:$O$5000,"&lt;"&amp;$C$407)</f>
        <v>0</v>
      </c>
      <c r="E566" s="13">
        <f>SUMIFS('1. Output sheet'!$F$2:$F$5000,'1. Output sheet'!$C$2:$C$5000,E$138,'1. Output sheet'!$K$2:$K$5000,$B566,'1. Output sheet'!$AC$2:$AC$5000,$B$140,'1. Output sheet'!$O$2:$O$5000,"&gt;="&amp;$B$407,'1. Output sheet'!$O$2:$O$5000,"&lt;"&amp;$C$407)+SUMIFS('1. Output sheet'!$F$2:$F$5000,'1. Output sheet'!$C$2:$C$5000,E$138,'1. Output sheet'!$K$2:$K$5000,$B566,'1. Output sheet'!$AC$2:$AC$5000,$B$170,'1. Output sheet'!$O$2:$O$5000,"&gt;="&amp;$B$407,'1. Output sheet'!$O$2:$O$5000,"&lt;"&amp;$C$407)</f>
        <v>0</v>
      </c>
      <c r="F566" s="13">
        <f>SUMIFS('1. Output sheet'!$F$2:$F$5000,'1. Output sheet'!$C$2:$C$5000,F$138,'1. Output sheet'!$K$2:$K$5000,$B566,'1. Output sheet'!$AC$2:$AC$5000,$B$140,'1. Output sheet'!$O$2:$O$5000,"&gt;="&amp;$B$407,'1. Output sheet'!$O$2:$O$5000,"&lt;"&amp;$C$407)+SUMIFS('1. Output sheet'!$F$2:$F$5000,'1. Output sheet'!$C$2:$C$5000,F$138,'1. Output sheet'!$K$2:$K$5000,$B566,'1. Output sheet'!$AC$2:$AC$5000,$B$170,'1. Output sheet'!$O$2:$O$5000,"&gt;="&amp;$B$407,'1. Output sheet'!$O$2:$O$5000,"&lt;"&amp;$C$407)</f>
        <v>0</v>
      </c>
      <c r="G566" s="13">
        <f>SUMIFS('1. Output sheet'!$F$2:$F$5000,'1. Output sheet'!$C$2:$C$5000,G$138,'1. Output sheet'!$K$2:$K$5000,$B566,'1. Output sheet'!$AC$2:$AC$5000,$B$140,'1. Output sheet'!$O$2:$O$5000,"&gt;="&amp;$B$407,'1. Output sheet'!$O$2:$O$5000,"&lt;"&amp;$C$407)+SUMIFS('1. Output sheet'!$F$2:$F$5000,'1. Output sheet'!$C$2:$C$5000,G$138,'1. Output sheet'!$K$2:$K$5000,$B566,'1. Output sheet'!$AC$2:$AC$5000,$B$170,'1. Output sheet'!$O$2:$O$5000,"&gt;="&amp;$B$407,'1. Output sheet'!$O$2:$O$5000,"&lt;"&amp;$C$407)</f>
        <v>0</v>
      </c>
      <c r="H566" s="13">
        <f>SUMIFS('1. Output sheet'!$F$2:$F$5000,'1. Output sheet'!$C$2:$C$5000,H$138,'1. Output sheet'!$K$2:$K$5000,$B566,'1. Output sheet'!$AC$2:$AC$5000,$B$140,'1. Output sheet'!$O$2:$O$5000,"&gt;="&amp;$B$407,'1. Output sheet'!$O$2:$O$5000,"&lt;"&amp;$C$407)+SUMIFS('1. Output sheet'!$F$2:$F$5000,'1. Output sheet'!$C$2:$C$5000,H$138,'1. Output sheet'!$K$2:$K$5000,$B566,'1. Output sheet'!$AC$2:$AC$5000,$B$170,'1. Output sheet'!$O$2:$O$5000,"&gt;="&amp;$B$407,'1. Output sheet'!$O$2:$O$5000,"&lt;"&amp;$C$407)</f>
        <v>0</v>
      </c>
      <c r="I566" s="13">
        <f>SUMIFS('1. Output sheet'!$F$2:$F$5000,'1. Output sheet'!$C$2:$C$5000,I$138,'1. Output sheet'!$K$2:$K$5000,$B566,'1. Output sheet'!$AC$2:$AC$5000,$B$140,'1. Output sheet'!$O$2:$O$5000,"&gt;="&amp;$B$407,'1. Output sheet'!$O$2:$O$5000,"&lt;"&amp;$C$407)+SUMIFS('1. Output sheet'!$F$2:$F$5000,'1. Output sheet'!$C$2:$C$5000,I$138,'1. Output sheet'!$K$2:$K$5000,$B566,'1. Output sheet'!$AC$2:$AC$5000,$B$170,'1. Output sheet'!$O$2:$O$5000,"&gt;="&amp;$B$407,'1. Output sheet'!$O$2:$O$5000,"&lt;"&amp;$C$407)</f>
        <v>0</v>
      </c>
      <c r="J566" s="13">
        <f>SUMIFS('1. Output sheet'!$F$2:$F$5000,'1. Output sheet'!$C$2:$C$5000,J$138,'1. Output sheet'!$K$2:$K$5000,$B566,'1. Output sheet'!$AC$2:$AC$5000,$B$140,'1. Output sheet'!$O$2:$O$5000,"&gt;="&amp;$B$407,'1. Output sheet'!$O$2:$O$5000,"&lt;"&amp;$C$407)+SUMIFS('1. Output sheet'!$F$2:$F$5000,'1. Output sheet'!$C$2:$C$5000,J$138,'1. Output sheet'!$K$2:$K$5000,$B566,'1. Output sheet'!$AC$2:$AC$5000,$B$170,'1. Output sheet'!$O$2:$O$5000,"&gt;="&amp;$B$407,'1. Output sheet'!$O$2:$O$5000,"&lt;"&amp;$C$407)</f>
        <v>0</v>
      </c>
      <c r="K566" s="13">
        <f>SUMIFS('1. Output sheet'!$F$2:$F$5000,'1. Output sheet'!$C$2:$C$5000,K$138,'1. Output sheet'!$K$2:$K$5000,$B566,'1. Output sheet'!$AC$2:$AC$5000,$B$140,'1. Output sheet'!$O$2:$O$5000,"&gt;="&amp;$B$407,'1. Output sheet'!$O$2:$O$5000,"&lt;"&amp;$C$407)+SUMIFS('1. Output sheet'!$F$2:$F$5000,'1. Output sheet'!$C$2:$C$5000,K$138,'1. Output sheet'!$K$2:$K$5000,$B566,'1. Output sheet'!$AC$2:$AC$5000,$B$170,'1. Output sheet'!$O$2:$O$5000,"&gt;="&amp;$B$407,'1. Output sheet'!$O$2:$O$5000,"&lt;"&amp;$C$407)</f>
        <v>0</v>
      </c>
      <c r="L566" s="13">
        <f>SUMIFS('1. Output sheet'!$F$2:$F$5000,'1. Output sheet'!$C$2:$C$5000,L$138,'1. Output sheet'!$K$2:$K$5000,$B566,'1. Output sheet'!$AC$2:$AC$5000,$B$140,'1. Output sheet'!$O$2:$O$5000,"&gt;="&amp;$B$407,'1. Output sheet'!$O$2:$O$5000,"&lt;"&amp;$C$407)+SUMIFS('1. Output sheet'!$F$2:$F$5000,'1. Output sheet'!$C$2:$C$5000,L$138,'1. Output sheet'!$K$2:$K$5000,$B566,'1. Output sheet'!$AC$2:$AC$5000,$B$170,'1. Output sheet'!$O$2:$O$5000,"&gt;="&amp;$B$407,'1. Output sheet'!$O$2:$O$5000,"&lt;"&amp;$C$407)</f>
        <v>0</v>
      </c>
      <c r="M566" s="13">
        <f>SUMIFS('1. Output sheet'!$F$2:$F$5000,'1. Output sheet'!$C$2:$C$5000,M$138,'1. Output sheet'!$K$2:$K$5000,$B566,'1. Output sheet'!$AC$2:$AC$5000,$B$140,'1. Output sheet'!$O$2:$O$5000,"&gt;="&amp;$B$407,'1. Output sheet'!$O$2:$O$5000,"&lt;"&amp;$C$407)+SUMIFS('1. Output sheet'!$F$2:$F$5000,'1. Output sheet'!$C$2:$C$5000,M$138,'1. Output sheet'!$K$2:$K$5000,$B566,'1. Output sheet'!$AC$2:$AC$5000,$B$170,'1. Output sheet'!$O$2:$O$5000,"&gt;="&amp;$B$407,'1. Output sheet'!$O$2:$O$5000,"&lt;"&amp;$C$407)</f>
        <v>0</v>
      </c>
      <c r="N566" s="13">
        <f>SUMIFS('1. Output sheet'!$F$2:$F$5000,'1. Output sheet'!$C$2:$C$5000,N$138,'1. Output sheet'!$K$2:$K$5000,$B566,'1. Output sheet'!$AC$2:$AC$5000,$B$140,'1. Output sheet'!$O$2:$O$5000,"&gt;="&amp;$B$407,'1. Output sheet'!$O$2:$O$5000,"&lt;"&amp;$C$407)+SUMIFS('1. Output sheet'!$F$2:$F$5000,'1. Output sheet'!$C$2:$C$5000,N$138,'1. Output sheet'!$K$2:$K$5000,$B566,'1. Output sheet'!$AC$2:$AC$5000,$B$170,'1. Output sheet'!$O$2:$O$5000,"&gt;="&amp;$B$407,'1. Output sheet'!$O$2:$O$5000,"&lt;"&amp;$C$407)</f>
        <v>0</v>
      </c>
      <c r="O566" s="13">
        <f>SUMIFS('1. Output sheet'!$F$2:$F$5000,'1. Output sheet'!$C$2:$C$5000,O$138,'1. Output sheet'!$K$2:$K$5000,$B566,'1. Output sheet'!$AC$2:$AC$5000,$B$140,'1. Output sheet'!$O$2:$O$5000,"&gt;="&amp;$B$407,'1. Output sheet'!$O$2:$O$5000,"&lt;"&amp;$C$407)+SUMIFS('1. Output sheet'!$F$2:$F$5000,'1. Output sheet'!$C$2:$C$5000,O$138,'1. Output sheet'!$K$2:$K$5000,$B566,'1. Output sheet'!$AC$2:$AC$5000,$B$170,'1. Output sheet'!$O$2:$O$5000,"&gt;="&amp;$B$407,'1. Output sheet'!$O$2:$O$5000,"&lt;"&amp;$C$407)</f>
        <v>0</v>
      </c>
      <c r="P566" s="14">
        <f t="shared" si="298"/>
        <v>0</v>
      </c>
      <c r="R566" s="39" t="s">
        <v>2874</v>
      </c>
      <c r="S566" s="12"/>
      <c r="T566" s="13">
        <f t="shared" si="297"/>
        <v>0</v>
      </c>
      <c r="U566" s="13">
        <f t="shared" si="285"/>
        <v>0</v>
      </c>
      <c r="V566" s="13">
        <f t="shared" si="286"/>
        <v>0</v>
      </c>
      <c r="W566" s="13">
        <f t="shared" si="287"/>
        <v>0</v>
      </c>
      <c r="X566" s="13">
        <f t="shared" si="288"/>
        <v>0</v>
      </c>
      <c r="Y566" s="13">
        <f t="shared" si="289"/>
        <v>0</v>
      </c>
      <c r="Z566" s="13">
        <f t="shared" si="290"/>
        <v>0</v>
      </c>
      <c r="AA566" s="13">
        <f t="shared" si="291"/>
        <v>0</v>
      </c>
      <c r="AB566" s="13">
        <f t="shared" si="292"/>
        <v>0</v>
      </c>
      <c r="AC566" s="13">
        <f t="shared" si="293"/>
        <v>0</v>
      </c>
      <c r="AD566" s="13">
        <f t="shared" si="294"/>
        <v>0</v>
      </c>
      <c r="AE566" s="13">
        <f t="shared" si="295"/>
        <v>0</v>
      </c>
      <c r="AF566" s="14">
        <f t="shared" si="296"/>
        <v>0</v>
      </c>
    </row>
    <row r="567" spans="1:36" ht="15" x14ac:dyDescent="0.25">
      <c r="B567" s="39" t="s">
        <v>217</v>
      </c>
      <c r="C567" s="12"/>
      <c r="D567" s="13">
        <f>SUMIFS('1. Output sheet'!$F$2:$F$5000,'1. Output sheet'!$C$2:$C$5000,D$138,'1. Output sheet'!$K$2:$K$5000,$B567,'1. Output sheet'!$AC$2:$AC$5000,$B$140,'1. Output sheet'!$O$2:$O$5000,"&gt;="&amp;$B$407,'1. Output sheet'!$O$2:$O$5000,"&lt;"&amp;$C$407)+SUMIFS('1. Output sheet'!$F$2:$F$5000,'1. Output sheet'!$C$2:$C$5000,D$138,'1. Output sheet'!$K$2:$K$5000,$B567,'1. Output sheet'!$AC$2:$AC$5000,$B$170,'1. Output sheet'!$O$2:$O$5000,"&gt;="&amp;$B$407,'1. Output sheet'!$O$2:$O$5000,"&lt;"&amp;$C$407)</f>
        <v>0</v>
      </c>
      <c r="E567" s="13">
        <f>SUMIFS('1. Output sheet'!$F$2:$F$5000,'1. Output sheet'!$C$2:$C$5000,E$138,'1. Output sheet'!$K$2:$K$5000,$B567,'1. Output sheet'!$AC$2:$AC$5000,$B$140,'1. Output sheet'!$O$2:$O$5000,"&gt;="&amp;$B$407,'1. Output sheet'!$O$2:$O$5000,"&lt;"&amp;$C$407)+SUMIFS('1. Output sheet'!$F$2:$F$5000,'1. Output sheet'!$C$2:$C$5000,E$138,'1. Output sheet'!$K$2:$K$5000,$B567,'1. Output sheet'!$AC$2:$AC$5000,$B$170,'1. Output sheet'!$O$2:$O$5000,"&gt;="&amp;$B$407,'1. Output sheet'!$O$2:$O$5000,"&lt;"&amp;$C$407)</f>
        <v>0</v>
      </c>
      <c r="F567" s="13">
        <f>SUMIFS('1. Output sheet'!$F$2:$F$5000,'1. Output sheet'!$C$2:$C$5000,F$138,'1. Output sheet'!$K$2:$K$5000,$B567,'1. Output sheet'!$AC$2:$AC$5000,$B$140,'1. Output sheet'!$O$2:$O$5000,"&gt;="&amp;$B$407,'1. Output sheet'!$O$2:$O$5000,"&lt;"&amp;$C$407)+SUMIFS('1. Output sheet'!$F$2:$F$5000,'1. Output sheet'!$C$2:$C$5000,F$138,'1. Output sheet'!$K$2:$K$5000,$B567,'1. Output sheet'!$AC$2:$AC$5000,$B$170,'1. Output sheet'!$O$2:$O$5000,"&gt;="&amp;$B$407,'1. Output sheet'!$O$2:$O$5000,"&lt;"&amp;$C$407)</f>
        <v>155.86000000000013</v>
      </c>
      <c r="G567" s="13">
        <f>SUMIFS('1. Output sheet'!$F$2:$F$5000,'1. Output sheet'!$C$2:$C$5000,G$138,'1. Output sheet'!$K$2:$K$5000,$B567,'1. Output sheet'!$AC$2:$AC$5000,$B$140,'1. Output sheet'!$O$2:$O$5000,"&gt;="&amp;$B$407,'1. Output sheet'!$O$2:$O$5000,"&lt;"&amp;$C$407)+SUMIFS('1. Output sheet'!$F$2:$F$5000,'1. Output sheet'!$C$2:$C$5000,G$138,'1. Output sheet'!$K$2:$K$5000,$B567,'1. Output sheet'!$AC$2:$AC$5000,$B$170,'1. Output sheet'!$O$2:$O$5000,"&gt;="&amp;$B$407,'1. Output sheet'!$O$2:$O$5000,"&lt;"&amp;$C$407)</f>
        <v>12365</v>
      </c>
      <c r="H567" s="13">
        <f>SUMIFS('1. Output sheet'!$F$2:$F$5000,'1. Output sheet'!$C$2:$C$5000,H$138,'1. Output sheet'!$K$2:$K$5000,$B567,'1. Output sheet'!$AC$2:$AC$5000,$B$140,'1. Output sheet'!$O$2:$O$5000,"&gt;="&amp;$B$407,'1. Output sheet'!$O$2:$O$5000,"&lt;"&amp;$C$407)+SUMIFS('1. Output sheet'!$F$2:$F$5000,'1. Output sheet'!$C$2:$C$5000,H$138,'1. Output sheet'!$K$2:$K$5000,$B567,'1. Output sheet'!$AC$2:$AC$5000,$B$170,'1. Output sheet'!$O$2:$O$5000,"&gt;="&amp;$B$407,'1. Output sheet'!$O$2:$O$5000,"&lt;"&amp;$C$407)</f>
        <v>0</v>
      </c>
      <c r="I567" s="13">
        <f>SUMIFS('1. Output sheet'!$F$2:$F$5000,'1. Output sheet'!$C$2:$C$5000,I$138,'1. Output sheet'!$K$2:$K$5000,$B567,'1. Output sheet'!$AC$2:$AC$5000,$B$140,'1. Output sheet'!$O$2:$O$5000,"&gt;="&amp;$B$407,'1. Output sheet'!$O$2:$O$5000,"&lt;"&amp;$C$407)+SUMIFS('1. Output sheet'!$F$2:$F$5000,'1. Output sheet'!$C$2:$C$5000,I$138,'1. Output sheet'!$K$2:$K$5000,$B567,'1. Output sheet'!$AC$2:$AC$5000,$B$170,'1. Output sheet'!$O$2:$O$5000,"&gt;="&amp;$B$407,'1. Output sheet'!$O$2:$O$5000,"&lt;"&amp;$C$407)</f>
        <v>3955</v>
      </c>
      <c r="J567" s="13">
        <f>SUMIFS('1. Output sheet'!$F$2:$F$5000,'1. Output sheet'!$C$2:$C$5000,J$138,'1. Output sheet'!$K$2:$K$5000,$B567,'1. Output sheet'!$AC$2:$AC$5000,$B$140,'1. Output sheet'!$O$2:$O$5000,"&gt;="&amp;$B$407,'1. Output sheet'!$O$2:$O$5000,"&lt;"&amp;$C$407)+SUMIFS('1. Output sheet'!$F$2:$F$5000,'1. Output sheet'!$C$2:$C$5000,J$138,'1. Output sheet'!$K$2:$K$5000,$B567,'1. Output sheet'!$AC$2:$AC$5000,$B$170,'1. Output sheet'!$O$2:$O$5000,"&gt;="&amp;$B$407,'1. Output sheet'!$O$2:$O$5000,"&lt;"&amp;$C$407)</f>
        <v>6234.2</v>
      </c>
      <c r="K567" s="13">
        <f>SUMIFS('1. Output sheet'!$F$2:$F$5000,'1. Output sheet'!$C$2:$C$5000,K$138,'1. Output sheet'!$K$2:$K$5000,$B567,'1. Output sheet'!$AC$2:$AC$5000,$B$140,'1. Output sheet'!$O$2:$O$5000,"&gt;="&amp;$B$407,'1. Output sheet'!$O$2:$O$5000,"&lt;"&amp;$C$407)+SUMIFS('1. Output sheet'!$F$2:$F$5000,'1. Output sheet'!$C$2:$C$5000,K$138,'1. Output sheet'!$K$2:$K$5000,$B567,'1. Output sheet'!$AC$2:$AC$5000,$B$170,'1. Output sheet'!$O$2:$O$5000,"&gt;="&amp;$B$407,'1. Output sheet'!$O$2:$O$5000,"&lt;"&amp;$C$407)</f>
        <v>17000</v>
      </c>
      <c r="L567" s="13">
        <f>SUMIFS('1. Output sheet'!$F$2:$F$5000,'1. Output sheet'!$C$2:$C$5000,L$138,'1. Output sheet'!$K$2:$K$5000,$B567,'1. Output sheet'!$AC$2:$AC$5000,$B$140,'1. Output sheet'!$O$2:$O$5000,"&gt;="&amp;$B$407,'1. Output sheet'!$O$2:$O$5000,"&lt;"&amp;$C$407)+SUMIFS('1. Output sheet'!$F$2:$F$5000,'1. Output sheet'!$C$2:$C$5000,L$138,'1. Output sheet'!$K$2:$K$5000,$B567,'1. Output sheet'!$AC$2:$AC$5000,$B$170,'1. Output sheet'!$O$2:$O$5000,"&gt;="&amp;$B$407,'1. Output sheet'!$O$2:$O$5000,"&lt;"&amp;$C$407)</f>
        <v>0</v>
      </c>
      <c r="M567" s="13">
        <f>SUMIFS('1. Output sheet'!$F$2:$F$5000,'1. Output sheet'!$C$2:$C$5000,M$138,'1. Output sheet'!$K$2:$K$5000,$B567,'1. Output sheet'!$AC$2:$AC$5000,$B$140,'1. Output sheet'!$O$2:$O$5000,"&gt;="&amp;$B$407,'1. Output sheet'!$O$2:$O$5000,"&lt;"&amp;$C$407)+SUMIFS('1. Output sheet'!$F$2:$F$5000,'1. Output sheet'!$C$2:$C$5000,M$138,'1. Output sheet'!$K$2:$K$5000,$B567,'1. Output sheet'!$AC$2:$AC$5000,$B$170,'1. Output sheet'!$O$2:$O$5000,"&gt;="&amp;$B$407,'1. Output sheet'!$O$2:$O$5000,"&lt;"&amp;$C$407)</f>
        <v>0</v>
      </c>
      <c r="N567" s="13">
        <f>SUMIFS('1. Output sheet'!$F$2:$F$5000,'1. Output sheet'!$C$2:$C$5000,N$138,'1. Output sheet'!$K$2:$K$5000,$B567,'1. Output sheet'!$AC$2:$AC$5000,$B$140,'1. Output sheet'!$O$2:$O$5000,"&gt;="&amp;$B$407,'1. Output sheet'!$O$2:$O$5000,"&lt;"&amp;$C$407)+SUMIFS('1. Output sheet'!$F$2:$F$5000,'1. Output sheet'!$C$2:$C$5000,N$138,'1. Output sheet'!$K$2:$K$5000,$B567,'1. Output sheet'!$AC$2:$AC$5000,$B$170,'1. Output sheet'!$O$2:$O$5000,"&gt;="&amp;$B$407,'1. Output sheet'!$O$2:$O$5000,"&lt;"&amp;$C$407)</f>
        <v>1495</v>
      </c>
      <c r="O567" s="13">
        <f>SUMIFS('1. Output sheet'!$F$2:$F$5000,'1. Output sheet'!$C$2:$C$5000,O$138,'1. Output sheet'!$K$2:$K$5000,$B567,'1. Output sheet'!$AC$2:$AC$5000,$B$140,'1. Output sheet'!$O$2:$O$5000,"&gt;="&amp;$B$407,'1. Output sheet'!$O$2:$O$5000,"&lt;"&amp;$C$407)+SUMIFS('1. Output sheet'!$F$2:$F$5000,'1. Output sheet'!$C$2:$C$5000,O$138,'1. Output sheet'!$K$2:$K$5000,$B567,'1. Output sheet'!$AC$2:$AC$5000,$B$170,'1. Output sheet'!$O$2:$O$5000,"&gt;="&amp;$B$407,'1. Output sheet'!$O$2:$O$5000,"&lt;"&amp;$C$407)</f>
        <v>0</v>
      </c>
      <c r="P567" s="14">
        <f t="shared" si="298"/>
        <v>41205.06</v>
      </c>
      <c r="R567" s="39" t="s">
        <v>217</v>
      </c>
      <c r="S567" s="12"/>
      <c r="T567" s="13">
        <f t="shared" si="297"/>
        <v>0</v>
      </c>
      <c r="U567" s="13">
        <f t="shared" si="285"/>
        <v>0</v>
      </c>
      <c r="V567" s="13">
        <f t="shared" si="286"/>
        <v>20.89752356435114</v>
      </c>
      <c r="W567" s="13">
        <f t="shared" si="287"/>
        <v>1657.8845045117519</v>
      </c>
      <c r="X567" s="13">
        <f t="shared" si="288"/>
        <v>0</v>
      </c>
      <c r="Y567" s="13">
        <f t="shared" si="289"/>
        <v>530.28169958301487</v>
      </c>
      <c r="Z567" s="13">
        <f t="shared" si="290"/>
        <v>835.87412681173976</v>
      </c>
      <c r="AA567" s="13">
        <f t="shared" si="291"/>
        <v>2279.3397959320487</v>
      </c>
      <c r="AB567" s="13">
        <f t="shared" si="292"/>
        <v>0</v>
      </c>
      <c r="AC567" s="13">
        <f t="shared" si="293"/>
        <v>0</v>
      </c>
      <c r="AD567" s="13">
        <f t="shared" si="294"/>
        <v>200.44782323049486</v>
      </c>
      <c r="AE567" s="13">
        <f t="shared" si="295"/>
        <v>0</v>
      </c>
      <c r="AF567" s="14">
        <f t="shared" si="296"/>
        <v>5524.7254736334007</v>
      </c>
    </row>
    <row r="568" spans="1:36" ht="15" x14ac:dyDescent="0.25">
      <c r="B568" s="39" t="s">
        <v>326</v>
      </c>
      <c r="C568" s="12"/>
      <c r="D568" s="13">
        <f>SUMIFS('1. Output sheet'!$F$2:$F$5000,'1. Output sheet'!$C$2:$C$5000,D$138,'1. Output sheet'!$K$2:$K$5000,$B568,'1. Output sheet'!$AC$2:$AC$5000,$B$140,'1. Output sheet'!$O$2:$O$5000,"&gt;="&amp;$B$407,'1. Output sheet'!$O$2:$O$5000,"&lt;"&amp;$C$407)+SUMIFS('1. Output sheet'!$F$2:$F$5000,'1. Output sheet'!$C$2:$C$5000,D$138,'1. Output sheet'!$K$2:$K$5000,$B568,'1. Output sheet'!$AC$2:$AC$5000,$B$170,'1. Output sheet'!$O$2:$O$5000,"&gt;="&amp;$B$407,'1. Output sheet'!$O$2:$O$5000,"&lt;"&amp;$C$407)</f>
        <v>0</v>
      </c>
      <c r="E568" s="13">
        <f>SUMIFS('1. Output sheet'!$F$2:$F$5000,'1. Output sheet'!$C$2:$C$5000,E$138,'1. Output sheet'!$K$2:$K$5000,$B568,'1. Output sheet'!$AC$2:$AC$5000,$B$140,'1. Output sheet'!$O$2:$O$5000,"&gt;="&amp;$B$407,'1. Output sheet'!$O$2:$O$5000,"&lt;"&amp;$C$407)+SUMIFS('1. Output sheet'!$F$2:$F$5000,'1. Output sheet'!$C$2:$C$5000,E$138,'1. Output sheet'!$K$2:$K$5000,$B568,'1. Output sheet'!$AC$2:$AC$5000,$B$170,'1. Output sheet'!$O$2:$O$5000,"&gt;="&amp;$B$407,'1. Output sheet'!$O$2:$O$5000,"&lt;"&amp;$C$407)</f>
        <v>0</v>
      </c>
      <c r="F568" s="13">
        <f>SUMIFS('1. Output sheet'!$F$2:$F$5000,'1. Output sheet'!$C$2:$C$5000,F$138,'1. Output sheet'!$K$2:$K$5000,$B568,'1. Output sheet'!$AC$2:$AC$5000,$B$140,'1. Output sheet'!$O$2:$O$5000,"&gt;="&amp;$B$407,'1. Output sheet'!$O$2:$O$5000,"&lt;"&amp;$C$407)+SUMIFS('1. Output sheet'!$F$2:$F$5000,'1. Output sheet'!$C$2:$C$5000,F$138,'1. Output sheet'!$K$2:$K$5000,$B568,'1. Output sheet'!$AC$2:$AC$5000,$B$170,'1. Output sheet'!$O$2:$O$5000,"&gt;="&amp;$B$407,'1. Output sheet'!$O$2:$O$5000,"&lt;"&amp;$C$407)</f>
        <v>6895.9266666666672</v>
      </c>
      <c r="G568" s="13">
        <f>SUMIFS('1. Output sheet'!$F$2:$F$5000,'1. Output sheet'!$C$2:$C$5000,G$138,'1. Output sheet'!$K$2:$K$5000,$B568,'1. Output sheet'!$AC$2:$AC$5000,$B$140,'1. Output sheet'!$O$2:$O$5000,"&gt;="&amp;$B$407,'1. Output sheet'!$O$2:$O$5000,"&lt;"&amp;$C$407)+SUMIFS('1. Output sheet'!$F$2:$F$5000,'1. Output sheet'!$C$2:$C$5000,G$138,'1. Output sheet'!$K$2:$K$5000,$B568,'1. Output sheet'!$AC$2:$AC$5000,$B$170,'1. Output sheet'!$O$2:$O$5000,"&gt;="&amp;$B$407,'1. Output sheet'!$O$2:$O$5000,"&lt;"&amp;$C$407)</f>
        <v>2786.8299999999981</v>
      </c>
      <c r="H568" s="13">
        <f>SUMIFS('1. Output sheet'!$F$2:$F$5000,'1. Output sheet'!$C$2:$C$5000,H$138,'1. Output sheet'!$K$2:$K$5000,$B568,'1. Output sheet'!$AC$2:$AC$5000,$B$140,'1. Output sheet'!$O$2:$O$5000,"&gt;="&amp;$B$407,'1. Output sheet'!$O$2:$O$5000,"&lt;"&amp;$C$407)+SUMIFS('1. Output sheet'!$F$2:$F$5000,'1. Output sheet'!$C$2:$C$5000,H$138,'1. Output sheet'!$K$2:$K$5000,$B568,'1. Output sheet'!$AC$2:$AC$5000,$B$170,'1. Output sheet'!$O$2:$O$5000,"&gt;="&amp;$B$407,'1. Output sheet'!$O$2:$O$5000,"&lt;"&amp;$C$407)</f>
        <v>0</v>
      </c>
      <c r="I568" s="13">
        <f>SUMIFS('1. Output sheet'!$F$2:$F$5000,'1. Output sheet'!$C$2:$C$5000,I$138,'1. Output sheet'!$K$2:$K$5000,$B568,'1. Output sheet'!$AC$2:$AC$5000,$B$140,'1. Output sheet'!$O$2:$O$5000,"&gt;="&amp;$B$407,'1. Output sheet'!$O$2:$O$5000,"&lt;"&amp;$C$407)+SUMIFS('1. Output sheet'!$F$2:$F$5000,'1. Output sheet'!$C$2:$C$5000,I$138,'1. Output sheet'!$K$2:$K$5000,$B568,'1. Output sheet'!$AC$2:$AC$5000,$B$170,'1. Output sheet'!$O$2:$O$5000,"&gt;="&amp;$B$407,'1. Output sheet'!$O$2:$O$5000,"&lt;"&amp;$C$407)</f>
        <v>0</v>
      </c>
      <c r="J568" s="13">
        <f>SUMIFS('1. Output sheet'!$F$2:$F$5000,'1. Output sheet'!$C$2:$C$5000,J$138,'1. Output sheet'!$K$2:$K$5000,$B568,'1. Output sheet'!$AC$2:$AC$5000,$B$140,'1. Output sheet'!$O$2:$O$5000,"&gt;="&amp;$B$407,'1. Output sheet'!$O$2:$O$5000,"&lt;"&amp;$C$407)+SUMIFS('1. Output sheet'!$F$2:$F$5000,'1. Output sheet'!$C$2:$C$5000,J$138,'1. Output sheet'!$K$2:$K$5000,$B568,'1. Output sheet'!$AC$2:$AC$5000,$B$170,'1. Output sheet'!$O$2:$O$5000,"&gt;="&amp;$B$407,'1. Output sheet'!$O$2:$O$5000,"&lt;"&amp;$C$407)</f>
        <v>5500</v>
      </c>
      <c r="K568" s="13">
        <f>SUMIFS('1. Output sheet'!$F$2:$F$5000,'1. Output sheet'!$C$2:$C$5000,K$138,'1. Output sheet'!$K$2:$K$5000,$B568,'1. Output sheet'!$AC$2:$AC$5000,$B$140,'1. Output sheet'!$O$2:$O$5000,"&gt;="&amp;$B$407,'1. Output sheet'!$O$2:$O$5000,"&lt;"&amp;$C$407)+SUMIFS('1. Output sheet'!$F$2:$F$5000,'1. Output sheet'!$C$2:$C$5000,K$138,'1. Output sheet'!$K$2:$K$5000,$B568,'1. Output sheet'!$AC$2:$AC$5000,$B$170,'1. Output sheet'!$O$2:$O$5000,"&gt;="&amp;$B$407,'1. Output sheet'!$O$2:$O$5000,"&lt;"&amp;$C$407)</f>
        <v>0</v>
      </c>
      <c r="L568" s="13">
        <f>SUMIFS('1. Output sheet'!$F$2:$F$5000,'1. Output sheet'!$C$2:$C$5000,L$138,'1. Output sheet'!$K$2:$K$5000,$B568,'1. Output sheet'!$AC$2:$AC$5000,$B$140,'1. Output sheet'!$O$2:$O$5000,"&gt;="&amp;$B$407,'1. Output sheet'!$O$2:$O$5000,"&lt;"&amp;$C$407)+SUMIFS('1. Output sheet'!$F$2:$F$5000,'1. Output sheet'!$C$2:$C$5000,L$138,'1. Output sheet'!$K$2:$K$5000,$B568,'1. Output sheet'!$AC$2:$AC$5000,$B$170,'1. Output sheet'!$O$2:$O$5000,"&gt;="&amp;$B$407,'1. Output sheet'!$O$2:$O$5000,"&lt;"&amp;$C$407)</f>
        <v>0</v>
      </c>
      <c r="M568" s="13">
        <f>SUMIFS('1. Output sheet'!$F$2:$F$5000,'1. Output sheet'!$C$2:$C$5000,M$138,'1. Output sheet'!$K$2:$K$5000,$B568,'1. Output sheet'!$AC$2:$AC$5000,$B$140,'1. Output sheet'!$O$2:$O$5000,"&gt;="&amp;$B$407,'1. Output sheet'!$O$2:$O$5000,"&lt;"&amp;$C$407)+SUMIFS('1. Output sheet'!$F$2:$F$5000,'1. Output sheet'!$C$2:$C$5000,M$138,'1. Output sheet'!$K$2:$K$5000,$B568,'1. Output sheet'!$AC$2:$AC$5000,$B$170,'1. Output sheet'!$O$2:$O$5000,"&gt;="&amp;$B$407,'1. Output sheet'!$O$2:$O$5000,"&lt;"&amp;$C$407)</f>
        <v>0</v>
      </c>
      <c r="N568" s="13">
        <f>SUMIFS('1. Output sheet'!$F$2:$F$5000,'1. Output sheet'!$C$2:$C$5000,N$138,'1. Output sheet'!$K$2:$K$5000,$B568,'1. Output sheet'!$AC$2:$AC$5000,$B$140,'1. Output sheet'!$O$2:$O$5000,"&gt;="&amp;$B$407,'1. Output sheet'!$O$2:$O$5000,"&lt;"&amp;$C$407)+SUMIFS('1. Output sheet'!$F$2:$F$5000,'1. Output sheet'!$C$2:$C$5000,N$138,'1. Output sheet'!$K$2:$K$5000,$B568,'1. Output sheet'!$AC$2:$AC$5000,$B$170,'1. Output sheet'!$O$2:$O$5000,"&gt;="&amp;$B$407,'1. Output sheet'!$O$2:$O$5000,"&lt;"&amp;$C$407)</f>
        <v>0</v>
      </c>
      <c r="O568" s="13">
        <f>SUMIFS('1. Output sheet'!$F$2:$F$5000,'1. Output sheet'!$C$2:$C$5000,O$138,'1. Output sheet'!$K$2:$K$5000,$B568,'1. Output sheet'!$AC$2:$AC$5000,$B$140,'1. Output sheet'!$O$2:$O$5000,"&gt;="&amp;$B$407,'1. Output sheet'!$O$2:$O$5000,"&lt;"&amp;$C$407)+SUMIFS('1. Output sheet'!$F$2:$F$5000,'1. Output sheet'!$C$2:$C$5000,O$138,'1. Output sheet'!$K$2:$K$5000,$B568,'1. Output sheet'!$AC$2:$AC$5000,$B$170,'1. Output sheet'!$O$2:$O$5000,"&gt;="&amp;$B$407,'1. Output sheet'!$O$2:$O$5000,"&lt;"&amp;$C$407)</f>
        <v>0</v>
      </c>
      <c r="P568" s="14">
        <f t="shared" si="298"/>
        <v>15182.756666666664</v>
      </c>
      <c r="R568" s="39" t="s">
        <v>326</v>
      </c>
      <c r="S568" s="12"/>
      <c r="T568" s="13">
        <f t="shared" si="297"/>
        <v>0</v>
      </c>
      <c r="U568" s="13">
        <f t="shared" si="285"/>
        <v>0</v>
      </c>
      <c r="V568" s="13">
        <f t="shared" si="286"/>
        <v>924.59765183308082</v>
      </c>
      <c r="W568" s="13">
        <f t="shared" si="287"/>
        <v>373.65485432337096</v>
      </c>
      <c r="X568" s="13">
        <f t="shared" si="288"/>
        <v>0</v>
      </c>
      <c r="Y568" s="13">
        <f t="shared" si="289"/>
        <v>0</v>
      </c>
      <c r="Z568" s="13">
        <f t="shared" si="290"/>
        <v>737.4334633897804</v>
      </c>
      <c r="AA568" s="13">
        <f t="shared" si="291"/>
        <v>0</v>
      </c>
      <c r="AB568" s="13">
        <f t="shared" si="292"/>
        <v>0</v>
      </c>
      <c r="AC568" s="13">
        <f t="shared" si="293"/>
        <v>0</v>
      </c>
      <c r="AD568" s="13">
        <f t="shared" si="294"/>
        <v>0</v>
      </c>
      <c r="AE568" s="13">
        <f t="shared" si="295"/>
        <v>0</v>
      </c>
      <c r="AF568" s="14">
        <f t="shared" si="296"/>
        <v>2035.6859695462319</v>
      </c>
    </row>
    <row r="569" spans="1:36" ht="15" x14ac:dyDescent="0.25">
      <c r="B569" s="39" t="s">
        <v>775</v>
      </c>
      <c r="C569" s="12"/>
      <c r="D569" s="13">
        <f>SUMIFS('1. Output sheet'!$F$2:$F$5000,'1. Output sheet'!$C$2:$C$5000,D$138,'1. Output sheet'!$K$2:$K$5000,$B569,'1. Output sheet'!$AC$2:$AC$5000,$B$140,'1. Output sheet'!$O$2:$O$5000,"&gt;="&amp;$B$407,'1. Output sheet'!$O$2:$O$5000,"&lt;"&amp;$C$407)+SUMIFS('1. Output sheet'!$F$2:$F$5000,'1. Output sheet'!$C$2:$C$5000,D$138,'1. Output sheet'!$K$2:$K$5000,$B569,'1. Output sheet'!$AC$2:$AC$5000,$B$170,'1. Output sheet'!$O$2:$O$5000,"&gt;="&amp;$B$407,'1. Output sheet'!$O$2:$O$5000,"&lt;"&amp;$C$407)</f>
        <v>2095</v>
      </c>
      <c r="E569" s="13">
        <f>SUMIFS('1. Output sheet'!$F$2:$F$5000,'1. Output sheet'!$C$2:$C$5000,E$138,'1. Output sheet'!$K$2:$K$5000,$B569,'1. Output sheet'!$AC$2:$AC$5000,$B$140,'1. Output sheet'!$O$2:$O$5000,"&gt;="&amp;$B$407,'1. Output sheet'!$O$2:$O$5000,"&lt;"&amp;$C$407)+SUMIFS('1. Output sheet'!$F$2:$F$5000,'1. Output sheet'!$C$2:$C$5000,E$138,'1. Output sheet'!$K$2:$K$5000,$B569,'1. Output sheet'!$AC$2:$AC$5000,$B$170,'1. Output sheet'!$O$2:$O$5000,"&gt;="&amp;$B$407,'1. Output sheet'!$O$2:$O$5000,"&lt;"&amp;$C$407)</f>
        <v>0</v>
      </c>
      <c r="F569" s="13">
        <f>SUMIFS('1. Output sheet'!$F$2:$F$5000,'1. Output sheet'!$C$2:$C$5000,F$138,'1. Output sheet'!$K$2:$K$5000,$B569,'1. Output sheet'!$AC$2:$AC$5000,$B$140,'1. Output sheet'!$O$2:$O$5000,"&gt;="&amp;$B$407,'1. Output sheet'!$O$2:$O$5000,"&lt;"&amp;$C$407)+SUMIFS('1. Output sheet'!$F$2:$F$5000,'1. Output sheet'!$C$2:$C$5000,F$138,'1. Output sheet'!$K$2:$K$5000,$B569,'1. Output sheet'!$AC$2:$AC$5000,$B$170,'1. Output sheet'!$O$2:$O$5000,"&gt;="&amp;$B$407,'1. Output sheet'!$O$2:$O$5000,"&lt;"&amp;$C$407)</f>
        <v>0</v>
      </c>
      <c r="G569" s="13">
        <f>SUMIFS('1. Output sheet'!$F$2:$F$5000,'1. Output sheet'!$C$2:$C$5000,G$138,'1. Output sheet'!$K$2:$K$5000,$B569,'1. Output sheet'!$AC$2:$AC$5000,$B$140,'1. Output sheet'!$O$2:$O$5000,"&gt;="&amp;$B$407,'1. Output sheet'!$O$2:$O$5000,"&lt;"&amp;$C$407)+SUMIFS('1. Output sheet'!$F$2:$F$5000,'1. Output sheet'!$C$2:$C$5000,G$138,'1. Output sheet'!$K$2:$K$5000,$B569,'1. Output sheet'!$AC$2:$AC$5000,$B$170,'1. Output sheet'!$O$2:$O$5000,"&gt;="&amp;$B$407,'1. Output sheet'!$O$2:$O$5000,"&lt;"&amp;$C$407)</f>
        <v>0</v>
      </c>
      <c r="H569" s="13">
        <f>SUMIFS('1. Output sheet'!$F$2:$F$5000,'1. Output sheet'!$C$2:$C$5000,H$138,'1. Output sheet'!$K$2:$K$5000,$B569,'1. Output sheet'!$AC$2:$AC$5000,$B$140,'1. Output sheet'!$O$2:$O$5000,"&gt;="&amp;$B$407,'1. Output sheet'!$O$2:$O$5000,"&lt;"&amp;$C$407)+SUMIFS('1. Output sheet'!$F$2:$F$5000,'1. Output sheet'!$C$2:$C$5000,H$138,'1. Output sheet'!$K$2:$K$5000,$B569,'1. Output sheet'!$AC$2:$AC$5000,$B$170,'1. Output sheet'!$O$2:$O$5000,"&gt;="&amp;$B$407,'1. Output sheet'!$O$2:$O$5000,"&lt;"&amp;$C$407)</f>
        <v>1495</v>
      </c>
      <c r="I569" s="13">
        <f>SUMIFS('1. Output sheet'!$F$2:$F$5000,'1. Output sheet'!$C$2:$C$5000,I$138,'1. Output sheet'!$K$2:$K$5000,$B569,'1. Output sheet'!$AC$2:$AC$5000,$B$140,'1. Output sheet'!$O$2:$O$5000,"&gt;="&amp;$B$407,'1. Output sheet'!$O$2:$O$5000,"&lt;"&amp;$C$407)+SUMIFS('1. Output sheet'!$F$2:$F$5000,'1. Output sheet'!$C$2:$C$5000,I$138,'1. Output sheet'!$K$2:$K$5000,$B569,'1. Output sheet'!$AC$2:$AC$5000,$B$170,'1. Output sheet'!$O$2:$O$5000,"&gt;="&amp;$B$407,'1. Output sheet'!$O$2:$O$5000,"&lt;"&amp;$C$407)</f>
        <v>1900</v>
      </c>
      <c r="J569" s="13">
        <f>SUMIFS('1. Output sheet'!$F$2:$F$5000,'1. Output sheet'!$C$2:$C$5000,J$138,'1. Output sheet'!$K$2:$K$5000,$B569,'1. Output sheet'!$AC$2:$AC$5000,$B$140,'1. Output sheet'!$O$2:$O$5000,"&gt;="&amp;$B$407,'1. Output sheet'!$O$2:$O$5000,"&lt;"&amp;$C$407)+SUMIFS('1. Output sheet'!$F$2:$F$5000,'1. Output sheet'!$C$2:$C$5000,J$138,'1. Output sheet'!$K$2:$K$5000,$B569,'1. Output sheet'!$AC$2:$AC$5000,$B$170,'1. Output sheet'!$O$2:$O$5000,"&gt;="&amp;$B$407,'1. Output sheet'!$O$2:$O$5000,"&lt;"&amp;$C$407)</f>
        <v>2798.81</v>
      </c>
      <c r="K569" s="13">
        <f>SUMIFS('1. Output sheet'!$F$2:$F$5000,'1. Output sheet'!$C$2:$C$5000,K$138,'1. Output sheet'!$K$2:$K$5000,$B569,'1. Output sheet'!$AC$2:$AC$5000,$B$140,'1. Output sheet'!$O$2:$O$5000,"&gt;="&amp;$B$407,'1. Output sheet'!$O$2:$O$5000,"&lt;"&amp;$C$407)+SUMIFS('1. Output sheet'!$F$2:$F$5000,'1. Output sheet'!$C$2:$C$5000,K$138,'1. Output sheet'!$K$2:$K$5000,$B569,'1. Output sheet'!$AC$2:$AC$5000,$B$170,'1. Output sheet'!$O$2:$O$5000,"&gt;="&amp;$B$407,'1. Output sheet'!$O$2:$O$5000,"&lt;"&amp;$C$407)</f>
        <v>0</v>
      </c>
      <c r="L569" s="13">
        <f>SUMIFS('1. Output sheet'!$F$2:$F$5000,'1. Output sheet'!$C$2:$C$5000,L$138,'1. Output sheet'!$K$2:$K$5000,$B569,'1. Output sheet'!$AC$2:$AC$5000,$B$140,'1. Output sheet'!$O$2:$O$5000,"&gt;="&amp;$B$407,'1. Output sheet'!$O$2:$O$5000,"&lt;"&amp;$C$407)+SUMIFS('1. Output sheet'!$F$2:$F$5000,'1. Output sheet'!$C$2:$C$5000,L$138,'1. Output sheet'!$K$2:$K$5000,$B569,'1. Output sheet'!$AC$2:$AC$5000,$B$170,'1. Output sheet'!$O$2:$O$5000,"&gt;="&amp;$B$407,'1. Output sheet'!$O$2:$O$5000,"&lt;"&amp;$C$407)</f>
        <v>0</v>
      </c>
      <c r="M569" s="13">
        <f>SUMIFS('1. Output sheet'!$F$2:$F$5000,'1. Output sheet'!$C$2:$C$5000,M$138,'1. Output sheet'!$K$2:$K$5000,$B569,'1. Output sheet'!$AC$2:$AC$5000,$B$140,'1. Output sheet'!$O$2:$O$5000,"&gt;="&amp;$B$407,'1. Output sheet'!$O$2:$O$5000,"&lt;"&amp;$C$407)+SUMIFS('1. Output sheet'!$F$2:$F$5000,'1. Output sheet'!$C$2:$C$5000,M$138,'1. Output sheet'!$K$2:$K$5000,$B569,'1. Output sheet'!$AC$2:$AC$5000,$B$170,'1. Output sheet'!$O$2:$O$5000,"&gt;="&amp;$B$407,'1. Output sheet'!$O$2:$O$5000,"&lt;"&amp;$C$407)</f>
        <v>0</v>
      </c>
      <c r="N569" s="13">
        <f>SUMIFS('1. Output sheet'!$F$2:$F$5000,'1. Output sheet'!$C$2:$C$5000,N$138,'1. Output sheet'!$K$2:$K$5000,$B569,'1. Output sheet'!$AC$2:$AC$5000,$B$140,'1. Output sheet'!$O$2:$O$5000,"&gt;="&amp;$B$407,'1. Output sheet'!$O$2:$O$5000,"&lt;"&amp;$C$407)+SUMIFS('1. Output sheet'!$F$2:$F$5000,'1. Output sheet'!$C$2:$C$5000,N$138,'1. Output sheet'!$K$2:$K$5000,$B569,'1. Output sheet'!$AC$2:$AC$5000,$B$170,'1. Output sheet'!$O$2:$O$5000,"&gt;="&amp;$B$407,'1. Output sheet'!$O$2:$O$5000,"&lt;"&amp;$C$407)</f>
        <v>0</v>
      </c>
      <c r="O569" s="13">
        <f>SUMIFS('1. Output sheet'!$F$2:$F$5000,'1. Output sheet'!$C$2:$C$5000,O$138,'1. Output sheet'!$K$2:$K$5000,$B569,'1. Output sheet'!$AC$2:$AC$5000,$B$140,'1. Output sheet'!$O$2:$O$5000,"&gt;="&amp;$B$407,'1. Output sheet'!$O$2:$O$5000,"&lt;"&amp;$C$407)+SUMIFS('1. Output sheet'!$F$2:$F$5000,'1. Output sheet'!$C$2:$C$5000,O$138,'1. Output sheet'!$K$2:$K$5000,$B569,'1. Output sheet'!$AC$2:$AC$5000,$B$170,'1. Output sheet'!$O$2:$O$5000,"&gt;="&amp;$B$407,'1. Output sheet'!$O$2:$O$5000,"&lt;"&amp;$C$407)</f>
        <v>0</v>
      </c>
      <c r="P569" s="14">
        <f t="shared" si="298"/>
        <v>8288.81</v>
      </c>
      <c r="R569" s="39" t="s">
        <v>775</v>
      </c>
      <c r="S569" s="12"/>
      <c r="T569" s="13">
        <f t="shared" si="297"/>
        <v>280.89511014574362</v>
      </c>
      <c r="U569" s="13">
        <f t="shared" si="285"/>
        <v>0</v>
      </c>
      <c r="V569" s="13">
        <f t="shared" si="286"/>
        <v>0</v>
      </c>
      <c r="W569" s="13">
        <f t="shared" si="287"/>
        <v>0</v>
      </c>
      <c r="X569" s="13">
        <f t="shared" si="288"/>
        <v>200.44782323049486</v>
      </c>
      <c r="Y569" s="13">
        <f t="shared" si="289"/>
        <v>254.74974189828777</v>
      </c>
      <c r="Z569" s="13">
        <f t="shared" si="290"/>
        <v>375.26111848544571</v>
      </c>
      <c r="AA569" s="13">
        <f t="shared" si="291"/>
        <v>0</v>
      </c>
      <c r="AB569" s="13">
        <f t="shared" si="292"/>
        <v>0</v>
      </c>
      <c r="AC569" s="13">
        <f t="shared" si="293"/>
        <v>0</v>
      </c>
      <c r="AD569" s="13">
        <f t="shared" si="294"/>
        <v>0</v>
      </c>
      <c r="AE569" s="13">
        <f t="shared" si="295"/>
        <v>0</v>
      </c>
      <c r="AF569" s="14">
        <f t="shared" si="296"/>
        <v>1111.3537937599719</v>
      </c>
    </row>
    <row r="573" spans="1:36" x14ac:dyDescent="0.2">
      <c r="A573" s="36" t="s">
        <v>4782</v>
      </c>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x14ac:dyDescent="0.2">
      <c r="A574" s="34" t="s">
        <v>13</v>
      </c>
      <c r="B574" s="8">
        <v>45839</v>
      </c>
      <c r="C574" s="8">
        <v>45870</v>
      </c>
    </row>
    <row r="575" spans="1:36" ht="15" x14ac:dyDescent="0.25">
      <c r="B575" s="5" t="s">
        <v>4765</v>
      </c>
      <c r="C575" s="5"/>
      <c r="D575" s="5"/>
      <c r="E575" s="5"/>
      <c r="F575" s="5"/>
      <c r="G575" s="5"/>
      <c r="H575" s="5"/>
      <c r="I575" s="5"/>
      <c r="J575" s="5"/>
      <c r="K575" s="5"/>
      <c r="L575" s="5"/>
      <c r="M575" s="5"/>
      <c r="N575" s="5"/>
      <c r="O575" s="5"/>
      <c r="P575" s="5"/>
    </row>
    <row r="576" spans="1:36" ht="45" x14ac:dyDescent="0.25">
      <c r="B576" s="6"/>
      <c r="C576" s="6"/>
      <c r="D576" s="10" t="s">
        <v>136</v>
      </c>
      <c r="E576" s="10" t="s">
        <v>41</v>
      </c>
      <c r="F576" s="10" t="s">
        <v>79</v>
      </c>
      <c r="G576" s="11" t="s">
        <v>50</v>
      </c>
      <c r="H576" s="11" t="s">
        <v>555</v>
      </c>
      <c r="I576" s="11" t="s">
        <v>145</v>
      </c>
      <c r="J576" s="11" t="s">
        <v>126</v>
      </c>
      <c r="K576" s="11" t="s">
        <v>238</v>
      </c>
      <c r="L576" s="11" t="s">
        <v>312</v>
      </c>
      <c r="M576" s="11" t="s">
        <v>4766</v>
      </c>
      <c r="N576" s="11" t="s">
        <v>29</v>
      </c>
      <c r="O576" s="11" t="s">
        <v>69</v>
      </c>
      <c r="P576" s="29" t="s">
        <v>4767</v>
      </c>
    </row>
    <row r="577" spans="2:16" ht="15" x14ac:dyDescent="0.25">
      <c r="B577" s="37" t="s">
        <v>4770</v>
      </c>
      <c r="C577" s="37" t="s">
        <v>4761</v>
      </c>
      <c r="D577" s="14">
        <f>D578+D608</f>
        <v>1</v>
      </c>
      <c r="E577" s="14">
        <f t="shared" ref="E577" si="299">E578+E608</f>
        <v>101</v>
      </c>
      <c r="F577" s="14">
        <f t="shared" ref="F577" si="300">F578+F608</f>
        <v>19</v>
      </c>
      <c r="G577" s="14">
        <f t="shared" ref="G577" si="301">G578+G608</f>
        <v>38</v>
      </c>
      <c r="H577" s="14">
        <f t="shared" ref="H577" si="302">H578+H608</f>
        <v>19</v>
      </c>
      <c r="I577" s="14">
        <f t="shared" ref="I577" si="303">I578+I608</f>
        <v>11</v>
      </c>
      <c r="J577" s="14">
        <f t="shared" ref="J577" si="304">J578+J608</f>
        <v>40</v>
      </c>
      <c r="K577" s="14">
        <f t="shared" ref="K577" si="305">K578+K608</f>
        <v>0</v>
      </c>
      <c r="L577" s="14">
        <f t="shared" ref="L577" si="306">L578+L608</f>
        <v>0</v>
      </c>
      <c r="M577" s="14">
        <f t="shared" ref="M577" si="307">M578+M608</f>
        <v>0</v>
      </c>
      <c r="N577" s="14">
        <f t="shared" ref="N577" si="308">N578+N608</f>
        <v>2</v>
      </c>
      <c r="O577" s="14">
        <f t="shared" ref="O577" si="309">O578+O608</f>
        <v>4</v>
      </c>
      <c r="P577" s="14">
        <f>SUM(D577:O577)</f>
        <v>235</v>
      </c>
    </row>
    <row r="578" spans="2:16" ht="15" x14ac:dyDescent="0.25">
      <c r="B578" s="38" t="s">
        <v>39</v>
      </c>
      <c r="C578" s="37" t="s">
        <v>4761</v>
      </c>
      <c r="D578" s="14">
        <f>SUM(D579:D607)</f>
        <v>1</v>
      </c>
      <c r="E578" s="14">
        <f t="shared" ref="E578" si="310">SUM(E579:E607)</f>
        <v>101</v>
      </c>
      <c r="F578" s="14">
        <f t="shared" ref="F578" si="311">SUM(F579:F607)</f>
        <v>13</v>
      </c>
      <c r="G578" s="14">
        <f t="shared" ref="G578" si="312">SUM(G579:G607)</f>
        <v>36</v>
      </c>
      <c r="H578" s="14">
        <f t="shared" ref="H578" si="313">SUM(H579:H607)</f>
        <v>17</v>
      </c>
      <c r="I578" s="14">
        <f t="shared" ref="I578" si="314">SUM(I579:I607)</f>
        <v>11</v>
      </c>
      <c r="J578" s="14">
        <f t="shared" ref="J578" si="315">SUM(J579:J607)</f>
        <v>34</v>
      </c>
      <c r="K578" s="14">
        <f t="shared" ref="K578" si="316">SUM(K579:K607)</f>
        <v>0</v>
      </c>
      <c r="L578" s="14">
        <f t="shared" ref="L578" si="317">SUM(L579:L607)</f>
        <v>0</v>
      </c>
      <c r="M578" s="14">
        <f t="shared" ref="M578" si="318">SUM(M579:M607)</f>
        <v>0</v>
      </c>
      <c r="N578" s="14">
        <f t="shared" ref="N578" si="319">SUM(N579:N607)</f>
        <v>1</v>
      </c>
      <c r="O578" s="14">
        <f t="shared" ref="O578" si="320">SUM(O579:O607)</f>
        <v>4</v>
      </c>
      <c r="P578" s="14">
        <f t="shared" ref="P578:P637" si="321">SUM(D578:O578)</f>
        <v>218</v>
      </c>
    </row>
    <row r="579" spans="2:16" ht="15" x14ac:dyDescent="0.25">
      <c r="B579" s="7"/>
      <c r="C579" s="39" t="s">
        <v>141</v>
      </c>
      <c r="D579" s="13">
        <f>COUNTIFS('1. Output sheet'!$AC$2:$AC$5000,$B$75,'1. Output sheet'!$C$2:$C$5000,D$73,'1. Output sheet'!$K$2:$K$5000,$C579,'1. Output sheet'!$O$2:$O$5000,"&gt;="&amp;$B$574,'1. Output sheet'!$O$2:$O$5000,"&lt;"&amp;$C$574)</f>
        <v>1</v>
      </c>
      <c r="E579" s="13">
        <f>COUNTIFS('1. Output sheet'!$AC$2:$AC$5000,$B$75,'1. Output sheet'!$C$2:$C$5000,E$73,'1. Output sheet'!$K$2:$K$5000,$C579,'1. Output sheet'!$O$2:$O$5000,"&gt;="&amp;$B$574,'1. Output sheet'!$O$2:$O$5000,"&lt;"&amp;$C$574)</f>
        <v>0</v>
      </c>
      <c r="F579" s="13">
        <f>COUNTIFS('1. Output sheet'!$AC$2:$AC$5000,$B$75,'1. Output sheet'!$C$2:$C$5000,F$73,'1. Output sheet'!$K$2:$K$5000,$C579,'1. Output sheet'!$O$2:$O$5000,"&gt;="&amp;$B$574,'1. Output sheet'!$O$2:$O$5000,"&lt;"&amp;$C$574)</f>
        <v>0</v>
      </c>
      <c r="G579" s="13">
        <f>COUNTIFS('1. Output sheet'!$AC$2:$AC$5000,$B$75,'1. Output sheet'!$C$2:$C$5000,G$73,'1. Output sheet'!$K$2:$K$5000,$C579,'1. Output sheet'!$O$2:$O$5000,"&gt;="&amp;$B$574,'1. Output sheet'!$O$2:$O$5000,"&lt;"&amp;$C$574)</f>
        <v>0</v>
      </c>
      <c r="H579" s="13">
        <f>COUNTIFS('1. Output sheet'!$AC$2:$AC$5000,$B$75,'1. Output sheet'!$C$2:$C$5000,H$73,'1. Output sheet'!$K$2:$K$5000,$C579,'1. Output sheet'!$O$2:$O$5000,"&gt;="&amp;$B$574,'1. Output sheet'!$O$2:$O$5000,"&lt;"&amp;$C$574)</f>
        <v>0</v>
      </c>
      <c r="I579" s="13">
        <f>COUNTIFS('1. Output sheet'!$AC$2:$AC$5000,$B$75,'1. Output sheet'!$C$2:$C$5000,I$73,'1. Output sheet'!$K$2:$K$5000,$C579,'1. Output sheet'!$O$2:$O$5000,"&gt;="&amp;$B$574,'1. Output sheet'!$O$2:$O$5000,"&lt;"&amp;$C$574)</f>
        <v>0</v>
      </c>
      <c r="J579" s="13">
        <f>COUNTIFS('1. Output sheet'!$AC$2:$AC$5000,$B$75,'1. Output sheet'!$C$2:$C$5000,J$73,'1. Output sheet'!$K$2:$K$5000,$C579,'1. Output sheet'!$O$2:$O$5000,"&gt;="&amp;$B$574,'1. Output sheet'!$O$2:$O$5000,"&lt;"&amp;$C$574)</f>
        <v>0</v>
      </c>
      <c r="K579" s="13">
        <f>COUNTIFS('1. Output sheet'!$AC$2:$AC$5000,$B$75,'1. Output sheet'!$C$2:$C$5000,K$73,'1. Output sheet'!$K$2:$K$5000,$C579,'1. Output sheet'!$O$2:$O$5000,"&gt;="&amp;$B$574,'1. Output sheet'!$O$2:$O$5000,"&lt;"&amp;$C$574)</f>
        <v>0</v>
      </c>
      <c r="L579" s="13">
        <f>COUNTIFS('1. Output sheet'!$AC$2:$AC$5000,$B$75,'1. Output sheet'!$C$2:$C$5000,L$73,'1. Output sheet'!$K$2:$K$5000,$C579,'1. Output sheet'!$O$2:$O$5000,"&gt;="&amp;$B$574,'1. Output sheet'!$O$2:$O$5000,"&lt;"&amp;$C$574)</f>
        <v>0</v>
      </c>
      <c r="M579" s="13">
        <f>COUNTIFS('1. Output sheet'!$AC$2:$AC$5000,$B$75,'1. Output sheet'!$C$2:$C$5000,M$73,'1. Output sheet'!$K$2:$K$5000,$C579,'1. Output sheet'!$O$2:$O$5000,"&gt;="&amp;$B$574,'1. Output sheet'!$O$2:$O$5000,"&lt;"&amp;$C$574)</f>
        <v>0</v>
      </c>
      <c r="N579" s="13">
        <f>COUNTIFS('1. Output sheet'!$AC$2:$AC$5000,$B$75,'1. Output sheet'!$C$2:$C$5000,N$73,'1. Output sheet'!$K$2:$K$5000,$C579,'1. Output sheet'!$O$2:$O$5000,"&gt;="&amp;$B$574,'1. Output sheet'!$O$2:$O$5000,"&lt;"&amp;$C$574)</f>
        <v>0</v>
      </c>
      <c r="O579" s="13">
        <f>COUNTIFS('1. Output sheet'!$AC$2:$AC$5000,$B$75,'1. Output sheet'!$C$2:$C$5000,O$73,'1. Output sheet'!$K$2:$K$5000,$C579,'1. Output sheet'!$O$2:$O$5000,"&gt;="&amp;$B$574,'1. Output sheet'!$O$2:$O$5000,"&lt;"&amp;$C$574)</f>
        <v>0</v>
      </c>
      <c r="P579" s="14">
        <f t="shared" si="321"/>
        <v>1</v>
      </c>
    </row>
    <row r="580" spans="2:16" ht="15" x14ac:dyDescent="0.25">
      <c r="B580" s="7"/>
      <c r="C580" s="39" t="s">
        <v>2856</v>
      </c>
      <c r="D580" s="13">
        <f>COUNTIFS('1. Output sheet'!$AC$2:$AC$5000,$B$75,'1. Output sheet'!$C$2:$C$5000,D$73,'1. Output sheet'!$K$2:$K$5000,$C580,'1. Output sheet'!$O$2:$O$5000,"&gt;="&amp;$B$574,'1. Output sheet'!$O$2:$O$5000,"&lt;"&amp;$C$574)</f>
        <v>0</v>
      </c>
      <c r="E580" s="13">
        <f>COUNTIFS('1. Output sheet'!$AC$2:$AC$5000,$B$75,'1. Output sheet'!$C$2:$C$5000,E$73,'1. Output sheet'!$K$2:$K$5000,$C580,'1. Output sheet'!$O$2:$O$5000,"&gt;="&amp;$B$574,'1. Output sheet'!$O$2:$O$5000,"&lt;"&amp;$C$574)</f>
        <v>0</v>
      </c>
      <c r="F580" s="13">
        <f>COUNTIFS('1. Output sheet'!$AC$2:$AC$5000,$B$75,'1. Output sheet'!$C$2:$C$5000,F$73,'1. Output sheet'!$K$2:$K$5000,$C580,'1. Output sheet'!$O$2:$O$5000,"&gt;="&amp;$B$574,'1. Output sheet'!$O$2:$O$5000,"&lt;"&amp;$C$574)</f>
        <v>0</v>
      </c>
      <c r="G580" s="13">
        <f>COUNTIFS('1. Output sheet'!$AC$2:$AC$5000,$B$75,'1. Output sheet'!$C$2:$C$5000,G$73,'1. Output sheet'!$K$2:$K$5000,$C580,'1. Output sheet'!$O$2:$O$5000,"&gt;="&amp;$B$574,'1. Output sheet'!$O$2:$O$5000,"&lt;"&amp;$C$574)</f>
        <v>0</v>
      </c>
      <c r="H580" s="13">
        <f>COUNTIFS('1. Output sheet'!$AC$2:$AC$5000,$B$75,'1. Output sheet'!$C$2:$C$5000,H$73,'1. Output sheet'!$K$2:$K$5000,$C580,'1. Output sheet'!$O$2:$O$5000,"&gt;="&amp;$B$574,'1. Output sheet'!$O$2:$O$5000,"&lt;"&amp;$C$574)</f>
        <v>0</v>
      </c>
      <c r="I580" s="13">
        <f>COUNTIFS('1. Output sheet'!$AC$2:$AC$5000,$B$75,'1. Output sheet'!$C$2:$C$5000,I$73,'1. Output sheet'!$K$2:$K$5000,$C580,'1. Output sheet'!$O$2:$O$5000,"&gt;="&amp;$B$574,'1. Output sheet'!$O$2:$O$5000,"&lt;"&amp;$C$574)</f>
        <v>0</v>
      </c>
      <c r="J580" s="13">
        <f>COUNTIFS('1. Output sheet'!$AC$2:$AC$5000,$B$75,'1. Output sheet'!$C$2:$C$5000,J$73,'1. Output sheet'!$K$2:$K$5000,$C580,'1. Output sheet'!$O$2:$O$5000,"&gt;="&amp;$B$574,'1. Output sheet'!$O$2:$O$5000,"&lt;"&amp;$C$574)</f>
        <v>0</v>
      </c>
      <c r="K580" s="13">
        <f>COUNTIFS('1. Output sheet'!$AC$2:$AC$5000,$B$75,'1. Output sheet'!$C$2:$C$5000,K$73,'1. Output sheet'!$K$2:$K$5000,$C580,'1. Output sheet'!$O$2:$O$5000,"&gt;="&amp;$B$574,'1. Output sheet'!$O$2:$O$5000,"&lt;"&amp;$C$574)</f>
        <v>0</v>
      </c>
      <c r="L580" s="13">
        <f>COUNTIFS('1. Output sheet'!$AC$2:$AC$5000,$B$75,'1. Output sheet'!$C$2:$C$5000,L$73,'1. Output sheet'!$K$2:$K$5000,$C580,'1. Output sheet'!$O$2:$O$5000,"&gt;="&amp;$B$574,'1. Output sheet'!$O$2:$O$5000,"&lt;"&amp;$C$574)</f>
        <v>0</v>
      </c>
      <c r="M580" s="13">
        <f>COUNTIFS('1. Output sheet'!$AC$2:$AC$5000,$B$75,'1. Output sheet'!$C$2:$C$5000,M$73,'1. Output sheet'!$K$2:$K$5000,$C580,'1. Output sheet'!$O$2:$O$5000,"&gt;="&amp;$B$574,'1. Output sheet'!$O$2:$O$5000,"&lt;"&amp;$C$574)</f>
        <v>0</v>
      </c>
      <c r="N580" s="13">
        <f>COUNTIFS('1. Output sheet'!$AC$2:$AC$5000,$B$75,'1. Output sheet'!$C$2:$C$5000,N$73,'1. Output sheet'!$K$2:$K$5000,$C580,'1. Output sheet'!$O$2:$O$5000,"&gt;="&amp;$B$574,'1. Output sheet'!$O$2:$O$5000,"&lt;"&amp;$C$574)</f>
        <v>0</v>
      </c>
      <c r="O580" s="13">
        <f>COUNTIFS('1. Output sheet'!$AC$2:$AC$5000,$B$75,'1. Output sheet'!$C$2:$C$5000,O$73,'1. Output sheet'!$K$2:$K$5000,$C580,'1. Output sheet'!$O$2:$O$5000,"&gt;="&amp;$B$574,'1. Output sheet'!$O$2:$O$5000,"&lt;"&amp;$C$574)</f>
        <v>0</v>
      </c>
      <c r="P580" s="14">
        <f t="shared" si="321"/>
        <v>0</v>
      </c>
    </row>
    <row r="581" spans="2:16" ht="15" x14ac:dyDescent="0.25">
      <c r="B581" s="7"/>
      <c r="C581" s="39" t="s">
        <v>610</v>
      </c>
      <c r="D581" s="13">
        <f>COUNTIFS('1. Output sheet'!$AC$2:$AC$5000,$B$75,'1. Output sheet'!$C$2:$C$5000,D$73,'1. Output sheet'!$K$2:$K$5000,$C581,'1. Output sheet'!$O$2:$O$5000,"&gt;="&amp;$B$574,'1. Output sheet'!$O$2:$O$5000,"&lt;"&amp;$C$574)</f>
        <v>0</v>
      </c>
      <c r="E581" s="13">
        <f>COUNTIFS('1. Output sheet'!$AC$2:$AC$5000,$B$75,'1. Output sheet'!$C$2:$C$5000,E$73,'1. Output sheet'!$K$2:$K$5000,$C581,'1. Output sheet'!$O$2:$O$5000,"&gt;="&amp;$B$574,'1. Output sheet'!$O$2:$O$5000,"&lt;"&amp;$C$574)</f>
        <v>0</v>
      </c>
      <c r="F581" s="13">
        <f>COUNTIFS('1. Output sheet'!$AC$2:$AC$5000,$B$75,'1. Output sheet'!$C$2:$C$5000,F$73,'1. Output sheet'!$K$2:$K$5000,$C581,'1. Output sheet'!$O$2:$O$5000,"&gt;="&amp;$B$574,'1. Output sheet'!$O$2:$O$5000,"&lt;"&amp;$C$574)</f>
        <v>0</v>
      </c>
      <c r="G581" s="13">
        <f>COUNTIFS('1. Output sheet'!$AC$2:$AC$5000,$B$75,'1. Output sheet'!$C$2:$C$5000,G$73,'1. Output sheet'!$K$2:$K$5000,$C581,'1. Output sheet'!$O$2:$O$5000,"&gt;="&amp;$B$574,'1. Output sheet'!$O$2:$O$5000,"&lt;"&amp;$C$574)</f>
        <v>0</v>
      </c>
      <c r="H581" s="13">
        <f>COUNTIFS('1. Output sheet'!$AC$2:$AC$5000,$B$75,'1. Output sheet'!$C$2:$C$5000,H$73,'1. Output sheet'!$K$2:$K$5000,$C581,'1. Output sheet'!$O$2:$O$5000,"&gt;="&amp;$B$574,'1. Output sheet'!$O$2:$O$5000,"&lt;"&amp;$C$574)</f>
        <v>0</v>
      </c>
      <c r="I581" s="13">
        <f>COUNTIFS('1. Output sheet'!$AC$2:$AC$5000,$B$75,'1. Output sheet'!$C$2:$C$5000,I$73,'1. Output sheet'!$K$2:$K$5000,$C581,'1. Output sheet'!$O$2:$O$5000,"&gt;="&amp;$B$574,'1. Output sheet'!$O$2:$O$5000,"&lt;"&amp;$C$574)</f>
        <v>0</v>
      </c>
      <c r="J581" s="13">
        <f>COUNTIFS('1. Output sheet'!$AC$2:$AC$5000,$B$75,'1. Output sheet'!$C$2:$C$5000,J$73,'1. Output sheet'!$K$2:$K$5000,$C581,'1. Output sheet'!$O$2:$O$5000,"&gt;="&amp;$B$574,'1. Output sheet'!$O$2:$O$5000,"&lt;"&amp;$C$574)</f>
        <v>0</v>
      </c>
      <c r="K581" s="13">
        <f>COUNTIFS('1. Output sheet'!$AC$2:$AC$5000,$B$75,'1. Output sheet'!$C$2:$C$5000,K$73,'1. Output sheet'!$K$2:$K$5000,$C581,'1. Output sheet'!$O$2:$O$5000,"&gt;="&amp;$B$574,'1. Output sheet'!$O$2:$O$5000,"&lt;"&amp;$C$574)</f>
        <v>0</v>
      </c>
      <c r="L581" s="13">
        <f>COUNTIFS('1. Output sheet'!$AC$2:$AC$5000,$B$75,'1. Output sheet'!$C$2:$C$5000,L$73,'1. Output sheet'!$K$2:$K$5000,$C581,'1. Output sheet'!$O$2:$O$5000,"&gt;="&amp;$B$574,'1. Output sheet'!$O$2:$O$5000,"&lt;"&amp;$C$574)</f>
        <v>0</v>
      </c>
      <c r="M581" s="13">
        <f>COUNTIFS('1. Output sheet'!$AC$2:$AC$5000,$B$75,'1. Output sheet'!$C$2:$C$5000,M$73,'1. Output sheet'!$K$2:$K$5000,$C581,'1. Output sheet'!$O$2:$O$5000,"&gt;="&amp;$B$574,'1. Output sheet'!$O$2:$O$5000,"&lt;"&amp;$C$574)</f>
        <v>0</v>
      </c>
      <c r="N581" s="13">
        <f>COUNTIFS('1. Output sheet'!$AC$2:$AC$5000,$B$75,'1. Output sheet'!$C$2:$C$5000,N$73,'1. Output sheet'!$K$2:$K$5000,$C581,'1. Output sheet'!$O$2:$O$5000,"&gt;="&amp;$B$574,'1. Output sheet'!$O$2:$O$5000,"&lt;"&amp;$C$574)</f>
        <v>0</v>
      </c>
      <c r="O581" s="13">
        <f>COUNTIFS('1. Output sheet'!$AC$2:$AC$5000,$B$75,'1. Output sheet'!$C$2:$C$5000,O$73,'1. Output sheet'!$K$2:$K$5000,$C581,'1. Output sheet'!$O$2:$O$5000,"&gt;="&amp;$B$574,'1. Output sheet'!$O$2:$O$5000,"&lt;"&amp;$C$574)</f>
        <v>0</v>
      </c>
      <c r="P581" s="14">
        <f t="shared" si="321"/>
        <v>0</v>
      </c>
    </row>
    <row r="582" spans="2:16" ht="15" x14ac:dyDescent="0.25">
      <c r="B582" s="7"/>
      <c r="C582" s="39" t="s">
        <v>2088</v>
      </c>
      <c r="D582" s="13">
        <f>COUNTIFS('1. Output sheet'!$AC$2:$AC$5000,$B$75,'1. Output sheet'!$C$2:$C$5000,D$73,'1. Output sheet'!$K$2:$K$5000,$C582,'1. Output sheet'!$O$2:$O$5000,"&gt;="&amp;$B$574,'1. Output sheet'!$O$2:$O$5000,"&lt;"&amp;$C$574)</f>
        <v>0</v>
      </c>
      <c r="E582" s="13">
        <f>COUNTIFS('1. Output sheet'!$AC$2:$AC$5000,$B$75,'1. Output sheet'!$C$2:$C$5000,E$73,'1. Output sheet'!$K$2:$K$5000,$C582,'1. Output sheet'!$O$2:$O$5000,"&gt;="&amp;$B$574,'1. Output sheet'!$O$2:$O$5000,"&lt;"&amp;$C$574)</f>
        <v>0</v>
      </c>
      <c r="F582" s="13">
        <f>COUNTIFS('1. Output sheet'!$AC$2:$AC$5000,$B$75,'1. Output sheet'!$C$2:$C$5000,F$73,'1. Output sheet'!$K$2:$K$5000,$C582,'1. Output sheet'!$O$2:$O$5000,"&gt;="&amp;$B$574,'1. Output sheet'!$O$2:$O$5000,"&lt;"&amp;$C$574)</f>
        <v>0</v>
      </c>
      <c r="G582" s="13">
        <f>COUNTIFS('1. Output sheet'!$AC$2:$AC$5000,$B$75,'1. Output sheet'!$C$2:$C$5000,G$73,'1. Output sheet'!$K$2:$K$5000,$C582,'1. Output sheet'!$O$2:$O$5000,"&gt;="&amp;$B$574,'1. Output sheet'!$O$2:$O$5000,"&lt;"&amp;$C$574)</f>
        <v>0</v>
      </c>
      <c r="H582" s="13">
        <f>COUNTIFS('1. Output sheet'!$AC$2:$AC$5000,$B$75,'1. Output sheet'!$C$2:$C$5000,H$73,'1. Output sheet'!$K$2:$K$5000,$C582,'1. Output sheet'!$O$2:$O$5000,"&gt;="&amp;$B$574,'1. Output sheet'!$O$2:$O$5000,"&lt;"&amp;$C$574)</f>
        <v>0</v>
      </c>
      <c r="I582" s="13">
        <f>COUNTIFS('1. Output sheet'!$AC$2:$AC$5000,$B$75,'1. Output sheet'!$C$2:$C$5000,I$73,'1. Output sheet'!$K$2:$K$5000,$C582,'1. Output sheet'!$O$2:$O$5000,"&gt;="&amp;$B$574,'1. Output sheet'!$O$2:$O$5000,"&lt;"&amp;$C$574)</f>
        <v>0</v>
      </c>
      <c r="J582" s="13">
        <f>COUNTIFS('1. Output sheet'!$AC$2:$AC$5000,$B$75,'1. Output sheet'!$C$2:$C$5000,J$73,'1. Output sheet'!$K$2:$K$5000,$C582,'1. Output sheet'!$O$2:$O$5000,"&gt;="&amp;$B$574,'1. Output sheet'!$O$2:$O$5000,"&lt;"&amp;$C$574)</f>
        <v>0</v>
      </c>
      <c r="K582" s="13">
        <f>COUNTIFS('1. Output sheet'!$AC$2:$AC$5000,$B$75,'1. Output sheet'!$C$2:$C$5000,K$73,'1. Output sheet'!$K$2:$K$5000,$C582,'1. Output sheet'!$O$2:$O$5000,"&gt;="&amp;$B$574,'1. Output sheet'!$O$2:$O$5000,"&lt;"&amp;$C$574)</f>
        <v>0</v>
      </c>
      <c r="L582" s="13">
        <f>COUNTIFS('1. Output sheet'!$AC$2:$AC$5000,$B$75,'1. Output sheet'!$C$2:$C$5000,L$73,'1. Output sheet'!$K$2:$K$5000,$C582,'1. Output sheet'!$O$2:$O$5000,"&gt;="&amp;$B$574,'1. Output sheet'!$O$2:$O$5000,"&lt;"&amp;$C$574)</f>
        <v>0</v>
      </c>
      <c r="M582" s="13">
        <f>COUNTIFS('1. Output sheet'!$AC$2:$AC$5000,$B$75,'1. Output sheet'!$C$2:$C$5000,M$73,'1. Output sheet'!$K$2:$K$5000,$C582,'1. Output sheet'!$O$2:$O$5000,"&gt;="&amp;$B$574,'1. Output sheet'!$O$2:$O$5000,"&lt;"&amp;$C$574)</f>
        <v>0</v>
      </c>
      <c r="N582" s="13">
        <f>COUNTIFS('1. Output sheet'!$AC$2:$AC$5000,$B$75,'1. Output sheet'!$C$2:$C$5000,N$73,'1. Output sheet'!$K$2:$K$5000,$C582,'1. Output sheet'!$O$2:$O$5000,"&gt;="&amp;$B$574,'1. Output sheet'!$O$2:$O$5000,"&lt;"&amp;$C$574)</f>
        <v>0</v>
      </c>
      <c r="O582" s="13">
        <f>COUNTIFS('1. Output sheet'!$AC$2:$AC$5000,$B$75,'1. Output sheet'!$C$2:$C$5000,O$73,'1. Output sheet'!$K$2:$K$5000,$C582,'1. Output sheet'!$O$2:$O$5000,"&gt;="&amp;$B$574,'1. Output sheet'!$O$2:$O$5000,"&lt;"&amp;$C$574)</f>
        <v>0</v>
      </c>
      <c r="P582" s="14">
        <f t="shared" si="321"/>
        <v>0</v>
      </c>
    </row>
    <row r="583" spans="2:16" ht="15" x14ac:dyDescent="0.25">
      <c r="B583" s="7"/>
      <c r="C583" s="39" t="s">
        <v>583</v>
      </c>
      <c r="D583" s="13">
        <f>COUNTIFS('1. Output sheet'!$AC$2:$AC$5000,$B$75,'1. Output sheet'!$C$2:$C$5000,D$73,'1. Output sheet'!$K$2:$K$5000,$C583,'1. Output sheet'!$O$2:$O$5000,"&gt;="&amp;$B$574,'1. Output sheet'!$O$2:$O$5000,"&lt;"&amp;$C$574)</f>
        <v>0</v>
      </c>
      <c r="E583" s="13">
        <f>COUNTIFS('1. Output sheet'!$AC$2:$AC$5000,$B$75,'1. Output sheet'!$C$2:$C$5000,E$73,'1. Output sheet'!$K$2:$K$5000,$C583,'1. Output sheet'!$O$2:$O$5000,"&gt;="&amp;$B$574,'1. Output sheet'!$O$2:$O$5000,"&lt;"&amp;$C$574)</f>
        <v>0</v>
      </c>
      <c r="F583" s="13">
        <f>COUNTIFS('1. Output sheet'!$AC$2:$AC$5000,$B$75,'1. Output sheet'!$C$2:$C$5000,F$73,'1. Output sheet'!$K$2:$K$5000,$C583,'1. Output sheet'!$O$2:$O$5000,"&gt;="&amp;$B$574,'1. Output sheet'!$O$2:$O$5000,"&lt;"&amp;$C$574)</f>
        <v>0</v>
      </c>
      <c r="G583" s="13">
        <f>COUNTIFS('1. Output sheet'!$AC$2:$AC$5000,$B$75,'1. Output sheet'!$C$2:$C$5000,G$73,'1. Output sheet'!$K$2:$K$5000,$C583,'1. Output sheet'!$O$2:$O$5000,"&gt;="&amp;$B$574,'1. Output sheet'!$O$2:$O$5000,"&lt;"&amp;$C$574)</f>
        <v>4</v>
      </c>
      <c r="H583" s="13">
        <f>COUNTIFS('1. Output sheet'!$AC$2:$AC$5000,$B$75,'1. Output sheet'!$C$2:$C$5000,H$73,'1. Output sheet'!$K$2:$K$5000,$C583,'1. Output sheet'!$O$2:$O$5000,"&gt;="&amp;$B$574,'1. Output sheet'!$O$2:$O$5000,"&lt;"&amp;$C$574)</f>
        <v>0</v>
      </c>
      <c r="I583" s="13">
        <f>COUNTIFS('1. Output sheet'!$AC$2:$AC$5000,$B$75,'1. Output sheet'!$C$2:$C$5000,I$73,'1. Output sheet'!$K$2:$K$5000,$C583,'1. Output sheet'!$O$2:$O$5000,"&gt;="&amp;$B$574,'1. Output sheet'!$O$2:$O$5000,"&lt;"&amp;$C$574)</f>
        <v>0</v>
      </c>
      <c r="J583" s="13">
        <f>COUNTIFS('1. Output sheet'!$AC$2:$AC$5000,$B$75,'1. Output sheet'!$C$2:$C$5000,J$73,'1. Output sheet'!$K$2:$K$5000,$C583,'1. Output sheet'!$O$2:$O$5000,"&gt;="&amp;$B$574,'1. Output sheet'!$O$2:$O$5000,"&lt;"&amp;$C$574)</f>
        <v>0</v>
      </c>
      <c r="K583" s="13">
        <f>COUNTIFS('1. Output sheet'!$AC$2:$AC$5000,$B$75,'1. Output sheet'!$C$2:$C$5000,K$73,'1. Output sheet'!$K$2:$K$5000,$C583,'1. Output sheet'!$O$2:$O$5000,"&gt;="&amp;$B$574,'1. Output sheet'!$O$2:$O$5000,"&lt;"&amp;$C$574)</f>
        <v>0</v>
      </c>
      <c r="L583" s="13">
        <f>COUNTIFS('1. Output sheet'!$AC$2:$AC$5000,$B$75,'1. Output sheet'!$C$2:$C$5000,L$73,'1. Output sheet'!$K$2:$K$5000,$C583,'1. Output sheet'!$O$2:$O$5000,"&gt;="&amp;$B$574,'1. Output sheet'!$O$2:$O$5000,"&lt;"&amp;$C$574)</f>
        <v>0</v>
      </c>
      <c r="M583" s="13">
        <f>COUNTIFS('1. Output sheet'!$AC$2:$AC$5000,$B$75,'1. Output sheet'!$C$2:$C$5000,M$73,'1. Output sheet'!$K$2:$K$5000,$C583,'1. Output sheet'!$O$2:$O$5000,"&gt;="&amp;$B$574,'1. Output sheet'!$O$2:$O$5000,"&lt;"&amp;$C$574)</f>
        <v>0</v>
      </c>
      <c r="N583" s="13">
        <f>COUNTIFS('1. Output sheet'!$AC$2:$AC$5000,$B$75,'1. Output sheet'!$C$2:$C$5000,N$73,'1. Output sheet'!$K$2:$K$5000,$C583,'1. Output sheet'!$O$2:$O$5000,"&gt;="&amp;$B$574,'1. Output sheet'!$O$2:$O$5000,"&lt;"&amp;$C$574)</f>
        <v>0</v>
      </c>
      <c r="O583" s="13">
        <f>COUNTIFS('1. Output sheet'!$AC$2:$AC$5000,$B$75,'1. Output sheet'!$C$2:$C$5000,O$73,'1. Output sheet'!$K$2:$K$5000,$C583,'1. Output sheet'!$O$2:$O$5000,"&gt;="&amp;$B$574,'1. Output sheet'!$O$2:$O$5000,"&lt;"&amp;$C$574)</f>
        <v>0</v>
      </c>
      <c r="P583" s="14">
        <f t="shared" si="321"/>
        <v>4</v>
      </c>
    </row>
    <row r="584" spans="2:16" ht="15" x14ac:dyDescent="0.25">
      <c r="B584" s="7"/>
      <c r="C584" s="39" t="s">
        <v>429</v>
      </c>
      <c r="D584" s="13">
        <f>COUNTIFS('1. Output sheet'!$AC$2:$AC$5000,$B$75,'1. Output sheet'!$C$2:$C$5000,D$73,'1. Output sheet'!$K$2:$K$5000,$C584,'1. Output sheet'!$O$2:$O$5000,"&gt;="&amp;$B$574,'1. Output sheet'!$O$2:$O$5000,"&lt;"&amp;$C$574)</f>
        <v>0</v>
      </c>
      <c r="E584" s="13">
        <f>COUNTIFS('1. Output sheet'!$AC$2:$AC$5000,$B$75,'1. Output sheet'!$C$2:$C$5000,E$73,'1. Output sheet'!$K$2:$K$5000,$C584,'1. Output sheet'!$O$2:$O$5000,"&gt;="&amp;$B$574,'1. Output sheet'!$O$2:$O$5000,"&lt;"&amp;$C$574)</f>
        <v>0</v>
      </c>
      <c r="F584" s="13">
        <f>COUNTIFS('1. Output sheet'!$AC$2:$AC$5000,$B$75,'1. Output sheet'!$C$2:$C$5000,F$73,'1. Output sheet'!$K$2:$K$5000,$C584,'1. Output sheet'!$O$2:$O$5000,"&gt;="&amp;$B$574,'1. Output sheet'!$O$2:$O$5000,"&lt;"&amp;$C$574)</f>
        <v>6</v>
      </c>
      <c r="G584" s="13">
        <f>COUNTIFS('1. Output sheet'!$AC$2:$AC$5000,$B$75,'1. Output sheet'!$C$2:$C$5000,G$73,'1. Output sheet'!$K$2:$K$5000,$C584,'1. Output sheet'!$O$2:$O$5000,"&gt;="&amp;$B$574,'1. Output sheet'!$O$2:$O$5000,"&lt;"&amp;$C$574)</f>
        <v>0</v>
      </c>
      <c r="H584" s="13">
        <f>COUNTIFS('1. Output sheet'!$AC$2:$AC$5000,$B$75,'1. Output sheet'!$C$2:$C$5000,H$73,'1. Output sheet'!$K$2:$K$5000,$C584,'1. Output sheet'!$O$2:$O$5000,"&gt;="&amp;$B$574,'1. Output sheet'!$O$2:$O$5000,"&lt;"&amp;$C$574)</f>
        <v>0</v>
      </c>
      <c r="I584" s="13">
        <f>COUNTIFS('1. Output sheet'!$AC$2:$AC$5000,$B$75,'1. Output sheet'!$C$2:$C$5000,I$73,'1. Output sheet'!$K$2:$K$5000,$C584,'1. Output sheet'!$O$2:$O$5000,"&gt;="&amp;$B$574,'1. Output sheet'!$O$2:$O$5000,"&lt;"&amp;$C$574)</f>
        <v>0</v>
      </c>
      <c r="J584" s="13">
        <f>COUNTIFS('1. Output sheet'!$AC$2:$AC$5000,$B$75,'1. Output sheet'!$C$2:$C$5000,J$73,'1. Output sheet'!$K$2:$K$5000,$C584,'1. Output sheet'!$O$2:$O$5000,"&gt;="&amp;$B$574,'1. Output sheet'!$O$2:$O$5000,"&lt;"&amp;$C$574)</f>
        <v>0</v>
      </c>
      <c r="K584" s="13">
        <f>COUNTIFS('1. Output sheet'!$AC$2:$AC$5000,$B$75,'1. Output sheet'!$C$2:$C$5000,K$73,'1. Output sheet'!$K$2:$K$5000,$C584,'1. Output sheet'!$O$2:$O$5000,"&gt;="&amp;$B$574,'1. Output sheet'!$O$2:$O$5000,"&lt;"&amp;$C$574)</f>
        <v>0</v>
      </c>
      <c r="L584" s="13">
        <f>COUNTIFS('1. Output sheet'!$AC$2:$AC$5000,$B$75,'1. Output sheet'!$C$2:$C$5000,L$73,'1. Output sheet'!$K$2:$K$5000,$C584,'1. Output sheet'!$O$2:$O$5000,"&gt;="&amp;$B$574,'1. Output sheet'!$O$2:$O$5000,"&lt;"&amp;$C$574)</f>
        <v>0</v>
      </c>
      <c r="M584" s="13">
        <f>COUNTIFS('1. Output sheet'!$AC$2:$AC$5000,$B$75,'1. Output sheet'!$C$2:$C$5000,M$73,'1. Output sheet'!$K$2:$K$5000,$C584,'1. Output sheet'!$O$2:$O$5000,"&gt;="&amp;$B$574,'1. Output sheet'!$O$2:$O$5000,"&lt;"&amp;$C$574)</f>
        <v>0</v>
      </c>
      <c r="N584" s="13">
        <f>COUNTIFS('1. Output sheet'!$AC$2:$AC$5000,$B$75,'1. Output sheet'!$C$2:$C$5000,N$73,'1. Output sheet'!$K$2:$K$5000,$C584,'1. Output sheet'!$O$2:$O$5000,"&gt;="&amp;$B$574,'1. Output sheet'!$O$2:$O$5000,"&lt;"&amp;$C$574)</f>
        <v>0</v>
      </c>
      <c r="O584" s="13">
        <f>COUNTIFS('1. Output sheet'!$AC$2:$AC$5000,$B$75,'1. Output sheet'!$C$2:$C$5000,O$73,'1. Output sheet'!$K$2:$K$5000,$C584,'1. Output sheet'!$O$2:$O$5000,"&gt;="&amp;$B$574,'1. Output sheet'!$O$2:$O$5000,"&lt;"&amp;$C$574)</f>
        <v>0</v>
      </c>
      <c r="P584" s="14">
        <f t="shared" si="321"/>
        <v>6</v>
      </c>
    </row>
    <row r="585" spans="2:16" ht="15" x14ac:dyDescent="0.25">
      <c r="B585" s="7"/>
      <c r="C585" s="39" t="s">
        <v>535</v>
      </c>
      <c r="D585" s="13">
        <f>COUNTIFS('1. Output sheet'!$AC$2:$AC$5000,$B$75,'1. Output sheet'!$C$2:$C$5000,D$73,'1. Output sheet'!$K$2:$K$5000,$C585,'1. Output sheet'!$O$2:$O$5000,"&gt;="&amp;$B$574,'1. Output sheet'!$O$2:$O$5000,"&lt;"&amp;$C$574)</f>
        <v>0</v>
      </c>
      <c r="E585" s="13">
        <f>COUNTIFS('1. Output sheet'!$AC$2:$AC$5000,$B$75,'1. Output sheet'!$C$2:$C$5000,E$73,'1. Output sheet'!$K$2:$K$5000,$C585,'1. Output sheet'!$O$2:$O$5000,"&gt;="&amp;$B$574,'1. Output sheet'!$O$2:$O$5000,"&lt;"&amp;$C$574)</f>
        <v>0</v>
      </c>
      <c r="F585" s="13">
        <f>COUNTIFS('1. Output sheet'!$AC$2:$AC$5000,$B$75,'1. Output sheet'!$C$2:$C$5000,F$73,'1. Output sheet'!$K$2:$K$5000,$C585,'1. Output sheet'!$O$2:$O$5000,"&gt;="&amp;$B$574,'1. Output sheet'!$O$2:$O$5000,"&lt;"&amp;$C$574)</f>
        <v>0</v>
      </c>
      <c r="G585" s="13">
        <f>COUNTIFS('1. Output sheet'!$AC$2:$AC$5000,$B$75,'1. Output sheet'!$C$2:$C$5000,G$73,'1. Output sheet'!$K$2:$K$5000,$C585,'1. Output sheet'!$O$2:$O$5000,"&gt;="&amp;$B$574,'1. Output sheet'!$O$2:$O$5000,"&lt;"&amp;$C$574)</f>
        <v>0</v>
      </c>
      <c r="H585" s="13">
        <f>COUNTIFS('1. Output sheet'!$AC$2:$AC$5000,$B$75,'1. Output sheet'!$C$2:$C$5000,H$73,'1. Output sheet'!$K$2:$K$5000,$C585,'1. Output sheet'!$O$2:$O$5000,"&gt;="&amp;$B$574,'1. Output sheet'!$O$2:$O$5000,"&lt;"&amp;$C$574)</f>
        <v>2</v>
      </c>
      <c r="I585" s="13">
        <f>COUNTIFS('1. Output sheet'!$AC$2:$AC$5000,$B$75,'1. Output sheet'!$C$2:$C$5000,I$73,'1. Output sheet'!$K$2:$K$5000,$C585,'1. Output sheet'!$O$2:$O$5000,"&gt;="&amp;$B$574,'1. Output sheet'!$O$2:$O$5000,"&lt;"&amp;$C$574)</f>
        <v>0</v>
      </c>
      <c r="J585" s="13">
        <f>COUNTIFS('1. Output sheet'!$AC$2:$AC$5000,$B$75,'1. Output sheet'!$C$2:$C$5000,J$73,'1. Output sheet'!$K$2:$K$5000,$C585,'1. Output sheet'!$O$2:$O$5000,"&gt;="&amp;$B$574,'1. Output sheet'!$O$2:$O$5000,"&lt;"&amp;$C$574)</f>
        <v>2</v>
      </c>
      <c r="K585" s="13">
        <f>COUNTIFS('1. Output sheet'!$AC$2:$AC$5000,$B$75,'1. Output sheet'!$C$2:$C$5000,K$73,'1. Output sheet'!$K$2:$K$5000,$C585,'1. Output sheet'!$O$2:$O$5000,"&gt;="&amp;$B$574,'1. Output sheet'!$O$2:$O$5000,"&lt;"&amp;$C$574)</f>
        <v>0</v>
      </c>
      <c r="L585" s="13">
        <f>COUNTIFS('1. Output sheet'!$AC$2:$AC$5000,$B$75,'1. Output sheet'!$C$2:$C$5000,L$73,'1. Output sheet'!$K$2:$K$5000,$C585,'1. Output sheet'!$O$2:$O$5000,"&gt;="&amp;$B$574,'1. Output sheet'!$O$2:$O$5000,"&lt;"&amp;$C$574)</f>
        <v>0</v>
      </c>
      <c r="M585" s="13">
        <f>COUNTIFS('1. Output sheet'!$AC$2:$AC$5000,$B$75,'1. Output sheet'!$C$2:$C$5000,M$73,'1. Output sheet'!$K$2:$K$5000,$C585,'1. Output sheet'!$O$2:$O$5000,"&gt;="&amp;$B$574,'1. Output sheet'!$O$2:$O$5000,"&lt;"&amp;$C$574)</f>
        <v>0</v>
      </c>
      <c r="N585" s="13">
        <f>COUNTIFS('1. Output sheet'!$AC$2:$AC$5000,$B$75,'1. Output sheet'!$C$2:$C$5000,N$73,'1. Output sheet'!$K$2:$K$5000,$C585,'1. Output sheet'!$O$2:$O$5000,"&gt;="&amp;$B$574,'1. Output sheet'!$O$2:$O$5000,"&lt;"&amp;$C$574)</f>
        <v>0</v>
      </c>
      <c r="O585" s="13">
        <f>COUNTIFS('1. Output sheet'!$AC$2:$AC$5000,$B$75,'1. Output sheet'!$C$2:$C$5000,O$73,'1. Output sheet'!$K$2:$K$5000,$C585,'1. Output sheet'!$O$2:$O$5000,"&gt;="&amp;$B$574,'1. Output sheet'!$O$2:$O$5000,"&lt;"&amp;$C$574)</f>
        <v>0</v>
      </c>
      <c r="P585" s="14">
        <f t="shared" si="321"/>
        <v>4</v>
      </c>
    </row>
    <row r="586" spans="2:16" ht="15" x14ac:dyDescent="0.25">
      <c r="B586" s="7"/>
      <c r="C586" s="39" t="s">
        <v>247</v>
      </c>
      <c r="D586" s="13">
        <f>COUNTIFS('1. Output sheet'!$AC$2:$AC$5000,$B$75,'1. Output sheet'!$C$2:$C$5000,D$73,'1. Output sheet'!$K$2:$K$5000,$C586,'1. Output sheet'!$O$2:$O$5000,"&gt;="&amp;$B$574,'1. Output sheet'!$O$2:$O$5000,"&lt;"&amp;$C$574)</f>
        <v>0</v>
      </c>
      <c r="E586" s="13">
        <f>COUNTIFS('1. Output sheet'!$AC$2:$AC$5000,$B$75,'1. Output sheet'!$C$2:$C$5000,E$73,'1. Output sheet'!$K$2:$K$5000,$C586,'1. Output sheet'!$O$2:$O$5000,"&gt;="&amp;$B$574,'1. Output sheet'!$O$2:$O$5000,"&lt;"&amp;$C$574)</f>
        <v>0</v>
      </c>
      <c r="F586" s="13">
        <f>COUNTIFS('1. Output sheet'!$AC$2:$AC$5000,$B$75,'1. Output sheet'!$C$2:$C$5000,F$73,'1. Output sheet'!$K$2:$K$5000,$C586,'1. Output sheet'!$O$2:$O$5000,"&gt;="&amp;$B$574,'1. Output sheet'!$O$2:$O$5000,"&lt;"&amp;$C$574)</f>
        <v>0</v>
      </c>
      <c r="G586" s="13">
        <f>COUNTIFS('1. Output sheet'!$AC$2:$AC$5000,$B$75,'1. Output sheet'!$C$2:$C$5000,G$73,'1. Output sheet'!$K$2:$K$5000,$C586,'1. Output sheet'!$O$2:$O$5000,"&gt;="&amp;$B$574,'1. Output sheet'!$O$2:$O$5000,"&lt;"&amp;$C$574)</f>
        <v>0</v>
      </c>
      <c r="H586" s="13">
        <f>COUNTIFS('1. Output sheet'!$AC$2:$AC$5000,$B$75,'1. Output sheet'!$C$2:$C$5000,H$73,'1. Output sheet'!$K$2:$K$5000,$C586,'1. Output sheet'!$O$2:$O$5000,"&gt;="&amp;$B$574,'1. Output sheet'!$O$2:$O$5000,"&lt;"&amp;$C$574)</f>
        <v>0</v>
      </c>
      <c r="I586" s="13">
        <f>COUNTIFS('1. Output sheet'!$AC$2:$AC$5000,$B$75,'1. Output sheet'!$C$2:$C$5000,I$73,'1. Output sheet'!$K$2:$K$5000,$C586,'1. Output sheet'!$O$2:$O$5000,"&gt;="&amp;$B$574,'1. Output sheet'!$O$2:$O$5000,"&lt;"&amp;$C$574)</f>
        <v>0</v>
      </c>
      <c r="J586" s="13">
        <f>COUNTIFS('1. Output sheet'!$AC$2:$AC$5000,$B$75,'1. Output sheet'!$C$2:$C$5000,J$73,'1. Output sheet'!$K$2:$K$5000,$C586,'1. Output sheet'!$O$2:$O$5000,"&gt;="&amp;$B$574,'1. Output sheet'!$O$2:$O$5000,"&lt;"&amp;$C$574)</f>
        <v>0</v>
      </c>
      <c r="K586" s="13">
        <f>COUNTIFS('1. Output sheet'!$AC$2:$AC$5000,$B$75,'1. Output sheet'!$C$2:$C$5000,K$73,'1. Output sheet'!$K$2:$K$5000,$C586,'1. Output sheet'!$O$2:$O$5000,"&gt;="&amp;$B$574,'1. Output sheet'!$O$2:$O$5000,"&lt;"&amp;$C$574)</f>
        <v>0</v>
      </c>
      <c r="L586" s="13">
        <f>COUNTIFS('1. Output sheet'!$AC$2:$AC$5000,$B$75,'1. Output sheet'!$C$2:$C$5000,L$73,'1. Output sheet'!$K$2:$K$5000,$C586,'1. Output sheet'!$O$2:$O$5000,"&gt;="&amp;$B$574,'1. Output sheet'!$O$2:$O$5000,"&lt;"&amp;$C$574)</f>
        <v>0</v>
      </c>
      <c r="M586" s="13">
        <f>COUNTIFS('1. Output sheet'!$AC$2:$AC$5000,$B$75,'1. Output sheet'!$C$2:$C$5000,M$73,'1. Output sheet'!$K$2:$K$5000,$C586,'1. Output sheet'!$O$2:$O$5000,"&gt;="&amp;$B$574,'1. Output sheet'!$O$2:$O$5000,"&lt;"&amp;$C$574)</f>
        <v>0</v>
      </c>
      <c r="N586" s="13">
        <f>COUNTIFS('1. Output sheet'!$AC$2:$AC$5000,$B$75,'1. Output sheet'!$C$2:$C$5000,N$73,'1. Output sheet'!$K$2:$K$5000,$C586,'1. Output sheet'!$O$2:$O$5000,"&gt;="&amp;$B$574,'1. Output sheet'!$O$2:$O$5000,"&lt;"&amp;$C$574)</f>
        <v>0</v>
      </c>
      <c r="O586" s="13">
        <f>COUNTIFS('1. Output sheet'!$AC$2:$AC$5000,$B$75,'1. Output sheet'!$C$2:$C$5000,O$73,'1. Output sheet'!$K$2:$K$5000,$C586,'1. Output sheet'!$O$2:$O$5000,"&gt;="&amp;$B$574,'1. Output sheet'!$O$2:$O$5000,"&lt;"&amp;$C$574)</f>
        <v>0</v>
      </c>
      <c r="P586" s="14">
        <f t="shared" si="321"/>
        <v>0</v>
      </c>
    </row>
    <row r="587" spans="2:16" ht="15" x14ac:dyDescent="0.25">
      <c r="B587" s="7"/>
      <c r="C587" s="39" t="s">
        <v>377</v>
      </c>
      <c r="D587" s="13">
        <f>COUNTIFS('1. Output sheet'!$AC$2:$AC$5000,$B$75,'1. Output sheet'!$C$2:$C$5000,D$73,'1. Output sheet'!$K$2:$K$5000,$C587,'1. Output sheet'!$O$2:$O$5000,"&gt;="&amp;$B$574,'1. Output sheet'!$O$2:$O$5000,"&lt;"&amp;$C$574)</f>
        <v>0</v>
      </c>
      <c r="E587" s="13">
        <f>COUNTIFS('1. Output sheet'!$AC$2:$AC$5000,$B$75,'1. Output sheet'!$C$2:$C$5000,E$73,'1. Output sheet'!$K$2:$K$5000,$C587,'1. Output sheet'!$O$2:$O$5000,"&gt;="&amp;$B$574,'1. Output sheet'!$O$2:$O$5000,"&lt;"&amp;$C$574)</f>
        <v>0</v>
      </c>
      <c r="F587" s="13">
        <f>COUNTIFS('1. Output sheet'!$AC$2:$AC$5000,$B$75,'1. Output sheet'!$C$2:$C$5000,F$73,'1. Output sheet'!$K$2:$K$5000,$C587,'1. Output sheet'!$O$2:$O$5000,"&gt;="&amp;$B$574,'1. Output sheet'!$O$2:$O$5000,"&lt;"&amp;$C$574)</f>
        <v>0</v>
      </c>
      <c r="G587" s="13">
        <f>COUNTIFS('1. Output sheet'!$AC$2:$AC$5000,$B$75,'1. Output sheet'!$C$2:$C$5000,G$73,'1. Output sheet'!$K$2:$K$5000,$C587,'1. Output sheet'!$O$2:$O$5000,"&gt;="&amp;$B$574,'1. Output sheet'!$O$2:$O$5000,"&lt;"&amp;$C$574)</f>
        <v>0</v>
      </c>
      <c r="H587" s="13">
        <f>COUNTIFS('1. Output sheet'!$AC$2:$AC$5000,$B$75,'1. Output sheet'!$C$2:$C$5000,H$73,'1. Output sheet'!$K$2:$K$5000,$C587,'1. Output sheet'!$O$2:$O$5000,"&gt;="&amp;$B$574,'1. Output sheet'!$O$2:$O$5000,"&lt;"&amp;$C$574)</f>
        <v>0</v>
      </c>
      <c r="I587" s="13">
        <f>COUNTIFS('1. Output sheet'!$AC$2:$AC$5000,$B$75,'1. Output sheet'!$C$2:$C$5000,I$73,'1. Output sheet'!$K$2:$K$5000,$C587,'1. Output sheet'!$O$2:$O$5000,"&gt;="&amp;$B$574,'1. Output sheet'!$O$2:$O$5000,"&lt;"&amp;$C$574)</f>
        <v>0</v>
      </c>
      <c r="J587" s="13">
        <f>COUNTIFS('1. Output sheet'!$AC$2:$AC$5000,$B$75,'1. Output sheet'!$C$2:$C$5000,J$73,'1. Output sheet'!$K$2:$K$5000,$C587,'1. Output sheet'!$O$2:$O$5000,"&gt;="&amp;$B$574,'1. Output sheet'!$O$2:$O$5000,"&lt;"&amp;$C$574)</f>
        <v>0</v>
      </c>
      <c r="K587" s="13">
        <f>COUNTIFS('1. Output sheet'!$AC$2:$AC$5000,$B$75,'1. Output sheet'!$C$2:$C$5000,K$73,'1. Output sheet'!$K$2:$K$5000,$C587,'1. Output sheet'!$O$2:$O$5000,"&gt;="&amp;$B$574,'1. Output sheet'!$O$2:$O$5000,"&lt;"&amp;$C$574)</f>
        <v>0</v>
      </c>
      <c r="L587" s="13">
        <f>COUNTIFS('1. Output sheet'!$AC$2:$AC$5000,$B$75,'1. Output sheet'!$C$2:$C$5000,L$73,'1. Output sheet'!$K$2:$K$5000,$C587,'1. Output sheet'!$O$2:$O$5000,"&gt;="&amp;$B$574,'1. Output sheet'!$O$2:$O$5000,"&lt;"&amp;$C$574)</f>
        <v>0</v>
      </c>
      <c r="M587" s="13">
        <f>COUNTIFS('1. Output sheet'!$AC$2:$AC$5000,$B$75,'1. Output sheet'!$C$2:$C$5000,M$73,'1. Output sheet'!$K$2:$K$5000,$C587,'1. Output sheet'!$O$2:$O$5000,"&gt;="&amp;$B$574,'1. Output sheet'!$O$2:$O$5000,"&lt;"&amp;$C$574)</f>
        <v>0</v>
      </c>
      <c r="N587" s="13">
        <f>COUNTIFS('1. Output sheet'!$AC$2:$AC$5000,$B$75,'1. Output sheet'!$C$2:$C$5000,N$73,'1. Output sheet'!$K$2:$K$5000,$C587,'1. Output sheet'!$O$2:$O$5000,"&gt;="&amp;$B$574,'1. Output sheet'!$O$2:$O$5000,"&lt;"&amp;$C$574)</f>
        <v>0</v>
      </c>
      <c r="O587" s="13">
        <f>COUNTIFS('1. Output sheet'!$AC$2:$AC$5000,$B$75,'1. Output sheet'!$C$2:$C$5000,O$73,'1. Output sheet'!$K$2:$K$5000,$C587,'1. Output sheet'!$O$2:$O$5000,"&gt;="&amp;$B$574,'1. Output sheet'!$O$2:$O$5000,"&lt;"&amp;$C$574)</f>
        <v>0</v>
      </c>
      <c r="P587" s="14">
        <f t="shared" si="321"/>
        <v>0</v>
      </c>
    </row>
    <row r="588" spans="2:16" ht="15" x14ac:dyDescent="0.25">
      <c r="B588" s="7"/>
      <c r="C588" s="39" t="s">
        <v>132</v>
      </c>
      <c r="D588" s="13">
        <f>COUNTIFS('1. Output sheet'!$AC$2:$AC$5000,$B$75,'1. Output sheet'!$C$2:$C$5000,D$73,'1. Output sheet'!$K$2:$K$5000,$C588,'1. Output sheet'!$O$2:$O$5000,"&gt;="&amp;$B$574,'1. Output sheet'!$O$2:$O$5000,"&lt;"&amp;$C$574)</f>
        <v>0</v>
      </c>
      <c r="E588" s="13">
        <f>COUNTIFS('1. Output sheet'!$AC$2:$AC$5000,$B$75,'1. Output sheet'!$C$2:$C$5000,E$73,'1. Output sheet'!$K$2:$K$5000,$C588,'1. Output sheet'!$O$2:$O$5000,"&gt;="&amp;$B$574,'1. Output sheet'!$O$2:$O$5000,"&lt;"&amp;$C$574)</f>
        <v>0</v>
      </c>
      <c r="F588" s="13">
        <f>COUNTIFS('1. Output sheet'!$AC$2:$AC$5000,$B$75,'1. Output sheet'!$C$2:$C$5000,F$73,'1. Output sheet'!$K$2:$K$5000,$C588,'1. Output sheet'!$O$2:$O$5000,"&gt;="&amp;$B$574,'1. Output sheet'!$O$2:$O$5000,"&lt;"&amp;$C$574)</f>
        <v>0</v>
      </c>
      <c r="G588" s="13">
        <f>COUNTIFS('1. Output sheet'!$AC$2:$AC$5000,$B$75,'1. Output sheet'!$C$2:$C$5000,G$73,'1. Output sheet'!$K$2:$K$5000,$C588,'1. Output sheet'!$O$2:$O$5000,"&gt;="&amp;$B$574,'1. Output sheet'!$O$2:$O$5000,"&lt;"&amp;$C$574)</f>
        <v>0</v>
      </c>
      <c r="H588" s="13">
        <f>COUNTIFS('1. Output sheet'!$AC$2:$AC$5000,$B$75,'1. Output sheet'!$C$2:$C$5000,H$73,'1. Output sheet'!$K$2:$K$5000,$C588,'1. Output sheet'!$O$2:$O$5000,"&gt;="&amp;$B$574,'1. Output sheet'!$O$2:$O$5000,"&lt;"&amp;$C$574)</f>
        <v>0</v>
      </c>
      <c r="I588" s="13">
        <f>COUNTIFS('1. Output sheet'!$AC$2:$AC$5000,$B$75,'1. Output sheet'!$C$2:$C$5000,I$73,'1. Output sheet'!$K$2:$K$5000,$C588,'1. Output sheet'!$O$2:$O$5000,"&gt;="&amp;$B$574,'1. Output sheet'!$O$2:$O$5000,"&lt;"&amp;$C$574)</f>
        <v>0</v>
      </c>
      <c r="J588" s="13">
        <f>COUNTIFS('1. Output sheet'!$AC$2:$AC$5000,$B$75,'1. Output sheet'!$C$2:$C$5000,J$73,'1. Output sheet'!$K$2:$K$5000,$C588,'1. Output sheet'!$O$2:$O$5000,"&gt;="&amp;$B$574,'1. Output sheet'!$O$2:$O$5000,"&lt;"&amp;$C$574)</f>
        <v>10</v>
      </c>
      <c r="K588" s="13">
        <f>COUNTIFS('1. Output sheet'!$AC$2:$AC$5000,$B$75,'1. Output sheet'!$C$2:$C$5000,K$73,'1. Output sheet'!$K$2:$K$5000,$C588,'1. Output sheet'!$O$2:$O$5000,"&gt;="&amp;$B$574,'1. Output sheet'!$O$2:$O$5000,"&lt;"&amp;$C$574)</f>
        <v>0</v>
      </c>
      <c r="L588" s="13">
        <f>COUNTIFS('1. Output sheet'!$AC$2:$AC$5000,$B$75,'1. Output sheet'!$C$2:$C$5000,L$73,'1. Output sheet'!$K$2:$K$5000,$C588,'1. Output sheet'!$O$2:$O$5000,"&gt;="&amp;$B$574,'1. Output sheet'!$O$2:$O$5000,"&lt;"&amp;$C$574)</f>
        <v>0</v>
      </c>
      <c r="M588" s="13">
        <f>COUNTIFS('1. Output sheet'!$AC$2:$AC$5000,$B$75,'1. Output sheet'!$C$2:$C$5000,M$73,'1. Output sheet'!$K$2:$K$5000,$C588,'1. Output sheet'!$O$2:$O$5000,"&gt;="&amp;$B$574,'1. Output sheet'!$O$2:$O$5000,"&lt;"&amp;$C$574)</f>
        <v>0</v>
      </c>
      <c r="N588" s="13">
        <f>COUNTIFS('1. Output sheet'!$AC$2:$AC$5000,$B$75,'1. Output sheet'!$C$2:$C$5000,N$73,'1. Output sheet'!$K$2:$K$5000,$C588,'1. Output sheet'!$O$2:$O$5000,"&gt;="&amp;$B$574,'1. Output sheet'!$O$2:$O$5000,"&lt;"&amp;$C$574)</f>
        <v>0</v>
      </c>
      <c r="O588" s="13">
        <f>COUNTIFS('1. Output sheet'!$AC$2:$AC$5000,$B$75,'1. Output sheet'!$C$2:$C$5000,O$73,'1. Output sheet'!$K$2:$K$5000,$C588,'1. Output sheet'!$O$2:$O$5000,"&gt;="&amp;$B$574,'1. Output sheet'!$O$2:$O$5000,"&lt;"&amp;$C$574)</f>
        <v>0</v>
      </c>
      <c r="P588" s="14">
        <f t="shared" si="321"/>
        <v>10</v>
      </c>
    </row>
    <row r="589" spans="2:16" ht="15" x14ac:dyDescent="0.25">
      <c r="B589" s="7"/>
      <c r="C589" s="39" t="s">
        <v>471</v>
      </c>
      <c r="D589" s="13">
        <f>COUNTIFS('1. Output sheet'!$AC$2:$AC$5000,$B$75,'1. Output sheet'!$C$2:$C$5000,D$73,'1. Output sheet'!$K$2:$K$5000,$C589,'1. Output sheet'!$O$2:$O$5000,"&gt;="&amp;$B$574,'1. Output sheet'!$O$2:$O$5000,"&lt;"&amp;$C$574)</f>
        <v>0</v>
      </c>
      <c r="E589" s="13">
        <f>COUNTIFS('1. Output sheet'!$AC$2:$AC$5000,$B$75,'1. Output sheet'!$C$2:$C$5000,E$73,'1. Output sheet'!$K$2:$K$5000,$C589,'1. Output sheet'!$O$2:$O$5000,"&gt;="&amp;$B$574,'1. Output sheet'!$O$2:$O$5000,"&lt;"&amp;$C$574)</f>
        <v>0</v>
      </c>
      <c r="F589" s="13">
        <f>COUNTIFS('1. Output sheet'!$AC$2:$AC$5000,$B$75,'1. Output sheet'!$C$2:$C$5000,F$73,'1. Output sheet'!$K$2:$K$5000,$C589,'1. Output sheet'!$O$2:$O$5000,"&gt;="&amp;$B$574,'1. Output sheet'!$O$2:$O$5000,"&lt;"&amp;$C$574)</f>
        <v>0</v>
      </c>
      <c r="G589" s="13">
        <f>COUNTIFS('1. Output sheet'!$AC$2:$AC$5000,$B$75,'1. Output sheet'!$C$2:$C$5000,G$73,'1. Output sheet'!$K$2:$K$5000,$C589,'1. Output sheet'!$O$2:$O$5000,"&gt;="&amp;$B$574,'1. Output sheet'!$O$2:$O$5000,"&lt;"&amp;$C$574)</f>
        <v>0</v>
      </c>
      <c r="H589" s="13">
        <f>COUNTIFS('1. Output sheet'!$AC$2:$AC$5000,$B$75,'1. Output sheet'!$C$2:$C$5000,H$73,'1. Output sheet'!$K$2:$K$5000,$C589,'1. Output sheet'!$O$2:$O$5000,"&gt;="&amp;$B$574,'1. Output sheet'!$O$2:$O$5000,"&lt;"&amp;$C$574)</f>
        <v>0</v>
      </c>
      <c r="I589" s="13">
        <f>COUNTIFS('1. Output sheet'!$AC$2:$AC$5000,$B$75,'1. Output sheet'!$C$2:$C$5000,I$73,'1. Output sheet'!$K$2:$K$5000,$C589,'1. Output sheet'!$O$2:$O$5000,"&gt;="&amp;$B$574,'1. Output sheet'!$O$2:$O$5000,"&lt;"&amp;$C$574)</f>
        <v>0</v>
      </c>
      <c r="J589" s="13">
        <f>COUNTIFS('1. Output sheet'!$AC$2:$AC$5000,$B$75,'1. Output sheet'!$C$2:$C$5000,J$73,'1. Output sheet'!$K$2:$K$5000,$C589,'1. Output sheet'!$O$2:$O$5000,"&gt;="&amp;$B$574,'1. Output sheet'!$O$2:$O$5000,"&lt;"&amp;$C$574)</f>
        <v>0</v>
      </c>
      <c r="K589" s="13">
        <f>COUNTIFS('1. Output sheet'!$AC$2:$AC$5000,$B$75,'1. Output sheet'!$C$2:$C$5000,K$73,'1. Output sheet'!$K$2:$K$5000,$C589,'1. Output sheet'!$O$2:$O$5000,"&gt;="&amp;$B$574,'1. Output sheet'!$O$2:$O$5000,"&lt;"&amp;$C$574)</f>
        <v>0</v>
      </c>
      <c r="L589" s="13">
        <f>COUNTIFS('1. Output sheet'!$AC$2:$AC$5000,$B$75,'1. Output sheet'!$C$2:$C$5000,L$73,'1. Output sheet'!$K$2:$K$5000,$C589,'1. Output sheet'!$O$2:$O$5000,"&gt;="&amp;$B$574,'1. Output sheet'!$O$2:$O$5000,"&lt;"&amp;$C$574)</f>
        <v>0</v>
      </c>
      <c r="M589" s="13">
        <f>COUNTIFS('1. Output sheet'!$AC$2:$AC$5000,$B$75,'1. Output sheet'!$C$2:$C$5000,M$73,'1. Output sheet'!$K$2:$K$5000,$C589,'1. Output sheet'!$O$2:$O$5000,"&gt;="&amp;$B$574,'1. Output sheet'!$O$2:$O$5000,"&lt;"&amp;$C$574)</f>
        <v>0</v>
      </c>
      <c r="N589" s="13">
        <f>COUNTIFS('1. Output sheet'!$AC$2:$AC$5000,$B$75,'1. Output sheet'!$C$2:$C$5000,N$73,'1. Output sheet'!$K$2:$K$5000,$C589,'1. Output sheet'!$O$2:$O$5000,"&gt;="&amp;$B$574,'1. Output sheet'!$O$2:$O$5000,"&lt;"&amp;$C$574)</f>
        <v>0</v>
      </c>
      <c r="O589" s="13">
        <f>COUNTIFS('1. Output sheet'!$AC$2:$AC$5000,$B$75,'1. Output sheet'!$C$2:$C$5000,O$73,'1. Output sheet'!$K$2:$K$5000,$C589,'1. Output sheet'!$O$2:$O$5000,"&gt;="&amp;$B$574,'1. Output sheet'!$O$2:$O$5000,"&lt;"&amp;$C$574)</f>
        <v>0</v>
      </c>
      <c r="P589" s="14">
        <f t="shared" si="321"/>
        <v>0</v>
      </c>
    </row>
    <row r="590" spans="2:16" ht="15" x14ac:dyDescent="0.25">
      <c r="B590" s="7"/>
      <c r="C590" s="39" t="s">
        <v>56</v>
      </c>
      <c r="D590" s="13">
        <f>COUNTIFS('1. Output sheet'!$AC$2:$AC$5000,$B$75,'1. Output sheet'!$C$2:$C$5000,D$73,'1. Output sheet'!$K$2:$K$5000,$C590,'1. Output sheet'!$O$2:$O$5000,"&gt;="&amp;$B$574,'1. Output sheet'!$O$2:$O$5000,"&lt;"&amp;$C$574)</f>
        <v>0</v>
      </c>
      <c r="E590" s="13">
        <f>COUNTIFS('1. Output sheet'!$AC$2:$AC$5000,$B$75,'1. Output sheet'!$C$2:$C$5000,E$73,'1. Output sheet'!$K$2:$K$5000,$C590,'1. Output sheet'!$O$2:$O$5000,"&gt;="&amp;$B$574,'1. Output sheet'!$O$2:$O$5000,"&lt;"&amp;$C$574)</f>
        <v>0</v>
      </c>
      <c r="F590" s="13">
        <f>COUNTIFS('1. Output sheet'!$AC$2:$AC$5000,$B$75,'1. Output sheet'!$C$2:$C$5000,F$73,'1. Output sheet'!$K$2:$K$5000,$C590,'1. Output sheet'!$O$2:$O$5000,"&gt;="&amp;$B$574,'1. Output sheet'!$O$2:$O$5000,"&lt;"&amp;$C$574)</f>
        <v>0</v>
      </c>
      <c r="G590" s="13">
        <f>COUNTIFS('1. Output sheet'!$AC$2:$AC$5000,$B$75,'1. Output sheet'!$C$2:$C$5000,G$73,'1. Output sheet'!$K$2:$K$5000,$C590,'1. Output sheet'!$O$2:$O$5000,"&gt;="&amp;$B$574,'1. Output sheet'!$O$2:$O$5000,"&lt;"&amp;$C$574)</f>
        <v>4</v>
      </c>
      <c r="H590" s="13">
        <f>COUNTIFS('1. Output sheet'!$AC$2:$AC$5000,$B$75,'1. Output sheet'!$C$2:$C$5000,H$73,'1. Output sheet'!$K$2:$K$5000,$C590,'1. Output sheet'!$O$2:$O$5000,"&gt;="&amp;$B$574,'1. Output sheet'!$O$2:$O$5000,"&lt;"&amp;$C$574)</f>
        <v>0</v>
      </c>
      <c r="I590" s="13">
        <f>COUNTIFS('1. Output sheet'!$AC$2:$AC$5000,$B$75,'1. Output sheet'!$C$2:$C$5000,I$73,'1. Output sheet'!$K$2:$K$5000,$C590,'1. Output sheet'!$O$2:$O$5000,"&gt;="&amp;$B$574,'1. Output sheet'!$O$2:$O$5000,"&lt;"&amp;$C$574)</f>
        <v>0</v>
      </c>
      <c r="J590" s="13">
        <f>COUNTIFS('1. Output sheet'!$AC$2:$AC$5000,$B$75,'1. Output sheet'!$C$2:$C$5000,J$73,'1. Output sheet'!$K$2:$K$5000,$C590,'1. Output sheet'!$O$2:$O$5000,"&gt;="&amp;$B$574,'1. Output sheet'!$O$2:$O$5000,"&lt;"&amp;$C$574)</f>
        <v>3</v>
      </c>
      <c r="K590" s="13">
        <f>COUNTIFS('1. Output sheet'!$AC$2:$AC$5000,$B$75,'1. Output sheet'!$C$2:$C$5000,K$73,'1. Output sheet'!$K$2:$K$5000,$C590,'1. Output sheet'!$O$2:$O$5000,"&gt;="&amp;$B$574,'1. Output sheet'!$O$2:$O$5000,"&lt;"&amp;$C$574)</f>
        <v>0</v>
      </c>
      <c r="L590" s="13">
        <f>COUNTIFS('1. Output sheet'!$AC$2:$AC$5000,$B$75,'1. Output sheet'!$C$2:$C$5000,L$73,'1. Output sheet'!$K$2:$K$5000,$C590,'1. Output sheet'!$O$2:$O$5000,"&gt;="&amp;$B$574,'1. Output sheet'!$O$2:$O$5000,"&lt;"&amp;$C$574)</f>
        <v>0</v>
      </c>
      <c r="M590" s="13">
        <f>COUNTIFS('1. Output sheet'!$AC$2:$AC$5000,$B$75,'1. Output sheet'!$C$2:$C$5000,M$73,'1. Output sheet'!$K$2:$K$5000,$C590,'1. Output sheet'!$O$2:$O$5000,"&gt;="&amp;$B$574,'1. Output sheet'!$O$2:$O$5000,"&lt;"&amp;$C$574)</f>
        <v>0</v>
      </c>
      <c r="N590" s="13">
        <f>COUNTIFS('1. Output sheet'!$AC$2:$AC$5000,$B$75,'1. Output sheet'!$C$2:$C$5000,N$73,'1. Output sheet'!$K$2:$K$5000,$C590,'1. Output sheet'!$O$2:$O$5000,"&gt;="&amp;$B$574,'1. Output sheet'!$O$2:$O$5000,"&lt;"&amp;$C$574)</f>
        <v>0</v>
      </c>
      <c r="O590" s="13">
        <f>COUNTIFS('1. Output sheet'!$AC$2:$AC$5000,$B$75,'1. Output sheet'!$C$2:$C$5000,O$73,'1. Output sheet'!$K$2:$K$5000,$C590,'1. Output sheet'!$O$2:$O$5000,"&gt;="&amp;$B$574,'1. Output sheet'!$O$2:$O$5000,"&lt;"&amp;$C$574)</f>
        <v>0</v>
      </c>
      <c r="P590" s="14">
        <f t="shared" si="321"/>
        <v>7</v>
      </c>
    </row>
    <row r="591" spans="2:16" ht="15" x14ac:dyDescent="0.25">
      <c r="B591" s="7"/>
      <c r="C591" s="39" t="s">
        <v>34</v>
      </c>
      <c r="D591" s="13">
        <f>COUNTIFS('1. Output sheet'!$AC$2:$AC$5000,$B$75,'1. Output sheet'!$C$2:$C$5000,D$73,'1. Output sheet'!$K$2:$K$5000,$C591,'1. Output sheet'!$O$2:$O$5000,"&gt;="&amp;$B$574,'1. Output sheet'!$O$2:$O$5000,"&lt;"&amp;$C$574)</f>
        <v>0</v>
      </c>
      <c r="E591" s="13">
        <f>COUNTIFS('1. Output sheet'!$AC$2:$AC$5000,$B$75,'1. Output sheet'!$C$2:$C$5000,E$73,'1. Output sheet'!$K$2:$K$5000,$C591,'1. Output sheet'!$O$2:$O$5000,"&gt;="&amp;$B$574,'1. Output sheet'!$O$2:$O$5000,"&lt;"&amp;$C$574)</f>
        <v>0</v>
      </c>
      <c r="F591" s="13">
        <f>COUNTIFS('1. Output sheet'!$AC$2:$AC$5000,$B$75,'1. Output sheet'!$C$2:$C$5000,F$73,'1. Output sheet'!$K$2:$K$5000,$C591,'1. Output sheet'!$O$2:$O$5000,"&gt;="&amp;$B$574,'1. Output sheet'!$O$2:$O$5000,"&lt;"&amp;$C$574)</f>
        <v>0</v>
      </c>
      <c r="G591" s="13">
        <f>COUNTIFS('1. Output sheet'!$AC$2:$AC$5000,$B$75,'1. Output sheet'!$C$2:$C$5000,G$73,'1. Output sheet'!$K$2:$K$5000,$C591,'1. Output sheet'!$O$2:$O$5000,"&gt;="&amp;$B$574,'1. Output sheet'!$O$2:$O$5000,"&lt;"&amp;$C$574)</f>
        <v>0</v>
      </c>
      <c r="H591" s="13">
        <f>COUNTIFS('1. Output sheet'!$AC$2:$AC$5000,$B$75,'1. Output sheet'!$C$2:$C$5000,H$73,'1. Output sheet'!$K$2:$K$5000,$C591,'1. Output sheet'!$O$2:$O$5000,"&gt;="&amp;$B$574,'1. Output sheet'!$O$2:$O$5000,"&lt;"&amp;$C$574)</f>
        <v>0</v>
      </c>
      <c r="I591" s="13">
        <f>COUNTIFS('1. Output sheet'!$AC$2:$AC$5000,$B$75,'1. Output sheet'!$C$2:$C$5000,I$73,'1. Output sheet'!$K$2:$K$5000,$C591,'1. Output sheet'!$O$2:$O$5000,"&gt;="&amp;$B$574,'1. Output sheet'!$O$2:$O$5000,"&lt;"&amp;$C$574)</f>
        <v>0</v>
      </c>
      <c r="J591" s="13">
        <f>COUNTIFS('1. Output sheet'!$AC$2:$AC$5000,$B$75,'1. Output sheet'!$C$2:$C$5000,J$73,'1. Output sheet'!$K$2:$K$5000,$C591,'1. Output sheet'!$O$2:$O$5000,"&gt;="&amp;$B$574,'1. Output sheet'!$O$2:$O$5000,"&lt;"&amp;$C$574)</f>
        <v>0</v>
      </c>
      <c r="K591" s="13">
        <f>COUNTIFS('1. Output sheet'!$AC$2:$AC$5000,$B$75,'1. Output sheet'!$C$2:$C$5000,K$73,'1. Output sheet'!$K$2:$K$5000,$C591,'1. Output sheet'!$O$2:$O$5000,"&gt;="&amp;$B$574,'1. Output sheet'!$O$2:$O$5000,"&lt;"&amp;$C$574)</f>
        <v>0</v>
      </c>
      <c r="L591" s="13">
        <f>COUNTIFS('1. Output sheet'!$AC$2:$AC$5000,$B$75,'1. Output sheet'!$C$2:$C$5000,L$73,'1. Output sheet'!$K$2:$K$5000,$C591,'1. Output sheet'!$O$2:$O$5000,"&gt;="&amp;$B$574,'1. Output sheet'!$O$2:$O$5000,"&lt;"&amp;$C$574)</f>
        <v>0</v>
      </c>
      <c r="M591" s="13">
        <f>COUNTIFS('1. Output sheet'!$AC$2:$AC$5000,$B$75,'1. Output sheet'!$C$2:$C$5000,M$73,'1. Output sheet'!$K$2:$K$5000,$C591,'1. Output sheet'!$O$2:$O$5000,"&gt;="&amp;$B$574,'1. Output sheet'!$O$2:$O$5000,"&lt;"&amp;$C$574)</f>
        <v>0</v>
      </c>
      <c r="N591" s="13">
        <f>COUNTIFS('1. Output sheet'!$AC$2:$AC$5000,$B$75,'1. Output sheet'!$C$2:$C$5000,N$73,'1. Output sheet'!$K$2:$K$5000,$C591,'1. Output sheet'!$O$2:$O$5000,"&gt;="&amp;$B$574,'1. Output sheet'!$O$2:$O$5000,"&lt;"&amp;$C$574)</f>
        <v>0</v>
      </c>
      <c r="O591" s="13">
        <f>COUNTIFS('1. Output sheet'!$AC$2:$AC$5000,$B$75,'1. Output sheet'!$C$2:$C$5000,O$73,'1. Output sheet'!$K$2:$K$5000,$C591,'1. Output sheet'!$O$2:$O$5000,"&gt;="&amp;$B$574,'1. Output sheet'!$O$2:$O$5000,"&lt;"&amp;$C$574)</f>
        <v>0</v>
      </c>
      <c r="P591" s="14">
        <f t="shared" si="321"/>
        <v>0</v>
      </c>
    </row>
    <row r="592" spans="2:16" ht="15" x14ac:dyDescent="0.25">
      <c r="B592" s="7"/>
      <c r="C592" s="39" t="s">
        <v>1249</v>
      </c>
      <c r="D592" s="13">
        <f>COUNTIFS('1. Output sheet'!$AC$2:$AC$5000,$B$75,'1. Output sheet'!$C$2:$C$5000,D$73,'1. Output sheet'!$K$2:$K$5000,$C592,'1. Output sheet'!$O$2:$O$5000,"&gt;="&amp;$B$574,'1. Output sheet'!$O$2:$O$5000,"&lt;"&amp;$C$574)</f>
        <v>0</v>
      </c>
      <c r="E592" s="13">
        <f>COUNTIFS('1. Output sheet'!$AC$2:$AC$5000,$B$75,'1. Output sheet'!$C$2:$C$5000,E$73,'1. Output sheet'!$K$2:$K$5000,$C592,'1. Output sheet'!$O$2:$O$5000,"&gt;="&amp;$B$574,'1. Output sheet'!$O$2:$O$5000,"&lt;"&amp;$C$574)</f>
        <v>0</v>
      </c>
      <c r="F592" s="13">
        <f>COUNTIFS('1. Output sheet'!$AC$2:$AC$5000,$B$75,'1. Output sheet'!$C$2:$C$5000,F$73,'1. Output sheet'!$K$2:$K$5000,$C592,'1. Output sheet'!$O$2:$O$5000,"&gt;="&amp;$B$574,'1. Output sheet'!$O$2:$O$5000,"&lt;"&amp;$C$574)</f>
        <v>0</v>
      </c>
      <c r="G592" s="13">
        <f>COUNTIFS('1. Output sheet'!$AC$2:$AC$5000,$B$75,'1. Output sheet'!$C$2:$C$5000,G$73,'1. Output sheet'!$K$2:$K$5000,$C592,'1. Output sheet'!$O$2:$O$5000,"&gt;="&amp;$B$574,'1. Output sheet'!$O$2:$O$5000,"&lt;"&amp;$C$574)</f>
        <v>0</v>
      </c>
      <c r="H592" s="13">
        <f>COUNTIFS('1. Output sheet'!$AC$2:$AC$5000,$B$75,'1. Output sheet'!$C$2:$C$5000,H$73,'1. Output sheet'!$K$2:$K$5000,$C592,'1. Output sheet'!$O$2:$O$5000,"&gt;="&amp;$B$574,'1. Output sheet'!$O$2:$O$5000,"&lt;"&amp;$C$574)</f>
        <v>3</v>
      </c>
      <c r="I592" s="13">
        <f>COUNTIFS('1. Output sheet'!$AC$2:$AC$5000,$B$75,'1. Output sheet'!$C$2:$C$5000,I$73,'1. Output sheet'!$K$2:$K$5000,$C592,'1. Output sheet'!$O$2:$O$5000,"&gt;="&amp;$B$574,'1. Output sheet'!$O$2:$O$5000,"&lt;"&amp;$C$574)</f>
        <v>1</v>
      </c>
      <c r="J592" s="13">
        <f>COUNTIFS('1. Output sheet'!$AC$2:$AC$5000,$B$75,'1. Output sheet'!$C$2:$C$5000,J$73,'1. Output sheet'!$K$2:$K$5000,$C592,'1. Output sheet'!$O$2:$O$5000,"&gt;="&amp;$B$574,'1. Output sheet'!$O$2:$O$5000,"&lt;"&amp;$C$574)</f>
        <v>0</v>
      </c>
      <c r="K592" s="13">
        <f>COUNTIFS('1. Output sheet'!$AC$2:$AC$5000,$B$75,'1. Output sheet'!$C$2:$C$5000,K$73,'1. Output sheet'!$K$2:$K$5000,$C592,'1. Output sheet'!$O$2:$O$5000,"&gt;="&amp;$B$574,'1. Output sheet'!$O$2:$O$5000,"&lt;"&amp;$C$574)</f>
        <v>0</v>
      </c>
      <c r="L592" s="13">
        <f>COUNTIFS('1. Output sheet'!$AC$2:$AC$5000,$B$75,'1. Output sheet'!$C$2:$C$5000,L$73,'1. Output sheet'!$K$2:$K$5000,$C592,'1. Output sheet'!$O$2:$O$5000,"&gt;="&amp;$B$574,'1. Output sheet'!$O$2:$O$5000,"&lt;"&amp;$C$574)</f>
        <v>0</v>
      </c>
      <c r="M592" s="13">
        <f>COUNTIFS('1. Output sheet'!$AC$2:$AC$5000,$B$75,'1. Output sheet'!$C$2:$C$5000,M$73,'1. Output sheet'!$K$2:$K$5000,$C592,'1. Output sheet'!$O$2:$O$5000,"&gt;="&amp;$B$574,'1. Output sheet'!$O$2:$O$5000,"&lt;"&amp;$C$574)</f>
        <v>0</v>
      </c>
      <c r="N592" s="13">
        <f>COUNTIFS('1. Output sheet'!$AC$2:$AC$5000,$B$75,'1. Output sheet'!$C$2:$C$5000,N$73,'1. Output sheet'!$K$2:$K$5000,$C592,'1. Output sheet'!$O$2:$O$5000,"&gt;="&amp;$B$574,'1. Output sheet'!$O$2:$O$5000,"&lt;"&amp;$C$574)</f>
        <v>0</v>
      </c>
      <c r="O592" s="13">
        <f>COUNTIFS('1. Output sheet'!$AC$2:$AC$5000,$B$75,'1. Output sheet'!$C$2:$C$5000,O$73,'1. Output sheet'!$K$2:$K$5000,$C592,'1. Output sheet'!$O$2:$O$5000,"&gt;="&amp;$B$574,'1. Output sheet'!$O$2:$O$5000,"&lt;"&amp;$C$574)</f>
        <v>0</v>
      </c>
      <c r="P592" s="14">
        <f t="shared" si="321"/>
        <v>4</v>
      </c>
    </row>
    <row r="593" spans="2:16" ht="15" x14ac:dyDescent="0.25">
      <c r="B593" s="7"/>
      <c r="C593" s="39" t="s">
        <v>47</v>
      </c>
      <c r="D593" s="13">
        <f>COUNTIFS('1. Output sheet'!$AC$2:$AC$5000,$B$75,'1. Output sheet'!$C$2:$C$5000,D$73,'1. Output sheet'!$K$2:$K$5000,$C593,'1. Output sheet'!$O$2:$O$5000,"&gt;="&amp;$B$574,'1. Output sheet'!$O$2:$O$5000,"&lt;"&amp;$C$574)</f>
        <v>0</v>
      </c>
      <c r="E593" s="13">
        <f>COUNTIFS('1. Output sheet'!$AC$2:$AC$5000,$B$75,'1. Output sheet'!$C$2:$C$5000,E$73,'1. Output sheet'!$K$2:$K$5000,$C593,'1. Output sheet'!$O$2:$O$5000,"&gt;="&amp;$B$574,'1. Output sheet'!$O$2:$O$5000,"&lt;"&amp;$C$574)</f>
        <v>0</v>
      </c>
      <c r="F593" s="13">
        <f>COUNTIFS('1. Output sheet'!$AC$2:$AC$5000,$B$75,'1. Output sheet'!$C$2:$C$5000,F$73,'1. Output sheet'!$K$2:$K$5000,$C593,'1. Output sheet'!$O$2:$O$5000,"&gt;="&amp;$B$574,'1. Output sheet'!$O$2:$O$5000,"&lt;"&amp;$C$574)</f>
        <v>0</v>
      </c>
      <c r="G593" s="13">
        <f>COUNTIFS('1. Output sheet'!$AC$2:$AC$5000,$B$75,'1. Output sheet'!$C$2:$C$5000,G$73,'1. Output sheet'!$K$2:$K$5000,$C593,'1. Output sheet'!$O$2:$O$5000,"&gt;="&amp;$B$574,'1. Output sheet'!$O$2:$O$5000,"&lt;"&amp;$C$574)</f>
        <v>0</v>
      </c>
      <c r="H593" s="13">
        <f>COUNTIFS('1. Output sheet'!$AC$2:$AC$5000,$B$75,'1. Output sheet'!$C$2:$C$5000,H$73,'1. Output sheet'!$K$2:$K$5000,$C593,'1. Output sheet'!$O$2:$O$5000,"&gt;="&amp;$B$574,'1. Output sheet'!$O$2:$O$5000,"&lt;"&amp;$C$574)</f>
        <v>0</v>
      </c>
      <c r="I593" s="13">
        <f>COUNTIFS('1. Output sheet'!$AC$2:$AC$5000,$B$75,'1. Output sheet'!$C$2:$C$5000,I$73,'1. Output sheet'!$K$2:$K$5000,$C593,'1. Output sheet'!$O$2:$O$5000,"&gt;="&amp;$B$574,'1. Output sheet'!$O$2:$O$5000,"&lt;"&amp;$C$574)</f>
        <v>0</v>
      </c>
      <c r="J593" s="13">
        <f>COUNTIFS('1. Output sheet'!$AC$2:$AC$5000,$B$75,'1. Output sheet'!$C$2:$C$5000,J$73,'1. Output sheet'!$K$2:$K$5000,$C593,'1. Output sheet'!$O$2:$O$5000,"&gt;="&amp;$B$574,'1. Output sheet'!$O$2:$O$5000,"&lt;"&amp;$C$574)</f>
        <v>0</v>
      </c>
      <c r="K593" s="13">
        <f>COUNTIFS('1. Output sheet'!$AC$2:$AC$5000,$B$75,'1. Output sheet'!$C$2:$C$5000,K$73,'1. Output sheet'!$K$2:$K$5000,$C593,'1. Output sheet'!$O$2:$O$5000,"&gt;="&amp;$B$574,'1. Output sheet'!$O$2:$O$5000,"&lt;"&amp;$C$574)</f>
        <v>0</v>
      </c>
      <c r="L593" s="13">
        <f>COUNTIFS('1. Output sheet'!$AC$2:$AC$5000,$B$75,'1. Output sheet'!$C$2:$C$5000,L$73,'1. Output sheet'!$K$2:$K$5000,$C593,'1. Output sheet'!$O$2:$O$5000,"&gt;="&amp;$B$574,'1. Output sheet'!$O$2:$O$5000,"&lt;"&amp;$C$574)</f>
        <v>0</v>
      </c>
      <c r="M593" s="13">
        <f>COUNTIFS('1. Output sheet'!$AC$2:$AC$5000,$B$75,'1. Output sheet'!$C$2:$C$5000,M$73,'1. Output sheet'!$K$2:$K$5000,$C593,'1. Output sheet'!$O$2:$O$5000,"&gt;="&amp;$B$574,'1. Output sheet'!$O$2:$O$5000,"&lt;"&amp;$C$574)</f>
        <v>0</v>
      </c>
      <c r="N593" s="13">
        <f>COUNTIFS('1. Output sheet'!$AC$2:$AC$5000,$B$75,'1. Output sheet'!$C$2:$C$5000,N$73,'1. Output sheet'!$K$2:$K$5000,$C593,'1. Output sheet'!$O$2:$O$5000,"&gt;="&amp;$B$574,'1. Output sheet'!$O$2:$O$5000,"&lt;"&amp;$C$574)</f>
        <v>0</v>
      </c>
      <c r="O593" s="13">
        <f>COUNTIFS('1. Output sheet'!$AC$2:$AC$5000,$B$75,'1. Output sheet'!$C$2:$C$5000,O$73,'1. Output sheet'!$K$2:$K$5000,$C593,'1. Output sheet'!$O$2:$O$5000,"&gt;="&amp;$B$574,'1. Output sheet'!$O$2:$O$5000,"&lt;"&amp;$C$574)</f>
        <v>0</v>
      </c>
      <c r="P593" s="14">
        <f t="shared" si="321"/>
        <v>0</v>
      </c>
    </row>
    <row r="594" spans="2:16" ht="15" x14ac:dyDescent="0.25">
      <c r="B594" s="7"/>
      <c r="C594" s="39" t="s">
        <v>74</v>
      </c>
      <c r="D594" s="13">
        <f>COUNTIFS('1. Output sheet'!$AC$2:$AC$5000,$B$75,'1. Output sheet'!$C$2:$C$5000,D$73,'1. Output sheet'!$K$2:$K$5000,$C594,'1. Output sheet'!$O$2:$O$5000,"&gt;="&amp;$B$574,'1. Output sheet'!$O$2:$O$5000,"&lt;"&amp;$C$574)</f>
        <v>0</v>
      </c>
      <c r="E594" s="13">
        <f>COUNTIFS('1. Output sheet'!$AC$2:$AC$5000,$B$75,'1. Output sheet'!$C$2:$C$5000,E$73,'1. Output sheet'!$K$2:$K$5000,$C594,'1. Output sheet'!$O$2:$O$5000,"&gt;="&amp;$B$574,'1. Output sheet'!$O$2:$O$5000,"&lt;"&amp;$C$574)</f>
        <v>0</v>
      </c>
      <c r="F594" s="13">
        <f>COUNTIFS('1. Output sheet'!$AC$2:$AC$5000,$B$75,'1. Output sheet'!$C$2:$C$5000,F$73,'1. Output sheet'!$K$2:$K$5000,$C594,'1. Output sheet'!$O$2:$O$5000,"&gt;="&amp;$B$574,'1. Output sheet'!$O$2:$O$5000,"&lt;"&amp;$C$574)</f>
        <v>0</v>
      </c>
      <c r="G594" s="13">
        <f>COUNTIFS('1. Output sheet'!$AC$2:$AC$5000,$B$75,'1. Output sheet'!$C$2:$C$5000,G$73,'1. Output sheet'!$K$2:$K$5000,$C594,'1. Output sheet'!$O$2:$O$5000,"&gt;="&amp;$B$574,'1. Output sheet'!$O$2:$O$5000,"&lt;"&amp;$C$574)</f>
        <v>0</v>
      </c>
      <c r="H594" s="13">
        <f>COUNTIFS('1. Output sheet'!$AC$2:$AC$5000,$B$75,'1. Output sheet'!$C$2:$C$5000,H$73,'1. Output sheet'!$K$2:$K$5000,$C594,'1. Output sheet'!$O$2:$O$5000,"&gt;="&amp;$B$574,'1. Output sheet'!$O$2:$O$5000,"&lt;"&amp;$C$574)</f>
        <v>0</v>
      </c>
      <c r="I594" s="13">
        <f>COUNTIFS('1. Output sheet'!$AC$2:$AC$5000,$B$75,'1. Output sheet'!$C$2:$C$5000,I$73,'1. Output sheet'!$K$2:$K$5000,$C594,'1. Output sheet'!$O$2:$O$5000,"&gt;="&amp;$B$574,'1. Output sheet'!$O$2:$O$5000,"&lt;"&amp;$C$574)</f>
        <v>0</v>
      </c>
      <c r="J594" s="13">
        <f>COUNTIFS('1. Output sheet'!$AC$2:$AC$5000,$B$75,'1. Output sheet'!$C$2:$C$5000,J$73,'1. Output sheet'!$K$2:$K$5000,$C594,'1. Output sheet'!$O$2:$O$5000,"&gt;="&amp;$B$574,'1. Output sheet'!$O$2:$O$5000,"&lt;"&amp;$C$574)</f>
        <v>0</v>
      </c>
      <c r="K594" s="13">
        <f>COUNTIFS('1. Output sheet'!$AC$2:$AC$5000,$B$75,'1. Output sheet'!$C$2:$C$5000,K$73,'1. Output sheet'!$K$2:$K$5000,$C594,'1. Output sheet'!$O$2:$O$5000,"&gt;="&amp;$B$574,'1. Output sheet'!$O$2:$O$5000,"&lt;"&amp;$C$574)</f>
        <v>0</v>
      </c>
      <c r="L594" s="13">
        <f>COUNTIFS('1. Output sheet'!$AC$2:$AC$5000,$B$75,'1. Output sheet'!$C$2:$C$5000,L$73,'1. Output sheet'!$K$2:$K$5000,$C594,'1. Output sheet'!$O$2:$O$5000,"&gt;="&amp;$B$574,'1. Output sheet'!$O$2:$O$5000,"&lt;"&amp;$C$574)</f>
        <v>0</v>
      </c>
      <c r="M594" s="13">
        <f>COUNTIFS('1. Output sheet'!$AC$2:$AC$5000,$B$75,'1. Output sheet'!$C$2:$C$5000,M$73,'1. Output sheet'!$K$2:$K$5000,$C594,'1. Output sheet'!$O$2:$O$5000,"&gt;="&amp;$B$574,'1. Output sheet'!$O$2:$O$5000,"&lt;"&amp;$C$574)</f>
        <v>0</v>
      </c>
      <c r="N594" s="13">
        <f>COUNTIFS('1. Output sheet'!$AC$2:$AC$5000,$B$75,'1. Output sheet'!$C$2:$C$5000,N$73,'1. Output sheet'!$K$2:$K$5000,$C594,'1. Output sheet'!$O$2:$O$5000,"&gt;="&amp;$B$574,'1. Output sheet'!$O$2:$O$5000,"&lt;"&amp;$C$574)</f>
        <v>0</v>
      </c>
      <c r="O594" s="13">
        <f>COUNTIFS('1. Output sheet'!$AC$2:$AC$5000,$B$75,'1. Output sheet'!$C$2:$C$5000,O$73,'1. Output sheet'!$K$2:$K$5000,$C594,'1. Output sheet'!$O$2:$O$5000,"&gt;="&amp;$B$574,'1. Output sheet'!$O$2:$O$5000,"&lt;"&amp;$C$574)</f>
        <v>0</v>
      </c>
      <c r="P594" s="14">
        <f t="shared" si="321"/>
        <v>0</v>
      </c>
    </row>
    <row r="595" spans="2:16" ht="15" x14ac:dyDescent="0.25">
      <c r="B595" s="7"/>
      <c r="C595" s="39" t="s">
        <v>4234</v>
      </c>
      <c r="D595" s="13">
        <f>COUNTIFS('1. Output sheet'!$AC$2:$AC$5000,$B$75,'1. Output sheet'!$C$2:$C$5000,D$73,'1. Output sheet'!$K$2:$K$5000,$C595,'1. Output sheet'!$O$2:$O$5000,"&gt;="&amp;$B$574,'1. Output sheet'!$O$2:$O$5000,"&lt;"&amp;$C$574)</f>
        <v>0</v>
      </c>
      <c r="E595" s="13">
        <f>COUNTIFS('1. Output sheet'!$AC$2:$AC$5000,$B$75,'1. Output sheet'!$C$2:$C$5000,E$73,'1. Output sheet'!$K$2:$K$5000,$C595,'1. Output sheet'!$O$2:$O$5000,"&gt;="&amp;$B$574,'1. Output sheet'!$O$2:$O$5000,"&lt;"&amp;$C$574)</f>
        <v>0</v>
      </c>
      <c r="F595" s="13">
        <f>COUNTIFS('1. Output sheet'!$AC$2:$AC$5000,$B$75,'1. Output sheet'!$C$2:$C$5000,F$73,'1. Output sheet'!$K$2:$K$5000,$C595,'1. Output sheet'!$O$2:$O$5000,"&gt;="&amp;$B$574,'1. Output sheet'!$O$2:$O$5000,"&lt;"&amp;$C$574)</f>
        <v>0</v>
      </c>
      <c r="G595" s="13">
        <f>COUNTIFS('1. Output sheet'!$AC$2:$AC$5000,$B$75,'1. Output sheet'!$C$2:$C$5000,G$73,'1. Output sheet'!$K$2:$K$5000,$C595,'1. Output sheet'!$O$2:$O$5000,"&gt;="&amp;$B$574,'1. Output sheet'!$O$2:$O$5000,"&lt;"&amp;$C$574)</f>
        <v>0</v>
      </c>
      <c r="H595" s="13">
        <f>COUNTIFS('1. Output sheet'!$AC$2:$AC$5000,$B$75,'1. Output sheet'!$C$2:$C$5000,H$73,'1. Output sheet'!$K$2:$K$5000,$C595,'1. Output sheet'!$O$2:$O$5000,"&gt;="&amp;$B$574,'1. Output sheet'!$O$2:$O$5000,"&lt;"&amp;$C$574)</f>
        <v>0</v>
      </c>
      <c r="I595" s="13">
        <f>COUNTIFS('1. Output sheet'!$AC$2:$AC$5000,$B$75,'1. Output sheet'!$C$2:$C$5000,I$73,'1. Output sheet'!$K$2:$K$5000,$C595,'1. Output sheet'!$O$2:$O$5000,"&gt;="&amp;$B$574,'1. Output sheet'!$O$2:$O$5000,"&lt;"&amp;$C$574)</f>
        <v>0</v>
      </c>
      <c r="J595" s="13">
        <f>COUNTIFS('1. Output sheet'!$AC$2:$AC$5000,$B$75,'1. Output sheet'!$C$2:$C$5000,J$73,'1. Output sheet'!$K$2:$K$5000,$C595,'1. Output sheet'!$O$2:$O$5000,"&gt;="&amp;$B$574,'1. Output sheet'!$O$2:$O$5000,"&lt;"&amp;$C$574)</f>
        <v>0</v>
      </c>
      <c r="K595" s="13">
        <f>COUNTIFS('1. Output sheet'!$AC$2:$AC$5000,$B$75,'1. Output sheet'!$C$2:$C$5000,K$73,'1. Output sheet'!$K$2:$K$5000,$C595,'1. Output sheet'!$O$2:$O$5000,"&gt;="&amp;$B$574,'1. Output sheet'!$O$2:$O$5000,"&lt;"&amp;$C$574)</f>
        <v>0</v>
      </c>
      <c r="L595" s="13">
        <f>COUNTIFS('1. Output sheet'!$AC$2:$AC$5000,$B$75,'1. Output sheet'!$C$2:$C$5000,L$73,'1. Output sheet'!$K$2:$K$5000,$C595,'1. Output sheet'!$O$2:$O$5000,"&gt;="&amp;$B$574,'1. Output sheet'!$O$2:$O$5000,"&lt;"&amp;$C$574)</f>
        <v>0</v>
      </c>
      <c r="M595" s="13">
        <f>COUNTIFS('1. Output sheet'!$AC$2:$AC$5000,$B$75,'1. Output sheet'!$C$2:$C$5000,M$73,'1. Output sheet'!$K$2:$K$5000,$C595,'1. Output sheet'!$O$2:$O$5000,"&gt;="&amp;$B$574,'1. Output sheet'!$O$2:$O$5000,"&lt;"&amp;$C$574)</f>
        <v>0</v>
      </c>
      <c r="N595" s="13">
        <f>COUNTIFS('1. Output sheet'!$AC$2:$AC$5000,$B$75,'1. Output sheet'!$C$2:$C$5000,N$73,'1. Output sheet'!$K$2:$K$5000,$C595,'1. Output sheet'!$O$2:$O$5000,"&gt;="&amp;$B$574,'1. Output sheet'!$O$2:$O$5000,"&lt;"&amp;$C$574)</f>
        <v>0</v>
      </c>
      <c r="O595" s="13">
        <f>COUNTIFS('1. Output sheet'!$AC$2:$AC$5000,$B$75,'1. Output sheet'!$C$2:$C$5000,O$73,'1. Output sheet'!$K$2:$K$5000,$C595,'1. Output sheet'!$O$2:$O$5000,"&gt;="&amp;$B$574,'1. Output sheet'!$O$2:$O$5000,"&lt;"&amp;$C$574)</f>
        <v>0</v>
      </c>
      <c r="P595" s="14">
        <f t="shared" si="321"/>
        <v>0</v>
      </c>
    </row>
    <row r="596" spans="2:16" ht="15" x14ac:dyDescent="0.25">
      <c r="B596" s="7"/>
      <c r="C596" s="39" t="s">
        <v>455</v>
      </c>
      <c r="D596" s="13">
        <f>COUNTIFS('1. Output sheet'!$AC$2:$AC$5000,$B$75,'1. Output sheet'!$C$2:$C$5000,D$73,'1. Output sheet'!$K$2:$K$5000,$C596,'1. Output sheet'!$O$2:$O$5000,"&gt;="&amp;$B$574,'1. Output sheet'!$O$2:$O$5000,"&lt;"&amp;$C$574)</f>
        <v>0</v>
      </c>
      <c r="E596" s="13">
        <f>COUNTIFS('1. Output sheet'!$AC$2:$AC$5000,$B$75,'1. Output sheet'!$C$2:$C$5000,E$73,'1. Output sheet'!$K$2:$K$5000,$C596,'1. Output sheet'!$O$2:$O$5000,"&gt;="&amp;$B$574,'1. Output sheet'!$O$2:$O$5000,"&lt;"&amp;$C$574)</f>
        <v>0</v>
      </c>
      <c r="F596" s="13">
        <f>COUNTIFS('1. Output sheet'!$AC$2:$AC$5000,$B$75,'1. Output sheet'!$C$2:$C$5000,F$73,'1. Output sheet'!$K$2:$K$5000,$C596,'1. Output sheet'!$O$2:$O$5000,"&gt;="&amp;$B$574,'1. Output sheet'!$O$2:$O$5000,"&lt;"&amp;$C$574)</f>
        <v>0</v>
      </c>
      <c r="G596" s="13">
        <f>COUNTIFS('1. Output sheet'!$AC$2:$AC$5000,$B$75,'1. Output sheet'!$C$2:$C$5000,G$73,'1. Output sheet'!$K$2:$K$5000,$C596,'1. Output sheet'!$O$2:$O$5000,"&gt;="&amp;$B$574,'1. Output sheet'!$O$2:$O$5000,"&lt;"&amp;$C$574)</f>
        <v>3</v>
      </c>
      <c r="H596" s="13">
        <f>COUNTIFS('1. Output sheet'!$AC$2:$AC$5000,$B$75,'1. Output sheet'!$C$2:$C$5000,H$73,'1. Output sheet'!$K$2:$K$5000,$C596,'1. Output sheet'!$O$2:$O$5000,"&gt;="&amp;$B$574,'1. Output sheet'!$O$2:$O$5000,"&lt;"&amp;$C$574)</f>
        <v>4</v>
      </c>
      <c r="I596" s="13">
        <f>COUNTIFS('1. Output sheet'!$AC$2:$AC$5000,$B$75,'1. Output sheet'!$C$2:$C$5000,I$73,'1. Output sheet'!$K$2:$K$5000,$C596,'1. Output sheet'!$O$2:$O$5000,"&gt;="&amp;$B$574,'1. Output sheet'!$O$2:$O$5000,"&lt;"&amp;$C$574)</f>
        <v>1</v>
      </c>
      <c r="J596" s="13">
        <f>COUNTIFS('1. Output sheet'!$AC$2:$AC$5000,$B$75,'1. Output sheet'!$C$2:$C$5000,J$73,'1. Output sheet'!$K$2:$K$5000,$C596,'1. Output sheet'!$O$2:$O$5000,"&gt;="&amp;$B$574,'1. Output sheet'!$O$2:$O$5000,"&lt;"&amp;$C$574)</f>
        <v>1</v>
      </c>
      <c r="K596" s="13">
        <f>COUNTIFS('1. Output sheet'!$AC$2:$AC$5000,$B$75,'1. Output sheet'!$C$2:$C$5000,K$73,'1. Output sheet'!$K$2:$K$5000,$C596,'1. Output sheet'!$O$2:$O$5000,"&gt;="&amp;$B$574,'1. Output sheet'!$O$2:$O$5000,"&lt;"&amp;$C$574)</f>
        <v>0</v>
      </c>
      <c r="L596" s="13">
        <f>COUNTIFS('1. Output sheet'!$AC$2:$AC$5000,$B$75,'1. Output sheet'!$C$2:$C$5000,L$73,'1. Output sheet'!$K$2:$K$5000,$C596,'1. Output sheet'!$O$2:$O$5000,"&gt;="&amp;$B$574,'1. Output sheet'!$O$2:$O$5000,"&lt;"&amp;$C$574)</f>
        <v>0</v>
      </c>
      <c r="M596" s="13">
        <f>COUNTIFS('1. Output sheet'!$AC$2:$AC$5000,$B$75,'1. Output sheet'!$C$2:$C$5000,M$73,'1. Output sheet'!$K$2:$K$5000,$C596,'1. Output sheet'!$O$2:$O$5000,"&gt;="&amp;$B$574,'1. Output sheet'!$O$2:$O$5000,"&lt;"&amp;$C$574)</f>
        <v>0</v>
      </c>
      <c r="N596" s="13">
        <f>COUNTIFS('1. Output sheet'!$AC$2:$AC$5000,$B$75,'1. Output sheet'!$C$2:$C$5000,N$73,'1. Output sheet'!$K$2:$K$5000,$C596,'1. Output sheet'!$O$2:$O$5000,"&gt;="&amp;$B$574,'1. Output sheet'!$O$2:$O$5000,"&lt;"&amp;$C$574)</f>
        <v>0</v>
      </c>
      <c r="O596" s="13">
        <f>COUNTIFS('1. Output sheet'!$AC$2:$AC$5000,$B$75,'1. Output sheet'!$C$2:$C$5000,O$73,'1. Output sheet'!$K$2:$K$5000,$C596,'1. Output sheet'!$O$2:$O$5000,"&gt;="&amp;$B$574,'1. Output sheet'!$O$2:$O$5000,"&lt;"&amp;$C$574)</f>
        <v>0</v>
      </c>
      <c r="P596" s="14">
        <f t="shared" si="321"/>
        <v>9</v>
      </c>
    </row>
    <row r="597" spans="2:16" ht="15" x14ac:dyDescent="0.25">
      <c r="B597" s="7"/>
      <c r="C597" s="39" t="s">
        <v>306</v>
      </c>
      <c r="D597" s="13">
        <f>COUNTIFS('1. Output sheet'!$AC$2:$AC$5000,$B$75,'1. Output sheet'!$C$2:$C$5000,D$73,'1. Output sheet'!$K$2:$K$5000,$C597,'1. Output sheet'!$O$2:$O$5000,"&gt;="&amp;$B$574,'1. Output sheet'!$O$2:$O$5000,"&lt;"&amp;$C$574)</f>
        <v>0</v>
      </c>
      <c r="E597" s="13">
        <f>COUNTIFS('1. Output sheet'!$AC$2:$AC$5000,$B$75,'1. Output sheet'!$C$2:$C$5000,E$73,'1. Output sheet'!$K$2:$K$5000,$C597,'1. Output sheet'!$O$2:$O$5000,"&gt;="&amp;$B$574,'1. Output sheet'!$O$2:$O$5000,"&lt;"&amp;$C$574)</f>
        <v>0</v>
      </c>
      <c r="F597" s="13">
        <f>COUNTIFS('1. Output sheet'!$AC$2:$AC$5000,$B$75,'1. Output sheet'!$C$2:$C$5000,F$73,'1. Output sheet'!$K$2:$K$5000,$C597,'1. Output sheet'!$O$2:$O$5000,"&gt;="&amp;$B$574,'1. Output sheet'!$O$2:$O$5000,"&lt;"&amp;$C$574)</f>
        <v>2</v>
      </c>
      <c r="G597" s="13">
        <f>COUNTIFS('1. Output sheet'!$AC$2:$AC$5000,$B$75,'1. Output sheet'!$C$2:$C$5000,G$73,'1. Output sheet'!$K$2:$K$5000,$C597,'1. Output sheet'!$O$2:$O$5000,"&gt;="&amp;$B$574,'1. Output sheet'!$O$2:$O$5000,"&lt;"&amp;$C$574)</f>
        <v>0</v>
      </c>
      <c r="H597" s="13">
        <f>COUNTIFS('1. Output sheet'!$AC$2:$AC$5000,$B$75,'1. Output sheet'!$C$2:$C$5000,H$73,'1. Output sheet'!$K$2:$K$5000,$C597,'1. Output sheet'!$O$2:$O$5000,"&gt;="&amp;$B$574,'1. Output sheet'!$O$2:$O$5000,"&lt;"&amp;$C$574)</f>
        <v>0</v>
      </c>
      <c r="I597" s="13">
        <f>COUNTIFS('1. Output sheet'!$AC$2:$AC$5000,$B$75,'1. Output sheet'!$C$2:$C$5000,I$73,'1. Output sheet'!$K$2:$K$5000,$C597,'1. Output sheet'!$O$2:$O$5000,"&gt;="&amp;$B$574,'1. Output sheet'!$O$2:$O$5000,"&lt;"&amp;$C$574)</f>
        <v>0</v>
      </c>
      <c r="J597" s="13">
        <f>COUNTIFS('1. Output sheet'!$AC$2:$AC$5000,$B$75,'1. Output sheet'!$C$2:$C$5000,J$73,'1. Output sheet'!$K$2:$K$5000,$C597,'1. Output sheet'!$O$2:$O$5000,"&gt;="&amp;$B$574,'1. Output sheet'!$O$2:$O$5000,"&lt;"&amp;$C$574)</f>
        <v>0</v>
      </c>
      <c r="K597" s="13">
        <f>COUNTIFS('1. Output sheet'!$AC$2:$AC$5000,$B$75,'1. Output sheet'!$C$2:$C$5000,K$73,'1. Output sheet'!$K$2:$K$5000,$C597,'1. Output sheet'!$O$2:$O$5000,"&gt;="&amp;$B$574,'1. Output sheet'!$O$2:$O$5000,"&lt;"&amp;$C$574)</f>
        <v>0</v>
      </c>
      <c r="L597" s="13">
        <f>COUNTIFS('1. Output sheet'!$AC$2:$AC$5000,$B$75,'1. Output sheet'!$C$2:$C$5000,L$73,'1. Output sheet'!$K$2:$K$5000,$C597,'1. Output sheet'!$O$2:$O$5000,"&gt;="&amp;$B$574,'1. Output sheet'!$O$2:$O$5000,"&lt;"&amp;$C$574)</f>
        <v>0</v>
      </c>
      <c r="M597" s="13">
        <f>COUNTIFS('1. Output sheet'!$AC$2:$AC$5000,$B$75,'1. Output sheet'!$C$2:$C$5000,M$73,'1. Output sheet'!$K$2:$K$5000,$C597,'1. Output sheet'!$O$2:$O$5000,"&gt;="&amp;$B$574,'1. Output sheet'!$O$2:$O$5000,"&lt;"&amp;$C$574)</f>
        <v>0</v>
      </c>
      <c r="N597" s="13">
        <f>COUNTIFS('1. Output sheet'!$AC$2:$AC$5000,$B$75,'1. Output sheet'!$C$2:$C$5000,N$73,'1. Output sheet'!$K$2:$K$5000,$C597,'1. Output sheet'!$O$2:$O$5000,"&gt;="&amp;$B$574,'1. Output sheet'!$O$2:$O$5000,"&lt;"&amp;$C$574)</f>
        <v>0</v>
      </c>
      <c r="O597" s="13">
        <f>COUNTIFS('1. Output sheet'!$AC$2:$AC$5000,$B$75,'1. Output sheet'!$C$2:$C$5000,O$73,'1. Output sheet'!$K$2:$K$5000,$C597,'1. Output sheet'!$O$2:$O$5000,"&gt;="&amp;$B$574,'1. Output sheet'!$O$2:$O$5000,"&lt;"&amp;$C$574)</f>
        <v>0</v>
      </c>
      <c r="P597" s="14">
        <f t="shared" si="321"/>
        <v>2</v>
      </c>
    </row>
    <row r="598" spans="2:16" ht="15" x14ac:dyDescent="0.25">
      <c r="B598" s="7"/>
      <c r="C598" s="39" t="s">
        <v>289</v>
      </c>
      <c r="D598" s="13">
        <f>COUNTIFS('1. Output sheet'!$AC$2:$AC$5000,$B$75,'1. Output sheet'!$C$2:$C$5000,D$73,'1. Output sheet'!$K$2:$K$5000,$C598,'1. Output sheet'!$O$2:$O$5000,"&gt;="&amp;$B$574,'1. Output sheet'!$O$2:$O$5000,"&lt;"&amp;$C$574)</f>
        <v>0</v>
      </c>
      <c r="E598" s="13">
        <f>COUNTIFS('1. Output sheet'!$AC$2:$AC$5000,$B$75,'1. Output sheet'!$C$2:$C$5000,E$73,'1. Output sheet'!$K$2:$K$5000,$C598,'1. Output sheet'!$O$2:$O$5000,"&gt;="&amp;$B$574,'1. Output sheet'!$O$2:$O$5000,"&lt;"&amp;$C$574)</f>
        <v>0</v>
      </c>
      <c r="F598" s="13">
        <f>COUNTIFS('1. Output sheet'!$AC$2:$AC$5000,$B$75,'1. Output sheet'!$C$2:$C$5000,F$73,'1. Output sheet'!$K$2:$K$5000,$C598,'1. Output sheet'!$O$2:$O$5000,"&gt;="&amp;$B$574,'1. Output sheet'!$O$2:$O$5000,"&lt;"&amp;$C$574)</f>
        <v>0</v>
      </c>
      <c r="G598" s="13">
        <f>COUNTIFS('1. Output sheet'!$AC$2:$AC$5000,$B$75,'1. Output sheet'!$C$2:$C$5000,G$73,'1. Output sheet'!$K$2:$K$5000,$C598,'1. Output sheet'!$O$2:$O$5000,"&gt;="&amp;$B$574,'1. Output sheet'!$O$2:$O$5000,"&lt;"&amp;$C$574)</f>
        <v>2</v>
      </c>
      <c r="H598" s="13">
        <f>COUNTIFS('1. Output sheet'!$AC$2:$AC$5000,$B$75,'1. Output sheet'!$C$2:$C$5000,H$73,'1. Output sheet'!$K$2:$K$5000,$C598,'1. Output sheet'!$O$2:$O$5000,"&gt;="&amp;$B$574,'1. Output sheet'!$O$2:$O$5000,"&lt;"&amp;$C$574)</f>
        <v>2</v>
      </c>
      <c r="I598" s="13">
        <f>COUNTIFS('1. Output sheet'!$AC$2:$AC$5000,$B$75,'1. Output sheet'!$C$2:$C$5000,I$73,'1. Output sheet'!$K$2:$K$5000,$C598,'1. Output sheet'!$O$2:$O$5000,"&gt;="&amp;$B$574,'1. Output sheet'!$O$2:$O$5000,"&lt;"&amp;$C$574)</f>
        <v>0</v>
      </c>
      <c r="J598" s="13">
        <f>COUNTIFS('1. Output sheet'!$AC$2:$AC$5000,$B$75,'1. Output sheet'!$C$2:$C$5000,J$73,'1. Output sheet'!$K$2:$K$5000,$C598,'1. Output sheet'!$O$2:$O$5000,"&gt;="&amp;$B$574,'1. Output sheet'!$O$2:$O$5000,"&lt;"&amp;$C$574)</f>
        <v>5</v>
      </c>
      <c r="K598" s="13">
        <f>COUNTIFS('1. Output sheet'!$AC$2:$AC$5000,$B$75,'1. Output sheet'!$C$2:$C$5000,K$73,'1. Output sheet'!$K$2:$K$5000,$C598,'1. Output sheet'!$O$2:$O$5000,"&gt;="&amp;$B$574,'1. Output sheet'!$O$2:$O$5000,"&lt;"&amp;$C$574)</f>
        <v>0</v>
      </c>
      <c r="L598" s="13">
        <f>COUNTIFS('1. Output sheet'!$AC$2:$AC$5000,$B$75,'1. Output sheet'!$C$2:$C$5000,L$73,'1. Output sheet'!$K$2:$K$5000,$C598,'1. Output sheet'!$O$2:$O$5000,"&gt;="&amp;$B$574,'1. Output sheet'!$O$2:$O$5000,"&lt;"&amp;$C$574)</f>
        <v>0</v>
      </c>
      <c r="M598" s="13">
        <f>COUNTIFS('1. Output sheet'!$AC$2:$AC$5000,$B$75,'1. Output sheet'!$C$2:$C$5000,M$73,'1. Output sheet'!$K$2:$K$5000,$C598,'1. Output sheet'!$O$2:$O$5000,"&gt;="&amp;$B$574,'1. Output sheet'!$O$2:$O$5000,"&lt;"&amp;$C$574)</f>
        <v>0</v>
      </c>
      <c r="N598" s="13">
        <f>COUNTIFS('1. Output sheet'!$AC$2:$AC$5000,$B$75,'1. Output sheet'!$C$2:$C$5000,N$73,'1. Output sheet'!$K$2:$K$5000,$C598,'1. Output sheet'!$O$2:$O$5000,"&gt;="&amp;$B$574,'1. Output sheet'!$O$2:$O$5000,"&lt;"&amp;$C$574)</f>
        <v>0</v>
      </c>
      <c r="O598" s="13">
        <f>COUNTIFS('1. Output sheet'!$AC$2:$AC$5000,$B$75,'1. Output sheet'!$C$2:$C$5000,O$73,'1. Output sheet'!$K$2:$K$5000,$C598,'1. Output sheet'!$O$2:$O$5000,"&gt;="&amp;$B$574,'1. Output sheet'!$O$2:$O$5000,"&lt;"&amp;$C$574)</f>
        <v>0</v>
      </c>
      <c r="P598" s="14">
        <f t="shared" si="321"/>
        <v>9</v>
      </c>
    </row>
    <row r="599" spans="2:16" ht="15" x14ac:dyDescent="0.25">
      <c r="B599" s="7"/>
      <c r="C599" s="39" t="s">
        <v>1330</v>
      </c>
      <c r="D599" s="13">
        <f>COUNTIFS('1. Output sheet'!$AC$2:$AC$5000,$B$75,'1. Output sheet'!$C$2:$C$5000,D$73,'1. Output sheet'!$K$2:$K$5000,$C599,'1. Output sheet'!$O$2:$O$5000,"&gt;="&amp;$B$574,'1. Output sheet'!$O$2:$O$5000,"&lt;"&amp;$C$574)</f>
        <v>0</v>
      </c>
      <c r="E599" s="13">
        <f>COUNTIFS('1. Output sheet'!$AC$2:$AC$5000,$B$75,'1. Output sheet'!$C$2:$C$5000,E$73,'1. Output sheet'!$K$2:$K$5000,$C599,'1. Output sheet'!$O$2:$O$5000,"&gt;="&amp;$B$574,'1. Output sheet'!$O$2:$O$5000,"&lt;"&amp;$C$574)</f>
        <v>0</v>
      </c>
      <c r="F599" s="13">
        <f>COUNTIFS('1. Output sheet'!$AC$2:$AC$5000,$B$75,'1. Output sheet'!$C$2:$C$5000,F$73,'1. Output sheet'!$K$2:$K$5000,$C599,'1. Output sheet'!$O$2:$O$5000,"&gt;="&amp;$B$574,'1. Output sheet'!$O$2:$O$5000,"&lt;"&amp;$C$574)</f>
        <v>0</v>
      </c>
      <c r="G599" s="13">
        <f>COUNTIFS('1. Output sheet'!$AC$2:$AC$5000,$B$75,'1. Output sheet'!$C$2:$C$5000,G$73,'1. Output sheet'!$K$2:$K$5000,$C599,'1. Output sheet'!$O$2:$O$5000,"&gt;="&amp;$B$574,'1. Output sheet'!$O$2:$O$5000,"&lt;"&amp;$C$574)</f>
        <v>0</v>
      </c>
      <c r="H599" s="13">
        <f>COUNTIFS('1. Output sheet'!$AC$2:$AC$5000,$B$75,'1. Output sheet'!$C$2:$C$5000,H$73,'1. Output sheet'!$K$2:$K$5000,$C599,'1. Output sheet'!$O$2:$O$5000,"&gt;="&amp;$B$574,'1. Output sheet'!$O$2:$O$5000,"&lt;"&amp;$C$574)</f>
        <v>0</v>
      </c>
      <c r="I599" s="13">
        <f>COUNTIFS('1. Output sheet'!$AC$2:$AC$5000,$B$75,'1. Output sheet'!$C$2:$C$5000,I$73,'1. Output sheet'!$K$2:$K$5000,$C599,'1. Output sheet'!$O$2:$O$5000,"&gt;="&amp;$B$574,'1. Output sheet'!$O$2:$O$5000,"&lt;"&amp;$C$574)</f>
        <v>0</v>
      </c>
      <c r="J599" s="13">
        <f>COUNTIFS('1. Output sheet'!$AC$2:$AC$5000,$B$75,'1. Output sheet'!$C$2:$C$5000,J$73,'1. Output sheet'!$K$2:$K$5000,$C599,'1. Output sheet'!$O$2:$O$5000,"&gt;="&amp;$B$574,'1. Output sheet'!$O$2:$O$5000,"&lt;"&amp;$C$574)</f>
        <v>0</v>
      </c>
      <c r="K599" s="13">
        <f>COUNTIFS('1. Output sheet'!$AC$2:$AC$5000,$B$75,'1. Output sheet'!$C$2:$C$5000,K$73,'1. Output sheet'!$K$2:$K$5000,$C599,'1. Output sheet'!$O$2:$O$5000,"&gt;="&amp;$B$574,'1. Output sheet'!$O$2:$O$5000,"&lt;"&amp;$C$574)</f>
        <v>0</v>
      </c>
      <c r="L599" s="13">
        <f>COUNTIFS('1. Output sheet'!$AC$2:$AC$5000,$B$75,'1. Output sheet'!$C$2:$C$5000,L$73,'1. Output sheet'!$K$2:$K$5000,$C599,'1. Output sheet'!$O$2:$O$5000,"&gt;="&amp;$B$574,'1. Output sheet'!$O$2:$O$5000,"&lt;"&amp;$C$574)</f>
        <v>0</v>
      </c>
      <c r="M599" s="13">
        <f>COUNTIFS('1. Output sheet'!$AC$2:$AC$5000,$B$75,'1. Output sheet'!$C$2:$C$5000,M$73,'1. Output sheet'!$K$2:$K$5000,$C599,'1. Output sheet'!$O$2:$O$5000,"&gt;="&amp;$B$574,'1. Output sheet'!$O$2:$O$5000,"&lt;"&amp;$C$574)</f>
        <v>0</v>
      </c>
      <c r="N599" s="13">
        <f>COUNTIFS('1. Output sheet'!$AC$2:$AC$5000,$B$75,'1. Output sheet'!$C$2:$C$5000,N$73,'1. Output sheet'!$K$2:$K$5000,$C599,'1. Output sheet'!$O$2:$O$5000,"&gt;="&amp;$B$574,'1. Output sheet'!$O$2:$O$5000,"&lt;"&amp;$C$574)</f>
        <v>0</v>
      </c>
      <c r="O599" s="13">
        <f>COUNTIFS('1. Output sheet'!$AC$2:$AC$5000,$B$75,'1. Output sheet'!$C$2:$C$5000,O$73,'1. Output sheet'!$K$2:$K$5000,$C599,'1. Output sheet'!$O$2:$O$5000,"&gt;="&amp;$B$574,'1. Output sheet'!$O$2:$O$5000,"&lt;"&amp;$C$574)</f>
        <v>0</v>
      </c>
      <c r="P599" s="14">
        <f t="shared" si="321"/>
        <v>0</v>
      </c>
    </row>
    <row r="600" spans="2:16" ht="15" x14ac:dyDescent="0.25">
      <c r="B600" s="7"/>
      <c r="C600" s="39" t="s">
        <v>86</v>
      </c>
      <c r="D600" s="13">
        <f>COUNTIFS('1. Output sheet'!$AC$2:$AC$5000,$B$75,'1. Output sheet'!$C$2:$C$5000,D$73,'1. Output sheet'!$K$2:$K$5000,$C600,'1. Output sheet'!$O$2:$O$5000,"&gt;="&amp;$B$574,'1. Output sheet'!$O$2:$O$5000,"&lt;"&amp;$C$574)</f>
        <v>0</v>
      </c>
      <c r="E600" s="13">
        <f>COUNTIFS('1. Output sheet'!$AC$2:$AC$5000,$B$75,'1. Output sheet'!$C$2:$C$5000,E$73,'1. Output sheet'!$K$2:$K$5000,$C600,'1. Output sheet'!$O$2:$O$5000,"&gt;="&amp;$B$574,'1. Output sheet'!$O$2:$O$5000,"&lt;"&amp;$C$574)</f>
        <v>0</v>
      </c>
      <c r="F600" s="13">
        <f>COUNTIFS('1. Output sheet'!$AC$2:$AC$5000,$B$75,'1. Output sheet'!$C$2:$C$5000,F$73,'1. Output sheet'!$K$2:$K$5000,$C600,'1. Output sheet'!$O$2:$O$5000,"&gt;="&amp;$B$574,'1. Output sheet'!$O$2:$O$5000,"&lt;"&amp;$C$574)</f>
        <v>1</v>
      </c>
      <c r="G600" s="13">
        <f>COUNTIFS('1. Output sheet'!$AC$2:$AC$5000,$B$75,'1. Output sheet'!$C$2:$C$5000,G$73,'1. Output sheet'!$K$2:$K$5000,$C600,'1. Output sheet'!$O$2:$O$5000,"&gt;="&amp;$B$574,'1. Output sheet'!$O$2:$O$5000,"&lt;"&amp;$C$574)</f>
        <v>12</v>
      </c>
      <c r="H600" s="13">
        <f>COUNTIFS('1. Output sheet'!$AC$2:$AC$5000,$B$75,'1. Output sheet'!$C$2:$C$5000,H$73,'1. Output sheet'!$K$2:$K$5000,$C600,'1. Output sheet'!$O$2:$O$5000,"&gt;="&amp;$B$574,'1. Output sheet'!$O$2:$O$5000,"&lt;"&amp;$C$574)</f>
        <v>1</v>
      </c>
      <c r="I600" s="13">
        <f>COUNTIFS('1. Output sheet'!$AC$2:$AC$5000,$B$75,'1. Output sheet'!$C$2:$C$5000,I$73,'1. Output sheet'!$K$2:$K$5000,$C600,'1. Output sheet'!$O$2:$O$5000,"&gt;="&amp;$B$574,'1. Output sheet'!$O$2:$O$5000,"&lt;"&amp;$C$574)</f>
        <v>8</v>
      </c>
      <c r="J600" s="13">
        <f>COUNTIFS('1. Output sheet'!$AC$2:$AC$5000,$B$75,'1. Output sheet'!$C$2:$C$5000,J$73,'1. Output sheet'!$K$2:$K$5000,$C600,'1. Output sheet'!$O$2:$O$5000,"&gt;="&amp;$B$574,'1. Output sheet'!$O$2:$O$5000,"&lt;"&amp;$C$574)</f>
        <v>2</v>
      </c>
      <c r="K600" s="13">
        <f>COUNTIFS('1. Output sheet'!$AC$2:$AC$5000,$B$75,'1. Output sheet'!$C$2:$C$5000,K$73,'1. Output sheet'!$K$2:$K$5000,$C600,'1. Output sheet'!$O$2:$O$5000,"&gt;="&amp;$B$574,'1. Output sheet'!$O$2:$O$5000,"&lt;"&amp;$C$574)</f>
        <v>0</v>
      </c>
      <c r="L600" s="13">
        <f>COUNTIFS('1. Output sheet'!$AC$2:$AC$5000,$B$75,'1. Output sheet'!$C$2:$C$5000,L$73,'1. Output sheet'!$K$2:$K$5000,$C600,'1. Output sheet'!$O$2:$O$5000,"&gt;="&amp;$B$574,'1. Output sheet'!$O$2:$O$5000,"&lt;"&amp;$C$574)</f>
        <v>0</v>
      </c>
      <c r="M600" s="13">
        <f>COUNTIFS('1. Output sheet'!$AC$2:$AC$5000,$B$75,'1. Output sheet'!$C$2:$C$5000,M$73,'1. Output sheet'!$K$2:$K$5000,$C600,'1. Output sheet'!$O$2:$O$5000,"&gt;="&amp;$B$574,'1. Output sheet'!$O$2:$O$5000,"&lt;"&amp;$C$574)</f>
        <v>0</v>
      </c>
      <c r="N600" s="13">
        <f>COUNTIFS('1. Output sheet'!$AC$2:$AC$5000,$B$75,'1. Output sheet'!$C$2:$C$5000,N$73,'1. Output sheet'!$K$2:$K$5000,$C600,'1. Output sheet'!$O$2:$O$5000,"&gt;="&amp;$B$574,'1. Output sheet'!$O$2:$O$5000,"&lt;"&amp;$C$574)</f>
        <v>0</v>
      </c>
      <c r="O600" s="13">
        <f>COUNTIFS('1. Output sheet'!$AC$2:$AC$5000,$B$75,'1. Output sheet'!$C$2:$C$5000,O$73,'1. Output sheet'!$K$2:$K$5000,$C600,'1. Output sheet'!$O$2:$O$5000,"&gt;="&amp;$B$574,'1. Output sheet'!$O$2:$O$5000,"&lt;"&amp;$C$574)</f>
        <v>0</v>
      </c>
      <c r="P600" s="14">
        <f t="shared" si="321"/>
        <v>24</v>
      </c>
    </row>
    <row r="601" spans="2:16" ht="15" x14ac:dyDescent="0.25">
      <c r="B601" s="7"/>
      <c r="C601" s="39" t="s">
        <v>97</v>
      </c>
      <c r="D601" s="13">
        <f>COUNTIFS('1. Output sheet'!$AC$2:$AC$5000,$B$75,'1. Output sheet'!$C$2:$C$5000,D$73,'1. Output sheet'!$K$2:$K$5000,$C601,'1. Output sheet'!$O$2:$O$5000,"&gt;="&amp;$B$574,'1. Output sheet'!$O$2:$O$5000,"&lt;"&amp;$C$574)</f>
        <v>0</v>
      </c>
      <c r="E601" s="13">
        <f>COUNTIFS('1. Output sheet'!$AC$2:$AC$5000,$B$75,'1. Output sheet'!$C$2:$C$5000,E$73,'1. Output sheet'!$K$2:$K$5000,$C601,'1. Output sheet'!$O$2:$O$5000,"&gt;="&amp;$B$574,'1. Output sheet'!$O$2:$O$5000,"&lt;"&amp;$C$574)</f>
        <v>0</v>
      </c>
      <c r="F601" s="13">
        <f>COUNTIFS('1. Output sheet'!$AC$2:$AC$5000,$B$75,'1. Output sheet'!$C$2:$C$5000,F$73,'1. Output sheet'!$K$2:$K$5000,$C601,'1. Output sheet'!$O$2:$O$5000,"&gt;="&amp;$B$574,'1. Output sheet'!$O$2:$O$5000,"&lt;"&amp;$C$574)</f>
        <v>0</v>
      </c>
      <c r="G601" s="13">
        <f>COUNTIFS('1. Output sheet'!$AC$2:$AC$5000,$B$75,'1. Output sheet'!$C$2:$C$5000,G$73,'1. Output sheet'!$K$2:$K$5000,$C601,'1. Output sheet'!$O$2:$O$5000,"&gt;="&amp;$B$574,'1. Output sheet'!$O$2:$O$5000,"&lt;"&amp;$C$574)</f>
        <v>3</v>
      </c>
      <c r="H601" s="13">
        <f>COUNTIFS('1. Output sheet'!$AC$2:$AC$5000,$B$75,'1. Output sheet'!$C$2:$C$5000,H$73,'1. Output sheet'!$K$2:$K$5000,$C601,'1. Output sheet'!$O$2:$O$5000,"&gt;="&amp;$B$574,'1. Output sheet'!$O$2:$O$5000,"&lt;"&amp;$C$574)</f>
        <v>0</v>
      </c>
      <c r="I601" s="13">
        <f>COUNTIFS('1. Output sheet'!$AC$2:$AC$5000,$B$75,'1. Output sheet'!$C$2:$C$5000,I$73,'1. Output sheet'!$K$2:$K$5000,$C601,'1. Output sheet'!$O$2:$O$5000,"&gt;="&amp;$B$574,'1. Output sheet'!$O$2:$O$5000,"&lt;"&amp;$C$574)</f>
        <v>0</v>
      </c>
      <c r="J601" s="13">
        <f>COUNTIFS('1. Output sheet'!$AC$2:$AC$5000,$B$75,'1. Output sheet'!$C$2:$C$5000,J$73,'1. Output sheet'!$K$2:$K$5000,$C601,'1. Output sheet'!$O$2:$O$5000,"&gt;="&amp;$B$574,'1. Output sheet'!$O$2:$O$5000,"&lt;"&amp;$C$574)</f>
        <v>0</v>
      </c>
      <c r="K601" s="13">
        <f>COUNTIFS('1. Output sheet'!$AC$2:$AC$5000,$B$75,'1. Output sheet'!$C$2:$C$5000,K$73,'1. Output sheet'!$K$2:$K$5000,$C601,'1. Output sheet'!$O$2:$O$5000,"&gt;="&amp;$B$574,'1. Output sheet'!$O$2:$O$5000,"&lt;"&amp;$C$574)</f>
        <v>0</v>
      </c>
      <c r="L601" s="13">
        <f>COUNTIFS('1. Output sheet'!$AC$2:$AC$5000,$B$75,'1. Output sheet'!$C$2:$C$5000,L$73,'1. Output sheet'!$K$2:$K$5000,$C601,'1. Output sheet'!$O$2:$O$5000,"&gt;="&amp;$B$574,'1. Output sheet'!$O$2:$O$5000,"&lt;"&amp;$C$574)</f>
        <v>0</v>
      </c>
      <c r="M601" s="13">
        <f>COUNTIFS('1. Output sheet'!$AC$2:$AC$5000,$B$75,'1. Output sheet'!$C$2:$C$5000,M$73,'1. Output sheet'!$K$2:$K$5000,$C601,'1. Output sheet'!$O$2:$O$5000,"&gt;="&amp;$B$574,'1. Output sheet'!$O$2:$O$5000,"&lt;"&amp;$C$574)</f>
        <v>0</v>
      </c>
      <c r="N601" s="13">
        <f>COUNTIFS('1. Output sheet'!$AC$2:$AC$5000,$B$75,'1. Output sheet'!$C$2:$C$5000,N$73,'1. Output sheet'!$K$2:$K$5000,$C601,'1. Output sheet'!$O$2:$O$5000,"&gt;="&amp;$B$574,'1. Output sheet'!$O$2:$O$5000,"&lt;"&amp;$C$574)</f>
        <v>0</v>
      </c>
      <c r="O601" s="13">
        <f>COUNTIFS('1. Output sheet'!$AC$2:$AC$5000,$B$75,'1. Output sheet'!$C$2:$C$5000,O$73,'1. Output sheet'!$K$2:$K$5000,$C601,'1. Output sheet'!$O$2:$O$5000,"&gt;="&amp;$B$574,'1. Output sheet'!$O$2:$O$5000,"&lt;"&amp;$C$574)</f>
        <v>0</v>
      </c>
      <c r="P601" s="14">
        <f t="shared" si="321"/>
        <v>3</v>
      </c>
    </row>
    <row r="602" spans="2:16" ht="15" x14ac:dyDescent="0.25">
      <c r="B602" s="7"/>
      <c r="C602" s="39" t="s">
        <v>226</v>
      </c>
      <c r="D602" s="13">
        <f>COUNTIFS('1. Output sheet'!$AC$2:$AC$5000,$B$75,'1. Output sheet'!$C$2:$C$5000,D$73,'1. Output sheet'!$K$2:$K$5000,$C602,'1. Output sheet'!$O$2:$O$5000,"&gt;="&amp;$B$574,'1. Output sheet'!$O$2:$O$5000,"&lt;"&amp;$C$574)</f>
        <v>0</v>
      </c>
      <c r="E602" s="13">
        <f>COUNTIFS('1. Output sheet'!$AC$2:$AC$5000,$B$75,'1. Output sheet'!$C$2:$C$5000,E$73,'1. Output sheet'!$K$2:$K$5000,$C602,'1. Output sheet'!$O$2:$O$5000,"&gt;="&amp;$B$574,'1. Output sheet'!$O$2:$O$5000,"&lt;"&amp;$C$574)</f>
        <v>101</v>
      </c>
      <c r="F602" s="13">
        <f>COUNTIFS('1. Output sheet'!$AC$2:$AC$5000,$B$75,'1. Output sheet'!$C$2:$C$5000,F$73,'1. Output sheet'!$K$2:$K$5000,$C602,'1. Output sheet'!$O$2:$O$5000,"&gt;="&amp;$B$574,'1. Output sheet'!$O$2:$O$5000,"&lt;"&amp;$C$574)</f>
        <v>2</v>
      </c>
      <c r="G602" s="13">
        <f>COUNTIFS('1. Output sheet'!$AC$2:$AC$5000,$B$75,'1. Output sheet'!$C$2:$C$5000,G$73,'1. Output sheet'!$K$2:$K$5000,$C602,'1. Output sheet'!$O$2:$O$5000,"&gt;="&amp;$B$574,'1. Output sheet'!$O$2:$O$5000,"&lt;"&amp;$C$574)</f>
        <v>5</v>
      </c>
      <c r="H602" s="13">
        <f>COUNTIFS('1. Output sheet'!$AC$2:$AC$5000,$B$75,'1. Output sheet'!$C$2:$C$5000,H$73,'1. Output sheet'!$K$2:$K$5000,$C602,'1. Output sheet'!$O$2:$O$5000,"&gt;="&amp;$B$574,'1. Output sheet'!$O$2:$O$5000,"&lt;"&amp;$C$574)</f>
        <v>0</v>
      </c>
      <c r="I602" s="13">
        <f>COUNTIFS('1. Output sheet'!$AC$2:$AC$5000,$B$75,'1. Output sheet'!$C$2:$C$5000,I$73,'1. Output sheet'!$K$2:$K$5000,$C602,'1. Output sheet'!$O$2:$O$5000,"&gt;="&amp;$B$574,'1. Output sheet'!$O$2:$O$5000,"&lt;"&amp;$C$574)</f>
        <v>0</v>
      </c>
      <c r="J602" s="13">
        <f>COUNTIFS('1. Output sheet'!$AC$2:$AC$5000,$B$75,'1. Output sheet'!$C$2:$C$5000,J$73,'1. Output sheet'!$K$2:$K$5000,$C602,'1. Output sheet'!$O$2:$O$5000,"&gt;="&amp;$B$574,'1. Output sheet'!$O$2:$O$5000,"&lt;"&amp;$C$574)</f>
        <v>1</v>
      </c>
      <c r="K602" s="13">
        <f>COUNTIFS('1. Output sheet'!$AC$2:$AC$5000,$B$75,'1. Output sheet'!$C$2:$C$5000,K$73,'1. Output sheet'!$K$2:$K$5000,$C602,'1. Output sheet'!$O$2:$O$5000,"&gt;="&amp;$B$574,'1. Output sheet'!$O$2:$O$5000,"&lt;"&amp;$C$574)</f>
        <v>0</v>
      </c>
      <c r="L602" s="13">
        <f>COUNTIFS('1. Output sheet'!$AC$2:$AC$5000,$B$75,'1. Output sheet'!$C$2:$C$5000,L$73,'1. Output sheet'!$K$2:$K$5000,$C602,'1. Output sheet'!$O$2:$O$5000,"&gt;="&amp;$B$574,'1. Output sheet'!$O$2:$O$5000,"&lt;"&amp;$C$574)</f>
        <v>0</v>
      </c>
      <c r="M602" s="13">
        <f>COUNTIFS('1. Output sheet'!$AC$2:$AC$5000,$B$75,'1. Output sheet'!$C$2:$C$5000,M$73,'1. Output sheet'!$K$2:$K$5000,$C602,'1. Output sheet'!$O$2:$O$5000,"&gt;="&amp;$B$574,'1. Output sheet'!$O$2:$O$5000,"&lt;"&amp;$C$574)</f>
        <v>0</v>
      </c>
      <c r="N602" s="13">
        <f>COUNTIFS('1. Output sheet'!$AC$2:$AC$5000,$B$75,'1. Output sheet'!$C$2:$C$5000,N$73,'1. Output sheet'!$K$2:$K$5000,$C602,'1. Output sheet'!$O$2:$O$5000,"&gt;="&amp;$B$574,'1. Output sheet'!$O$2:$O$5000,"&lt;"&amp;$C$574)</f>
        <v>0</v>
      </c>
      <c r="O602" s="13">
        <f>COUNTIFS('1. Output sheet'!$AC$2:$AC$5000,$B$75,'1. Output sheet'!$C$2:$C$5000,O$73,'1. Output sheet'!$K$2:$K$5000,$C602,'1. Output sheet'!$O$2:$O$5000,"&gt;="&amp;$B$574,'1. Output sheet'!$O$2:$O$5000,"&lt;"&amp;$C$574)</f>
        <v>0</v>
      </c>
      <c r="P602" s="14">
        <f t="shared" si="321"/>
        <v>109</v>
      </c>
    </row>
    <row r="603" spans="2:16" ht="15" x14ac:dyDescent="0.25">
      <c r="B603" s="7"/>
      <c r="C603" s="39" t="s">
        <v>243</v>
      </c>
      <c r="D603" s="13">
        <f>COUNTIFS('1. Output sheet'!$AC$2:$AC$5000,$B$75,'1. Output sheet'!$C$2:$C$5000,D$73,'1. Output sheet'!$K$2:$K$5000,$C603,'1. Output sheet'!$O$2:$O$5000,"&gt;="&amp;$B$574,'1. Output sheet'!$O$2:$O$5000,"&lt;"&amp;$C$574)</f>
        <v>0</v>
      </c>
      <c r="E603" s="13">
        <f>COUNTIFS('1. Output sheet'!$AC$2:$AC$5000,$B$75,'1. Output sheet'!$C$2:$C$5000,E$73,'1. Output sheet'!$K$2:$K$5000,$C603,'1. Output sheet'!$O$2:$O$5000,"&gt;="&amp;$B$574,'1. Output sheet'!$O$2:$O$5000,"&lt;"&amp;$C$574)</f>
        <v>0</v>
      </c>
      <c r="F603" s="13">
        <f>COUNTIFS('1. Output sheet'!$AC$2:$AC$5000,$B$75,'1. Output sheet'!$C$2:$C$5000,F$73,'1. Output sheet'!$K$2:$K$5000,$C603,'1. Output sheet'!$O$2:$O$5000,"&gt;="&amp;$B$574,'1. Output sheet'!$O$2:$O$5000,"&lt;"&amp;$C$574)</f>
        <v>2</v>
      </c>
      <c r="G603" s="13">
        <f>COUNTIFS('1. Output sheet'!$AC$2:$AC$5000,$B$75,'1. Output sheet'!$C$2:$C$5000,G$73,'1. Output sheet'!$K$2:$K$5000,$C603,'1. Output sheet'!$O$2:$O$5000,"&gt;="&amp;$B$574,'1. Output sheet'!$O$2:$O$5000,"&lt;"&amp;$C$574)</f>
        <v>0</v>
      </c>
      <c r="H603" s="13">
        <f>COUNTIFS('1. Output sheet'!$AC$2:$AC$5000,$B$75,'1. Output sheet'!$C$2:$C$5000,H$73,'1. Output sheet'!$K$2:$K$5000,$C603,'1. Output sheet'!$O$2:$O$5000,"&gt;="&amp;$B$574,'1. Output sheet'!$O$2:$O$5000,"&lt;"&amp;$C$574)</f>
        <v>0</v>
      </c>
      <c r="I603" s="13">
        <f>COUNTIFS('1. Output sheet'!$AC$2:$AC$5000,$B$75,'1. Output sheet'!$C$2:$C$5000,I$73,'1. Output sheet'!$K$2:$K$5000,$C603,'1. Output sheet'!$O$2:$O$5000,"&gt;="&amp;$B$574,'1. Output sheet'!$O$2:$O$5000,"&lt;"&amp;$C$574)</f>
        <v>0</v>
      </c>
      <c r="J603" s="13">
        <f>COUNTIFS('1. Output sheet'!$AC$2:$AC$5000,$B$75,'1. Output sheet'!$C$2:$C$5000,J$73,'1. Output sheet'!$K$2:$K$5000,$C603,'1. Output sheet'!$O$2:$O$5000,"&gt;="&amp;$B$574,'1. Output sheet'!$O$2:$O$5000,"&lt;"&amp;$C$574)</f>
        <v>0</v>
      </c>
      <c r="K603" s="13">
        <f>COUNTIFS('1. Output sheet'!$AC$2:$AC$5000,$B$75,'1. Output sheet'!$C$2:$C$5000,K$73,'1. Output sheet'!$K$2:$K$5000,$C603,'1. Output sheet'!$O$2:$O$5000,"&gt;="&amp;$B$574,'1. Output sheet'!$O$2:$O$5000,"&lt;"&amp;$C$574)</f>
        <v>0</v>
      </c>
      <c r="L603" s="13">
        <f>COUNTIFS('1. Output sheet'!$AC$2:$AC$5000,$B$75,'1. Output sheet'!$C$2:$C$5000,L$73,'1. Output sheet'!$K$2:$K$5000,$C603,'1. Output sheet'!$O$2:$O$5000,"&gt;="&amp;$B$574,'1. Output sheet'!$O$2:$O$5000,"&lt;"&amp;$C$574)</f>
        <v>0</v>
      </c>
      <c r="M603" s="13">
        <f>COUNTIFS('1. Output sheet'!$AC$2:$AC$5000,$B$75,'1. Output sheet'!$C$2:$C$5000,M$73,'1. Output sheet'!$K$2:$K$5000,$C603,'1. Output sheet'!$O$2:$O$5000,"&gt;="&amp;$B$574,'1. Output sheet'!$O$2:$O$5000,"&lt;"&amp;$C$574)</f>
        <v>0</v>
      </c>
      <c r="N603" s="13">
        <f>COUNTIFS('1. Output sheet'!$AC$2:$AC$5000,$B$75,'1. Output sheet'!$C$2:$C$5000,N$73,'1. Output sheet'!$K$2:$K$5000,$C603,'1. Output sheet'!$O$2:$O$5000,"&gt;="&amp;$B$574,'1. Output sheet'!$O$2:$O$5000,"&lt;"&amp;$C$574)</f>
        <v>0</v>
      </c>
      <c r="O603" s="13">
        <f>COUNTIFS('1. Output sheet'!$AC$2:$AC$5000,$B$75,'1. Output sheet'!$C$2:$C$5000,O$73,'1. Output sheet'!$K$2:$K$5000,$C603,'1. Output sheet'!$O$2:$O$5000,"&gt;="&amp;$B$574,'1. Output sheet'!$O$2:$O$5000,"&lt;"&amp;$C$574)</f>
        <v>0</v>
      </c>
      <c r="P603" s="14">
        <f t="shared" si="321"/>
        <v>2</v>
      </c>
    </row>
    <row r="604" spans="2:16" ht="15" x14ac:dyDescent="0.25">
      <c r="B604" s="7"/>
      <c r="C604" s="39" t="s">
        <v>2874</v>
      </c>
      <c r="D604" s="13">
        <f>COUNTIFS('1. Output sheet'!$AC$2:$AC$5000,$B$75,'1. Output sheet'!$C$2:$C$5000,D$73,'1. Output sheet'!$K$2:$K$5000,$C604,'1. Output sheet'!$O$2:$O$5000,"&gt;="&amp;$B$574,'1. Output sheet'!$O$2:$O$5000,"&lt;"&amp;$C$574)</f>
        <v>0</v>
      </c>
      <c r="E604" s="13">
        <f>COUNTIFS('1. Output sheet'!$AC$2:$AC$5000,$B$75,'1. Output sheet'!$C$2:$C$5000,E$73,'1. Output sheet'!$K$2:$K$5000,$C604,'1. Output sheet'!$O$2:$O$5000,"&gt;="&amp;$B$574,'1. Output sheet'!$O$2:$O$5000,"&lt;"&amp;$C$574)</f>
        <v>0</v>
      </c>
      <c r="F604" s="13">
        <f>COUNTIFS('1. Output sheet'!$AC$2:$AC$5000,$B$75,'1. Output sheet'!$C$2:$C$5000,F$73,'1. Output sheet'!$K$2:$K$5000,$C604,'1. Output sheet'!$O$2:$O$5000,"&gt;="&amp;$B$574,'1. Output sheet'!$O$2:$O$5000,"&lt;"&amp;$C$574)</f>
        <v>0</v>
      </c>
      <c r="G604" s="13">
        <f>COUNTIFS('1. Output sheet'!$AC$2:$AC$5000,$B$75,'1. Output sheet'!$C$2:$C$5000,G$73,'1. Output sheet'!$K$2:$K$5000,$C604,'1. Output sheet'!$O$2:$O$5000,"&gt;="&amp;$B$574,'1. Output sheet'!$O$2:$O$5000,"&lt;"&amp;$C$574)</f>
        <v>0</v>
      </c>
      <c r="H604" s="13">
        <f>COUNTIFS('1. Output sheet'!$AC$2:$AC$5000,$B$75,'1. Output sheet'!$C$2:$C$5000,H$73,'1. Output sheet'!$K$2:$K$5000,$C604,'1. Output sheet'!$O$2:$O$5000,"&gt;="&amp;$B$574,'1. Output sheet'!$O$2:$O$5000,"&lt;"&amp;$C$574)</f>
        <v>0</v>
      </c>
      <c r="I604" s="13">
        <f>COUNTIFS('1. Output sheet'!$AC$2:$AC$5000,$B$75,'1. Output sheet'!$C$2:$C$5000,I$73,'1. Output sheet'!$K$2:$K$5000,$C604,'1. Output sheet'!$O$2:$O$5000,"&gt;="&amp;$B$574,'1. Output sheet'!$O$2:$O$5000,"&lt;"&amp;$C$574)</f>
        <v>0</v>
      </c>
      <c r="J604" s="13">
        <f>COUNTIFS('1. Output sheet'!$AC$2:$AC$5000,$B$75,'1. Output sheet'!$C$2:$C$5000,J$73,'1. Output sheet'!$K$2:$K$5000,$C604,'1. Output sheet'!$O$2:$O$5000,"&gt;="&amp;$B$574,'1. Output sheet'!$O$2:$O$5000,"&lt;"&amp;$C$574)</f>
        <v>0</v>
      </c>
      <c r="K604" s="13">
        <f>COUNTIFS('1. Output sheet'!$AC$2:$AC$5000,$B$75,'1. Output sheet'!$C$2:$C$5000,K$73,'1. Output sheet'!$K$2:$K$5000,$C604,'1. Output sheet'!$O$2:$O$5000,"&gt;="&amp;$B$574,'1. Output sheet'!$O$2:$O$5000,"&lt;"&amp;$C$574)</f>
        <v>0</v>
      </c>
      <c r="L604" s="13">
        <f>COUNTIFS('1. Output sheet'!$AC$2:$AC$5000,$B$75,'1. Output sheet'!$C$2:$C$5000,L$73,'1. Output sheet'!$K$2:$K$5000,$C604,'1. Output sheet'!$O$2:$O$5000,"&gt;="&amp;$B$574,'1. Output sheet'!$O$2:$O$5000,"&lt;"&amp;$C$574)</f>
        <v>0</v>
      </c>
      <c r="M604" s="13">
        <f>COUNTIFS('1. Output sheet'!$AC$2:$AC$5000,$B$75,'1. Output sheet'!$C$2:$C$5000,M$73,'1. Output sheet'!$K$2:$K$5000,$C604,'1. Output sheet'!$O$2:$O$5000,"&gt;="&amp;$B$574,'1. Output sheet'!$O$2:$O$5000,"&lt;"&amp;$C$574)</f>
        <v>0</v>
      </c>
      <c r="N604" s="13">
        <f>COUNTIFS('1. Output sheet'!$AC$2:$AC$5000,$B$75,'1. Output sheet'!$C$2:$C$5000,N$73,'1. Output sheet'!$K$2:$K$5000,$C604,'1. Output sheet'!$O$2:$O$5000,"&gt;="&amp;$B$574,'1. Output sheet'!$O$2:$O$5000,"&lt;"&amp;$C$574)</f>
        <v>0</v>
      </c>
      <c r="O604" s="13">
        <f>COUNTIFS('1. Output sheet'!$AC$2:$AC$5000,$B$75,'1. Output sheet'!$C$2:$C$5000,O$73,'1. Output sheet'!$K$2:$K$5000,$C604,'1. Output sheet'!$O$2:$O$5000,"&gt;="&amp;$B$574,'1. Output sheet'!$O$2:$O$5000,"&lt;"&amp;$C$574)</f>
        <v>0</v>
      </c>
      <c r="P604" s="14">
        <f t="shared" si="321"/>
        <v>0</v>
      </c>
    </row>
    <row r="605" spans="2:16" ht="15" x14ac:dyDescent="0.25">
      <c r="B605" s="7"/>
      <c r="C605" s="39" t="s">
        <v>217</v>
      </c>
      <c r="D605" s="13">
        <f>COUNTIFS('1. Output sheet'!$AC$2:$AC$5000,$B$75,'1. Output sheet'!$C$2:$C$5000,D$73,'1. Output sheet'!$K$2:$K$5000,$C605,'1. Output sheet'!$O$2:$O$5000,"&gt;="&amp;$B$574,'1. Output sheet'!$O$2:$O$5000,"&lt;"&amp;$C$574)</f>
        <v>0</v>
      </c>
      <c r="E605" s="13">
        <f>COUNTIFS('1. Output sheet'!$AC$2:$AC$5000,$B$75,'1. Output sheet'!$C$2:$C$5000,E$73,'1. Output sheet'!$K$2:$K$5000,$C605,'1. Output sheet'!$O$2:$O$5000,"&gt;="&amp;$B$574,'1. Output sheet'!$O$2:$O$5000,"&lt;"&amp;$C$574)</f>
        <v>0</v>
      </c>
      <c r="F605" s="13">
        <f>COUNTIFS('1. Output sheet'!$AC$2:$AC$5000,$B$75,'1. Output sheet'!$C$2:$C$5000,F$73,'1. Output sheet'!$K$2:$K$5000,$C605,'1. Output sheet'!$O$2:$O$5000,"&gt;="&amp;$B$574,'1. Output sheet'!$O$2:$O$5000,"&lt;"&amp;$C$574)</f>
        <v>0</v>
      </c>
      <c r="G605" s="13">
        <f>COUNTIFS('1. Output sheet'!$AC$2:$AC$5000,$B$75,'1. Output sheet'!$C$2:$C$5000,G$73,'1. Output sheet'!$K$2:$K$5000,$C605,'1. Output sheet'!$O$2:$O$5000,"&gt;="&amp;$B$574,'1. Output sheet'!$O$2:$O$5000,"&lt;"&amp;$C$574)</f>
        <v>1</v>
      </c>
      <c r="H605" s="13">
        <f>COUNTIFS('1. Output sheet'!$AC$2:$AC$5000,$B$75,'1. Output sheet'!$C$2:$C$5000,H$73,'1. Output sheet'!$K$2:$K$5000,$C605,'1. Output sheet'!$O$2:$O$5000,"&gt;="&amp;$B$574,'1. Output sheet'!$O$2:$O$5000,"&lt;"&amp;$C$574)</f>
        <v>5</v>
      </c>
      <c r="I605" s="13">
        <f>COUNTIFS('1. Output sheet'!$AC$2:$AC$5000,$B$75,'1. Output sheet'!$C$2:$C$5000,I$73,'1. Output sheet'!$K$2:$K$5000,$C605,'1. Output sheet'!$O$2:$O$5000,"&gt;="&amp;$B$574,'1. Output sheet'!$O$2:$O$5000,"&lt;"&amp;$C$574)</f>
        <v>1</v>
      </c>
      <c r="J605" s="13">
        <f>COUNTIFS('1. Output sheet'!$AC$2:$AC$5000,$B$75,'1. Output sheet'!$C$2:$C$5000,J$73,'1. Output sheet'!$K$2:$K$5000,$C605,'1. Output sheet'!$O$2:$O$5000,"&gt;="&amp;$B$574,'1. Output sheet'!$O$2:$O$5000,"&lt;"&amp;$C$574)</f>
        <v>7</v>
      </c>
      <c r="K605" s="13">
        <f>COUNTIFS('1. Output sheet'!$AC$2:$AC$5000,$B$75,'1. Output sheet'!$C$2:$C$5000,K$73,'1. Output sheet'!$K$2:$K$5000,$C605,'1. Output sheet'!$O$2:$O$5000,"&gt;="&amp;$B$574,'1. Output sheet'!$O$2:$O$5000,"&lt;"&amp;$C$574)</f>
        <v>0</v>
      </c>
      <c r="L605" s="13">
        <f>COUNTIFS('1. Output sheet'!$AC$2:$AC$5000,$B$75,'1. Output sheet'!$C$2:$C$5000,L$73,'1. Output sheet'!$K$2:$K$5000,$C605,'1. Output sheet'!$O$2:$O$5000,"&gt;="&amp;$B$574,'1. Output sheet'!$O$2:$O$5000,"&lt;"&amp;$C$574)</f>
        <v>0</v>
      </c>
      <c r="M605" s="13">
        <f>COUNTIFS('1. Output sheet'!$AC$2:$AC$5000,$B$75,'1. Output sheet'!$C$2:$C$5000,M$73,'1. Output sheet'!$K$2:$K$5000,$C605,'1. Output sheet'!$O$2:$O$5000,"&gt;="&amp;$B$574,'1. Output sheet'!$O$2:$O$5000,"&lt;"&amp;$C$574)</f>
        <v>0</v>
      </c>
      <c r="N605" s="13">
        <f>COUNTIFS('1. Output sheet'!$AC$2:$AC$5000,$B$75,'1. Output sheet'!$C$2:$C$5000,N$73,'1. Output sheet'!$K$2:$K$5000,$C605,'1. Output sheet'!$O$2:$O$5000,"&gt;="&amp;$B$574,'1. Output sheet'!$O$2:$O$5000,"&lt;"&amp;$C$574)</f>
        <v>0</v>
      </c>
      <c r="O605" s="13">
        <f>COUNTIFS('1. Output sheet'!$AC$2:$AC$5000,$B$75,'1. Output sheet'!$C$2:$C$5000,O$73,'1. Output sheet'!$K$2:$K$5000,$C605,'1. Output sheet'!$O$2:$O$5000,"&gt;="&amp;$B$574,'1. Output sheet'!$O$2:$O$5000,"&lt;"&amp;$C$574)</f>
        <v>0</v>
      </c>
      <c r="P605" s="14">
        <f t="shared" si="321"/>
        <v>14</v>
      </c>
    </row>
    <row r="606" spans="2:16" ht="15" x14ac:dyDescent="0.25">
      <c r="B606" s="7"/>
      <c r="C606" s="39" t="s">
        <v>326</v>
      </c>
      <c r="D606" s="13">
        <f>COUNTIFS('1. Output sheet'!$AC$2:$AC$5000,$B$75,'1. Output sheet'!$C$2:$C$5000,D$73,'1. Output sheet'!$K$2:$K$5000,$C606,'1. Output sheet'!$O$2:$O$5000,"&gt;="&amp;$B$574,'1. Output sheet'!$O$2:$O$5000,"&lt;"&amp;$C$574)</f>
        <v>0</v>
      </c>
      <c r="E606" s="13">
        <f>COUNTIFS('1. Output sheet'!$AC$2:$AC$5000,$B$75,'1. Output sheet'!$C$2:$C$5000,E$73,'1. Output sheet'!$K$2:$K$5000,$C606,'1. Output sheet'!$O$2:$O$5000,"&gt;="&amp;$B$574,'1. Output sheet'!$O$2:$O$5000,"&lt;"&amp;$C$574)</f>
        <v>0</v>
      </c>
      <c r="F606" s="13">
        <f>COUNTIFS('1. Output sheet'!$AC$2:$AC$5000,$B$75,'1. Output sheet'!$C$2:$C$5000,F$73,'1. Output sheet'!$K$2:$K$5000,$C606,'1. Output sheet'!$O$2:$O$5000,"&gt;="&amp;$B$574,'1. Output sheet'!$O$2:$O$5000,"&lt;"&amp;$C$574)</f>
        <v>0</v>
      </c>
      <c r="G606" s="13">
        <f>COUNTIFS('1. Output sheet'!$AC$2:$AC$5000,$B$75,'1. Output sheet'!$C$2:$C$5000,G$73,'1. Output sheet'!$K$2:$K$5000,$C606,'1. Output sheet'!$O$2:$O$5000,"&gt;="&amp;$B$574,'1. Output sheet'!$O$2:$O$5000,"&lt;"&amp;$C$574)</f>
        <v>2</v>
      </c>
      <c r="H606" s="13">
        <f>COUNTIFS('1. Output sheet'!$AC$2:$AC$5000,$B$75,'1. Output sheet'!$C$2:$C$5000,H$73,'1. Output sheet'!$K$2:$K$5000,$C606,'1. Output sheet'!$O$2:$O$5000,"&gt;="&amp;$B$574,'1. Output sheet'!$O$2:$O$5000,"&lt;"&amp;$C$574)</f>
        <v>0</v>
      </c>
      <c r="I606" s="13">
        <f>COUNTIFS('1. Output sheet'!$AC$2:$AC$5000,$B$75,'1. Output sheet'!$C$2:$C$5000,I$73,'1. Output sheet'!$K$2:$K$5000,$C606,'1. Output sheet'!$O$2:$O$5000,"&gt;="&amp;$B$574,'1. Output sheet'!$O$2:$O$5000,"&lt;"&amp;$C$574)</f>
        <v>0</v>
      </c>
      <c r="J606" s="13">
        <f>COUNTIFS('1. Output sheet'!$AC$2:$AC$5000,$B$75,'1. Output sheet'!$C$2:$C$5000,J$73,'1. Output sheet'!$K$2:$K$5000,$C606,'1. Output sheet'!$O$2:$O$5000,"&gt;="&amp;$B$574,'1. Output sheet'!$O$2:$O$5000,"&lt;"&amp;$C$574)</f>
        <v>0</v>
      </c>
      <c r="K606" s="13">
        <f>COUNTIFS('1. Output sheet'!$AC$2:$AC$5000,$B$75,'1. Output sheet'!$C$2:$C$5000,K$73,'1. Output sheet'!$K$2:$K$5000,$C606,'1. Output sheet'!$O$2:$O$5000,"&gt;="&amp;$B$574,'1. Output sheet'!$O$2:$O$5000,"&lt;"&amp;$C$574)</f>
        <v>0</v>
      </c>
      <c r="L606" s="13">
        <f>COUNTIFS('1. Output sheet'!$AC$2:$AC$5000,$B$75,'1. Output sheet'!$C$2:$C$5000,L$73,'1. Output sheet'!$K$2:$K$5000,$C606,'1. Output sheet'!$O$2:$O$5000,"&gt;="&amp;$B$574,'1. Output sheet'!$O$2:$O$5000,"&lt;"&amp;$C$574)</f>
        <v>0</v>
      </c>
      <c r="M606" s="13">
        <f>COUNTIFS('1. Output sheet'!$AC$2:$AC$5000,$B$75,'1. Output sheet'!$C$2:$C$5000,M$73,'1. Output sheet'!$K$2:$K$5000,$C606,'1. Output sheet'!$O$2:$O$5000,"&gt;="&amp;$B$574,'1. Output sheet'!$O$2:$O$5000,"&lt;"&amp;$C$574)</f>
        <v>0</v>
      </c>
      <c r="N606" s="13">
        <f>COUNTIFS('1. Output sheet'!$AC$2:$AC$5000,$B$75,'1. Output sheet'!$C$2:$C$5000,N$73,'1. Output sheet'!$K$2:$K$5000,$C606,'1. Output sheet'!$O$2:$O$5000,"&gt;="&amp;$B$574,'1. Output sheet'!$O$2:$O$5000,"&lt;"&amp;$C$574)</f>
        <v>1</v>
      </c>
      <c r="O606" s="13">
        <f>COUNTIFS('1. Output sheet'!$AC$2:$AC$5000,$B$75,'1. Output sheet'!$C$2:$C$5000,O$73,'1. Output sheet'!$K$2:$K$5000,$C606,'1. Output sheet'!$O$2:$O$5000,"&gt;="&amp;$B$574,'1. Output sheet'!$O$2:$O$5000,"&lt;"&amp;$C$574)</f>
        <v>0</v>
      </c>
      <c r="P606" s="14">
        <f t="shared" si="321"/>
        <v>3</v>
      </c>
    </row>
    <row r="607" spans="2:16" ht="15" x14ac:dyDescent="0.25">
      <c r="B607" s="7"/>
      <c r="C607" s="39" t="s">
        <v>775</v>
      </c>
      <c r="D607" s="13">
        <f>COUNTIFS('1. Output sheet'!$AC$2:$AC$5000,$B$75,'1. Output sheet'!$C$2:$C$5000,D$73,'1. Output sheet'!$K$2:$K$5000,$C607,'1. Output sheet'!$O$2:$O$5000,"&gt;="&amp;$B$574,'1. Output sheet'!$O$2:$O$5000,"&lt;"&amp;$C$574)</f>
        <v>0</v>
      </c>
      <c r="E607" s="13">
        <f>COUNTIFS('1. Output sheet'!$AC$2:$AC$5000,$B$75,'1. Output sheet'!$C$2:$C$5000,E$73,'1. Output sheet'!$K$2:$K$5000,$C607,'1. Output sheet'!$O$2:$O$5000,"&gt;="&amp;$B$574,'1. Output sheet'!$O$2:$O$5000,"&lt;"&amp;$C$574)</f>
        <v>0</v>
      </c>
      <c r="F607" s="13">
        <f>COUNTIFS('1. Output sheet'!$AC$2:$AC$5000,$B$75,'1. Output sheet'!$C$2:$C$5000,F$73,'1. Output sheet'!$K$2:$K$5000,$C607,'1. Output sheet'!$O$2:$O$5000,"&gt;="&amp;$B$574,'1. Output sheet'!$O$2:$O$5000,"&lt;"&amp;$C$574)</f>
        <v>0</v>
      </c>
      <c r="G607" s="13">
        <f>COUNTIFS('1. Output sheet'!$AC$2:$AC$5000,$B$75,'1. Output sheet'!$C$2:$C$5000,G$73,'1. Output sheet'!$K$2:$K$5000,$C607,'1. Output sheet'!$O$2:$O$5000,"&gt;="&amp;$B$574,'1. Output sheet'!$O$2:$O$5000,"&lt;"&amp;$C$574)</f>
        <v>0</v>
      </c>
      <c r="H607" s="13">
        <f>COUNTIFS('1. Output sheet'!$AC$2:$AC$5000,$B$75,'1. Output sheet'!$C$2:$C$5000,H$73,'1. Output sheet'!$K$2:$K$5000,$C607,'1. Output sheet'!$O$2:$O$5000,"&gt;="&amp;$B$574,'1. Output sheet'!$O$2:$O$5000,"&lt;"&amp;$C$574)</f>
        <v>0</v>
      </c>
      <c r="I607" s="13">
        <f>COUNTIFS('1. Output sheet'!$AC$2:$AC$5000,$B$75,'1. Output sheet'!$C$2:$C$5000,I$73,'1. Output sheet'!$K$2:$K$5000,$C607,'1. Output sheet'!$O$2:$O$5000,"&gt;="&amp;$B$574,'1. Output sheet'!$O$2:$O$5000,"&lt;"&amp;$C$574)</f>
        <v>0</v>
      </c>
      <c r="J607" s="13">
        <f>COUNTIFS('1. Output sheet'!$AC$2:$AC$5000,$B$75,'1. Output sheet'!$C$2:$C$5000,J$73,'1. Output sheet'!$K$2:$K$5000,$C607,'1. Output sheet'!$O$2:$O$5000,"&gt;="&amp;$B$574,'1. Output sheet'!$O$2:$O$5000,"&lt;"&amp;$C$574)</f>
        <v>3</v>
      </c>
      <c r="K607" s="13">
        <f>COUNTIFS('1. Output sheet'!$AC$2:$AC$5000,$B$75,'1. Output sheet'!$C$2:$C$5000,K$73,'1. Output sheet'!$K$2:$K$5000,$C607,'1. Output sheet'!$O$2:$O$5000,"&gt;="&amp;$B$574,'1. Output sheet'!$O$2:$O$5000,"&lt;"&amp;$C$574)</f>
        <v>0</v>
      </c>
      <c r="L607" s="13">
        <f>COUNTIFS('1. Output sheet'!$AC$2:$AC$5000,$B$75,'1. Output sheet'!$C$2:$C$5000,L$73,'1. Output sheet'!$K$2:$K$5000,$C607,'1. Output sheet'!$O$2:$O$5000,"&gt;="&amp;$B$574,'1. Output sheet'!$O$2:$O$5000,"&lt;"&amp;$C$574)</f>
        <v>0</v>
      </c>
      <c r="M607" s="13">
        <f>COUNTIFS('1. Output sheet'!$AC$2:$AC$5000,$B$75,'1. Output sheet'!$C$2:$C$5000,M$73,'1. Output sheet'!$K$2:$K$5000,$C607,'1. Output sheet'!$O$2:$O$5000,"&gt;="&amp;$B$574,'1. Output sheet'!$O$2:$O$5000,"&lt;"&amp;$C$574)</f>
        <v>0</v>
      </c>
      <c r="N607" s="13">
        <f>COUNTIFS('1. Output sheet'!$AC$2:$AC$5000,$B$75,'1. Output sheet'!$C$2:$C$5000,N$73,'1. Output sheet'!$K$2:$K$5000,$C607,'1. Output sheet'!$O$2:$O$5000,"&gt;="&amp;$B$574,'1. Output sheet'!$O$2:$O$5000,"&lt;"&amp;$C$574)</f>
        <v>0</v>
      </c>
      <c r="O607" s="13">
        <f>COUNTIFS('1. Output sheet'!$AC$2:$AC$5000,$B$75,'1. Output sheet'!$C$2:$C$5000,O$73,'1. Output sheet'!$K$2:$K$5000,$C607,'1. Output sheet'!$O$2:$O$5000,"&gt;="&amp;$B$574,'1. Output sheet'!$O$2:$O$5000,"&lt;"&amp;$C$574)</f>
        <v>4</v>
      </c>
      <c r="P607" s="14">
        <f t="shared" si="321"/>
        <v>7</v>
      </c>
    </row>
    <row r="608" spans="2:16" ht="15" x14ac:dyDescent="0.25">
      <c r="B608" s="38" t="s">
        <v>67</v>
      </c>
      <c r="C608" s="37" t="s">
        <v>4761</v>
      </c>
      <c r="D608" s="14">
        <f>SUM(D609:D637)</f>
        <v>0</v>
      </c>
      <c r="E608" s="14">
        <f t="shared" ref="E608" si="322">SUM(E609:E637)</f>
        <v>0</v>
      </c>
      <c r="F608" s="14">
        <f t="shared" ref="F608" si="323">SUM(F609:F637)</f>
        <v>6</v>
      </c>
      <c r="G608" s="14">
        <f t="shared" ref="G608" si="324">SUM(G609:G637)</f>
        <v>2</v>
      </c>
      <c r="H608" s="14">
        <f t="shared" ref="H608" si="325">SUM(H609:H637)</f>
        <v>2</v>
      </c>
      <c r="I608" s="14">
        <f t="shared" ref="I608" si="326">SUM(I609:I637)</f>
        <v>0</v>
      </c>
      <c r="J608" s="14">
        <f t="shared" ref="J608" si="327">SUM(J609:J637)</f>
        <v>6</v>
      </c>
      <c r="K608" s="14">
        <f t="shared" ref="K608" si="328">SUM(K609:K637)</f>
        <v>0</v>
      </c>
      <c r="L608" s="14">
        <f t="shared" ref="L608" si="329">SUM(L609:L637)</f>
        <v>0</v>
      </c>
      <c r="M608" s="14">
        <f t="shared" ref="M608" si="330">SUM(M609:M637)</f>
        <v>0</v>
      </c>
      <c r="N608" s="14">
        <f t="shared" ref="N608" si="331">SUM(N609:N637)</f>
        <v>1</v>
      </c>
      <c r="O608" s="14">
        <f t="shared" ref="O608" si="332">SUM(O609:O637)</f>
        <v>0</v>
      </c>
      <c r="P608" s="14">
        <f t="shared" si="321"/>
        <v>17</v>
      </c>
    </row>
    <row r="609" spans="2:16" ht="15" x14ac:dyDescent="0.25">
      <c r="B609" s="7"/>
      <c r="C609" s="39" t="s">
        <v>141</v>
      </c>
      <c r="D609" s="13">
        <f>COUNTIFS('1. Output sheet'!$AC$2:$AC$5000,$B$105,'1. Output sheet'!$C$2:$C$5000,D$73,'1. Output sheet'!$K$2:$K$5000,$C609,'1. Output sheet'!$O$2:$O$5000,"&gt;="&amp;$B$574,'1. Output sheet'!$O$2:$O$5000,"&lt;"&amp;$C$574)</f>
        <v>0</v>
      </c>
      <c r="E609" s="13">
        <f>COUNTIFS('1. Output sheet'!$AC$2:$AC$5000,$B$105,'1. Output sheet'!$C$2:$C$5000,E$73,'1. Output sheet'!$K$2:$K$5000,$C609,'1. Output sheet'!$O$2:$O$5000,"&gt;="&amp;$B$574,'1. Output sheet'!$O$2:$O$5000,"&lt;"&amp;$C$574)</f>
        <v>0</v>
      </c>
      <c r="F609" s="13">
        <f>COUNTIFS('1. Output sheet'!$AC$2:$AC$5000,$B$105,'1. Output sheet'!$C$2:$C$5000,F$73,'1. Output sheet'!$K$2:$K$5000,$C609,'1. Output sheet'!$O$2:$O$5000,"&gt;="&amp;$B$574,'1. Output sheet'!$O$2:$O$5000,"&lt;"&amp;$C$574)</f>
        <v>0</v>
      </c>
      <c r="G609" s="13">
        <f>COUNTIFS('1. Output sheet'!$AC$2:$AC$5000,$B$105,'1. Output sheet'!$C$2:$C$5000,G$73,'1. Output sheet'!$K$2:$K$5000,$C609,'1. Output sheet'!$O$2:$O$5000,"&gt;="&amp;$B$574,'1. Output sheet'!$O$2:$O$5000,"&lt;"&amp;$C$574)</f>
        <v>0</v>
      </c>
      <c r="H609" s="13">
        <f>COUNTIFS('1. Output sheet'!$AC$2:$AC$5000,$B$105,'1. Output sheet'!$C$2:$C$5000,H$73,'1. Output sheet'!$K$2:$K$5000,$C609,'1. Output sheet'!$O$2:$O$5000,"&gt;="&amp;$B$574,'1. Output sheet'!$O$2:$O$5000,"&lt;"&amp;$C$574)</f>
        <v>0</v>
      </c>
      <c r="I609" s="13">
        <f>COUNTIFS('1. Output sheet'!$AC$2:$AC$5000,$B$105,'1. Output sheet'!$C$2:$C$5000,I$73,'1. Output sheet'!$K$2:$K$5000,$C609,'1. Output sheet'!$O$2:$O$5000,"&gt;="&amp;$B$574,'1. Output sheet'!$O$2:$O$5000,"&lt;"&amp;$C$574)</f>
        <v>0</v>
      </c>
      <c r="J609" s="13">
        <f>COUNTIFS('1. Output sheet'!$AC$2:$AC$5000,$B$105,'1. Output sheet'!$C$2:$C$5000,J$73,'1. Output sheet'!$K$2:$K$5000,$C609,'1. Output sheet'!$O$2:$O$5000,"&gt;="&amp;$B$574,'1. Output sheet'!$O$2:$O$5000,"&lt;"&amp;$C$574)</f>
        <v>0</v>
      </c>
      <c r="K609" s="13">
        <f>COUNTIFS('1. Output sheet'!$AC$2:$AC$5000,$B$105,'1. Output sheet'!$C$2:$C$5000,K$73,'1. Output sheet'!$K$2:$K$5000,$C609,'1. Output sheet'!$O$2:$O$5000,"&gt;="&amp;$B$574,'1. Output sheet'!$O$2:$O$5000,"&lt;"&amp;$C$574)</f>
        <v>0</v>
      </c>
      <c r="L609" s="13">
        <f>COUNTIFS('1. Output sheet'!$AC$2:$AC$5000,$B$105,'1. Output sheet'!$C$2:$C$5000,L$73,'1. Output sheet'!$K$2:$K$5000,$C609,'1. Output sheet'!$O$2:$O$5000,"&gt;="&amp;$B$574,'1. Output sheet'!$O$2:$O$5000,"&lt;"&amp;$C$574)</f>
        <v>0</v>
      </c>
      <c r="M609" s="13">
        <f>COUNTIFS('1. Output sheet'!$AC$2:$AC$5000,$B$105,'1. Output sheet'!$C$2:$C$5000,M$73,'1. Output sheet'!$K$2:$K$5000,$C609,'1. Output sheet'!$O$2:$O$5000,"&gt;="&amp;$B$574,'1. Output sheet'!$O$2:$O$5000,"&lt;"&amp;$C$574)</f>
        <v>0</v>
      </c>
      <c r="N609" s="13">
        <f>COUNTIFS('1. Output sheet'!$AC$2:$AC$5000,$B$105,'1. Output sheet'!$C$2:$C$5000,N$73,'1. Output sheet'!$K$2:$K$5000,$C609,'1. Output sheet'!$O$2:$O$5000,"&gt;="&amp;$B$574,'1. Output sheet'!$O$2:$O$5000,"&lt;"&amp;$C$574)</f>
        <v>0</v>
      </c>
      <c r="O609" s="13">
        <f>COUNTIFS('1. Output sheet'!$AC$2:$AC$5000,$B$105,'1. Output sheet'!$C$2:$C$5000,O$73,'1. Output sheet'!$K$2:$K$5000,$C609,'1. Output sheet'!$O$2:$O$5000,"&gt;="&amp;$B$574,'1. Output sheet'!$O$2:$O$5000,"&lt;"&amp;$C$574)</f>
        <v>0</v>
      </c>
      <c r="P609" s="14">
        <f t="shared" si="321"/>
        <v>0</v>
      </c>
    </row>
    <row r="610" spans="2:16" ht="15" x14ac:dyDescent="0.25">
      <c r="B610" s="7"/>
      <c r="C610" s="39" t="s">
        <v>2856</v>
      </c>
      <c r="D610" s="13">
        <f>COUNTIFS('1. Output sheet'!$AC$2:$AC$5000,$B$105,'1. Output sheet'!$C$2:$C$5000,D$73,'1. Output sheet'!$K$2:$K$5000,$C610,'1. Output sheet'!$O$2:$O$5000,"&gt;="&amp;$B$574,'1. Output sheet'!$O$2:$O$5000,"&lt;"&amp;$C$574)</f>
        <v>0</v>
      </c>
      <c r="E610" s="13">
        <f>COUNTIFS('1. Output sheet'!$AC$2:$AC$5000,$B$105,'1. Output sheet'!$C$2:$C$5000,E$73,'1. Output sheet'!$K$2:$K$5000,$C610,'1. Output sheet'!$O$2:$O$5000,"&gt;="&amp;$B$574,'1. Output sheet'!$O$2:$O$5000,"&lt;"&amp;$C$574)</f>
        <v>0</v>
      </c>
      <c r="F610" s="13">
        <f>COUNTIFS('1. Output sheet'!$AC$2:$AC$5000,$B$105,'1. Output sheet'!$C$2:$C$5000,F$73,'1. Output sheet'!$K$2:$K$5000,$C610,'1. Output sheet'!$O$2:$O$5000,"&gt;="&amp;$B$574,'1. Output sheet'!$O$2:$O$5000,"&lt;"&amp;$C$574)</f>
        <v>0</v>
      </c>
      <c r="G610" s="13">
        <f>COUNTIFS('1. Output sheet'!$AC$2:$AC$5000,$B$105,'1. Output sheet'!$C$2:$C$5000,G$73,'1. Output sheet'!$K$2:$K$5000,$C610,'1. Output sheet'!$O$2:$O$5000,"&gt;="&amp;$B$574,'1. Output sheet'!$O$2:$O$5000,"&lt;"&amp;$C$574)</f>
        <v>0</v>
      </c>
      <c r="H610" s="13">
        <f>COUNTIFS('1. Output sheet'!$AC$2:$AC$5000,$B$105,'1. Output sheet'!$C$2:$C$5000,H$73,'1. Output sheet'!$K$2:$K$5000,$C610,'1. Output sheet'!$O$2:$O$5000,"&gt;="&amp;$B$574,'1. Output sheet'!$O$2:$O$5000,"&lt;"&amp;$C$574)</f>
        <v>0</v>
      </c>
      <c r="I610" s="13">
        <f>COUNTIFS('1. Output sheet'!$AC$2:$AC$5000,$B$105,'1. Output sheet'!$C$2:$C$5000,I$73,'1. Output sheet'!$K$2:$K$5000,$C610,'1. Output sheet'!$O$2:$O$5000,"&gt;="&amp;$B$574,'1. Output sheet'!$O$2:$O$5000,"&lt;"&amp;$C$574)</f>
        <v>0</v>
      </c>
      <c r="J610" s="13">
        <f>COUNTIFS('1. Output sheet'!$AC$2:$AC$5000,$B$105,'1. Output sheet'!$C$2:$C$5000,J$73,'1. Output sheet'!$K$2:$K$5000,$C610,'1. Output sheet'!$O$2:$O$5000,"&gt;="&amp;$B$574,'1. Output sheet'!$O$2:$O$5000,"&lt;"&amp;$C$574)</f>
        <v>0</v>
      </c>
      <c r="K610" s="13">
        <f>COUNTIFS('1. Output sheet'!$AC$2:$AC$5000,$B$105,'1. Output sheet'!$C$2:$C$5000,K$73,'1. Output sheet'!$K$2:$K$5000,$C610,'1. Output sheet'!$O$2:$O$5000,"&gt;="&amp;$B$574,'1. Output sheet'!$O$2:$O$5000,"&lt;"&amp;$C$574)</f>
        <v>0</v>
      </c>
      <c r="L610" s="13">
        <f>COUNTIFS('1. Output sheet'!$AC$2:$AC$5000,$B$105,'1. Output sheet'!$C$2:$C$5000,L$73,'1. Output sheet'!$K$2:$K$5000,$C610,'1. Output sheet'!$O$2:$O$5000,"&gt;="&amp;$B$574,'1. Output sheet'!$O$2:$O$5000,"&lt;"&amp;$C$574)</f>
        <v>0</v>
      </c>
      <c r="M610" s="13">
        <f>COUNTIFS('1. Output sheet'!$AC$2:$AC$5000,$B$105,'1. Output sheet'!$C$2:$C$5000,M$73,'1. Output sheet'!$K$2:$K$5000,$C610,'1. Output sheet'!$O$2:$O$5000,"&gt;="&amp;$B$574,'1. Output sheet'!$O$2:$O$5000,"&lt;"&amp;$C$574)</f>
        <v>0</v>
      </c>
      <c r="N610" s="13">
        <f>COUNTIFS('1. Output sheet'!$AC$2:$AC$5000,$B$105,'1. Output sheet'!$C$2:$C$5000,N$73,'1. Output sheet'!$K$2:$K$5000,$C610,'1. Output sheet'!$O$2:$O$5000,"&gt;="&amp;$B$574,'1. Output sheet'!$O$2:$O$5000,"&lt;"&amp;$C$574)</f>
        <v>0</v>
      </c>
      <c r="O610" s="13">
        <f>COUNTIFS('1. Output sheet'!$AC$2:$AC$5000,$B$105,'1. Output sheet'!$C$2:$C$5000,O$73,'1. Output sheet'!$K$2:$K$5000,$C610,'1. Output sheet'!$O$2:$O$5000,"&gt;="&amp;$B$574,'1. Output sheet'!$O$2:$O$5000,"&lt;"&amp;$C$574)</f>
        <v>0</v>
      </c>
      <c r="P610" s="14">
        <f t="shared" si="321"/>
        <v>0</v>
      </c>
    </row>
    <row r="611" spans="2:16" ht="15" x14ac:dyDescent="0.25">
      <c r="B611" s="7"/>
      <c r="C611" s="39" t="s">
        <v>610</v>
      </c>
      <c r="D611" s="13">
        <f>COUNTIFS('1. Output sheet'!$AC$2:$AC$5000,$B$105,'1. Output sheet'!$C$2:$C$5000,D$73,'1. Output sheet'!$K$2:$K$5000,$C611,'1. Output sheet'!$O$2:$O$5000,"&gt;="&amp;$B$574,'1. Output sheet'!$O$2:$O$5000,"&lt;"&amp;$C$574)</f>
        <v>0</v>
      </c>
      <c r="E611" s="13">
        <f>COUNTIFS('1. Output sheet'!$AC$2:$AC$5000,$B$105,'1. Output sheet'!$C$2:$C$5000,E$73,'1. Output sheet'!$K$2:$K$5000,$C611,'1. Output sheet'!$O$2:$O$5000,"&gt;="&amp;$B$574,'1. Output sheet'!$O$2:$O$5000,"&lt;"&amp;$C$574)</f>
        <v>0</v>
      </c>
      <c r="F611" s="13">
        <f>COUNTIFS('1. Output sheet'!$AC$2:$AC$5000,$B$105,'1. Output sheet'!$C$2:$C$5000,F$73,'1. Output sheet'!$K$2:$K$5000,$C611,'1. Output sheet'!$O$2:$O$5000,"&gt;="&amp;$B$574,'1. Output sheet'!$O$2:$O$5000,"&lt;"&amp;$C$574)</f>
        <v>0</v>
      </c>
      <c r="G611" s="13">
        <f>COUNTIFS('1. Output sheet'!$AC$2:$AC$5000,$B$105,'1. Output sheet'!$C$2:$C$5000,G$73,'1. Output sheet'!$K$2:$K$5000,$C611,'1. Output sheet'!$O$2:$O$5000,"&gt;="&amp;$B$574,'1. Output sheet'!$O$2:$O$5000,"&lt;"&amp;$C$574)</f>
        <v>1</v>
      </c>
      <c r="H611" s="13">
        <f>COUNTIFS('1. Output sheet'!$AC$2:$AC$5000,$B$105,'1. Output sheet'!$C$2:$C$5000,H$73,'1. Output sheet'!$K$2:$K$5000,$C611,'1. Output sheet'!$O$2:$O$5000,"&gt;="&amp;$B$574,'1. Output sheet'!$O$2:$O$5000,"&lt;"&amp;$C$574)</f>
        <v>0</v>
      </c>
      <c r="I611" s="13">
        <f>COUNTIFS('1. Output sheet'!$AC$2:$AC$5000,$B$105,'1. Output sheet'!$C$2:$C$5000,I$73,'1. Output sheet'!$K$2:$K$5000,$C611,'1. Output sheet'!$O$2:$O$5000,"&gt;="&amp;$B$574,'1. Output sheet'!$O$2:$O$5000,"&lt;"&amp;$C$574)</f>
        <v>0</v>
      </c>
      <c r="J611" s="13">
        <f>COUNTIFS('1. Output sheet'!$AC$2:$AC$5000,$B$105,'1. Output sheet'!$C$2:$C$5000,J$73,'1. Output sheet'!$K$2:$K$5000,$C611,'1. Output sheet'!$O$2:$O$5000,"&gt;="&amp;$B$574,'1. Output sheet'!$O$2:$O$5000,"&lt;"&amp;$C$574)</f>
        <v>0</v>
      </c>
      <c r="K611" s="13">
        <f>COUNTIFS('1. Output sheet'!$AC$2:$AC$5000,$B$105,'1. Output sheet'!$C$2:$C$5000,K$73,'1. Output sheet'!$K$2:$K$5000,$C611,'1. Output sheet'!$O$2:$O$5000,"&gt;="&amp;$B$574,'1. Output sheet'!$O$2:$O$5000,"&lt;"&amp;$C$574)</f>
        <v>0</v>
      </c>
      <c r="L611" s="13">
        <f>COUNTIFS('1. Output sheet'!$AC$2:$AC$5000,$B$105,'1. Output sheet'!$C$2:$C$5000,L$73,'1. Output sheet'!$K$2:$K$5000,$C611,'1. Output sheet'!$O$2:$O$5000,"&gt;="&amp;$B$574,'1. Output sheet'!$O$2:$O$5000,"&lt;"&amp;$C$574)</f>
        <v>0</v>
      </c>
      <c r="M611" s="13">
        <f>COUNTIFS('1. Output sheet'!$AC$2:$AC$5000,$B$105,'1. Output sheet'!$C$2:$C$5000,M$73,'1. Output sheet'!$K$2:$K$5000,$C611,'1. Output sheet'!$O$2:$O$5000,"&gt;="&amp;$B$574,'1. Output sheet'!$O$2:$O$5000,"&lt;"&amp;$C$574)</f>
        <v>0</v>
      </c>
      <c r="N611" s="13">
        <f>COUNTIFS('1. Output sheet'!$AC$2:$AC$5000,$B$105,'1. Output sheet'!$C$2:$C$5000,N$73,'1. Output sheet'!$K$2:$K$5000,$C611,'1. Output sheet'!$O$2:$O$5000,"&gt;="&amp;$B$574,'1. Output sheet'!$O$2:$O$5000,"&lt;"&amp;$C$574)</f>
        <v>0</v>
      </c>
      <c r="O611" s="13">
        <f>COUNTIFS('1. Output sheet'!$AC$2:$AC$5000,$B$105,'1. Output sheet'!$C$2:$C$5000,O$73,'1. Output sheet'!$K$2:$K$5000,$C611,'1. Output sheet'!$O$2:$O$5000,"&gt;="&amp;$B$574,'1. Output sheet'!$O$2:$O$5000,"&lt;"&amp;$C$574)</f>
        <v>0</v>
      </c>
      <c r="P611" s="14">
        <f t="shared" si="321"/>
        <v>1</v>
      </c>
    </row>
    <row r="612" spans="2:16" ht="15" x14ac:dyDescent="0.25">
      <c r="B612" s="7"/>
      <c r="C612" s="39" t="s">
        <v>2088</v>
      </c>
      <c r="D612" s="13">
        <f>COUNTIFS('1. Output sheet'!$AC$2:$AC$5000,$B$105,'1. Output sheet'!$C$2:$C$5000,D$73,'1. Output sheet'!$K$2:$K$5000,$C612,'1. Output sheet'!$O$2:$O$5000,"&gt;="&amp;$B$574,'1. Output sheet'!$O$2:$O$5000,"&lt;"&amp;$C$574)</f>
        <v>0</v>
      </c>
      <c r="E612" s="13">
        <f>COUNTIFS('1. Output sheet'!$AC$2:$AC$5000,$B$105,'1. Output sheet'!$C$2:$C$5000,E$73,'1. Output sheet'!$K$2:$K$5000,$C612,'1. Output sheet'!$O$2:$O$5000,"&gt;="&amp;$B$574,'1. Output sheet'!$O$2:$O$5000,"&lt;"&amp;$C$574)</f>
        <v>0</v>
      </c>
      <c r="F612" s="13">
        <f>COUNTIFS('1. Output sheet'!$AC$2:$AC$5000,$B$105,'1. Output sheet'!$C$2:$C$5000,F$73,'1. Output sheet'!$K$2:$K$5000,$C612,'1. Output sheet'!$O$2:$O$5000,"&gt;="&amp;$B$574,'1. Output sheet'!$O$2:$O$5000,"&lt;"&amp;$C$574)</f>
        <v>0</v>
      </c>
      <c r="G612" s="13">
        <f>COUNTIFS('1. Output sheet'!$AC$2:$AC$5000,$B$105,'1. Output sheet'!$C$2:$C$5000,G$73,'1. Output sheet'!$K$2:$K$5000,$C612,'1. Output sheet'!$O$2:$O$5000,"&gt;="&amp;$B$574,'1. Output sheet'!$O$2:$O$5000,"&lt;"&amp;$C$574)</f>
        <v>0</v>
      </c>
      <c r="H612" s="13">
        <f>COUNTIFS('1. Output sheet'!$AC$2:$AC$5000,$B$105,'1. Output sheet'!$C$2:$C$5000,H$73,'1. Output sheet'!$K$2:$K$5000,$C612,'1. Output sheet'!$O$2:$O$5000,"&gt;="&amp;$B$574,'1. Output sheet'!$O$2:$O$5000,"&lt;"&amp;$C$574)</f>
        <v>0</v>
      </c>
      <c r="I612" s="13">
        <f>COUNTIFS('1. Output sheet'!$AC$2:$AC$5000,$B$105,'1. Output sheet'!$C$2:$C$5000,I$73,'1. Output sheet'!$K$2:$K$5000,$C612,'1. Output sheet'!$O$2:$O$5000,"&gt;="&amp;$B$574,'1. Output sheet'!$O$2:$O$5000,"&lt;"&amp;$C$574)</f>
        <v>0</v>
      </c>
      <c r="J612" s="13">
        <f>COUNTIFS('1. Output sheet'!$AC$2:$AC$5000,$B$105,'1. Output sheet'!$C$2:$C$5000,J$73,'1. Output sheet'!$K$2:$K$5000,$C612,'1. Output sheet'!$O$2:$O$5000,"&gt;="&amp;$B$574,'1. Output sheet'!$O$2:$O$5000,"&lt;"&amp;$C$574)</f>
        <v>0</v>
      </c>
      <c r="K612" s="13">
        <f>COUNTIFS('1. Output sheet'!$AC$2:$AC$5000,$B$105,'1. Output sheet'!$C$2:$C$5000,K$73,'1. Output sheet'!$K$2:$K$5000,$C612,'1. Output sheet'!$O$2:$O$5000,"&gt;="&amp;$B$574,'1. Output sheet'!$O$2:$O$5000,"&lt;"&amp;$C$574)</f>
        <v>0</v>
      </c>
      <c r="L612" s="13">
        <f>COUNTIFS('1. Output sheet'!$AC$2:$AC$5000,$B$105,'1. Output sheet'!$C$2:$C$5000,L$73,'1. Output sheet'!$K$2:$K$5000,$C612,'1. Output sheet'!$O$2:$O$5000,"&gt;="&amp;$B$574,'1. Output sheet'!$O$2:$O$5000,"&lt;"&amp;$C$574)</f>
        <v>0</v>
      </c>
      <c r="M612" s="13">
        <f>COUNTIFS('1. Output sheet'!$AC$2:$AC$5000,$B$105,'1. Output sheet'!$C$2:$C$5000,M$73,'1. Output sheet'!$K$2:$K$5000,$C612,'1. Output sheet'!$O$2:$O$5000,"&gt;="&amp;$B$574,'1. Output sheet'!$O$2:$O$5000,"&lt;"&amp;$C$574)</f>
        <v>0</v>
      </c>
      <c r="N612" s="13">
        <f>COUNTIFS('1. Output sheet'!$AC$2:$AC$5000,$B$105,'1. Output sheet'!$C$2:$C$5000,N$73,'1. Output sheet'!$K$2:$K$5000,$C612,'1. Output sheet'!$O$2:$O$5000,"&gt;="&amp;$B$574,'1. Output sheet'!$O$2:$O$5000,"&lt;"&amp;$C$574)</f>
        <v>0</v>
      </c>
      <c r="O612" s="13">
        <f>COUNTIFS('1. Output sheet'!$AC$2:$AC$5000,$B$105,'1. Output sheet'!$C$2:$C$5000,O$73,'1. Output sheet'!$K$2:$K$5000,$C612,'1. Output sheet'!$O$2:$O$5000,"&gt;="&amp;$B$574,'1. Output sheet'!$O$2:$O$5000,"&lt;"&amp;$C$574)</f>
        <v>0</v>
      </c>
      <c r="P612" s="14">
        <f t="shared" si="321"/>
        <v>0</v>
      </c>
    </row>
    <row r="613" spans="2:16" ht="15" x14ac:dyDescent="0.25">
      <c r="B613" s="7"/>
      <c r="C613" s="39" t="s">
        <v>583</v>
      </c>
      <c r="D613" s="13">
        <f>COUNTIFS('1. Output sheet'!$AC$2:$AC$5000,$B$105,'1. Output sheet'!$C$2:$C$5000,D$73,'1. Output sheet'!$K$2:$K$5000,$C613,'1. Output sheet'!$O$2:$O$5000,"&gt;="&amp;$B$574,'1. Output sheet'!$O$2:$O$5000,"&lt;"&amp;$C$574)</f>
        <v>0</v>
      </c>
      <c r="E613" s="13">
        <f>COUNTIFS('1. Output sheet'!$AC$2:$AC$5000,$B$105,'1. Output sheet'!$C$2:$C$5000,E$73,'1. Output sheet'!$K$2:$K$5000,$C613,'1. Output sheet'!$O$2:$O$5000,"&gt;="&amp;$B$574,'1. Output sheet'!$O$2:$O$5000,"&lt;"&amp;$C$574)</f>
        <v>0</v>
      </c>
      <c r="F613" s="13">
        <f>COUNTIFS('1. Output sheet'!$AC$2:$AC$5000,$B$105,'1. Output sheet'!$C$2:$C$5000,F$73,'1. Output sheet'!$K$2:$K$5000,$C613,'1. Output sheet'!$O$2:$O$5000,"&gt;="&amp;$B$574,'1. Output sheet'!$O$2:$O$5000,"&lt;"&amp;$C$574)</f>
        <v>0</v>
      </c>
      <c r="G613" s="13">
        <f>COUNTIFS('1. Output sheet'!$AC$2:$AC$5000,$B$105,'1. Output sheet'!$C$2:$C$5000,G$73,'1. Output sheet'!$K$2:$K$5000,$C613,'1. Output sheet'!$O$2:$O$5000,"&gt;="&amp;$B$574,'1. Output sheet'!$O$2:$O$5000,"&lt;"&amp;$C$574)</f>
        <v>0</v>
      </c>
      <c r="H613" s="13">
        <f>COUNTIFS('1. Output sheet'!$AC$2:$AC$5000,$B$105,'1. Output sheet'!$C$2:$C$5000,H$73,'1. Output sheet'!$K$2:$K$5000,$C613,'1. Output sheet'!$O$2:$O$5000,"&gt;="&amp;$B$574,'1. Output sheet'!$O$2:$O$5000,"&lt;"&amp;$C$574)</f>
        <v>0</v>
      </c>
      <c r="I613" s="13">
        <f>COUNTIFS('1. Output sheet'!$AC$2:$AC$5000,$B$105,'1. Output sheet'!$C$2:$C$5000,I$73,'1. Output sheet'!$K$2:$K$5000,$C613,'1. Output sheet'!$O$2:$O$5000,"&gt;="&amp;$B$574,'1. Output sheet'!$O$2:$O$5000,"&lt;"&amp;$C$574)</f>
        <v>0</v>
      </c>
      <c r="J613" s="13">
        <f>COUNTIFS('1. Output sheet'!$AC$2:$AC$5000,$B$105,'1. Output sheet'!$C$2:$C$5000,J$73,'1. Output sheet'!$K$2:$K$5000,$C613,'1. Output sheet'!$O$2:$O$5000,"&gt;="&amp;$B$574,'1. Output sheet'!$O$2:$O$5000,"&lt;"&amp;$C$574)</f>
        <v>0</v>
      </c>
      <c r="K613" s="13">
        <f>COUNTIFS('1. Output sheet'!$AC$2:$AC$5000,$B$105,'1. Output sheet'!$C$2:$C$5000,K$73,'1. Output sheet'!$K$2:$K$5000,$C613,'1. Output sheet'!$O$2:$O$5000,"&gt;="&amp;$B$574,'1. Output sheet'!$O$2:$O$5000,"&lt;"&amp;$C$574)</f>
        <v>0</v>
      </c>
      <c r="L613" s="13">
        <f>COUNTIFS('1. Output sheet'!$AC$2:$AC$5000,$B$105,'1. Output sheet'!$C$2:$C$5000,L$73,'1. Output sheet'!$K$2:$K$5000,$C613,'1. Output sheet'!$O$2:$O$5000,"&gt;="&amp;$B$574,'1. Output sheet'!$O$2:$O$5000,"&lt;"&amp;$C$574)</f>
        <v>0</v>
      </c>
      <c r="M613" s="13">
        <f>COUNTIFS('1. Output sheet'!$AC$2:$AC$5000,$B$105,'1. Output sheet'!$C$2:$C$5000,M$73,'1. Output sheet'!$K$2:$K$5000,$C613,'1. Output sheet'!$O$2:$O$5000,"&gt;="&amp;$B$574,'1. Output sheet'!$O$2:$O$5000,"&lt;"&amp;$C$574)</f>
        <v>0</v>
      </c>
      <c r="N613" s="13">
        <f>COUNTIFS('1. Output sheet'!$AC$2:$AC$5000,$B$105,'1. Output sheet'!$C$2:$C$5000,N$73,'1. Output sheet'!$K$2:$K$5000,$C613,'1. Output sheet'!$O$2:$O$5000,"&gt;="&amp;$B$574,'1. Output sheet'!$O$2:$O$5000,"&lt;"&amp;$C$574)</f>
        <v>0</v>
      </c>
      <c r="O613" s="13">
        <f>COUNTIFS('1. Output sheet'!$AC$2:$AC$5000,$B$105,'1. Output sheet'!$C$2:$C$5000,O$73,'1. Output sheet'!$K$2:$K$5000,$C613,'1. Output sheet'!$O$2:$O$5000,"&gt;="&amp;$B$574,'1. Output sheet'!$O$2:$O$5000,"&lt;"&amp;$C$574)</f>
        <v>0</v>
      </c>
      <c r="P613" s="14">
        <f t="shared" si="321"/>
        <v>0</v>
      </c>
    </row>
    <row r="614" spans="2:16" ht="15" x14ac:dyDescent="0.25">
      <c r="B614" s="7"/>
      <c r="C614" s="39" t="s">
        <v>429</v>
      </c>
      <c r="D614" s="13">
        <f>COUNTIFS('1. Output sheet'!$AC$2:$AC$5000,$B$105,'1. Output sheet'!$C$2:$C$5000,D$73,'1. Output sheet'!$K$2:$K$5000,$C614,'1. Output sheet'!$O$2:$O$5000,"&gt;="&amp;$B$574,'1. Output sheet'!$O$2:$O$5000,"&lt;"&amp;$C$574)</f>
        <v>0</v>
      </c>
      <c r="E614" s="13">
        <f>COUNTIFS('1. Output sheet'!$AC$2:$AC$5000,$B$105,'1. Output sheet'!$C$2:$C$5000,E$73,'1. Output sheet'!$K$2:$K$5000,$C614,'1. Output sheet'!$O$2:$O$5000,"&gt;="&amp;$B$574,'1. Output sheet'!$O$2:$O$5000,"&lt;"&amp;$C$574)</f>
        <v>0</v>
      </c>
      <c r="F614" s="13">
        <f>COUNTIFS('1. Output sheet'!$AC$2:$AC$5000,$B$105,'1. Output sheet'!$C$2:$C$5000,F$73,'1. Output sheet'!$K$2:$K$5000,$C614,'1. Output sheet'!$O$2:$O$5000,"&gt;="&amp;$B$574,'1. Output sheet'!$O$2:$O$5000,"&lt;"&amp;$C$574)</f>
        <v>0</v>
      </c>
      <c r="G614" s="13">
        <f>COUNTIFS('1. Output sheet'!$AC$2:$AC$5000,$B$105,'1. Output sheet'!$C$2:$C$5000,G$73,'1. Output sheet'!$K$2:$K$5000,$C614,'1. Output sheet'!$O$2:$O$5000,"&gt;="&amp;$B$574,'1. Output sheet'!$O$2:$O$5000,"&lt;"&amp;$C$574)</f>
        <v>0</v>
      </c>
      <c r="H614" s="13">
        <f>COUNTIFS('1. Output sheet'!$AC$2:$AC$5000,$B$105,'1. Output sheet'!$C$2:$C$5000,H$73,'1. Output sheet'!$K$2:$K$5000,$C614,'1. Output sheet'!$O$2:$O$5000,"&gt;="&amp;$B$574,'1. Output sheet'!$O$2:$O$5000,"&lt;"&amp;$C$574)</f>
        <v>0</v>
      </c>
      <c r="I614" s="13">
        <f>COUNTIFS('1. Output sheet'!$AC$2:$AC$5000,$B$105,'1. Output sheet'!$C$2:$C$5000,I$73,'1. Output sheet'!$K$2:$K$5000,$C614,'1. Output sheet'!$O$2:$O$5000,"&gt;="&amp;$B$574,'1. Output sheet'!$O$2:$O$5000,"&lt;"&amp;$C$574)</f>
        <v>0</v>
      </c>
      <c r="J614" s="13">
        <f>COUNTIFS('1. Output sheet'!$AC$2:$AC$5000,$B$105,'1. Output sheet'!$C$2:$C$5000,J$73,'1. Output sheet'!$K$2:$K$5000,$C614,'1. Output sheet'!$O$2:$O$5000,"&gt;="&amp;$B$574,'1. Output sheet'!$O$2:$O$5000,"&lt;"&amp;$C$574)</f>
        <v>0</v>
      </c>
      <c r="K614" s="13">
        <f>COUNTIFS('1. Output sheet'!$AC$2:$AC$5000,$B$105,'1. Output sheet'!$C$2:$C$5000,K$73,'1. Output sheet'!$K$2:$K$5000,$C614,'1. Output sheet'!$O$2:$O$5000,"&gt;="&amp;$B$574,'1. Output sheet'!$O$2:$O$5000,"&lt;"&amp;$C$574)</f>
        <v>0</v>
      </c>
      <c r="L614" s="13">
        <f>COUNTIFS('1. Output sheet'!$AC$2:$AC$5000,$B$105,'1. Output sheet'!$C$2:$C$5000,L$73,'1. Output sheet'!$K$2:$K$5000,$C614,'1. Output sheet'!$O$2:$O$5000,"&gt;="&amp;$B$574,'1. Output sheet'!$O$2:$O$5000,"&lt;"&amp;$C$574)</f>
        <v>0</v>
      </c>
      <c r="M614" s="13">
        <f>COUNTIFS('1. Output sheet'!$AC$2:$AC$5000,$B$105,'1. Output sheet'!$C$2:$C$5000,M$73,'1. Output sheet'!$K$2:$K$5000,$C614,'1. Output sheet'!$O$2:$O$5000,"&gt;="&amp;$B$574,'1. Output sheet'!$O$2:$O$5000,"&lt;"&amp;$C$574)</f>
        <v>0</v>
      </c>
      <c r="N614" s="13">
        <f>COUNTIFS('1. Output sheet'!$AC$2:$AC$5000,$B$105,'1. Output sheet'!$C$2:$C$5000,N$73,'1. Output sheet'!$K$2:$K$5000,$C614,'1. Output sheet'!$O$2:$O$5000,"&gt;="&amp;$B$574,'1. Output sheet'!$O$2:$O$5000,"&lt;"&amp;$C$574)</f>
        <v>0</v>
      </c>
      <c r="O614" s="13">
        <f>COUNTIFS('1. Output sheet'!$AC$2:$AC$5000,$B$105,'1. Output sheet'!$C$2:$C$5000,O$73,'1. Output sheet'!$K$2:$K$5000,$C614,'1. Output sheet'!$O$2:$O$5000,"&gt;="&amp;$B$574,'1. Output sheet'!$O$2:$O$5000,"&lt;"&amp;$C$574)</f>
        <v>0</v>
      </c>
      <c r="P614" s="14">
        <f t="shared" si="321"/>
        <v>0</v>
      </c>
    </row>
    <row r="615" spans="2:16" ht="15" x14ac:dyDescent="0.25">
      <c r="B615" s="7"/>
      <c r="C615" s="39" t="s">
        <v>535</v>
      </c>
      <c r="D615" s="13">
        <f>COUNTIFS('1. Output sheet'!$AC$2:$AC$5000,$B$105,'1. Output sheet'!$C$2:$C$5000,D$73,'1. Output sheet'!$K$2:$K$5000,$C615,'1. Output sheet'!$O$2:$O$5000,"&gt;="&amp;$B$574,'1. Output sheet'!$O$2:$O$5000,"&lt;"&amp;$C$574)</f>
        <v>0</v>
      </c>
      <c r="E615" s="13">
        <f>COUNTIFS('1. Output sheet'!$AC$2:$AC$5000,$B$105,'1. Output sheet'!$C$2:$C$5000,E$73,'1. Output sheet'!$K$2:$K$5000,$C615,'1. Output sheet'!$O$2:$O$5000,"&gt;="&amp;$B$574,'1. Output sheet'!$O$2:$O$5000,"&lt;"&amp;$C$574)</f>
        <v>0</v>
      </c>
      <c r="F615" s="13">
        <f>COUNTIFS('1. Output sheet'!$AC$2:$AC$5000,$B$105,'1. Output sheet'!$C$2:$C$5000,F$73,'1. Output sheet'!$K$2:$K$5000,$C615,'1. Output sheet'!$O$2:$O$5000,"&gt;="&amp;$B$574,'1. Output sheet'!$O$2:$O$5000,"&lt;"&amp;$C$574)</f>
        <v>0</v>
      </c>
      <c r="G615" s="13">
        <f>COUNTIFS('1. Output sheet'!$AC$2:$AC$5000,$B$105,'1. Output sheet'!$C$2:$C$5000,G$73,'1. Output sheet'!$K$2:$K$5000,$C615,'1. Output sheet'!$O$2:$O$5000,"&gt;="&amp;$B$574,'1. Output sheet'!$O$2:$O$5000,"&lt;"&amp;$C$574)</f>
        <v>0</v>
      </c>
      <c r="H615" s="13">
        <f>COUNTIFS('1. Output sheet'!$AC$2:$AC$5000,$B$105,'1. Output sheet'!$C$2:$C$5000,H$73,'1. Output sheet'!$K$2:$K$5000,$C615,'1. Output sheet'!$O$2:$O$5000,"&gt;="&amp;$B$574,'1. Output sheet'!$O$2:$O$5000,"&lt;"&amp;$C$574)</f>
        <v>1</v>
      </c>
      <c r="I615" s="13">
        <f>COUNTIFS('1. Output sheet'!$AC$2:$AC$5000,$B$105,'1. Output sheet'!$C$2:$C$5000,I$73,'1. Output sheet'!$K$2:$K$5000,$C615,'1. Output sheet'!$O$2:$O$5000,"&gt;="&amp;$B$574,'1. Output sheet'!$O$2:$O$5000,"&lt;"&amp;$C$574)</f>
        <v>0</v>
      </c>
      <c r="J615" s="13">
        <f>COUNTIFS('1. Output sheet'!$AC$2:$AC$5000,$B$105,'1. Output sheet'!$C$2:$C$5000,J$73,'1. Output sheet'!$K$2:$K$5000,$C615,'1. Output sheet'!$O$2:$O$5000,"&gt;="&amp;$B$574,'1. Output sheet'!$O$2:$O$5000,"&lt;"&amp;$C$574)</f>
        <v>0</v>
      </c>
      <c r="K615" s="13">
        <f>COUNTIFS('1. Output sheet'!$AC$2:$AC$5000,$B$105,'1. Output sheet'!$C$2:$C$5000,K$73,'1. Output sheet'!$K$2:$K$5000,$C615,'1. Output sheet'!$O$2:$O$5000,"&gt;="&amp;$B$574,'1. Output sheet'!$O$2:$O$5000,"&lt;"&amp;$C$574)</f>
        <v>0</v>
      </c>
      <c r="L615" s="13">
        <f>COUNTIFS('1. Output sheet'!$AC$2:$AC$5000,$B$105,'1. Output sheet'!$C$2:$C$5000,L$73,'1. Output sheet'!$K$2:$K$5000,$C615,'1. Output sheet'!$O$2:$O$5000,"&gt;="&amp;$B$574,'1. Output sheet'!$O$2:$O$5000,"&lt;"&amp;$C$574)</f>
        <v>0</v>
      </c>
      <c r="M615" s="13">
        <f>COUNTIFS('1. Output sheet'!$AC$2:$AC$5000,$B$105,'1. Output sheet'!$C$2:$C$5000,M$73,'1. Output sheet'!$K$2:$K$5000,$C615,'1. Output sheet'!$O$2:$O$5000,"&gt;="&amp;$B$574,'1. Output sheet'!$O$2:$O$5000,"&lt;"&amp;$C$574)</f>
        <v>0</v>
      </c>
      <c r="N615" s="13">
        <f>COUNTIFS('1. Output sheet'!$AC$2:$AC$5000,$B$105,'1. Output sheet'!$C$2:$C$5000,N$73,'1. Output sheet'!$K$2:$K$5000,$C615,'1. Output sheet'!$O$2:$O$5000,"&gt;="&amp;$B$574,'1. Output sheet'!$O$2:$O$5000,"&lt;"&amp;$C$574)</f>
        <v>0</v>
      </c>
      <c r="O615" s="13">
        <f>COUNTIFS('1. Output sheet'!$AC$2:$AC$5000,$B$105,'1. Output sheet'!$C$2:$C$5000,O$73,'1. Output sheet'!$K$2:$K$5000,$C615,'1. Output sheet'!$O$2:$O$5000,"&gt;="&amp;$B$574,'1. Output sheet'!$O$2:$O$5000,"&lt;"&amp;$C$574)</f>
        <v>0</v>
      </c>
      <c r="P615" s="14">
        <f t="shared" si="321"/>
        <v>1</v>
      </c>
    </row>
    <row r="616" spans="2:16" ht="15" x14ac:dyDescent="0.25">
      <c r="B616" s="7"/>
      <c r="C616" s="39" t="s">
        <v>247</v>
      </c>
      <c r="D616" s="13">
        <f>COUNTIFS('1. Output sheet'!$AC$2:$AC$5000,$B$105,'1. Output sheet'!$C$2:$C$5000,D$73,'1. Output sheet'!$K$2:$K$5000,$C616,'1. Output sheet'!$O$2:$O$5000,"&gt;="&amp;$B$574,'1. Output sheet'!$O$2:$O$5000,"&lt;"&amp;$C$574)</f>
        <v>0</v>
      </c>
      <c r="E616" s="13">
        <f>COUNTIFS('1. Output sheet'!$AC$2:$AC$5000,$B$105,'1. Output sheet'!$C$2:$C$5000,E$73,'1. Output sheet'!$K$2:$K$5000,$C616,'1. Output sheet'!$O$2:$O$5000,"&gt;="&amp;$B$574,'1. Output sheet'!$O$2:$O$5000,"&lt;"&amp;$C$574)</f>
        <v>0</v>
      </c>
      <c r="F616" s="13">
        <f>COUNTIFS('1. Output sheet'!$AC$2:$AC$5000,$B$105,'1. Output sheet'!$C$2:$C$5000,F$73,'1. Output sheet'!$K$2:$K$5000,$C616,'1. Output sheet'!$O$2:$O$5000,"&gt;="&amp;$B$574,'1. Output sheet'!$O$2:$O$5000,"&lt;"&amp;$C$574)</f>
        <v>0</v>
      </c>
      <c r="G616" s="13">
        <f>COUNTIFS('1. Output sheet'!$AC$2:$AC$5000,$B$105,'1. Output sheet'!$C$2:$C$5000,G$73,'1. Output sheet'!$K$2:$K$5000,$C616,'1. Output sheet'!$O$2:$O$5000,"&gt;="&amp;$B$574,'1. Output sheet'!$O$2:$O$5000,"&lt;"&amp;$C$574)</f>
        <v>0</v>
      </c>
      <c r="H616" s="13">
        <f>COUNTIFS('1. Output sheet'!$AC$2:$AC$5000,$B$105,'1. Output sheet'!$C$2:$C$5000,H$73,'1. Output sheet'!$K$2:$K$5000,$C616,'1. Output sheet'!$O$2:$O$5000,"&gt;="&amp;$B$574,'1. Output sheet'!$O$2:$O$5000,"&lt;"&amp;$C$574)</f>
        <v>0</v>
      </c>
      <c r="I616" s="13">
        <f>COUNTIFS('1. Output sheet'!$AC$2:$AC$5000,$B$105,'1. Output sheet'!$C$2:$C$5000,I$73,'1. Output sheet'!$K$2:$K$5000,$C616,'1. Output sheet'!$O$2:$O$5000,"&gt;="&amp;$B$574,'1. Output sheet'!$O$2:$O$5000,"&lt;"&amp;$C$574)</f>
        <v>0</v>
      </c>
      <c r="J616" s="13">
        <f>COUNTIFS('1. Output sheet'!$AC$2:$AC$5000,$B$105,'1. Output sheet'!$C$2:$C$5000,J$73,'1. Output sheet'!$K$2:$K$5000,$C616,'1. Output sheet'!$O$2:$O$5000,"&gt;="&amp;$B$574,'1. Output sheet'!$O$2:$O$5000,"&lt;"&amp;$C$574)</f>
        <v>0</v>
      </c>
      <c r="K616" s="13">
        <f>COUNTIFS('1. Output sheet'!$AC$2:$AC$5000,$B$105,'1. Output sheet'!$C$2:$C$5000,K$73,'1. Output sheet'!$K$2:$K$5000,$C616,'1. Output sheet'!$O$2:$O$5000,"&gt;="&amp;$B$574,'1. Output sheet'!$O$2:$O$5000,"&lt;"&amp;$C$574)</f>
        <v>0</v>
      </c>
      <c r="L616" s="13">
        <f>COUNTIFS('1. Output sheet'!$AC$2:$AC$5000,$B$105,'1. Output sheet'!$C$2:$C$5000,L$73,'1. Output sheet'!$K$2:$K$5000,$C616,'1. Output sheet'!$O$2:$O$5000,"&gt;="&amp;$B$574,'1. Output sheet'!$O$2:$O$5000,"&lt;"&amp;$C$574)</f>
        <v>0</v>
      </c>
      <c r="M616" s="13">
        <f>COUNTIFS('1. Output sheet'!$AC$2:$AC$5000,$B$105,'1. Output sheet'!$C$2:$C$5000,M$73,'1. Output sheet'!$K$2:$K$5000,$C616,'1. Output sheet'!$O$2:$O$5000,"&gt;="&amp;$B$574,'1. Output sheet'!$O$2:$O$5000,"&lt;"&amp;$C$574)</f>
        <v>0</v>
      </c>
      <c r="N616" s="13">
        <f>COUNTIFS('1. Output sheet'!$AC$2:$AC$5000,$B$105,'1. Output sheet'!$C$2:$C$5000,N$73,'1. Output sheet'!$K$2:$K$5000,$C616,'1. Output sheet'!$O$2:$O$5000,"&gt;="&amp;$B$574,'1. Output sheet'!$O$2:$O$5000,"&lt;"&amp;$C$574)</f>
        <v>0</v>
      </c>
      <c r="O616" s="13">
        <f>COUNTIFS('1. Output sheet'!$AC$2:$AC$5000,$B$105,'1. Output sheet'!$C$2:$C$5000,O$73,'1. Output sheet'!$K$2:$K$5000,$C616,'1. Output sheet'!$O$2:$O$5000,"&gt;="&amp;$B$574,'1. Output sheet'!$O$2:$O$5000,"&lt;"&amp;$C$574)</f>
        <v>0</v>
      </c>
      <c r="P616" s="14">
        <f t="shared" si="321"/>
        <v>0</v>
      </c>
    </row>
    <row r="617" spans="2:16" ht="15" x14ac:dyDescent="0.25">
      <c r="B617" s="7"/>
      <c r="C617" s="39" t="s">
        <v>377</v>
      </c>
      <c r="D617" s="13">
        <f>COUNTIFS('1. Output sheet'!$AC$2:$AC$5000,$B$105,'1. Output sheet'!$C$2:$C$5000,D$73,'1. Output sheet'!$K$2:$K$5000,$C617,'1. Output sheet'!$O$2:$O$5000,"&gt;="&amp;$B$574,'1. Output sheet'!$O$2:$O$5000,"&lt;"&amp;$C$574)</f>
        <v>0</v>
      </c>
      <c r="E617" s="13">
        <f>COUNTIFS('1. Output sheet'!$AC$2:$AC$5000,$B$105,'1. Output sheet'!$C$2:$C$5000,E$73,'1. Output sheet'!$K$2:$K$5000,$C617,'1. Output sheet'!$O$2:$O$5000,"&gt;="&amp;$B$574,'1. Output sheet'!$O$2:$O$5000,"&lt;"&amp;$C$574)</f>
        <v>0</v>
      </c>
      <c r="F617" s="13">
        <f>COUNTIFS('1. Output sheet'!$AC$2:$AC$5000,$B$105,'1. Output sheet'!$C$2:$C$5000,F$73,'1. Output sheet'!$K$2:$K$5000,$C617,'1. Output sheet'!$O$2:$O$5000,"&gt;="&amp;$B$574,'1. Output sheet'!$O$2:$O$5000,"&lt;"&amp;$C$574)</f>
        <v>0</v>
      </c>
      <c r="G617" s="13">
        <f>COUNTIFS('1. Output sheet'!$AC$2:$AC$5000,$B$105,'1. Output sheet'!$C$2:$C$5000,G$73,'1. Output sheet'!$K$2:$K$5000,$C617,'1. Output sheet'!$O$2:$O$5000,"&gt;="&amp;$B$574,'1. Output sheet'!$O$2:$O$5000,"&lt;"&amp;$C$574)</f>
        <v>0</v>
      </c>
      <c r="H617" s="13">
        <f>COUNTIFS('1. Output sheet'!$AC$2:$AC$5000,$B$105,'1. Output sheet'!$C$2:$C$5000,H$73,'1. Output sheet'!$K$2:$K$5000,$C617,'1. Output sheet'!$O$2:$O$5000,"&gt;="&amp;$B$574,'1. Output sheet'!$O$2:$O$5000,"&lt;"&amp;$C$574)</f>
        <v>0</v>
      </c>
      <c r="I617" s="13">
        <f>COUNTIFS('1. Output sheet'!$AC$2:$AC$5000,$B$105,'1. Output sheet'!$C$2:$C$5000,I$73,'1. Output sheet'!$K$2:$K$5000,$C617,'1. Output sheet'!$O$2:$O$5000,"&gt;="&amp;$B$574,'1. Output sheet'!$O$2:$O$5000,"&lt;"&amp;$C$574)</f>
        <v>0</v>
      </c>
      <c r="J617" s="13">
        <f>COUNTIFS('1. Output sheet'!$AC$2:$AC$5000,$B$105,'1. Output sheet'!$C$2:$C$5000,J$73,'1. Output sheet'!$K$2:$K$5000,$C617,'1. Output sheet'!$O$2:$O$5000,"&gt;="&amp;$B$574,'1. Output sheet'!$O$2:$O$5000,"&lt;"&amp;$C$574)</f>
        <v>0</v>
      </c>
      <c r="K617" s="13">
        <f>COUNTIFS('1. Output sheet'!$AC$2:$AC$5000,$B$105,'1. Output sheet'!$C$2:$C$5000,K$73,'1. Output sheet'!$K$2:$K$5000,$C617,'1. Output sheet'!$O$2:$O$5000,"&gt;="&amp;$B$574,'1. Output sheet'!$O$2:$O$5000,"&lt;"&amp;$C$574)</f>
        <v>0</v>
      </c>
      <c r="L617" s="13">
        <f>COUNTIFS('1. Output sheet'!$AC$2:$AC$5000,$B$105,'1. Output sheet'!$C$2:$C$5000,L$73,'1. Output sheet'!$K$2:$K$5000,$C617,'1. Output sheet'!$O$2:$O$5000,"&gt;="&amp;$B$574,'1. Output sheet'!$O$2:$O$5000,"&lt;"&amp;$C$574)</f>
        <v>0</v>
      </c>
      <c r="M617" s="13">
        <f>COUNTIFS('1. Output sheet'!$AC$2:$AC$5000,$B$105,'1. Output sheet'!$C$2:$C$5000,M$73,'1. Output sheet'!$K$2:$K$5000,$C617,'1. Output sheet'!$O$2:$O$5000,"&gt;="&amp;$B$574,'1. Output sheet'!$O$2:$O$5000,"&lt;"&amp;$C$574)</f>
        <v>0</v>
      </c>
      <c r="N617" s="13">
        <f>COUNTIFS('1. Output sheet'!$AC$2:$AC$5000,$B$105,'1. Output sheet'!$C$2:$C$5000,N$73,'1. Output sheet'!$K$2:$K$5000,$C617,'1. Output sheet'!$O$2:$O$5000,"&gt;="&amp;$B$574,'1. Output sheet'!$O$2:$O$5000,"&lt;"&amp;$C$574)</f>
        <v>0</v>
      </c>
      <c r="O617" s="13">
        <f>COUNTIFS('1. Output sheet'!$AC$2:$AC$5000,$B$105,'1. Output sheet'!$C$2:$C$5000,O$73,'1. Output sheet'!$K$2:$K$5000,$C617,'1. Output sheet'!$O$2:$O$5000,"&gt;="&amp;$B$574,'1. Output sheet'!$O$2:$O$5000,"&lt;"&amp;$C$574)</f>
        <v>0</v>
      </c>
      <c r="P617" s="14">
        <f t="shared" si="321"/>
        <v>0</v>
      </c>
    </row>
    <row r="618" spans="2:16" ht="15" x14ac:dyDescent="0.25">
      <c r="B618" s="7"/>
      <c r="C618" s="39" t="s">
        <v>132</v>
      </c>
      <c r="D618" s="13">
        <f>COUNTIFS('1. Output sheet'!$AC$2:$AC$5000,$B$105,'1. Output sheet'!$C$2:$C$5000,D$73,'1. Output sheet'!$K$2:$K$5000,$C618,'1. Output sheet'!$O$2:$O$5000,"&gt;="&amp;$B$574,'1. Output sheet'!$O$2:$O$5000,"&lt;"&amp;$C$574)</f>
        <v>0</v>
      </c>
      <c r="E618" s="13">
        <f>COUNTIFS('1. Output sheet'!$AC$2:$AC$5000,$B$105,'1. Output sheet'!$C$2:$C$5000,E$73,'1. Output sheet'!$K$2:$K$5000,$C618,'1. Output sheet'!$O$2:$O$5000,"&gt;="&amp;$B$574,'1. Output sheet'!$O$2:$O$5000,"&lt;"&amp;$C$574)</f>
        <v>0</v>
      </c>
      <c r="F618" s="13">
        <f>COUNTIFS('1. Output sheet'!$AC$2:$AC$5000,$B$105,'1. Output sheet'!$C$2:$C$5000,F$73,'1. Output sheet'!$K$2:$K$5000,$C618,'1. Output sheet'!$O$2:$O$5000,"&gt;="&amp;$B$574,'1. Output sheet'!$O$2:$O$5000,"&lt;"&amp;$C$574)</f>
        <v>0</v>
      </c>
      <c r="G618" s="13">
        <f>COUNTIFS('1. Output sheet'!$AC$2:$AC$5000,$B$105,'1. Output sheet'!$C$2:$C$5000,G$73,'1. Output sheet'!$K$2:$K$5000,$C618,'1. Output sheet'!$O$2:$O$5000,"&gt;="&amp;$B$574,'1. Output sheet'!$O$2:$O$5000,"&lt;"&amp;$C$574)</f>
        <v>0</v>
      </c>
      <c r="H618" s="13">
        <f>COUNTIFS('1. Output sheet'!$AC$2:$AC$5000,$B$105,'1. Output sheet'!$C$2:$C$5000,H$73,'1. Output sheet'!$K$2:$K$5000,$C618,'1. Output sheet'!$O$2:$O$5000,"&gt;="&amp;$B$574,'1. Output sheet'!$O$2:$O$5000,"&lt;"&amp;$C$574)</f>
        <v>0</v>
      </c>
      <c r="I618" s="13">
        <f>COUNTIFS('1. Output sheet'!$AC$2:$AC$5000,$B$105,'1. Output sheet'!$C$2:$C$5000,I$73,'1. Output sheet'!$K$2:$K$5000,$C618,'1. Output sheet'!$O$2:$O$5000,"&gt;="&amp;$B$574,'1. Output sheet'!$O$2:$O$5000,"&lt;"&amp;$C$574)</f>
        <v>0</v>
      </c>
      <c r="J618" s="13">
        <f>COUNTIFS('1. Output sheet'!$AC$2:$AC$5000,$B$105,'1. Output sheet'!$C$2:$C$5000,J$73,'1. Output sheet'!$K$2:$K$5000,$C618,'1. Output sheet'!$O$2:$O$5000,"&gt;="&amp;$B$574,'1. Output sheet'!$O$2:$O$5000,"&lt;"&amp;$C$574)</f>
        <v>1</v>
      </c>
      <c r="K618" s="13">
        <f>COUNTIFS('1. Output sheet'!$AC$2:$AC$5000,$B$105,'1. Output sheet'!$C$2:$C$5000,K$73,'1. Output sheet'!$K$2:$K$5000,$C618,'1. Output sheet'!$O$2:$O$5000,"&gt;="&amp;$B$574,'1. Output sheet'!$O$2:$O$5000,"&lt;"&amp;$C$574)</f>
        <v>0</v>
      </c>
      <c r="L618" s="13">
        <f>COUNTIFS('1. Output sheet'!$AC$2:$AC$5000,$B$105,'1. Output sheet'!$C$2:$C$5000,L$73,'1. Output sheet'!$K$2:$K$5000,$C618,'1. Output sheet'!$O$2:$O$5000,"&gt;="&amp;$B$574,'1. Output sheet'!$O$2:$O$5000,"&lt;"&amp;$C$574)</f>
        <v>0</v>
      </c>
      <c r="M618" s="13">
        <f>COUNTIFS('1. Output sheet'!$AC$2:$AC$5000,$B$105,'1. Output sheet'!$C$2:$C$5000,M$73,'1. Output sheet'!$K$2:$K$5000,$C618,'1. Output sheet'!$O$2:$O$5000,"&gt;="&amp;$B$574,'1. Output sheet'!$O$2:$O$5000,"&lt;"&amp;$C$574)</f>
        <v>0</v>
      </c>
      <c r="N618" s="13">
        <f>COUNTIFS('1. Output sheet'!$AC$2:$AC$5000,$B$105,'1. Output sheet'!$C$2:$C$5000,N$73,'1. Output sheet'!$K$2:$K$5000,$C618,'1. Output sheet'!$O$2:$O$5000,"&gt;="&amp;$B$574,'1. Output sheet'!$O$2:$O$5000,"&lt;"&amp;$C$574)</f>
        <v>0</v>
      </c>
      <c r="O618" s="13">
        <f>COUNTIFS('1. Output sheet'!$AC$2:$AC$5000,$B$105,'1. Output sheet'!$C$2:$C$5000,O$73,'1. Output sheet'!$K$2:$K$5000,$C618,'1. Output sheet'!$O$2:$O$5000,"&gt;="&amp;$B$574,'1. Output sheet'!$O$2:$O$5000,"&lt;"&amp;$C$574)</f>
        <v>0</v>
      </c>
      <c r="P618" s="14">
        <f t="shared" si="321"/>
        <v>1</v>
      </c>
    </row>
    <row r="619" spans="2:16" ht="15" x14ac:dyDescent="0.25">
      <c r="B619" s="7"/>
      <c r="C619" s="39" t="s">
        <v>471</v>
      </c>
      <c r="D619" s="13">
        <f>COUNTIFS('1. Output sheet'!$AC$2:$AC$5000,$B$105,'1. Output sheet'!$C$2:$C$5000,D$73,'1. Output sheet'!$K$2:$K$5000,$C619,'1. Output sheet'!$O$2:$O$5000,"&gt;="&amp;$B$574,'1. Output sheet'!$O$2:$O$5000,"&lt;"&amp;$C$574)</f>
        <v>0</v>
      </c>
      <c r="E619" s="13">
        <f>COUNTIFS('1. Output sheet'!$AC$2:$AC$5000,$B$105,'1. Output sheet'!$C$2:$C$5000,E$73,'1. Output sheet'!$K$2:$K$5000,$C619,'1. Output sheet'!$O$2:$O$5000,"&gt;="&amp;$B$574,'1. Output sheet'!$O$2:$O$5000,"&lt;"&amp;$C$574)</f>
        <v>0</v>
      </c>
      <c r="F619" s="13">
        <f>COUNTIFS('1. Output sheet'!$AC$2:$AC$5000,$B$105,'1. Output sheet'!$C$2:$C$5000,F$73,'1. Output sheet'!$K$2:$K$5000,$C619,'1. Output sheet'!$O$2:$O$5000,"&gt;="&amp;$B$574,'1. Output sheet'!$O$2:$O$5000,"&lt;"&amp;$C$574)</f>
        <v>0</v>
      </c>
      <c r="G619" s="13">
        <f>COUNTIFS('1. Output sheet'!$AC$2:$AC$5000,$B$105,'1. Output sheet'!$C$2:$C$5000,G$73,'1. Output sheet'!$K$2:$K$5000,$C619,'1. Output sheet'!$O$2:$O$5000,"&gt;="&amp;$B$574,'1. Output sheet'!$O$2:$O$5000,"&lt;"&amp;$C$574)</f>
        <v>0</v>
      </c>
      <c r="H619" s="13">
        <f>COUNTIFS('1. Output sheet'!$AC$2:$AC$5000,$B$105,'1. Output sheet'!$C$2:$C$5000,H$73,'1. Output sheet'!$K$2:$K$5000,$C619,'1. Output sheet'!$O$2:$O$5000,"&gt;="&amp;$B$574,'1. Output sheet'!$O$2:$O$5000,"&lt;"&amp;$C$574)</f>
        <v>0</v>
      </c>
      <c r="I619" s="13">
        <f>COUNTIFS('1. Output sheet'!$AC$2:$AC$5000,$B$105,'1. Output sheet'!$C$2:$C$5000,I$73,'1. Output sheet'!$K$2:$K$5000,$C619,'1. Output sheet'!$O$2:$O$5000,"&gt;="&amp;$B$574,'1. Output sheet'!$O$2:$O$5000,"&lt;"&amp;$C$574)</f>
        <v>0</v>
      </c>
      <c r="J619" s="13">
        <f>COUNTIFS('1. Output sheet'!$AC$2:$AC$5000,$B$105,'1. Output sheet'!$C$2:$C$5000,J$73,'1. Output sheet'!$K$2:$K$5000,$C619,'1. Output sheet'!$O$2:$O$5000,"&gt;="&amp;$B$574,'1. Output sheet'!$O$2:$O$5000,"&lt;"&amp;$C$574)</f>
        <v>0</v>
      </c>
      <c r="K619" s="13">
        <f>COUNTIFS('1. Output sheet'!$AC$2:$AC$5000,$B$105,'1. Output sheet'!$C$2:$C$5000,K$73,'1. Output sheet'!$K$2:$K$5000,$C619,'1. Output sheet'!$O$2:$O$5000,"&gt;="&amp;$B$574,'1. Output sheet'!$O$2:$O$5000,"&lt;"&amp;$C$574)</f>
        <v>0</v>
      </c>
      <c r="L619" s="13">
        <f>COUNTIFS('1. Output sheet'!$AC$2:$AC$5000,$B$105,'1. Output sheet'!$C$2:$C$5000,L$73,'1. Output sheet'!$K$2:$K$5000,$C619,'1. Output sheet'!$O$2:$O$5000,"&gt;="&amp;$B$574,'1. Output sheet'!$O$2:$O$5000,"&lt;"&amp;$C$574)</f>
        <v>0</v>
      </c>
      <c r="M619" s="13">
        <f>COUNTIFS('1. Output sheet'!$AC$2:$AC$5000,$B$105,'1. Output sheet'!$C$2:$C$5000,M$73,'1. Output sheet'!$K$2:$K$5000,$C619,'1. Output sheet'!$O$2:$O$5000,"&gt;="&amp;$B$574,'1. Output sheet'!$O$2:$O$5000,"&lt;"&amp;$C$574)</f>
        <v>0</v>
      </c>
      <c r="N619" s="13">
        <f>COUNTIFS('1. Output sheet'!$AC$2:$AC$5000,$B$105,'1. Output sheet'!$C$2:$C$5000,N$73,'1. Output sheet'!$K$2:$K$5000,$C619,'1. Output sheet'!$O$2:$O$5000,"&gt;="&amp;$B$574,'1. Output sheet'!$O$2:$O$5000,"&lt;"&amp;$C$574)</f>
        <v>0</v>
      </c>
      <c r="O619" s="13">
        <f>COUNTIFS('1. Output sheet'!$AC$2:$AC$5000,$B$105,'1. Output sheet'!$C$2:$C$5000,O$73,'1. Output sheet'!$K$2:$K$5000,$C619,'1. Output sheet'!$O$2:$O$5000,"&gt;="&amp;$B$574,'1. Output sheet'!$O$2:$O$5000,"&lt;"&amp;$C$574)</f>
        <v>0</v>
      </c>
      <c r="P619" s="14">
        <f t="shared" si="321"/>
        <v>0</v>
      </c>
    </row>
    <row r="620" spans="2:16" ht="15" x14ac:dyDescent="0.25">
      <c r="B620" s="7"/>
      <c r="C620" s="39" t="s">
        <v>56</v>
      </c>
      <c r="D620" s="13">
        <f>COUNTIFS('1. Output sheet'!$AC$2:$AC$5000,$B$105,'1. Output sheet'!$C$2:$C$5000,D$73,'1. Output sheet'!$K$2:$K$5000,$C620,'1. Output sheet'!$O$2:$O$5000,"&gt;="&amp;$B$574,'1. Output sheet'!$O$2:$O$5000,"&lt;"&amp;$C$574)</f>
        <v>0</v>
      </c>
      <c r="E620" s="13">
        <f>COUNTIFS('1. Output sheet'!$AC$2:$AC$5000,$B$105,'1. Output sheet'!$C$2:$C$5000,E$73,'1. Output sheet'!$K$2:$K$5000,$C620,'1. Output sheet'!$O$2:$O$5000,"&gt;="&amp;$B$574,'1. Output sheet'!$O$2:$O$5000,"&lt;"&amp;$C$574)</f>
        <v>0</v>
      </c>
      <c r="F620" s="13">
        <f>COUNTIFS('1. Output sheet'!$AC$2:$AC$5000,$B$105,'1. Output sheet'!$C$2:$C$5000,F$73,'1. Output sheet'!$K$2:$K$5000,$C620,'1. Output sheet'!$O$2:$O$5000,"&gt;="&amp;$B$574,'1. Output sheet'!$O$2:$O$5000,"&lt;"&amp;$C$574)</f>
        <v>0</v>
      </c>
      <c r="G620" s="13">
        <f>COUNTIFS('1. Output sheet'!$AC$2:$AC$5000,$B$105,'1. Output sheet'!$C$2:$C$5000,G$73,'1. Output sheet'!$K$2:$K$5000,$C620,'1. Output sheet'!$O$2:$O$5000,"&gt;="&amp;$B$574,'1. Output sheet'!$O$2:$O$5000,"&lt;"&amp;$C$574)</f>
        <v>0</v>
      </c>
      <c r="H620" s="13">
        <f>COUNTIFS('1. Output sheet'!$AC$2:$AC$5000,$B$105,'1. Output sheet'!$C$2:$C$5000,H$73,'1. Output sheet'!$K$2:$K$5000,$C620,'1. Output sheet'!$O$2:$O$5000,"&gt;="&amp;$B$574,'1. Output sheet'!$O$2:$O$5000,"&lt;"&amp;$C$574)</f>
        <v>0</v>
      </c>
      <c r="I620" s="13">
        <f>COUNTIFS('1. Output sheet'!$AC$2:$AC$5000,$B$105,'1. Output sheet'!$C$2:$C$5000,I$73,'1. Output sheet'!$K$2:$K$5000,$C620,'1. Output sheet'!$O$2:$O$5000,"&gt;="&amp;$B$574,'1. Output sheet'!$O$2:$O$5000,"&lt;"&amp;$C$574)</f>
        <v>0</v>
      </c>
      <c r="J620" s="13">
        <f>COUNTIFS('1. Output sheet'!$AC$2:$AC$5000,$B$105,'1. Output sheet'!$C$2:$C$5000,J$73,'1. Output sheet'!$K$2:$K$5000,$C620,'1. Output sheet'!$O$2:$O$5000,"&gt;="&amp;$B$574,'1. Output sheet'!$O$2:$O$5000,"&lt;"&amp;$C$574)</f>
        <v>0</v>
      </c>
      <c r="K620" s="13">
        <f>COUNTIFS('1. Output sheet'!$AC$2:$AC$5000,$B$105,'1. Output sheet'!$C$2:$C$5000,K$73,'1. Output sheet'!$K$2:$K$5000,$C620,'1. Output sheet'!$O$2:$O$5000,"&gt;="&amp;$B$574,'1. Output sheet'!$O$2:$O$5000,"&lt;"&amp;$C$574)</f>
        <v>0</v>
      </c>
      <c r="L620" s="13">
        <f>COUNTIFS('1. Output sheet'!$AC$2:$AC$5000,$B$105,'1. Output sheet'!$C$2:$C$5000,L$73,'1. Output sheet'!$K$2:$K$5000,$C620,'1. Output sheet'!$O$2:$O$5000,"&gt;="&amp;$B$574,'1. Output sheet'!$O$2:$O$5000,"&lt;"&amp;$C$574)</f>
        <v>0</v>
      </c>
      <c r="M620" s="13">
        <f>COUNTIFS('1. Output sheet'!$AC$2:$AC$5000,$B$105,'1. Output sheet'!$C$2:$C$5000,M$73,'1. Output sheet'!$K$2:$K$5000,$C620,'1. Output sheet'!$O$2:$O$5000,"&gt;="&amp;$B$574,'1. Output sheet'!$O$2:$O$5000,"&lt;"&amp;$C$574)</f>
        <v>0</v>
      </c>
      <c r="N620" s="13">
        <f>COUNTIFS('1. Output sheet'!$AC$2:$AC$5000,$B$105,'1. Output sheet'!$C$2:$C$5000,N$73,'1. Output sheet'!$K$2:$K$5000,$C620,'1. Output sheet'!$O$2:$O$5000,"&gt;="&amp;$B$574,'1. Output sheet'!$O$2:$O$5000,"&lt;"&amp;$C$574)</f>
        <v>0</v>
      </c>
      <c r="O620" s="13">
        <f>COUNTIFS('1. Output sheet'!$AC$2:$AC$5000,$B$105,'1. Output sheet'!$C$2:$C$5000,O$73,'1. Output sheet'!$K$2:$K$5000,$C620,'1. Output sheet'!$O$2:$O$5000,"&gt;="&amp;$B$574,'1. Output sheet'!$O$2:$O$5000,"&lt;"&amp;$C$574)</f>
        <v>0</v>
      </c>
      <c r="P620" s="14">
        <f t="shared" si="321"/>
        <v>0</v>
      </c>
    </row>
    <row r="621" spans="2:16" ht="15" x14ac:dyDescent="0.25">
      <c r="B621" s="7"/>
      <c r="C621" s="39" t="s">
        <v>34</v>
      </c>
      <c r="D621" s="13">
        <f>COUNTIFS('1. Output sheet'!$AC$2:$AC$5000,$B$105,'1. Output sheet'!$C$2:$C$5000,D$73,'1. Output sheet'!$K$2:$K$5000,$C621,'1. Output sheet'!$O$2:$O$5000,"&gt;="&amp;$B$574,'1. Output sheet'!$O$2:$O$5000,"&lt;"&amp;$C$574)</f>
        <v>0</v>
      </c>
      <c r="E621" s="13">
        <f>COUNTIFS('1. Output sheet'!$AC$2:$AC$5000,$B$105,'1. Output sheet'!$C$2:$C$5000,E$73,'1. Output sheet'!$K$2:$K$5000,$C621,'1. Output sheet'!$O$2:$O$5000,"&gt;="&amp;$B$574,'1. Output sheet'!$O$2:$O$5000,"&lt;"&amp;$C$574)</f>
        <v>0</v>
      </c>
      <c r="F621" s="13">
        <f>COUNTIFS('1. Output sheet'!$AC$2:$AC$5000,$B$105,'1. Output sheet'!$C$2:$C$5000,F$73,'1. Output sheet'!$K$2:$K$5000,$C621,'1. Output sheet'!$O$2:$O$5000,"&gt;="&amp;$B$574,'1. Output sheet'!$O$2:$O$5000,"&lt;"&amp;$C$574)</f>
        <v>0</v>
      </c>
      <c r="G621" s="13">
        <f>COUNTIFS('1. Output sheet'!$AC$2:$AC$5000,$B$105,'1. Output sheet'!$C$2:$C$5000,G$73,'1. Output sheet'!$K$2:$K$5000,$C621,'1. Output sheet'!$O$2:$O$5000,"&gt;="&amp;$B$574,'1. Output sheet'!$O$2:$O$5000,"&lt;"&amp;$C$574)</f>
        <v>0</v>
      </c>
      <c r="H621" s="13">
        <f>COUNTIFS('1. Output sheet'!$AC$2:$AC$5000,$B$105,'1. Output sheet'!$C$2:$C$5000,H$73,'1. Output sheet'!$K$2:$K$5000,$C621,'1. Output sheet'!$O$2:$O$5000,"&gt;="&amp;$B$574,'1. Output sheet'!$O$2:$O$5000,"&lt;"&amp;$C$574)</f>
        <v>0</v>
      </c>
      <c r="I621" s="13">
        <f>COUNTIFS('1. Output sheet'!$AC$2:$AC$5000,$B$105,'1. Output sheet'!$C$2:$C$5000,I$73,'1. Output sheet'!$K$2:$K$5000,$C621,'1. Output sheet'!$O$2:$O$5000,"&gt;="&amp;$B$574,'1. Output sheet'!$O$2:$O$5000,"&lt;"&amp;$C$574)</f>
        <v>0</v>
      </c>
      <c r="J621" s="13">
        <f>COUNTIFS('1. Output sheet'!$AC$2:$AC$5000,$B$105,'1. Output sheet'!$C$2:$C$5000,J$73,'1. Output sheet'!$K$2:$K$5000,$C621,'1. Output sheet'!$O$2:$O$5000,"&gt;="&amp;$B$574,'1. Output sheet'!$O$2:$O$5000,"&lt;"&amp;$C$574)</f>
        <v>0</v>
      </c>
      <c r="K621" s="13">
        <f>COUNTIFS('1. Output sheet'!$AC$2:$AC$5000,$B$105,'1. Output sheet'!$C$2:$C$5000,K$73,'1. Output sheet'!$K$2:$K$5000,$C621,'1. Output sheet'!$O$2:$O$5000,"&gt;="&amp;$B$574,'1. Output sheet'!$O$2:$O$5000,"&lt;"&amp;$C$574)</f>
        <v>0</v>
      </c>
      <c r="L621" s="13">
        <f>COUNTIFS('1. Output sheet'!$AC$2:$AC$5000,$B$105,'1. Output sheet'!$C$2:$C$5000,L$73,'1. Output sheet'!$K$2:$K$5000,$C621,'1. Output sheet'!$O$2:$O$5000,"&gt;="&amp;$B$574,'1. Output sheet'!$O$2:$O$5000,"&lt;"&amp;$C$574)</f>
        <v>0</v>
      </c>
      <c r="M621" s="13">
        <f>COUNTIFS('1. Output sheet'!$AC$2:$AC$5000,$B$105,'1. Output sheet'!$C$2:$C$5000,M$73,'1. Output sheet'!$K$2:$K$5000,$C621,'1. Output sheet'!$O$2:$O$5000,"&gt;="&amp;$B$574,'1. Output sheet'!$O$2:$O$5000,"&lt;"&amp;$C$574)</f>
        <v>0</v>
      </c>
      <c r="N621" s="13">
        <f>COUNTIFS('1. Output sheet'!$AC$2:$AC$5000,$B$105,'1. Output sheet'!$C$2:$C$5000,N$73,'1. Output sheet'!$K$2:$K$5000,$C621,'1. Output sheet'!$O$2:$O$5000,"&gt;="&amp;$B$574,'1. Output sheet'!$O$2:$O$5000,"&lt;"&amp;$C$574)</f>
        <v>0</v>
      </c>
      <c r="O621" s="13">
        <f>COUNTIFS('1. Output sheet'!$AC$2:$AC$5000,$B$105,'1. Output sheet'!$C$2:$C$5000,O$73,'1. Output sheet'!$K$2:$K$5000,$C621,'1. Output sheet'!$O$2:$O$5000,"&gt;="&amp;$B$574,'1. Output sheet'!$O$2:$O$5000,"&lt;"&amp;$C$574)</f>
        <v>0</v>
      </c>
      <c r="P621" s="14">
        <f t="shared" si="321"/>
        <v>0</v>
      </c>
    </row>
    <row r="622" spans="2:16" ht="15" x14ac:dyDescent="0.25">
      <c r="B622" s="7"/>
      <c r="C622" s="39" t="s">
        <v>1249</v>
      </c>
      <c r="D622" s="13">
        <f>COUNTIFS('1. Output sheet'!$AC$2:$AC$5000,$B$105,'1. Output sheet'!$C$2:$C$5000,D$73,'1. Output sheet'!$K$2:$K$5000,$C622,'1. Output sheet'!$O$2:$O$5000,"&gt;="&amp;$B$574,'1. Output sheet'!$O$2:$O$5000,"&lt;"&amp;$C$574)</f>
        <v>0</v>
      </c>
      <c r="E622" s="13">
        <f>COUNTIFS('1. Output sheet'!$AC$2:$AC$5000,$B$105,'1. Output sheet'!$C$2:$C$5000,E$73,'1. Output sheet'!$K$2:$K$5000,$C622,'1. Output sheet'!$O$2:$O$5000,"&gt;="&amp;$B$574,'1. Output sheet'!$O$2:$O$5000,"&lt;"&amp;$C$574)</f>
        <v>0</v>
      </c>
      <c r="F622" s="13">
        <f>COUNTIFS('1. Output sheet'!$AC$2:$AC$5000,$B$105,'1. Output sheet'!$C$2:$C$5000,F$73,'1. Output sheet'!$K$2:$K$5000,$C622,'1. Output sheet'!$O$2:$O$5000,"&gt;="&amp;$B$574,'1. Output sheet'!$O$2:$O$5000,"&lt;"&amp;$C$574)</f>
        <v>0</v>
      </c>
      <c r="G622" s="13">
        <f>COUNTIFS('1. Output sheet'!$AC$2:$AC$5000,$B$105,'1. Output sheet'!$C$2:$C$5000,G$73,'1. Output sheet'!$K$2:$K$5000,$C622,'1. Output sheet'!$O$2:$O$5000,"&gt;="&amp;$B$574,'1. Output sheet'!$O$2:$O$5000,"&lt;"&amp;$C$574)</f>
        <v>0</v>
      </c>
      <c r="H622" s="13">
        <f>COUNTIFS('1. Output sheet'!$AC$2:$AC$5000,$B$105,'1. Output sheet'!$C$2:$C$5000,H$73,'1. Output sheet'!$K$2:$K$5000,$C622,'1. Output sheet'!$O$2:$O$5000,"&gt;="&amp;$B$574,'1. Output sheet'!$O$2:$O$5000,"&lt;"&amp;$C$574)</f>
        <v>0</v>
      </c>
      <c r="I622" s="13">
        <f>COUNTIFS('1. Output sheet'!$AC$2:$AC$5000,$B$105,'1. Output sheet'!$C$2:$C$5000,I$73,'1. Output sheet'!$K$2:$K$5000,$C622,'1. Output sheet'!$O$2:$O$5000,"&gt;="&amp;$B$574,'1. Output sheet'!$O$2:$O$5000,"&lt;"&amp;$C$574)</f>
        <v>0</v>
      </c>
      <c r="J622" s="13">
        <f>COUNTIFS('1. Output sheet'!$AC$2:$AC$5000,$B$105,'1. Output sheet'!$C$2:$C$5000,J$73,'1. Output sheet'!$K$2:$K$5000,$C622,'1. Output sheet'!$O$2:$O$5000,"&gt;="&amp;$B$574,'1. Output sheet'!$O$2:$O$5000,"&lt;"&amp;$C$574)</f>
        <v>0</v>
      </c>
      <c r="K622" s="13">
        <f>COUNTIFS('1. Output sheet'!$AC$2:$AC$5000,$B$105,'1. Output sheet'!$C$2:$C$5000,K$73,'1. Output sheet'!$K$2:$K$5000,$C622,'1. Output sheet'!$O$2:$O$5000,"&gt;="&amp;$B$574,'1. Output sheet'!$O$2:$O$5000,"&lt;"&amp;$C$574)</f>
        <v>0</v>
      </c>
      <c r="L622" s="13">
        <f>COUNTIFS('1. Output sheet'!$AC$2:$AC$5000,$B$105,'1. Output sheet'!$C$2:$C$5000,L$73,'1. Output sheet'!$K$2:$K$5000,$C622,'1. Output sheet'!$O$2:$O$5000,"&gt;="&amp;$B$574,'1. Output sheet'!$O$2:$O$5000,"&lt;"&amp;$C$574)</f>
        <v>0</v>
      </c>
      <c r="M622" s="13">
        <f>COUNTIFS('1. Output sheet'!$AC$2:$AC$5000,$B$105,'1. Output sheet'!$C$2:$C$5000,M$73,'1. Output sheet'!$K$2:$K$5000,$C622,'1. Output sheet'!$O$2:$O$5000,"&gt;="&amp;$B$574,'1. Output sheet'!$O$2:$O$5000,"&lt;"&amp;$C$574)</f>
        <v>0</v>
      </c>
      <c r="N622" s="13">
        <f>COUNTIFS('1. Output sheet'!$AC$2:$AC$5000,$B$105,'1. Output sheet'!$C$2:$C$5000,N$73,'1. Output sheet'!$K$2:$K$5000,$C622,'1. Output sheet'!$O$2:$O$5000,"&gt;="&amp;$B$574,'1. Output sheet'!$O$2:$O$5000,"&lt;"&amp;$C$574)</f>
        <v>0</v>
      </c>
      <c r="O622" s="13">
        <f>COUNTIFS('1. Output sheet'!$AC$2:$AC$5000,$B$105,'1. Output sheet'!$C$2:$C$5000,O$73,'1. Output sheet'!$K$2:$K$5000,$C622,'1. Output sheet'!$O$2:$O$5000,"&gt;="&amp;$B$574,'1. Output sheet'!$O$2:$O$5000,"&lt;"&amp;$C$574)</f>
        <v>0</v>
      </c>
      <c r="P622" s="14">
        <f t="shared" si="321"/>
        <v>0</v>
      </c>
    </row>
    <row r="623" spans="2:16" ht="15" x14ac:dyDescent="0.25">
      <c r="B623" s="7"/>
      <c r="C623" s="39" t="s">
        <v>47</v>
      </c>
      <c r="D623" s="13">
        <f>COUNTIFS('1. Output sheet'!$AC$2:$AC$5000,$B$105,'1. Output sheet'!$C$2:$C$5000,D$73,'1. Output sheet'!$K$2:$K$5000,$C623,'1. Output sheet'!$O$2:$O$5000,"&gt;="&amp;$B$574,'1. Output sheet'!$O$2:$O$5000,"&lt;"&amp;$C$574)</f>
        <v>0</v>
      </c>
      <c r="E623" s="13">
        <f>COUNTIFS('1. Output sheet'!$AC$2:$AC$5000,$B$105,'1. Output sheet'!$C$2:$C$5000,E$73,'1. Output sheet'!$K$2:$K$5000,$C623,'1. Output sheet'!$O$2:$O$5000,"&gt;="&amp;$B$574,'1. Output sheet'!$O$2:$O$5000,"&lt;"&amp;$C$574)</f>
        <v>0</v>
      </c>
      <c r="F623" s="13">
        <f>COUNTIFS('1. Output sheet'!$AC$2:$AC$5000,$B$105,'1. Output sheet'!$C$2:$C$5000,F$73,'1. Output sheet'!$K$2:$K$5000,$C623,'1. Output sheet'!$O$2:$O$5000,"&gt;="&amp;$B$574,'1. Output sheet'!$O$2:$O$5000,"&lt;"&amp;$C$574)</f>
        <v>0</v>
      </c>
      <c r="G623" s="13">
        <f>COUNTIFS('1. Output sheet'!$AC$2:$AC$5000,$B$105,'1. Output sheet'!$C$2:$C$5000,G$73,'1. Output sheet'!$K$2:$K$5000,$C623,'1. Output sheet'!$O$2:$O$5000,"&gt;="&amp;$B$574,'1. Output sheet'!$O$2:$O$5000,"&lt;"&amp;$C$574)</f>
        <v>0</v>
      </c>
      <c r="H623" s="13">
        <f>COUNTIFS('1. Output sheet'!$AC$2:$AC$5000,$B$105,'1. Output sheet'!$C$2:$C$5000,H$73,'1. Output sheet'!$K$2:$K$5000,$C623,'1. Output sheet'!$O$2:$O$5000,"&gt;="&amp;$B$574,'1. Output sheet'!$O$2:$O$5000,"&lt;"&amp;$C$574)</f>
        <v>0</v>
      </c>
      <c r="I623" s="13">
        <f>COUNTIFS('1. Output sheet'!$AC$2:$AC$5000,$B$105,'1. Output sheet'!$C$2:$C$5000,I$73,'1. Output sheet'!$K$2:$K$5000,$C623,'1. Output sheet'!$O$2:$O$5000,"&gt;="&amp;$B$574,'1. Output sheet'!$O$2:$O$5000,"&lt;"&amp;$C$574)</f>
        <v>0</v>
      </c>
      <c r="J623" s="13">
        <f>COUNTIFS('1. Output sheet'!$AC$2:$AC$5000,$B$105,'1. Output sheet'!$C$2:$C$5000,J$73,'1. Output sheet'!$K$2:$K$5000,$C623,'1. Output sheet'!$O$2:$O$5000,"&gt;="&amp;$B$574,'1. Output sheet'!$O$2:$O$5000,"&lt;"&amp;$C$574)</f>
        <v>0</v>
      </c>
      <c r="K623" s="13">
        <f>COUNTIFS('1. Output sheet'!$AC$2:$AC$5000,$B$105,'1. Output sheet'!$C$2:$C$5000,K$73,'1. Output sheet'!$K$2:$K$5000,$C623,'1. Output sheet'!$O$2:$O$5000,"&gt;="&amp;$B$574,'1. Output sheet'!$O$2:$O$5000,"&lt;"&amp;$C$574)</f>
        <v>0</v>
      </c>
      <c r="L623" s="13">
        <f>COUNTIFS('1. Output sheet'!$AC$2:$AC$5000,$B$105,'1. Output sheet'!$C$2:$C$5000,L$73,'1. Output sheet'!$K$2:$K$5000,$C623,'1. Output sheet'!$O$2:$O$5000,"&gt;="&amp;$B$574,'1. Output sheet'!$O$2:$O$5000,"&lt;"&amp;$C$574)</f>
        <v>0</v>
      </c>
      <c r="M623" s="13">
        <f>COUNTIFS('1. Output sheet'!$AC$2:$AC$5000,$B$105,'1. Output sheet'!$C$2:$C$5000,M$73,'1. Output sheet'!$K$2:$K$5000,$C623,'1. Output sheet'!$O$2:$O$5000,"&gt;="&amp;$B$574,'1. Output sheet'!$O$2:$O$5000,"&lt;"&amp;$C$574)</f>
        <v>0</v>
      </c>
      <c r="N623" s="13">
        <f>COUNTIFS('1. Output sheet'!$AC$2:$AC$5000,$B$105,'1. Output sheet'!$C$2:$C$5000,N$73,'1. Output sheet'!$K$2:$K$5000,$C623,'1. Output sheet'!$O$2:$O$5000,"&gt;="&amp;$B$574,'1. Output sheet'!$O$2:$O$5000,"&lt;"&amp;$C$574)</f>
        <v>0</v>
      </c>
      <c r="O623" s="13">
        <f>COUNTIFS('1. Output sheet'!$AC$2:$AC$5000,$B$105,'1. Output sheet'!$C$2:$C$5000,O$73,'1. Output sheet'!$K$2:$K$5000,$C623,'1. Output sheet'!$O$2:$O$5000,"&gt;="&amp;$B$574,'1. Output sheet'!$O$2:$O$5000,"&lt;"&amp;$C$574)</f>
        <v>0</v>
      </c>
      <c r="P623" s="14">
        <f t="shared" si="321"/>
        <v>0</v>
      </c>
    </row>
    <row r="624" spans="2:16" ht="15" x14ac:dyDescent="0.25">
      <c r="B624" s="7"/>
      <c r="C624" s="39" t="s">
        <v>74</v>
      </c>
      <c r="D624" s="13">
        <f>COUNTIFS('1. Output sheet'!$AC$2:$AC$5000,$B$105,'1. Output sheet'!$C$2:$C$5000,D$73,'1. Output sheet'!$K$2:$K$5000,$C624,'1. Output sheet'!$O$2:$O$5000,"&gt;="&amp;$B$574,'1. Output sheet'!$O$2:$O$5000,"&lt;"&amp;$C$574)</f>
        <v>0</v>
      </c>
      <c r="E624" s="13">
        <f>COUNTIFS('1. Output sheet'!$AC$2:$AC$5000,$B$105,'1. Output sheet'!$C$2:$C$5000,E$73,'1. Output sheet'!$K$2:$K$5000,$C624,'1. Output sheet'!$O$2:$O$5000,"&gt;="&amp;$B$574,'1. Output sheet'!$O$2:$O$5000,"&lt;"&amp;$C$574)</f>
        <v>0</v>
      </c>
      <c r="F624" s="13">
        <f>COUNTIFS('1. Output sheet'!$AC$2:$AC$5000,$B$105,'1. Output sheet'!$C$2:$C$5000,F$73,'1. Output sheet'!$K$2:$K$5000,$C624,'1. Output sheet'!$O$2:$O$5000,"&gt;="&amp;$B$574,'1. Output sheet'!$O$2:$O$5000,"&lt;"&amp;$C$574)</f>
        <v>0</v>
      </c>
      <c r="G624" s="13">
        <f>COUNTIFS('1. Output sheet'!$AC$2:$AC$5000,$B$105,'1. Output sheet'!$C$2:$C$5000,G$73,'1. Output sheet'!$K$2:$K$5000,$C624,'1. Output sheet'!$O$2:$O$5000,"&gt;="&amp;$B$574,'1. Output sheet'!$O$2:$O$5000,"&lt;"&amp;$C$574)</f>
        <v>0</v>
      </c>
      <c r="H624" s="13">
        <f>COUNTIFS('1. Output sheet'!$AC$2:$AC$5000,$B$105,'1. Output sheet'!$C$2:$C$5000,H$73,'1. Output sheet'!$K$2:$K$5000,$C624,'1. Output sheet'!$O$2:$O$5000,"&gt;="&amp;$B$574,'1. Output sheet'!$O$2:$O$5000,"&lt;"&amp;$C$574)</f>
        <v>0</v>
      </c>
      <c r="I624" s="13">
        <f>COUNTIFS('1. Output sheet'!$AC$2:$AC$5000,$B$105,'1. Output sheet'!$C$2:$C$5000,I$73,'1. Output sheet'!$K$2:$K$5000,$C624,'1. Output sheet'!$O$2:$O$5000,"&gt;="&amp;$B$574,'1. Output sheet'!$O$2:$O$5000,"&lt;"&amp;$C$574)</f>
        <v>0</v>
      </c>
      <c r="J624" s="13">
        <f>COUNTIFS('1. Output sheet'!$AC$2:$AC$5000,$B$105,'1. Output sheet'!$C$2:$C$5000,J$73,'1. Output sheet'!$K$2:$K$5000,$C624,'1. Output sheet'!$O$2:$O$5000,"&gt;="&amp;$B$574,'1. Output sheet'!$O$2:$O$5000,"&lt;"&amp;$C$574)</f>
        <v>0</v>
      </c>
      <c r="K624" s="13">
        <f>COUNTIFS('1. Output sheet'!$AC$2:$AC$5000,$B$105,'1. Output sheet'!$C$2:$C$5000,K$73,'1. Output sheet'!$K$2:$K$5000,$C624,'1. Output sheet'!$O$2:$O$5000,"&gt;="&amp;$B$574,'1. Output sheet'!$O$2:$O$5000,"&lt;"&amp;$C$574)</f>
        <v>0</v>
      </c>
      <c r="L624" s="13">
        <f>COUNTIFS('1. Output sheet'!$AC$2:$AC$5000,$B$105,'1. Output sheet'!$C$2:$C$5000,L$73,'1. Output sheet'!$K$2:$K$5000,$C624,'1. Output sheet'!$O$2:$O$5000,"&gt;="&amp;$B$574,'1. Output sheet'!$O$2:$O$5000,"&lt;"&amp;$C$574)</f>
        <v>0</v>
      </c>
      <c r="M624" s="13">
        <f>COUNTIFS('1. Output sheet'!$AC$2:$AC$5000,$B$105,'1. Output sheet'!$C$2:$C$5000,M$73,'1. Output sheet'!$K$2:$K$5000,$C624,'1. Output sheet'!$O$2:$O$5000,"&gt;="&amp;$B$574,'1. Output sheet'!$O$2:$O$5000,"&lt;"&amp;$C$574)</f>
        <v>0</v>
      </c>
      <c r="N624" s="13">
        <f>COUNTIFS('1. Output sheet'!$AC$2:$AC$5000,$B$105,'1. Output sheet'!$C$2:$C$5000,N$73,'1. Output sheet'!$K$2:$K$5000,$C624,'1. Output sheet'!$O$2:$O$5000,"&gt;="&amp;$B$574,'1. Output sheet'!$O$2:$O$5000,"&lt;"&amp;$C$574)</f>
        <v>0</v>
      </c>
      <c r="O624" s="13">
        <f>COUNTIFS('1. Output sheet'!$AC$2:$AC$5000,$B$105,'1. Output sheet'!$C$2:$C$5000,O$73,'1. Output sheet'!$K$2:$K$5000,$C624,'1. Output sheet'!$O$2:$O$5000,"&gt;="&amp;$B$574,'1. Output sheet'!$O$2:$O$5000,"&lt;"&amp;$C$574)</f>
        <v>0</v>
      </c>
      <c r="P624" s="14">
        <f t="shared" si="321"/>
        <v>0</v>
      </c>
    </row>
    <row r="625" spans="2:32" ht="15" x14ac:dyDescent="0.25">
      <c r="B625" s="7"/>
      <c r="C625" s="39" t="s">
        <v>4234</v>
      </c>
      <c r="D625" s="13">
        <f>COUNTIFS('1. Output sheet'!$AC$2:$AC$5000,$B$105,'1. Output sheet'!$C$2:$C$5000,D$73,'1. Output sheet'!$K$2:$K$5000,$C625,'1. Output sheet'!$O$2:$O$5000,"&gt;="&amp;$B$574,'1. Output sheet'!$O$2:$O$5000,"&lt;"&amp;$C$574)</f>
        <v>0</v>
      </c>
      <c r="E625" s="13">
        <f>COUNTIFS('1. Output sheet'!$AC$2:$AC$5000,$B$105,'1. Output sheet'!$C$2:$C$5000,E$73,'1. Output sheet'!$K$2:$K$5000,$C625,'1. Output sheet'!$O$2:$O$5000,"&gt;="&amp;$B$574,'1. Output sheet'!$O$2:$O$5000,"&lt;"&amp;$C$574)</f>
        <v>0</v>
      </c>
      <c r="F625" s="13">
        <f>COUNTIFS('1. Output sheet'!$AC$2:$AC$5000,$B$105,'1. Output sheet'!$C$2:$C$5000,F$73,'1. Output sheet'!$K$2:$K$5000,$C625,'1. Output sheet'!$O$2:$O$5000,"&gt;="&amp;$B$574,'1. Output sheet'!$O$2:$O$5000,"&lt;"&amp;$C$574)</f>
        <v>0</v>
      </c>
      <c r="G625" s="13">
        <f>COUNTIFS('1. Output sheet'!$AC$2:$AC$5000,$B$105,'1. Output sheet'!$C$2:$C$5000,G$73,'1. Output sheet'!$K$2:$K$5000,$C625,'1. Output sheet'!$O$2:$O$5000,"&gt;="&amp;$B$574,'1. Output sheet'!$O$2:$O$5000,"&lt;"&amp;$C$574)</f>
        <v>0</v>
      </c>
      <c r="H625" s="13">
        <f>COUNTIFS('1. Output sheet'!$AC$2:$AC$5000,$B$105,'1. Output sheet'!$C$2:$C$5000,H$73,'1. Output sheet'!$K$2:$K$5000,$C625,'1. Output sheet'!$O$2:$O$5000,"&gt;="&amp;$B$574,'1. Output sheet'!$O$2:$O$5000,"&lt;"&amp;$C$574)</f>
        <v>0</v>
      </c>
      <c r="I625" s="13">
        <f>COUNTIFS('1. Output sheet'!$AC$2:$AC$5000,$B$105,'1. Output sheet'!$C$2:$C$5000,I$73,'1. Output sheet'!$K$2:$K$5000,$C625,'1. Output sheet'!$O$2:$O$5000,"&gt;="&amp;$B$574,'1. Output sheet'!$O$2:$O$5000,"&lt;"&amp;$C$574)</f>
        <v>0</v>
      </c>
      <c r="J625" s="13">
        <f>COUNTIFS('1. Output sheet'!$AC$2:$AC$5000,$B$105,'1. Output sheet'!$C$2:$C$5000,J$73,'1. Output sheet'!$K$2:$K$5000,$C625,'1. Output sheet'!$O$2:$O$5000,"&gt;="&amp;$B$574,'1. Output sheet'!$O$2:$O$5000,"&lt;"&amp;$C$574)</f>
        <v>0</v>
      </c>
      <c r="K625" s="13">
        <f>COUNTIFS('1. Output sheet'!$AC$2:$AC$5000,$B$105,'1. Output sheet'!$C$2:$C$5000,K$73,'1. Output sheet'!$K$2:$K$5000,$C625,'1. Output sheet'!$O$2:$O$5000,"&gt;="&amp;$B$574,'1. Output sheet'!$O$2:$O$5000,"&lt;"&amp;$C$574)</f>
        <v>0</v>
      </c>
      <c r="L625" s="13">
        <f>COUNTIFS('1. Output sheet'!$AC$2:$AC$5000,$B$105,'1. Output sheet'!$C$2:$C$5000,L$73,'1. Output sheet'!$K$2:$K$5000,$C625,'1. Output sheet'!$O$2:$O$5000,"&gt;="&amp;$B$574,'1. Output sheet'!$O$2:$O$5000,"&lt;"&amp;$C$574)</f>
        <v>0</v>
      </c>
      <c r="M625" s="13">
        <f>COUNTIFS('1. Output sheet'!$AC$2:$AC$5000,$B$105,'1. Output sheet'!$C$2:$C$5000,M$73,'1. Output sheet'!$K$2:$K$5000,$C625,'1. Output sheet'!$O$2:$O$5000,"&gt;="&amp;$B$574,'1. Output sheet'!$O$2:$O$5000,"&lt;"&amp;$C$574)</f>
        <v>0</v>
      </c>
      <c r="N625" s="13">
        <f>COUNTIFS('1. Output sheet'!$AC$2:$AC$5000,$B$105,'1. Output sheet'!$C$2:$C$5000,N$73,'1. Output sheet'!$K$2:$K$5000,$C625,'1. Output sheet'!$O$2:$O$5000,"&gt;="&amp;$B$574,'1. Output sheet'!$O$2:$O$5000,"&lt;"&amp;$C$574)</f>
        <v>0</v>
      </c>
      <c r="O625" s="13">
        <f>COUNTIFS('1. Output sheet'!$AC$2:$AC$5000,$B$105,'1. Output sheet'!$C$2:$C$5000,O$73,'1. Output sheet'!$K$2:$K$5000,$C625,'1. Output sheet'!$O$2:$O$5000,"&gt;="&amp;$B$574,'1. Output sheet'!$O$2:$O$5000,"&lt;"&amp;$C$574)</f>
        <v>0</v>
      </c>
      <c r="P625" s="14">
        <f t="shared" si="321"/>
        <v>0</v>
      </c>
    </row>
    <row r="626" spans="2:32" ht="15" x14ac:dyDescent="0.25">
      <c r="B626" s="7"/>
      <c r="C626" s="39" t="s">
        <v>455</v>
      </c>
      <c r="D626" s="13">
        <f>COUNTIFS('1. Output sheet'!$AC$2:$AC$5000,$B$105,'1. Output sheet'!$C$2:$C$5000,D$73,'1. Output sheet'!$K$2:$K$5000,$C626,'1. Output sheet'!$O$2:$O$5000,"&gt;="&amp;$B$574,'1. Output sheet'!$O$2:$O$5000,"&lt;"&amp;$C$574)</f>
        <v>0</v>
      </c>
      <c r="E626" s="13">
        <f>COUNTIFS('1. Output sheet'!$AC$2:$AC$5000,$B$105,'1. Output sheet'!$C$2:$C$5000,E$73,'1. Output sheet'!$K$2:$K$5000,$C626,'1. Output sheet'!$O$2:$O$5000,"&gt;="&amp;$B$574,'1. Output sheet'!$O$2:$O$5000,"&lt;"&amp;$C$574)</f>
        <v>0</v>
      </c>
      <c r="F626" s="13">
        <f>COUNTIFS('1. Output sheet'!$AC$2:$AC$5000,$B$105,'1. Output sheet'!$C$2:$C$5000,F$73,'1. Output sheet'!$K$2:$K$5000,$C626,'1. Output sheet'!$O$2:$O$5000,"&gt;="&amp;$B$574,'1. Output sheet'!$O$2:$O$5000,"&lt;"&amp;$C$574)</f>
        <v>0</v>
      </c>
      <c r="G626" s="13">
        <f>COUNTIFS('1. Output sheet'!$AC$2:$AC$5000,$B$105,'1. Output sheet'!$C$2:$C$5000,G$73,'1. Output sheet'!$K$2:$K$5000,$C626,'1. Output sheet'!$O$2:$O$5000,"&gt;="&amp;$B$574,'1. Output sheet'!$O$2:$O$5000,"&lt;"&amp;$C$574)</f>
        <v>0</v>
      </c>
      <c r="H626" s="13">
        <f>COUNTIFS('1. Output sheet'!$AC$2:$AC$5000,$B$105,'1. Output sheet'!$C$2:$C$5000,H$73,'1. Output sheet'!$K$2:$K$5000,$C626,'1. Output sheet'!$O$2:$O$5000,"&gt;="&amp;$B$574,'1. Output sheet'!$O$2:$O$5000,"&lt;"&amp;$C$574)</f>
        <v>0</v>
      </c>
      <c r="I626" s="13">
        <f>COUNTIFS('1. Output sheet'!$AC$2:$AC$5000,$B$105,'1. Output sheet'!$C$2:$C$5000,I$73,'1. Output sheet'!$K$2:$K$5000,$C626,'1. Output sheet'!$O$2:$O$5000,"&gt;="&amp;$B$574,'1. Output sheet'!$O$2:$O$5000,"&lt;"&amp;$C$574)</f>
        <v>0</v>
      </c>
      <c r="J626" s="13">
        <f>COUNTIFS('1. Output sheet'!$AC$2:$AC$5000,$B$105,'1. Output sheet'!$C$2:$C$5000,J$73,'1. Output sheet'!$K$2:$K$5000,$C626,'1. Output sheet'!$O$2:$O$5000,"&gt;="&amp;$B$574,'1. Output sheet'!$O$2:$O$5000,"&lt;"&amp;$C$574)</f>
        <v>0</v>
      </c>
      <c r="K626" s="13">
        <f>COUNTIFS('1. Output sheet'!$AC$2:$AC$5000,$B$105,'1. Output sheet'!$C$2:$C$5000,K$73,'1. Output sheet'!$K$2:$K$5000,$C626,'1. Output sheet'!$O$2:$O$5000,"&gt;="&amp;$B$574,'1. Output sheet'!$O$2:$O$5000,"&lt;"&amp;$C$574)</f>
        <v>0</v>
      </c>
      <c r="L626" s="13">
        <f>COUNTIFS('1. Output sheet'!$AC$2:$AC$5000,$B$105,'1. Output sheet'!$C$2:$C$5000,L$73,'1. Output sheet'!$K$2:$K$5000,$C626,'1. Output sheet'!$O$2:$O$5000,"&gt;="&amp;$B$574,'1. Output sheet'!$O$2:$O$5000,"&lt;"&amp;$C$574)</f>
        <v>0</v>
      </c>
      <c r="M626" s="13">
        <f>COUNTIFS('1. Output sheet'!$AC$2:$AC$5000,$B$105,'1. Output sheet'!$C$2:$C$5000,M$73,'1. Output sheet'!$K$2:$K$5000,$C626,'1. Output sheet'!$O$2:$O$5000,"&gt;="&amp;$B$574,'1. Output sheet'!$O$2:$O$5000,"&lt;"&amp;$C$574)</f>
        <v>0</v>
      </c>
      <c r="N626" s="13">
        <f>COUNTIFS('1. Output sheet'!$AC$2:$AC$5000,$B$105,'1. Output sheet'!$C$2:$C$5000,N$73,'1. Output sheet'!$K$2:$K$5000,$C626,'1. Output sheet'!$O$2:$O$5000,"&gt;="&amp;$B$574,'1. Output sheet'!$O$2:$O$5000,"&lt;"&amp;$C$574)</f>
        <v>0</v>
      </c>
      <c r="O626" s="13">
        <f>COUNTIFS('1. Output sheet'!$AC$2:$AC$5000,$B$105,'1. Output sheet'!$C$2:$C$5000,O$73,'1. Output sheet'!$K$2:$K$5000,$C626,'1. Output sheet'!$O$2:$O$5000,"&gt;="&amp;$B$574,'1. Output sheet'!$O$2:$O$5000,"&lt;"&amp;$C$574)</f>
        <v>0</v>
      </c>
      <c r="P626" s="14">
        <f t="shared" si="321"/>
        <v>0</v>
      </c>
    </row>
    <row r="627" spans="2:32" ht="15" x14ac:dyDescent="0.25">
      <c r="B627" s="7"/>
      <c r="C627" s="39" t="s">
        <v>306</v>
      </c>
      <c r="D627" s="13">
        <f>COUNTIFS('1. Output sheet'!$AC$2:$AC$5000,$B$105,'1. Output sheet'!$C$2:$C$5000,D$73,'1. Output sheet'!$K$2:$K$5000,$C627,'1. Output sheet'!$O$2:$O$5000,"&gt;="&amp;$B$574,'1. Output sheet'!$O$2:$O$5000,"&lt;"&amp;$C$574)</f>
        <v>0</v>
      </c>
      <c r="E627" s="13">
        <f>COUNTIFS('1. Output sheet'!$AC$2:$AC$5000,$B$105,'1. Output sheet'!$C$2:$C$5000,E$73,'1. Output sheet'!$K$2:$K$5000,$C627,'1. Output sheet'!$O$2:$O$5000,"&gt;="&amp;$B$574,'1. Output sheet'!$O$2:$O$5000,"&lt;"&amp;$C$574)</f>
        <v>0</v>
      </c>
      <c r="F627" s="13">
        <f>COUNTIFS('1. Output sheet'!$AC$2:$AC$5000,$B$105,'1. Output sheet'!$C$2:$C$5000,F$73,'1. Output sheet'!$K$2:$K$5000,$C627,'1. Output sheet'!$O$2:$O$5000,"&gt;="&amp;$B$574,'1. Output sheet'!$O$2:$O$5000,"&lt;"&amp;$C$574)</f>
        <v>0</v>
      </c>
      <c r="G627" s="13">
        <f>COUNTIFS('1. Output sheet'!$AC$2:$AC$5000,$B$105,'1. Output sheet'!$C$2:$C$5000,G$73,'1. Output sheet'!$K$2:$K$5000,$C627,'1. Output sheet'!$O$2:$O$5000,"&gt;="&amp;$B$574,'1. Output sheet'!$O$2:$O$5000,"&lt;"&amp;$C$574)</f>
        <v>0</v>
      </c>
      <c r="H627" s="13">
        <f>COUNTIFS('1. Output sheet'!$AC$2:$AC$5000,$B$105,'1. Output sheet'!$C$2:$C$5000,H$73,'1. Output sheet'!$K$2:$K$5000,$C627,'1. Output sheet'!$O$2:$O$5000,"&gt;="&amp;$B$574,'1. Output sheet'!$O$2:$O$5000,"&lt;"&amp;$C$574)</f>
        <v>0</v>
      </c>
      <c r="I627" s="13">
        <f>COUNTIFS('1. Output sheet'!$AC$2:$AC$5000,$B$105,'1. Output sheet'!$C$2:$C$5000,I$73,'1. Output sheet'!$K$2:$K$5000,$C627,'1. Output sheet'!$O$2:$O$5000,"&gt;="&amp;$B$574,'1. Output sheet'!$O$2:$O$5000,"&lt;"&amp;$C$574)</f>
        <v>0</v>
      </c>
      <c r="J627" s="13">
        <f>COUNTIFS('1. Output sheet'!$AC$2:$AC$5000,$B$105,'1. Output sheet'!$C$2:$C$5000,J$73,'1. Output sheet'!$K$2:$K$5000,$C627,'1. Output sheet'!$O$2:$O$5000,"&gt;="&amp;$B$574,'1. Output sheet'!$O$2:$O$5000,"&lt;"&amp;$C$574)</f>
        <v>0</v>
      </c>
      <c r="K627" s="13">
        <f>COUNTIFS('1. Output sheet'!$AC$2:$AC$5000,$B$105,'1. Output sheet'!$C$2:$C$5000,K$73,'1. Output sheet'!$K$2:$K$5000,$C627,'1. Output sheet'!$O$2:$O$5000,"&gt;="&amp;$B$574,'1. Output sheet'!$O$2:$O$5000,"&lt;"&amp;$C$574)</f>
        <v>0</v>
      </c>
      <c r="L627" s="13">
        <f>COUNTIFS('1. Output sheet'!$AC$2:$AC$5000,$B$105,'1. Output sheet'!$C$2:$C$5000,L$73,'1. Output sheet'!$K$2:$K$5000,$C627,'1. Output sheet'!$O$2:$O$5000,"&gt;="&amp;$B$574,'1. Output sheet'!$O$2:$O$5000,"&lt;"&amp;$C$574)</f>
        <v>0</v>
      </c>
      <c r="M627" s="13">
        <f>COUNTIFS('1. Output sheet'!$AC$2:$AC$5000,$B$105,'1. Output sheet'!$C$2:$C$5000,M$73,'1. Output sheet'!$K$2:$K$5000,$C627,'1. Output sheet'!$O$2:$O$5000,"&gt;="&amp;$B$574,'1. Output sheet'!$O$2:$O$5000,"&lt;"&amp;$C$574)</f>
        <v>0</v>
      </c>
      <c r="N627" s="13">
        <f>COUNTIFS('1. Output sheet'!$AC$2:$AC$5000,$B$105,'1. Output sheet'!$C$2:$C$5000,N$73,'1. Output sheet'!$K$2:$K$5000,$C627,'1. Output sheet'!$O$2:$O$5000,"&gt;="&amp;$B$574,'1. Output sheet'!$O$2:$O$5000,"&lt;"&amp;$C$574)</f>
        <v>0</v>
      </c>
      <c r="O627" s="13">
        <f>COUNTIFS('1. Output sheet'!$AC$2:$AC$5000,$B$105,'1. Output sheet'!$C$2:$C$5000,O$73,'1. Output sheet'!$K$2:$K$5000,$C627,'1. Output sheet'!$O$2:$O$5000,"&gt;="&amp;$B$574,'1. Output sheet'!$O$2:$O$5000,"&lt;"&amp;$C$574)</f>
        <v>0</v>
      </c>
      <c r="P627" s="14">
        <f t="shared" si="321"/>
        <v>0</v>
      </c>
    </row>
    <row r="628" spans="2:32" ht="15" x14ac:dyDescent="0.25">
      <c r="B628" s="7"/>
      <c r="C628" s="39" t="s">
        <v>289</v>
      </c>
      <c r="D628" s="13">
        <f>COUNTIFS('1. Output sheet'!$AC$2:$AC$5000,$B$105,'1. Output sheet'!$C$2:$C$5000,D$73,'1. Output sheet'!$K$2:$K$5000,$C628,'1. Output sheet'!$O$2:$O$5000,"&gt;="&amp;$B$574,'1. Output sheet'!$O$2:$O$5000,"&lt;"&amp;$C$574)</f>
        <v>0</v>
      </c>
      <c r="E628" s="13">
        <f>COUNTIFS('1. Output sheet'!$AC$2:$AC$5000,$B$105,'1. Output sheet'!$C$2:$C$5000,E$73,'1. Output sheet'!$K$2:$K$5000,$C628,'1. Output sheet'!$O$2:$O$5000,"&gt;="&amp;$B$574,'1. Output sheet'!$O$2:$O$5000,"&lt;"&amp;$C$574)</f>
        <v>0</v>
      </c>
      <c r="F628" s="13">
        <f>COUNTIFS('1. Output sheet'!$AC$2:$AC$5000,$B$105,'1. Output sheet'!$C$2:$C$5000,F$73,'1. Output sheet'!$K$2:$K$5000,$C628,'1. Output sheet'!$O$2:$O$5000,"&gt;="&amp;$B$574,'1. Output sheet'!$O$2:$O$5000,"&lt;"&amp;$C$574)</f>
        <v>0</v>
      </c>
      <c r="G628" s="13">
        <f>COUNTIFS('1. Output sheet'!$AC$2:$AC$5000,$B$105,'1. Output sheet'!$C$2:$C$5000,G$73,'1. Output sheet'!$K$2:$K$5000,$C628,'1. Output sheet'!$O$2:$O$5000,"&gt;="&amp;$B$574,'1. Output sheet'!$O$2:$O$5000,"&lt;"&amp;$C$574)</f>
        <v>0</v>
      </c>
      <c r="H628" s="13">
        <f>COUNTIFS('1. Output sheet'!$AC$2:$AC$5000,$B$105,'1. Output sheet'!$C$2:$C$5000,H$73,'1. Output sheet'!$K$2:$K$5000,$C628,'1. Output sheet'!$O$2:$O$5000,"&gt;="&amp;$B$574,'1. Output sheet'!$O$2:$O$5000,"&lt;"&amp;$C$574)</f>
        <v>0</v>
      </c>
      <c r="I628" s="13">
        <f>COUNTIFS('1. Output sheet'!$AC$2:$AC$5000,$B$105,'1. Output sheet'!$C$2:$C$5000,I$73,'1. Output sheet'!$K$2:$K$5000,$C628,'1. Output sheet'!$O$2:$O$5000,"&gt;="&amp;$B$574,'1. Output sheet'!$O$2:$O$5000,"&lt;"&amp;$C$574)</f>
        <v>0</v>
      </c>
      <c r="J628" s="13">
        <f>COUNTIFS('1. Output sheet'!$AC$2:$AC$5000,$B$105,'1. Output sheet'!$C$2:$C$5000,J$73,'1. Output sheet'!$K$2:$K$5000,$C628,'1. Output sheet'!$O$2:$O$5000,"&gt;="&amp;$B$574,'1. Output sheet'!$O$2:$O$5000,"&lt;"&amp;$C$574)</f>
        <v>1</v>
      </c>
      <c r="K628" s="13">
        <f>COUNTIFS('1. Output sheet'!$AC$2:$AC$5000,$B$105,'1. Output sheet'!$C$2:$C$5000,K$73,'1. Output sheet'!$K$2:$K$5000,$C628,'1. Output sheet'!$O$2:$O$5000,"&gt;="&amp;$B$574,'1. Output sheet'!$O$2:$O$5000,"&lt;"&amp;$C$574)</f>
        <v>0</v>
      </c>
      <c r="L628" s="13">
        <f>COUNTIFS('1. Output sheet'!$AC$2:$AC$5000,$B$105,'1. Output sheet'!$C$2:$C$5000,L$73,'1. Output sheet'!$K$2:$K$5000,$C628,'1. Output sheet'!$O$2:$O$5000,"&gt;="&amp;$B$574,'1. Output sheet'!$O$2:$O$5000,"&lt;"&amp;$C$574)</f>
        <v>0</v>
      </c>
      <c r="M628" s="13">
        <f>COUNTIFS('1. Output sheet'!$AC$2:$AC$5000,$B$105,'1. Output sheet'!$C$2:$C$5000,M$73,'1. Output sheet'!$K$2:$K$5000,$C628,'1. Output sheet'!$O$2:$O$5000,"&gt;="&amp;$B$574,'1. Output sheet'!$O$2:$O$5000,"&lt;"&amp;$C$574)</f>
        <v>0</v>
      </c>
      <c r="N628" s="13">
        <f>COUNTIFS('1. Output sheet'!$AC$2:$AC$5000,$B$105,'1. Output sheet'!$C$2:$C$5000,N$73,'1. Output sheet'!$K$2:$K$5000,$C628,'1. Output sheet'!$O$2:$O$5000,"&gt;="&amp;$B$574,'1. Output sheet'!$O$2:$O$5000,"&lt;"&amp;$C$574)</f>
        <v>0</v>
      </c>
      <c r="O628" s="13">
        <f>COUNTIFS('1. Output sheet'!$AC$2:$AC$5000,$B$105,'1. Output sheet'!$C$2:$C$5000,O$73,'1. Output sheet'!$K$2:$K$5000,$C628,'1. Output sheet'!$O$2:$O$5000,"&gt;="&amp;$B$574,'1. Output sheet'!$O$2:$O$5000,"&lt;"&amp;$C$574)</f>
        <v>0</v>
      </c>
      <c r="P628" s="14">
        <f t="shared" si="321"/>
        <v>1</v>
      </c>
    </row>
    <row r="629" spans="2:32" ht="15" x14ac:dyDescent="0.25">
      <c r="B629" s="7"/>
      <c r="C629" s="39" t="s">
        <v>1330</v>
      </c>
      <c r="D629" s="13">
        <f>COUNTIFS('1. Output sheet'!$AC$2:$AC$5000,$B$105,'1. Output sheet'!$C$2:$C$5000,D$73,'1. Output sheet'!$K$2:$K$5000,$C629,'1. Output sheet'!$O$2:$O$5000,"&gt;="&amp;$B$574,'1. Output sheet'!$O$2:$O$5000,"&lt;"&amp;$C$574)</f>
        <v>0</v>
      </c>
      <c r="E629" s="13">
        <f>COUNTIFS('1. Output sheet'!$AC$2:$AC$5000,$B$105,'1. Output sheet'!$C$2:$C$5000,E$73,'1. Output sheet'!$K$2:$K$5000,$C629,'1. Output sheet'!$O$2:$O$5000,"&gt;="&amp;$B$574,'1. Output sheet'!$O$2:$O$5000,"&lt;"&amp;$C$574)</f>
        <v>0</v>
      </c>
      <c r="F629" s="13">
        <f>COUNTIFS('1. Output sheet'!$AC$2:$AC$5000,$B$105,'1. Output sheet'!$C$2:$C$5000,F$73,'1. Output sheet'!$K$2:$K$5000,$C629,'1. Output sheet'!$O$2:$O$5000,"&gt;="&amp;$B$574,'1. Output sheet'!$O$2:$O$5000,"&lt;"&amp;$C$574)</f>
        <v>0</v>
      </c>
      <c r="G629" s="13">
        <f>COUNTIFS('1. Output sheet'!$AC$2:$AC$5000,$B$105,'1. Output sheet'!$C$2:$C$5000,G$73,'1. Output sheet'!$K$2:$K$5000,$C629,'1. Output sheet'!$O$2:$O$5000,"&gt;="&amp;$B$574,'1. Output sheet'!$O$2:$O$5000,"&lt;"&amp;$C$574)</f>
        <v>0</v>
      </c>
      <c r="H629" s="13">
        <f>COUNTIFS('1. Output sheet'!$AC$2:$AC$5000,$B$105,'1. Output sheet'!$C$2:$C$5000,H$73,'1. Output sheet'!$K$2:$K$5000,$C629,'1. Output sheet'!$O$2:$O$5000,"&gt;="&amp;$B$574,'1. Output sheet'!$O$2:$O$5000,"&lt;"&amp;$C$574)</f>
        <v>0</v>
      </c>
      <c r="I629" s="13">
        <f>COUNTIFS('1. Output sheet'!$AC$2:$AC$5000,$B$105,'1. Output sheet'!$C$2:$C$5000,I$73,'1. Output sheet'!$K$2:$K$5000,$C629,'1. Output sheet'!$O$2:$O$5000,"&gt;="&amp;$B$574,'1. Output sheet'!$O$2:$O$5000,"&lt;"&amp;$C$574)</f>
        <v>0</v>
      </c>
      <c r="J629" s="13">
        <f>COUNTIFS('1. Output sheet'!$AC$2:$AC$5000,$B$105,'1. Output sheet'!$C$2:$C$5000,J$73,'1. Output sheet'!$K$2:$K$5000,$C629,'1. Output sheet'!$O$2:$O$5000,"&gt;="&amp;$B$574,'1. Output sheet'!$O$2:$O$5000,"&lt;"&amp;$C$574)</f>
        <v>0</v>
      </c>
      <c r="K629" s="13">
        <f>COUNTIFS('1. Output sheet'!$AC$2:$AC$5000,$B$105,'1. Output sheet'!$C$2:$C$5000,K$73,'1. Output sheet'!$K$2:$K$5000,$C629,'1. Output sheet'!$O$2:$O$5000,"&gt;="&amp;$B$574,'1. Output sheet'!$O$2:$O$5000,"&lt;"&amp;$C$574)</f>
        <v>0</v>
      </c>
      <c r="L629" s="13">
        <f>COUNTIFS('1. Output sheet'!$AC$2:$AC$5000,$B$105,'1. Output sheet'!$C$2:$C$5000,L$73,'1. Output sheet'!$K$2:$K$5000,$C629,'1. Output sheet'!$O$2:$O$5000,"&gt;="&amp;$B$574,'1. Output sheet'!$O$2:$O$5000,"&lt;"&amp;$C$574)</f>
        <v>0</v>
      </c>
      <c r="M629" s="13">
        <f>COUNTIFS('1. Output sheet'!$AC$2:$AC$5000,$B$105,'1. Output sheet'!$C$2:$C$5000,M$73,'1. Output sheet'!$K$2:$K$5000,$C629,'1. Output sheet'!$O$2:$O$5000,"&gt;="&amp;$B$574,'1. Output sheet'!$O$2:$O$5000,"&lt;"&amp;$C$574)</f>
        <v>0</v>
      </c>
      <c r="N629" s="13">
        <f>COUNTIFS('1. Output sheet'!$AC$2:$AC$5000,$B$105,'1. Output sheet'!$C$2:$C$5000,N$73,'1. Output sheet'!$K$2:$K$5000,$C629,'1. Output sheet'!$O$2:$O$5000,"&gt;="&amp;$B$574,'1. Output sheet'!$O$2:$O$5000,"&lt;"&amp;$C$574)</f>
        <v>0</v>
      </c>
      <c r="O629" s="13">
        <f>COUNTIFS('1. Output sheet'!$AC$2:$AC$5000,$B$105,'1. Output sheet'!$C$2:$C$5000,O$73,'1. Output sheet'!$K$2:$K$5000,$C629,'1. Output sheet'!$O$2:$O$5000,"&gt;="&amp;$B$574,'1. Output sheet'!$O$2:$O$5000,"&lt;"&amp;$C$574)</f>
        <v>0</v>
      </c>
      <c r="P629" s="14">
        <f t="shared" si="321"/>
        <v>0</v>
      </c>
    </row>
    <row r="630" spans="2:32" ht="15" x14ac:dyDescent="0.25">
      <c r="B630" s="7"/>
      <c r="C630" s="39" t="s">
        <v>86</v>
      </c>
      <c r="D630" s="13">
        <f>COUNTIFS('1. Output sheet'!$AC$2:$AC$5000,$B$105,'1. Output sheet'!$C$2:$C$5000,D$73,'1. Output sheet'!$K$2:$K$5000,$C630,'1. Output sheet'!$O$2:$O$5000,"&gt;="&amp;$B$574,'1. Output sheet'!$O$2:$O$5000,"&lt;"&amp;$C$574)</f>
        <v>0</v>
      </c>
      <c r="E630" s="13">
        <f>COUNTIFS('1. Output sheet'!$AC$2:$AC$5000,$B$105,'1. Output sheet'!$C$2:$C$5000,E$73,'1. Output sheet'!$K$2:$K$5000,$C630,'1. Output sheet'!$O$2:$O$5000,"&gt;="&amp;$B$574,'1. Output sheet'!$O$2:$O$5000,"&lt;"&amp;$C$574)</f>
        <v>0</v>
      </c>
      <c r="F630" s="13">
        <f>COUNTIFS('1. Output sheet'!$AC$2:$AC$5000,$B$105,'1. Output sheet'!$C$2:$C$5000,F$73,'1. Output sheet'!$K$2:$K$5000,$C630,'1. Output sheet'!$O$2:$O$5000,"&gt;="&amp;$B$574,'1. Output sheet'!$O$2:$O$5000,"&lt;"&amp;$C$574)</f>
        <v>2</v>
      </c>
      <c r="G630" s="13">
        <f>COUNTIFS('1. Output sheet'!$AC$2:$AC$5000,$B$105,'1. Output sheet'!$C$2:$C$5000,G$73,'1. Output sheet'!$K$2:$K$5000,$C630,'1. Output sheet'!$O$2:$O$5000,"&gt;="&amp;$B$574,'1. Output sheet'!$O$2:$O$5000,"&lt;"&amp;$C$574)</f>
        <v>0</v>
      </c>
      <c r="H630" s="13">
        <f>COUNTIFS('1. Output sheet'!$AC$2:$AC$5000,$B$105,'1. Output sheet'!$C$2:$C$5000,H$73,'1. Output sheet'!$K$2:$K$5000,$C630,'1. Output sheet'!$O$2:$O$5000,"&gt;="&amp;$B$574,'1. Output sheet'!$O$2:$O$5000,"&lt;"&amp;$C$574)</f>
        <v>0</v>
      </c>
      <c r="I630" s="13">
        <f>COUNTIFS('1. Output sheet'!$AC$2:$AC$5000,$B$105,'1. Output sheet'!$C$2:$C$5000,I$73,'1. Output sheet'!$K$2:$K$5000,$C630,'1. Output sheet'!$O$2:$O$5000,"&gt;="&amp;$B$574,'1. Output sheet'!$O$2:$O$5000,"&lt;"&amp;$C$574)</f>
        <v>0</v>
      </c>
      <c r="J630" s="13">
        <f>COUNTIFS('1. Output sheet'!$AC$2:$AC$5000,$B$105,'1. Output sheet'!$C$2:$C$5000,J$73,'1. Output sheet'!$K$2:$K$5000,$C630,'1. Output sheet'!$O$2:$O$5000,"&gt;="&amp;$B$574,'1. Output sheet'!$O$2:$O$5000,"&lt;"&amp;$C$574)</f>
        <v>0</v>
      </c>
      <c r="K630" s="13">
        <f>COUNTIFS('1. Output sheet'!$AC$2:$AC$5000,$B$105,'1. Output sheet'!$C$2:$C$5000,K$73,'1. Output sheet'!$K$2:$K$5000,$C630,'1. Output sheet'!$O$2:$O$5000,"&gt;="&amp;$B$574,'1. Output sheet'!$O$2:$O$5000,"&lt;"&amp;$C$574)</f>
        <v>0</v>
      </c>
      <c r="L630" s="13">
        <f>COUNTIFS('1. Output sheet'!$AC$2:$AC$5000,$B$105,'1. Output sheet'!$C$2:$C$5000,L$73,'1. Output sheet'!$K$2:$K$5000,$C630,'1. Output sheet'!$O$2:$O$5000,"&gt;="&amp;$B$574,'1. Output sheet'!$O$2:$O$5000,"&lt;"&amp;$C$574)</f>
        <v>0</v>
      </c>
      <c r="M630" s="13">
        <f>COUNTIFS('1. Output sheet'!$AC$2:$AC$5000,$B$105,'1. Output sheet'!$C$2:$C$5000,M$73,'1. Output sheet'!$K$2:$K$5000,$C630,'1. Output sheet'!$O$2:$O$5000,"&gt;="&amp;$B$574,'1. Output sheet'!$O$2:$O$5000,"&lt;"&amp;$C$574)</f>
        <v>0</v>
      </c>
      <c r="N630" s="13">
        <f>COUNTIFS('1. Output sheet'!$AC$2:$AC$5000,$B$105,'1. Output sheet'!$C$2:$C$5000,N$73,'1. Output sheet'!$K$2:$K$5000,$C630,'1. Output sheet'!$O$2:$O$5000,"&gt;="&amp;$B$574,'1. Output sheet'!$O$2:$O$5000,"&lt;"&amp;$C$574)</f>
        <v>0</v>
      </c>
      <c r="O630" s="13">
        <f>COUNTIFS('1. Output sheet'!$AC$2:$AC$5000,$B$105,'1. Output sheet'!$C$2:$C$5000,O$73,'1. Output sheet'!$K$2:$K$5000,$C630,'1. Output sheet'!$O$2:$O$5000,"&gt;="&amp;$B$574,'1. Output sheet'!$O$2:$O$5000,"&lt;"&amp;$C$574)</f>
        <v>0</v>
      </c>
      <c r="P630" s="14">
        <f t="shared" si="321"/>
        <v>2</v>
      </c>
    </row>
    <row r="631" spans="2:32" ht="15" x14ac:dyDescent="0.25">
      <c r="B631" s="7"/>
      <c r="C631" s="39" t="s">
        <v>97</v>
      </c>
      <c r="D631" s="13">
        <f>COUNTIFS('1. Output sheet'!$AC$2:$AC$5000,$B$105,'1. Output sheet'!$C$2:$C$5000,D$73,'1. Output sheet'!$K$2:$K$5000,$C631,'1. Output sheet'!$O$2:$O$5000,"&gt;="&amp;$B$574,'1. Output sheet'!$O$2:$O$5000,"&lt;"&amp;$C$574)</f>
        <v>0</v>
      </c>
      <c r="E631" s="13">
        <f>COUNTIFS('1. Output sheet'!$AC$2:$AC$5000,$B$105,'1. Output sheet'!$C$2:$C$5000,E$73,'1. Output sheet'!$K$2:$K$5000,$C631,'1. Output sheet'!$O$2:$O$5000,"&gt;="&amp;$B$574,'1. Output sheet'!$O$2:$O$5000,"&lt;"&amp;$C$574)</f>
        <v>0</v>
      </c>
      <c r="F631" s="13">
        <f>COUNTIFS('1. Output sheet'!$AC$2:$AC$5000,$B$105,'1. Output sheet'!$C$2:$C$5000,F$73,'1. Output sheet'!$K$2:$K$5000,$C631,'1. Output sheet'!$O$2:$O$5000,"&gt;="&amp;$B$574,'1. Output sheet'!$O$2:$O$5000,"&lt;"&amp;$C$574)</f>
        <v>0</v>
      </c>
      <c r="G631" s="13">
        <f>COUNTIFS('1. Output sheet'!$AC$2:$AC$5000,$B$105,'1. Output sheet'!$C$2:$C$5000,G$73,'1. Output sheet'!$K$2:$K$5000,$C631,'1. Output sheet'!$O$2:$O$5000,"&gt;="&amp;$B$574,'1. Output sheet'!$O$2:$O$5000,"&lt;"&amp;$C$574)</f>
        <v>1</v>
      </c>
      <c r="H631" s="13">
        <f>COUNTIFS('1. Output sheet'!$AC$2:$AC$5000,$B$105,'1. Output sheet'!$C$2:$C$5000,H$73,'1. Output sheet'!$K$2:$K$5000,$C631,'1. Output sheet'!$O$2:$O$5000,"&gt;="&amp;$B$574,'1. Output sheet'!$O$2:$O$5000,"&lt;"&amp;$C$574)</f>
        <v>1</v>
      </c>
      <c r="I631" s="13">
        <f>COUNTIFS('1. Output sheet'!$AC$2:$AC$5000,$B$105,'1. Output sheet'!$C$2:$C$5000,I$73,'1. Output sheet'!$K$2:$K$5000,$C631,'1. Output sheet'!$O$2:$O$5000,"&gt;="&amp;$B$574,'1. Output sheet'!$O$2:$O$5000,"&lt;"&amp;$C$574)</f>
        <v>0</v>
      </c>
      <c r="J631" s="13">
        <f>COUNTIFS('1. Output sheet'!$AC$2:$AC$5000,$B$105,'1. Output sheet'!$C$2:$C$5000,J$73,'1. Output sheet'!$K$2:$K$5000,$C631,'1. Output sheet'!$O$2:$O$5000,"&gt;="&amp;$B$574,'1. Output sheet'!$O$2:$O$5000,"&lt;"&amp;$C$574)</f>
        <v>0</v>
      </c>
      <c r="K631" s="13">
        <f>COUNTIFS('1. Output sheet'!$AC$2:$AC$5000,$B$105,'1. Output sheet'!$C$2:$C$5000,K$73,'1. Output sheet'!$K$2:$K$5000,$C631,'1. Output sheet'!$O$2:$O$5000,"&gt;="&amp;$B$574,'1. Output sheet'!$O$2:$O$5000,"&lt;"&amp;$C$574)</f>
        <v>0</v>
      </c>
      <c r="L631" s="13">
        <f>COUNTIFS('1. Output sheet'!$AC$2:$AC$5000,$B$105,'1. Output sheet'!$C$2:$C$5000,L$73,'1. Output sheet'!$K$2:$K$5000,$C631,'1. Output sheet'!$O$2:$O$5000,"&gt;="&amp;$B$574,'1. Output sheet'!$O$2:$O$5000,"&lt;"&amp;$C$574)</f>
        <v>0</v>
      </c>
      <c r="M631" s="13">
        <f>COUNTIFS('1. Output sheet'!$AC$2:$AC$5000,$B$105,'1. Output sheet'!$C$2:$C$5000,M$73,'1. Output sheet'!$K$2:$K$5000,$C631,'1. Output sheet'!$O$2:$O$5000,"&gt;="&amp;$B$574,'1. Output sheet'!$O$2:$O$5000,"&lt;"&amp;$C$574)</f>
        <v>0</v>
      </c>
      <c r="N631" s="13">
        <f>COUNTIFS('1. Output sheet'!$AC$2:$AC$5000,$B$105,'1. Output sheet'!$C$2:$C$5000,N$73,'1. Output sheet'!$K$2:$K$5000,$C631,'1. Output sheet'!$O$2:$O$5000,"&gt;="&amp;$B$574,'1. Output sheet'!$O$2:$O$5000,"&lt;"&amp;$C$574)</f>
        <v>0</v>
      </c>
      <c r="O631" s="13">
        <f>COUNTIFS('1. Output sheet'!$AC$2:$AC$5000,$B$105,'1. Output sheet'!$C$2:$C$5000,O$73,'1. Output sheet'!$K$2:$K$5000,$C631,'1. Output sheet'!$O$2:$O$5000,"&gt;="&amp;$B$574,'1. Output sheet'!$O$2:$O$5000,"&lt;"&amp;$C$574)</f>
        <v>0</v>
      </c>
      <c r="P631" s="14">
        <f t="shared" si="321"/>
        <v>2</v>
      </c>
    </row>
    <row r="632" spans="2:32" ht="15" x14ac:dyDescent="0.25">
      <c r="B632" s="7"/>
      <c r="C632" s="39" t="s">
        <v>226</v>
      </c>
      <c r="D632" s="13">
        <f>COUNTIFS('1. Output sheet'!$AC$2:$AC$5000,$B$105,'1. Output sheet'!$C$2:$C$5000,D$73,'1. Output sheet'!$K$2:$K$5000,$C632,'1. Output sheet'!$O$2:$O$5000,"&gt;="&amp;$B$574,'1. Output sheet'!$O$2:$O$5000,"&lt;"&amp;$C$574)</f>
        <v>0</v>
      </c>
      <c r="E632" s="13">
        <f>COUNTIFS('1. Output sheet'!$AC$2:$AC$5000,$B$105,'1. Output sheet'!$C$2:$C$5000,E$73,'1. Output sheet'!$K$2:$K$5000,$C632,'1. Output sheet'!$O$2:$O$5000,"&gt;="&amp;$B$574,'1. Output sheet'!$O$2:$O$5000,"&lt;"&amp;$C$574)</f>
        <v>0</v>
      </c>
      <c r="F632" s="13">
        <f>COUNTIFS('1. Output sheet'!$AC$2:$AC$5000,$B$105,'1. Output sheet'!$C$2:$C$5000,F$73,'1. Output sheet'!$K$2:$K$5000,$C632,'1. Output sheet'!$O$2:$O$5000,"&gt;="&amp;$B$574,'1. Output sheet'!$O$2:$O$5000,"&lt;"&amp;$C$574)</f>
        <v>0</v>
      </c>
      <c r="G632" s="13">
        <f>COUNTIFS('1. Output sheet'!$AC$2:$AC$5000,$B$105,'1. Output sheet'!$C$2:$C$5000,G$73,'1. Output sheet'!$K$2:$K$5000,$C632,'1. Output sheet'!$O$2:$O$5000,"&gt;="&amp;$B$574,'1. Output sheet'!$O$2:$O$5000,"&lt;"&amp;$C$574)</f>
        <v>0</v>
      </c>
      <c r="H632" s="13">
        <f>COUNTIFS('1. Output sheet'!$AC$2:$AC$5000,$B$105,'1. Output sheet'!$C$2:$C$5000,H$73,'1. Output sheet'!$K$2:$K$5000,$C632,'1. Output sheet'!$O$2:$O$5000,"&gt;="&amp;$B$574,'1. Output sheet'!$O$2:$O$5000,"&lt;"&amp;$C$574)</f>
        <v>0</v>
      </c>
      <c r="I632" s="13">
        <f>COUNTIFS('1. Output sheet'!$AC$2:$AC$5000,$B$105,'1. Output sheet'!$C$2:$C$5000,I$73,'1. Output sheet'!$K$2:$K$5000,$C632,'1. Output sheet'!$O$2:$O$5000,"&gt;="&amp;$B$574,'1. Output sheet'!$O$2:$O$5000,"&lt;"&amp;$C$574)</f>
        <v>0</v>
      </c>
      <c r="J632" s="13">
        <f>COUNTIFS('1. Output sheet'!$AC$2:$AC$5000,$B$105,'1. Output sheet'!$C$2:$C$5000,J$73,'1. Output sheet'!$K$2:$K$5000,$C632,'1. Output sheet'!$O$2:$O$5000,"&gt;="&amp;$B$574,'1. Output sheet'!$O$2:$O$5000,"&lt;"&amp;$C$574)</f>
        <v>0</v>
      </c>
      <c r="K632" s="13">
        <f>COUNTIFS('1. Output sheet'!$AC$2:$AC$5000,$B$105,'1. Output sheet'!$C$2:$C$5000,K$73,'1. Output sheet'!$K$2:$K$5000,$C632,'1. Output sheet'!$O$2:$O$5000,"&gt;="&amp;$B$574,'1. Output sheet'!$O$2:$O$5000,"&lt;"&amp;$C$574)</f>
        <v>0</v>
      </c>
      <c r="L632" s="13">
        <f>COUNTIFS('1. Output sheet'!$AC$2:$AC$5000,$B$105,'1. Output sheet'!$C$2:$C$5000,L$73,'1. Output sheet'!$K$2:$K$5000,$C632,'1. Output sheet'!$O$2:$O$5000,"&gt;="&amp;$B$574,'1. Output sheet'!$O$2:$O$5000,"&lt;"&amp;$C$574)</f>
        <v>0</v>
      </c>
      <c r="M632" s="13">
        <f>COUNTIFS('1. Output sheet'!$AC$2:$AC$5000,$B$105,'1. Output sheet'!$C$2:$C$5000,M$73,'1. Output sheet'!$K$2:$K$5000,$C632,'1. Output sheet'!$O$2:$O$5000,"&gt;="&amp;$B$574,'1. Output sheet'!$O$2:$O$5000,"&lt;"&amp;$C$574)</f>
        <v>0</v>
      </c>
      <c r="N632" s="13">
        <f>COUNTIFS('1. Output sheet'!$AC$2:$AC$5000,$B$105,'1. Output sheet'!$C$2:$C$5000,N$73,'1. Output sheet'!$K$2:$K$5000,$C632,'1. Output sheet'!$O$2:$O$5000,"&gt;="&amp;$B$574,'1. Output sheet'!$O$2:$O$5000,"&lt;"&amp;$C$574)</f>
        <v>0</v>
      </c>
      <c r="O632" s="13">
        <f>COUNTIFS('1. Output sheet'!$AC$2:$AC$5000,$B$105,'1. Output sheet'!$C$2:$C$5000,O$73,'1. Output sheet'!$K$2:$K$5000,$C632,'1. Output sheet'!$O$2:$O$5000,"&gt;="&amp;$B$574,'1. Output sheet'!$O$2:$O$5000,"&lt;"&amp;$C$574)</f>
        <v>0</v>
      </c>
      <c r="P632" s="14">
        <f t="shared" si="321"/>
        <v>0</v>
      </c>
    </row>
    <row r="633" spans="2:32" ht="15" x14ac:dyDescent="0.25">
      <c r="B633" s="7"/>
      <c r="C633" s="39" t="s">
        <v>243</v>
      </c>
      <c r="D633" s="13">
        <f>COUNTIFS('1. Output sheet'!$AC$2:$AC$5000,$B$105,'1. Output sheet'!$C$2:$C$5000,D$73,'1. Output sheet'!$K$2:$K$5000,$C633,'1. Output sheet'!$O$2:$O$5000,"&gt;="&amp;$B$574,'1. Output sheet'!$O$2:$O$5000,"&lt;"&amp;$C$574)</f>
        <v>0</v>
      </c>
      <c r="E633" s="13">
        <f>COUNTIFS('1. Output sheet'!$AC$2:$AC$5000,$B$105,'1. Output sheet'!$C$2:$C$5000,E$73,'1. Output sheet'!$K$2:$K$5000,$C633,'1. Output sheet'!$O$2:$O$5000,"&gt;="&amp;$B$574,'1. Output sheet'!$O$2:$O$5000,"&lt;"&amp;$C$574)</f>
        <v>0</v>
      </c>
      <c r="F633" s="13">
        <f>COUNTIFS('1. Output sheet'!$AC$2:$AC$5000,$B$105,'1. Output sheet'!$C$2:$C$5000,F$73,'1. Output sheet'!$K$2:$K$5000,$C633,'1. Output sheet'!$O$2:$O$5000,"&gt;="&amp;$B$574,'1. Output sheet'!$O$2:$O$5000,"&lt;"&amp;$C$574)</f>
        <v>3</v>
      </c>
      <c r="G633" s="13">
        <f>COUNTIFS('1. Output sheet'!$AC$2:$AC$5000,$B$105,'1. Output sheet'!$C$2:$C$5000,G$73,'1. Output sheet'!$K$2:$K$5000,$C633,'1. Output sheet'!$O$2:$O$5000,"&gt;="&amp;$B$574,'1. Output sheet'!$O$2:$O$5000,"&lt;"&amp;$C$574)</f>
        <v>0</v>
      </c>
      <c r="H633" s="13">
        <f>COUNTIFS('1. Output sheet'!$AC$2:$AC$5000,$B$105,'1. Output sheet'!$C$2:$C$5000,H$73,'1. Output sheet'!$K$2:$K$5000,$C633,'1. Output sheet'!$O$2:$O$5000,"&gt;="&amp;$B$574,'1. Output sheet'!$O$2:$O$5000,"&lt;"&amp;$C$574)</f>
        <v>0</v>
      </c>
      <c r="I633" s="13">
        <f>COUNTIFS('1. Output sheet'!$AC$2:$AC$5000,$B$105,'1. Output sheet'!$C$2:$C$5000,I$73,'1. Output sheet'!$K$2:$K$5000,$C633,'1. Output sheet'!$O$2:$O$5000,"&gt;="&amp;$B$574,'1. Output sheet'!$O$2:$O$5000,"&lt;"&amp;$C$574)</f>
        <v>0</v>
      </c>
      <c r="J633" s="13">
        <f>COUNTIFS('1. Output sheet'!$AC$2:$AC$5000,$B$105,'1. Output sheet'!$C$2:$C$5000,J$73,'1. Output sheet'!$K$2:$K$5000,$C633,'1. Output sheet'!$O$2:$O$5000,"&gt;="&amp;$B$574,'1. Output sheet'!$O$2:$O$5000,"&lt;"&amp;$C$574)</f>
        <v>0</v>
      </c>
      <c r="K633" s="13">
        <f>COUNTIFS('1. Output sheet'!$AC$2:$AC$5000,$B$105,'1. Output sheet'!$C$2:$C$5000,K$73,'1. Output sheet'!$K$2:$K$5000,$C633,'1. Output sheet'!$O$2:$O$5000,"&gt;="&amp;$B$574,'1. Output sheet'!$O$2:$O$5000,"&lt;"&amp;$C$574)</f>
        <v>0</v>
      </c>
      <c r="L633" s="13">
        <f>COUNTIFS('1. Output sheet'!$AC$2:$AC$5000,$B$105,'1. Output sheet'!$C$2:$C$5000,L$73,'1. Output sheet'!$K$2:$K$5000,$C633,'1. Output sheet'!$O$2:$O$5000,"&gt;="&amp;$B$574,'1. Output sheet'!$O$2:$O$5000,"&lt;"&amp;$C$574)</f>
        <v>0</v>
      </c>
      <c r="M633" s="13">
        <f>COUNTIFS('1. Output sheet'!$AC$2:$AC$5000,$B$105,'1. Output sheet'!$C$2:$C$5000,M$73,'1. Output sheet'!$K$2:$K$5000,$C633,'1. Output sheet'!$O$2:$O$5000,"&gt;="&amp;$B$574,'1. Output sheet'!$O$2:$O$5000,"&lt;"&amp;$C$574)</f>
        <v>0</v>
      </c>
      <c r="N633" s="13">
        <f>COUNTIFS('1. Output sheet'!$AC$2:$AC$5000,$B$105,'1. Output sheet'!$C$2:$C$5000,N$73,'1. Output sheet'!$K$2:$K$5000,$C633,'1. Output sheet'!$O$2:$O$5000,"&gt;="&amp;$B$574,'1. Output sheet'!$O$2:$O$5000,"&lt;"&amp;$C$574)</f>
        <v>0</v>
      </c>
      <c r="O633" s="13">
        <f>COUNTIFS('1. Output sheet'!$AC$2:$AC$5000,$B$105,'1. Output sheet'!$C$2:$C$5000,O$73,'1. Output sheet'!$K$2:$K$5000,$C633,'1. Output sheet'!$O$2:$O$5000,"&gt;="&amp;$B$574,'1. Output sheet'!$O$2:$O$5000,"&lt;"&amp;$C$574)</f>
        <v>0</v>
      </c>
      <c r="P633" s="14">
        <f t="shared" si="321"/>
        <v>3</v>
      </c>
    </row>
    <row r="634" spans="2:32" ht="15" x14ac:dyDescent="0.25">
      <c r="B634" s="7"/>
      <c r="C634" s="39" t="s">
        <v>2874</v>
      </c>
      <c r="D634" s="13">
        <f>COUNTIFS('1. Output sheet'!$AC$2:$AC$5000,$B$105,'1. Output sheet'!$C$2:$C$5000,D$73,'1. Output sheet'!$K$2:$K$5000,$C634,'1. Output sheet'!$O$2:$O$5000,"&gt;="&amp;$B$574,'1. Output sheet'!$O$2:$O$5000,"&lt;"&amp;$C$574)</f>
        <v>0</v>
      </c>
      <c r="E634" s="13">
        <f>COUNTIFS('1. Output sheet'!$AC$2:$AC$5000,$B$105,'1. Output sheet'!$C$2:$C$5000,E$73,'1. Output sheet'!$K$2:$K$5000,$C634,'1. Output sheet'!$O$2:$O$5000,"&gt;="&amp;$B$574,'1. Output sheet'!$O$2:$O$5000,"&lt;"&amp;$C$574)</f>
        <v>0</v>
      </c>
      <c r="F634" s="13">
        <f>COUNTIFS('1. Output sheet'!$AC$2:$AC$5000,$B$105,'1. Output sheet'!$C$2:$C$5000,F$73,'1. Output sheet'!$K$2:$K$5000,$C634,'1. Output sheet'!$O$2:$O$5000,"&gt;="&amp;$B$574,'1. Output sheet'!$O$2:$O$5000,"&lt;"&amp;$C$574)</f>
        <v>0</v>
      </c>
      <c r="G634" s="13">
        <f>COUNTIFS('1. Output sheet'!$AC$2:$AC$5000,$B$105,'1. Output sheet'!$C$2:$C$5000,G$73,'1. Output sheet'!$K$2:$K$5000,$C634,'1. Output sheet'!$O$2:$O$5000,"&gt;="&amp;$B$574,'1. Output sheet'!$O$2:$O$5000,"&lt;"&amp;$C$574)</f>
        <v>0</v>
      </c>
      <c r="H634" s="13">
        <f>COUNTIFS('1. Output sheet'!$AC$2:$AC$5000,$B$105,'1. Output sheet'!$C$2:$C$5000,H$73,'1. Output sheet'!$K$2:$K$5000,$C634,'1. Output sheet'!$O$2:$O$5000,"&gt;="&amp;$B$574,'1. Output sheet'!$O$2:$O$5000,"&lt;"&amp;$C$574)</f>
        <v>0</v>
      </c>
      <c r="I634" s="13">
        <f>COUNTIFS('1. Output sheet'!$AC$2:$AC$5000,$B$105,'1. Output sheet'!$C$2:$C$5000,I$73,'1. Output sheet'!$K$2:$K$5000,$C634,'1. Output sheet'!$O$2:$O$5000,"&gt;="&amp;$B$574,'1. Output sheet'!$O$2:$O$5000,"&lt;"&amp;$C$574)</f>
        <v>0</v>
      </c>
      <c r="J634" s="13">
        <f>COUNTIFS('1. Output sheet'!$AC$2:$AC$5000,$B$105,'1. Output sheet'!$C$2:$C$5000,J$73,'1. Output sheet'!$K$2:$K$5000,$C634,'1. Output sheet'!$O$2:$O$5000,"&gt;="&amp;$B$574,'1. Output sheet'!$O$2:$O$5000,"&lt;"&amp;$C$574)</f>
        <v>0</v>
      </c>
      <c r="K634" s="13">
        <f>COUNTIFS('1. Output sheet'!$AC$2:$AC$5000,$B$105,'1. Output sheet'!$C$2:$C$5000,K$73,'1. Output sheet'!$K$2:$K$5000,$C634,'1. Output sheet'!$O$2:$O$5000,"&gt;="&amp;$B$574,'1. Output sheet'!$O$2:$O$5000,"&lt;"&amp;$C$574)</f>
        <v>0</v>
      </c>
      <c r="L634" s="13">
        <f>COUNTIFS('1. Output sheet'!$AC$2:$AC$5000,$B$105,'1. Output sheet'!$C$2:$C$5000,L$73,'1. Output sheet'!$K$2:$K$5000,$C634,'1. Output sheet'!$O$2:$O$5000,"&gt;="&amp;$B$574,'1. Output sheet'!$O$2:$O$5000,"&lt;"&amp;$C$574)</f>
        <v>0</v>
      </c>
      <c r="M634" s="13">
        <f>COUNTIFS('1. Output sheet'!$AC$2:$AC$5000,$B$105,'1. Output sheet'!$C$2:$C$5000,M$73,'1. Output sheet'!$K$2:$K$5000,$C634,'1. Output sheet'!$O$2:$O$5000,"&gt;="&amp;$B$574,'1. Output sheet'!$O$2:$O$5000,"&lt;"&amp;$C$574)</f>
        <v>0</v>
      </c>
      <c r="N634" s="13">
        <f>COUNTIFS('1. Output sheet'!$AC$2:$AC$5000,$B$105,'1. Output sheet'!$C$2:$C$5000,N$73,'1. Output sheet'!$K$2:$K$5000,$C634,'1. Output sheet'!$O$2:$O$5000,"&gt;="&amp;$B$574,'1. Output sheet'!$O$2:$O$5000,"&lt;"&amp;$C$574)</f>
        <v>0</v>
      </c>
      <c r="O634" s="13">
        <f>COUNTIFS('1. Output sheet'!$AC$2:$AC$5000,$B$105,'1. Output sheet'!$C$2:$C$5000,O$73,'1. Output sheet'!$K$2:$K$5000,$C634,'1. Output sheet'!$O$2:$O$5000,"&gt;="&amp;$B$574,'1. Output sheet'!$O$2:$O$5000,"&lt;"&amp;$C$574)</f>
        <v>0</v>
      </c>
      <c r="P634" s="14">
        <f t="shared" si="321"/>
        <v>0</v>
      </c>
    </row>
    <row r="635" spans="2:32" ht="15" x14ac:dyDescent="0.25">
      <c r="B635" s="7"/>
      <c r="C635" s="39" t="s">
        <v>217</v>
      </c>
      <c r="D635" s="13">
        <f>COUNTIFS('1. Output sheet'!$AC$2:$AC$5000,$B$105,'1. Output sheet'!$C$2:$C$5000,D$73,'1. Output sheet'!$K$2:$K$5000,$C635,'1. Output sheet'!$O$2:$O$5000,"&gt;="&amp;$B$574,'1. Output sheet'!$O$2:$O$5000,"&lt;"&amp;$C$574)</f>
        <v>0</v>
      </c>
      <c r="E635" s="13">
        <f>COUNTIFS('1. Output sheet'!$AC$2:$AC$5000,$B$105,'1. Output sheet'!$C$2:$C$5000,E$73,'1. Output sheet'!$K$2:$K$5000,$C635,'1. Output sheet'!$O$2:$O$5000,"&gt;="&amp;$B$574,'1. Output sheet'!$O$2:$O$5000,"&lt;"&amp;$C$574)</f>
        <v>0</v>
      </c>
      <c r="F635" s="13">
        <f>COUNTIFS('1. Output sheet'!$AC$2:$AC$5000,$B$105,'1. Output sheet'!$C$2:$C$5000,F$73,'1. Output sheet'!$K$2:$K$5000,$C635,'1. Output sheet'!$O$2:$O$5000,"&gt;="&amp;$B$574,'1. Output sheet'!$O$2:$O$5000,"&lt;"&amp;$C$574)</f>
        <v>0</v>
      </c>
      <c r="G635" s="13">
        <f>COUNTIFS('1. Output sheet'!$AC$2:$AC$5000,$B$105,'1. Output sheet'!$C$2:$C$5000,G$73,'1. Output sheet'!$K$2:$K$5000,$C635,'1. Output sheet'!$O$2:$O$5000,"&gt;="&amp;$B$574,'1. Output sheet'!$O$2:$O$5000,"&lt;"&amp;$C$574)</f>
        <v>0</v>
      </c>
      <c r="H635" s="13">
        <f>COUNTIFS('1. Output sheet'!$AC$2:$AC$5000,$B$105,'1. Output sheet'!$C$2:$C$5000,H$73,'1. Output sheet'!$K$2:$K$5000,$C635,'1. Output sheet'!$O$2:$O$5000,"&gt;="&amp;$B$574,'1. Output sheet'!$O$2:$O$5000,"&lt;"&amp;$C$574)</f>
        <v>0</v>
      </c>
      <c r="I635" s="13">
        <f>COUNTIFS('1. Output sheet'!$AC$2:$AC$5000,$B$105,'1. Output sheet'!$C$2:$C$5000,I$73,'1. Output sheet'!$K$2:$K$5000,$C635,'1. Output sheet'!$O$2:$O$5000,"&gt;="&amp;$B$574,'1. Output sheet'!$O$2:$O$5000,"&lt;"&amp;$C$574)</f>
        <v>0</v>
      </c>
      <c r="J635" s="13">
        <f>COUNTIFS('1. Output sheet'!$AC$2:$AC$5000,$B$105,'1. Output sheet'!$C$2:$C$5000,J$73,'1. Output sheet'!$K$2:$K$5000,$C635,'1. Output sheet'!$O$2:$O$5000,"&gt;="&amp;$B$574,'1. Output sheet'!$O$2:$O$5000,"&lt;"&amp;$C$574)</f>
        <v>4</v>
      </c>
      <c r="K635" s="13">
        <f>COUNTIFS('1. Output sheet'!$AC$2:$AC$5000,$B$105,'1. Output sheet'!$C$2:$C$5000,K$73,'1. Output sheet'!$K$2:$K$5000,$C635,'1. Output sheet'!$O$2:$O$5000,"&gt;="&amp;$B$574,'1. Output sheet'!$O$2:$O$5000,"&lt;"&amp;$C$574)</f>
        <v>0</v>
      </c>
      <c r="L635" s="13">
        <f>COUNTIFS('1. Output sheet'!$AC$2:$AC$5000,$B$105,'1. Output sheet'!$C$2:$C$5000,L$73,'1. Output sheet'!$K$2:$K$5000,$C635,'1. Output sheet'!$O$2:$O$5000,"&gt;="&amp;$B$574,'1. Output sheet'!$O$2:$O$5000,"&lt;"&amp;$C$574)</f>
        <v>0</v>
      </c>
      <c r="M635" s="13">
        <f>COUNTIFS('1. Output sheet'!$AC$2:$AC$5000,$B$105,'1. Output sheet'!$C$2:$C$5000,M$73,'1. Output sheet'!$K$2:$K$5000,$C635,'1. Output sheet'!$O$2:$O$5000,"&gt;="&amp;$B$574,'1. Output sheet'!$O$2:$O$5000,"&lt;"&amp;$C$574)</f>
        <v>0</v>
      </c>
      <c r="N635" s="13">
        <f>COUNTIFS('1. Output sheet'!$AC$2:$AC$5000,$B$105,'1. Output sheet'!$C$2:$C$5000,N$73,'1. Output sheet'!$K$2:$K$5000,$C635,'1. Output sheet'!$O$2:$O$5000,"&gt;="&amp;$B$574,'1. Output sheet'!$O$2:$O$5000,"&lt;"&amp;$C$574)</f>
        <v>1</v>
      </c>
      <c r="O635" s="13">
        <f>COUNTIFS('1. Output sheet'!$AC$2:$AC$5000,$B$105,'1. Output sheet'!$C$2:$C$5000,O$73,'1. Output sheet'!$K$2:$K$5000,$C635,'1. Output sheet'!$O$2:$O$5000,"&gt;="&amp;$B$574,'1. Output sheet'!$O$2:$O$5000,"&lt;"&amp;$C$574)</f>
        <v>0</v>
      </c>
      <c r="P635" s="14">
        <f t="shared" si="321"/>
        <v>5</v>
      </c>
    </row>
    <row r="636" spans="2:32" ht="15" x14ac:dyDescent="0.25">
      <c r="B636" s="7"/>
      <c r="C636" s="39" t="s">
        <v>326</v>
      </c>
      <c r="D636" s="13">
        <f>COUNTIFS('1. Output sheet'!$AC$2:$AC$5000,$B$105,'1. Output sheet'!$C$2:$C$5000,D$73,'1. Output sheet'!$K$2:$K$5000,$C636,'1. Output sheet'!$O$2:$O$5000,"&gt;="&amp;$B$574,'1. Output sheet'!$O$2:$O$5000,"&lt;"&amp;$C$574)</f>
        <v>0</v>
      </c>
      <c r="E636" s="13">
        <f>COUNTIFS('1. Output sheet'!$AC$2:$AC$5000,$B$105,'1. Output sheet'!$C$2:$C$5000,E$73,'1. Output sheet'!$K$2:$K$5000,$C636,'1. Output sheet'!$O$2:$O$5000,"&gt;="&amp;$B$574,'1. Output sheet'!$O$2:$O$5000,"&lt;"&amp;$C$574)</f>
        <v>0</v>
      </c>
      <c r="F636" s="13">
        <f>COUNTIFS('1. Output sheet'!$AC$2:$AC$5000,$B$105,'1. Output sheet'!$C$2:$C$5000,F$73,'1. Output sheet'!$K$2:$K$5000,$C636,'1. Output sheet'!$O$2:$O$5000,"&gt;="&amp;$B$574,'1. Output sheet'!$O$2:$O$5000,"&lt;"&amp;$C$574)</f>
        <v>1</v>
      </c>
      <c r="G636" s="13">
        <f>COUNTIFS('1. Output sheet'!$AC$2:$AC$5000,$B$105,'1. Output sheet'!$C$2:$C$5000,G$73,'1. Output sheet'!$K$2:$K$5000,$C636,'1. Output sheet'!$O$2:$O$5000,"&gt;="&amp;$B$574,'1. Output sheet'!$O$2:$O$5000,"&lt;"&amp;$C$574)</f>
        <v>0</v>
      </c>
      <c r="H636" s="13">
        <f>COUNTIFS('1. Output sheet'!$AC$2:$AC$5000,$B$105,'1. Output sheet'!$C$2:$C$5000,H$73,'1. Output sheet'!$K$2:$K$5000,$C636,'1. Output sheet'!$O$2:$O$5000,"&gt;="&amp;$B$574,'1. Output sheet'!$O$2:$O$5000,"&lt;"&amp;$C$574)</f>
        <v>0</v>
      </c>
      <c r="I636" s="13">
        <f>COUNTIFS('1. Output sheet'!$AC$2:$AC$5000,$B$105,'1. Output sheet'!$C$2:$C$5000,I$73,'1. Output sheet'!$K$2:$K$5000,$C636,'1. Output sheet'!$O$2:$O$5000,"&gt;="&amp;$B$574,'1. Output sheet'!$O$2:$O$5000,"&lt;"&amp;$C$574)</f>
        <v>0</v>
      </c>
      <c r="J636" s="13">
        <f>COUNTIFS('1. Output sheet'!$AC$2:$AC$5000,$B$105,'1. Output sheet'!$C$2:$C$5000,J$73,'1. Output sheet'!$K$2:$K$5000,$C636,'1. Output sheet'!$O$2:$O$5000,"&gt;="&amp;$B$574,'1. Output sheet'!$O$2:$O$5000,"&lt;"&amp;$C$574)</f>
        <v>0</v>
      </c>
      <c r="K636" s="13">
        <f>COUNTIFS('1. Output sheet'!$AC$2:$AC$5000,$B$105,'1. Output sheet'!$C$2:$C$5000,K$73,'1. Output sheet'!$K$2:$K$5000,$C636,'1. Output sheet'!$O$2:$O$5000,"&gt;="&amp;$B$574,'1. Output sheet'!$O$2:$O$5000,"&lt;"&amp;$C$574)</f>
        <v>0</v>
      </c>
      <c r="L636" s="13">
        <f>COUNTIFS('1. Output sheet'!$AC$2:$AC$5000,$B$105,'1. Output sheet'!$C$2:$C$5000,L$73,'1. Output sheet'!$K$2:$K$5000,$C636,'1. Output sheet'!$O$2:$O$5000,"&gt;="&amp;$B$574,'1. Output sheet'!$O$2:$O$5000,"&lt;"&amp;$C$574)</f>
        <v>0</v>
      </c>
      <c r="M636" s="13">
        <f>COUNTIFS('1. Output sheet'!$AC$2:$AC$5000,$B$105,'1. Output sheet'!$C$2:$C$5000,M$73,'1. Output sheet'!$K$2:$K$5000,$C636,'1. Output sheet'!$O$2:$O$5000,"&gt;="&amp;$B$574,'1. Output sheet'!$O$2:$O$5000,"&lt;"&amp;$C$574)</f>
        <v>0</v>
      </c>
      <c r="N636" s="13">
        <f>COUNTIFS('1. Output sheet'!$AC$2:$AC$5000,$B$105,'1. Output sheet'!$C$2:$C$5000,N$73,'1. Output sheet'!$K$2:$K$5000,$C636,'1. Output sheet'!$O$2:$O$5000,"&gt;="&amp;$B$574,'1. Output sheet'!$O$2:$O$5000,"&lt;"&amp;$C$574)</f>
        <v>0</v>
      </c>
      <c r="O636" s="13">
        <f>COUNTIFS('1. Output sheet'!$AC$2:$AC$5000,$B$105,'1. Output sheet'!$C$2:$C$5000,O$73,'1. Output sheet'!$K$2:$K$5000,$C636,'1. Output sheet'!$O$2:$O$5000,"&gt;="&amp;$B$574,'1. Output sheet'!$O$2:$O$5000,"&lt;"&amp;$C$574)</f>
        <v>0</v>
      </c>
      <c r="P636" s="14">
        <f t="shared" si="321"/>
        <v>1</v>
      </c>
    </row>
    <row r="637" spans="2:32" ht="15" x14ac:dyDescent="0.25">
      <c r="B637" s="7"/>
      <c r="C637" s="39" t="s">
        <v>775</v>
      </c>
      <c r="D637" s="13">
        <f>COUNTIFS('1. Output sheet'!$AC$2:$AC$5000,$B$105,'1. Output sheet'!$C$2:$C$5000,D$73,'1. Output sheet'!$K$2:$K$5000,$C637,'1. Output sheet'!$O$2:$O$5000,"&gt;="&amp;$B$574,'1. Output sheet'!$O$2:$O$5000,"&lt;"&amp;$C$574)</f>
        <v>0</v>
      </c>
      <c r="E637" s="13">
        <f>COUNTIFS('1. Output sheet'!$AC$2:$AC$5000,$B$105,'1. Output sheet'!$C$2:$C$5000,E$73,'1. Output sheet'!$K$2:$K$5000,$C637,'1. Output sheet'!$O$2:$O$5000,"&gt;="&amp;$B$574,'1. Output sheet'!$O$2:$O$5000,"&lt;"&amp;$C$574)</f>
        <v>0</v>
      </c>
      <c r="F637" s="13">
        <f>COUNTIFS('1. Output sheet'!$AC$2:$AC$5000,$B$105,'1. Output sheet'!$C$2:$C$5000,F$73,'1. Output sheet'!$K$2:$K$5000,$C637,'1. Output sheet'!$O$2:$O$5000,"&gt;="&amp;$B$574,'1. Output sheet'!$O$2:$O$5000,"&lt;"&amp;$C$574)</f>
        <v>0</v>
      </c>
      <c r="G637" s="13">
        <f>COUNTIFS('1. Output sheet'!$AC$2:$AC$5000,$B$105,'1. Output sheet'!$C$2:$C$5000,G$73,'1. Output sheet'!$K$2:$K$5000,$C637,'1. Output sheet'!$O$2:$O$5000,"&gt;="&amp;$B$574,'1. Output sheet'!$O$2:$O$5000,"&lt;"&amp;$C$574)</f>
        <v>0</v>
      </c>
      <c r="H637" s="13">
        <f>COUNTIFS('1. Output sheet'!$AC$2:$AC$5000,$B$105,'1. Output sheet'!$C$2:$C$5000,H$73,'1. Output sheet'!$K$2:$K$5000,$C637,'1. Output sheet'!$O$2:$O$5000,"&gt;="&amp;$B$574,'1. Output sheet'!$O$2:$O$5000,"&lt;"&amp;$C$574)</f>
        <v>0</v>
      </c>
      <c r="I637" s="13">
        <f>COUNTIFS('1. Output sheet'!$AC$2:$AC$5000,$B$105,'1. Output sheet'!$C$2:$C$5000,I$73,'1. Output sheet'!$K$2:$K$5000,$C637,'1. Output sheet'!$O$2:$O$5000,"&gt;="&amp;$B$574,'1. Output sheet'!$O$2:$O$5000,"&lt;"&amp;$C$574)</f>
        <v>0</v>
      </c>
      <c r="J637" s="13">
        <f>COUNTIFS('1. Output sheet'!$AC$2:$AC$5000,$B$105,'1. Output sheet'!$C$2:$C$5000,J$73,'1. Output sheet'!$K$2:$K$5000,$C637,'1. Output sheet'!$O$2:$O$5000,"&gt;="&amp;$B$574,'1. Output sheet'!$O$2:$O$5000,"&lt;"&amp;$C$574)</f>
        <v>0</v>
      </c>
      <c r="K637" s="13">
        <f>COUNTIFS('1. Output sheet'!$AC$2:$AC$5000,$B$105,'1. Output sheet'!$C$2:$C$5000,K$73,'1. Output sheet'!$K$2:$K$5000,$C637,'1. Output sheet'!$O$2:$O$5000,"&gt;="&amp;$B$574,'1. Output sheet'!$O$2:$O$5000,"&lt;"&amp;$C$574)</f>
        <v>0</v>
      </c>
      <c r="L637" s="13">
        <f>COUNTIFS('1. Output sheet'!$AC$2:$AC$5000,$B$105,'1. Output sheet'!$C$2:$C$5000,L$73,'1. Output sheet'!$K$2:$K$5000,$C637,'1. Output sheet'!$O$2:$O$5000,"&gt;="&amp;$B$574,'1. Output sheet'!$O$2:$O$5000,"&lt;"&amp;$C$574)</f>
        <v>0</v>
      </c>
      <c r="M637" s="13">
        <f>COUNTIFS('1. Output sheet'!$AC$2:$AC$5000,$B$105,'1. Output sheet'!$C$2:$C$5000,M$73,'1. Output sheet'!$K$2:$K$5000,$C637,'1. Output sheet'!$O$2:$O$5000,"&gt;="&amp;$B$574,'1. Output sheet'!$O$2:$O$5000,"&lt;"&amp;$C$574)</f>
        <v>0</v>
      </c>
      <c r="N637" s="13">
        <f>COUNTIFS('1. Output sheet'!$AC$2:$AC$5000,$B$105,'1. Output sheet'!$C$2:$C$5000,N$73,'1. Output sheet'!$K$2:$K$5000,$C637,'1. Output sheet'!$O$2:$O$5000,"&gt;="&amp;$B$574,'1. Output sheet'!$O$2:$O$5000,"&lt;"&amp;$C$574)</f>
        <v>0</v>
      </c>
      <c r="O637" s="13">
        <f>COUNTIFS('1. Output sheet'!$AC$2:$AC$5000,$B$105,'1. Output sheet'!$C$2:$C$5000,O$73,'1. Output sheet'!$K$2:$K$5000,$C637,'1. Output sheet'!$O$2:$O$5000,"&gt;="&amp;$B$574,'1. Output sheet'!$O$2:$O$5000,"&lt;"&amp;$C$574)</f>
        <v>0</v>
      </c>
      <c r="P637" s="14">
        <f t="shared" si="321"/>
        <v>0</v>
      </c>
    </row>
    <row r="639" spans="2:32" x14ac:dyDescent="0.2">
      <c r="R639">
        <v>0.13407881152541462</v>
      </c>
    </row>
    <row r="640" spans="2:32" ht="15" x14ac:dyDescent="0.25">
      <c r="B640" s="5" t="s">
        <v>4775</v>
      </c>
      <c r="C640" s="5"/>
      <c r="D640" s="5"/>
      <c r="E640" s="5"/>
      <c r="F640" s="5"/>
      <c r="G640" s="5"/>
      <c r="H640" s="5"/>
      <c r="I640" s="5"/>
      <c r="J640" s="5"/>
      <c r="K640" s="5"/>
      <c r="L640" s="5"/>
      <c r="M640" s="5"/>
      <c r="N640" s="5"/>
      <c r="O640" s="5"/>
      <c r="P640" s="5"/>
      <c r="R640" s="5" t="s">
        <v>4775</v>
      </c>
      <c r="S640" s="5"/>
      <c r="T640" s="5"/>
      <c r="U640" s="5"/>
      <c r="V640" s="5"/>
      <c r="W640" s="5"/>
      <c r="X640" s="5"/>
      <c r="Y640" s="5"/>
      <c r="Z640" s="5"/>
      <c r="AA640" s="5"/>
      <c r="AB640" s="5"/>
      <c r="AC640" s="5"/>
      <c r="AD640" s="5"/>
      <c r="AE640" s="5"/>
      <c r="AF640" s="5"/>
    </row>
    <row r="641" spans="2:32" ht="60" x14ac:dyDescent="0.25">
      <c r="B641" s="6" t="s">
        <v>4776</v>
      </c>
      <c r="C641" s="6"/>
      <c r="D641" s="10" t="s">
        <v>136</v>
      </c>
      <c r="E641" s="10" t="s">
        <v>41</v>
      </c>
      <c r="F641" s="10" t="s">
        <v>79</v>
      </c>
      <c r="G641" s="11" t="s">
        <v>50</v>
      </c>
      <c r="H641" s="11" t="s">
        <v>555</v>
      </c>
      <c r="I641" s="11" t="s">
        <v>145</v>
      </c>
      <c r="J641" s="11" t="s">
        <v>126</v>
      </c>
      <c r="K641" s="11" t="s">
        <v>238</v>
      </c>
      <c r="L641" s="11" t="s">
        <v>312</v>
      </c>
      <c r="M641" s="11" t="s">
        <v>4766</v>
      </c>
      <c r="N641" s="11" t="s">
        <v>29</v>
      </c>
      <c r="O641" s="11" t="s">
        <v>69</v>
      </c>
      <c r="P641" s="29" t="s">
        <v>4767</v>
      </c>
      <c r="R641" s="6" t="s">
        <v>4777</v>
      </c>
      <c r="S641" s="6"/>
      <c r="T641" s="10" t="s">
        <v>136</v>
      </c>
      <c r="U641" s="10" t="s">
        <v>41</v>
      </c>
      <c r="V641" s="10" t="s">
        <v>79</v>
      </c>
      <c r="W641" s="11" t="s">
        <v>50</v>
      </c>
      <c r="X641" s="11" t="s">
        <v>555</v>
      </c>
      <c r="Y641" s="11" t="s">
        <v>145</v>
      </c>
      <c r="Z641" s="11" t="s">
        <v>126</v>
      </c>
      <c r="AA641" s="11" t="s">
        <v>238</v>
      </c>
      <c r="AB641" s="11" t="s">
        <v>312</v>
      </c>
      <c r="AC641" s="11" t="s">
        <v>4766</v>
      </c>
      <c r="AD641" s="11" t="s">
        <v>29</v>
      </c>
      <c r="AE641" s="11" t="s">
        <v>69</v>
      </c>
      <c r="AF641" s="29" t="s">
        <v>4767</v>
      </c>
    </row>
    <row r="642" spans="2:32" ht="15" x14ac:dyDescent="0.25">
      <c r="B642" s="37" t="s">
        <v>4770</v>
      </c>
      <c r="C642" s="37" t="s">
        <v>4761</v>
      </c>
      <c r="D642" s="14">
        <f>D643+D673</f>
        <v>4600</v>
      </c>
      <c r="E642" s="14">
        <f t="shared" ref="E642" si="333">E643+E673</f>
        <v>84250</v>
      </c>
      <c r="F642" s="14">
        <f t="shared" ref="F642" si="334">F643+F673</f>
        <v>17355.043333333335</v>
      </c>
      <c r="G642" s="14">
        <f t="shared" ref="G642" si="335">G643+G673</f>
        <v>30270.5</v>
      </c>
      <c r="H642" s="14">
        <f t="shared" ref="H642" si="336">H643+H673</f>
        <v>20040.5</v>
      </c>
      <c r="I642" s="14">
        <f t="shared" ref="I642" si="337">I643+I673</f>
        <v>6195</v>
      </c>
      <c r="J642" s="14">
        <f t="shared" ref="J642" si="338">J643+J673</f>
        <v>41958.643333333333</v>
      </c>
      <c r="K642" s="14">
        <f t="shared" ref="K642" si="339">K643+K673</f>
        <v>0</v>
      </c>
      <c r="L642" s="14">
        <f t="shared" ref="L642" si="340">L643+L673</f>
        <v>0</v>
      </c>
      <c r="M642" s="14">
        <f t="shared" ref="M642" si="341">M643+M673</f>
        <v>0</v>
      </c>
      <c r="N642" s="14">
        <f t="shared" ref="N642" si="342">N643+N673</f>
        <v>2574.39</v>
      </c>
      <c r="O642" s="14">
        <f t="shared" ref="O642" si="343">O643+O673</f>
        <v>1400</v>
      </c>
      <c r="P642" s="14">
        <f>SUM(D642:O642)</f>
        <v>208644.07666666669</v>
      </c>
      <c r="R642" s="37" t="s">
        <v>4770</v>
      </c>
      <c r="S642" s="37" t="s">
        <v>4761</v>
      </c>
      <c r="T642" s="14">
        <f>D642*$R$136</f>
        <v>616.76253301690724</v>
      </c>
      <c r="U642" s="14">
        <f t="shared" ref="U642:U702" si="344">E642*$R$136</f>
        <v>11296.139871016181</v>
      </c>
      <c r="V642" s="14">
        <f t="shared" ref="V642:V702" si="345">F642*$R$136</f>
        <v>2326.9435841054037</v>
      </c>
      <c r="W642" s="14">
        <f t="shared" ref="W642:W702" si="346">G642*$R$136</f>
        <v>4058.6326642800632</v>
      </c>
      <c r="X642" s="14">
        <f t="shared" ref="X642:X702" si="347">H642*$R$136</f>
        <v>2687.0064223750719</v>
      </c>
      <c r="Y642" s="14">
        <f t="shared" ref="Y642:Y702" si="348">I642*$R$136</f>
        <v>830.61823739994361</v>
      </c>
      <c r="Z642" s="14">
        <f t="shared" ref="Z642:Z702" si="349">J642*$R$136</f>
        <v>5625.7650313520944</v>
      </c>
      <c r="AA642" s="14">
        <f t="shared" ref="AA642:AA702" si="350">K642*$R$136</f>
        <v>0</v>
      </c>
      <c r="AB642" s="14">
        <f t="shared" ref="AB642:AB702" si="351">L642*$R$136</f>
        <v>0</v>
      </c>
      <c r="AC642" s="14">
        <f t="shared" ref="AC642:AC702" si="352">M642*$R$136</f>
        <v>0</v>
      </c>
      <c r="AD642" s="14">
        <f t="shared" ref="AD642:AD702" si="353">N642*$R$136</f>
        <v>345.17115160291212</v>
      </c>
      <c r="AE642" s="14">
        <v>32776</v>
      </c>
      <c r="AF642" s="14">
        <v>1997198.6433333333</v>
      </c>
    </row>
    <row r="643" spans="2:32" ht="15" x14ac:dyDescent="0.25">
      <c r="B643" s="38" t="s">
        <v>39</v>
      </c>
      <c r="C643" s="37" t="s">
        <v>4761</v>
      </c>
      <c r="D643" s="14">
        <f>SUM(D644:D672)</f>
        <v>4600</v>
      </c>
      <c r="E643" s="14">
        <f t="shared" ref="E643" si="354">SUM(E644:E672)</f>
        <v>84250</v>
      </c>
      <c r="F643" s="14">
        <f t="shared" ref="F643" si="355">SUM(F644:F672)</f>
        <v>11207</v>
      </c>
      <c r="G643" s="14">
        <f t="shared" ref="G643" si="356">SUM(G644:G672)</f>
        <v>30270.5</v>
      </c>
      <c r="H643" s="14">
        <f t="shared" ref="H643" si="357">SUM(H644:H672)</f>
        <v>18285.5</v>
      </c>
      <c r="I643" s="14">
        <f t="shared" ref="I643" si="358">SUM(I644:I672)</f>
        <v>6195</v>
      </c>
      <c r="J643" s="14">
        <f t="shared" ref="J643" si="359">SUM(J644:J672)</f>
        <v>41653.25</v>
      </c>
      <c r="K643" s="14">
        <f t="shared" ref="K643" si="360">SUM(K644:K672)</f>
        <v>0</v>
      </c>
      <c r="L643" s="14">
        <f t="shared" ref="L643" si="361">SUM(L644:L672)</f>
        <v>0</v>
      </c>
      <c r="M643" s="14">
        <f t="shared" ref="M643" si="362">SUM(M644:M672)</f>
        <v>0</v>
      </c>
      <c r="N643" s="14">
        <f t="shared" ref="N643" si="363">SUM(N644:N672)</f>
        <v>2047</v>
      </c>
      <c r="O643" s="14">
        <f t="shared" ref="O643" si="364">SUM(O644:O672)</f>
        <v>1400</v>
      </c>
      <c r="P643" s="14">
        <f t="shared" ref="P643:P702" si="365">SUM(D643:O643)</f>
        <v>199908.25</v>
      </c>
      <c r="R643" s="38" t="s">
        <v>39</v>
      </c>
      <c r="S643" s="37" t="s">
        <v>4761</v>
      </c>
      <c r="T643" s="14">
        <f t="shared" ref="T643:T702" si="366">D643*$R$136</f>
        <v>616.76253301690724</v>
      </c>
      <c r="U643" s="14">
        <f t="shared" si="344"/>
        <v>11296.139871016181</v>
      </c>
      <c r="V643" s="14">
        <f t="shared" si="345"/>
        <v>1502.6212407653215</v>
      </c>
      <c r="W643" s="14">
        <f t="shared" si="346"/>
        <v>4058.6326642800632</v>
      </c>
      <c r="X643" s="14">
        <f t="shared" si="347"/>
        <v>2451.6981081479689</v>
      </c>
      <c r="Y643" s="14">
        <f t="shared" si="348"/>
        <v>830.61823739994361</v>
      </c>
      <c r="Z643" s="14">
        <f t="shared" si="349"/>
        <v>5584.8182561709764</v>
      </c>
      <c r="AA643" s="14">
        <f t="shared" si="350"/>
        <v>0</v>
      </c>
      <c r="AB643" s="14">
        <f t="shared" si="351"/>
        <v>0</v>
      </c>
      <c r="AC643" s="14">
        <f t="shared" si="352"/>
        <v>0</v>
      </c>
      <c r="AD643" s="14">
        <f t="shared" si="353"/>
        <v>274.45932719252374</v>
      </c>
      <c r="AE643" s="14">
        <v>33204</v>
      </c>
      <c r="AF643" s="14">
        <v>1981060.6</v>
      </c>
    </row>
    <row r="644" spans="2:32" ht="15" x14ac:dyDescent="0.25">
      <c r="B644" s="7"/>
      <c r="C644" s="39" t="s">
        <v>141</v>
      </c>
      <c r="D644" s="13">
        <f>SUMIFS('1. Output sheet'!$F$2:$F$5000,'1. Output sheet'!$AC$2:$AC$5000,$B$75,'1. Output sheet'!$C$2:$C$5000,D$138,'1. Output sheet'!$K$2:$K$5000,$C579,'1. Output sheet'!$O$2:$O$5000,"&gt;="&amp;$B$574,'1. Output sheet'!$O$2:$O$5000,"&lt;"&amp;$C$574)</f>
        <v>4600</v>
      </c>
      <c r="E644" s="13">
        <f>SUMIFS('1. Output sheet'!$F$2:$F$5000,'1. Output sheet'!$AC$2:$AC$5000,$B$75,'1. Output sheet'!$C$2:$C$5000,E$138,'1. Output sheet'!$K$2:$K$5000,$C579,'1. Output sheet'!$O$2:$O$5000,"&gt;="&amp;$B$574,'1. Output sheet'!$O$2:$O$5000,"&lt;"&amp;$C$574)</f>
        <v>0</v>
      </c>
      <c r="F644" s="13">
        <f>SUMIFS('1. Output sheet'!$F$2:$F$5000,'1. Output sheet'!$AC$2:$AC$5000,$B$75,'1. Output sheet'!$C$2:$C$5000,F$138,'1. Output sheet'!$K$2:$K$5000,$C579,'1. Output sheet'!$O$2:$O$5000,"&gt;="&amp;$B$574,'1. Output sheet'!$O$2:$O$5000,"&lt;"&amp;$C$574)</f>
        <v>0</v>
      </c>
      <c r="G644" s="13">
        <f>SUMIFS('1. Output sheet'!$F$2:$F$5000,'1. Output sheet'!$AC$2:$AC$5000,$B$75,'1. Output sheet'!$C$2:$C$5000,G$138,'1. Output sheet'!$K$2:$K$5000,$C579,'1. Output sheet'!$O$2:$O$5000,"&gt;="&amp;$B$574,'1. Output sheet'!$O$2:$O$5000,"&lt;"&amp;$C$574)</f>
        <v>0</v>
      </c>
      <c r="H644" s="13">
        <f>SUMIFS('1. Output sheet'!$F$2:$F$5000,'1. Output sheet'!$AC$2:$AC$5000,$B$75,'1. Output sheet'!$C$2:$C$5000,H$138,'1. Output sheet'!$K$2:$K$5000,$C579,'1. Output sheet'!$O$2:$O$5000,"&gt;="&amp;$B$574,'1. Output sheet'!$O$2:$O$5000,"&lt;"&amp;$C$574)</f>
        <v>0</v>
      </c>
      <c r="I644" s="13">
        <f>SUMIFS('1. Output sheet'!$F$2:$F$5000,'1. Output sheet'!$AC$2:$AC$5000,$B$75,'1. Output sheet'!$C$2:$C$5000,I$138,'1. Output sheet'!$K$2:$K$5000,$C579,'1. Output sheet'!$O$2:$O$5000,"&gt;="&amp;$B$574,'1. Output sheet'!$O$2:$O$5000,"&lt;"&amp;$C$574)</f>
        <v>0</v>
      </c>
      <c r="J644" s="13">
        <f>SUMIFS('1. Output sheet'!$F$2:$F$5000,'1. Output sheet'!$AC$2:$AC$5000,$B$75,'1. Output sheet'!$C$2:$C$5000,J$138,'1. Output sheet'!$K$2:$K$5000,$C579,'1. Output sheet'!$O$2:$O$5000,"&gt;="&amp;$B$574,'1. Output sheet'!$O$2:$O$5000,"&lt;"&amp;$C$574)</f>
        <v>0</v>
      </c>
      <c r="K644" s="13">
        <f>SUMIFS('1. Output sheet'!$F$2:$F$5000,'1. Output sheet'!$AC$2:$AC$5000,$B$75,'1. Output sheet'!$C$2:$C$5000,K$138,'1. Output sheet'!$K$2:$K$5000,$C579,'1. Output sheet'!$O$2:$O$5000,"&gt;="&amp;$B$574,'1. Output sheet'!$O$2:$O$5000,"&lt;"&amp;$C$574)</f>
        <v>0</v>
      </c>
      <c r="L644" s="13">
        <f>SUMIFS('1. Output sheet'!$F$2:$F$5000,'1. Output sheet'!$AC$2:$AC$5000,$B$75,'1. Output sheet'!$C$2:$C$5000,L$138,'1. Output sheet'!$K$2:$K$5000,$C579,'1. Output sheet'!$O$2:$O$5000,"&gt;="&amp;$B$574,'1. Output sheet'!$O$2:$O$5000,"&lt;"&amp;$C$574)</f>
        <v>0</v>
      </c>
      <c r="M644" s="13">
        <f>SUMIFS('1. Output sheet'!$F$2:$F$5000,'1. Output sheet'!$AC$2:$AC$5000,$B$75,'1. Output sheet'!$C$2:$C$5000,M$138,'1. Output sheet'!$K$2:$K$5000,$C579,'1. Output sheet'!$O$2:$O$5000,"&gt;="&amp;$B$574,'1. Output sheet'!$O$2:$O$5000,"&lt;"&amp;$C$574)</f>
        <v>0</v>
      </c>
      <c r="N644" s="13">
        <f>SUMIFS('1. Output sheet'!$F$2:$F$5000,'1. Output sheet'!$AC$2:$AC$5000,$B$75,'1. Output sheet'!$C$2:$C$5000,N$138,'1. Output sheet'!$K$2:$K$5000,$C579,'1. Output sheet'!$O$2:$O$5000,"&gt;="&amp;$B$574,'1. Output sheet'!$O$2:$O$5000,"&lt;"&amp;$C$574)</f>
        <v>0</v>
      </c>
      <c r="O644" s="13">
        <f>SUMIFS('1. Output sheet'!$F$2:$F$5000,'1. Output sheet'!$AC$2:$AC$5000,$B$75,'1. Output sheet'!$C$2:$C$5000,O$138,'1. Output sheet'!$K$2:$K$5000,$C579,'1. Output sheet'!$O$2:$O$5000,"&gt;="&amp;$B$574,'1. Output sheet'!$O$2:$O$5000,"&lt;"&amp;$C$574)</f>
        <v>0</v>
      </c>
      <c r="P644" s="14">
        <f t="shared" si="365"/>
        <v>4600</v>
      </c>
      <c r="R644" s="7"/>
      <c r="S644" s="39" t="s">
        <v>141</v>
      </c>
      <c r="T644" s="13">
        <f t="shared" si="366"/>
        <v>616.76253301690724</v>
      </c>
      <c r="U644" s="13">
        <f t="shared" si="344"/>
        <v>0</v>
      </c>
      <c r="V644" s="13">
        <f t="shared" si="345"/>
        <v>0</v>
      </c>
      <c r="W644" s="13">
        <f t="shared" si="346"/>
        <v>0</v>
      </c>
      <c r="X644" s="13">
        <f t="shared" si="347"/>
        <v>0</v>
      </c>
      <c r="Y644" s="13">
        <f t="shared" si="348"/>
        <v>0</v>
      </c>
      <c r="Z644" s="13">
        <f t="shared" si="349"/>
        <v>0</v>
      </c>
      <c r="AA644" s="13">
        <f t="shared" si="350"/>
        <v>0</v>
      </c>
      <c r="AB644" s="13">
        <f t="shared" si="351"/>
        <v>0</v>
      </c>
      <c r="AC644" s="13">
        <f t="shared" si="352"/>
        <v>0</v>
      </c>
      <c r="AD644" s="13">
        <f t="shared" si="353"/>
        <v>0</v>
      </c>
      <c r="AE644" s="13">
        <v>3080</v>
      </c>
      <c r="AF644" s="14">
        <v>54463.199999999997</v>
      </c>
    </row>
    <row r="645" spans="2:32" ht="15" x14ac:dyDescent="0.25">
      <c r="B645" s="7"/>
      <c r="C645" s="39" t="s">
        <v>2856</v>
      </c>
      <c r="D645" s="13">
        <f>SUMIFS('1. Output sheet'!$F$2:$F$5000,'1. Output sheet'!$AC$2:$AC$5000,$B$75,'1. Output sheet'!$C$2:$C$5000,D$138,'1. Output sheet'!$K$2:$K$5000,$C580,'1. Output sheet'!$O$2:$O$5000,"&gt;="&amp;$B$574,'1. Output sheet'!$O$2:$O$5000,"&lt;"&amp;$C$574)</f>
        <v>0</v>
      </c>
      <c r="E645" s="13">
        <f>SUMIFS('1. Output sheet'!$F$2:$F$5000,'1. Output sheet'!$AC$2:$AC$5000,$B$75,'1. Output sheet'!$C$2:$C$5000,E$138,'1. Output sheet'!$K$2:$K$5000,$C580,'1. Output sheet'!$O$2:$O$5000,"&gt;="&amp;$B$574,'1. Output sheet'!$O$2:$O$5000,"&lt;"&amp;$C$574)</f>
        <v>0</v>
      </c>
      <c r="F645" s="13">
        <f>SUMIFS('1. Output sheet'!$F$2:$F$5000,'1. Output sheet'!$AC$2:$AC$5000,$B$75,'1. Output sheet'!$C$2:$C$5000,F$138,'1. Output sheet'!$K$2:$K$5000,$C580,'1. Output sheet'!$O$2:$O$5000,"&gt;="&amp;$B$574,'1. Output sheet'!$O$2:$O$5000,"&lt;"&amp;$C$574)</f>
        <v>0</v>
      </c>
      <c r="G645" s="13">
        <f>SUMIFS('1. Output sheet'!$F$2:$F$5000,'1. Output sheet'!$AC$2:$AC$5000,$B$75,'1. Output sheet'!$C$2:$C$5000,G$138,'1. Output sheet'!$K$2:$K$5000,$C580,'1. Output sheet'!$O$2:$O$5000,"&gt;="&amp;$B$574,'1. Output sheet'!$O$2:$O$5000,"&lt;"&amp;$C$574)</f>
        <v>0</v>
      </c>
      <c r="H645" s="13">
        <f>SUMIFS('1. Output sheet'!$F$2:$F$5000,'1. Output sheet'!$AC$2:$AC$5000,$B$75,'1. Output sheet'!$C$2:$C$5000,H$138,'1. Output sheet'!$K$2:$K$5000,$C580,'1. Output sheet'!$O$2:$O$5000,"&gt;="&amp;$B$574,'1. Output sheet'!$O$2:$O$5000,"&lt;"&amp;$C$574)</f>
        <v>0</v>
      </c>
      <c r="I645" s="13">
        <f>SUMIFS('1. Output sheet'!$F$2:$F$5000,'1. Output sheet'!$AC$2:$AC$5000,$B$75,'1. Output sheet'!$C$2:$C$5000,I$138,'1. Output sheet'!$K$2:$K$5000,$C580,'1. Output sheet'!$O$2:$O$5000,"&gt;="&amp;$B$574,'1. Output sheet'!$O$2:$O$5000,"&lt;"&amp;$C$574)</f>
        <v>0</v>
      </c>
      <c r="J645" s="13">
        <f>SUMIFS('1. Output sheet'!$F$2:$F$5000,'1. Output sheet'!$AC$2:$AC$5000,$B$75,'1. Output sheet'!$C$2:$C$5000,J$138,'1. Output sheet'!$K$2:$K$5000,$C580,'1. Output sheet'!$O$2:$O$5000,"&gt;="&amp;$B$574,'1. Output sheet'!$O$2:$O$5000,"&lt;"&amp;$C$574)</f>
        <v>0</v>
      </c>
      <c r="K645" s="13">
        <f>SUMIFS('1. Output sheet'!$F$2:$F$5000,'1. Output sheet'!$AC$2:$AC$5000,$B$75,'1. Output sheet'!$C$2:$C$5000,K$138,'1. Output sheet'!$K$2:$K$5000,$C580,'1. Output sheet'!$O$2:$O$5000,"&gt;="&amp;$B$574,'1. Output sheet'!$O$2:$O$5000,"&lt;"&amp;$C$574)</f>
        <v>0</v>
      </c>
      <c r="L645" s="13">
        <f>SUMIFS('1. Output sheet'!$F$2:$F$5000,'1. Output sheet'!$AC$2:$AC$5000,$B$75,'1. Output sheet'!$C$2:$C$5000,L$138,'1. Output sheet'!$K$2:$K$5000,$C580,'1. Output sheet'!$O$2:$O$5000,"&gt;="&amp;$B$574,'1. Output sheet'!$O$2:$O$5000,"&lt;"&amp;$C$574)</f>
        <v>0</v>
      </c>
      <c r="M645" s="13">
        <f>SUMIFS('1. Output sheet'!$F$2:$F$5000,'1. Output sheet'!$AC$2:$AC$5000,$B$75,'1. Output sheet'!$C$2:$C$5000,M$138,'1. Output sheet'!$K$2:$K$5000,$C580,'1. Output sheet'!$O$2:$O$5000,"&gt;="&amp;$B$574,'1. Output sheet'!$O$2:$O$5000,"&lt;"&amp;$C$574)</f>
        <v>0</v>
      </c>
      <c r="N645" s="13">
        <f>SUMIFS('1. Output sheet'!$F$2:$F$5000,'1. Output sheet'!$AC$2:$AC$5000,$B$75,'1. Output sheet'!$C$2:$C$5000,N$138,'1. Output sheet'!$K$2:$K$5000,$C580,'1. Output sheet'!$O$2:$O$5000,"&gt;="&amp;$B$574,'1. Output sheet'!$O$2:$O$5000,"&lt;"&amp;$C$574)</f>
        <v>0</v>
      </c>
      <c r="O645" s="13">
        <f>SUMIFS('1. Output sheet'!$F$2:$F$5000,'1. Output sheet'!$AC$2:$AC$5000,$B$75,'1. Output sheet'!$C$2:$C$5000,O$138,'1. Output sheet'!$K$2:$K$5000,$C580,'1. Output sheet'!$O$2:$O$5000,"&gt;="&amp;$B$574,'1. Output sheet'!$O$2:$O$5000,"&lt;"&amp;$C$574)</f>
        <v>0</v>
      </c>
      <c r="P645" s="14">
        <f t="shared" si="365"/>
        <v>0</v>
      </c>
      <c r="R645" s="7"/>
      <c r="S645" s="39" t="s">
        <v>2856</v>
      </c>
      <c r="T645" s="13">
        <f t="shared" si="366"/>
        <v>0</v>
      </c>
      <c r="U645" s="13">
        <f t="shared" si="344"/>
        <v>0</v>
      </c>
      <c r="V645" s="13">
        <f t="shared" si="345"/>
        <v>0</v>
      </c>
      <c r="W645" s="13">
        <f t="shared" si="346"/>
        <v>0</v>
      </c>
      <c r="X645" s="13">
        <f t="shared" si="347"/>
        <v>0</v>
      </c>
      <c r="Y645" s="13">
        <f t="shared" si="348"/>
        <v>0</v>
      </c>
      <c r="Z645" s="13">
        <f t="shared" si="349"/>
        <v>0</v>
      </c>
      <c r="AA645" s="13">
        <f t="shared" si="350"/>
        <v>0</v>
      </c>
      <c r="AB645" s="13">
        <f t="shared" si="351"/>
        <v>0</v>
      </c>
      <c r="AC645" s="13">
        <f t="shared" si="352"/>
        <v>0</v>
      </c>
      <c r="AD645" s="13">
        <f t="shared" si="353"/>
        <v>0</v>
      </c>
      <c r="AE645" s="13">
        <v>0</v>
      </c>
      <c r="AF645" s="14">
        <v>0</v>
      </c>
    </row>
    <row r="646" spans="2:32" ht="15" x14ac:dyDescent="0.25">
      <c r="B646" s="7"/>
      <c r="C646" s="39" t="s">
        <v>610</v>
      </c>
      <c r="D646" s="13">
        <f>SUMIFS('1. Output sheet'!$F$2:$F$5000,'1. Output sheet'!$AC$2:$AC$5000,$B$75,'1. Output sheet'!$C$2:$C$5000,D$138,'1. Output sheet'!$K$2:$K$5000,$C581,'1. Output sheet'!$O$2:$O$5000,"&gt;="&amp;$B$574,'1. Output sheet'!$O$2:$O$5000,"&lt;"&amp;$C$574)</f>
        <v>0</v>
      </c>
      <c r="E646" s="13">
        <f>SUMIFS('1. Output sheet'!$F$2:$F$5000,'1. Output sheet'!$AC$2:$AC$5000,$B$75,'1. Output sheet'!$C$2:$C$5000,E$138,'1. Output sheet'!$K$2:$K$5000,$C581,'1. Output sheet'!$O$2:$O$5000,"&gt;="&amp;$B$574,'1. Output sheet'!$O$2:$O$5000,"&lt;"&amp;$C$574)</f>
        <v>0</v>
      </c>
      <c r="F646" s="13">
        <f>SUMIFS('1. Output sheet'!$F$2:$F$5000,'1. Output sheet'!$AC$2:$AC$5000,$B$75,'1. Output sheet'!$C$2:$C$5000,F$138,'1. Output sheet'!$K$2:$K$5000,$C581,'1. Output sheet'!$O$2:$O$5000,"&gt;="&amp;$B$574,'1. Output sheet'!$O$2:$O$5000,"&lt;"&amp;$C$574)</f>
        <v>0</v>
      </c>
      <c r="G646" s="13">
        <f>SUMIFS('1. Output sheet'!$F$2:$F$5000,'1. Output sheet'!$AC$2:$AC$5000,$B$75,'1. Output sheet'!$C$2:$C$5000,G$138,'1. Output sheet'!$K$2:$K$5000,$C581,'1. Output sheet'!$O$2:$O$5000,"&gt;="&amp;$B$574,'1. Output sheet'!$O$2:$O$5000,"&lt;"&amp;$C$574)</f>
        <v>0</v>
      </c>
      <c r="H646" s="13">
        <f>SUMIFS('1. Output sheet'!$F$2:$F$5000,'1. Output sheet'!$AC$2:$AC$5000,$B$75,'1. Output sheet'!$C$2:$C$5000,H$138,'1. Output sheet'!$K$2:$K$5000,$C581,'1. Output sheet'!$O$2:$O$5000,"&gt;="&amp;$B$574,'1. Output sheet'!$O$2:$O$5000,"&lt;"&amp;$C$574)</f>
        <v>0</v>
      </c>
      <c r="I646" s="13">
        <f>SUMIFS('1. Output sheet'!$F$2:$F$5000,'1. Output sheet'!$AC$2:$AC$5000,$B$75,'1. Output sheet'!$C$2:$C$5000,I$138,'1. Output sheet'!$K$2:$K$5000,$C581,'1. Output sheet'!$O$2:$O$5000,"&gt;="&amp;$B$574,'1. Output sheet'!$O$2:$O$5000,"&lt;"&amp;$C$574)</f>
        <v>0</v>
      </c>
      <c r="J646" s="13">
        <f>SUMIFS('1. Output sheet'!$F$2:$F$5000,'1. Output sheet'!$AC$2:$AC$5000,$B$75,'1. Output sheet'!$C$2:$C$5000,J$138,'1. Output sheet'!$K$2:$K$5000,$C581,'1. Output sheet'!$O$2:$O$5000,"&gt;="&amp;$B$574,'1. Output sheet'!$O$2:$O$5000,"&lt;"&amp;$C$574)</f>
        <v>0</v>
      </c>
      <c r="K646" s="13">
        <f>SUMIFS('1. Output sheet'!$F$2:$F$5000,'1. Output sheet'!$AC$2:$AC$5000,$B$75,'1. Output sheet'!$C$2:$C$5000,K$138,'1. Output sheet'!$K$2:$K$5000,$C581,'1. Output sheet'!$O$2:$O$5000,"&gt;="&amp;$B$574,'1. Output sheet'!$O$2:$O$5000,"&lt;"&amp;$C$574)</f>
        <v>0</v>
      </c>
      <c r="L646" s="13">
        <f>SUMIFS('1. Output sheet'!$F$2:$F$5000,'1. Output sheet'!$AC$2:$AC$5000,$B$75,'1. Output sheet'!$C$2:$C$5000,L$138,'1. Output sheet'!$K$2:$K$5000,$C581,'1. Output sheet'!$O$2:$O$5000,"&gt;="&amp;$B$574,'1. Output sheet'!$O$2:$O$5000,"&lt;"&amp;$C$574)</f>
        <v>0</v>
      </c>
      <c r="M646" s="13">
        <f>SUMIFS('1. Output sheet'!$F$2:$F$5000,'1. Output sheet'!$AC$2:$AC$5000,$B$75,'1. Output sheet'!$C$2:$C$5000,M$138,'1. Output sheet'!$K$2:$K$5000,$C581,'1. Output sheet'!$O$2:$O$5000,"&gt;="&amp;$B$574,'1. Output sheet'!$O$2:$O$5000,"&lt;"&amp;$C$574)</f>
        <v>0</v>
      </c>
      <c r="N646" s="13">
        <f>SUMIFS('1. Output sheet'!$F$2:$F$5000,'1. Output sheet'!$AC$2:$AC$5000,$B$75,'1. Output sheet'!$C$2:$C$5000,N$138,'1. Output sheet'!$K$2:$K$5000,$C581,'1. Output sheet'!$O$2:$O$5000,"&gt;="&amp;$B$574,'1. Output sheet'!$O$2:$O$5000,"&lt;"&amp;$C$574)</f>
        <v>0</v>
      </c>
      <c r="O646" s="13">
        <f>SUMIFS('1. Output sheet'!$F$2:$F$5000,'1. Output sheet'!$AC$2:$AC$5000,$B$75,'1. Output sheet'!$C$2:$C$5000,O$138,'1. Output sheet'!$K$2:$K$5000,$C581,'1. Output sheet'!$O$2:$O$5000,"&gt;="&amp;$B$574,'1. Output sheet'!$O$2:$O$5000,"&lt;"&amp;$C$574)</f>
        <v>0</v>
      </c>
      <c r="P646" s="14">
        <f t="shared" si="365"/>
        <v>0</v>
      </c>
      <c r="R646" s="7"/>
      <c r="S646" s="39" t="s">
        <v>610</v>
      </c>
      <c r="T646" s="13">
        <f t="shared" si="366"/>
        <v>0</v>
      </c>
      <c r="U646" s="13">
        <f t="shared" si="344"/>
        <v>0</v>
      </c>
      <c r="V646" s="13">
        <f t="shared" si="345"/>
        <v>0</v>
      </c>
      <c r="W646" s="13">
        <f t="shared" si="346"/>
        <v>0</v>
      </c>
      <c r="X646" s="13">
        <f t="shared" si="347"/>
        <v>0</v>
      </c>
      <c r="Y646" s="13">
        <f t="shared" si="348"/>
        <v>0</v>
      </c>
      <c r="Z646" s="13">
        <f t="shared" si="349"/>
        <v>0</v>
      </c>
      <c r="AA646" s="13">
        <f t="shared" si="350"/>
        <v>0</v>
      </c>
      <c r="AB646" s="13">
        <f t="shared" si="351"/>
        <v>0</v>
      </c>
      <c r="AC646" s="13">
        <f t="shared" si="352"/>
        <v>0</v>
      </c>
      <c r="AD646" s="13">
        <f t="shared" si="353"/>
        <v>0</v>
      </c>
      <c r="AE646" s="13">
        <v>0</v>
      </c>
      <c r="AF646" s="14">
        <v>17000</v>
      </c>
    </row>
    <row r="647" spans="2:32" ht="15" x14ac:dyDescent="0.25">
      <c r="B647" s="7"/>
      <c r="C647" s="39" t="s">
        <v>2088</v>
      </c>
      <c r="D647" s="13">
        <f>SUMIFS('1. Output sheet'!$F$2:$F$5000,'1. Output sheet'!$AC$2:$AC$5000,$B$75,'1. Output sheet'!$C$2:$C$5000,D$138,'1. Output sheet'!$K$2:$K$5000,$C582,'1. Output sheet'!$O$2:$O$5000,"&gt;="&amp;$B$574,'1. Output sheet'!$O$2:$O$5000,"&lt;"&amp;$C$574)</f>
        <v>0</v>
      </c>
      <c r="E647" s="13">
        <f>SUMIFS('1. Output sheet'!$F$2:$F$5000,'1. Output sheet'!$AC$2:$AC$5000,$B$75,'1. Output sheet'!$C$2:$C$5000,E$138,'1. Output sheet'!$K$2:$K$5000,$C582,'1. Output sheet'!$O$2:$O$5000,"&gt;="&amp;$B$574,'1. Output sheet'!$O$2:$O$5000,"&lt;"&amp;$C$574)</f>
        <v>0</v>
      </c>
      <c r="F647" s="13">
        <f>SUMIFS('1. Output sheet'!$F$2:$F$5000,'1. Output sheet'!$AC$2:$AC$5000,$B$75,'1. Output sheet'!$C$2:$C$5000,F$138,'1. Output sheet'!$K$2:$K$5000,$C582,'1. Output sheet'!$O$2:$O$5000,"&gt;="&amp;$B$574,'1. Output sheet'!$O$2:$O$5000,"&lt;"&amp;$C$574)</f>
        <v>0</v>
      </c>
      <c r="G647" s="13">
        <f>SUMIFS('1. Output sheet'!$F$2:$F$5000,'1. Output sheet'!$AC$2:$AC$5000,$B$75,'1. Output sheet'!$C$2:$C$5000,G$138,'1. Output sheet'!$K$2:$K$5000,$C582,'1. Output sheet'!$O$2:$O$5000,"&gt;="&amp;$B$574,'1. Output sheet'!$O$2:$O$5000,"&lt;"&amp;$C$574)</f>
        <v>0</v>
      </c>
      <c r="H647" s="13">
        <f>SUMIFS('1. Output sheet'!$F$2:$F$5000,'1. Output sheet'!$AC$2:$AC$5000,$B$75,'1. Output sheet'!$C$2:$C$5000,H$138,'1. Output sheet'!$K$2:$K$5000,$C582,'1. Output sheet'!$O$2:$O$5000,"&gt;="&amp;$B$574,'1. Output sheet'!$O$2:$O$5000,"&lt;"&amp;$C$574)</f>
        <v>0</v>
      </c>
      <c r="I647" s="13">
        <f>SUMIFS('1. Output sheet'!$F$2:$F$5000,'1. Output sheet'!$AC$2:$AC$5000,$B$75,'1. Output sheet'!$C$2:$C$5000,I$138,'1. Output sheet'!$K$2:$K$5000,$C582,'1. Output sheet'!$O$2:$O$5000,"&gt;="&amp;$B$574,'1. Output sheet'!$O$2:$O$5000,"&lt;"&amp;$C$574)</f>
        <v>0</v>
      </c>
      <c r="J647" s="13">
        <f>SUMIFS('1. Output sheet'!$F$2:$F$5000,'1. Output sheet'!$AC$2:$AC$5000,$B$75,'1. Output sheet'!$C$2:$C$5000,J$138,'1. Output sheet'!$K$2:$K$5000,$C582,'1. Output sheet'!$O$2:$O$5000,"&gt;="&amp;$B$574,'1. Output sheet'!$O$2:$O$5000,"&lt;"&amp;$C$574)</f>
        <v>0</v>
      </c>
      <c r="K647" s="13">
        <f>SUMIFS('1. Output sheet'!$F$2:$F$5000,'1. Output sheet'!$AC$2:$AC$5000,$B$75,'1. Output sheet'!$C$2:$C$5000,K$138,'1. Output sheet'!$K$2:$K$5000,$C582,'1. Output sheet'!$O$2:$O$5000,"&gt;="&amp;$B$574,'1. Output sheet'!$O$2:$O$5000,"&lt;"&amp;$C$574)</f>
        <v>0</v>
      </c>
      <c r="L647" s="13">
        <f>SUMIFS('1. Output sheet'!$F$2:$F$5000,'1. Output sheet'!$AC$2:$AC$5000,$B$75,'1. Output sheet'!$C$2:$C$5000,L$138,'1. Output sheet'!$K$2:$K$5000,$C582,'1. Output sheet'!$O$2:$O$5000,"&gt;="&amp;$B$574,'1. Output sheet'!$O$2:$O$5000,"&lt;"&amp;$C$574)</f>
        <v>0</v>
      </c>
      <c r="M647" s="13">
        <f>SUMIFS('1. Output sheet'!$F$2:$F$5000,'1. Output sheet'!$AC$2:$AC$5000,$B$75,'1. Output sheet'!$C$2:$C$5000,M$138,'1. Output sheet'!$K$2:$K$5000,$C582,'1. Output sheet'!$O$2:$O$5000,"&gt;="&amp;$B$574,'1. Output sheet'!$O$2:$O$5000,"&lt;"&amp;$C$574)</f>
        <v>0</v>
      </c>
      <c r="N647" s="13">
        <f>SUMIFS('1. Output sheet'!$F$2:$F$5000,'1. Output sheet'!$AC$2:$AC$5000,$B$75,'1. Output sheet'!$C$2:$C$5000,N$138,'1. Output sheet'!$K$2:$K$5000,$C582,'1. Output sheet'!$O$2:$O$5000,"&gt;="&amp;$B$574,'1. Output sheet'!$O$2:$O$5000,"&lt;"&amp;$C$574)</f>
        <v>0</v>
      </c>
      <c r="O647" s="13">
        <f>SUMIFS('1. Output sheet'!$F$2:$F$5000,'1. Output sheet'!$AC$2:$AC$5000,$B$75,'1. Output sheet'!$C$2:$C$5000,O$138,'1. Output sheet'!$K$2:$K$5000,$C582,'1. Output sheet'!$O$2:$O$5000,"&gt;="&amp;$B$574,'1. Output sheet'!$O$2:$O$5000,"&lt;"&amp;$C$574)</f>
        <v>0</v>
      </c>
      <c r="P647" s="14">
        <f t="shared" si="365"/>
        <v>0</v>
      </c>
      <c r="R647" s="7"/>
      <c r="S647" s="39" t="s">
        <v>2088</v>
      </c>
      <c r="T647" s="13">
        <f t="shared" si="366"/>
        <v>0</v>
      </c>
      <c r="U647" s="13">
        <f t="shared" si="344"/>
        <v>0</v>
      </c>
      <c r="V647" s="13">
        <f t="shared" si="345"/>
        <v>0</v>
      </c>
      <c r="W647" s="13">
        <f t="shared" si="346"/>
        <v>0</v>
      </c>
      <c r="X647" s="13">
        <f t="shared" si="347"/>
        <v>0</v>
      </c>
      <c r="Y647" s="13">
        <f t="shared" si="348"/>
        <v>0</v>
      </c>
      <c r="Z647" s="13">
        <f t="shared" si="349"/>
        <v>0</v>
      </c>
      <c r="AA647" s="13">
        <f t="shared" si="350"/>
        <v>0</v>
      </c>
      <c r="AB647" s="13">
        <f t="shared" si="351"/>
        <v>0</v>
      </c>
      <c r="AC647" s="13">
        <f t="shared" si="352"/>
        <v>0</v>
      </c>
      <c r="AD647" s="13">
        <f t="shared" si="353"/>
        <v>0</v>
      </c>
      <c r="AE647" s="13">
        <v>0</v>
      </c>
      <c r="AF647" s="14">
        <v>7746</v>
      </c>
    </row>
    <row r="648" spans="2:32" ht="15" x14ac:dyDescent="0.25">
      <c r="B648" s="7"/>
      <c r="C648" s="39" t="s">
        <v>583</v>
      </c>
      <c r="D648" s="13">
        <f>SUMIFS('1. Output sheet'!$F$2:$F$5000,'1. Output sheet'!$AC$2:$AC$5000,$B$75,'1. Output sheet'!$C$2:$C$5000,D$138,'1. Output sheet'!$K$2:$K$5000,$C583,'1. Output sheet'!$O$2:$O$5000,"&gt;="&amp;$B$574,'1. Output sheet'!$O$2:$O$5000,"&lt;"&amp;$C$574)</f>
        <v>0</v>
      </c>
      <c r="E648" s="13">
        <f>SUMIFS('1. Output sheet'!$F$2:$F$5000,'1. Output sheet'!$AC$2:$AC$5000,$B$75,'1. Output sheet'!$C$2:$C$5000,E$138,'1. Output sheet'!$K$2:$K$5000,$C583,'1. Output sheet'!$O$2:$O$5000,"&gt;="&amp;$B$574,'1. Output sheet'!$O$2:$O$5000,"&lt;"&amp;$C$574)</f>
        <v>0</v>
      </c>
      <c r="F648" s="13">
        <f>SUMIFS('1. Output sheet'!$F$2:$F$5000,'1. Output sheet'!$AC$2:$AC$5000,$B$75,'1. Output sheet'!$C$2:$C$5000,F$138,'1. Output sheet'!$K$2:$K$5000,$C583,'1. Output sheet'!$O$2:$O$5000,"&gt;="&amp;$B$574,'1. Output sheet'!$O$2:$O$5000,"&lt;"&amp;$C$574)</f>
        <v>0</v>
      </c>
      <c r="G648" s="13">
        <f>SUMIFS('1. Output sheet'!$F$2:$F$5000,'1. Output sheet'!$AC$2:$AC$5000,$B$75,'1. Output sheet'!$C$2:$C$5000,G$138,'1. Output sheet'!$K$2:$K$5000,$C583,'1. Output sheet'!$O$2:$O$5000,"&gt;="&amp;$B$574,'1. Output sheet'!$O$2:$O$5000,"&lt;"&amp;$C$574)</f>
        <v>3300</v>
      </c>
      <c r="H648" s="13">
        <f>SUMIFS('1. Output sheet'!$F$2:$F$5000,'1. Output sheet'!$AC$2:$AC$5000,$B$75,'1. Output sheet'!$C$2:$C$5000,H$138,'1. Output sheet'!$K$2:$K$5000,$C583,'1. Output sheet'!$O$2:$O$5000,"&gt;="&amp;$B$574,'1. Output sheet'!$O$2:$O$5000,"&lt;"&amp;$C$574)</f>
        <v>0</v>
      </c>
      <c r="I648" s="13">
        <f>SUMIFS('1. Output sheet'!$F$2:$F$5000,'1. Output sheet'!$AC$2:$AC$5000,$B$75,'1. Output sheet'!$C$2:$C$5000,I$138,'1. Output sheet'!$K$2:$K$5000,$C583,'1. Output sheet'!$O$2:$O$5000,"&gt;="&amp;$B$574,'1. Output sheet'!$O$2:$O$5000,"&lt;"&amp;$C$574)</f>
        <v>0</v>
      </c>
      <c r="J648" s="13">
        <f>SUMIFS('1. Output sheet'!$F$2:$F$5000,'1. Output sheet'!$AC$2:$AC$5000,$B$75,'1. Output sheet'!$C$2:$C$5000,J$138,'1. Output sheet'!$K$2:$K$5000,$C583,'1. Output sheet'!$O$2:$O$5000,"&gt;="&amp;$B$574,'1. Output sheet'!$O$2:$O$5000,"&lt;"&amp;$C$574)</f>
        <v>0</v>
      </c>
      <c r="K648" s="13">
        <f>SUMIFS('1. Output sheet'!$F$2:$F$5000,'1. Output sheet'!$AC$2:$AC$5000,$B$75,'1. Output sheet'!$C$2:$C$5000,K$138,'1. Output sheet'!$K$2:$K$5000,$C583,'1. Output sheet'!$O$2:$O$5000,"&gt;="&amp;$B$574,'1. Output sheet'!$O$2:$O$5000,"&lt;"&amp;$C$574)</f>
        <v>0</v>
      </c>
      <c r="L648" s="13">
        <f>SUMIFS('1. Output sheet'!$F$2:$F$5000,'1. Output sheet'!$AC$2:$AC$5000,$B$75,'1. Output sheet'!$C$2:$C$5000,L$138,'1. Output sheet'!$K$2:$K$5000,$C583,'1. Output sheet'!$O$2:$O$5000,"&gt;="&amp;$B$574,'1. Output sheet'!$O$2:$O$5000,"&lt;"&amp;$C$574)</f>
        <v>0</v>
      </c>
      <c r="M648" s="13">
        <f>SUMIFS('1. Output sheet'!$F$2:$F$5000,'1. Output sheet'!$AC$2:$AC$5000,$B$75,'1. Output sheet'!$C$2:$C$5000,M$138,'1. Output sheet'!$K$2:$K$5000,$C583,'1. Output sheet'!$O$2:$O$5000,"&gt;="&amp;$B$574,'1. Output sheet'!$O$2:$O$5000,"&lt;"&amp;$C$574)</f>
        <v>0</v>
      </c>
      <c r="N648" s="13">
        <f>SUMIFS('1. Output sheet'!$F$2:$F$5000,'1. Output sheet'!$AC$2:$AC$5000,$B$75,'1. Output sheet'!$C$2:$C$5000,N$138,'1. Output sheet'!$K$2:$K$5000,$C583,'1. Output sheet'!$O$2:$O$5000,"&gt;="&amp;$B$574,'1. Output sheet'!$O$2:$O$5000,"&lt;"&amp;$C$574)</f>
        <v>0</v>
      </c>
      <c r="O648" s="13">
        <f>SUMIFS('1. Output sheet'!$F$2:$F$5000,'1. Output sheet'!$AC$2:$AC$5000,$B$75,'1. Output sheet'!$C$2:$C$5000,O$138,'1. Output sheet'!$K$2:$K$5000,$C583,'1. Output sheet'!$O$2:$O$5000,"&gt;="&amp;$B$574,'1. Output sheet'!$O$2:$O$5000,"&lt;"&amp;$C$574)</f>
        <v>0</v>
      </c>
      <c r="P648" s="14">
        <f t="shared" si="365"/>
        <v>3300</v>
      </c>
      <c r="R648" s="7"/>
      <c r="S648" s="39" t="s">
        <v>583</v>
      </c>
      <c r="T648" s="13">
        <f t="shared" si="366"/>
        <v>0</v>
      </c>
      <c r="U648" s="13">
        <f t="shared" si="344"/>
        <v>0</v>
      </c>
      <c r="V648" s="13">
        <f t="shared" si="345"/>
        <v>0</v>
      </c>
      <c r="W648" s="13">
        <f t="shared" si="346"/>
        <v>442.46007803386823</v>
      </c>
      <c r="X648" s="13">
        <f t="shared" si="347"/>
        <v>0</v>
      </c>
      <c r="Y648" s="13">
        <f t="shared" si="348"/>
        <v>0</v>
      </c>
      <c r="Z648" s="13">
        <f t="shared" si="349"/>
        <v>0</v>
      </c>
      <c r="AA648" s="13">
        <f t="shared" si="350"/>
        <v>0</v>
      </c>
      <c r="AB648" s="13">
        <f t="shared" si="351"/>
        <v>0</v>
      </c>
      <c r="AC648" s="13">
        <f t="shared" si="352"/>
        <v>0</v>
      </c>
      <c r="AD648" s="13">
        <f t="shared" si="353"/>
        <v>0</v>
      </c>
      <c r="AE648" s="13">
        <v>0</v>
      </c>
      <c r="AF648" s="14">
        <v>17311</v>
      </c>
    </row>
    <row r="649" spans="2:32" ht="15" x14ac:dyDescent="0.25">
      <c r="B649" s="7"/>
      <c r="C649" s="39" t="s">
        <v>429</v>
      </c>
      <c r="D649" s="13">
        <f>SUMIFS('1. Output sheet'!$F$2:$F$5000,'1. Output sheet'!$AC$2:$AC$5000,$B$75,'1. Output sheet'!$C$2:$C$5000,D$138,'1. Output sheet'!$K$2:$K$5000,$C584,'1. Output sheet'!$O$2:$O$5000,"&gt;="&amp;$B$574,'1. Output sheet'!$O$2:$O$5000,"&lt;"&amp;$C$574)</f>
        <v>0</v>
      </c>
      <c r="E649" s="13">
        <f>SUMIFS('1. Output sheet'!$F$2:$F$5000,'1. Output sheet'!$AC$2:$AC$5000,$B$75,'1. Output sheet'!$C$2:$C$5000,E$138,'1. Output sheet'!$K$2:$K$5000,$C584,'1. Output sheet'!$O$2:$O$5000,"&gt;="&amp;$B$574,'1. Output sheet'!$O$2:$O$5000,"&lt;"&amp;$C$574)</f>
        <v>0</v>
      </c>
      <c r="F649" s="13">
        <f>SUMIFS('1. Output sheet'!$F$2:$F$5000,'1. Output sheet'!$AC$2:$AC$5000,$B$75,'1. Output sheet'!$C$2:$C$5000,F$138,'1. Output sheet'!$K$2:$K$5000,$C584,'1. Output sheet'!$O$2:$O$5000,"&gt;="&amp;$B$574,'1. Output sheet'!$O$2:$O$5000,"&lt;"&amp;$C$574)</f>
        <v>3835</v>
      </c>
      <c r="G649" s="13">
        <f>SUMIFS('1. Output sheet'!$F$2:$F$5000,'1. Output sheet'!$AC$2:$AC$5000,$B$75,'1. Output sheet'!$C$2:$C$5000,G$138,'1. Output sheet'!$K$2:$K$5000,$C584,'1. Output sheet'!$O$2:$O$5000,"&gt;="&amp;$B$574,'1. Output sheet'!$O$2:$O$5000,"&lt;"&amp;$C$574)</f>
        <v>0</v>
      </c>
      <c r="H649" s="13">
        <f>SUMIFS('1. Output sheet'!$F$2:$F$5000,'1. Output sheet'!$AC$2:$AC$5000,$B$75,'1. Output sheet'!$C$2:$C$5000,H$138,'1. Output sheet'!$K$2:$K$5000,$C584,'1. Output sheet'!$O$2:$O$5000,"&gt;="&amp;$B$574,'1. Output sheet'!$O$2:$O$5000,"&lt;"&amp;$C$574)</f>
        <v>0</v>
      </c>
      <c r="I649" s="13">
        <f>SUMIFS('1. Output sheet'!$F$2:$F$5000,'1. Output sheet'!$AC$2:$AC$5000,$B$75,'1. Output sheet'!$C$2:$C$5000,I$138,'1. Output sheet'!$K$2:$K$5000,$C584,'1. Output sheet'!$O$2:$O$5000,"&gt;="&amp;$B$574,'1. Output sheet'!$O$2:$O$5000,"&lt;"&amp;$C$574)</f>
        <v>0</v>
      </c>
      <c r="J649" s="13">
        <f>SUMIFS('1. Output sheet'!$F$2:$F$5000,'1. Output sheet'!$AC$2:$AC$5000,$B$75,'1. Output sheet'!$C$2:$C$5000,J$138,'1. Output sheet'!$K$2:$K$5000,$C584,'1. Output sheet'!$O$2:$O$5000,"&gt;="&amp;$B$574,'1. Output sheet'!$O$2:$O$5000,"&lt;"&amp;$C$574)</f>
        <v>0</v>
      </c>
      <c r="K649" s="13">
        <f>SUMIFS('1. Output sheet'!$F$2:$F$5000,'1. Output sheet'!$AC$2:$AC$5000,$B$75,'1. Output sheet'!$C$2:$C$5000,K$138,'1. Output sheet'!$K$2:$K$5000,$C584,'1. Output sheet'!$O$2:$O$5000,"&gt;="&amp;$B$574,'1. Output sheet'!$O$2:$O$5000,"&lt;"&amp;$C$574)</f>
        <v>0</v>
      </c>
      <c r="L649" s="13">
        <f>SUMIFS('1. Output sheet'!$F$2:$F$5000,'1. Output sheet'!$AC$2:$AC$5000,$B$75,'1. Output sheet'!$C$2:$C$5000,L$138,'1. Output sheet'!$K$2:$K$5000,$C584,'1. Output sheet'!$O$2:$O$5000,"&gt;="&amp;$B$574,'1. Output sheet'!$O$2:$O$5000,"&lt;"&amp;$C$574)</f>
        <v>0</v>
      </c>
      <c r="M649" s="13">
        <f>SUMIFS('1. Output sheet'!$F$2:$F$5000,'1. Output sheet'!$AC$2:$AC$5000,$B$75,'1. Output sheet'!$C$2:$C$5000,M$138,'1. Output sheet'!$K$2:$K$5000,$C584,'1. Output sheet'!$O$2:$O$5000,"&gt;="&amp;$B$574,'1. Output sheet'!$O$2:$O$5000,"&lt;"&amp;$C$574)</f>
        <v>0</v>
      </c>
      <c r="N649" s="13">
        <f>SUMIFS('1. Output sheet'!$F$2:$F$5000,'1. Output sheet'!$AC$2:$AC$5000,$B$75,'1. Output sheet'!$C$2:$C$5000,N$138,'1. Output sheet'!$K$2:$K$5000,$C584,'1. Output sheet'!$O$2:$O$5000,"&gt;="&amp;$B$574,'1. Output sheet'!$O$2:$O$5000,"&lt;"&amp;$C$574)</f>
        <v>0</v>
      </c>
      <c r="O649" s="13">
        <f>SUMIFS('1. Output sheet'!$F$2:$F$5000,'1. Output sheet'!$AC$2:$AC$5000,$B$75,'1. Output sheet'!$C$2:$C$5000,O$138,'1. Output sheet'!$K$2:$K$5000,$C584,'1. Output sheet'!$O$2:$O$5000,"&gt;="&amp;$B$574,'1. Output sheet'!$O$2:$O$5000,"&lt;"&amp;$C$574)</f>
        <v>0</v>
      </c>
      <c r="P649" s="14">
        <f t="shared" si="365"/>
        <v>3835</v>
      </c>
      <c r="R649" s="7"/>
      <c r="S649" s="39" t="s">
        <v>429</v>
      </c>
      <c r="T649" s="13">
        <f t="shared" si="366"/>
        <v>0</v>
      </c>
      <c r="U649" s="13">
        <f t="shared" si="344"/>
        <v>0</v>
      </c>
      <c r="V649" s="13">
        <f t="shared" si="345"/>
        <v>514.19224219996511</v>
      </c>
      <c r="W649" s="13">
        <f t="shared" si="346"/>
        <v>0</v>
      </c>
      <c r="X649" s="13">
        <f t="shared" si="347"/>
        <v>0</v>
      </c>
      <c r="Y649" s="13">
        <f t="shared" si="348"/>
        <v>0</v>
      </c>
      <c r="Z649" s="13">
        <f t="shared" si="349"/>
        <v>0</v>
      </c>
      <c r="AA649" s="13">
        <f t="shared" si="350"/>
        <v>0</v>
      </c>
      <c r="AB649" s="13">
        <f t="shared" si="351"/>
        <v>0</v>
      </c>
      <c r="AC649" s="13">
        <f t="shared" si="352"/>
        <v>0</v>
      </c>
      <c r="AD649" s="13">
        <f t="shared" si="353"/>
        <v>0</v>
      </c>
      <c r="AE649" s="13">
        <v>0</v>
      </c>
      <c r="AF649" s="14">
        <v>67515</v>
      </c>
    </row>
    <row r="650" spans="2:32" ht="15" x14ac:dyDescent="0.25">
      <c r="B650" s="7"/>
      <c r="C650" s="39" t="s">
        <v>535</v>
      </c>
      <c r="D650" s="13">
        <f>SUMIFS('1. Output sheet'!$F$2:$F$5000,'1. Output sheet'!$AC$2:$AC$5000,$B$75,'1. Output sheet'!$C$2:$C$5000,D$138,'1. Output sheet'!$K$2:$K$5000,$C585,'1. Output sheet'!$O$2:$O$5000,"&gt;="&amp;$B$574,'1. Output sheet'!$O$2:$O$5000,"&lt;"&amp;$C$574)</f>
        <v>0</v>
      </c>
      <c r="E650" s="13">
        <f>SUMIFS('1. Output sheet'!$F$2:$F$5000,'1. Output sheet'!$AC$2:$AC$5000,$B$75,'1. Output sheet'!$C$2:$C$5000,E$138,'1. Output sheet'!$K$2:$K$5000,$C585,'1. Output sheet'!$O$2:$O$5000,"&gt;="&amp;$B$574,'1. Output sheet'!$O$2:$O$5000,"&lt;"&amp;$C$574)</f>
        <v>0</v>
      </c>
      <c r="F650" s="13">
        <f>SUMIFS('1. Output sheet'!$F$2:$F$5000,'1. Output sheet'!$AC$2:$AC$5000,$B$75,'1. Output sheet'!$C$2:$C$5000,F$138,'1. Output sheet'!$K$2:$K$5000,$C585,'1. Output sheet'!$O$2:$O$5000,"&gt;="&amp;$B$574,'1. Output sheet'!$O$2:$O$5000,"&lt;"&amp;$C$574)</f>
        <v>0</v>
      </c>
      <c r="G650" s="13">
        <f>SUMIFS('1. Output sheet'!$F$2:$F$5000,'1. Output sheet'!$AC$2:$AC$5000,$B$75,'1. Output sheet'!$C$2:$C$5000,G$138,'1. Output sheet'!$K$2:$K$5000,$C585,'1. Output sheet'!$O$2:$O$5000,"&gt;="&amp;$B$574,'1. Output sheet'!$O$2:$O$5000,"&lt;"&amp;$C$574)</f>
        <v>0</v>
      </c>
      <c r="H650" s="13">
        <f>SUMIFS('1. Output sheet'!$F$2:$F$5000,'1. Output sheet'!$AC$2:$AC$5000,$B$75,'1. Output sheet'!$C$2:$C$5000,H$138,'1. Output sheet'!$K$2:$K$5000,$C585,'1. Output sheet'!$O$2:$O$5000,"&gt;="&amp;$B$574,'1. Output sheet'!$O$2:$O$5000,"&lt;"&amp;$C$574)</f>
        <v>2855</v>
      </c>
      <c r="I650" s="13">
        <f>SUMIFS('1. Output sheet'!$F$2:$F$5000,'1. Output sheet'!$AC$2:$AC$5000,$B$75,'1. Output sheet'!$C$2:$C$5000,I$138,'1. Output sheet'!$K$2:$K$5000,$C585,'1. Output sheet'!$O$2:$O$5000,"&gt;="&amp;$B$574,'1. Output sheet'!$O$2:$O$5000,"&lt;"&amp;$C$574)</f>
        <v>0</v>
      </c>
      <c r="J650" s="13">
        <f>SUMIFS('1. Output sheet'!$F$2:$F$5000,'1. Output sheet'!$AC$2:$AC$5000,$B$75,'1. Output sheet'!$C$2:$C$5000,J$138,'1. Output sheet'!$K$2:$K$5000,$C585,'1. Output sheet'!$O$2:$O$5000,"&gt;="&amp;$B$574,'1. Output sheet'!$O$2:$O$5000,"&lt;"&amp;$C$574)</f>
        <v>1195</v>
      </c>
      <c r="K650" s="13">
        <f>SUMIFS('1. Output sheet'!$F$2:$F$5000,'1. Output sheet'!$AC$2:$AC$5000,$B$75,'1. Output sheet'!$C$2:$C$5000,K$138,'1. Output sheet'!$K$2:$K$5000,$C585,'1. Output sheet'!$O$2:$O$5000,"&gt;="&amp;$B$574,'1. Output sheet'!$O$2:$O$5000,"&lt;"&amp;$C$574)</f>
        <v>0</v>
      </c>
      <c r="L650" s="13">
        <f>SUMIFS('1. Output sheet'!$F$2:$F$5000,'1. Output sheet'!$AC$2:$AC$5000,$B$75,'1. Output sheet'!$C$2:$C$5000,L$138,'1. Output sheet'!$K$2:$K$5000,$C585,'1. Output sheet'!$O$2:$O$5000,"&gt;="&amp;$B$574,'1. Output sheet'!$O$2:$O$5000,"&lt;"&amp;$C$574)</f>
        <v>0</v>
      </c>
      <c r="M650" s="13">
        <f>SUMIFS('1. Output sheet'!$F$2:$F$5000,'1. Output sheet'!$AC$2:$AC$5000,$B$75,'1. Output sheet'!$C$2:$C$5000,M$138,'1. Output sheet'!$K$2:$K$5000,$C585,'1. Output sheet'!$O$2:$O$5000,"&gt;="&amp;$B$574,'1. Output sheet'!$O$2:$O$5000,"&lt;"&amp;$C$574)</f>
        <v>0</v>
      </c>
      <c r="N650" s="13">
        <f>SUMIFS('1. Output sheet'!$F$2:$F$5000,'1. Output sheet'!$AC$2:$AC$5000,$B$75,'1. Output sheet'!$C$2:$C$5000,N$138,'1. Output sheet'!$K$2:$K$5000,$C585,'1. Output sheet'!$O$2:$O$5000,"&gt;="&amp;$B$574,'1. Output sheet'!$O$2:$O$5000,"&lt;"&amp;$C$574)</f>
        <v>0</v>
      </c>
      <c r="O650" s="13">
        <f>SUMIFS('1. Output sheet'!$F$2:$F$5000,'1. Output sheet'!$AC$2:$AC$5000,$B$75,'1. Output sheet'!$C$2:$C$5000,O$138,'1. Output sheet'!$K$2:$K$5000,$C585,'1. Output sheet'!$O$2:$O$5000,"&gt;="&amp;$B$574,'1. Output sheet'!$O$2:$O$5000,"&lt;"&amp;$C$574)</f>
        <v>0</v>
      </c>
      <c r="P650" s="14">
        <f t="shared" si="365"/>
        <v>4050</v>
      </c>
      <c r="R650" s="7"/>
      <c r="S650" s="39" t="s">
        <v>535</v>
      </c>
      <c r="T650" s="13">
        <f t="shared" si="366"/>
        <v>0</v>
      </c>
      <c r="U650" s="13">
        <f t="shared" si="344"/>
        <v>0</v>
      </c>
      <c r="V650" s="13">
        <f t="shared" si="345"/>
        <v>0</v>
      </c>
      <c r="W650" s="13">
        <f t="shared" si="346"/>
        <v>0</v>
      </c>
      <c r="X650" s="13">
        <f t="shared" si="347"/>
        <v>382.79500690505876</v>
      </c>
      <c r="Y650" s="13">
        <f t="shared" si="348"/>
        <v>0</v>
      </c>
      <c r="Z650" s="13">
        <f t="shared" si="349"/>
        <v>160.22417977287049</v>
      </c>
      <c r="AA650" s="13">
        <f t="shared" si="350"/>
        <v>0</v>
      </c>
      <c r="AB650" s="13">
        <f t="shared" si="351"/>
        <v>0</v>
      </c>
      <c r="AC650" s="13">
        <f t="shared" si="352"/>
        <v>0</v>
      </c>
      <c r="AD650" s="13">
        <f t="shared" si="353"/>
        <v>0</v>
      </c>
      <c r="AE650" s="13">
        <v>0</v>
      </c>
      <c r="AF650" s="14">
        <v>15775</v>
      </c>
    </row>
    <row r="651" spans="2:32" ht="15" x14ac:dyDescent="0.25">
      <c r="B651" s="7"/>
      <c r="C651" s="39" t="s">
        <v>247</v>
      </c>
      <c r="D651" s="13">
        <f>SUMIFS('1. Output sheet'!$F$2:$F$5000,'1. Output sheet'!$AC$2:$AC$5000,$B$75,'1. Output sheet'!$C$2:$C$5000,D$138,'1. Output sheet'!$K$2:$K$5000,$C586,'1. Output sheet'!$O$2:$O$5000,"&gt;="&amp;$B$574,'1. Output sheet'!$O$2:$O$5000,"&lt;"&amp;$C$574)</f>
        <v>0</v>
      </c>
      <c r="E651" s="13">
        <f>SUMIFS('1. Output sheet'!$F$2:$F$5000,'1. Output sheet'!$AC$2:$AC$5000,$B$75,'1. Output sheet'!$C$2:$C$5000,E$138,'1. Output sheet'!$K$2:$K$5000,$C586,'1. Output sheet'!$O$2:$O$5000,"&gt;="&amp;$B$574,'1. Output sheet'!$O$2:$O$5000,"&lt;"&amp;$C$574)</f>
        <v>0</v>
      </c>
      <c r="F651" s="13">
        <f>SUMIFS('1. Output sheet'!$F$2:$F$5000,'1. Output sheet'!$AC$2:$AC$5000,$B$75,'1. Output sheet'!$C$2:$C$5000,F$138,'1. Output sheet'!$K$2:$K$5000,$C586,'1. Output sheet'!$O$2:$O$5000,"&gt;="&amp;$B$574,'1. Output sheet'!$O$2:$O$5000,"&lt;"&amp;$C$574)</f>
        <v>0</v>
      </c>
      <c r="G651" s="13">
        <f>SUMIFS('1. Output sheet'!$F$2:$F$5000,'1. Output sheet'!$AC$2:$AC$5000,$B$75,'1. Output sheet'!$C$2:$C$5000,G$138,'1. Output sheet'!$K$2:$K$5000,$C586,'1. Output sheet'!$O$2:$O$5000,"&gt;="&amp;$B$574,'1. Output sheet'!$O$2:$O$5000,"&lt;"&amp;$C$574)</f>
        <v>0</v>
      </c>
      <c r="H651" s="13">
        <f>SUMIFS('1. Output sheet'!$F$2:$F$5000,'1. Output sheet'!$AC$2:$AC$5000,$B$75,'1. Output sheet'!$C$2:$C$5000,H$138,'1. Output sheet'!$K$2:$K$5000,$C586,'1. Output sheet'!$O$2:$O$5000,"&gt;="&amp;$B$574,'1. Output sheet'!$O$2:$O$5000,"&lt;"&amp;$C$574)</f>
        <v>0</v>
      </c>
      <c r="I651" s="13">
        <f>SUMIFS('1. Output sheet'!$F$2:$F$5000,'1. Output sheet'!$AC$2:$AC$5000,$B$75,'1. Output sheet'!$C$2:$C$5000,I$138,'1. Output sheet'!$K$2:$K$5000,$C586,'1. Output sheet'!$O$2:$O$5000,"&gt;="&amp;$B$574,'1. Output sheet'!$O$2:$O$5000,"&lt;"&amp;$C$574)</f>
        <v>0</v>
      </c>
      <c r="J651" s="13">
        <f>SUMIFS('1. Output sheet'!$F$2:$F$5000,'1. Output sheet'!$AC$2:$AC$5000,$B$75,'1. Output sheet'!$C$2:$C$5000,J$138,'1. Output sheet'!$K$2:$K$5000,$C586,'1. Output sheet'!$O$2:$O$5000,"&gt;="&amp;$B$574,'1. Output sheet'!$O$2:$O$5000,"&lt;"&amp;$C$574)</f>
        <v>0</v>
      </c>
      <c r="K651" s="13">
        <f>SUMIFS('1. Output sheet'!$F$2:$F$5000,'1. Output sheet'!$AC$2:$AC$5000,$B$75,'1. Output sheet'!$C$2:$C$5000,K$138,'1. Output sheet'!$K$2:$K$5000,$C586,'1. Output sheet'!$O$2:$O$5000,"&gt;="&amp;$B$574,'1. Output sheet'!$O$2:$O$5000,"&lt;"&amp;$C$574)</f>
        <v>0</v>
      </c>
      <c r="L651" s="13">
        <f>SUMIFS('1. Output sheet'!$F$2:$F$5000,'1. Output sheet'!$AC$2:$AC$5000,$B$75,'1. Output sheet'!$C$2:$C$5000,L$138,'1. Output sheet'!$K$2:$K$5000,$C586,'1. Output sheet'!$O$2:$O$5000,"&gt;="&amp;$B$574,'1. Output sheet'!$O$2:$O$5000,"&lt;"&amp;$C$574)</f>
        <v>0</v>
      </c>
      <c r="M651" s="13">
        <f>SUMIFS('1. Output sheet'!$F$2:$F$5000,'1. Output sheet'!$AC$2:$AC$5000,$B$75,'1. Output sheet'!$C$2:$C$5000,M$138,'1. Output sheet'!$K$2:$K$5000,$C586,'1. Output sheet'!$O$2:$O$5000,"&gt;="&amp;$B$574,'1. Output sheet'!$O$2:$O$5000,"&lt;"&amp;$C$574)</f>
        <v>0</v>
      </c>
      <c r="N651" s="13">
        <f>SUMIFS('1. Output sheet'!$F$2:$F$5000,'1. Output sheet'!$AC$2:$AC$5000,$B$75,'1. Output sheet'!$C$2:$C$5000,N$138,'1. Output sheet'!$K$2:$K$5000,$C586,'1. Output sheet'!$O$2:$O$5000,"&gt;="&amp;$B$574,'1. Output sheet'!$O$2:$O$5000,"&lt;"&amp;$C$574)</f>
        <v>0</v>
      </c>
      <c r="O651" s="13">
        <f>SUMIFS('1. Output sheet'!$F$2:$F$5000,'1. Output sheet'!$AC$2:$AC$5000,$B$75,'1. Output sheet'!$C$2:$C$5000,O$138,'1. Output sheet'!$K$2:$K$5000,$C586,'1. Output sheet'!$O$2:$O$5000,"&gt;="&amp;$B$574,'1. Output sheet'!$O$2:$O$5000,"&lt;"&amp;$C$574)</f>
        <v>0</v>
      </c>
      <c r="P651" s="14">
        <f t="shared" si="365"/>
        <v>0</v>
      </c>
      <c r="R651" s="7"/>
      <c r="S651" s="39" t="s">
        <v>247</v>
      </c>
      <c r="T651" s="13">
        <f t="shared" si="366"/>
        <v>0</v>
      </c>
      <c r="U651" s="13">
        <f t="shared" si="344"/>
        <v>0</v>
      </c>
      <c r="V651" s="13">
        <f t="shared" si="345"/>
        <v>0</v>
      </c>
      <c r="W651" s="13">
        <f t="shared" si="346"/>
        <v>0</v>
      </c>
      <c r="X651" s="13">
        <f t="shared" si="347"/>
        <v>0</v>
      </c>
      <c r="Y651" s="13">
        <f t="shared" si="348"/>
        <v>0</v>
      </c>
      <c r="Z651" s="13">
        <f t="shared" si="349"/>
        <v>0</v>
      </c>
      <c r="AA651" s="13">
        <f t="shared" si="350"/>
        <v>0</v>
      </c>
      <c r="AB651" s="13">
        <f t="shared" si="351"/>
        <v>0</v>
      </c>
      <c r="AC651" s="13">
        <f t="shared" si="352"/>
        <v>0</v>
      </c>
      <c r="AD651" s="13">
        <f t="shared" si="353"/>
        <v>0</v>
      </c>
      <c r="AE651" s="13">
        <v>0</v>
      </c>
      <c r="AF651" s="14">
        <v>26545.4</v>
      </c>
    </row>
    <row r="652" spans="2:32" ht="15" x14ac:dyDescent="0.25">
      <c r="B652" s="7"/>
      <c r="C652" s="39" t="s">
        <v>377</v>
      </c>
      <c r="D652" s="13">
        <f>SUMIFS('1. Output sheet'!$F$2:$F$5000,'1. Output sheet'!$AC$2:$AC$5000,$B$75,'1. Output sheet'!$C$2:$C$5000,D$138,'1. Output sheet'!$K$2:$K$5000,$C587,'1. Output sheet'!$O$2:$O$5000,"&gt;="&amp;$B$574,'1. Output sheet'!$O$2:$O$5000,"&lt;"&amp;$C$574)</f>
        <v>0</v>
      </c>
      <c r="E652" s="13">
        <f>SUMIFS('1. Output sheet'!$F$2:$F$5000,'1. Output sheet'!$AC$2:$AC$5000,$B$75,'1. Output sheet'!$C$2:$C$5000,E$138,'1. Output sheet'!$K$2:$K$5000,$C587,'1. Output sheet'!$O$2:$O$5000,"&gt;="&amp;$B$574,'1. Output sheet'!$O$2:$O$5000,"&lt;"&amp;$C$574)</f>
        <v>0</v>
      </c>
      <c r="F652" s="13">
        <f>SUMIFS('1. Output sheet'!$F$2:$F$5000,'1. Output sheet'!$AC$2:$AC$5000,$B$75,'1. Output sheet'!$C$2:$C$5000,F$138,'1. Output sheet'!$K$2:$K$5000,$C587,'1. Output sheet'!$O$2:$O$5000,"&gt;="&amp;$B$574,'1. Output sheet'!$O$2:$O$5000,"&lt;"&amp;$C$574)</f>
        <v>0</v>
      </c>
      <c r="G652" s="13">
        <f>SUMIFS('1. Output sheet'!$F$2:$F$5000,'1. Output sheet'!$AC$2:$AC$5000,$B$75,'1. Output sheet'!$C$2:$C$5000,G$138,'1. Output sheet'!$K$2:$K$5000,$C587,'1. Output sheet'!$O$2:$O$5000,"&gt;="&amp;$B$574,'1. Output sheet'!$O$2:$O$5000,"&lt;"&amp;$C$574)</f>
        <v>0</v>
      </c>
      <c r="H652" s="13">
        <f>SUMIFS('1. Output sheet'!$F$2:$F$5000,'1. Output sheet'!$AC$2:$AC$5000,$B$75,'1. Output sheet'!$C$2:$C$5000,H$138,'1. Output sheet'!$K$2:$K$5000,$C587,'1. Output sheet'!$O$2:$O$5000,"&gt;="&amp;$B$574,'1. Output sheet'!$O$2:$O$5000,"&lt;"&amp;$C$574)</f>
        <v>0</v>
      </c>
      <c r="I652" s="13">
        <f>SUMIFS('1. Output sheet'!$F$2:$F$5000,'1. Output sheet'!$AC$2:$AC$5000,$B$75,'1. Output sheet'!$C$2:$C$5000,I$138,'1. Output sheet'!$K$2:$K$5000,$C587,'1. Output sheet'!$O$2:$O$5000,"&gt;="&amp;$B$574,'1. Output sheet'!$O$2:$O$5000,"&lt;"&amp;$C$574)</f>
        <v>0</v>
      </c>
      <c r="J652" s="13">
        <f>SUMIFS('1. Output sheet'!$F$2:$F$5000,'1. Output sheet'!$AC$2:$AC$5000,$B$75,'1. Output sheet'!$C$2:$C$5000,J$138,'1. Output sheet'!$K$2:$K$5000,$C587,'1. Output sheet'!$O$2:$O$5000,"&gt;="&amp;$B$574,'1. Output sheet'!$O$2:$O$5000,"&lt;"&amp;$C$574)</f>
        <v>0</v>
      </c>
      <c r="K652" s="13">
        <f>SUMIFS('1. Output sheet'!$F$2:$F$5000,'1. Output sheet'!$AC$2:$AC$5000,$B$75,'1. Output sheet'!$C$2:$C$5000,K$138,'1. Output sheet'!$K$2:$K$5000,$C587,'1. Output sheet'!$O$2:$O$5000,"&gt;="&amp;$B$574,'1. Output sheet'!$O$2:$O$5000,"&lt;"&amp;$C$574)</f>
        <v>0</v>
      </c>
      <c r="L652" s="13">
        <f>SUMIFS('1. Output sheet'!$F$2:$F$5000,'1. Output sheet'!$AC$2:$AC$5000,$B$75,'1. Output sheet'!$C$2:$C$5000,L$138,'1. Output sheet'!$K$2:$K$5000,$C587,'1. Output sheet'!$O$2:$O$5000,"&gt;="&amp;$B$574,'1. Output sheet'!$O$2:$O$5000,"&lt;"&amp;$C$574)</f>
        <v>0</v>
      </c>
      <c r="M652" s="13">
        <f>SUMIFS('1. Output sheet'!$F$2:$F$5000,'1. Output sheet'!$AC$2:$AC$5000,$B$75,'1. Output sheet'!$C$2:$C$5000,M$138,'1. Output sheet'!$K$2:$K$5000,$C587,'1. Output sheet'!$O$2:$O$5000,"&gt;="&amp;$B$574,'1. Output sheet'!$O$2:$O$5000,"&lt;"&amp;$C$574)</f>
        <v>0</v>
      </c>
      <c r="N652" s="13">
        <f>SUMIFS('1. Output sheet'!$F$2:$F$5000,'1. Output sheet'!$AC$2:$AC$5000,$B$75,'1. Output sheet'!$C$2:$C$5000,N$138,'1. Output sheet'!$K$2:$K$5000,$C587,'1. Output sheet'!$O$2:$O$5000,"&gt;="&amp;$B$574,'1. Output sheet'!$O$2:$O$5000,"&lt;"&amp;$C$574)</f>
        <v>0</v>
      </c>
      <c r="O652" s="13">
        <f>SUMIFS('1. Output sheet'!$F$2:$F$5000,'1. Output sheet'!$AC$2:$AC$5000,$B$75,'1. Output sheet'!$C$2:$C$5000,O$138,'1. Output sheet'!$K$2:$K$5000,$C587,'1. Output sheet'!$O$2:$O$5000,"&gt;="&amp;$B$574,'1. Output sheet'!$O$2:$O$5000,"&lt;"&amp;$C$574)</f>
        <v>0</v>
      </c>
      <c r="P652" s="14">
        <f t="shared" si="365"/>
        <v>0</v>
      </c>
      <c r="R652" s="7"/>
      <c r="S652" s="39" t="s">
        <v>377</v>
      </c>
      <c r="T652" s="13">
        <f t="shared" si="366"/>
        <v>0</v>
      </c>
      <c r="U652" s="13">
        <f t="shared" si="344"/>
        <v>0</v>
      </c>
      <c r="V652" s="13">
        <f t="shared" si="345"/>
        <v>0</v>
      </c>
      <c r="W652" s="13">
        <f t="shared" si="346"/>
        <v>0</v>
      </c>
      <c r="X652" s="13">
        <f t="shared" si="347"/>
        <v>0</v>
      </c>
      <c r="Y652" s="13">
        <f t="shared" si="348"/>
        <v>0</v>
      </c>
      <c r="Z652" s="13">
        <f t="shared" si="349"/>
        <v>0</v>
      </c>
      <c r="AA652" s="13">
        <f t="shared" si="350"/>
        <v>0</v>
      </c>
      <c r="AB652" s="13">
        <f t="shared" si="351"/>
        <v>0</v>
      </c>
      <c r="AC652" s="13">
        <f t="shared" si="352"/>
        <v>0</v>
      </c>
      <c r="AD652" s="13">
        <f t="shared" si="353"/>
        <v>0</v>
      </c>
      <c r="AE652" s="13">
        <v>0</v>
      </c>
      <c r="AF652" s="14">
        <v>0</v>
      </c>
    </row>
    <row r="653" spans="2:32" ht="15" x14ac:dyDescent="0.25">
      <c r="B653" s="7"/>
      <c r="C653" s="39" t="s">
        <v>132</v>
      </c>
      <c r="D653" s="13">
        <f>SUMIFS('1. Output sheet'!$F$2:$F$5000,'1. Output sheet'!$AC$2:$AC$5000,$B$75,'1. Output sheet'!$C$2:$C$5000,D$138,'1. Output sheet'!$K$2:$K$5000,$C588,'1. Output sheet'!$O$2:$O$5000,"&gt;="&amp;$B$574,'1. Output sheet'!$O$2:$O$5000,"&lt;"&amp;$C$574)</f>
        <v>0</v>
      </c>
      <c r="E653" s="13">
        <f>SUMIFS('1. Output sheet'!$F$2:$F$5000,'1. Output sheet'!$AC$2:$AC$5000,$B$75,'1. Output sheet'!$C$2:$C$5000,E$138,'1. Output sheet'!$K$2:$K$5000,$C588,'1. Output sheet'!$O$2:$O$5000,"&gt;="&amp;$B$574,'1. Output sheet'!$O$2:$O$5000,"&lt;"&amp;$C$574)</f>
        <v>0</v>
      </c>
      <c r="F653" s="13">
        <f>SUMIFS('1. Output sheet'!$F$2:$F$5000,'1. Output sheet'!$AC$2:$AC$5000,$B$75,'1. Output sheet'!$C$2:$C$5000,F$138,'1. Output sheet'!$K$2:$K$5000,$C588,'1. Output sheet'!$O$2:$O$5000,"&gt;="&amp;$B$574,'1. Output sheet'!$O$2:$O$5000,"&lt;"&amp;$C$574)</f>
        <v>0</v>
      </c>
      <c r="G653" s="13">
        <f>SUMIFS('1. Output sheet'!$F$2:$F$5000,'1. Output sheet'!$AC$2:$AC$5000,$B$75,'1. Output sheet'!$C$2:$C$5000,G$138,'1. Output sheet'!$K$2:$K$5000,$C588,'1. Output sheet'!$O$2:$O$5000,"&gt;="&amp;$B$574,'1. Output sheet'!$O$2:$O$5000,"&lt;"&amp;$C$574)</f>
        <v>0</v>
      </c>
      <c r="H653" s="13">
        <f>SUMIFS('1. Output sheet'!$F$2:$F$5000,'1. Output sheet'!$AC$2:$AC$5000,$B$75,'1. Output sheet'!$C$2:$C$5000,H$138,'1. Output sheet'!$K$2:$K$5000,$C588,'1. Output sheet'!$O$2:$O$5000,"&gt;="&amp;$B$574,'1. Output sheet'!$O$2:$O$5000,"&lt;"&amp;$C$574)</f>
        <v>0</v>
      </c>
      <c r="I653" s="13">
        <f>SUMIFS('1. Output sheet'!$F$2:$F$5000,'1. Output sheet'!$AC$2:$AC$5000,$B$75,'1. Output sheet'!$C$2:$C$5000,I$138,'1. Output sheet'!$K$2:$K$5000,$C588,'1. Output sheet'!$O$2:$O$5000,"&gt;="&amp;$B$574,'1. Output sheet'!$O$2:$O$5000,"&lt;"&amp;$C$574)</f>
        <v>0</v>
      </c>
      <c r="J653" s="13">
        <f>SUMIFS('1. Output sheet'!$F$2:$F$5000,'1. Output sheet'!$AC$2:$AC$5000,$B$75,'1. Output sheet'!$C$2:$C$5000,J$138,'1. Output sheet'!$K$2:$K$5000,$C588,'1. Output sheet'!$O$2:$O$5000,"&gt;="&amp;$B$574,'1. Output sheet'!$O$2:$O$5000,"&lt;"&amp;$C$574)</f>
        <v>11245.75</v>
      </c>
      <c r="K653" s="13">
        <f>SUMIFS('1. Output sheet'!$F$2:$F$5000,'1. Output sheet'!$AC$2:$AC$5000,$B$75,'1. Output sheet'!$C$2:$C$5000,K$138,'1. Output sheet'!$K$2:$K$5000,$C588,'1. Output sheet'!$O$2:$O$5000,"&gt;="&amp;$B$574,'1. Output sheet'!$O$2:$O$5000,"&lt;"&amp;$C$574)</f>
        <v>0</v>
      </c>
      <c r="L653" s="13">
        <f>SUMIFS('1. Output sheet'!$F$2:$F$5000,'1. Output sheet'!$AC$2:$AC$5000,$B$75,'1. Output sheet'!$C$2:$C$5000,L$138,'1. Output sheet'!$K$2:$K$5000,$C588,'1. Output sheet'!$O$2:$O$5000,"&gt;="&amp;$B$574,'1. Output sheet'!$O$2:$O$5000,"&lt;"&amp;$C$574)</f>
        <v>0</v>
      </c>
      <c r="M653" s="13">
        <f>SUMIFS('1. Output sheet'!$F$2:$F$5000,'1. Output sheet'!$AC$2:$AC$5000,$B$75,'1. Output sheet'!$C$2:$C$5000,M$138,'1. Output sheet'!$K$2:$K$5000,$C588,'1. Output sheet'!$O$2:$O$5000,"&gt;="&amp;$B$574,'1. Output sheet'!$O$2:$O$5000,"&lt;"&amp;$C$574)</f>
        <v>0</v>
      </c>
      <c r="N653" s="13">
        <f>SUMIFS('1. Output sheet'!$F$2:$F$5000,'1. Output sheet'!$AC$2:$AC$5000,$B$75,'1. Output sheet'!$C$2:$C$5000,N$138,'1. Output sheet'!$K$2:$K$5000,$C588,'1. Output sheet'!$O$2:$O$5000,"&gt;="&amp;$B$574,'1. Output sheet'!$O$2:$O$5000,"&lt;"&amp;$C$574)</f>
        <v>0</v>
      </c>
      <c r="O653" s="13">
        <f>SUMIFS('1. Output sheet'!$F$2:$F$5000,'1. Output sheet'!$AC$2:$AC$5000,$B$75,'1. Output sheet'!$C$2:$C$5000,O$138,'1. Output sheet'!$K$2:$K$5000,$C588,'1. Output sheet'!$O$2:$O$5000,"&gt;="&amp;$B$574,'1. Output sheet'!$O$2:$O$5000,"&lt;"&amp;$C$574)</f>
        <v>0</v>
      </c>
      <c r="P653" s="14">
        <f t="shared" si="365"/>
        <v>11245.75</v>
      </c>
      <c r="R653" s="7"/>
      <c r="S653" s="39" t="s">
        <v>132</v>
      </c>
      <c r="T653" s="13">
        <f t="shared" si="366"/>
        <v>0</v>
      </c>
      <c r="U653" s="13">
        <f t="shared" si="344"/>
        <v>0</v>
      </c>
      <c r="V653" s="13">
        <f t="shared" si="345"/>
        <v>0</v>
      </c>
      <c r="W653" s="13">
        <f t="shared" si="346"/>
        <v>0</v>
      </c>
      <c r="X653" s="13">
        <f t="shared" si="347"/>
        <v>0</v>
      </c>
      <c r="Y653" s="13">
        <f t="shared" si="348"/>
        <v>0</v>
      </c>
      <c r="Z653" s="13">
        <f t="shared" si="349"/>
        <v>1507.8167947119314</v>
      </c>
      <c r="AA653" s="13">
        <f t="shared" si="350"/>
        <v>0</v>
      </c>
      <c r="AB653" s="13">
        <f t="shared" si="351"/>
        <v>0</v>
      </c>
      <c r="AC653" s="13">
        <f t="shared" si="352"/>
        <v>0</v>
      </c>
      <c r="AD653" s="13">
        <f t="shared" si="353"/>
        <v>0</v>
      </c>
      <c r="AE653" s="13">
        <v>26449</v>
      </c>
      <c r="AF653" s="14">
        <v>224601.75</v>
      </c>
    </row>
    <row r="654" spans="2:32" ht="15" x14ac:dyDescent="0.25">
      <c r="B654" s="7"/>
      <c r="C654" s="39" t="s">
        <v>471</v>
      </c>
      <c r="D654" s="13">
        <f>SUMIFS('1. Output sheet'!$F$2:$F$5000,'1. Output sheet'!$AC$2:$AC$5000,$B$75,'1. Output sheet'!$C$2:$C$5000,D$138,'1. Output sheet'!$K$2:$K$5000,$C589,'1. Output sheet'!$O$2:$O$5000,"&gt;="&amp;$B$574,'1. Output sheet'!$O$2:$O$5000,"&lt;"&amp;$C$574)</f>
        <v>0</v>
      </c>
      <c r="E654" s="13">
        <f>SUMIFS('1. Output sheet'!$F$2:$F$5000,'1. Output sheet'!$AC$2:$AC$5000,$B$75,'1. Output sheet'!$C$2:$C$5000,E$138,'1. Output sheet'!$K$2:$K$5000,$C589,'1. Output sheet'!$O$2:$O$5000,"&gt;="&amp;$B$574,'1. Output sheet'!$O$2:$O$5000,"&lt;"&amp;$C$574)</f>
        <v>0</v>
      </c>
      <c r="F654" s="13">
        <f>SUMIFS('1. Output sheet'!$F$2:$F$5000,'1. Output sheet'!$AC$2:$AC$5000,$B$75,'1. Output sheet'!$C$2:$C$5000,F$138,'1. Output sheet'!$K$2:$K$5000,$C589,'1. Output sheet'!$O$2:$O$5000,"&gt;="&amp;$B$574,'1. Output sheet'!$O$2:$O$5000,"&lt;"&amp;$C$574)</f>
        <v>0</v>
      </c>
      <c r="G654" s="13">
        <f>SUMIFS('1. Output sheet'!$F$2:$F$5000,'1. Output sheet'!$AC$2:$AC$5000,$B$75,'1. Output sheet'!$C$2:$C$5000,G$138,'1. Output sheet'!$K$2:$K$5000,$C589,'1. Output sheet'!$O$2:$O$5000,"&gt;="&amp;$B$574,'1. Output sheet'!$O$2:$O$5000,"&lt;"&amp;$C$574)</f>
        <v>0</v>
      </c>
      <c r="H654" s="13">
        <f>SUMIFS('1. Output sheet'!$F$2:$F$5000,'1. Output sheet'!$AC$2:$AC$5000,$B$75,'1. Output sheet'!$C$2:$C$5000,H$138,'1. Output sheet'!$K$2:$K$5000,$C589,'1. Output sheet'!$O$2:$O$5000,"&gt;="&amp;$B$574,'1. Output sheet'!$O$2:$O$5000,"&lt;"&amp;$C$574)</f>
        <v>0</v>
      </c>
      <c r="I654" s="13">
        <f>SUMIFS('1. Output sheet'!$F$2:$F$5000,'1. Output sheet'!$AC$2:$AC$5000,$B$75,'1. Output sheet'!$C$2:$C$5000,I$138,'1. Output sheet'!$K$2:$K$5000,$C589,'1. Output sheet'!$O$2:$O$5000,"&gt;="&amp;$B$574,'1. Output sheet'!$O$2:$O$5000,"&lt;"&amp;$C$574)</f>
        <v>0</v>
      </c>
      <c r="J654" s="13">
        <f>SUMIFS('1. Output sheet'!$F$2:$F$5000,'1. Output sheet'!$AC$2:$AC$5000,$B$75,'1. Output sheet'!$C$2:$C$5000,J$138,'1. Output sheet'!$K$2:$K$5000,$C589,'1. Output sheet'!$O$2:$O$5000,"&gt;="&amp;$B$574,'1. Output sheet'!$O$2:$O$5000,"&lt;"&amp;$C$574)</f>
        <v>0</v>
      </c>
      <c r="K654" s="13">
        <f>SUMIFS('1. Output sheet'!$F$2:$F$5000,'1. Output sheet'!$AC$2:$AC$5000,$B$75,'1. Output sheet'!$C$2:$C$5000,K$138,'1. Output sheet'!$K$2:$K$5000,$C589,'1. Output sheet'!$O$2:$O$5000,"&gt;="&amp;$B$574,'1. Output sheet'!$O$2:$O$5000,"&lt;"&amp;$C$574)</f>
        <v>0</v>
      </c>
      <c r="L654" s="13">
        <f>SUMIFS('1. Output sheet'!$F$2:$F$5000,'1. Output sheet'!$AC$2:$AC$5000,$B$75,'1. Output sheet'!$C$2:$C$5000,L$138,'1. Output sheet'!$K$2:$K$5000,$C589,'1. Output sheet'!$O$2:$O$5000,"&gt;="&amp;$B$574,'1. Output sheet'!$O$2:$O$5000,"&lt;"&amp;$C$574)</f>
        <v>0</v>
      </c>
      <c r="M654" s="13">
        <f>SUMIFS('1. Output sheet'!$F$2:$F$5000,'1. Output sheet'!$AC$2:$AC$5000,$B$75,'1. Output sheet'!$C$2:$C$5000,M$138,'1. Output sheet'!$K$2:$K$5000,$C589,'1. Output sheet'!$O$2:$O$5000,"&gt;="&amp;$B$574,'1. Output sheet'!$O$2:$O$5000,"&lt;"&amp;$C$574)</f>
        <v>0</v>
      </c>
      <c r="N654" s="13">
        <f>SUMIFS('1. Output sheet'!$F$2:$F$5000,'1. Output sheet'!$AC$2:$AC$5000,$B$75,'1. Output sheet'!$C$2:$C$5000,N$138,'1. Output sheet'!$K$2:$K$5000,$C589,'1. Output sheet'!$O$2:$O$5000,"&gt;="&amp;$B$574,'1. Output sheet'!$O$2:$O$5000,"&lt;"&amp;$C$574)</f>
        <v>0</v>
      </c>
      <c r="O654" s="13">
        <f>SUMIFS('1. Output sheet'!$F$2:$F$5000,'1. Output sheet'!$AC$2:$AC$5000,$B$75,'1. Output sheet'!$C$2:$C$5000,O$138,'1. Output sheet'!$K$2:$K$5000,$C589,'1. Output sheet'!$O$2:$O$5000,"&gt;="&amp;$B$574,'1. Output sheet'!$O$2:$O$5000,"&lt;"&amp;$C$574)</f>
        <v>0</v>
      </c>
      <c r="P654" s="14">
        <f t="shared" si="365"/>
        <v>0</v>
      </c>
      <c r="R654" s="7"/>
      <c r="S654" s="39" t="s">
        <v>471</v>
      </c>
      <c r="T654" s="13">
        <f t="shared" si="366"/>
        <v>0</v>
      </c>
      <c r="U654" s="13">
        <f t="shared" si="344"/>
        <v>0</v>
      </c>
      <c r="V654" s="13">
        <f t="shared" si="345"/>
        <v>0</v>
      </c>
      <c r="W654" s="13">
        <f t="shared" si="346"/>
        <v>0</v>
      </c>
      <c r="X654" s="13">
        <f t="shared" si="347"/>
        <v>0</v>
      </c>
      <c r="Y654" s="13">
        <f t="shared" si="348"/>
        <v>0</v>
      </c>
      <c r="Z654" s="13">
        <f t="shared" si="349"/>
        <v>0</v>
      </c>
      <c r="AA654" s="13">
        <f t="shared" si="350"/>
        <v>0</v>
      </c>
      <c r="AB654" s="13">
        <f t="shared" si="351"/>
        <v>0</v>
      </c>
      <c r="AC654" s="13">
        <f t="shared" si="352"/>
        <v>0</v>
      </c>
      <c r="AD654" s="13">
        <f t="shared" si="353"/>
        <v>0</v>
      </c>
      <c r="AE654" s="13">
        <v>0</v>
      </c>
      <c r="AF654" s="14">
        <v>0</v>
      </c>
    </row>
    <row r="655" spans="2:32" ht="15" x14ac:dyDescent="0.25">
      <c r="B655" s="7"/>
      <c r="C655" s="39" t="s">
        <v>56</v>
      </c>
      <c r="D655" s="13">
        <f>SUMIFS('1. Output sheet'!$F$2:$F$5000,'1. Output sheet'!$AC$2:$AC$5000,$B$75,'1. Output sheet'!$C$2:$C$5000,D$138,'1. Output sheet'!$K$2:$K$5000,$C590,'1. Output sheet'!$O$2:$O$5000,"&gt;="&amp;$B$574,'1. Output sheet'!$O$2:$O$5000,"&lt;"&amp;$C$574)</f>
        <v>0</v>
      </c>
      <c r="E655" s="13">
        <f>SUMIFS('1. Output sheet'!$F$2:$F$5000,'1. Output sheet'!$AC$2:$AC$5000,$B$75,'1. Output sheet'!$C$2:$C$5000,E$138,'1. Output sheet'!$K$2:$K$5000,$C590,'1. Output sheet'!$O$2:$O$5000,"&gt;="&amp;$B$574,'1. Output sheet'!$O$2:$O$5000,"&lt;"&amp;$C$574)</f>
        <v>0</v>
      </c>
      <c r="F655" s="13">
        <f>SUMIFS('1. Output sheet'!$F$2:$F$5000,'1. Output sheet'!$AC$2:$AC$5000,$B$75,'1. Output sheet'!$C$2:$C$5000,F$138,'1. Output sheet'!$K$2:$K$5000,$C590,'1. Output sheet'!$O$2:$O$5000,"&gt;="&amp;$B$574,'1. Output sheet'!$O$2:$O$5000,"&lt;"&amp;$C$574)</f>
        <v>0</v>
      </c>
      <c r="G655" s="13">
        <f>SUMIFS('1. Output sheet'!$F$2:$F$5000,'1. Output sheet'!$AC$2:$AC$5000,$B$75,'1. Output sheet'!$C$2:$C$5000,G$138,'1. Output sheet'!$K$2:$K$5000,$C590,'1. Output sheet'!$O$2:$O$5000,"&gt;="&amp;$B$574,'1. Output sheet'!$O$2:$O$5000,"&lt;"&amp;$C$574)</f>
        <v>3830</v>
      </c>
      <c r="H655" s="13">
        <f>SUMIFS('1. Output sheet'!$F$2:$F$5000,'1. Output sheet'!$AC$2:$AC$5000,$B$75,'1. Output sheet'!$C$2:$C$5000,H$138,'1. Output sheet'!$K$2:$K$5000,$C590,'1. Output sheet'!$O$2:$O$5000,"&gt;="&amp;$B$574,'1. Output sheet'!$O$2:$O$5000,"&lt;"&amp;$C$574)</f>
        <v>0</v>
      </c>
      <c r="I655" s="13">
        <f>SUMIFS('1. Output sheet'!$F$2:$F$5000,'1. Output sheet'!$AC$2:$AC$5000,$B$75,'1. Output sheet'!$C$2:$C$5000,I$138,'1. Output sheet'!$K$2:$K$5000,$C590,'1. Output sheet'!$O$2:$O$5000,"&gt;="&amp;$B$574,'1. Output sheet'!$O$2:$O$5000,"&lt;"&amp;$C$574)</f>
        <v>0</v>
      </c>
      <c r="J655" s="13">
        <f>SUMIFS('1. Output sheet'!$F$2:$F$5000,'1. Output sheet'!$AC$2:$AC$5000,$B$75,'1. Output sheet'!$C$2:$C$5000,J$138,'1. Output sheet'!$K$2:$K$5000,$C590,'1. Output sheet'!$O$2:$O$5000,"&gt;="&amp;$B$574,'1. Output sheet'!$O$2:$O$5000,"&lt;"&amp;$C$574)</f>
        <v>3280</v>
      </c>
      <c r="K655" s="13">
        <f>SUMIFS('1. Output sheet'!$F$2:$F$5000,'1. Output sheet'!$AC$2:$AC$5000,$B$75,'1. Output sheet'!$C$2:$C$5000,K$138,'1. Output sheet'!$K$2:$K$5000,$C590,'1. Output sheet'!$O$2:$O$5000,"&gt;="&amp;$B$574,'1. Output sheet'!$O$2:$O$5000,"&lt;"&amp;$C$574)</f>
        <v>0</v>
      </c>
      <c r="L655" s="13">
        <f>SUMIFS('1. Output sheet'!$F$2:$F$5000,'1. Output sheet'!$AC$2:$AC$5000,$B$75,'1. Output sheet'!$C$2:$C$5000,L$138,'1. Output sheet'!$K$2:$K$5000,$C590,'1. Output sheet'!$O$2:$O$5000,"&gt;="&amp;$B$574,'1. Output sheet'!$O$2:$O$5000,"&lt;"&amp;$C$574)</f>
        <v>0</v>
      </c>
      <c r="M655" s="13">
        <f>SUMIFS('1. Output sheet'!$F$2:$F$5000,'1. Output sheet'!$AC$2:$AC$5000,$B$75,'1. Output sheet'!$C$2:$C$5000,M$138,'1. Output sheet'!$K$2:$K$5000,$C590,'1. Output sheet'!$O$2:$O$5000,"&gt;="&amp;$B$574,'1. Output sheet'!$O$2:$O$5000,"&lt;"&amp;$C$574)</f>
        <v>0</v>
      </c>
      <c r="N655" s="13">
        <f>SUMIFS('1. Output sheet'!$F$2:$F$5000,'1. Output sheet'!$AC$2:$AC$5000,$B$75,'1. Output sheet'!$C$2:$C$5000,N$138,'1. Output sheet'!$K$2:$K$5000,$C590,'1. Output sheet'!$O$2:$O$5000,"&gt;="&amp;$B$574,'1. Output sheet'!$O$2:$O$5000,"&lt;"&amp;$C$574)</f>
        <v>0</v>
      </c>
      <c r="O655" s="13">
        <f>SUMIFS('1. Output sheet'!$F$2:$F$5000,'1. Output sheet'!$AC$2:$AC$5000,$B$75,'1. Output sheet'!$C$2:$C$5000,O$138,'1. Output sheet'!$K$2:$K$5000,$C590,'1. Output sheet'!$O$2:$O$5000,"&gt;="&amp;$B$574,'1. Output sheet'!$O$2:$O$5000,"&lt;"&amp;$C$574)</f>
        <v>0</v>
      </c>
      <c r="P655" s="14">
        <f t="shared" si="365"/>
        <v>7110</v>
      </c>
      <c r="R655" s="7"/>
      <c r="S655" s="39" t="s">
        <v>56</v>
      </c>
      <c r="T655" s="13">
        <f t="shared" si="366"/>
        <v>0</v>
      </c>
      <c r="U655" s="13">
        <f t="shared" si="344"/>
        <v>0</v>
      </c>
      <c r="V655" s="13">
        <f t="shared" si="345"/>
        <v>0</v>
      </c>
      <c r="W655" s="13">
        <f t="shared" si="346"/>
        <v>513.52184814233794</v>
      </c>
      <c r="X655" s="13">
        <f t="shared" si="347"/>
        <v>0</v>
      </c>
      <c r="Y655" s="13">
        <f t="shared" si="348"/>
        <v>0</v>
      </c>
      <c r="Z655" s="13">
        <f t="shared" si="349"/>
        <v>439.77850180335997</v>
      </c>
      <c r="AA655" s="13">
        <f t="shared" si="350"/>
        <v>0</v>
      </c>
      <c r="AB655" s="13">
        <f t="shared" si="351"/>
        <v>0</v>
      </c>
      <c r="AC655" s="13">
        <f t="shared" si="352"/>
        <v>0</v>
      </c>
      <c r="AD655" s="13">
        <f t="shared" si="353"/>
        <v>0</v>
      </c>
      <c r="AE655" s="13">
        <v>0</v>
      </c>
      <c r="AF655" s="14">
        <v>163579.5</v>
      </c>
    </row>
    <row r="656" spans="2:32" ht="15" x14ac:dyDescent="0.25">
      <c r="B656" s="7"/>
      <c r="C656" s="39" t="s">
        <v>34</v>
      </c>
      <c r="D656" s="13">
        <f>SUMIFS('1. Output sheet'!$F$2:$F$5000,'1. Output sheet'!$AC$2:$AC$5000,$B$75,'1. Output sheet'!$C$2:$C$5000,D$138,'1. Output sheet'!$K$2:$K$5000,$C591,'1. Output sheet'!$O$2:$O$5000,"&gt;="&amp;$B$574,'1. Output sheet'!$O$2:$O$5000,"&lt;"&amp;$C$574)</f>
        <v>0</v>
      </c>
      <c r="E656" s="13">
        <f>SUMIFS('1. Output sheet'!$F$2:$F$5000,'1. Output sheet'!$AC$2:$AC$5000,$B$75,'1. Output sheet'!$C$2:$C$5000,E$138,'1. Output sheet'!$K$2:$K$5000,$C591,'1. Output sheet'!$O$2:$O$5000,"&gt;="&amp;$B$574,'1. Output sheet'!$O$2:$O$5000,"&lt;"&amp;$C$574)</f>
        <v>0</v>
      </c>
      <c r="F656" s="13">
        <f>SUMIFS('1. Output sheet'!$F$2:$F$5000,'1. Output sheet'!$AC$2:$AC$5000,$B$75,'1. Output sheet'!$C$2:$C$5000,F$138,'1. Output sheet'!$K$2:$K$5000,$C591,'1. Output sheet'!$O$2:$O$5000,"&gt;="&amp;$B$574,'1. Output sheet'!$O$2:$O$5000,"&lt;"&amp;$C$574)</f>
        <v>0</v>
      </c>
      <c r="G656" s="13">
        <f>SUMIFS('1. Output sheet'!$F$2:$F$5000,'1. Output sheet'!$AC$2:$AC$5000,$B$75,'1. Output sheet'!$C$2:$C$5000,G$138,'1. Output sheet'!$K$2:$K$5000,$C591,'1. Output sheet'!$O$2:$O$5000,"&gt;="&amp;$B$574,'1. Output sheet'!$O$2:$O$5000,"&lt;"&amp;$C$574)</f>
        <v>0</v>
      </c>
      <c r="H656" s="13">
        <f>SUMIFS('1. Output sheet'!$F$2:$F$5000,'1. Output sheet'!$AC$2:$AC$5000,$B$75,'1. Output sheet'!$C$2:$C$5000,H$138,'1. Output sheet'!$K$2:$K$5000,$C591,'1. Output sheet'!$O$2:$O$5000,"&gt;="&amp;$B$574,'1. Output sheet'!$O$2:$O$5000,"&lt;"&amp;$C$574)</f>
        <v>0</v>
      </c>
      <c r="I656" s="13">
        <f>SUMIFS('1. Output sheet'!$F$2:$F$5000,'1. Output sheet'!$AC$2:$AC$5000,$B$75,'1. Output sheet'!$C$2:$C$5000,I$138,'1. Output sheet'!$K$2:$K$5000,$C591,'1. Output sheet'!$O$2:$O$5000,"&gt;="&amp;$B$574,'1. Output sheet'!$O$2:$O$5000,"&lt;"&amp;$C$574)</f>
        <v>0</v>
      </c>
      <c r="J656" s="13">
        <f>SUMIFS('1. Output sheet'!$F$2:$F$5000,'1. Output sheet'!$AC$2:$AC$5000,$B$75,'1. Output sheet'!$C$2:$C$5000,J$138,'1. Output sheet'!$K$2:$K$5000,$C591,'1. Output sheet'!$O$2:$O$5000,"&gt;="&amp;$B$574,'1. Output sheet'!$O$2:$O$5000,"&lt;"&amp;$C$574)</f>
        <v>0</v>
      </c>
      <c r="K656" s="13">
        <f>SUMIFS('1. Output sheet'!$F$2:$F$5000,'1. Output sheet'!$AC$2:$AC$5000,$B$75,'1. Output sheet'!$C$2:$C$5000,K$138,'1. Output sheet'!$K$2:$K$5000,$C591,'1. Output sheet'!$O$2:$O$5000,"&gt;="&amp;$B$574,'1. Output sheet'!$O$2:$O$5000,"&lt;"&amp;$C$574)</f>
        <v>0</v>
      </c>
      <c r="L656" s="13">
        <f>SUMIFS('1. Output sheet'!$F$2:$F$5000,'1. Output sheet'!$AC$2:$AC$5000,$B$75,'1. Output sheet'!$C$2:$C$5000,L$138,'1. Output sheet'!$K$2:$K$5000,$C591,'1. Output sheet'!$O$2:$O$5000,"&gt;="&amp;$B$574,'1. Output sheet'!$O$2:$O$5000,"&lt;"&amp;$C$574)</f>
        <v>0</v>
      </c>
      <c r="M656" s="13">
        <f>SUMIFS('1. Output sheet'!$F$2:$F$5000,'1. Output sheet'!$AC$2:$AC$5000,$B$75,'1. Output sheet'!$C$2:$C$5000,M$138,'1. Output sheet'!$K$2:$K$5000,$C591,'1. Output sheet'!$O$2:$O$5000,"&gt;="&amp;$B$574,'1. Output sheet'!$O$2:$O$5000,"&lt;"&amp;$C$574)</f>
        <v>0</v>
      </c>
      <c r="N656" s="13">
        <f>SUMIFS('1. Output sheet'!$F$2:$F$5000,'1. Output sheet'!$AC$2:$AC$5000,$B$75,'1. Output sheet'!$C$2:$C$5000,N$138,'1. Output sheet'!$K$2:$K$5000,$C591,'1. Output sheet'!$O$2:$O$5000,"&gt;="&amp;$B$574,'1. Output sheet'!$O$2:$O$5000,"&lt;"&amp;$C$574)</f>
        <v>0</v>
      </c>
      <c r="O656" s="13">
        <f>SUMIFS('1. Output sheet'!$F$2:$F$5000,'1. Output sheet'!$AC$2:$AC$5000,$B$75,'1. Output sheet'!$C$2:$C$5000,O$138,'1. Output sheet'!$K$2:$K$5000,$C591,'1. Output sheet'!$O$2:$O$5000,"&gt;="&amp;$B$574,'1. Output sheet'!$O$2:$O$5000,"&lt;"&amp;$C$574)</f>
        <v>0</v>
      </c>
      <c r="P656" s="14">
        <f t="shared" si="365"/>
        <v>0</v>
      </c>
      <c r="R656" s="7"/>
      <c r="S656" s="39" t="s">
        <v>34</v>
      </c>
      <c r="T656" s="13">
        <f t="shared" si="366"/>
        <v>0</v>
      </c>
      <c r="U656" s="13">
        <f t="shared" si="344"/>
        <v>0</v>
      </c>
      <c r="V656" s="13">
        <f t="shared" si="345"/>
        <v>0</v>
      </c>
      <c r="W656" s="13">
        <f t="shared" si="346"/>
        <v>0</v>
      </c>
      <c r="X656" s="13">
        <f t="shared" si="347"/>
        <v>0</v>
      </c>
      <c r="Y656" s="13">
        <f t="shared" si="348"/>
        <v>0</v>
      </c>
      <c r="Z656" s="13">
        <f t="shared" si="349"/>
        <v>0</v>
      </c>
      <c r="AA656" s="13">
        <f t="shared" si="350"/>
        <v>0</v>
      </c>
      <c r="AB656" s="13">
        <f t="shared" si="351"/>
        <v>0</v>
      </c>
      <c r="AC656" s="13">
        <f t="shared" si="352"/>
        <v>0</v>
      </c>
      <c r="AD656" s="13">
        <f t="shared" si="353"/>
        <v>0</v>
      </c>
      <c r="AE656" s="13">
        <v>0</v>
      </c>
      <c r="AF656" s="14">
        <v>123322.07999999999</v>
      </c>
    </row>
    <row r="657" spans="2:32" ht="15" x14ac:dyDescent="0.25">
      <c r="B657" s="7"/>
      <c r="C657" s="39" t="s">
        <v>1249</v>
      </c>
      <c r="D657" s="13">
        <f>SUMIFS('1. Output sheet'!$F$2:$F$5000,'1. Output sheet'!$AC$2:$AC$5000,$B$75,'1. Output sheet'!$C$2:$C$5000,D$138,'1. Output sheet'!$K$2:$K$5000,$C592,'1. Output sheet'!$O$2:$O$5000,"&gt;="&amp;$B$574,'1. Output sheet'!$O$2:$O$5000,"&lt;"&amp;$C$574)</f>
        <v>0</v>
      </c>
      <c r="E657" s="13">
        <f>SUMIFS('1. Output sheet'!$F$2:$F$5000,'1. Output sheet'!$AC$2:$AC$5000,$B$75,'1. Output sheet'!$C$2:$C$5000,E$138,'1. Output sheet'!$K$2:$K$5000,$C592,'1. Output sheet'!$O$2:$O$5000,"&gt;="&amp;$B$574,'1. Output sheet'!$O$2:$O$5000,"&lt;"&amp;$C$574)</f>
        <v>0</v>
      </c>
      <c r="F657" s="13">
        <f>SUMIFS('1. Output sheet'!$F$2:$F$5000,'1. Output sheet'!$AC$2:$AC$5000,$B$75,'1. Output sheet'!$C$2:$C$5000,F$138,'1. Output sheet'!$K$2:$K$5000,$C592,'1. Output sheet'!$O$2:$O$5000,"&gt;="&amp;$B$574,'1. Output sheet'!$O$2:$O$5000,"&lt;"&amp;$C$574)</f>
        <v>0</v>
      </c>
      <c r="G657" s="13">
        <f>SUMIFS('1. Output sheet'!$F$2:$F$5000,'1. Output sheet'!$AC$2:$AC$5000,$B$75,'1. Output sheet'!$C$2:$C$5000,G$138,'1. Output sheet'!$K$2:$K$5000,$C592,'1. Output sheet'!$O$2:$O$5000,"&gt;="&amp;$B$574,'1. Output sheet'!$O$2:$O$5000,"&lt;"&amp;$C$574)</f>
        <v>0</v>
      </c>
      <c r="H657" s="13">
        <f>SUMIFS('1. Output sheet'!$F$2:$F$5000,'1. Output sheet'!$AC$2:$AC$5000,$B$75,'1. Output sheet'!$C$2:$C$5000,H$138,'1. Output sheet'!$K$2:$K$5000,$C592,'1. Output sheet'!$O$2:$O$5000,"&gt;="&amp;$B$574,'1. Output sheet'!$O$2:$O$5000,"&lt;"&amp;$C$574)</f>
        <v>1295</v>
      </c>
      <c r="I657" s="13">
        <f>SUMIFS('1. Output sheet'!$F$2:$F$5000,'1. Output sheet'!$AC$2:$AC$5000,$B$75,'1. Output sheet'!$C$2:$C$5000,I$138,'1. Output sheet'!$K$2:$K$5000,$C592,'1. Output sheet'!$O$2:$O$5000,"&gt;="&amp;$B$574,'1. Output sheet'!$O$2:$O$5000,"&lt;"&amp;$C$574)</f>
        <v>1355</v>
      </c>
      <c r="J657" s="13">
        <f>SUMIFS('1. Output sheet'!$F$2:$F$5000,'1. Output sheet'!$AC$2:$AC$5000,$B$75,'1. Output sheet'!$C$2:$C$5000,J$138,'1. Output sheet'!$K$2:$K$5000,$C592,'1. Output sheet'!$O$2:$O$5000,"&gt;="&amp;$B$574,'1. Output sheet'!$O$2:$O$5000,"&lt;"&amp;$C$574)</f>
        <v>0</v>
      </c>
      <c r="K657" s="13">
        <f>SUMIFS('1. Output sheet'!$F$2:$F$5000,'1. Output sheet'!$AC$2:$AC$5000,$B$75,'1. Output sheet'!$C$2:$C$5000,K$138,'1. Output sheet'!$K$2:$K$5000,$C592,'1. Output sheet'!$O$2:$O$5000,"&gt;="&amp;$B$574,'1. Output sheet'!$O$2:$O$5000,"&lt;"&amp;$C$574)</f>
        <v>0</v>
      </c>
      <c r="L657" s="13">
        <f>SUMIFS('1. Output sheet'!$F$2:$F$5000,'1. Output sheet'!$AC$2:$AC$5000,$B$75,'1. Output sheet'!$C$2:$C$5000,L$138,'1. Output sheet'!$K$2:$K$5000,$C592,'1. Output sheet'!$O$2:$O$5000,"&gt;="&amp;$B$574,'1. Output sheet'!$O$2:$O$5000,"&lt;"&amp;$C$574)</f>
        <v>0</v>
      </c>
      <c r="M657" s="13">
        <f>SUMIFS('1. Output sheet'!$F$2:$F$5000,'1. Output sheet'!$AC$2:$AC$5000,$B$75,'1. Output sheet'!$C$2:$C$5000,M$138,'1. Output sheet'!$K$2:$K$5000,$C592,'1. Output sheet'!$O$2:$O$5000,"&gt;="&amp;$B$574,'1. Output sheet'!$O$2:$O$5000,"&lt;"&amp;$C$574)</f>
        <v>0</v>
      </c>
      <c r="N657" s="13">
        <f>SUMIFS('1. Output sheet'!$F$2:$F$5000,'1. Output sheet'!$AC$2:$AC$5000,$B$75,'1. Output sheet'!$C$2:$C$5000,N$138,'1. Output sheet'!$K$2:$K$5000,$C592,'1. Output sheet'!$O$2:$O$5000,"&gt;="&amp;$B$574,'1. Output sheet'!$O$2:$O$5000,"&lt;"&amp;$C$574)</f>
        <v>0</v>
      </c>
      <c r="O657" s="13">
        <f>SUMIFS('1. Output sheet'!$F$2:$F$5000,'1. Output sheet'!$AC$2:$AC$5000,$B$75,'1. Output sheet'!$C$2:$C$5000,O$138,'1. Output sheet'!$K$2:$K$5000,$C592,'1. Output sheet'!$O$2:$O$5000,"&gt;="&amp;$B$574,'1. Output sheet'!$O$2:$O$5000,"&lt;"&amp;$C$574)</f>
        <v>0</v>
      </c>
      <c r="P657" s="14">
        <f t="shared" si="365"/>
        <v>2650</v>
      </c>
      <c r="R657" s="7"/>
      <c r="S657" s="39" t="s">
        <v>1249</v>
      </c>
      <c r="T657" s="13">
        <f t="shared" si="366"/>
        <v>0</v>
      </c>
      <c r="U657" s="13">
        <f t="shared" si="344"/>
        <v>0</v>
      </c>
      <c r="V657" s="13">
        <f t="shared" si="345"/>
        <v>0</v>
      </c>
      <c r="W657" s="13">
        <f t="shared" si="346"/>
        <v>0</v>
      </c>
      <c r="X657" s="13">
        <f t="shared" si="347"/>
        <v>173.63206092541193</v>
      </c>
      <c r="Y657" s="13">
        <f t="shared" si="348"/>
        <v>181.67678961693682</v>
      </c>
      <c r="Z657" s="13">
        <f t="shared" si="349"/>
        <v>0</v>
      </c>
      <c r="AA657" s="13">
        <f t="shared" si="350"/>
        <v>0</v>
      </c>
      <c r="AB657" s="13">
        <f t="shared" si="351"/>
        <v>0</v>
      </c>
      <c r="AC657" s="13">
        <f t="shared" si="352"/>
        <v>0</v>
      </c>
      <c r="AD657" s="13">
        <f t="shared" si="353"/>
        <v>0</v>
      </c>
      <c r="AE657" s="13">
        <v>0</v>
      </c>
      <c r="AF657" s="14">
        <v>31995</v>
      </c>
    </row>
    <row r="658" spans="2:32" ht="15" x14ac:dyDescent="0.25">
      <c r="B658" s="7"/>
      <c r="C658" s="39" t="s">
        <v>47</v>
      </c>
      <c r="D658" s="13">
        <f>SUMIFS('1. Output sheet'!$F$2:$F$5000,'1. Output sheet'!$AC$2:$AC$5000,$B$75,'1. Output sheet'!$C$2:$C$5000,D$138,'1. Output sheet'!$K$2:$K$5000,$C593,'1. Output sheet'!$O$2:$O$5000,"&gt;="&amp;$B$574,'1. Output sheet'!$O$2:$O$5000,"&lt;"&amp;$C$574)</f>
        <v>0</v>
      </c>
      <c r="E658" s="13">
        <f>SUMIFS('1. Output sheet'!$F$2:$F$5000,'1. Output sheet'!$AC$2:$AC$5000,$B$75,'1. Output sheet'!$C$2:$C$5000,E$138,'1. Output sheet'!$K$2:$K$5000,$C593,'1. Output sheet'!$O$2:$O$5000,"&gt;="&amp;$B$574,'1. Output sheet'!$O$2:$O$5000,"&lt;"&amp;$C$574)</f>
        <v>0</v>
      </c>
      <c r="F658" s="13">
        <f>SUMIFS('1. Output sheet'!$F$2:$F$5000,'1. Output sheet'!$AC$2:$AC$5000,$B$75,'1. Output sheet'!$C$2:$C$5000,F$138,'1. Output sheet'!$K$2:$K$5000,$C593,'1. Output sheet'!$O$2:$O$5000,"&gt;="&amp;$B$574,'1. Output sheet'!$O$2:$O$5000,"&lt;"&amp;$C$574)</f>
        <v>0</v>
      </c>
      <c r="G658" s="13">
        <f>SUMIFS('1. Output sheet'!$F$2:$F$5000,'1. Output sheet'!$AC$2:$AC$5000,$B$75,'1. Output sheet'!$C$2:$C$5000,G$138,'1. Output sheet'!$K$2:$K$5000,$C593,'1. Output sheet'!$O$2:$O$5000,"&gt;="&amp;$B$574,'1. Output sheet'!$O$2:$O$5000,"&lt;"&amp;$C$574)</f>
        <v>0</v>
      </c>
      <c r="H658" s="13">
        <f>SUMIFS('1. Output sheet'!$F$2:$F$5000,'1. Output sheet'!$AC$2:$AC$5000,$B$75,'1. Output sheet'!$C$2:$C$5000,H$138,'1. Output sheet'!$K$2:$K$5000,$C593,'1. Output sheet'!$O$2:$O$5000,"&gt;="&amp;$B$574,'1. Output sheet'!$O$2:$O$5000,"&lt;"&amp;$C$574)</f>
        <v>0</v>
      </c>
      <c r="I658" s="13">
        <f>SUMIFS('1. Output sheet'!$F$2:$F$5000,'1. Output sheet'!$AC$2:$AC$5000,$B$75,'1. Output sheet'!$C$2:$C$5000,I$138,'1. Output sheet'!$K$2:$K$5000,$C593,'1. Output sheet'!$O$2:$O$5000,"&gt;="&amp;$B$574,'1. Output sheet'!$O$2:$O$5000,"&lt;"&amp;$C$574)</f>
        <v>0</v>
      </c>
      <c r="J658" s="13">
        <f>SUMIFS('1. Output sheet'!$F$2:$F$5000,'1. Output sheet'!$AC$2:$AC$5000,$B$75,'1. Output sheet'!$C$2:$C$5000,J$138,'1. Output sheet'!$K$2:$K$5000,$C593,'1. Output sheet'!$O$2:$O$5000,"&gt;="&amp;$B$574,'1. Output sheet'!$O$2:$O$5000,"&lt;"&amp;$C$574)</f>
        <v>0</v>
      </c>
      <c r="K658" s="13">
        <f>SUMIFS('1. Output sheet'!$F$2:$F$5000,'1. Output sheet'!$AC$2:$AC$5000,$B$75,'1. Output sheet'!$C$2:$C$5000,K$138,'1. Output sheet'!$K$2:$K$5000,$C593,'1. Output sheet'!$O$2:$O$5000,"&gt;="&amp;$B$574,'1. Output sheet'!$O$2:$O$5000,"&lt;"&amp;$C$574)</f>
        <v>0</v>
      </c>
      <c r="L658" s="13">
        <f>SUMIFS('1. Output sheet'!$F$2:$F$5000,'1. Output sheet'!$AC$2:$AC$5000,$B$75,'1. Output sheet'!$C$2:$C$5000,L$138,'1. Output sheet'!$K$2:$K$5000,$C593,'1. Output sheet'!$O$2:$O$5000,"&gt;="&amp;$B$574,'1. Output sheet'!$O$2:$O$5000,"&lt;"&amp;$C$574)</f>
        <v>0</v>
      </c>
      <c r="M658" s="13">
        <f>SUMIFS('1. Output sheet'!$F$2:$F$5000,'1. Output sheet'!$AC$2:$AC$5000,$B$75,'1. Output sheet'!$C$2:$C$5000,M$138,'1. Output sheet'!$K$2:$K$5000,$C593,'1. Output sheet'!$O$2:$O$5000,"&gt;="&amp;$B$574,'1. Output sheet'!$O$2:$O$5000,"&lt;"&amp;$C$574)</f>
        <v>0</v>
      </c>
      <c r="N658" s="13">
        <f>SUMIFS('1. Output sheet'!$F$2:$F$5000,'1. Output sheet'!$AC$2:$AC$5000,$B$75,'1. Output sheet'!$C$2:$C$5000,N$138,'1. Output sheet'!$K$2:$K$5000,$C593,'1. Output sheet'!$O$2:$O$5000,"&gt;="&amp;$B$574,'1. Output sheet'!$O$2:$O$5000,"&lt;"&amp;$C$574)</f>
        <v>0</v>
      </c>
      <c r="O658" s="13">
        <f>SUMIFS('1. Output sheet'!$F$2:$F$5000,'1. Output sheet'!$AC$2:$AC$5000,$B$75,'1. Output sheet'!$C$2:$C$5000,O$138,'1. Output sheet'!$K$2:$K$5000,$C593,'1. Output sheet'!$O$2:$O$5000,"&gt;="&amp;$B$574,'1. Output sheet'!$O$2:$O$5000,"&lt;"&amp;$C$574)</f>
        <v>0</v>
      </c>
      <c r="P658" s="14">
        <f t="shared" si="365"/>
        <v>0</v>
      </c>
      <c r="R658" s="7"/>
      <c r="S658" s="39" t="s">
        <v>47</v>
      </c>
      <c r="T658" s="13">
        <f t="shared" si="366"/>
        <v>0</v>
      </c>
      <c r="U658" s="13">
        <f t="shared" si="344"/>
        <v>0</v>
      </c>
      <c r="V658" s="13">
        <f t="shared" si="345"/>
        <v>0</v>
      </c>
      <c r="W658" s="13">
        <f t="shared" si="346"/>
        <v>0</v>
      </c>
      <c r="X658" s="13">
        <f t="shared" si="347"/>
        <v>0</v>
      </c>
      <c r="Y658" s="13">
        <f t="shared" si="348"/>
        <v>0</v>
      </c>
      <c r="Z658" s="13">
        <f t="shared" si="349"/>
        <v>0</v>
      </c>
      <c r="AA658" s="13">
        <f t="shared" si="350"/>
        <v>0</v>
      </c>
      <c r="AB658" s="13">
        <f t="shared" si="351"/>
        <v>0</v>
      </c>
      <c r="AC658" s="13">
        <f t="shared" si="352"/>
        <v>0</v>
      </c>
      <c r="AD658" s="13">
        <f t="shared" si="353"/>
        <v>0</v>
      </c>
      <c r="AE658" s="13">
        <v>0</v>
      </c>
      <c r="AF658" s="14">
        <v>26113.7</v>
      </c>
    </row>
    <row r="659" spans="2:32" ht="15" x14ac:dyDescent="0.25">
      <c r="B659" s="7"/>
      <c r="C659" s="39" t="s">
        <v>74</v>
      </c>
      <c r="D659" s="13">
        <f>SUMIFS('1. Output sheet'!$F$2:$F$5000,'1. Output sheet'!$AC$2:$AC$5000,$B$75,'1. Output sheet'!$C$2:$C$5000,D$138,'1. Output sheet'!$K$2:$K$5000,$C594,'1. Output sheet'!$O$2:$O$5000,"&gt;="&amp;$B$574,'1. Output sheet'!$O$2:$O$5000,"&lt;"&amp;$C$574)</f>
        <v>0</v>
      </c>
      <c r="E659" s="13">
        <f>SUMIFS('1. Output sheet'!$F$2:$F$5000,'1. Output sheet'!$AC$2:$AC$5000,$B$75,'1. Output sheet'!$C$2:$C$5000,E$138,'1. Output sheet'!$K$2:$K$5000,$C594,'1. Output sheet'!$O$2:$O$5000,"&gt;="&amp;$B$574,'1. Output sheet'!$O$2:$O$5000,"&lt;"&amp;$C$574)</f>
        <v>0</v>
      </c>
      <c r="F659" s="13">
        <f>SUMIFS('1. Output sheet'!$F$2:$F$5000,'1. Output sheet'!$AC$2:$AC$5000,$B$75,'1. Output sheet'!$C$2:$C$5000,F$138,'1. Output sheet'!$K$2:$K$5000,$C594,'1. Output sheet'!$O$2:$O$5000,"&gt;="&amp;$B$574,'1. Output sheet'!$O$2:$O$5000,"&lt;"&amp;$C$574)</f>
        <v>0</v>
      </c>
      <c r="G659" s="13">
        <f>SUMIFS('1. Output sheet'!$F$2:$F$5000,'1. Output sheet'!$AC$2:$AC$5000,$B$75,'1. Output sheet'!$C$2:$C$5000,G$138,'1. Output sheet'!$K$2:$K$5000,$C594,'1. Output sheet'!$O$2:$O$5000,"&gt;="&amp;$B$574,'1. Output sheet'!$O$2:$O$5000,"&lt;"&amp;$C$574)</f>
        <v>0</v>
      </c>
      <c r="H659" s="13">
        <f>SUMIFS('1. Output sheet'!$F$2:$F$5000,'1. Output sheet'!$AC$2:$AC$5000,$B$75,'1. Output sheet'!$C$2:$C$5000,H$138,'1. Output sheet'!$K$2:$K$5000,$C594,'1. Output sheet'!$O$2:$O$5000,"&gt;="&amp;$B$574,'1. Output sheet'!$O$2:$O$5000,"&lt;"&amp;$C$574)</f>
        <v>0</v>
      </c>
      <c r="I659" s="13">
        <f>SUMIFS('1. Output sheet'!$F$2:$F$5000,'1. Output sheet'!$AC$2:$AC$5000,$B$75,'1. Output sheet'!$C$2:$C$5000,I$138,'1. Output sheet'!$K$2:$K$5000,$C594,'1. Output sheet'!$O$2:$O$5000,"&gt;="&amp;$B$574,'1. Output sheet'!$O$2:$O$5000,"&lt;"&amp;$C$574)</f>
        <v>0</v>
      </c>
      <c r="J659" s="13">
        <f>SUMIFS('1. Output sheet'!$F$2:$F$5000,'1. Output sheet'!$AC$2:$AC$5000,$B$75,'1. Output sheet'!$C$2:$C$5000,J$138,'1. Output sheet'!$K$2:$K$5000,$C594,'1. Output sheet'!$O$2:$O$5000,"&gt;="&amp;$B$574,'1. Output sheet'!$O$2:$O$5000,"&lt;"&amp;$C$574)</f>
        <v>0</v>
      </c>
      <c r="K659" s="13">
        <f>SUMIFS('1. Output sheet'!$F$2:$F$5000,'1. Output sheet'!$AC$2:$AC$5000,$B$75,'1. Output sheet'!$C$2:$C$5000,K$138,'1. Output sheet'!$K$2:$K$5000,$C594,'1. Output sheet'!$O$2:$O$5000,"&gt;="&amp;$B$574,'1. Output sheet'!$O$2:$O$5000,"&lt;"&amp;$C$574)</f>
        <v>0</v>
      </c>
      <c r="L659" s="13">
        <f>SUMIFS('1. Output sheet'!$F$2:$F$5000,'1. Output sheet'!$AC$2:$AC$5000,$B$75,'1. Output sheet'!$C$2:$C$5000,L$138,'1. Output sheet'!$K$2:$K$5000,$C594,'1. Output sheet'!$O$2:$O$5000,"&gt;="&amp;$B$574,'1. Output sheet'!$O$2:$O$5000,"&lt;"&amp;$C$574)</f>
        <v>0</v>
      </c>
      <c r="M659" s="13">
        <f>SUMIFS('1. Output sheet'!$F$2:$F$5000,'1. Output sheet'!$AC$2:$AC$5000,$B$75,'1. Output sheet'!$C$2:$C$5000,M$138,'1. Output sheet'!$K$2:$K$5000,$C594,'1. Output sheet'!$O$2:$O$5000,"&gt;="&amp;$B$574,'1. Output sheet'!$O$2:$O$5000,"&lt;"&amp;$C$574)</f>
        <v>0</v>
      </c>
      <c r="N659" s="13">
        <f>SUMIFS('1. Output sheet'!$F$2:$F$5000,'1. Output sheet'!$AC$2:$AC$5000,$B$75,'1. Output sheet'!$C$2:$C$5000,N$138,'1. Output sheet'!$K$2:$K$5000,$C594,'1. Output sheet'!$O$2:$O$5000,"&gt;="&amp;$B$574,'1. Output sheet'!$O$2:$O$5000,"&lt;"&amp;$C$574)</f>
        <v>0</v>
      </c>
      <c r="O659" s="13">
        <f>SUMIFS('1. Output sheet'!$F$2:$F$5000,'1. Output sheet'!$AC$2:$AC$5000,$B$75,'1. Output sheet'!$C$2:$C$5000,O$138,'1. Output sheet'!$K$2:$K$5000,$C594,'1. Output sheet'!$O$2:$O$5000,"&gt;="&amp;$B$574,'1. Output sheet'!$O$2:$O$5000,"&lt;"&amp;$C$574)</f>
        <v>0</v>
      </c>
      <c r="P659" s="14">
        <f t="shared" si="365"/>
        <v>0</v>
      </c>
      <c r="R659" s="7"/>
      <c r="S659" s="39" t="s">
        <v>74</v>
      </c>
      <c r="T659" s="13">
        <f t="shared" si="366"/>
        <v>0</v>
      </c>
      <c r="U659" s="13">
        <f t="shared" si="344"/>
        <v>0</v>
      </c>
      <c r="V659" s="13">
        <f t="shared" si="345"/>
        <v>0</v>
      </c>
      <c r="W659" s="13">
        <f t="shared" si="346"/>
        <v>0</v>
      </c>
      <c r="X659" s="13">
        <f t="shared" si="347"/>
        <v>0</v>
      </c>
      <c r="Y659" s="13">
        <f t="shared" si="348"/>
        <v>0</v>
      </c>
      <c r="Z659" s="13">
        <f t="shared" si="349"/>
        <v>0</v>
      </c>
      <c r="AA659" s="13">
        <f t="shared" si="350"/>
        <v>0</v>
      </c>
      <c r="AB659" s="13">
        <f t="shared" si="351"/>
        <v>0</v>
      </c>
      <c r="AC659" s="13">
        <f t="shared" si="352"/>
        <v>0</v>
      </c>
      <c r="AD659" s="13">
        <f t="shared" si="353"/>
        <v>0</v>
      </c>
      <c r="AE659" s="13">
        <v>0</v>
      </c>
      <c r="AF659" s="14">
        <v>9495</v>
      </c>
    </row>
    <row r="660" spans="2:32" ht="15" x14ac:dyDescent="0.25">
      <c r="B660" s="7"/>
      <c r="C660" s="39" t="s">
        <v>4234</v>
      </c>
      <c r="D660" s="13">
        <f>SUMIFS('1. Output sheet'!$F$2:$F$5000,'1. Output sheet'!$AC$2:$AC$5000,$B$75,'1. Output sheet'!$C$2:$C$5000,D$138,'1. Output sheet'!$K$2:$K$5000,$C595,'1. Output sheet'!$O$2:$O$5000,"&gt;="&amp;$B$574,'1. Output sheet'!$O$2:$O$5000,"&lt;"&amp;$C$574)</f>
        <v>0</v>
      </c>
      <c r="E660" s="13">
        <f>SUMIFS('1. Output sheet'!$F$2:$F$5000,'1. Output sheet'!$AC$2:$AC$5000,$B$75,'1. Output sheet'!$C$2:$C$5000,E$138,'1. Output sheet'!$K$2:$K$5000,$C595,'1. Output sheet'!$O$2:$O$5000,"&gt;="&amp;$B$574,'1. Output sheet'!$O$2:$O$5000,"&lt;"&amp;$C$574)</f>
        <v>0</v>
      </c>
      <c r="F660" s="13">
        <f>SUMIFS('1. Output sheet'!$F$2:$F$5000,'1. Output sheet'!$AC$2:$AC$5000,$B$75,'1. Output sheet'!$C$2:$C$5000,F$138,'1. Output sheet'!$K$2:$K$5000,$C595,'1. Output sheet'!$O$2:$O$5000,"&gt;="&amp;$B$574,'1. Output sheet'!$O$2:$O$5000,"&lt;"&amp;$C$574)</f>
        <v>0</v>
      </c>
      <c r="G660" s="13">
        <f>SUMIFS('1. Output sheet'!$F$2:$F$5000,'1. Output sheet'!$AC$2:$AC$5000,$B$75,'1. Output sheet'!$C$2:$C$5000,G$138,'1. Output sheet'!$K$2:$K$5000,$C595,'1. Output sheet'!$O$2:$O$5000,"&gt;="&amp;$B$574,'1. Output sheet'!$O$2:$O$5000,"&lt;"&amp;$C$574)</f>
        <v>0</v>
      </c>
      <c r="H660" s="13">
        <f>SUMIFS('1. Output sheet'!$F$2:$F$5000,'1. Output sheet'!$AC$2:$AC$5000,$B$75,'1. Output sheet'!$C$2:$C$5000,H$138,'1. Output sheet'!$K$2:$K$5000,$C595,'1. Output sheet'!$O$2:$O$5000,"&gt;="&amp;$B$574,'1. Output sheet'!$O$2:$O$5000,"&lt;"&amp;$C$574)</f>
        <v>0</v>
      </c>
      <c r="I660" s="13">
        <f>SUMIFS('1. Output sheet'!$F$2:$F$5000,'1. Output sheet'!$AC$2:$AC$5000,$B$75,'1. Output sheet'!$C$2:$C$5000,I$138,'1. Output sheet'!$K$2:$K$5000,$C595,'1. Output sheet'!$O$2:$O$5000,"&gt;="&amp;$B$574,'1. Output sheet'!$O$2:$O$5000,"&lt;"&amp;$C$574)</f>
        <v>0</v>
      </c>
      <c r="J660" s="13">
        <f>SUMIFS('1. Output sheet'!$F$2:$F$5000,'1. Output sheet'!$AC$2:$AC$5000,$B$75,'1. Output sheet'!$C$2:$C$5000,J$138,'1. Output sheet'!$K$2:$K$5000,$C595,'1. Output sheet'!$O$2:$O$5000,"&gt;="&amp;$B$574,'1. Output sheet'!$O$2:$O$5000,"&lt;"&amp;$C$574)</f>
        <v>0</v>
      </c>
      <c r="K660" s="13">
        <f>SUMIFS('1. Output sheet'!$F$2:$F$5000,'1. Output sheet'!$AC$2:$AC$5000,$B$75,'1. Output sheet'!$C$2:$C$5000,K$138,'1. Output sheet'!$K$2:$K$5000,$C595,'1. Output sheet'!$O$2:$O$5000,"&gt;="&amp;$B$574,'1. Output sheet'!$O$2:$O$5000,"&lt;"&amp;$C$574)</f>
        <v>0</v>
      </c>
      <c r="L660" s="13">
        <f>SUMIFS('1. Output sheet'!$F$2:$F$5000,'1. Output sheet'!$AC$2:$AC$5000,$B$75,'1. Output sheet'!$C$2:$C$5000,L$138,'1. Output sheet'!$K$2:$K$5000,$C595,'1. Output sheet'!$O$2:$O$5000,"&gt;="&amp;$B$574,'1. Output sheet'!$O$2:$O$5000,"&lt;"&amp;$C$574)</f>
        <v>0</v>
      </c>
      <c r="M660" s="13">
        <f>SUMIFS('1. Output sheet'!$F$2:$F$5000,'1. Output sheet'!$AC$2:$AC$5000,$B$75,'1. Output sheet'!$C$2:$C$5000,M$138,'1. Output sheet'!$K$2:$K$5000,$C595,'1. Output sheet'!$O$2:$O$5000,"&gt;="&amp;$B$574,'1. Output sheet'!$O$2:$O$5000,"&lt;"&amp;$C$574)</f>
        <v>0</v>
      </c>
      <c r="N660" s="13">
        <f>SUMIFS('1. Output sheet'!$F$2:$F$5000,'1. Output sheet'!$AC$2:$AC$5000,$B$75,'1. Output sheet'!$C$2:$C$5000,N$138,'1. Output sheet'!$K$2:$K$5000,$C595,'1. Output sheet'!$O$2:$O$5000,"&gt;="&amp;$B$574,'1. Output sheet'!$O$2:$O$5000,"&lt;"&amp;$C$574)</f>
        <v>0</v>
      </c>
      <c r="O660" s="13">
        <f>SUMIFS('1. Output sheet'!$F$2:$F$5000,'1. Output sheet'!$AC$2:$AC$5000,$B$75,'1. Output sheet'!$C$2:$C$5000,O$138,'1. Output sheet'!$K$2:$K$5000,$C595,'1. Output sheet'!$O$2:$O$5000,"&gt;="&amp;$B$574,'1. Output sheet'!$O$2:$O$5000,"&lt;"&amp;$C$574)</f>
        <v>0</v>
      </c>
      <c r="P660" s="14">
        <f t="shared" si="365"/>
        <v>0</v>
      </c>
      <c r="R660" s="7"/>
      <c r="S660" s="39" t="s">
        <v>4234</v>
      </c>
      <c r="T660" s="13">
        <f t="shared" si="366"/>
        <v>0</v>
      </c>
      <c r="U660" s="13">
        <f t="shared" si="344"/>
        <v>0</v>
      </c>
      <c r="V660" s="13">
        <f t="shared" si="345"/>
        <v>0</v>
      </c>
      <c r="W660" s="13">
        <f t="shared" si="346"/>
        <v>0</v>
      </c>
      <c r="X660" s="13">
        <f t="shared" si="347"/>
        <v>0</v>
      </c>
      <c r="Y660" s="13">
        <f t="shared" si="348"/>
        <v>0</v>
      </c>
      <c r="Z660" s="13">
        <f t="shared" si="349"/>
        <v>0</v>
      </c>
      <c r="AA660" s="13">
        <f t="shared" si="350"/>
        <v>0</v>
      </c>
      <c r="AB660" s="13">
        <f t="shared" si="351"/>
        <v>0</v>
      </c>
      <c r="AC660" s="13">
        <f t="shared" si="352"/>
        <v>0</v>
      </c>
      <c r="AD660" s="13">
        <f t="shared" si="353"/>
        <v>0</v>
      </c>
      <c r="AE660" s="13">
        <v>0</v>
      </c>
      <c r="AF660" s="14">
        <v>0</v>
      </c>
    </row>
    <row r="661" spans="2:32" ht="15" x14ac:dyDescent="0.25">
      <c r="B661" s="7"/>
      <c r="C661" s="39" t="s">
        <v>455</v>
      </c>
      <c r="D661" s="13">
        <f>SUMIFS('1. Output sheet'!$F$2:$F$5000,'1. Output sheet'!$AC$2:$AC$5000,$B$75,'1. Output sheet'!$C$2:$C$5000,D$138,'1. Output sheet'!$K$2:$K$5000,$C596,'1. Output sheet'!$O$2:$O$5000,"&gt;="&amp;$B$574,'1. Output sheet'!$O$2:$O$5000,"&lt;"&amp;$C$574)</f>
        <v>0</v>
      </c>
      <c r="E661" s="13">
        <f>SUMIFS('1. Output sheet'!$F$2:$F$5000,'1. Output sheet'!$AC$2:$AC$5000,$B$75,'1. Output sheet'!$C$2:$C$5000,E$138,'1. Output sheet'!$K$2:$K$5000,$C596,'1. Output sheet'!$O$2:$O$5000,"&gt;="&amp;$B$574,'1. Output sheet'!$O$2:$O$5000,"&lt;"&amp;$C$574)</f>
        <v>0</v>
      </c>
      <c r="F661" s="13">
        <f>SUMIFS('1. Output sheet'!$F$2:$F$5000,'1. Output sheet'!$AC$2:$AC$5000,$B$75,'1. Output sheet'!$C$2:$C$5000,F$138,'1. Output sheet'!$K$2:$K$5000,$C596,'1. Output sheet'!$O$2:$O$5000,"&gt;="&amp;$B$574,'1. Output sheet'!$O$2:$O$5000,"&lt;"&amp;$C$574)</f>
        <v>0</v>
      </c>
      <c r="G661" s="13">
        <f>SUMIFS('1. Output sheet'!$F$2:$F$5000,'1. Output sheet'!$AC$2:$AC$5000,$B$75,'1. Output sheet'!$C$2:$C$5000,G$138,'1. Output sheet'!$K$2:$K$5000,$C596,'1. Output sheet'!$O$2:$O$5000,"&gt;="&amp;$B$574,'1. Output sheet'!$O$2:$O$5000,"&lt;"&amp;$C$574)</f>
        <v>3245</v>
      </c>
      <c r="H661" s="13">
        <f>SUMIFS('1. Output sheet'!$F$2:$F$5000,'1. Output sheet'!$AC$2:$AC$5000,$B$75,'1. Output sheet'!$C$2:$C$5000,H$138,'1. Output sheet'!$K$2:$K$5000,$C596,'1. Output sheet'!$O$2:$O$5000,"&gt;="&amp;$B$574,'1. Output sheet'!$O$2:$O$5000,"&lt;"&amp;$C$574)</f>
        <v>5385</v>
      </c>
      <c r="I661" s="13">
        <f>SUMIFS('1. Output sheet'!$F$2:$F$5000,'1. Output sheet'!$AC$2:$AC$5000,$B$75,'1. Output sheet'!$C$2:$C$5000,I$138,'1. Output sheet'!$K$2:$K$5000,$C596,'1. Output sheet'!$O$2:$O$5000,"&gt;="&amp;$B$574,'1. Output sheet'!$O$2:$O$5000,"&lt;"&amp;$C$574)</f>
        <v>1160</v>
      </c>
      <c r="J661" s="13">
        <f>SUMIFS('1. Output sheet'!$F$2:$F$5000,'1. Output sheet'!$AC$2:$AC$5000,$B$75,'1. Output sheet'!$C$2:$C$5000,J$138,'1. Output sheet'!$K$2:$K$5000,$C596,'1. Output sheet'!$O$2:$O$5000,"&gt;="&amp;$B$574,'1. Output sheet'!$O$2:$O$5000,"&lt;"&amp;$C$574)</f>
        <v>2095</v>
      </c>
      <c r="K661" s="13">
        <f>SUMIFS('1. Output sheet'!$F$2:$F$5000,'1. Output sheet'!$AC$2:$AC$5000,$B$75,'1. Output sheet'!$C$2:$C$5000,K$138,'1. Output sheet'!$K$2:$K$5000,$C596,'1. Output sheet'!$O$2:$O$5000,"&gt;="&amp;$B$574,'1. Output sheet'!$O$2:$O$5000,"&lt;"&amp;$C$574)</f>
        <v>0</v>
      </c>
      <c r="L661" s="13">
        <f>SUMIFS('1. Output sheet'!$F$2:$F$5000,'1. Output sheet'!$AC$2:$AC$5000,$B$75,'1. Output sheet'!$C$2:$C$5000,L$138,'1. Output sheet'!$K$2:$K$5000,$C596,'1. Output sheet'!$O$2:$O$5000,"&gt;="&amp;$B$574,'1. Output sheet'!$O$2:$O$5000,"&lt;"&amp;$C$574)</f>
        <v>0</v>
      </c>
      <c r="M661" s="13">
        <f>SUMIFS('1. Output sheet'!$F$2:$F$5000,'1. Output sheet'!$AC$2:$AC$5000,$B$75,'1. Output sheet'!$C$2:$C$5000,M$138,'1. Output sheet'!$K$2:$K$5000,$C596,'1. Output sheet'!$O$2:$O$5000,"&gt;="&amp;$B$574,'1. Output sheet'!$O$2:$O$5000,"&lt;"&amp;$C$574)</f>
        <v>0</v>
      </c>
      <c r="N661" s="13">
        <f>SUMIFS('1. Output sheet'!$F$2:$F$5000,'1. Output sheet'!$AC$2:$AC$5000,$B$75,'1. Output sheet'!$C$2:$C$5000,N$138,'1. Output sheet'!$K$2:$K$5000,$C596,'1. Output sheet'!$O$2:$O$5000,"&gt;="&amp;$B$574,'1. Output sheet'!$O$2:$O$5000,"&lt;"&amp;$C$574)</f>
        <v>0</v>
      </c>
      <c r="O661" s="13">
        <f>SUMIFS('1. Output sheet'!$F$2:$F$5000,'1. Output sheet'!$AC$2:$AC$5000,$B$75,'1. Output sheet'!$C$2:$C$5000,O$138,'1. Output sheet'!$K$2:$K$5000,$C596,'1. Output sheet'!$O$2:$O$5000,"&gt;="&amp;$B$574,'1. Output sheet'!$O$2:$O$5000,"&lt;"&amp;$C$574)</f>
        <v>0</v>
      </c>
      <c r="P661" s="14">
        <f t="shared" si="365"/>
        <v>11885</v>
      </c>
      <c r="R661" s="7"/>
      <c r="S661" s="39" t="s">
        <v>455</v>
      </c>
      <c r="T661" s="13">
        <f t="shared" si="366"/>
        <v>0</v>
      </c>
      <c r="U661" s="13">
        <f t="shared" si="344"/>
        <v>0</v>
      </c>
      <c r="V661" s="13">
        <f t="shared" si="345"/>
        <v>0</v>
      </c>
      <c r="W661" s="13">
        <f t="shared" si="346"/>
        <v>435.08574339997045</v>
      </c>
      <c r="X661" s="13">
        <f t="shared" si="347"/>
        <v>722.01440006435769</v>
      </c>
      <c r="Y661" s="13">
        <f t="shared" si="348"/>
        <v>155.53142136948097</v>
      </c>
      <c r="Z661" s="13">
        <f t="shared" si="349"/>
        <v>280.89511014574362</v>
      </c>
      <c r="AA661" s="13">
        <f t="shared" si="350"/>
        <v>0</v>
      </c>
      <c r="AB661" s="13">
        <f t="shared" si="351"/>
        <v>0</v>
      </c>
      <c r="AC661" s="13">
        <f t="shared" si="352"/>
        <v>0</v>
      </c>
      <c r="AD661" s="13">
        <f t="shared" si="353"/>
        <v>0</v>
      </c>
      <c r="AE661" s="13">
        <v>1595</v>
      </c>
      <c r="AF661" s="14">
        <v>83020</v>
      </c>
    </row>
    <row r="662" spans="2:32" ht="15" x14ac:dyDescent="0.25">
      <c r="B662" s="7"/>
      <c r="C662" s="39" t="s">
        <v>306</v>
      </c>
      <c r="D662" s="13">
        <f>SUMIFS('1. Output sheet'!$F$2:$F$5000,'1. Output sheet'!$AC$2:$AC$5000,$B$75,'1. Output sheet'!$C$2:$C$5000,D$138,'1. Output sheet'!$K$2:$K$5000,$C597,'1. Output sheet'!$O$2:$O$5000,"&gt;="&amp;$B$574,'1. Output sheet'!$O$2:$O$5000,"&lt;"&amp;$C$574)</f>
        <v>0</v>
      </c>
      <c r="E662" s="13">
        <f>SUMIFS('1. Output sheet'!$F$2:$F$5000,'1. Output sheet'!$AC$2:$AC$5000,$B$75,'1. Output sheet'!$C$2:$C$5000,E$138,'1. Output sheet'!$K$2:$K$5000,$C597,'1. Output sheet'!$O$2:$O$5000,"&gt;="&amp;$B$574,'1. Output sheet'!$O$2:$O$5000,"&lt;"&amp;$C$574)</f>
        <v>0</v>
      </c>
      <c r="F662" s="13">
        <f>SUMIFS('1. Output sheet'!$F$2:$F$5000,'1. Output sheet'!$AC$2:$AC$5000,$B$75,'1. Output sheet'!$C$2:$C$5000,F$138,'1. Output sheet'!$K$2:$K$5000,$C597,'1. Output sheet'!$O$2:$O$5000,"&gt;="&amp;$B$574,'1. Output sheet'!$O$2:$O$5000,"&lt;"&amp;$C$574)</f>
        <v>5040</v>
      </c>
      <c r="G662" s="13">
        <f>SUMIFS('1. Output sheet'!$F$2:$F$5000,'1. Output sheet'!$AC$2:$AC$5000,$B$75,'1. Output sheet'!$C$2:$C$5000,G$138,'1. Output sheet'!$K$2:$K$5000,$C597,'1. Output sheet'!$O$2:$O$5000,"&gt;="&amp;$B$574,'1. Output sheet'!$O$2:$O$5000,"&lt;"&amp;$C$574)</f>
        <v>0</v>
      </c>
      <c r="H662" s="13">
        <f>SUMIFS('1. Output sheet'!$F$2:$F$5000,'1. Output sheet'!$AC$2:$AC$5000,$B$75,'1. Output sheet'!$C$2:$C$5000,H$138,'1. Output sheet'!$K$2:$K$5000,$C597,'1. Output sheet'!$O$2:$O$5000,"&gt;="&amp;$B$574,'1. Output sheet'!$O$2:$O$5000,"&lt;"&amp;$C$574)</f>
        <v>0</v>
      </c>
      <c r="I662" s="13">
        <f>SUMIFS('1. Output sheet'!$F$2:$F$5000,'1. Output sheet'!$AC$2:$AC$5000,$B$75,'1. Output sheet'!$C$2:$C$5000,I$138,'1. Output sheet'!$K$2:$K$5000,$C597,'1. Output sheet'!$O$2:$O$5000,"&gt;="&amp;$B$574,'1. Output sheet'!$O$2:$O$5000,"&lt;"&amp;$C$574)</f>
        <v>0</v>
      </c>
      <c r="J662" s="13">
        <f>SUMIFS('1. Output sheet'!$F$2:$F$5000,'1. Output sheet'!$AC$2:$AC$5000,$B$75,'1. Output sheet'!$C$2:$C$5000,J$138,'1. Output sheet'!$K$2:$K$5000,$C597,'1. Output sheet'!$O$2:$O$5000,"&gt;="&amp;$B$574,'1. Output sheet'!$O$2:$O$5000,"&lt;"&amp;$C$574)</f>
        <v>0</v>
      </c>
      <c r="K662" s="13">
        <f>SUMIFS('1. Output sheet'!$F$2:$F$5000,'1. Output sheet'!$AC$2:$AC$5000,$B$75,'1. Output sheet'!$C$2:$C$5000,K$138,'1. Output sheet'!$K$2:$K$5000,$C597,'1. Output sheet'!$O$2:$O$5000,"&gt;="&amp;$B$574,'1. Output sheet'!$O$2:$O$5000,"&lt;"&amp;$C$574)</f>
        <v>0</v>
      </c>
      <c r="L662" s="13">
        <f>SUMIFS('1. Output sheet'!$F$2:$F$5000,'1. Output sheet'!$AC$2:$AC$5000,$B$75,'1. Output sheet'!$C$2:$C$5000,L$138,'1. Output sheet'!$K$2:$K$5000,$C597,'1. Output sheet'!$O$2:$O$5000,"&gt;="&amp;$B$574,'1. Output sheet'!$O$2:$O$5000,"&lt;"&amp;$C$574)</f>
        <v>0</v>
      </c>
      <c r="M662" s="13">
        <f>SUMIFS('1. Output sheet'!$F$2:$F$5000,'1. Output sheet'!$AC$2:$AC$5000,$B$75,'1. Output sheet'!$C$2:$C$5000,M$138,'1. Output sheet'!$K$2:$K$5000,$C597,'1. Output sheet'!$O$2:$O$5000,"&gt;="&amp;$B$574,'1. Output sheet'!$O$2:$O$5000,"&lt;"&amp;$C$574)</f>
        <v>0</v>
      </c>
      <c r="N662" s="13">
        <f>SUMIFS('1. Output sheet'!$F$2:$F$5000,'1. Output sheet'!$AC$2:$AC$5000,$B$75,'1. Output sheet'!$C$2:$C$5000,N$138,'1. Output sheet'!$K$2:$K$5000,$C597,'1. Output sheet'!$O$2:$O$5000,"&gt;="&amp;$B$574,'1. Output sheet'!$O$2:$O$5000,"&lt;"&amp;$C$574)</f>
        <v>0</v>
      </c>
      <c r="O662" s="13">
        <f>SUMIFS('1. Output sheet'!$F$2:$F$5000,'1. Output sheet'!$AC$2:$AC$5000,$B$75,'1. Output sheet'!$C$2:$C$5000,O$138,'1. Output sheet'!$K$2:$K$5000,$C597,'1. Output sheet'!$O$2:$O$5000,"&gt;="&amp;$B$574,'1. Output sheet'!$O$2:$O$5000,"&lt;"&amp;$C$574)</f>
        <v>0</v>
      </c>
      <c r="P662" s="14">
        <f t="shared" si="365"/>
        <v>5040</v>
      </c>
      <c r="R662" s="7"/>
      <c r="S662" s="39" t="s">
        <v>306</v>
      </c>
      <c r="T662" s="13">
        <f t="shared" si="366"/>
        <v>0</v>
      </c>
      <c r="U662" s="13">
        <f t="shared" si="344"/>
        <v>0</v>
      </c>
      <c r="V662" s="13">
        <f t="shared" si="345"/>
        <v>675.75721008808966</v>
      </c>
      <c r="W662" s="13">
        <f t="shared" si="346"/>
        <v>0</v>
      </c>
      <c r="X662" s="13">
        <f t="shared" si="347"/>
        <v>0</v>
      </c>
      <c r="Y662" s="13">
        <f t="shared" si="348"/>
        <v>0</v>
      </c>
      <c r="Z662" s="13">
        <f t="shared" si="349"/>
        <v>0</v>
      </c>
      <c r="AA662" s="13">
        <f t="shared" si="350"/>
        <v>0</v>
      </c>
      <c r="AB662" s="13">
        <f t="shared" si="351"/>
        <v>0</v>
      </c>
      <c r="AC662" s="13">
        <f t="shared" si="352"/>
        <v>0</v>
      </c>
      <c r="AD662" s="13">
        <f t="shared" si="353"/>
        <v>0</v>
      </c>
      <c r="AE662" s="13">
        <v>0</v>
      </c>
      <c r="AF662" s="14">
        <v>61025.31</v>
      </c>
    </row>
    <row r="663" spans="2:32" ht="15" x14ac:dyDescent="0.25">
      <c r="B663" s="7"/>
      <c r="C663" s="39" t="s">
        <v>289</v>
      </c>
      <c r="D663" s="13">
        <f>SUMIFS('1. Output sheet'!$F$2:$F$5000,'1. Output sheet'!$AC$2:$AC$5000,$B$75,'1. Output sheet'!$C$2:$C$5000,D$138,'1. Output sheet'!$K$2:$K$5000,$C598,'1. Output sheet'!$O$2:$O$5000,"&gt;="&amp;$B$574,'1. Output sheet'!$O$2:$O$5000,"&lt;"&amp;$C$574)</f>
        <v>0</v>
      </c>
      <c r="E663" s="13">
        <f>SUMIFS('1. Output sheet'!$F$2:$F$5000,'1. Output sheet'!$AC$2:$AC$5000,$B$75,'1. Output sheet'!$C$2:$C$5000,E$138,'1. Output sheet'!$K$2:$K$5000,$C598,'1. Output sheet'!$O$2:$O$5000,"&gt;="&amp;$B$574,'1. Output sheet'!$O$2:$O$5000,"&lt;"&amp;$C$574)</f>
        <v>0</v>
      </c>
      <c r="F663" s="13">
        <f>SUMIFS('1. Output sheet'!$F$2:$F$5000,'1. Output sheet'!$AC$2:$AC$5000,$B$75,'1. Output sheet'!$C$2:$C$5000,F$138,'1. Output sheet'!$K$2:$K$5000,$C598,'1. Output sheet'!$O$2:$O$5000,"&gt;="&amp;$B$574,'1. Output sheet'!$O$2:$O$5000,"&lt;"&amp;$C$574)</f>
        <v>0</v>
      </c>
      <c r="G663" s="13">
        <f>SUMIFS('1. Output sheet'!$F$2:$F$5000,'1. Output sheet'!$AC$2:$AC$5000,$B$75,'1. Output sheet'!$C$2:$C$5000,G$138,'1. Output sheet'!$K$2:$K$5000,$C598,'1. Output sheet'!$O$2:$O$5000,"&gt;="&amp;$B$574,'1. Output sheet'!$O$2:$O$5000,"&lt;"&amp;$C$574)</f>
        <v>400</v>
      </c>
      <c r="H663" s="13">
        <f>SUMIFS('1. Output sheet'!$F$2:$F$5000,'1. Output sheet'!$AC$2:$AC$5000,$B$75,'1. Output sheet'!$C$2:$C$5000,H$138,'1. Output sheet'!$K$2:$K$5000,$C598,'1. Output sheet'!$O$2:$O$5000,"&gt;="&amp;$B$574,'1. Output sheet'!$O$2:$O$5000,"&lt;"&amp;$C$574)</f>
        <v>1948</v>
      </c>
      <c r="I663" s="13">
        <f>SUMIFS('1. Output sheet'!$F$2:$F$5000,'1. Output sheet'!$AC$2:$AC$5000,$B$75,'1. Output sheet'!$C$2:$C$5000,I$138,'1. Output sheet'!$K$2:$K$5000,$C598,'1. Output sheet'!$O$2:$O$5000,"&gt;="&amp;$B$574,'1. Output sheet'!$O$2:$O$5000,"&lt;"&amp;$C$574)</f>
        <v>0</v>
      </c>
      <c r="J663" s="13">
        <f>SUMIFS('1. Output sheet'!$F$2:$F$5000,'1. Output sheet'!$AC$2:$AC$5000,$B$75,'1. Output sheet'!$C$2:$C$5000,J$138,'1. Output sheet'!$K$2:$K$5000,$C598,'1. Output sheet'!$O$2:$O$5000,"&gt;="&amp;$B$574,'1. Output sheet'!$O$2:$O$5000,"&lt;"&amp;$C$574)</f>
        <v>7402</v>
      </c>
      <c r="K663" s="13">
        <f>SUMIFS('1. Output sheet'!$F$2:$F$5000,'1. Output sheet'!$AC$2:$AC$5000,$B$75,'1. Output sheet'!$C$2:$C$5000,K$138,'1. Output sheet'!$K$2:$K$5000,$C598,'1. Output sheet'!$O$2:$O$5000,"&gt;="&amp;$B$574,'1. Output sheet'!$O$2:$O$5000,"&lt;"&amp;$C$574)</f>
        <v>0</v>
      </c>
      <c r="L663" s="13">
        <f>SUMIFS('1. Output sheet'!$F$2:$F$5000,'1. Output sheet'!$AC$2:$AC$5000,$B$75,'1. Output sheet'!$C$2:$C$5000,L$138,'1. Output sheet'!$K$2:$K$5000,$C598,'1. Output sheet'!$O$2:$O$5000,"&gt;="&amp;$B$574,'1. Output sheet'!$O$2:$O$5000,"&lt;"&amp;$C$574)</f>
        <v>0</v>
      </c>
      <c r="M663" s="13">
        <f>SUMIFS('1. Output sheet'!$F$2:$F$5000,'1. Output sheet'!$AC$2:$AC$5000,$B$75,'1. Output sheet'!$C$2:$C$5000,M$138,'1. Output sheet'!$K$2:$K$5000,$C598,'1. Output sheet'!$O$2:$O$5000,"&gt;="&amp;$B$574,'1. Output sheet'!$O$2:$O$5000,"&lt;"&amp;$C$574)</f>
        <v>0</v>
      </c>
      <c r="N663" s="13">
        <f>SUMIFS('1. Output sheet'!$F$2:$F$5000,'1. Output sheet'!$AC$2:$AC$5000,$B$75,'1. Output sheet'!$C$2:$C$5000,N$138,'1. Output sheet'!$K$2:$K$5000,$C598,'1. Output sheet'!$O$2:$O$5000,"&gt;="&amp;$B$574,'1. Output sheet'!$O$2:$O$5000,"&lt;"&amp;$C$574)</f>
        <v>0</v>
      </c>
      <c r="O663" s="13">
        <f>SUMIFS('1. Output sheet'!$F$2:$F$5000,'1. Output sheet'!$AC$2:$AC$5000,$B$75,'1. Output sheet'!$C$2:$C$5000,O$138,'1. Output sheet'!$K$2:$K$5000,$C598,'1. Output sheet'!$O$2:$O$5000,"&gt;="&amp;$B$574,'1. Output sheet'!$O$2:$O$5000,"&lt;"&amp;$C$574)</f>
        <v>0</v>
      </c>
      <c r="P663" s="14">
        <f t="shared" si="365"/>
        <v>9750</v>
      </c>
      <c r="R663" s="7"/>
      <c r="S663" s="39" t="s">
        <v>289</v>
      </c>
      <c r="T663" s="13">
        <f t="shared" si="366"/>
        <v>0</v>
      </c>
      <c r="U663" s="13">
        <f t="shared" si="344"/>
        <v>0</v>
      </c>
      <c r="V663" s="13">
        <f t="shared" si="345"/>
        <v>0</v>
      </c>
      <c r="W663" s="13">
        <f t="shared" si="346"/>
        <v>53.631524610165847</v>
      </c>
      <c r="X663" s="13">
        <f t="shared" si="347"/>
        <v>261.18552485150769</v>
      </c>
      <c r="Y663" s="13">
        <f t="shared" si="348"/>
        <v>0</v>
      </c>
      <c r="Z663" s="13">
        <f t="shared" si="349"/>
        <v>992.45136291111908</v>
      </c>
      <c r="AA663" s="13">
        <f t="shared" si="350"/>
        <v>0</v>
      </c>
      <c r="AB663" s="13">
        <f t="shared" si="351"/>
        <v>0</v>
      </c>
      <c r="AC663" s="13">
        <f t="shared" si="352"/>
        <v>0</v>
      </c>
      <c r="AD663" s="13">
        <f t="shared" si="353"/>
        <v>0</v>
      </c>
      <c r="AE663" s="13">
        <v>0</v>
      </c>
      <c r="AF663" s="14">
        <v>96113.86</v>
      </c>
    </row>
    <row r="664" spans="2:32" ht="15" x14ac:dyDescent="0.25">
      <c r="B664" s="7"/>
      <c r="C664" s="39" t="s">
        <v>1330</v>
      </c>
      <c r="D664" s="13">
        <f>SUMIFS('1. Output sheet'!$F$2:$F$5000,'1. Output sheet'!$AC$2:$AC$5000,$B$75,'1. Output sheet'!$C$2:$C$5000,D$138,'1. Output sheet'!$K$2:$K$5000,$C599,'1. Output sheet'!$O$2:$O$5000,"&gt;="&amp;$B$574,'1. Output sheet'!$O$2:$O$5000,"&lt;"&amp;$C$574)</f>
        <v>0</v>
      </c>
      <c r="E664" s="13">
        <f>SUMIFS('1. Output sheet'!$F$2:$F$5000,'1. Output sheet'!$AC$2:$AC$5000,$B$75,'1. Output sheet'!$C$2:$C$5000,E$138,'1. Output sheet'!$K$2:$K$5000,$C599,'1. Output sheet'!$O$2:$O$5000,"&gt;="&amp;$B$574,'1. Output sheet'!$O$2:$O$5000,"&lt;"&amp;$C$574)</f>
        <v>0</v>
      </c>
      <c r="F664" s="13">
        <f>SUMIFS('1. Output sheet'!$F$2:$F$5000,'1. Output sheet'!$AC$2:$AC$5000,$B$75,'1. Output sheet'!$C$2:$C$5000,F$138,'1. Output sheet'!$K$2:$K$5000,$C599,'1. Output sheet'!$O$2:$O$5000,"&gt;="&amp;$B$574,'1. Output sheet'!$O$2:$O$5000,"&lt;"&amp;$C$574)</f>
        <v>0</v>
      </c>
      <c r="G664" s="13">
        <f>SUMIFS('1. Output sheet'!$F$2:$F$5000,'1. Output sheet'!$AC$2:$AC$5000,$B$75,'1. Output sheet'!$C$2:$C$5000,G$138,'1. Output sheet'!$K$2:$K$5000,$C599,'1. Output sheet'!$O$2:$O$5000,"&gt;="&amp;$B$574,'1. Output sheet'!$O$2:$O$5000,"&lt;"&amp;$C$574)</f>
        <v>0</v>
      </c>
      <c r="H664" s="13">
        <f>SUMIFS('1. Output sheet'!$F$2:$F$5000,'1. Output sheet'!$AC$2:$AC$5000,$B$75,'1. Output sheet'!$C$2:$C$5000,H$138,'1. Output sheet'!$K$2:$K$5000,$C599,'1. Output sheet'!$O$2:$O$5000,"&gt;="&amp;$B$574,'1. Output sheet'!$O$2:$O$5000,"&lt;"&amp;$C$574)</f>
        <v>0</v>
      </c>
      <c r="I664" s="13">
        <f>SUMIFS('1. Output sheet'!$F$2:$F$5000,'1. Output sheet'!$AC$2:$AC$5000,$B$75,'1. Output sheet'!$C$2:$C$5000,I$138,'1. Output sheet'!$K$2:$K$5000,$C599,'1. Output sheet'!$O$2:$O$5000,"&gt;="&amp;$B$574,'1. Output sheet'!$O$2:$O$5000,"&lt;"&amp;$C$574)</f>
        <v>0</v>
      </c>
      <c r="J664" s="13">
        <f>SUMIFS('1. Output sheet'!$F$2:$F$5000,'1. Output sheet'!$AC$2:$AC$5000,$B$75,'1. Output sheet'!$C$2:$C$5000,J$138,'1. Output sheet'!$K$2:$K$5000,$C599,'1. Output sheet'!$O$2:$O$5000,"&gt;="&amp;$B$574,'1. Output sheet'!$O$2:$O$5000,"&lt;"&amp;$C$574)</f>
        <v>0</v>
      </c>
      <c r="K664" s="13">
        <f>SUMIFS('1. Output sheet'!$F$2:$F$5000,'1. Output sheet'!$AC$2:$AC$5000,$B$75,'1. Output sheet'!$C$2:$C$5000,K$138,'1. Output sheet'!$K$2:$K$5000,$C599,'1. Output sheet'!$O$2:$O$5000,"&gt;="&amp;$B$574,'1. Output sheet'!$O$2:$O$5000,"&lt;"&amp;$C$574)</f>
        <v>0</v>
      </c>
      <c r="L664" s="13">
        <f>SUMIFS('1. Output sheet'!$F$2:$F$5000,'1. Output sheet'!$AC$2:$AC$5000,$B$75,'1. Output sheet'!$C$2:$C$5000,L$138,'1. Output sheet'!$K$2:$K$5000,$C599,'1. Output sheet'!$O$2:$O$5000,"&gt;="&amp;$B$574,'1. Output sheet'!$O$2:$O$5000,"&lt;"&amp;$C$574)</f>
        <v>0</v>
      </c>
      <c r="M664" s="13">
        <f>SUMIFS('1. Output sheet'!$F$2:$F$5000,'1. Output sheet'!$AC$2:$AC$5000,$B$75,'1. Output sheet'!$C$2:$C$5000,M$138,'1. Output sheet'!$K$2:$K$5000,$C599,'1. Output sheet'!$O$2:$O$5000,"&gt;="&amp;$B$574,'1. Output sheet'!$O$2:$O$5000,"&lt;"&amp;$C$574)</f>
        <v>0</v>
      </c>
      <c r="N664" s="13">
        <f>SUMIFS('1. Output sheet'!$F$2:$F$5000,'1. Output sheet'!$AC$2:$AC$5000,$B$75,'1. Output sheet'!$C$2:$C$5000,N$138,'1. Output sheet'!$K$2:$K$5000,$C599,'1. Output sheet'!$O$2:$O$5000,"&gt;="&amp;$B$574,'1. Output sheet'!$O$2:$O$5000,"&lt;"&amp;$C$574)</f>
        <v>0</v>
      </c>
      <c r="O664" s="13">
        <f>SUMIFS('1. Output sheet'!$F$2:$F$5000,'1. Output sheet'!$AC$2:$AC$5000,$B$75,'1. Output sheet'!$C$2:$C$5000,O$138,'1. Output sheet'!$K$2:$K$5000,$C599,'1. Output sheet'!$O$2:$O$5000,"&gt;="&amp;$B$574,'1. Output sheet'!$O$2:$O$5000,"&lt;"&amp;$C$574)</f>
        <v>0</v>
      </c>
      <c r="P664" s="14">
        <f t="shared" si="365"/>
        <v>0</v>
      </c>
      <c r="R664" s="7"/>
      <c r="S664" s="39" t="s">
        <v>1330</v>
      </c>
      <c r="T664" s="13">
        <f t="shared" si="366"/>
        <v>0</v>
      </c>
      <c r="U664" s="13">
        <f t="shared" si="344"/>
        <v>0</v>
      </c>
      <c r="V664" s="13">
        <f t="shared" si="345"/>
        <v>0</v>
      </c>
      <c r="W664" s="13">
        <f t="shared" si="346"/>
        <v>0</v>
      </c>
      <c r="X664" s="13">
        <f t="shared" si="347"/>
        <v>0</v>
      </c>
      <c r="Y664" s="13">
        <f t="shared" si="348"/>
        <v>0</v>
      </c>
      <c r="Z664" s="13">
        <f t="shared" si="349"/>
        <v>0</v>
      </c>
      <c r="AA664" s="13">
        <f t="shared" si="350"/>
        <v>0</v>
      </c>
      <c r="AB664" s="13">
        <f t="shared" si="351"/>
        <v>0</v>
      </c>
      <c r="AC664" s="13">
        <f t="shared" si="352"/>
        <v>0</v>
      </c>
      <c r="AD664" s="13">
        <f t="shared" si="353"/>
        <v>0</v>
      </c>
      <c r="AE664" s="13">
        <v>0</v>
      </c>
      <c r="AF664" s="14">
        <v>93.75</v>
      </c>
    </row>
    <row r="665" spans="2:32" ht="15" x14ac:dyDescent="0.25">
      <c r="B665" s="7"/>
      <c r="C665" s="39" t="s">
        <v>86</v>
      </c>
      <c r="D665" s="13">
        <f>SUMIFS('1. Output sheet'!$F$2:$F$5000,'1. Output sheet'!$AC$2:$AC$5000,$B$75,'1. Output sheet'!$C$2:$C$5000,D$138,'1. Output sheet'!$K$2:$K$5000,$C600,'1. Output sheet'!$O$2:$O$5000,"&gt;="&amp;$B$574,'1. Output sheet'!$O$2:$O$5000,"&lt;"&amp;$C$574)</f>
        <v>0</v>
      </c>
      <c r="E665" s="13">
        <f>SUMIFS('1. Output sheet'!$F$2:$F$5000,'1. Output sheet'!$AC$2:$AC$5000,$B$75,'1. Output sheet'!$C$2:$C$5000,E$138,'1. Output sheet'!$K$2:$K$5000,$C600,'1. Output sheet'!$O$2:$O$5000,"&gt;="&amp;$B$574,'1. Output sheet'!$O$2:$O$5000,"&lt;"&amp;$C$574)</f>
        <v>0</v>
      </c>
      <c r="F665" s="13">
        <f>SUMIFS('1. Output sheet'!$F$2:$F$5000,'1. Output sheet'!$AC$2:$AC$5000,$B$75,'1. Output sheet'!$C$2:$C$5000,F$138,'1. Output sheet'!$K$2:$K$5000,$C600,'1. Output sheet'!$O$2:$O$5000,"&gt;="&amp;$B$574,'1. Output sheet'!$O$2:$O$5000,"&lt;"&amp;$C$574)</f>
        <v>332</v>
      </c>
      <c r="G665" s="13">
        <f>SUMIFS('1. Output sheet'!$F$2:$F$5000,'1. Output sheet'!$AC$2:$AC$5000,$B$75,'1. Output sheet'!$C$2:$C$5000,G$138,'1. Output sheet'!$K$2:$K$5000,$C600,'1. Output sheet'!$O$2:$O$5000,"&gt;="&amp;$B$574,'1. Output sheet'!$O$2:$O$5000,"&lt;"&amp;$C$574)</f>
        <v>6082.5</v>
      </c>
      <c r="H665" s="13">
        <f>SUMIFS('1. Output sheet'!$F$2:$F$5000,'1. Output sheet'!$AC$2:$AC$5000,$B$75,'1. Output sheet'!$C$2:$C$5000,H$138,'1. Output sheet'!$K$2:$K$5000,$C600,'1. Output sheet'!$O$2:$O$5000,"&gt;="&amp;$B$574,'1. Output sheet'!$O$2:$O$5000,"&lt;"&amp;$C$574)</f>
        <v>252.5</v>
      </c>
      <c r="I665" s="13">
        <f>SUMIFS('1. Output sheet'!$F$2:$F$5000,'1. Output sheet'!$AC$2:$AC$5000,$B$75,'1. Output sheet'!$C$2:$C$5000,I$138,'1. Output sheet'!$K$2:$K$5000,$C600,'1. Output sheet'!$O$2:$O$5000,"&gt;="&amp;$B$574,'1. Output sheet'!$O$2:$O$5000,"&lt;"&amp;$C$574)</f>
        <v>2020</v>
      </c>
      <c r="J665" s="13">
        <f>SUMIFS('1. Output sheet'!$F$2:$F$5000,'1. Output sheet'!$AC$2:$AC$5000,$B$75,'1. Output sheet'!$C$2:$C$5000,J$138,'1. Output sheet'!$K$2:$K$5000,$C600,'1. Output sheet'!$O$2:$O$5000,"&gt;="&amp;$B$574,'1. Output sheet'!$O$2:$O$5000,"&lt;"&amp;$C$574)</f>
        <v>2540</v>
      </c>
      <c r="K665" s="13">
        <f>SUMIFS('1. Output sheet'!$F$2:$F$5000,'1. Output sheet'!$AC$2:$AC$5000,$B$75,'1. Output sheet'!$C$2:$C$5000,K$138,'1. Output sheet'!$K$2:$K$5000,$C600,'1. Output sheet'!$O$2:$O$5000,"&gt;="&amp;$B$574,'1. Output sheet'!$O$2:$O$5000,"&lt;"&amp;$C$574)</f>
        <v>0</v>
      </c>
      <c r="L665" s="13">
        <f>SUMIFS('1. Output sheet'!$F$2:$F$5000,'1. Output sheet'!$AC$2:$AC$5000,$B$75,'1. Output sheet'!$C$2:$C$5000,L$138,'1. Output sheet'!$K$2:$K$5000,$C600,'1. Output sheet'!$O$2:$O$5000,"&gt;="&amp;$B$574,'1. Output sheet'!$O$2:$O$5000,"&lt;"&amp;$C$574)</f>
        <v>0</v>
      </c>
      <c r="M665" s="13">
        <f>SUMIFS('1. Output sheet'!$F$2:$F$5000,'1. Output sheet'!$AC$2:$AC$5000,$B$75,'1. Output sheet'!$C$2:$C$5000,M$138,'1. Output sheet'!$K$2:$K$5000,$C600,'1. Output sheet'!$O$2:$O$5000,"&gt;="&amp;$B$574,'1. Output sheet'!$O$2:$O$5000,"&lt;"&amp;$C$574)</f>
        <v>0</v>
      </c>
      <c r="N665" s="13">
        <f>SUMIFS('1. Output sheet'!$F$2:$F$5000,'1. Output sheet'!$AC$2:$AC$5000,$B$75,'1. Output sheet'!$C$2:$C$5000,N$138,'1. Output sheet'!$K$2:$K$5000,$C600,'1. Output sheet'!$O$2:$O$5000,"&gt;="&amp;$B$574,'1. Output sheet'!$O$2:$O$5000,"&lt;"&amp;$C$574)</f>
        <v>0</v>
      </c>
      <c r="O665" s="13">
        <f>SUMIFS('1. Output sheet'!$F$2:$F$5000,'1. Output sheet'!$AC$2:$AC$5000,$B$75,'1. Output sheet'!$C$2:$C$5000,O$138,'1. Output sheet'!$K$2:$K$5000,$C600,'1. Output sheet'!$O$2:$O$5000,"&gt;="&amp;$B$574,'1. Output sheet'!$O$2:$O$5000,"&lt;"&amp;$C$574)</f>
        <v>0</v>
      </c>
      <c r="P665" s="14">
        <f t="shared" si="365"/>
        <v>11227</v>
      </c>
      <c r="R665" s="7"/>
      <c r="S665" s="39" t="s">
        <v>86</v>
      </c>
      <c r="T665" s="13">
        <f t="shared" si="366"/>
        <v>0</v>
      </c>
      <c r="U665" s="13">
        <f t="shared" si="344"/>
        <v>0</v>
      </c>
      <c r="V665" s="13">
        <f t="shared" si="345"/>
        <v>44.514165426437657</v>
      </c>
      <c r="W665" s="13">
        <f t="shared" si="346"/>
        <v>815.53437110333448</v>
      </c>
      <c r="X665" s="13">
        <f t="shared" si="347"/>
        <v>33.854899910167191</v>
      </c>
      <c r="Y665" s="13">
        <f t="shared" si="348"/>
        <v>270.83919928133753</v>
      </c>
      <c r="Z665" s="13">
        <f t="shared" si="349"/>
        <v>340.56018127455314</v>
      </c>
      <c r="AA665" s="13">
        <f t="shared" si="350"/>
        <v>0</v>
      </c>
      <c r="AB665" s="13">
        <f t="shared" si="351"/>
        <v>0</v>
      </c>
      <c r="AC665" s="13">
        <f t="shared" si="352"/>
        <v>0</v>
      </c>
      <c r="AD665" s="13">
        <f t="shared" si="353"/>
        <v>0</v>
      </c>
      <c r="AE665" s="13">
        <v>0</v>
      </c>
      <c r="AF665" s="14">
        <v>233878.94</v>
      </c>
    </row>
    <row r="666" spans="2:32" ht="15" x14ac:dyDescent="0.25">
      <c r="B666" s="7"/>
      <c r="C666" s="39" t="s">
        <v>97</v>
      </c>
      <c r="D666" s="13">
        <f>SUMIFS('1. Output sheet'!$F$2:$F$5000,'1. Output sheet'!$AC$2:$AC$5000,$B$75,'1. Output sheet'!$C$2:$C$5000,D$138,'1. Output sheet'!$K$2:$K$5000,$C601,'1. Output sheet'!$O$2:$O$5000,"&gt;="&amp;$B$574,'1. Output sheet'!$O$2:$O$5000,"&lt;"&amp;$C$574)</f>
        <v>0</v>
      </c>
      <c r="E666" s="13">
        <f>SUMIFS('1. Output sheet'!$F$2:$F$5000,'1. Output sheet'!$AC$2:$AC$5000,$B$75,'1. Output sheet'!$C$2:$C$5000,E$138,'1. Output sheet'!$K$2:$K$5000,$C601,'1. Output sheet'!$O$2:$O$5000,"&gt;="&amp;$B$574,'1. Output sheet'!$O$2:$O$5000,"&lt;"&amp;$C$574)</f>
        <v>0</v>
      </c>
      <c r="F666" s="13">
        <f>SUMIFS('1. Output sheet'!$F$2:$F$5000,'1. Output sheet'!$AC$2:$AC$5000,$B$75,'1. Output sheet'!$C$2:$C$5000,F$138,'1. Output sheet'!$K$2:$K$5000,$C601,'1. Output sheet'!$O$2:$O$5000,"&gt;="&amp;$B$574,'1. Output sheet'!$O$2:$O$5000,"&lt;"&amp;$C$574)</f>
        <v>0</v>
      </c>
      <c r="G666" s="13">
        <f>SUMIFS('1. Output sheet'!$F$2:$F$5000,'1. Output sheet'!$AC$2:$AC$5000,$B$75,'1. Output sheet'!$C$2:$C$5000,G$138,'1. Output sheet'!$K$2:$K$5000,$C601,'1. Output sheet'!$O$2:$O$5000,"&gt;="&amp;$B$574,'1. Output sheet'!$O$2:$O$5000,"&lt;"&amp;$C$574)</f>
        <v>3345</v>
      </c>
      <c r="H666" s="13">
        <f>SUMIFS('1. Output sheet'!$F$2:$F$5000,'1. Output sheet'!$AC$2:$AC$5000,$B$75,'1. Output sheet'!$C$2:$C$5000,H$138,'1. Output sheet'!$K$2:$K$5000,$C601,'1. Output sheet'!$O$2:$O$5000,"&gt;="&amp;$B$574,'1. Output sheet'!$O$2:$O$5000,"&lt;"&amp;$C$574)</f>
        <v>0</v>
      </c>
      <c r="I666" s="13">
        <f>SUMIFS('1. Output sheet'!$F$2:$F$5000,'1. Output sheet'!$AC$2:$AC$5000,$B$75,'1. Output sheet'!$C$2:$C$5000,I$138,'1. Output sheet'!$K$2:$K$5000,$C601,'1. Output sheet'!$O$2:$O$5000,"&gt;="&amp;$B$574,'1. Output sheet'!$O$2:$O$5000,"&lt;"&amp;$C$574)</f>
        <v>0</v>
      </c>
      <c r="J666" s="13">
        <f>SUMIFS('1. Output sheet'!$F$2:$F$5000,'1. Output sheet'!$AC$2:$AC$5000,$B$75,'1. Output sheet'!$C$2:$C$5000,J$138,'1. Output sheet'!$K$2:$K$5000,$C601,'1. Output sheet'!$O$2:$O$5000,"&gt;="&amp;$B$574,'1. Output sheet'!$O$2:$O$5000,"&lt;"&amp;$C$574)</f>
        <v>0</v>
      </c>
      <c r="K666" s="13">
        <f>SUMIFS('1. Output sheet'!$F$2:$F$5000,'1. Output sheet'!$AC$2:$AC$5000,$B$75,'1. Output sheet'!$C$2:$C$5000,K$138,'1. Output sheet'!$K$2:$K$5000,$C601,'1. Output sheet'!$O$2:$O$5000,"&gt;="&amp;$B$574,'1. Output sheet'!$O$2:$O$5000,"&lt;"&amp;$C$574)</f>
        <v>0</v>
      </c>
      <c r="L666" s="13">
        <f>SUMIFS('1. Output sheet'!$F$2:$F$5000,'1. Output sheet'!$AC$2:$AC$5000,$B$75,'1. Output sheet'!$C$2:$C$5000,L$138,'1. Output sheet'!$K$2:$K$5000,$C601,'1. Output sheet'!$O$2:$O$5000,"&gt;="&amp;$B$574,'1. Output sheet'!$O$2:$O$5000,"&lt;"&amp;$C$574)</f>
        <v>0</v>
      </c>
      <c r="M666" s="13">
        <f>SUMIFS('1. Output sheet'!$F$2:$F$5000,'1. Output sheet'!$AC$2:$AC$5000,$B$75,'1. Output sheet'!$C$2:$C$5000,M$138,'1. Output sheet'!$K$2:$K$5000,$C601,'1. Output sheet'!$O$2:$O$5000,"&gt;="&amp;$B$574,'1. Output sheet'!$O$2:$O$5000,"&lt;"&amp;$C$574)</f>
        <v>0</v>
      </c>
      <c r="N666" s="13">
        <f>SUMIFS('1. Output sheet'!$F$2:$F$5000,'1. Output sheet'!$AC$2:$AC$5000,$B$75,'1. Output sheet'!$C$2:$C$5000,N$138,'1. Output sheet'!$K$2:$K$5000,$C601,'1. Output sheet'!$O$2:$O$5000,"&gt;="&amp;$B$574,'1. Output sheet'!$O$2:$O$5000,"&lt;"&amp;$C$574)</f>
        <v>0</v>
      </c>
      <c r="O666" s="13">
        <f>SUMIFS('1. Output sheet'!$F$2:$F$5000,'1. Output sheet'!$AC$2:$AC$5000,$B$75,'1. Output sheet'!$C$2:$C$5000,O$138,'1. Output sheet'!$K$2:$K$5000,$C601,'1. Output sheet'!$O$2:$O$5000,"&gt;="&amp;$B$574,'1. Output sheet'!$O$2:$O$5000,"&lt;"&amp;$C$574)</f>
        <v>0</v>
      </c>
      <c r="P666" s="14">
        <f t="shared" si="365"/>
        <v>3345</v>
      </c>
      <c r="R666" s="7"/>
      <c r="S666" s="39" t="s">
        <v>97</v>
      </c>
      <c r="T666" s="13">
        <f t="shared" si="366"/>
        <v>0</v>
      </c>
      <c r="U666" s="13">
        <f t="shared" si="344"/>
        <v>0</v>
      </c>
      <c r="V666" s="13">
        <f t="shared" si="345"/>
        <v>0</v>
      </c>
      <c r="W666" s="13">
        <f t="shared" si="346"/>
        <v>448.4936245525119</v>
      </c>
      <c r="X666" s="13">
        <f t="shared" si="347"/>
        <v>0</v>
      </c>
      <c r="Y666" s="13">
        <f t="shared" si="348"/>
        <v>0</v>
      </c>
      <c r="Z666" s="13">
        <f t="shared" si="349"/>
        <v>0</v>
      </c>
      <c r="AA666" s="13">
        <f t="shared" si="350"/>
        <v>0</v>
      </c>
      <c r="AB666" s="13">
        <f t="shared" si="351"/>
        <v>0</v>
      </c>
      <c r="AC666" s="13">
        <f t="shared" si="352"/>
        <v>0</v>
      </c>
      <c r="AD666" s="13">
        <f t="shared" si="353"/>
        <v>0</v>
      </c>
      <c r="AE666" s="13">
        <v>0</v>
      </c>
      <c r="AF666" s="14">
        <v>22662</v>
      </c>
    </row>
    <row r="667" spans="2:32" ht="15" x14ac:dyDescent="0.25">
      <c r="B667" s="7"/>
      <c r="C667" s="39" t="s">
        <v>226</v>
      </c>
      <c r="D667" s="13">
        <f>SUMIFS('1. Output sheet'!$F$2:$F$5000,'1. Output sheet'!$AC$2:$AC$5000,$B$75,'1. Output sheet'!$C$2:$C$5000,D$138,'1. Output sheet'!$K$2:$K$5000,$C602,'1. Output sheet'!$O$2:$O$5000,"&gt;="&amp;$B$574,'1. Output sheet'!$O$2:$O$5000,"&lt;"&amp;$C$574)</f>
        <v>0</v>
      </c>
      <c r="E667" s="13">
        <f>SUMIFS('1. Output sheet'!$F$2:$F$5000,'1. Output sheet'!$AC$2:$AC$5000,$B$75,'1. Output sheet'!$C$2:$C$5000,E$138,'1. Output sheet'!$K$2:$K$5000,$C602,'1. Output sheet'!$O$2:$O$5000,"&gt;="&amp;$B$574,'1. Output sheet'!$O$2:$O$5000,"&lt;"&amp;$C$574)</f>
        <v>84250</v>
      </c>
      <c r="F667" s="13">
        <f>SUMIFS('1. Output sheet'!$F$2:$F$5000,'1. Output sheet'!$AC$2:$AC$5000,$B$75,'1. Output sheet'!$C$2:$C$5000,F$138,'1. Output sheet'!$K$2:$K$5000,$C602,'1. Output sheet'!$O$2:$O$5000,"&gt;="&amp;$B$574,'1. Output sheet'!$O$2:$O$5000,"&lt;"&amp;$C$574)</f>
        <v>1700</v>
      </c>
      <c r="G667" s="13">
        <f>SUMIFS('1. Output sheet'!$F$2:$F$5000,'1. Output sheet'!$AC$2:$AC$5000,$B$75,'1. Output sheet'!$C$2:$C$5000,G$138,'1. Output sheet'!$K$2:$K$5000,$C602,'1. Output sheet'!$O$2:$O$5000,"&gt;="&amp;$B$574,'1. Output sheet'!$O$2:$O$5000,"&lt;"&amp;$C$574)</f>
        <v>6678</v>
      </c>
      <c r="H667" s="13">
        <f>SUMIFS('1. Output sheet'!$F$2:$F$5000,'1. Output sheet'!$AC$2:$AC$5000,$B$75,'1. Output sheet'!$C$2:$C$5000,H$138,'1. Output sheet'!$K$2:$K$5000,$C602,'1. Output sheet'!$O$2:$O$5000,"&gt;="&amp;$B$574,'1. Output sheet'!$O$2:$O$5000,"&lt;"&amp;$C$574)</f>
        <v>0</v>
      </c>
      <c r="I667" s="13">
        <f>SUMIFS('1. Output sheet'!$F$2:$F$5000,'1. Output sheet'!$AC$2:$AC$5000,$B$75,'1. Output sheet'!$C$2:$C$5000,I$138,'1. Output sheet'!$K$2:$K$5000,$C602,'1. Output sheet'!$O$2:$O$5000,"&gt;="&amp;$B$574,'1. Output sheet'!$O$2:$O$5000,"&lt;"&amp;$C$574)</f>
        <v>0</v>
      </c>
      <c r="J667" s="13">
        <f>SUMIFS('1. Output sheet'!$F$2:$F$5000,'1. Output sheet'!$AC$2:$AC$5000,$B$75,'1. Output sheet'!$C$2:$C$5000,J$138,'1. Output sheet'!$K$2:$K$5000,$C602,'1. Output sheet'!$O$2:$O$5000,"&gt;="&amp;$B$574,'1. Output sheet'!$O$2:$O$5000,"&lt;"&amp;$C$574)</f>
        <v>979</v>
      </c>
      <c r="K667" s="13">
        <f>SUMIFS('1. Output sheet'!$F$2:$F$5000,'1. Output sheet'!$AC$2:$AC$5000,$B$75,'1. Output sheet'!$C$2:$C$5000,K$138,'1. Output sheet'!$K$2:$K$5000,$C602,'1. Output sheet'!$O$2:$O$5000,"&gt;="&amp;$B$574,'1. Output sheet'!$O$2:$O$5000,"&lt;"&amp;$C$574)</f>
        <v>0</v>
      </c>
      <c r="L667" s="13">
        <f>SUMIFS('1. Output sheet'!$F$2:$F$5000,'1. Output sheet'!$AC$2:$AC$5000,$B$75,'1. Output sheet'!$C$2:$C$5000,L$138,'1. Output sheet'!$K$2:$K$5000,$C602,'1. Output sheet'!$O$2:$O$5000,"&gt;="&amp;$B$574,'1. Output sheet'!$O$2:$O$5000,"&lt;"&amp;$C$574)</f>
        <v>0</v>
      </c>
      <c r="M667" s="13">
        <f>SUMIFS('1. Output sheet'!$F$2:$F$5000,'1. Output sheet'!$AC$2:$AC$5000,$B$75,'1. Output sheet'!$C$2:$C$5000,M$138,'1. Output sheet'!$K$2:$K$5000,$C602,'1. Output sheet'!$O$2:$O$5000,"&gt;="&amp;$B$574,'1. Output sheet'!$O$2:$O$5000,"&lt;"&amp;$C$574)</f>
        <v>0</v>
      </c>
      <c r="N667" s="13">
        <f>SUMIFS('1. Output sheet'!$F$2:$F$5000,'1. Output sheet'!$AC$2:$AC$5000,$B$75,'1. Output sheet'!$C$2:$C$5000,N$138,'1. Output sheet'!$K$2:$K$5000,$C602,'1. Output sheet'!$O$2:$O$5000,"&gt;="&amp;$B$574,'1. Output sheet'!$O$2:$O$5000,"&lt;"&amp;$C$574)</f>
        <v>0</v>
      </c>
      <c r="O667" s="13">
        <f>SUMIFS('1. Output sheet'!$F$2:$F$5000,'1. Output sheet'!$AC$2:$AC$5000,$B$75,'1. Output sheet'!$C$2:$C$5000,O$138,'1. Output sheet'!$K$2:$K$5000,$C602,'1. Output sheet'!$O$2:$O$5000,"&gt;="&amp;$B$574,'1. Output sheet'!$O$2:$O$5000,"&lt;"&amp;$C$574)</f>
        <v>0</v>
      </c>
      <c r="P667" s="14">
        <f t="shared" si="365"/>
        <v>93607</v>
      </c>
      <c r="R667" s="7"/>
      <c r="S667" s="39" t="s">
        <v>226</v>
      </c>
      <c r="T667" s="13">
        <f t="shared" si="366"/>
        <v>0</v>
      </c>
      <c r="U667" s="13">
        <f t="shared" si="344"/>
        <v>11296.139871016181</v>
      </c>
      <c r="V667" s="13">
        <f t="shared" si="345"/>
        <v>227.93397959320487</v>
      </c>
      <c r="W667" s="13">
        <f t="shared" si="346"/>
        <v>895.3783033667188</v>
      </c>
      <c r="X667" s="13">
        <f t="shared" si="347"/>
        <v>0</v>
      </c>
      <c r="Y667" s="13">
        <f t="shared" si="348"/>
        <v>0</v>
      </c>
      <c r="Z667" s="13">
        <f t="shared" si="349"/>
        <v>131.26315648338093</v>
      </c>
      <c r="AA667" s="13">
        <f t="shared" si="350"/>
        <v>0</v>
      </c>
      <c r="AB667" s="13">
        <f t="shared" si="351"/>
        <v>0</v>
      </c>
      <c r="AC667" s="13">
        <f t="shared" si="352"/>
        <v>0</v>
      </c>
      <c r="AD667" s="13">
        <f t="shared" si="353"/>
        <v>0</v>
      </c>
      <c r="AE667" s="13">
        <v>0</v>
      </c>
      <c r="AF667" s="14">
        <v>358006</v>
      </c>
    </row>
    <row r="668" spans="2:32" ht="15" x14ac:dyDescent="0.25">
      <c r="B668" s="7"/>
      <c r="C668" s="39" t="s">
        <v>243</v>
      </c>
      <c r="D668" s="13">
        <f>SUMIFS('1. Output sheet'!$F$2:$F$5000,'1. Output sheet'!$AC$2:$AC$5000,$B$75,'1. Output sheet'!$C$2:$C$5000,D$138,'1. Output sheet'!$K$2:$K$5000,$C603,'1. Output sheet'!$O$2:$O$5000,"&gt;="&amp;$B$574,'1. Output sheet'!$O$2:$O$5000,"&lt;"&amp;$C$574)</f>
        <v>0</v>
      </c>
      <c r="E668" s="13">
        <f>SUMIFS('1. Output sheet'!$F$2:$F$5000,'1. Output sheet'!$AC$2:$AC$5000,$B$75,'1. Output sheet'!$C$2:$C$5000,E$138,'1. Output sheet'!$K$2:$K$5000,$C603,'1. Output sheet'!$O$2:$O$5000,"&gt;="&amp;$B$574,'1. Output sheet'!$O$2:$O$5000,"&lt;"&amp;$C$574)</f>
        <v>0</v>
      </c>
      <c r="F668" s="13">
        <f>SUMIFS('1. Output sheet'!$F$2:$F$5000,'1. Output sheet'!$AC$2:$AC$5000,$B$75,'1. Output sheet'!$C$2:$C$5000,F$138,'1. Output sheet'!$K$2:$K$5000,$C603,'1. Output sheet'!$O$2:$O$5000,"&gt;="&amp;$B$574,'1. Output sheet'!$O$2:$O$5000,"&lt;"&amp;$C$574)</f>
        <v>300</v>
      </c>
      <c r="G668" s="13">
        <f>SUMIFS('1. Output sheet'!$F$2:$F$5000,'1. Output sheet'!$AC$2:$AC$5000,$B$75,'1. Output sheet'!$C$2:$C$5000,G$138,'1. Output sheet'!$K$2:$K$5000,$C603,'1. Output sheet'!$O$2:$O$5000,"&gt;="&amp;$B$574,'1. Output sheet'!$O$2:$O$5000,"&lt;"&amp;$C$574)</f>
        <v>0</v>
      </c>
      <c r="H668" s="13">
        <f>SUMIFS('1. Output sheet'!$F$2:$F$5000,'1. Output sheet'!$AC$2:$AC$5000,$B$75,'1. Output sheet'!$C$2:$C$5000,H$138,'1. Output sheet'!$K$2:$K$5000,$C603,'1. Output sheet'!$O$2:$O$5000,"&gt;="&amp;$B$574,'1. Output sheet'!$O$2:$O$5000,"&lt;"&amp;$C$574)</f>
        <v>0</v>
      </c>
      <c r="I668" s="13">
        <f>SUMIFS('1. Output sheet'!$F$2:$F$5000,'1. Output sheet'!$AC$2:$AC$5000,$B$75,'1. Output sheet'!$C$2:$C$5000,I$138,'1. Output sheet'!$K$2:$K$5000,$C603,'1. Output sheet'!$O$2:$O$5000,"&gt;="&amp;$B$574,'1. Output sheet'!$O$2:$O$5000,"&lt;"&amp;$C$574)</f>
        <v>0</v>
      </c>
      <c r="J668" s="13">
        <f>SUMIFS('1. Output sheet'!$F$2:$F$5000,'1. Output sheet'!$AC$2:$AC$5000,$B$75,'1. Output sheet'!$C$2:$C$5000,J$138,'1. Output sheet'!$K$2:$K$5000,$C603,'1. Output sheet'!$O$2:$O$5000,"&gt;="&amp;$B$574,'1. Output sheet'!$O$2:$O$5000,"&lt;"&amp;$C$574)</f>
        <v>0</v>
      </c>
      <c r="K668" s="13">
        <f>SUMIFS('1. Output sheet'!$F$2:$F$5000,'1. Output sheet'!$AC$2:$AC$5000,$B$75,'1. Output sheet'!$C$2:$C$5000,K$138,'1. Output sheet'!$K$2:$K$5000,$C603,'1. Output sheet'!$O$2:$O$5000,"&gt;="&amp;$B$574,'1. Output sheet'!$O$2:$O$5000,"&lt;"&amp;$C$574)</f>
        <v>0</v>
      </c>
      <c r="L668" s="13">
        <f>SUMIFS('1. Output sheet'!$F$2:$F$5000,'1. Output sheet'!$AC$2:$AC$5000,$B$75,'1. Output sheet'!$C$2:$C$5000,L$138,'1. Output sheet'!$K$2:$K$5000,$C603,'1. Output sheet'!$O$2:$O$5000,"&gt;="&amp;$B$574,'1. Output sheet'!$O$2:$O$5000,"&lt;"&amp;$C$574)</f>
        <v>0</v>
      </c>
      <c r="M668" s="13">
        <f>SUMIFS('1. Output sheet'!$F$2:$F$5000,'1. Output sheet'!$AC$2:$AC$5000,$B$75,'1. Output sheet'!$C$2:$C$5000,M$138,'1. Output sheet'!$K$2:$K$5000,$C603,'1. Output sheet'!$O$2:$O$5000,"&gt;="&amp;$B$574,'1. Output sheet'!$O$2:$O$5000,"&lt;"&amp;$C$574)</f>
        <v>0</v>
      </c>
      <c r="N668" s="13">
        <f>SUMIFS('1. Output sheet'!$F$2:$F$5000,'1. Output sheet'!$AC$2:$AC$5000,$B$75,'1. Output sheet'!$C$2:$C$5000,N$138,'1. Output sheet'!$K$2:$K$5000,$C603,'1. Output sheet'!$O$2:$O$5000,"&gt;="&amp;$B$574,'1. Output sheet'!$O$2:$O$5000,"&lt;"&amp;$C$574)</f>
        <v>0</v>
      </c>
      <c r="O668" s="13">
        <f>SUMIFS('1. Output sheet'!$F$2:$F$5000,'1. Output sheet'!$AC$2:$AC$5000,$B$75,'1. Output sheet'!$C$2:$C$5000,O$138,'1. Output sheet'!$K$2:$K$5000,$C603,'1. Output sheet'!$O$2:$O$5000,"&gt;="&amp;$B$574,'1. Output sheet'!$O$2:$O$5000,"&lt;"&amp;$C$574)</f>
        <v>0</v>
      </c>
      <c r="P668" s="14">
        <f t="shared" si="365"/>
        <v>300</v>
      </c>
      <c r="R668" s="7"/>
      <c r="S668" s="39" t="s">
        <v>243</v>
      </c>
      <c r="T668" s="13">
        <f t="shared" si="366"/>
        <v>0</v>
      </c>
      <c r="U668" s="13">
        <f t="shared" si="344"/>
        <v>0</v>
      </c>
      <c r="V668" s="13">
        <f t="shared" si="345"/>
        <v>40.223643457624384</v>
      </c>
      <c r="W668" s="13">
        <f t="shared" si="346"/>
        <v>0</v>
      </c>
      <c r="X668" s="13">
        <f t="shared" si="347"/>
        <v>0</v>
      </c>
      <c r="Y668" s="13">
        <f t="shared" si="348"/>
        <v>0</v>
      </c>
      <c r="Z668" s="13">
        <f t="shared" si="349"/>
        <v>0</v>
      </c>
      <c r="AA668" s="13">
        <f t="shared" si="350"/>
        <v>0</v>
      </c>
      <c r="AB668" s="13">
        <f t="shared" si="351"/>
        <v>0</v>
      </c>
      <c r="AC668" s="13">
        <f t="shared" si="352"/>
        <v>0</v>
      </c>
      <c r="AD668" s="13">
        <f t="shared" si="353"/>
        <v>0</v>
      </c>
      <c r="AE668" s="13">
        <v>0</v>
      </c>
      <c r="AF668" s="14">
        <v>100097.67</v>
      </c>
    </row>
    <row r="669" spans="2:32" ht="15" x14ac:dyDescent="0.25">
      <c r="B669" s="7"/>
      <c r="C669" s="39" t="s">
        <v>2874</v>
      </c>
      <c r="D669" s="13">
        <f>SUMIFS('1. Output sheet'!$F$2:$F$5000,'1. Output sheet'!$AC$2:$AC$5000,$B$75,'1. Output sheet'!$C$2:$C$5000,D$138,'1. Output sheet'!$K$2:$K$5000,$C604,'1. Output sheet'!$O$2:$O$5000,"&gt;="&amp;$B$574,'1. Output sheet'!$O$2:$O$5000,"&lt;"&amp;$C$574)</f>
        <v>0</v>
      </c>
      <c r="E669" s="13">
        <f>SUMIFS('1. Output sheet'!$F$2:$F$5000,'1. Output sheet'!$AC$2:$AC$5000,$B$75,'1. Output sheet'!$C$2:$C$5000,E$138,'1. Output sheet'!$K$2:$K$5000,$C604,'1. Output sheet'!$O$2:$O$5000,"&gt;="&amp;$B$574,'1. Output sheet'!$O$2:$O$5000,"&lt;"&amp;$C$574)</f>
        <v>0</v>
      </c>
      <c r="F669" s="13">
        <f>SUMIFS('1. Output sheet'!$F$2:$F$5000,'1. Output sheet'!$AC$2:$AC$5000,$B$75,'1. Output sheet'!$C$2:$C$5000,F$138,'1. Output sheet'!$K$2:$K$5000,$C604,'1. Output sheet'!$O$2:$O$5000,"&gt;="&amp;$B$574,'1. Output sheet'!$O$2:$O$5000,"&lt;"&amp;$C$574)</f>
        <v>0</v>
      </c>
      <c r="G669" s="13">
        <f>SUMIFS('1. Output sheet'!$F$2:$F$5000,'1. Output sheet'!$AC$2:$AC$5000,$B$75,'1. Output sheet'!$C$2:$C$5000,G$138,'1. Output sheet'!$K$2:$K$5000,$C604,'1. Output sheet'!$O$2:$O$5000,"&gt;="&amp;$B$574,'1. Output sheet'!$O$2:$O$5000,"&lt;"&amp;$C$574)</f>
        <v>0</v>
      </c>
      <c r="H669" s="13">
        <f>SUMIFS('1. Output sheet'!$F$2:$F$5000,'1. Output sheet'!$AC$2:$AC$5000,$B$75,'1. Output sheet'!$C$2:$C$5000,H$138,'1. Output sheet'!$K$2:$K$5000,$C604,'1. Output sheet'!$O$2:$O$5000,"&gt;="&amp;$B$574,'1. Output sheet'!$O$2:$O$5000,"&lt;"&amp;$C$574)</f>
        <v>0</v>
      </c>
      <c r="I669" s="13">
        <f>SUMIFS('1. Output sheet'!$F$2:$F$5000,'1. Output sheet'!$AC$2:$AC$5000,$B$75,'1. Output sheet'!$C$2:$C$5000,I$138,'1. Output sheet'!$K$2:$K$5000,$C604,'1. Output sheet'!$O$2:$O$5000,"&gt;="&amp;$B$574,'1. Output sheet'!$O$2:$O$5000,"&lt;"&amp;$C$574)</f>
        <v>0</v>
      </c>
      <c r="J669" s="13">
        <f>SUMIFS('1. Output sheet'!$F$2:$F$5000,'1. Output sheet'!$AC$2:$AC$5000,$B$75,'1. Output sheet'!$C$2:$C$5000,J$138,'1. Output sheet'!$K$2:$K$5000,$C604,'1. Output sheet'!$O$2:$O$5000,"&gt;="&amp;$B$574,'1. Output sheet'!$O$2:$O$5000,"&lt;"&amp;$C$574)</f>
        <v>0</v>
      </c>
      <c r="K669" s="13">
        <f>SUMIFS('1. Output sheet'!$F$2:$F$5000,'1. Output sheet'!$AC$2:$AC$5000,$B$75,'1. Output sheet'!$C$2:$C$5000,K$138,'1. Output sheet'!$K$2:$K$5000,$C604,'1. Output sheet'!$O$2:$O$5000,"&gt;="&amp;$B$574,'1. Output sheet'!$O$2:$O$5000,"&lt;"&amp;$C$574)</f>
        <v>0</v>
      </c>
      <c r="L669" s="13">
        <f>SUMIFS('1. Output sheet'!$F$2:$F$5000,'1. Output sheet'!$AC$2:$AC$5000,$B$75,'1. Output sheet'!$C$2:$C$5000,L$138,'1. Output sheet'!$K$2:$K$5000,$C604,'1. Output sheet'!$O$2:$O$5000,"&gt;="&amp;$B$574,'1. Output sheet'!$O$2:$O$5000,"&lt;"&amp;$C$574)</f>
        <v>0</v>
      </c>
      <c r="M669" s="13">
        <f>SUMIFS('1. Output sheet'!$F$2:$F$5000,'1. Output sheet'!$AC$2:$AC$5000,$B$75,'1. Output sheet'!$C$2:$C$5000,M$138,'1. Output sheet'!$K$2:$K$5000,$C604,'1. Output sheet'!$O$2:$O$5000,"&gt;="&amp;$B$574,'1. Output sheet'!$O$2:$O$5000,"&lt;"&amp;$C$574)</f>
        <v>0</v>
      </c>
      <c r="N669" s="13">
        <f>SUMIFS('1. Output sheet'!$F$2:$F$5000,'1. Output sheet'!$AC$2:$AC$5000,$B$75,'1. Output sheet'!$C$2:$C$5000,N$138,'1. Output sheet'!$K$2:$K$5000,$C604,'1. Output sheet'!$O$2:$O$5000,"&gt;="&amp;$B$574,'1. Output sheet'!$O$2:$O$5000,"&lt;"&amp;$C$574)</f>
        <v>0</v>
      </c>
      <c r="O669" s="13">
        <f>SUMIFS('1. Output sheet'!$F$2:$F$5000,'1. Output sheet'!$AC$2:$AC$5000,$B$75,'1. Output sheet'!$C$2:$C$5000,O$138,'1. Output sheet'!$K$2:$K$5000,$C604,'1. Output sheet'!$O$2:$O$5000,"&gt;="&amp;$B$574,'1. Output sheet'!$O$2:$O$5000,"&lt;"&amp;$C$574)</f>
        <v>0</v>
      </c>
      <c r="P669" s="14">
        <f t="shared" si="365"/>
        <v>0</v>
      </c>
      <c r="R669" s="7"/>
      <c r="S669" s="39" t="s">
        <v>2874</v>
      </c>
      <c r="T669" s="13">
        <f t="shared" si="366"/>
        <v>0</v>
      </c>
      <c r="U669" s="13">
        <f t="shared" si="344"/>
        <v>0</v>
      </c>
      <c r="V669" s="13">
        <f t="shared" si="345"/>
        <v>0</v>
      </c>
      <c r="W669" s="13">
        <f t="shared" si="346"/>
        <v>0</v>
      </c>
      <c r="X669" s="13">
        <f t="shared" si="347"/>
        <v>0</v>
      </c>
      <c r="Y669" s="13">
        <f t="shared" si="348"/>
        <v>0</v>
      </c>
      <c r="Z669" s="13">
        <f t="shared" si="349"/>
        <v>0</v>
      </c>
      <c r="AA669" s="13">
        <f t="shared" si="350"/>
        <v>0</v>
      </c>
      <c r="AB669" s="13">
        <f t="shared" si="351"/>
        <v>0</v>
      </c>
      <c r="AC669" s="13">
        <f t="shared" si="352"/>
        <v>0</v>
      </c>
      <c r="AD669" s="13">
        <f t="shared" si="353"/>
        <v>0</v>
      </c>
      <c r="AE669" s="13">
        <v>0</v>
      </c>
      <c r="AF669" s="14">
        <v>0</v>
      </c>
    </row>
    <row r="670" spans="2:32" ht="15" x14ac:dyDescent="0.25">
      <c r="B670" s="7"/>
      <c r="C670" s="39" t="s">
        <v>217</v>
      </c>
      <c r="D670" s="13">
        <f>SUMIFS('1. Output sheet'!$F$2:$F$5000,'1. Output sheet'!$AC$2:$AC$5000,$B$75,'1. Output sheet'!$C$2:$C$5000,D$138,'1. Output sheet'!$K$2:$K$5000,$C605,'1. Output sheet'!$O$2:$O$5000,"&gt;="&amp;$B$574,'1. Output sheet'!$O$2:$O$5000,"&lt;"&amp;$C$574)</f>
        <v>0</v>
      </c>
      <c r="E670" s="13">
        <f>SUMIFS('1. Output sheet'!$F$2:$F$5000,'1. Output sheet'!$AC$2:$AC$5000,$B$75,'1. Output sheet'!$C$2:$C$5000,E$138,'1. Output sheet'!$K$2:$K$5000,$C605,'1. Output sheet'!$O$2:$O$5000,"&gt;="&amp;$B$574,'1. Output sheet'!$O$2:$O$5000,"&lt;"&amp;$C$574)</f>
        <v>0</v>
      </c>
      <c r="F670" s="13">
        <f>SUMIFS('1. Output sheet'!$F$2:$F$5000,'1. Output sheet'!$AC$2:$AC$5000,$B$75,'1. Output sheet'!$C$2:$C$5000,F$138,'1. Output sheet'!$K$2:$K$5000,$C605,'1. Output sheet'!$O$2:$O$5000,"&gt;="&amp;$B$574,'1. Output sheet'!$O$2:$O$5000,"&lt;"&amp;$C$574)</f>
        <v>0</v>
      </c>
      <c r="G670" s="13">
        <f>SUMIFS('1. Output sheet'!$F$2:$F$5000,'1. Output sheet'!$AC$2:$AC$5000,$B$75,'1. Output sheet'!$C$2:$C$5000,G$138,'1. Output sheet'!$K$2:$K$5000,$C605,'1. Output sheet'!$O$2:$O$5000,"&gt;="&amp;$B$574,'1. Output sheet'!$O$2:$O$5000,"&lt;"&amp;$C$574)</f>
        <v>1230</v>
      </c>
      <c r="H670" s="13">
        <f>SUMIFS('1. Output sheet'!$F$2:$F$5000,'1. Output sheet'!$AC$2:$AC$5000,$B$75,'1. Output sheet'!$C$2:$C$5000,H$138,'1. Output sheet'!$K$2:$K$5000,$C605,'1. Output sheet'!$O$2:$O$5000,"&gt;="&amp;$B$574,'1. Output sheet'!$O$2:$O$5000,"&lt;"&amp;$C$574)</f>
        <v>6550</v>
      </c>
      <c r="I670" s="13">
        <f>SUMIFS('1. Output sheet'!$F$2:$F$5000,'1. Output sheet'!$AC$2:$AC$5000,$B$75,'1. Output sheet'!$C$2:$C$5000,I$138,'1. Output sheet'!$K$2:$K$5000,$C605,'1. Output sheet'!$O$2:$O$5000,"&gt;="&amp;$B$574,'1. Output sheet'!$O$2:$O$5000,"&lt;"&amp;$C$574)</f>
        <v>1660</v>
      </c>
      <c r="J670" s="13">
        <f>SUMIFS('1. Output sheet'!$F$2:$F$5000,'1. Output sheet'!$AC$2:$AC$5000,$B$75,'1. Output sheet'!$C$2:$C$5000,J$138,'1. Output sheet'!$K$2:$K$5000,$C605,'1. Output sheet'!$O$2:$O$5000,"&gt;="&amp;$B$574,'1. Output sheet'!$O$2:$O$5000,"&lt;"&amp;$C$574)</f>
        <v>11856.5</v>
      </c>
      <c r="K670" s="13">
        <f>SUMIFS('1. Output sheet'!$F$2:$F$5000,'1. Output sheet'!$AC$2:$AC$5000,$B$75,'1. Output sheet'!$C$2:$C$5000,K$138,'1. Output sheet'!$K$2:$K$5000,$C605,'1. Output sheet'!$O$2:$O$5000,"&gt;="&amp;$B$574,'1. Output sheet'!$O$2:$O$5000,"&lt;"&amp;$C$574)</f>
        <v>0</v>
      </c>
      <c r="L670" s="13">
        <f>SUMIFS('1. Output sheet'!$F$2:$F$5000,'1. Output sheet'!$AC$2:$AC$5000,$B$75,'1. Output sheet'!$C$2:$C$5000,L$138,'1. Output sheet'!$K$2:$K$5000,$C605,'1. Output sheet'!$O$2:$O$5000,"&gt;="&amp;$B$574,'1. Output sheet'!$O$2:$O$5000,"&lt;"&amp;$C$574)</f>
        <v>0</v>
      </c>
      <c r="M670" s="13">
        <f>SUMIFS('1. Output sheet'!$F$2:$F$5000,'1. Output sheet'!$AC$2:$AC$5000,$B$75,'1. Output sheet'!$C$2:$C$5000,M$138,'1. Output sheet'!$K$2:$K$5000,$C605,'1. Output sheet'!$O$2:$O$5000,"&gt;="&amp;$B$574,'1. Output sheet'!$O$2:$O$5000,"&lt;"&amp;$C$574)</f>
        <v>0</v>
      </c>
      <c r="N670" s="13">
        <f>SUMIFS('1. Output sheet'!$F$2:$F$5000,'1. Output sheet'!$AC$2:$AC$5000,$B$75,'1. Output sheet'!$C$2:$C$5000,N$138,'1. Output sheet'!$K$2:$K$5000,$C605,'1. Output sheet'!$O$2:$O$5000,"&gt;="&amp;$B$574,'1. Output sheet'!$O$2:$O$5000,"&lt;"&amp;$C$574)</f>
        <v>0</v>
      </c>
      <c r="O670" s="13">
        <f>SUMIFS('1. Output sheet'!$F$2:$F$5000,'1. Output sheet'!$AC$2:$AC$5000,$B$75,'1. Output sheet'!$C$2:$C$5000,O$138,'1. Output sheet'!$K$2:$K$5000,$C605,'1. Output sheet'!$O$2:$O$5000,"&gt;="&amp;$B$574,'1. Output sheet'!$O$2:$O$5000,"&lt;"&amp;$C$574)</f>
        <v>0</v>
      </c>
      <c r="P670" s="14">
        <f t="shared" si="365"/>
        <v>21296.5</v>
      </c>
      <c r="R670" s="7"/>
      <c r="S670" s="39" t="s">
        <v>217</v>
      </c>
      <c r="T670" s="13">
        <f t="shared" si="366"/>
        <v>0</v>
      </c>
      <c r="U670" s="13">
        <f t="shared" si="344"/>
        <v>0</v>
      </c>
      <c r="V670" s="13">
        <f t="shared" si="345"/>
        <v>0</v>
      </c>
      <c r="W670" s="13">
        <f t="shared" si="346"/>
        <v>164.91693817625998</v>
      </c>
      <c r="X670" s="13">
        <f t="shared" si="347"/>
        <v>878.21621549146573</v>
      </c>
      <c r="Y670" s="13">
        <f t="shared" si="348"/>
        <v>222.57082713218827</v>
      </c>
      <c r="Z670" s="13">
        <f t="shared" si="349"/>
        <v>1589.7054288510785</v>
      </c>
      <c r="AA670" s="13">
        <f t="shared" si="350"/>
        <v>0</v>
      </c>
      <c r="AB670" s="13">
        <f t="shared" si="351"/>
        <v>0</v>
      </c>
      <c r="AC670" s="13">
        <f t="shared" si="352"/>
        <v>0</v>
      </c>
      <c r="AD670" s="13">
        <f t="shared" si="353"/>
        <v>0</v>
      </c>
      <c r="AE670" s="13">
        <v>2080</v>
      </c>
      <c r="AF670" s="14">
        <v>165897.5</v>
      </c>
    </row>
    <row r="671" spans="2:32" ht="15" x14ac:dyDescent="0.25">
      <c r="B671" s="7"/>
      <c r="C671" s="39" t="s">
        <v>326</v>
      </c>
      <c r="D671" s="13">
        <f>SUMIFS('1. Output sheet'!$F$2:$F$5000,'1. Output sheet'!$AC$2:$AC$5000,$B$75,'1. Output sheet'!$C$2:$C$5000,D$138,'1. Output sheet'!$K$2:$K$5000,$C606,'1. Output sheet'!$O$2:$O$5000,"&gt;="&amp;$B$574,'1. Output sheet'!$O$2:$O$5000,"&lt;"&amp;$C$574)</f>
        <v>0</v>
      </c>
      <c r="E671" s="13">
        <f>SUMIFS('1. Output sheet'!$F$2:$F$5000,'1. Output sheet'!$AC$2:$AC$5000,$B$75,'1. Output sheet'!$C$2:$C$5000,E$138,'1. Output sheet'!$K$2:$K$5000,$C606,'1. Output sheet'!$O$2:$O$5000,"&gt;="&amp;$B$574,'1. Output sheet'!$O$2:$O$5000,"&lt;"&amp;$C$574)</f>
        <v>0</v>
      </c>
      <c r="F671" s="13">
        <f>SUMIFS('1. Output sheet'!$F$2:$F$5000,'1. Output sheet'!$AC$2:$AC$5000,$B$75,'1. Output sheet'!$C$2:$C$5000,F$138,'1. Output sheet'!$K$2:$K$5000,$C606,'1. Output sheet'!$O$2:$O$5000,"&gt;="&amp;$B$574,'1. Output sheet'!$O$2:$O$5000,"&lt;"&amp;$C$574)</f>
        <v>0</v>
      </c>
      <c r="G671" s="13">
        <f>SUMIFS('1. Output sheet'!$F$2:$F$5000,'1. Output sheet'!$AC$2:$AC$5000,$B$75,'1. Output sheet'!$C$2:$C$5000,G$138,'1. Output sheet'!$K$2:$K$5000,$C606,'1. Output sheet'!$O$2:$O$5000,"&gt;="&amp;$B$574,'1. Output sheet'!$O$2:$O$5000,"&lt;"&amp;$C$574)</f>
        <v>2160</v>
      </c>
      <c r="H671" s="13">
        <f>SUMIFS('1. Output sheet'!$F$2:$F$5000,'1. Output sheet'!$AC$2:$AC$5000,$B$75,'1. Output sheet'!$C$2:$C$5000,H$138,'1. Output sheet'!$K$2:$K$5000,$C606,'1. Output sheet'!$O$2:$O$5000,"&gt;="&amp;$B$574,'1. Output sheet'!$O$2:$O$5000,"&lt;"&amp;$C$574)</f>
        <v>0</v>
      </c>
      <c r="I671" s="13">
        <f>SUMIFS('1. Output sheet'!$F$2:$F$5000,'1. Output sheet'!$AC$2:$AC$5000,$B$75,'1. Output sheet'!$C$2:$C$5000,I$138,'1. Output sheet'!$K$2:$K$5000,$C606,'1. Output sheet'!$O$2:$O$5000,"&gt;="&amp;$B$574,'1. Output sheet'!$O$2:$O$5000,"&lt;"&amp;$C$574)</f>
        <v>0</v>
      </c>
      <c r="J671" s="13">
        <f>SUMIFS('1. Output sheet'!$F$2:$F$5000,'1. Output sheet'!$AC$2:$AC$5000,$B$75,'1. Output sheet'!$C$2:$C$5000,J$138,'1. Output sheet'!$K$2:$K$5000,$C606,'1. Output sheet'!$O$2:$O$5000,"&gt;="&amp;$B$574,'1. Output sheet'!$O$2:$O$5000,"&lt;"&amp;$C$574)</f>
        <v>0</v>
      </c>
      <c r="K671" s="13">
        <f>SUMIFS('1. Output sheet'!$F$2:$F$5000,'1. Output sheet'!$AC$2:$AC$5000,$B$75,'1. Output sheet'!$C$2:$C$5000,K$138,'1. Output sheet'!$K$2:$K$5000,$C606,'1. Output sheet'!$O$2:$O$5000,"&gt;="&amp;$B$574,'1. Output sheet'!$O$2:$O$5000,"&lt;"&amp;$C$574)</f>
        <v>0</v>
      </c>
      <c r="L671" s="13">
        <f>SUMIFS('1. Output sheet'!$F$2:$F$5000,'1. Output sheet'!$AC$2:$AC$5000,$B$75,'1. Output sheet'!$C$2:$C$5000,L$138,'1. Output sheet'!$K$2:$K$5000,$C606,'1. Output sheet'!$O$2:$O$5000,"&gt;="&amp;$B$574,'1. Output sheet'!$O$2:$O$5000,"&lt;"&amp;$C$574)</f>
        <v>0</v>
      </c>
      <c r="M671" s="13">
        <f>SUMIFS('1. Output sheet'!$F$2:$F$5000,'1. Output sheet'!$AC$2:$AC$5000,$B$75,'1. Output sheet'!$C$2:$C$5000,M$138,'1. Output sheet'!$K$2:$K$5000,$C606,'1. Output sheet'!$O$2:$O$5000,"&gt;="&amp;$B$574,'1. Output sheet'!$O$2:$O$5000,"&lt;"&amp;$C$574)</f>
        <v>0</v>
      </c>
      <c r="N671" s="13">
        <f>SUMIFS('1. Output sheet'!$F$2:$F$5000,'1. Output sheet'!$AC$2:$AC$5000,$B$75,'1. Output sheet'!$C$2:$C$5000,N$138,'1. Output sheet'!$K$2:$K$5000,$C606,'1. Output sheet'!$O$2:$O$5000,"&gt;="&amp;$B$574,'1. Output sheet'!$O$2:$O$5000,"&lt;"&amp;$C$574)</f>
        <v>2047</v>
      </c>
      <c r="O671" s="13">
        <f>SUMIFS('1. Output sheet'!$F$2:$F$5000,'1. Output sheet'!$AC$2:$AC$5000,$B$75,'1. Output sheet'!$C$2:$C$5000,O$138,'1. Output sheet'!$K$2:$K$5000,$C606,'1. Output sheet'!$O$2:$O$5000,"&gt;="&amp;$B$574,'1. Output sheet'!$O$2:$O$5000,"&lt;"&amp;$C$574)</f>
        <v>0</v>
      </c>
      <c r="P671" s="14">
        <f t="shared" si="365"/>
        <v>4207</v>
      </c>
      <c r="R671" s="7"/>
      <c r="S671" s="39" t="s">
        <v>326</v>
      </c>
      <c r="T671" s="13">
        <f t="shared" si="366"/>
        <v>0</v>
      </c>
      <c r="U671" s="13">
        <f t="shared" si="344"/>
        <v>0</v>
      </c>
      <c r="V671" s="13">
        <f t="shared" si="345"/>
        <v>0</v>
      </c>
      <c r="W671" s="13">
        <f t="shared" si="346"/>
        <v>289.6102328948956</v>
      </c>
      <c r="X671" s="13">
        <f t="shared" si="347"/>
        <v>0</v>
      </c>
      <c r="Y671" s="13">
        <f t="shared" si="348"/>
        <v>0</v>
      </c>
      <c r="Z671" s="13">
        <f t="shared" si="349"/>
        <v>0</v>
      </c>
      <c r="AA671" s="13">
        <f t="shared" si="350"/>
        <v>0</v>
      </c>
      <c r="AB671" s="13">
        <f t="shared" si="351"/>
        <v>0</v>
      </c>
      <c r="AC671" s="13">
        <f t="shared" si="352"/>
        <v>0</v>
      </c>
      <c r="AD671" s="13">
        <f t="shared" si="353"/>
        <v>274.45932719252374</v>
      </c>
      <c r="AE671" s="13">
        <v>0</v>
      </c>
      <c r="AF671" s="14">
        <v>58792</v>
      </c>
    </row>
    <row r="672" spans="2:32" ht="15" x14ac:dyDescent="0.25">
      <c r="B672" s="7"/>
      <c r="C672" s="39" t="s">
        <v>775</v>
      </c>
      <c r="D672" s="13">
        <f>SUMIFS('1. Output sheet'!$F$2:$F$5000,'1. Output sheet'!$AC$2:$AC$5000,$B$75,'1. Output sheet'!$C$2:$C$5000,D$138,'1. Output sheet'!$K$2:$K$5000,$C607,'1. Output sheet'!$O$2:$O$5000,"&gt;="&amp;$B$574,'1. Output sheet'!$O$2:$O$5000,"&lt;"&amp;$C$574)</f>
        <v>0</v>
      </c>
      <c r="E672" s="13">
        <f>SUMIFS('1. Output sheet'!$F$2:$F$5000,'1. Output sheet'!$AC$2:$AC$5000,$B$75,'1. Output sheet'!$C$2:$C$5000,E$138,'1. Output sheet'!$K$2:$K$5000,$C607,'1. Output sheet'!$O$2:$O$5000,"&gt;="&amp;$B$574,'1. Output sheet'!$O$2:$O$5000,"&lt;"&amp;$C$574)</f>
        <v>0</v>
      </c>
      <c r="F672" s="13">
        <f>SUMIFS('1. Output sheet'!$F$2:$F$5000,'1. Output sheet'!$AC$2:$AC$5000,$B$75,'1. Output sheet'!$C$2:$C$5000,F$138,'1. Output sheet'!$K$2:$K$5000,$C607,'1. Output sheet'!$O$2:$O$5000,"&gt;="&amp;$B$574,'1. Output sheet'!$O$2:$O$5000,"&lt;"&amp;$C$574)</f>
        <v>0</v>
      </c>
      <c r="G672" s="13">
        <f>SUMIFS('1. Output sheet'!$F$2:$F$5000,'1. Output sheet'!$AC$2:$AC$5000,$B$75,'1. Output sheet'!$C$2:$C$5000,G$138,'1. Output sheet'!$K$2:$K$5000,$C607,'1. Output sheet'!$O$2:$O$5000,"&gt;="&amp;$B$574,'1. Output sheet'!$O$2:$O$5000,"&lt;"&amp;$C$574)</f>
        <v>0</v>
      </c>
      <c r="H672" s="13">
        <f>SUMIFS('1. Output sheet'!$F$2:$F$5000,'1. Output sheet'!$AC$2:$AC$5000,$B$75,'1. Output sheet'!$C$2:$C$5000,H$138,'1. Output sheet'!$K$2:$K$5000,$C607,'1. Output sheet'!$O$2:$O$5000,"&gt;="&amp;$B$574,'1. Output sheet'!$O$2:$O$5000,"&lt;"&amp;$C$574)</f>
        <v>0</v>
      </c>
      <c r="I672" s="13">
        <f>SUMIFS('1. Output sheet'!$F$2:$F$5000,'1. Output sheet'!$AC$2:$AC$5000,$B$75,'1. Output sheet'!$C$2:$C$5000,I$138,'1. Output sheet'!$K$2:$K$5000,$C607,'1. Output sheet'!$O$2:$O$5000,"&gt;="&amp;$B$574,'1. Output sheet'!$O$2:$O$5000,"&lt;"&amp;$C$574)</f>
        <v>0</v>
      </c>
      <c r="J672" s="13">
        <f>SUMIFS('1. Output sheet'!$F$2:$F$5000,'1. Output sheet'!$AC$2:$AC$5000,$B$75,'1. Output sheet'!$C$2:$C$5000,J$138,'1. Output sheet'!$K$2:$K$5000,$C607,'1. Output sheet'!$O$2:$O$5000,"&gt;="&amp;$B$574,'1. Output sheet'!$O$2:$O$5000,"&lt;"&amp;$C$574)</f>
        <v>1060</v>
      </c>
      <c r="K672" s="13">
        <f>SUMIFS('1. Output sheet'!$F$2:$F$5000,'1. Output sheet'!$AC$2:$AC$5000,$B$75,'1. Output sheet'!$C$2:$C$5000,K$138,'1. Output sheet'!$K$2:$K$5000,$C607,'1. Output sheet'!$O$2:$O$5000,"&gt;="&amp;$B$574,'1. Output sheet'!$O$2:$O$5000,"&lt;"&amp;$C$574)</f>
        <v>0</v>
      </c>
      <c r="L672" s="13">
        <f>SUMIFS('1. Output sheet'!$F$2:$F$5000,'1. Output sheet'!$AC$2:$AC$5000,$B$75,'1. Output sheet'!$C$2:$C$5000,L$138,'1. Output sheet'!$K$2:$K$5000,$C607,'1. Output sheet'!$O$2:$O$5000,"&gt;="&amp;$B$574,'1. Output sheet'!$O$2:$O$5000,"&lt;"&amp;$C$574)</f>
        <v>0</v>
      </c>
      <c r="M672" s="13">
        <f>SUMIFS('1. Output sheet'!$F$2:$F$5000,'1. Output sheet'!$AC$2:$AC$5000,$B$75,'1. Output sheet'!$C$2:$C$5000,M$138,'1. Output sheet'!$K$2:$K$5000,$C607,'1. Output sheet'!$O$2:$O$5000,"&gt;="&amp;$B$574,'1. Output sheet'!$O$2:$O$5000,"&lt;"&amp;$C$574)</f>
        <v>0</v>
      </c>
      <c r="N672" s="13">
        <f>SUMIFS('1. Output sheet'!$F$2:$F$5000,'1. Output sheet'!$AC$2:$AC$5000,$B$75,'1. Output sheet'!$C$2:$C$5000,N$138,'1. Output sheet'!$K$2:$K$5000,$C607,'1. Output sheet'!$O$2:$O$5000,"&gt;="&amp;$B$574,'1. Output sheet'!$O$2:$O$5000,"&lt;"&amp;$C$574)</f>
        <v>0</v>
      </c>
      <c r="O672" s="13">
        <f>SUMIFS('1. Output sheet'!$F$2:$F$5000,'1. Output sheet'!$AC$2:$AC$5000,$B$75,'1. Output sheet'!$C$2:$C$5000,O$138,'1. Output sheet'!$K$2:$K$5000,$C607,'1. Output sheet'!$O$2:$O$5000,"&gt;="&amp;$B$574,'1. Output sheet'!$O$2:$O$5000,"&lt;"&amp;$C$574)</f>
        <v>1400</v>
      </c>
      <c r="P672" s="14">
        <f t="shared" si="365"/>
        <v>2460</v>
      </c>
      <c r="R672" s="7"/>
      <c r="S672" s="39" t="s">
        <v>775</v>
      </c>
      <c r="T672" s="13">
        <f t="shared" si="366"/>
        <v>0</v>
      </c>
      <c r="U672" s="13">
        <f t="shared" si="344"/>
        <v>0</v>
      </c>
      <c r="V672" s="13">
        <f t="shared" si="345"/>
        <v>0</v>
      </c>
      <c r="W672" s="13">
        <f t="shared" si="346"/>
        <v>0</v>
      </c>
      <c r="X672" s="13">
        <f t="shared" si="347"/>
        <v>0</v>
      </c>
      <c r="Y672" s="13">
        <f t="shared" si="348"/>
        <v>0</v>
      </c>
      <c r="Z672" s="13">
        <f t="shared" si="349"/>
        <v>142.12354021693949</v>
      </c>
      <c r="AA672" s="13">
        <f t="shared" si="350"/>
        <v>0</v>
      </c>
      <c r="AB672" s="13">
        <f t="shared" si="351"/>
        <v>0</v>
      </c>
      <c r="AC672" s="13">
        <f t="shared" si="352"/>
        <v>0</v>
      </c>
      <c r="AD672" s="13">
        <f t="shared" si="353"/>
        <v>0</v>
      </c>
      <c r="AE672" s="13">
        <v>0</v>
      </c>
      <c r="AF672" s="14">
        <v>16010.939999999999</v>
      </c>
    </row>
    <row r="673" spans="2:32" ht="15" x14ac:dyDescent="0.25">
      <c r="B673" s="38" t="s">
        <v>67</v>
      </c>
      <c r="C673" s="37" t="s">
        <v>4761</v>
      </c>
      <c r="D673" s="14">
        <f>SUM(D674:D702)</f>
        <v>0</v>
      </c>
      <c r="E673" s="14">
        <f t="shared" ref="E673" si="367">SUM(E674:E702)</f>
        <v>0</v>
      </c>
      <c r="F673" s="14">
        <f t="shared" ref="F673" si="368">SUM(F674:F702)</f>
        <v>6148.0433333333331</v>
      </c>
      <c r="G673" s="14">
        <f t="shared" ref="G673" si="369">SUM(G674:G702)</f>
        <v>0</v>
      </c>
      <c r="H673" s="14">
        <f t="shared" ref="H673" si="370">SUM(H674:H702)</f>
        <v>1755</v>
      </c>
      <c r="I673" s="14">
        <f t="shared" ref="I673" si="371">SUM(I674:I702)</f>
        <v>0</v>
      </c>
      <c r="J673" s="14">
        <f t="shared" ref="J673" si="372">SUM(J674:J702)</f>
        <v>305.39333333333298</v>
      </c>
      <c r="K673" s="14">
        <f t="shared" ref="K673" si="373">SUM(K674:K702)</f>
        <v>0</v>
      </c>
      <c r="L673" s="14">
        <f t="shared" ref="L673" si="374">SUM(L674:L702)</f>
        <v>0</v>
      </c>
      <c r="M673" s="14">
        <f t="shared" ref="M673" si="375">SUM(M674:M702)</f>
        <v>0</v>
      </c>
      <c r="N673" s="14">
        <f t="shared" ref="N673" si="376">SUM(N674:N702)</f>
        <v>527.38999999999987</v>
      </c>
      <c r="O673" s="14">
        <f t="shared" ref="O673" si="377">SUM(O674:O702)</f>
        <v>0</v>
      </c>
      <c r="P673" s="14">
        <f t="shared" si="365"/>
        <v>8735.8266666666659</v>
      </c>
      <c r="R673" s="38" t="s">
        <v>67</v>
      </c>
      <c r="S673" s="37" t="s">
        <v>4761</v>
      </c>
      <c r="T673" s="14">
        <f t="shared" si="366"/>
        <v>0</v>
      </c>
      <c r="U673" s="14">
        <f t="shared" si="344"/>
        <v>0</v>
      </c>
      <c r="V673" s="14">
        <f t="shared" si="345"/>
        <v>824.32234334008183</v>
      </c>
      <c r="W673" s="14">
        <f t="shared" si="346"/>
        <v>0</v>
      </c>
      <c r="X673" s="14">
        <f t="shared" si="347"/>
        <v>235.30831422710267</v>
      </c>
      <c r="Y673" s="14">
        <f t="shared" si="348"/>
        <v>0</v>
      </c>
      <c r="Z673" s="14">
        <f t="shared" si="349"/>
        <v>40.946775181118078</v>
      </c>
      <c r="AA673" s="14">
        <f t="shared" si="350"/>
        <v>0</v>
      </c>
      <c r="AB673" s="14">
        <f t="shared" si="351"/>
        <v>0</v>
      </c>
      <c r="AC673" s="14">
        <f t="shared" si="352"/>
        <v>0</v>
      </c>
      <c r="AD673" s="14">
        <f t="shared" si="353"/>
        <v>70.711824410388402</v>
      </c>
      <c r="AE673" s="14">
        <v>-428</v>
      </c>
      <c r="AF673" s="14">
        <v>16138.043333333339</v>
      </c>
    </row>
    <row r="674" spans="2:32" ht="15" x14ac:dyDescent="0.25">
      <c r="B674" s="7"/>
      <c r="C674" s="39" t="s">
        <v>141</v>
      </c>
      <c r="D674" s="13">
        <f>SUMIFS('1. Output sheet'!$F$2:$F$5000,'1. Output sheet'!$AC$2:$AC$5000,$B$105,'1. Output sheet'!$C$2:$C$5000,D$138,'1. Output sheet'!$K$2:$K$5000,$C609,'1. Output sheet'!$O$2:$O$5000,"&gt;="&amp;$B$574,'1. Output sheet'!$O$2:$O$5000,"&lt;"&amp;$C$574)</f>
        <v>0</v>
      </c>
      <c r="E674" s="13">
        <f>SUMIFS('1. Output sheet'!$F$2:$F$5000,'1. Output sheet'!$AC$2:$AC$5000,$B$105,'1. Output sheet'!$C$2:$C$5000,E$138,'1. Output sheet'!$K$2:$K$5000,$C609,'1. Output sheet'!$O$2:$O$5000,"&gt;="&amp;$B$574,'1. Output sheet'!$O$2:$O$5000,"&lt;"&amp;$C$574)</f>
        <v>0</v>
      </c>
      <c r="F674" s="13">
        <f>SUMIFS('1. Output sheet'!$F$2:$F$5000,'1. Output sheet'!$AC$2:$AC$5000,$B$105,'1. Output sheet'!$C$2:$C$5000,F$138,'1. Output sheet'!$K$2:$K$5000,$C609,'1. Output sheet'!$O$2:$O$5000,"&gt;="&amp;$B$574,'1. Output sheet'!$O$2:$O$5000,"&lt;"&amp;$C$574)</f>
        <v>0</v>
      </c>
      <c r="G674" s="13">
        <f>SUMIFS('1. Output sheet'!$F$2:$F$5000,'1. Output sheet'!$AC$2:$AC$5000,$B$105,'1. Output sheet'!$C$2:$C$5000,G$138,'1. Output sheet'!$K$2:$K$5000,$C609,'1. Output sheet'!$O$2:$O$5000,"&gt;="&amp;$B$574,'1. Output sheet'!$O$2:$O$5000,"&lt;"&amp;$C$574)</f>
        <v>0</v>
      </c>
      <c r="H674" s="13">
        <f>SUMIFS('1. Output sheet'!$F$2:$F$5000,'1. Output sheet'!$AC$2:$AC$5000,$B$105,'1. Output sheet'!$C$2:$C$5000,H$138,'1. Output sheet'!$K$2:$K$5000,$C609,'1. Output sheet'!$O$2:$O$5000,"&gt;="&amp;$B$574,'1. Output sheet'!$O$2:$O$5000,"&lt;"&amp;$C$574)</f>
        <v>0</v>
      </c>
      <c r="I674" s="13">
        <f>SUMIFS('1. Output sheet'!$F$2:$F$5000,'1. Output sheet'!$AC$2:$AC$5000,$B$105,'1. Output sheet'!$C$2:$C$5000,I$138,'1. Output sheet'!$K$2:$K$5000,$C609,'1. Output sheet'!$O$2:$O$5000,"&gt;="&amp;$B$574,'1. Output sheet'!$O$2:$O$5000,"&lt;"&amp;$C$574)</f>
        <v>0</v>
      </c>
      <c r="J674" s="13">
        <f>SUMIFS('1. Output sheet'!$F$2:$F$5000,'1. Output sheet'!$AC$2:$AC$5000,$B$105,'1. Output sheet'!$C$2:$C$5000,J$138,'1. Output sheet'!$K$2:$K$5000,$C609,'1. Output sheet'!$O$2:$O$5000,"&gt;="&amp;$B$574,'1. Output sheet'!$O$2:$O$5000,"&lt;"&amp;$C$574)</f>
        <v>0</v>
      </c>
      <c r="K674" s="13">
        <f>SUMIFS('1. Output sheet'!$F$2:$F$5000,'1. Output sheet'!$AC$2:$AC$5000,$B$105,'1. Output sheet'!$C$2:$C$5000,K$138,'1. Output sheet'!$K$2:$K$5000,$C609,'1. Output sheet'!$O$2:$O$5000,"&gt;="&amp;$B$574,'1. Output sheet'!$O$2:$O$5000,"&lt;"&amp;$C$574)</f>
        <v>0</v>
      </c>
      <c r="L674" s="13">
        <f>SUMIFS('1. Output sheet'!$F$2:$F$5000,'1. Output sheet'!$AC$2:$AC$5000,$B$105,'1. Output sheet'!$C$2:$C$5000,L$138,'1. Output sheet'!$K$2:$K$5000,$C609,'1. Output sheet'!$O$2:$O$5000,"&gt;="&amp;$B$574,'1. Output sheet'!$O$2:$O$5000,"&lt;"&amp;$C$574)</f>
        <v>0</v>
      </c>
      <c r="M674" s="13">
        <f>SUMIFS('1. Output sheet'!$F$2:$F$5000,'1. Output sheet'!$AC$2:$AC$5000,$B$105,'1. Output sheet'!$C$2:$C$5000,M$138,'1. Output sheet'!$K$2:$K$5000,$C609,'1. Output sheet'!$O$2:$O$5000,"&gt;="&amp;$B$574,'1. Output sheet'!$O$2:$O$5000,"&lt;"&amp;$C$574)</f>
        <v>0</v>
      </c>
      <c r="N674" s="13">
        <f>SUMIFS('1. Output sheet'!$F$2:$F$5000,'1. Output sheet'!$AC$2:$AC$5000,$B$105,'1. Output sheet'!$C$2:$C$5000,N$138,'1. Output sheet'!$K$2:$K$5000,$C609,'1. Output sheet'!$O$2:$O$5000,"&gt;="&amp;$B$574,'1. Output sheet'!$O$2:$O$5000,"&lt;"&amp;$C$574)</f>
        <v>0</v>
      </c>
      <c r="O674" s="13">
        <f>SUMIFS('1. Output sheet'!$F$2:$F$5000,'1. Output sheet'!$AC$2:$AC$5000,$B$105,'1. Output sheet'!$C$2:$C$5000,O$138,'1. Output sheet'!$K$2:$K$5000,$C609,'1. Output sheet'!$O$2:$O$5000,"&gt;="&amp;$B$574,'1. Output sheet'!$O$2:$O$5000,"&lt;"&amp;$C$574)</f>
        <v>0</v>
      </c>
      <c r="P674" s="14">
        <f t="shared" si="365"/>
        <v>0</v>
      </c>
      <c r="R674" s="7"/>
      <c r="S674" s="39" t="s">
        <v>141</v>
      </c>
      <c r="T674" s="14">
        <f t="shared" si="366"/>
        <v>0</v>
      </c>
      <c r="U674" s="14">
        <f t="shared" si="344"/>
        <v>0</v>
      </c>
      <c r="V674" s="14">
        <f t="shared" si="345"/>
        <v>0</v>
      </c>
      <c r="W674" s="14">
        <f t="shared" si="346"/>
        <v>0</v>
      </c>
      <c r="X674" s="14">
        <f t="shared" si="347"/>
        <v>0</v>
      </c>
      <c r="Y674" s="14">
        <f t="shared" si="348"/>
        <v>0</v>
      </c>
      <c r="Z674" s="14">
        <f t="shared" si="349"/>
        <v>0</v>
      </c>
      <c r="AA674" s="14">
        <f t="shared" si="350"/>
        <v>0</v>
      </c>
      <c r="AB674" s="14">
        <f t="shared" si="351"/>
        <v>0</v>
      </c>
      <c r="AC674" s="14">
        <f t="shared" si="352"/>
        <v>0</v>
      </c>
      <c r="AD674" s="14">
        <f t="shared" si="353"/>
        <v>0</v>
      </c>
      <c r="AE674" s="13">
        <v>0</v>
      </c>
      <c r="AF674" s="14">
        <v>-1846.86</v>
      </c>
    </row>
    <row r="675" spans="2:32" ht="15" x14ac:dyDescent="0.25">
      <c r="B675" s="7"/>
      <c r="C675" s="39" t="s">
        <v>2856</v>
      </c>
      <c r="D675" s="13">
        <f>SUMIFS('1. Output sheet'!$F$2:$F$5000,'1. Output sheet'!$AC$2:$AC$5000,$B$105,'1. Output sheet'!$C$2:$C$5000,D$138,'1. Output sheet'!$K$2:$K$5000,$C610,'1. Output sheet'!$O$2:$O$5000,"&gt;="&amp;$B$574,'1. Output sheet'!$O$2:$O$5000,"&lt;"&amp;$C$574)</f>
        <v>0</v>
      </c>
      <c r="E675" s="13">
        <f>SUMIFS('1. Output sheet'!$F$2:$F$5000,'1. Output sheet'!$AC$2:$AC$5000,$B$105,'1. Output sheet'!$C$2:$C$5000,E$138,'1. Output sheet'!$K$2:$K$5000,$C610,'1. Output sheet'!$O$2:$O$5000,"&gt;="&amp;$B$574,'1. Output sheet'!$O$2:$O$5000,"&lt;"&amp;$C$574)</f>
        <v>0</v>
      </c>
      <c r="F675" s="13">
        <f>SUMIFS('1. Output sheet'!$F$2:$F$5000,'1. Output sheet'!$AC$2:$AC$5000,$B$105,'1. Output sheet'!$C$2:$C$5000,F$138,'1. Output sheet'!$K$2:$K$5000,$C610,'1. Output sheet'!$O$2:$O$5000,"&gt;="&amp;$B$574,'1. Output sheet'!$O$2:$O$5000,"&lt;"&amp;$C$574)</f>
        <v>0</v>
      </c>
      <c r="G675" s="13">
        <f>SUMIFS('1. Output sheet'!$F$2:$F$5000,'1. Output sheet'!$AC$2:$AC$5000,$B$105,'1. Output sheet'!$C$2:$C$5000,G$138,'1. Output sheet'!$K$2:$K$5000,$C610,'1. Output sheet'!$O$2:$O$5000,"&gt;="&amp;$B$574,'1. Output sheet'!$O$2:$O$5000,"&lt;"&amp;$C$574)</f>
        <v>0</v>
      </c>
      <c r="H675" s="13">
        <f>SUMIFS('1. Output sheet'!$F$2:$F$5000,'1. Output sheet'!$AC$2:$AC$5000,$B$105,'1. Output sheet'!$C$2:$C$5000,H$138,'1. Output sheet'!$K$2:$K$5000,$C610,'1. Output sheet'!$O$2:$O$5000,"&gt;="&amp;$B$574,'1. Output sheet'!$O$2:$O$5000,"&lt;"&amp;$C$574)</f>
        <v>0</v>
      </c>
      <c r="I675" s="13">
        <f>SUMIFS('1. Output sheet'!$F$2:$F$5000,'1. Output sheet'!$AC$2:$AC$5000,$B$105,'1. Output sheet'!$C$2:$C$5000,I$138,'1. Output sheet'!$K$2:$K$5000,$C610,'1. Output sheet'!$O$2:$O$5000,"&gt;="&amp;$B$574,'1. Output sheet'!$O$2:$O$5000,"&lt;"&amp;$C$574)</f>
        <v>0</v>
      </c>
      <c r="J675" s="13">
        <f>SUMIFS('1. Output sheet'!$F$2:$F$5000,'1. Output sheet'!$AC$2:$AC$5000,$B$105,'1. Output sheet'!$C$2:$C$5000,J$138,'1. Output sheet'!$K$2:$K$5000,$C610,'1. Output sheet'!$O$2:$O$5000,"&gt;="&amp;$B$574,'1. Output sheet'!$O$2:$O$5000,"&lt;"&amp;$C$574)</f>
        <v>0</v>
      </c>
      <c r="K675" s="13">
        <f>SUMIFS('1. Output sheet'!$F$2:$F$5000,'1. Output sheet'!$AC$2:$AC$5000,$B$105,'1. Output sheet'!$C$2:$C$5000,K$138,'1. Output sheet'!$K$2:$K$5000,$C610,'1. Output sheet'!$O$2:$O$5000,"&gt;="&amp;$B$574,'1. Output sheet'!$O$2:$O$5000,"&lt;"&amp;$C$574)</f>
        <v>0</v>
      </c>
      <c r="L675" s="13">
        <f>SUMIFS('1. Output sheet'!$F$2:$F$5000,'1. Output sheet'!$AC$2:$AC$5000,$B$105,'1. Output sheet'!$C$2:$C$5000,L$138,'1. Output sheet'!$K$2:$K$5000,$C610,'1. Output sheet'!$O$2:$O$5000,"&gt;="&amp;$B$574,'1. Output sheet'!$O$2:$O$5000,"&lt;"&amp;$C$574)</f>
        <v>0</v>
      </c>
      <c r="M675" s="13">
        <f>SUMIFS('1. Output sheet'!$F$2:$F$5000,'1. Output sheet'!$AC$2:$AC$5000,$B$105,'1. Output sheet'!$C$2:$C$5000,M$138,'1. Output sheet'!$K$2:$K$5000,$C610,'1. Output sheet'!$O$2:$O$5000,"&gt;="&amp;$B$574,'1. Output sheet'!$O$2:$O$5000,"&lt;"&amp;$C$574)</f>
        <v>0</v>
      </c>
      <c r="N675" s="13">
        <f>SUMIFS('1. Output sheet'!$F$2:$F$5000,'1. Output sheet'!$AC$2:$AC$5000,$B$105,'1. Output sheet'!$C$2:$C$5000,N$138,'1. Output sheet'!$K$2:$K$5000,$C610,'1. Output sheet'!$O$2:$O$5000,"&gt;="&amp;$B$574,'1. Output sheet'!$O$2:$O$5000,"&lt;"&amp;$C$574)</f>
        <v>0</v>
      </c>
      <c r="O675" s="13">
        <f>SUMIFS('1. Output sheet'!$F$2:$F$5000,'1. Output sheet'!$AC$2:$AC$5000,$B$105,'1. Output sheet'!$C$2:$C$5000,O$138,'1. Output sheet'!$K$2:$K$5000,$C610,'1. Output sheet'!$O$2:$O$5000,"&gt;="&amp;$B$574,'1. Output sheet'!$O$2:$O$5000,"&lt;"&amp;$C$574)</f>
        <v>0</v>
      </c>
      <c r="P675" s="14">
        <f t="shared" si="365"/>
        <v>0</v>
      </c>
      <c r="R675" s="7"/>
      <c r="S675" s="39" t="s">
        <v>2856</v>
      </c>
      <c r="T675" s="14">
        <f t="shared" si="366"/>
        <v>0</v>
      </c>
      <c r="U675" s="14">
        <f t="shared" si="344"/>
        <v>0</v>
      </c>
      <c r="V675" s="14">
        <f t="shared" si="345"/>
        <v>0</v>
      </c>
      <c r="W675" s="14">
        <f t="shared" si="346"/>
        <v>0</v>
      </c>
      <c r="X675" s="14">
        <f t="shared" si="347"/>
        <v>0</v>
      </c>
      <c r="Y675" s="14">
        <f t="shared" si="348"/>
        <v>0</v>
      </c>
      <c r="Z675" s="14">
        <f t="shared" si="349"/>
        <v>0</v>
      </c>
      <c r="AA675" s="14">
        <f t="shared" si="350"/>
        <v>0</v>
      </c>
      <c r="AB675" s="14">
        <f t="shared" si="351"/>
        <v>0</v>
      </c>
      <c r="AC675" s="14">
        <f t="shared" si="352"/>
        <v>0</v>
      </c>
      <c r="AD675" s="14">
        <f t="shared" si="353"/>
        <v>0</v>
      </c>
      <c r="AE675" s="13">
        <v>0</v>
      </c>
      <c r="AF675" s="14">
        <v>0</v>
      </c>
    </row>
    <row r="676" spans="2:32" ht="15" x14ac:dyDescent="0.25">
      <c r="B676" s="7"/>
      <c r="C676" s="39" t="s">
        <v>610</v>
      </c>
      <c r="D676" s="13">
        <f>SUMIFS('1. Output sheet'!$F$2:$F$5000,'1. Output sheet'!$AC$2:$AC$5000,$B$105,'1. Output sheet'!$C$2:$C$5000,D$138,'1. Output sheet'!$K$2:$K$5000,$C611,'1. Output sheet'!$O$2:$O$5000,"&gt;="&amp;$B$574,'1. Output sheet'!$O$2:$O$5000,"&lt;"&amp;$C$574)</f>
        <v>0</v>
      </c>
      <c r="E676" s="13">
        <f>SUMIFS('1. Output sheet'!$F$2:$F$5000,'1. Output sheet'!$AC$2:$AC$5000,$B$105,'1. Output sheet'!$C$2:$C$5000,E$138,'1. Output sheet'!$K$2:$K$5000,$C611,'1. Output sheet'!$O$2:$O$5000,"&gt;="&amp;$B$574,'1. Output sheet'!$O$2:$O$5000,"&lt;"&amp;$C$574)</f>
        <v>0</v>
      </c>
      <c r="F676" s="13">
        <f>SUMIFS('1. Output sheet'!$F$2:$F$5000,'1. Output sheet'!$AC$2:$AC$5000,$B$105,'1. Output sheet'!$C$2:$C$5000,F$138,'1. Output sheet'!$K$2:$K$5000,$C611,'1. Output sheet'!$O$2:$O$5000,"&gt;="&amp;$B$574,'1. Output sheet'!$O$2:$O$5000,"&lt;"&amp;$C$574)</f>
        <v>0</v>
      </c>
      <c r="G676" s="13">
        <f>SUMIFS('1. Output sheet'!$F$2:$F$5000,'1. Output sheet'!$AC$2:$AC$5000,$B$105,'1. Output sheet'!$C$2:$C$5000,G$138,'1. Output sheet'!$K$2:$K$5000,$C611,'1. Output sheet'!$O$2:$O$5000,"&gt;="&amp;$B$574,'1. Output sheet'!$O$2:$O$5000,"&lt;"&amp;$C$574)</f>
        <v>0</v>
      </c>
      <c r="H676" s="13">
        <f>SUMIFS('1. Output sheet'!$F$2:$F$5000,'1. Output sheet'!$AC$2:$AC$5000,$B$105,'1. Output sheet'!$C$2:$C$5000,H$138,'1. Output sheet'!$K$2:$K$5000,$C611,'1. Output sheet'!$O$2:$O$5000,"&gt;="&amp;$B$574,'1. Output sheet'!$O$2:$O$5000,"&lt;"&amp;$C$574)</f>
        <v>0</v>
      </c>
      <c r="I676" s="13">
        <f>SUMIFS('1. Output sheet'!$F$2:$F$5000,'1. Output sheet'!$AC$2:$AC$5000,$B$105,'1. Output sheet'!$C$2:$C$5000,I$138,'1. Output sheet'!$K$2:$K$5000,$C611,'1. Output sheet'!$O$2:$O$5000,"&gt;="&amp;$B$574,'1. Output sheet'!$O$2:$O$5000,"&lt;"&amp;$C$574)</f>
        <v>0</v>
      </c>
      <c r="J676" s="13">
        <f>SUMIFS('1. Output sheet'!$F$2:$F$5000,'1. Output sheet'!$AC$2:$AC$5000,$B$105,'1. Output sheet'!$C$2:$C$5000,J$138,'1. Output sheet'!$K$2:$K$5000,$C611,'1. Output sheet'!$O$2:$O$5000,"&gt;="&amp;$B$574,'1. Output sheet'!$O$2:$O$5000,"&lt;"&amp;$C$574)</f>
        <v>0</v>
      </c>
      <c r="K676" s="13">
        <f>SUMIFS('1. Output sheet'!$F$2:$F$5000,'1. Output sheet'!$AC$2:$AC$5000,$B$105,'1. Output sheet'!$C$2:$C$5000,K$138,'1. Output sheet'!$K$2:$K$5000,$C611,'1. Output sheet'!$O$2:$O$5000,"&gt;="&amp;$B$574,'1. Output sheet'!$O$2:$O$5000,"&lt;"&amp;$C$574)</f>
        <v>0</v>
      </c>
      <c r="L676" s="13">
        <f>SUMIFS('1. Output sheet'!$F$2:$F$5000,'1. Output sheet'!$AC$2:$AC$5000,$B$105,'1. Output sheet'!$C$2:$C$5000,L$138,'1. Output sheet'!$K$2:$K$5000,$C611,'1. Output sheet'!$O$2:$O$5000,"&gt;="&amp;$B$574,'1. Output sheet'!$O$2:$O$5000,"&lt;"&amp;$C$574)</f>
        <v>0</v>
      </c>
      <c r="M676" s="13">
        <f>SUMIFS('1. Output sheet'!$F$2:$F$5000,'1. Output sheet'!$AC$2:$AC$5000,$B$105,'1. Output sheet'!$C$2:$C$5000,M$138,'1. Output sheet'!$K$2:$K$5000,$C611,'1. Output sheet'!$O$2:$O$5000,"&gt;="&amp;$B$574,'1. Output sheet'!$O$2:$O$5000,"&lt;"&amp;$C$574)</f>
        <v>0</v>
      </c>
      <c r="N676" s="13">
        <f>SUMIFS('1. Output sheet'!$F$2:$F$5000,'1. Output sheet'!$AC$2:$AC$5000,$B$105,'1. Output sheet'!$C$2:$C$5000,N$138,'1. Output sheet'!$K$2:$K$5000,$C611,'1. Output sheet'!$O$2:$O$5000,"&gt;="&amp;$B$574,'1. Output sheet'!$O$2:$O$5000,"&lt;"&amp;$C$574)</f>
        <v>0</v>
      </c>
      <c r="O676" s="13">
        <f>SUMIFS('1. Output sheet'!$F$2:$F$5000,'1. Output sheet'!$AC$2:$AC$5000,$B$105,'1. Output sheet'!$C$2:$C$5000,O$138,'1. Output sheet'!$K$2:$K$5000,$C611,'1. Output sheet'!$O$2:$O$5000,"&gt;="&amp;$B$574,'1. Output sheet'!$O$2:$O$5000,"&lt;"&amp;$C$574)</f>
        <v>0</v>
      </c>
      <c r="P676" s="14">
        <f t="shared" si="365"/>
        <v>0</v>
      </c>
      <c r="R676" s="7"/>
      <c r="S676" s="39" t="s">
        <v>610</v>
      </c>
      <c r="T676" s="14">
        <f t="shared" si="366"/>
        <v>0</v>
      </c>
      <c r="U676" s="14">
        <f t="shared" si="344"/>
        <v>0</v>
      </c>
      <c r="V676" s="14">
        <f t="shared" si="345"/>
        <v>0</v>
      </c>
      <c r="W676" s="14">
        <f t="shared" si="346"/>
        <v>0</v>
      </c>
      <c r="X676" s="14">
        <f t="shared" si="347"/>
        <v>0</v>
      </c>
      <c r="Y676" s="14">
        <f t="shared" si="348"/>
        <v>0</v>
      </c>
      <c r="Z676" s="14">
        <f t="shared" si="349"/>
        <v>0</v>
      </c>
      <c r="AA676" s="14">
        <f t="shared" si="350"/>
        <v>0</v>
      </c>
      <c r="AB676" s="14">
        <f t="shared" si="351"/>
        <v>0</v>
      </c>
      <c r="AC676" s="14">
        <f t="shared" si="352"/>
        <v>0</v>
      </c>
      <c r="AD676" s="14">
        <f t="shared" si="353"/>
        <v>0</v>
      </c>
      <c r="AE676" s="13">
        <v>0</v>
      </c>
      <c r="AF676" s="14">
        <v>0</v>
      </c>
    </row>
    <row r="677" spans="2:32" ht="15" x14ac:dyDescent="0.25">
      <c r="B677" s="7"/>
      <c r="C677" s="39" t="s">
        <v>2088</v>
      </c>
      <c r="D677" s="13">
        <f>SUMIFS('1. Output sheet'!$F$2:$F$5000,'1. Output sheet'!$AC$2:$AC$5000,$B$105,'1. Output sheet'!$C$2:$C$5000,D$138,'1. Output sheet'!$K$2:$K$5000,$C612,'1. Output sheet'!$O$2:$O$5000,"&gt;="&amp;$B$574,'1. Output sheet'!$O$2:$O$5000,"&lt;"&amp;$C$574)</f>
        <v>0</v>
      </c>
      <c r="E677" s="13">
        <f>SUMIFS('1. Output sheet'!$F$2:$F$5000,'1. Output sheet'!$AC$2:$AC$5000,$B$105,'1. Output sheet'!$C$2:$C$5000,E$138,'1. Output sheet'!$K$2:$K$5000,$C612,'1. Output sheet'!$O$2:$O$5000,"&gt;="&amp;$B$574,'1. Output sheet'!$O$2:$O$5000,"&lt;"&amp;$C$574)</f>
        <v>0</v>
      </c>
      <c r="F677" s="13">
        <f>SUMIFS('1. Output sheet'!$F$2:$F$5000,'1. Output sheet'!$AC$2:$AC$5000,$B$105,'1. Output sheet'!$C$2:$C$5000,F$138,'1. Output sheet'!$K$2:$K$5000,$C612,'1. Output sheet'!$O$2:$O$5000,"&gt;="&amp;$B$574,'1. Output sheet'!$O$2:$O$5000,"&lt;"&amp;$C$574)</f>
        <v>0</v>
      </c>
      <c r="G677" s="13">
        <f>SUMIFS('1. Output sheet'!$F$2:$F$5000,'1. Output sheet'!$AC$2:$AC$5000,$B$105,'1. Output sheet'!$C$2:$C$5000,G$138,'1. Output sheet'!$K$2:$K$5000,$C612,'1. Output sheet'!$O$2:$O$5000,"&gt;="&amp;$B$574,'1. Output sheet'!$O$2:$O$5000,"&lt;"&amp;$C$574)</f>
        <v>0</v>
      </c>
      <c r="H677" s="13">
        <f>SUMIFS('1. Output sheet'!$F$2:$F$5000,'1. Output sheet'!$AC$2:$AC$5000,$B$105,'1. Output sheet'!$C$2:$C$5000,H$138,'1. Output sheet'!$K$2:$K$5000,$C612,'1. Output sheet'!$O$2:$O$5000,"&gt;="&amp;$B$574,'1. Output sheet'!$O$2:$O$5000,"&lt;"&amp;$C$574)</f>
        <v>0</v>
      </c>
      <c r="I677" s="13">
        <f>SUMIFS('1. Output sheet'!$F$2:$F$5000,'1. Output sheet'!$AC$2:$AC$5000,$B$105,'1. Output sheet'!$C$2:$C$5000,I$138,'1. Output sheet'!$K$2:$K$5000,$C612,'1. Output sheet'!$O$2:$O$5000,"&gt;="&amp;$B$574,'1. Output sheet'!$O$2:$O$5000,"&lt;"&amp;$C$574)</f>
        <v>0</v>
      </c>
      <c r="J677" s="13">
        <f>SUMIFS('1. Output sheet'!$F$2:$F$5000,'1. Output sheet'!$AC$2:$AC$5000,$B$105,'1. Output sheet'!$C$2:$C$5000,J$138,'1. Output sheet'!$K$2:$K$5000,$C612,'1. Output sheet'!$O$2:$O$5000,"&gt;="&amp;$B$574,'1. Output sheet'!$O$2:$O$5000,"&lt;"&amp;$C$574)</f>
        <v>0</v>
      </c>
      <c r="K677" s="13">
        <f>SUMIFS('1. Output sheet'!$F$2:$F$5000,'1. Output sheet'!$AC$2:$AC$5000,$B$105,'1. Output sheet'!$C$2:$C$5000,K$138,'1. Output sheet'!$K$2:$K$5000,$C612,'1. Output sheet'!$O$2:$O$5000,"&gt;="&amp;$B$574,'1. Output sheet'!$O$2:$O$5000,"&lt;"&amp;$C$574)</f>
        <v>0</v>
      </c>
      <c r="L677" s="13">
        <f>SUMIFS('1. Output sheet'!$F$2:$F$5000,'1. Output sheet'!$AC$2:$AC$5000,$B$105,'1. Output sheet'!$C$2:$C$5000,L$138,'1. Output sheet'!$K$2:$K$5000,$C612,'1. Output sheet'!$O$2:$O$5000,"&gt;="&amp;$B$574,'1. Output sheet'!$O$2:$O$5000,"&lt;"&amp;$C$574)</f>
        <v>0</v>
      </c>
      <c r="M677" s="13">
        <f>SUMIFS('1. Output sheet'!$F$2:$F$5000,'1. Output sheet'!$AC$2:$AC$5000,$B$105,'1. Output sheet'!$C$2:$C$5000,M$138,'1. Output sheet'!$K$2:$K$5000,$C612,'1. Output sheet'!$O$2:$O$5000,"&gt;="&amp;$B$574,'1. Output sheet'!$O$2:$O$5000,"&lt;"&amp;$C$574)</f>
        <v>0</v>
      </c>
      <c r="N677" s="13">
        <f>SUMIFS('1. Output sheet'!$F$2:$F$5000,'1. Output sheet'!$AC$2:$AC$5000,$B$105,'1. Output sheet'!$C$2:$C$5000,N$138,'1. Output sheet'!$K$2:$K$5000,$C612,'1. Output sheet'!$O$2:$O$5000,"&gt;="&amp;$B$574,'1. Output sheet'!$O$2:$O$5000,"&lt;"&amp;$C$574)</f>
        <v>0</v>
      </c>
      <c r="O677" s="13">
        <f>SUMIFS('1. Output sheet'!$F$2:$F$5000,'1. Output sheet'!$AC$2:$AC$5000,$B$105,'1. Output sheet'!$C$2:$C$5000,O$138,'1. Output sheet'!$K$2:$K$5000,$C612,'1. Output sheet'!$O$2:$O$5000,"&gt;="&amp;$B$574,'1. Output sheet'!$O$2:$O$5000,"&lt;"&amp;$C$574)</f>
        <v>0</v>
      </c>
      <c r="P677" s="14">
        <f t="shared" si="365"/>
        <v>0</v>
      </c>
      <c r="R677" s="7"/>
      <c r="S677" s="39" t="s">
        <v>2088</v>
      </c>
      <c r="T677" s="14">
        <f t="shared" si="366"/>
        <v>0</v>
      </c>
      <c r="U677" s="14">
        <f t="shared" si="344"/>
        <v>0</v>
      </c>
      <c r="V677" s="14">
        <f t="shared" si="345"/>
        <v>0</v>
      </c>
      <c r="W677" s="14">
        <f t="shared" si="346"/>
        <v>0</v>
      </c>
      <c r="X677" s="14">
        <f t="shared" si="347"/>
        <v>0</v>
      </c>
      <c r="Y677" s="14">
        <f t="shared" si="348"/>
        <v>0</v>
      </c>
      <c r="Z677" s="14">
        <f t="shared" si="349"/>
        <v>0</v>
      </c>
      <c r="AA677" s="14">
        <f t="shared" si="350"/>
        <v>0</v>
      </c>
      <c r="AB677" s="14">
        <f t="shared" si="351"/>
        <v>0</v>
      </c>
      <c r="AC677" s="14">
        <f t="shared" si="352"/>
        <v>0</v>
      </c>
      <c r="AD677" s="14">
        <f t="shared" si="353"/>
        <v>0</v>
      </c>
      <c r="AE677" s="13">
        <v>0</v>
      </c>
      <c r="AF677" s="14">
        <v>0</v>
      </c>
    </row>
    <row r="678" spans="2:32" ht="15" x14ac:dyDescent="0.25">
      <c r="B678" s="7"/>
      <c r="C678" s="39" t="s">
        <v>583</v>
      </c>
      <c r="D678" s="13">
        <f>SUMIFS('1. Output sheet'!$F$2:$F$5000,'1. Output sheet'!$AC$2:$AC$5000,$B$105,'1. Output sheet'!$C$2:$C$5000,D$138,'1. Output sheet'!$K$2:$K$5000,$C613,'1. Output sheet'!$O$2:$O$5000,"&gt;="&amp;$B$574,'1. Output sheet'!$O$2:$O$5000,"&lt;"&amp;$C$574)</f>
        <v>0</v>
      </c>
      <c r="E678" s="13">
        <f>SUMIFS('1. Output sheet'!$F$2:$F$5000,'1. Output sheet'!$AC$2:$AC$5000,$B$105,'1. Output sheet'!$C$2:$C$5000,E$138,'1. Output sheet'!$K$2:$K$5000,$C613,'1. Output sheet'!$O$2:$O$5000,"&gt;="&amp;$B$574,'1. Output sheet'!$O$2:$O$5000,"&lt;"&amp;$C$574)</f>
        <v>0</v>
      </c>
      <c r="F678" s="13">
        <f>SUMIFS('1. Output sheet'!$F$2:$F$5000,'1. Output sheet'!$AC$2:$AC$5000,$B$105,'1. Output sheet'!$C$2:$C$5000,F$138,'1. Output sheet'!$K$2:$K$5000,$C613,'1. Output sheet'!$O$2:$O$5000,"&gt;="&amp;$B$574,'1. Output sheet'!$O$2:$O$5000,"&lt;"&amp;$C$574)</f>
        <v>0</v>
      </c>
      <c r="G678" s="13">
        <f>SUMIFS('1. Output sheet'!$F$2:$F$5000,'1. Output sheet'!$AC$2:$AC$5000,$B$105,'1. Output sheet'!$C$2:$C$5000,G$138,'1. Output sheet'!$K$2:$K$5000,$C613,'1. Output sheet'!$O$2:$O$5000,"&gt;="&amp;$B$574,'1. Output sheet'!$O$2:$O$5000,"&lt;"&amp;$C$574)</f>
        <v>0</v>
      </c>
      <c r="H678" s="13">
        <f>SUMIFS('1. Output sheet'!$F$2:$F$5000,'1. Output sheet'!$AC$2:$AC$5000,$B$105,'1. Output sheet'!$C$2:$C$5000,H$138,'1. Output sheet'!$K$2:$K$5000,$C613,'1. Output sheet'!$O$2:$O$5000,"&gt;="&amp;$B$574,'1. Output sheet'!$O$2:$O$5000,"&lt;"&amp;$C$574)</f>
        <v>0</v>
      </c>
      <c r="I678" s="13">
        <f>SUMIFS('1. Output sheet'!$F$2:$F$5000,'1. Output sheet'!$AC$2:$AC$5000,$B$105,'1. Output sheet'!$C$2:$C$5000,I$138,'1. Output sheet'!$K$2:$K$5000,$C613,'1. Output sheet'!$O$2:$O$5000,"&gt;="&amp;$B$574,'1. Output sheet'!$O$2:$O$5000,"&lt;"&amp;$C$574)</f>
        <v>0</v>
      </c>
      <c r="J678" s="13">
        <f>SUMIFS('1. Output sheet'!$F$2:$F$5000,'1. Output sheet'!$AC$2:$AC$5000,$B$105,'1. Output sheet'!$C$2:$C$5000,J$138,'1. Output sheet'!$K$2:$K$5000,$C613,'1. Output sheet'!$O$2:$O$5000,"&gt;="&amp;$B$574,'1. Output sheet'!$O$2:$O$5000,"&lt;"&amp;$C$574)</f>
        <v>0</v>
      </c>
      <c r="K678" s="13">
        <f>SUMIFS('1. Output sheet'!$F$2:$F$5000,'1. Output sheet'!$AC$2:$AC$5000,$B$105,'1. Output sheet'!$C$2:$C$5000,K$138,'1. Output sheet'!$K$2:$K$5000,$C613,'1. Output sheet'!$O$2:$O$5000,"&gt;="&amp;$B$574,'1. Output sheet'!$O$2:$O$5000,"&lt;"&amp;$C$574)</f>
        <v>0</v>
      </c>
      <c r="L678" s="13">
        <f>SUMIFS('1. Output sheet'!$F$2:$F$5000,'1. Output sheet'!$AC$2:$AC$5000,$B$105,'1. Output sheet'!$C$2:$C$5000,L$138,'1. Output sheet'!$K$2:$K$5000,$C613,'1. Output sheet'!$O$2:$O$5000,"&gt;="&amp;$B$574,'1. Output sheet'!$O$2:$O$5000,"&lt;"&amp;$C$574)</f>
        <v>0</v>
      </c>
      <c r="M678" s="13">
        <f>SUMIFS('1. Output sheet'!$F$2:$F$5000,'1. Output sheet'!$AC$2:$AC$5000,$B$105,'1. Output sheet'!$C$2:$C$5000,M$138,'1. Output sheet'!$K$2:$K$5000,$C613,'1. Output sheet'!$O$2:$O$5000,"&gt;="&amp;$B$574,'1. Output sheet'!$O$2:$O$5000,"&lt;"&amp;$C$574)</f>
        <v>0</v>
      </c>
      <c r="N678" s="13">
        <f>SUMIFS('1. Output sheet'!$F$2:$F$5000,'1. Output sheet'!$AC$2:$AC$5000,$B$105,'1. Output sheet'!$C$2:$C$5000,N$138,'1. Output sheet'!$K$2:$K$5000,$C613,'1. Output sheet'!$O$2:$O$5000,"&gt;="&amp;$B$574,'1. Output sheet'!$O$2:$O$5000,"&lt;"&amp;$C$574)</f>
        <v>0</v>
      </c>
      <c r="O678" s="13">
        <f>SUMIFS('1. Output sheet'!$F$2:$F$5000,'1. Output sheet'!$AC$2:$AC$5000,$B$105,'1. Output sheet'!$C$2:$C$5000,O$138,'1. Output sheet'!$K$2:$K$5000,$C613,'1. Output sheet'!$O$2:$O$5000,"&gt;="&amp;$B$574,'1. Output sheet'!$O$2:$O$5000,"&lt;"&amp;$C$574)</f>
        <v>0</v>
      </c>
      <c r="P678" s="14">
        <f t="shared" si="365"/>
        <v>0</v>
      </c>
      <c r="R678" s="7"/>
      <c r="S678" s="39" t="s">
        <v>583</v>
      </c>
      <c r="T678" s="14">
        <f t="shared" si="366"/>
        <v>0</v>
      </c>
      <c r="U678" s="14">
        <f t="shared" si="344"/>
        <v>0</v>
      </c>
      <c r="V678" s="14">
        <f t="shared" si="345"/>
        <v>0</v>
      </c>
      <c r="W678" s="14">
        <f t="shared" si="346"/>
        <v>0</v>
      </c>
      <c r="X678" s="14">
        <f t="shared" si="347"/>
        <v>0</v>
      </c>
      <c r="Y678" s="14">
        <f t="shared" si="348"/>
        <v>0</v>
      </c>
      <c r="Z678" s="14">
        <f t="shared" si="349"/>
        <v>0</v>
      </c>
      <c r="AA678" s="14">
        <f t="shared" si="350"/>
        <v>0</v>
      </c>
      <c r="AB678" s="14">
        <f t="shared" si="351"/>
        <v>0</v>
      </c>
      <c r="AC678" s="14">
        <f t="shared" si="352"/>
        <v>0</v>
      </c>
      <c r="AD678" s="14">
        <f t="shared" si="353"/>
        <v>0</v>
      </c>
      <c r="AE678" s="13">
        <v>0</v>
      </c>
      <c r="AF678" s="14">
        <v>-6.6433333333329898</v>
      </c>
    </row>
    <row r="679" spans="2:32" ht="15" x14ac:dyDescent="0.25">
      <c r="B679" s="7"/>
      <c r="C679" s="39" t="s">
        <v>429</v>
      </c>
      <c r="D679" s="13">
        <f>SUMIFS('1. Output sheet'!$F$2:$F$5000,'1. Output sheet'!$AC$2:$AC$5000,$B$105,'1. Output sheet'!$C$2:$C$5000,D$138,'1. Output sheet'!$K$2:$K$5000,$C614,'1. Output sheet'!$O$2:$O$5000,"&gt;="&amp;$B$574,'1. Output sheet'!$O$2:$O$5000,"&lt;"&amp;$C$574)</f>
        <v>0</v>
      </c>
      <c r="E679" s="13">
        <f>SUMIFS('1. Output sheet'!$F$2:$F$5000,'1. Output sheet'!$AC$2:$AC$5000,$B$105,'1. Output sheet'!$C$2:$C$5000,E$138,'1. Output sheet'!$K$2:$K$5000,$C614,'1. Output sheet'!$O$2:$O$5000,"&gt;="&amp;$B$574,'1. Output sheet'!$O$2:$O$5000,"&lt;"&amp;$C$574)</f>
        <v>0</v>
      </c>
      <c r="F679" s="13">
        <f>SUMIFS('1. Output sheet'!$F$2:$F$5000,'1. Output sheet'!$AC$2:$AC$5000,$B$105,'1. Output sheet'!$C$2:$C$5000,F$138,'1. Output sheet'!$K$2:$K$5000,$C614,'1. Output sheet'!$O$2:$O$5000,"&gt;="&amp;$B$574,'1. Output sheet'!$O$2:$O$5000,"&lt;"&amp;$C$574)</f>
        <v>0</v>
      </c>
      <c r="G679" s="13">
        <f>SUMIFS('1. Output sheet'!$F$2:$F$5000,'1. Output sheet'!$AC$2:$AC$5000,$B$105,'1. Output sheet'!$C$2:$C$5000,G$138,'1. Output sheet'!$K$2:$K$5000,$C614,'1. Output sheet'!$O$2:$O$5000,"&gt;="&amp;$B$574,'1. Output sheet'!$O$2:$O$5000,"&lt;"&amp;$C$574)</f>
        <v>0</v>
      </c>
      <c r="H679" s="13">
        <f>SUMIFS('1. Output sheet'!$F$2:$F$5000,'1. Output sheet'!$AC$2:$AC$5000,$B$105,'1. Output sheet'!$C$2:$C$5000,H$138,'1. Output sheet'!$K$2:$K$5000,$C614,'1. Output sheet'!$O$2:$O$5000,"&gt;="&amp;$B$574,'1. Output sheet'!$O$2:$O$5000,"&lt;"&amp;$C$574)</f>
        <v>0</v>
      </c>
      <c r="I679" s="13">
        <f>SUMIFS('1. Output sheet'!$F$2:$F$5000,'1. Output sheet'!$AC$2:$AC$5000,$B$105,'1. Output sheet'!$C$2:$C$5000,I$138,'1. Output sheet'!$K$2:$K$5000,$C614,'1. Output sheet'!$O$2:$O$5000,"&gt;="&amp;$B$574,'1. Output sheet'!$O$2:$O$5000,"&lt;"&amp;$C$574)</f>
        <v>0</v>
      </c>
      <c r="J679" s="13">
        <f>SUMIFS('1. Output sheet'!$F$2:$F$5000,'1. Output sheet'!$AC$2:$AC$5000,$B$105,'1. Output sheet'!$C$2:$C$5000,J$138,'1. Output sheet'!$K$2:$K$5000,$C614,'1. Output sheet'!$O$2:$O$5000,"&gt;="&amp;$B$574,'1. Output sheet'!$O$2:$O$5000,"&lt;"&amp;$C$574)</f>
        <v>0</v>
      </c>
      <c r="K679" s="13">
        <f>SUMIFS('1. Output sheet'!$F$2:$F$5000,'1. Output sheet'!$AC$2:$AC$5000,$B$105,'1. Output sheet'!$C$2:$C$5000,K$138,'1. Output sheet'!$K$2:$K$5000,$C614,'1. Output sheet'!$O$2:$O$5000,"&gt;="&amp;$B$574,'1. Output sheet'!$O$2:$O$5000,"&lt;"&amp;$C$574)</f>
        <v>0</v>
      </c>
      <c r="L679" s="13">
        <f>SUMIFS('1. Output sheet'!$F$2:$F$5000,'1. Output sheet'!$AC$2:$AC$5000,$B$105,'1. Output sheet'!$C$2:$C$5000,L$138,'1. Output sheet'!$K$2:$K$5000,$C614,'1. Output sheet'!$O$2:$O$5000,"&gt;="&amp;$B$574,'1. Output sheet'!$O$2:$O$5000,"&lt;"&amp;$C$574)</f>
        <v>0</v>
      </c>
      <c r="M679" s="13">
        <f>SUMIFS('1. Output sheet'!$F$2:$F$5000,'1. Output sheet'!$AC$2:$AC$5000,$B$105,'1. Output sheet'!$C$2:$C$5000,M$138,'1. Output sheet'!$K$2:$K$5000,$C614,'1. Output sheet'!$O$2:$O$5000,"&gt;="&amp;$B$574,'1. Output sheet'!$O$2:$O$5000,"&lt;"&amp;$C$574)</f>
        <v>0</v>
      </c>
      <c r="N679" s="13">
        <f>SUMIFS('1. Output sheet'!$F$2:$F$5000,'1. Output sheet'!$AC$2:$AC$5000,$B$105,'1. Output sheet'!$C$2:$C$5000,N$138,'1. Output sheet'!$K$2:$K$5000,$C614,'1. Output sheet'!$O$2:$O$5000,"&gt;="&amp;$B$574,'1. Output sheet'!$O$2:$O$5000,"&lt;"&amp;$C$574)</f>
        <v>0</v>
      </c>
      <c r="O679" s="13">
        <f>SUMIFS('1. Output sheet'!$F$2:$F$5000,'1. Output sheet'!$AC$2:$AC$5000,$B$105,'1. Output sheet'!$C$2:$C$5000,O$138,'1. Output sheet'!$K$2:$K$5000,$C614,'1. Output sheet'!$O$2:$O$5000,"&gt;="&amp;$B$574,'1. Output sheet'!$O$2:$O$5000,"&lt;"&amp;$C$574)</f>
        <v>0</v>
      </c>
      <c r="P679" s="14">
        <f t="shared" si="365"/>
        <v>0</v>
      </c>
      <c r="R679" s="7"/>
      <c r="S679" s="39" t="s">
        <v>429</v>
      </c>
      <c r="T679" s="14">
        <f t="shared" si="366"/>
        <v>0</v>
      </c>
      <c r="U679" s="14">
        <f t="shared" si="344"/>
        <v>0</v>
      </c>
      <c r="V679" s="14">
        <f t="shared" si="345"/>
        <v>0</v>
      </c>
      <c r="W679" s="14">
        <f t="shared" si="346"/>
        <v>0</v>
      </c>
      <c r="X679" s="14">
        <f t="shared" si="347"/>
        <v>0</v>
      </c>
      <c r="Y679" s="14">
        <f t="shared" si="348"/>
        <v>0</v>
      </c>
      <c r="Z679" s="14">
        <f t="shared" si="349"/>
        <v>0</v>
      </c>
      <c r="AA679" s="14">
        <f t="shared" si="350"/>
        <v>0</v>
      </c>
      <c r="AB679" s="14">
        <f t="shared" si="351"/>
        <v>0</v>
      </c>
      <c r="AC679" s="14">
        <f t="shared" si="352"/>
        <v>0</v>
      </c>
      <c r="AD679" s="14">
        <f t="shared" si="353"/>
        <v>0</v>
      </c>
      <c r="AE679" s="13">
        <v>0</v>
      </c>
      <c r="AF679" s="14">
        <v>-13284.88</v>
      </c>
    </row>
    <row r="680" spans="2:32" ht="15" x14ac:dyDescent="0.25">
      <c r="B680" s="7"/>
      <c r="C680" s="39" t="s">
        <v>535</v>
      </c>
      <c r="D680" s="13">
        <f>SUMIFS('1. Output sheet'!$F$2:$F$5000,'1. Output sheet'!$AC$2:$AC$5000,$B$105,'1. Output sheet'!$C$2:$C$5000,D$138,'1. Output sheet'!$K$2:$K$5000,$C615,'1. Output sheet'!$O$2:$O$5000,"&gt;="&amp;$B$574,'1. Output sheet'!$O$2:$O$5000,"&lt;"&amp;$C$574)</f>
        <v>0</v>
      </c>
      <c r="E680" s="13">
        <f>SUMIFS('1. Output sheet'!$F$2:$F$5000,'1. Output sheet'!$AC$2:$AC$5000,$B$105,'1. Output sheet'!$C$2:$C$5000,E$138,'1. Output sheet'!$K$2:$K$5000,$C615,'1. Output sheet'!$O$2:$O$5000,"&gt;="&amp;$B$574,'1. Output sheet'!$O$2:$O$5000,"&lt;"&amp;$C$574)</f>
        <v>0</v>
      </c>
      <c r="F680" s="13">
        <f>SUMIFS('1. Output sheet'!$F$2:$F$5000,'1. Output sheet'!$AC$2:$AC$5000,$B$105,'1. Output sheet'!$C$2:$C$5000,F$138,'1. Output sheet'!$K$2:$K$5000,$C615,'1. Output sheet'!$O$2:$O$5000,"&gt;="&amp;$B$574,'1. Output sheet'!$O$2:$O$5000,"&lt;"&amp;$C$574)</f>
        <v>0</v>
      </c>
      <c r="G680" s="13">
        <f>SUMIFS('1. Output sheet'!$F$2:$F$5000,'1. Output sheet'!$AC$2:$AC$5000,$B$105,'1. Output sheet'!$C$2:$C$5000,G$138,'1. Output sheet'!$K$2:$K$5000,$C615,'1. Output sheet'!$O$2:$O$5000,"&gt;="&amp;$B$574,'1. Output sheet'!$O$2:$O$5000,"&lt;"&amp;$C$574)</f>
        <v>0</v>
      </c>
      <c r="H680" s="13">
        <f>SUMIFS('1. Output sheet'!$F$2:$F$5000,'1. Output sheet'!$AC$2:$AC$5000,$B$105,'1. Output sheet'!$C$2:$C$5000,H$138,'1. Output sheet'!$K$2:$K$5000,$C615,'1. Output sheet'!$O$2:$O$5000,"&gt;="&amp;$B$574,'1. Output sheet'!$O$2:$O$5000,"&lt;"&amp;$C$574)</f>
        <v>30</v>
      </c>
      <c r="I680" s="13">
        <f>SUMIFS('1. Output sheet'!$F$2:$F$5000,'1. Output sheet'!$AC$2:$AC$5000,$B$105,'1. Output sheet'!$C$2:$C$5000,I$138,'1. Output sheet'!$K$2:$K$5000,$C615,'1. Output sheet'!$O$2:$O$5000,"&gt;="&amp;$B$574,'1. Output sheet'!$O$2:$O$5000,"&lt;"&amp;$C$574)</f>
        <v>0</v>
      </c>
      <c r="J680" s="13">
        <f>SUMIFS('1. Output sheet'!$F$2:$F$5000,'1. Output sheet'!$AC$2:$AC$5000,$B$105,'1. Output sheet'!$C$2:$C$5000,J$138,'1. Output sheet'!$K$2:$K$5000,$C615,'1. Output sheet'!$O$2:$O$5000,"&gt;="&amp;$B$574,'1. Output sheet'!$O$2:$O$5000,"&lt;"&amp;$C$574)</f>
        <v>0</v>
      </c>
      <c r="K680" s="13">
        <f>SUMIFS('1. Output sheet'!$F$2:$F$5000,'1. Output sheet'!$AC$2:$AC$5000,$B$105,'1. Output sheet'!$C$2:$C$5000,K$138,'1. Output sheet'!$K$2:$K$5000,$C615,'1. Output sheet'!$O$2:$O$5000,"&gt;="&amp;$B$574,'1. Output sheet'!$O$2:$O$5000,"&lt;"&amp;$C$574)</f>
        <v>0</v>
      </c>
      <c r="L680" s="13">
        <f>SUMIFS('1. Output sheet'!$F$2:$F$5000,'1. Output sheet'!$AC$2:$AC$5000,$B$105,'1. Output sheet'!$C$2:$C$5000,L$138,'1. Output sheet'!$K$2:$K$5000,$C615,'1. Output sheet'!$O$2:$O$5000,"&gt;="&amp;$B$574,'1. Output sheet'!$O$2:$O$5000,"&lt;"&amp;$C$574)</f>
        <v>0</v>
      </c>
      <c r="M680" s="13">
        <f>SUMIFS('1. Output sheet'!$F$2:$F$5000,'1. Output sheet'!$AC$2:$AC$5000,$B$105,'1. Output sheet'!$C$2:$C$5000,M$138,'1. Output sheet'!$K$2:$K$5000,$C615,'1. Output sheet'!$O$2:$O$5000,"&gt;="&amp;$B$574,'1. Output sheet'!$O$2:$O$5000,"&lt;"&amp;$C$574)</f>
        <v>0</v>
      </c>
      <c r="N680" s="13">
        <f>SUMIFS('1. Output sheet'!$F$2:$F$5000,'1. Output sheet'!$AC$2:$AC$5000,$B$105,'1. Output sheet'!$C$2:$C$5000,N$138,'1. Output sheet'!$K$2:$K$5000,$C615,'1. Output sheet'!$O$2:$O$5000,"&gt;="&amp;$B$574,'1. Output sheet'!$O$2:$O$5000,"&lt;"&amp;$C$574)</f>
        <v>0</v>
      </c>
      <c r="O680" s="13">
        <f>SUMIFS('1. Output sheet'!$F$2:$F$5000,'1. Output sheet'!$AC$2:$AC$5000,$B$105,'1. Output sheet'!$C$2:$C$5000,O$138,'1. Output sheet'!$K$2:$K$5000,$C615,'1. Output sheet'!$O$2:$O$5000,"&gt;="&amp;$B$574,'1. Output sheet'!$O$2:$O$5000,"&lt;"&amp;$C$574)</f>
        <v>0</v>
      </c>
      <c r="P680" s="14">
        <f t="shared" si="365"/>
        <v>30</v>
      </c>
      <c r="R680" s="7"/>
      <c r="S680" s="39" t="s">
        <v>535</v>
      </c>
      <c r="T680" s="14">
        <f t="shared" si="366"/>
        <v>0</v>
      </c>
      <c r="U680" s="14">
        <f t="shared" si="344"/>
        <v>0</v>
      </c>
      <c r="V680" s="14">
        <f t="shared" si="345"/>
        <v>0</v>
      </c>
      <c r="W680" s="14">
        <f t="shared" si="346"/>
        <v>0</v>
      </c>
      <c r="X680" s="14">
        <f t="shared" si="347"/>
        <v>4.0223643457624387</v>
      </c>
      <c r="Y680" s="14">
        <f t="shared" si="348"/>
        <v>0</v>
      </c>
      <c r="Z680" s="14">
        <f t="shared" si="349"/>
        <v>0</v>
      </c>
      <c r="AA680" s="14">
        <f t="shared" si="350"/>
        <v>0</v>
      </c>
      <c r="AB680" s="14">
        <f t="shared" si="351"/>
        <v>0</v>
      </c>
      <c r="AC680" s="14">
        <f t="shared" si="352"/>
        <v>0</v>
      </c>
      <c r="AD680" s="14">
        <f t="shared" si="353"/>
        <v>0</v>
      </c>
      <c r="AE680" s="13">
        <v>0</v>
      </c>
      <c r="AF680" s="14">
        <v>30</v>
      </c>
    </row>
    <row r="681" spans="2:32" ht="15" x14ac:dyDescent="0.25">
      <c r="B681" s="7"/>
      <c r="C681" s="39" t="s">
        <v>247</v>
      </c>
      <c r="D681" s="13">
        <f>SUMIFS('1. Output sheet'!$F$2:$F$5000,'1. Output sheet'!$AC$2:$AC$5000,$B$105,'1. Output sheet'!$C$2:$C$5000,D$138,'1. Output sheet'!$K$2:$K$5000,$C616,'1. Output sheet'!$O$2:$O$5000,"&gt;="&amp;$B$574,'1. Output sheet'!$O$2:$O$5000,"&lt;"&amp;$C$574)</f>
        <v>0</v>
      </c>
      <c r="E681" s="13">
        <f>SUMIFS('1. Output sheet'!$F$2:$F$5000,'1. Output sheet'!$AC$2:$AC$5000,$B$105,'1. Output sheet'!$C$2:$C$5000,E$138,'1. Output sheet'!$K$2:$K$5000,$C616,'1. Output sheet'!$O$2:$O$5000,"&gt;="&amp;$B$574,'1. Output sheet'!$O$2:$O$5000,"&lt;"&amp;$C$574)</f>
        <v>0</v>
      </c>
      <c r="F681" s="13">
        <f>SUMIFS('1. Output sheet'!$F$2:$F$5000,'1. Output sheet'!$AC$2:$AC$5000,$B$105,'1. Output sheet'!$C$2:$C$5000,F$138,'1. Output sheet'!$K$2:$K$5000,$C616,'1. Output sheet'!$O$2:$O$5000,"&gt;="&amp;$B$574,'1. Output sheet'!$O$2:$O$5000,"&lt;"&amp;$C$574)</f>
        <v>0</v>
      </c>
      <c r="G681" s="13">
        <f>SUMIFS('1. Output sheet'!$F$2:$F$5000,'1. Output sheet'!$AC$2:$AC$5000,$B$105,'1. Output sheet'!$C$2:$C$5000,G$138,'1. Output sheet'!$K$2:$K$5000,$C616,'1. Output sheet'!$O$2:$O$5000,"&gt;="&amp;$B$574,'1. Output sheet'!$O$2:$O$5000,"&lt;"&amp;$C$574)</f>
        <v>0</v>
      </c>
      <c r="H681" s="13">
        <f>SUMIFS('1. Output sheet'!$F$2:$F$5000,'1. Output sheet'!$AC$2:$AC$5000,$B$105,'1. Output sheet'!$C$2:$C$5000,H$138,'1. Output sheet'!$K$2:$K$5000,$C616,'1. Output sheet'!$O$2:$O$5000,"&gt;="&amp;$B$574,'1. Output sheet'!$O$2:$O$5000,"&lt;"&amp;$C$574)</f>
        <v>0</v>
      </c>
      <c r="I681" s="13">
        <f>SUMIFS('1. Output sheet'!$F$2:$F$5000,'1. Output sheet'!$AC$2:$AC$5000,$B$105,'1. Output sheet'!$C$2:$C$5000,I$138,'1. Output sheet'!$K$2:$K$5000,$C616,'1. Output sheet'!$O$2:$O$5000,"&gt;="&amp;$B$574,'1. Output sheet'!$O$2:$O$5000,"&lt;"&amp;$C$574)</f>
        <v>0</v>
      </c>
      <c r="J681" s="13">
        <f>SUMIFS('1. Output sheet'!$F$2:$F$5000,'1. Output sheet'!$AC$2:$AC$5000,$B$105,'1. Output sheet'!$C$2:$C$5000,J$138,'1. Output sheet'!$K$2:$K$5000,$C616,'1. Output sheet'!$O$2:$O$5000,"&gt;="&amp;$B$574,'1. Output sheet'!$O$2:$O$5000,"&lt;"&amp;$C$574)</f>
        <v>0</v>
      </c>
      <c r="K681" s="13">
        <f>SUMIFS('1. Output sheet'!$F$2:$F$5000,'1. Output sheet'!$AC$2:$AC$5000,$B$105,'1. Output sheet'!$C$2:$C$5000,K$138,'1. Output sheet'!$K$2:$K$5000,$C616,'1. Output sheet'!$O$2:$O$5000,"&gt;="&amp;$B$574,'1. Output sheet'!$O$2:$O$5000,"&lt;"&amp;$C$574)</f>
        <v>0</v>
      </c>
      <c r="L681" s="13">
        <f>SUMIFS('1. Output sheet'!$F$2:$F$5000,'1. Output sheet'!$AC$2:$AC$5000,$B$105,'1. Output sheet'!$C$2:$C$5000,L$138,'1. Output sheet'!$K$2:$K$5000,$C616,'1. Output sheet'!$O$2:$O$5000,"&gt;="&amp;$B$574,'1. Output sheet'!$O$2:$O$5000,"&lt;"&amp;$C$574)</f>
        <v>0</v>
      </c>
      <c r="M681" s="13">
        <f>SUMIFS('1. Output sheet'!$F$2:$F$5000,'1. Output sheet'!$AC$2:$AC$5000,$B$105,'1. Output sheet'!$C$2:$C$5000,M$138,'1. Output sheet'!$K$2:$K$5000,$C616,'1. Output sheet'!$O$2:$O$5000,"&gt;="&amp;$B$574,'1. Output sheet'!$O$2:$O$5000,"&lt;"&amp;$C$574)</f>
        <v>0</v>
      </c>
      <c r="N681" s="13">
        <f>SUMIFS('1. Output sheet'!$F$2:$F$5000,'1. Output sheet'!$AC$2:$AC$5000,$B$105,'1. Output sheet'!$C$2:$C$5000,N$138,'1. Output sheet'!$K$2:$K$5000,$C616,'1. Output sheet'!$O$2:$O$5000,"&gt;="&amp;$B$574,'1. Output sheet'!$O$2:$O$5000,"&lt;"&amp;$C$574)</f>
        <v>0</v>
      </c>
      <c r="O681" s="13">
        <f>SUMIFS('1. Output sheet'!$F$2:$F$5000,'1. Output sheet'!$AC$2:$AC$5000,$B$105,'1. Output sheet'!$C$2:$C$5000,O$138,'1. Output sheet'!$K$2:$K$5000,$C616,'1. Output sheet'!$O$2:$O$5000,"&gt;="&amp;$B$574,'1. Output sheet'!$O$2:$O$5000,"&lt;"&amp;$C$574)</f>
        <v>0</v>
      </c>
      <c r="P681" s="14">
        <f t="shared" si="365"/>
        <v>0</v>
      </c>
      <c r="R681" s="7"/>
      <c r="S681" s="39" t="s">
        <v>247</v>
      </c>
      <c r="T681" s="14">
        <f t="shared" si="366"/>
        <v>0</v>
      </c>
      <c r="U681" s="14">
        <f t="shared" si="344"/>
        <v>0</v>
      </c>
      <c r="V681" s="14">
        <f t="shared" si="345"/>
        <v>0</v>
      </c>
      <c r="W681" s="14">
        <f t="shared" si="346"/>
        <v>0</v>
      </c>
      <c r="X681" s="14">
        <f t="shared" si="347"/>
        <v>0</v>
      </c>
      <c r="Y681" s="14">
        <f t="shared" si="348"/>
        <v>0</v>
      </c>
      <c r="Z681" s="14">
        <f t="shared" si="349"/>
        <v>0</v>
      </c>
      <c r="AA681" s="14">
        <f t="shared" si="350"/>
        <v>0</v>
      </c>
      <c r="AB681" s="14">
        <f t="shared" si="351"/>
        <v>0</v>
      </c>
      <c r="AC681" s="14">
        <f t="shared" si="352"/>
        <v>0</v>
      </c>
      <c r="AD681" s="14">
        <f t="shared" si="353"/>
        <v>0</v>
      </c>
      <c r="AE681" s="13">
        <v>0</v>
      </c>
      <c r="AF681" s="14">
        <v>0</v>
      </c>
    </row>
    <row r="682" spans="2:32" ht="15" x14ac:dyDescent="0.25">
      <c r="B682" s="7"/>
      <c r="C682" s="39" t="s">
        <v>377</v>
      </c>
      <c r="D682" s="13">
        <f>SUMIFS('1. Output sheet'!$F$2:$F$5000,'1. Output sheet'!$AC$2:$AC$5000,$B$105,'1. Output sheet'!$C$2:$C$5000,D$138,'1. Output sheet'!$K$2:$K$5000,$C617,'1. Output sheet'!$O$2:$O$5000,"&gt;="&amp;$B$574,'1. Output sheet'!$O$2:$O$5000,"&lt;"&amp;$C$574)</f>
        <v>0</v>
      </c>
      <c r="E682" s="13">
        <f>SUMIFS('1. Output sheet'!$F$2:$F$5000,'1. Output sheet'!$AC$2:$AC$5000,$B$105,'1. Output sheet'!$C$2:$C$5000,E$138,'1. Output sheet'!$K$2:$K$5000,$C617,'1. Output sheet'!$O$2:$O$5000,"&gt;="&amp;$B$574,'1. Output sheet'!$O$2:$O$5000,"&lt;"&amp;$C$574)</f>
        <v>0</v>
      </c>
      <c r="F682" s="13">
        <f>SUMIFS('1. Output sheet'!$F$2:$F$5000,'1. Output sheet'!$AC$2:$AC$5000,$B$105,'1. Output sheet'!$C$2:$C$5000,F$138,'1. Output sheet'!$K$2:$K$5000,$C617,'1. Output sheet'!$O$2:$O$5000,"&gt;="&amp;$B$574,'1. Output sheet'!$O$2:$O$5000,"&lt;"&amp;$C$574)</f>
        <v>0</v>
      </c>
      <c r="G682" s="13">
        <f>SUMIFS('1. Output sheet'!$F$2:$F$5000,'1. Output sheet'!$AC$2:$AC$5000,$B$105,'1. Output sheet'!$C$2:$C$5000,G$138,'1. Output sheet'!$K$2:$K$5000,$C617,'1. Output sheet'!$O$2:$O$5000,"&gt;="&amp;$B$574,'1. Output sheet'!$O$2:$O$5000,"&lt;"&amp;$C$574)</f>
        <v>0</v>
      </c>
      <c r="H682" s="13">
        <f>SUMIFS('1. Output sheet'!$F$2:$F$5000,'1. Output sheet'!$AC$2:$AC$5000,$B$105,'1. Output sheet'!$C$2:$C$5000,H$138,'1. Output sheet'!$K$2:$K$5000,$C617,'1. Output sheet'!$O$2:$O$5000,"&gt;="&amp;$B$574,'1. Output sheet'!$O$2:$O$5000,"&lt;"&amp;$C$574)</f>
        <v>0</v>
      </c>
      <c r="I682" s="13">
        <f>SUMIFS('1. Output sheet'!$F$2:$F$5000,'1. Output sheet'!$AC$2:$AC$5000,$B$105,'1. Output sheet'!$C$2:$C$5000,I$138,'1. Output sheet'!$K$2:$K$5000,$C617,'1. Output sheet'!$O$2:$O$5000,"&gt;="&amp;$B$574,'1. Output sheet'!$O$2:$O$5000,"&lt;"&amp;$C$574)</f>
        <v>0</v>
      </c>
      <c r="J682" s="13">
        <f>SUMIFS('1. Output sheet'!$F$2:$F$5000,'1. Output sheet'!$AC$2:$AC$5000,$B$105,'1. Output sheet'!$C$2:$C$5000,J$138,'1. Output sheet'!$K$2:$K$5000,$C617,'1. Output sheet'!$O$2:$O$5000,"&gt;="&amp;$B$574,'1. Output sheet'!$O$2:$O$5000,"&lt;"&amp;$C$574)</f>
        <v>0</v>
      </c>
      <c r="K682" s="13">
        <f>SUMIFS('1. Output sheet'!$F$2:$F$5000,'1. Output sheet'!$AC$2:$AC$5000,$B$105,'1. Output sheet'!$C$2:$C$5000,K$138,'1. Output sheet'!$K$2:$K$5000,$C617,'1. Output sheet'!$O$2:$O$5000,"&gt;="&amp;$B$574,'1. Output sheet'!$O$2:$O$5000,"&lt;"&amp;$C$574)</f>
        <v>0</v>
      </c>
      <c r="L682" s="13">
        <f>SUMIFS('1. Output sheet'!$F$2:$F$5000,'1. Output sheet'!$AC$2:$AC$5000,$B$105,'1. Output sheet'!$C$2:$C$5000,L$138,'1. Output sheet'!$K$2:$K$5000,$C617,'1. Output sheet'!$O$2:$O$5000,"&gt;="&amp;$B$574,'1. Output sheet'!$O$2:$O$5000,"&lt;"&amp;$C$574)</f>
        <v>0</v>
      </c>
      <c r="M682" s="13">
        <f>SUMIFS('1. Output sheet'!$F$2:$F$5000,'1. Output sheet'!$AC$2:$AC$5000,$B$105,'1. Output sheet'!$C$2:$C$5000,M$138,'1. Output sheet'!$K$2:$K$5000,$C617,'1. Output sheet'!$O$2:$O$5000,"&gt;="&amp;$B$574,'1. Output sheet'!$O$2:$O$5000,"&lt;"&amp;$C$574)</f>
        <v>0</v>
      </c>
      <c r="N682" s="13">
        <f>SUMIFS('1. Output sheet'!$F$2:$F$5000,'1. Output sheet'!$AC$2:$AC$5000,$B$105,'1. Output sheet'!$C$2:$C$5000,N$138,'1. Output sheet'!$K$2:$K$5000,$C617,'1. Output sheet'!$O$2:$O$5000,"&gt;="&amp;$B$574,'1. Output sheet'!$O$2:$O$5000,"&lt;"&amp;$C$574)</f>
        <v>0</v>
      </c>
      <c r="O682" s="13">
        <f>SUMIFS('1. Output sheet'!$F$2:$F$5000,'1. Output sheet'!$AC$2:$AC$5000,$B$105,'1. Output sheet'!$C$2:$C$5000,O$138,'1. Output sheet'!$K$2:$K$5000,$C617,'1. Output sheet'!$O$2:$O$5000,"&gt;="&amp;$B$574,'1. Output sheet'!$O$2:$O$5000,"&lt;"&amp;$C$574)</f>
        <v>0</v>
      </c>
      <c r="P682" s="14">
        <f t="shared" si="365"/>
        <v>0</v>
      </c>
      <c r="R682" s="7"/>
      <c r="S682" s="39" t="s">
        <v>377</v>
      </c>
      <c r="T682" s="14">
        <f t="shared" si="366"/>
        <v>0</v>
      </c>
      <c r="U682" s="14">
        <f t="shared" si="344"/>
        <v>0</v>
      </c>
      <c r="V682" s="14">
        <f t="shared" si="345"/>
        <v>0</v>
      </c>
      <c r="W682" s="14">
        <f t="shared" si="346"/>
        <v>0</v>
      </c>
      <c r="X682" s="14">
        <f t="shared" si="347"/>
        <v>0</v>
      </c>
      <c r="Y682" s="14">
        <f t="shared" si="348"/>
        <v>0</v>
      </c>
      <c r="Z682" s="14">
        <f t="shared" si="349"/>
        <v>0</v>
      </c>
      <c r="AA682" s="14">
        <f t="shared" si="350"/>
        <v>0</v>
      </c>
      <c r="AB682" s="14">
        <f t="shared" si="351"/>
        <v>0</v>
      </c>
      <c r="AC682" s="14">
        <f t="shared" si="352"/>
        <v>0</v>
      </c>
      <c r="AD682" s="14">
        <f t="shared" si="353"/>
        <v>0</v>
      </c>
      <c r="AE682" s="13">
        <v>0</v>
      </c>
      <c r="AF682" s="14">
        <v>0</v>
      </c>
    </row>
    <row r="683" spans="2:32" ht="15" x14ac:dyDescent="0.25">
      <c r="B683" s="7"/>
      <c r="C683" s="39" t="s">
        <v>132</v>
      </c>
      <c r="D683" s="13">
        <f>SUMIFS('1. Output sheet'!$F$2:$F$5000,'1. Output sheet'!$AC$2:$AC$5000,$B$105,'1. Output sheet'!$C$2:$C$5000,D$138,'1. Output sheet'!$K$2:$K$5000,$C618,'1. Output sheet'!$O$2:$O$5000,"&gt;="&amp;$B$574,'1. Output sheet'!$O$2:$O$5000,"&lt;"&amp;$C$574)</f>
        <v>0</v>
      </c>
      <c r="E683" s="13">
        <f>SUMIFS('1. Output sheet'!$F$2:$F$5000,'1. Output sheet'!$AC$2:$AC$5000,$B$105,'1. Output sheet'!$C$2:$C$5000,E$138,'1. Output sheet'!$K$2:$K$5000,$C618,'1. Output sheet'!$O$2:$O$5000,"&gt;="&amp;$B$574,'1. Output sheet'!$O$2:$O$5000,"&lt;"&amp;$C$574)</f>
        <v>0</v>
      </c>
      <c r="F683" s="13">
        <f>SUMIFS('1. Output sheet'!$F$2:$F$5000,'1. Output sheet'!$AC$2:$AC$5000,$B$105,'1. Output sheet'!$C$2:$C$5000,F$138,'1. Output sheet'!$K$2:$K$5000,$C618,'1. Output sheet'!$O$2:$O$5000,"&gt;="&amp;$B$574,'1. Output sheet'!$O$2:$O$5000,"&lt;"&amp;$C$574)</f>
        <v>0</v>
      </c>
      <c r="G683" s="13">
        <f>SUMIFS('1. Output sheet'!$F$2:$F$5000,'1. Output sheet'!$AC$2:$AC$5000,$B$105,'1. Output sheet'!$C$2:$C$5000,G$138,'1. Output sheet'!$K$2:$K$5000,$C618,'1. Output sheet'!$O$2:$O$5000,"&gt;="&amp;$B$574,'1. Output sheet'!$O$2:$O$5000,"&lt;"&amp;$C$574)</f>
        <v>0</v>
      </c>
      <c r="H683" s="13">
        <f>SUMIFS('1. Output sheet'!$F$2:$F$5000,'1. Output sheet'!$AC$2:$AC$5000,$B$105,'1. Output sheet'!$C$2:$C$5000,H$138,'1. Output sheet'!$K$2:$K$5000,$C618,'1. Output sheet'!$O$2:$O$5000,"&gt;="&amp;$B$574,'1. Output sheet'!$O$2:$O$5000,"&lt;"&amp;$C$574)</f>
        <v>0</v>
      </c>
      <c r="I683" s="13">
        <f>SUMIFS('1. Output sheet'!$F$2:$F$5000,'1. Output sheet'!$AC$2:$AC$5000,$B$105,'1. Output sheet'!$C$2:$C$5000,I$138,'1. Output sheet'!$K$2:$K$5000,$C618,'1. Output sheet'!$O$2:$O$5000,"&gt;="&amp;$B$574,'1. Output sheet'!$O$2:$O$5000,"&lt;"&amp;$C$574)</f>
        <v>0</v>
      </c>
      <c r="J683" s="13">
        <f>SUMIFS('1. Output sheet'!$F$2:$F$5000,'1. Output sheet'!$AC$2:$AC$5000,$B$105,'1. Output sheet'!$C$2:$C$5000,J$138,'1. Output sheet'!$K$2:$K$5000,$C618,'1. Output sheet'!$O$2:$O$5000,"&gt;="&amp;$B$574,'1. Output sheet'!$O$2:$O$5000,"&lt;"&amp;$C$574)</f>
        <v>-180.9966666666669</v>
      </c>
      <c r="K683" s="13">
        <f>SUMIFS('1. Output sheet'!$F$2:$F$5000,'1. Output sheet'!$AC$2:$AC$5000,$B$105,'1. Output sheet'!$C$2:$C$5000,K$138,'1. Output sheet'!$K$2:$K$5000,$C618,'1. Output sheet'!$O$2:$O$5000,"&gt;="&amp;$B$574,'1. Output sheet'!$O$2:$O$5000,"&lt;"&amp;$C$574)</f>
        <v>0</v>
      </c>
      <c r="L683" s="13">
        <f>SUMIFS('1. Output sheet'!$F$2:$F$5000,'1. Output sheet'!$AC$2:$AC$5000,$B$105,'1. Output sheet'!$C$2:$C$5000,L$138,'1. Output sheet'!$K$2:$K$5000,$C618,'1. Output sheet'!$O$2:$O$5000,"&gt;="&amp;$B$574,'1. Output sheet'!$O$2:$O$5000,"&lt;"&amp;$C$574)</f>
        <v>0</v>
      </c>
      <c r="M683" s="13">
        <f>SUMIFS('1. Output sheet'!$F$2:$F$5000,'1. Output sheet'!$AC$2:$AC$5000,$B$105,'1. Output sheet'!$C$2:$C$5000,M$138,'1. Output sheet'!$K$2:$K$5000,$C618,'1. Output sheet'!$O$2:$O$5000,"&gt;="&amp;$B$574,'1. Output sheet'!$O$2:$O$5000,"&lt;"&amp;$C$574)</f>
        <v>0</v>
      </c>
      <c r="N683" s="13">
        <f>SUMIFS('1. Output sheet'!$F$2:$F$5000,'1. Output sheet'!$AC$2:$AC$5000,$B$105,'1. Output sheet'!$C$2:$C$5000,N$138,'1. Output sheet'!$K$2:$K$5000,$C618,'1. Output sheet'!$O$2:$O$5000,"&gt;="&amp;$B$574,'1. Output sheet'!$O$2:$O$5000,"&lt;"&amp;$C$574)</f>
        <v>0</v>
      </c>
      <c r="O683" s="13">
        <f>SUMIFS('1. Output sheet'!$F$2:$F$5000,'1. Output sheet'!$AC$2:$AC$5000,$B$105,'1. Output sheet'!$C$2:$C$5000,O$138,'1. Output sheet'!$K$2:$K$5000,$C618,'1. Output sheet'!$O$2:$O$5000,"&gt;="&amp;$B$574,'1. Output sheet'!$O$2:$O$5000,"&lt;"&amp;$C$574)</f>
        <v>0</v>
      </c>
      <c r="P683" s="14">
        <f t="shared" si="365"/>
        <v>-180.9966666666669</v>
      </c>
      <c r="R683" s="7"/>
      <c r="S683" s="39" t="s">
        <v>132</v>
      </c>
      <c r="T683" s="14">
        <f t="shared" si="366"/>
        <v>0</v>
      </c>
      <c r="U683" s="14">
        <f t="shared" si="344"/>
        <v>0</v>
      </c>
      <c r="V683" s="14">
        <f t="shared" si="345"/>
        <v>0</v>
      </c>
      <c r="W683" s="14">
        <f t="shared" si="346"/>
        <v>0</v>
      </c>
      <c r="X683" s="14">
        <f t="shared" si="347"/>
        <v>0</v>
      </c>
      <c r="Y683" s="14">
        <f t="shared" si="348"/>
        <v>0</v>
      </c>
      <c r="Z683" s="14">
        <f t="shared" si="349"/>
        <v>-24.267817956728326</v>
      </c>
      <c r="AA683" s="14">
        <f t="shared" si="350"/>
        <v>0</v>
      </c>
      <c r="AB683" s="14">
        <f t="shared" si="351"/>
        <v>0</v>
      </c>
      <c r="AC683" s="14">
        <f t="shared" si="352"/>
        <v>0</v>
      </c>
      <c r="AD683" s="14">
        <f t="shared" si="353"/>
        <v>0</v>
      </c>
      <c r="AE683" s="13">
        <v>-428</v>
      </c>
      <c r="AF683" s="14">
        <v>-1299.2033333333341</v>
      </c>
    </row>
    <row r="684" spans="2:32" ht="15" x14ac:dyDescent="0.25">
      <c r="B684" s="7"/>
      <c r="C684" s="39" t="s">
        <v>471</v>
      </c>
      <c r="D684" s="13">
        <f>SUMIFS('1. Output sheet'!$F$2:$F$5000,'1. Output sheet'!$AC$2:$AC$5000,$B$105,'1. Output sheet'!$C$2:$C$5000,D$138,'1. Output sheet'!$K$2:$K$5000,$C619,'1. Output sheet'!$O$2:$O$5000,"&gt;="&amp;$B$574,'1. Output sheet'!$O$2:$O$5000,"&lt;"&amp;$C$574)</f>
        <v>0</v>
      </c>
      <c r="E684" s="13">
        <f>SUMIFS('1. Output sheet'!$F$2:$F$5000,'1. Output sheet'!$AC$2:$AC$5000,$B$105,'1. Output sheet'!$C$2:$C$5000,E$138,'1. Output sheet'!$K$2:$K$5000,$C619,'1. Output sheet'!$O$2:$O$5000,"&gt;="&amp;$B$574,'1. Output sheet'!$O$2:$O$5000,"&lt;"&amp;$C$574)</f>
        <v>0</v>
      </c>
      <c r="F684" s="13">
        <f>SUMIFS('1. Output sheet'!$F$2:$F$5000,'1. Output sheet'!$AC$2:$AC$5000,$B$105,'1. Output sheet'!$C$2:$C$5000,F$138,'1. Output sheet'!$K$2:$K$5000,$C619,'1. Output sheet'!$O$2:$O$5000,"&gt;="&amp;$B$574,'1. Output sheet'!$O$2:$O$5000,"&lt;"&amp;$C$574)</f>
        <v>0</v>
      </c>
      <c r="G684" s="13">
        <f>SUMIFS('1. Output sheet'!$F$2:$F$5000,'1. Output sheet'!$AC$2:$AC$5000,$B$105,'1. Output sheet'!$C$2:$C$5000,G$138,'1. Output sheet'!$K$2:$K$5000,$C619,'1. Output sheet'!$O$2:$O$5000,"&gt;="&amp;$B$574,'1. Output sheet'!$O$2:$O$5000,"&lt;"&amp;$C$574)</f>
        <v>0</v>
      </c>
      <c r="H684" s="13">
        <f>SUMIFS('1. Output sheet'!$F$2:$F$5000,'1. Output sheet'!$AC$2:$AC$5000,$B$105,'1. Output sheet'!$C$2:$C$5000,H$138,'1. Output sheet'!$K$2:$K$5000,$C619,'1. Output sheet'!$O$2:$O$5000,"&gt;="&amp;$B$574,'1. Output sheet'!$O$2:$O$5000,"&lt;"&amp;$C$574)</f>
        <v>0</v>
      </c>
      <c r="I684" s="13">
        <f>SUMIFS('1. Output sheet'!$F$2:$F$5000,'1. Output sheet'!$AC$2:$AC$5000,$B$105,'1. Output sheet'!$C$2:$C$5000,I$138,'1. Output sheet'!$K$2:$K$5000,$C619,'1. Output sheet'!$O$2:$O$5000,"&gt;="&amp;$B$574,'1. Output sheet'!$O$2:$O$5000,"&lt;"&amp;$C$574)</f>
        <v>0</v>
      </c>
      <c r="J684" s="13">
        <f>SUMIFS('1. Output sheet'!$F$2:$F$5000,'1. Output sheet'!$AC$2:$AC$5000,$B$105,'1. Output sheet'!$C$2:$C$5000,J$138,'1. Output sheet'!$K$2:$K$5000,$C619,'1. Output sheet'!$O$2:$O$5000,"&gt;="&amp;$B$574,'1. Output sheet'!$O$2:$O$5000,"&lt;"&amp;$C$574)</f>
        <v>0</v>
      </c>
      <c r="K684" s="13">
        <f>SUMIFS('1. Output sheet'!$F$2:$F$5000,'1. Output sheet'!$AC$2:$AC$5000,$B$105,'1. Output sheet'!$C$2:$C$5000,K$138,'1. Output sheet'!$K$2:$K$5000,$C619,'1. Output sheet'!$O$2:$O$5000,"&gt;="&amp;$B$574,'1. Output sheet'!$O$2:$O$5000,"&lt;"&amp;$C$574)</f>
        <v>0</v>
      </c>
      <c r="L684" s="13">
        <f>SUMIFS('1. Output sheet'!$F$2:$F$5000,'1. Output sheet'!$AC$2:$AC$5000,$B$105,'1. Output sheet'!$C$2:$C$5000,L$138,'1. Output sheet'!$K$2:$K$5000,$C619,'1. Output sheet'!$O$2:$O$5000,"&gt;="&amp;$B$574,'1. Output sheet'!$O$2:$O$5000,"&lt;"&amp;$C$574)</f>
        <v>0</v>
      </c>
      <c r="M684" s="13">
        <f>SUMIFS('1. Output sheet'!$F$2:$F$5000,'1. Output sheet'!$AC$2:$AC$5000,$B$105,'1. Output sheet'!$C$2:$C$5000,M$138,'1. Output sheet'!$K$2:$K$5000,$C619,'1. Output sheet'!$O$2:$O$5000,"&gt;="&amp;$B$574,'1. Output sheet'!$O$2:$O$5000,"&lt;"&amp;$C$574)</f>
        <v>0</v>
      </c>
      <c r="N684" s="13">
        <f>SUMIFS('1. Output sheet'!$F$2:$F$5000,'1. Output sheet'!$AC$2:$AC$5000,$B$105,'1. Output sheet'!$C$2:$C$5000,N$138,'1. Output sheet'!$K$2:$K$5000,$C619,'1. Output sheet'!$O$2:$O$5000,"&gt;="&amp;$B$574,'1. Output sheet'!$O$2:$O$5000,"&lt;"&amp;$C$574)</f>
        <v>0</v>
      </c>
      <c r="O684" s="13">
        <f>SUMIFS('1. Output sheet'!$F$2:$F$5000,'1. Output sheet'!$AC$2:$AC$5000,$B$105,'1. Output sheet'!$C$2:$C$5000,O$138,'1. Output sheet'!$K$2:$K$5000,$C619,'1. Output sheet'!$O$2:$O$5000,"&gt;="&amp;$B$574,'1. Output sheet'!$O$2:$O$5000,"&lt;"&amp;$C$574)</f>
        <v>0</v>
      </c>
      <c r="P684" s="14">
        <f t="shared" si="365"/>
        <v>0</v>
      </c>
      <c r="R684" s="7"/>
      <c r="S684" s="39" t="s">
        <v>471</v>
      </c>
      <c r="T684" s="14">
        <f t="shared" si="366"/>
        <v>0</v>
      </c>
      <c r="U684" s="14">
        <f t="shared" si="344"/>
        <v>0</v>
      </c>
      <c r="V684" s="14">
        <f t="shared" si="345"/>
        <v>0</v>
      </c>
      <c r="W684" s="14">
        <f t="shared" si="346"/>
        <v>0</v>
      </c>
      <c r="X684" s="14">
        <f t="shared" si="347"/>
        <v>0</v>
      </c>
      <c r="Y684" s="14">
        <f t="shared" si="348"/>
        <v>0</v>
      </c>
      <c r="Z684" s="14">
        <f t="shared" si="349"/>
        <v>0</v>
      </c>
      <c r="AA684" s="14">
        <f t="shared" si="350"/>
        <v>0</v>
      </c>
      <c r="AB684" s="14">
        <f t="shared" si="351"/>
        <v>0</v>
      </c>
      <c r="AC684" s="14">
        <f t="shared" si="352"/>
        <v>0</v>
      </c>
      <c r="AD684" s="14">
        <f t="shared" si="353"/>
        <v>0</v>
      </c>
      <c r="AE684" s="13">
        <v>0</v>
      </c>
      <c r="AF684" s="14">
        <v>0</v>
      </c>
    </row>
    <row r="685" spans="2:32" ht="15" x14ac:dyDescent="0.25">
      <c r="B685" s="7"/>
      <c r="C685" s="39" t="s">
        <v>56</v>
      </c>
      <c r="D685" s="13">
        <f>SUMIFS('1. Output sheet'!$F$2:$F$5000,'1. Output sheet'!$AC$2:$AC$5000,$B$105,'1. Output sheet'!$C$2:$C$5000,D$138,'1. Output sheet'!$K$2:$K$5000,$C620,'1. Output sheet'!$O$2:$O$5000,"&gt;="&amp;$B$574,'1. Output sheet'!$O$2:$O$5000,"&lt;"&amp;$C$574)</f>
        <v>0</v>
      </c>
      <c r="E685" s="13">
        <f>SUMIFS('1. Output sheet'!$F$2:$F$5000,'1. Output sheet'!$AC$2:$AC$5000,$B$105,'1. Output sheet'!$C$2:$C$5000,E$138,'1. Output sheet'!$K$2:$K$5000,$C620,'1. Output sheet'!$O$2:$O$5000,"&gt;="&amp;$B$574,'1. Output sheet'!$O$2:$O$5000,"&lt;"&amp;$C$574)</f>
        <v>0</v>
      </c>
      <c r="F685" s="13">
        <f>SUMIFS('1. Output sheet'!$F$2:$F$5000,'1. Output sheet'!$AC$2:$AC$5000,$B$105,'1. Output sheet'!$C$2:$C$5000,F$138,'1. Output sheet'!$K$2:$K$5000,$C620,'1. Output sheet'!$O$2:$O$5000,"&gt;="&amp;$B$574,'1. Output sheet'!$O$2:$O$5000,"&lt;"&amp;$C$574)</f>
        <v>0</v>
      </c>
      <c r="G685" s="13">
        <f>SUMIFS('1. Output sheet'!$F$2:$F$5000,'1. Output sheet'!$AC$2:$AC$5000,$B$105,'1. Output sheet'!$C$2:$C$5000,G$138,'1. Output sheet'!$K$2:$K$5000,$C620,'1. Output sheet'!$O$2:$O$5000,"&gt;="&amp;$B$574,'1. Output sheet'!$O$2:$O$5000,"&lt;"&amp;$C$574)</f>
        <v>0</v>
      </c>
      <c r="H685" s="13">
        <f>SUMIFS('1. Output sheet'!$F$2:$F$5000,'1. Output sheet'!$AC$2:$AC$5000,$B$105,'1. Output sheet'!$C$2:$C$5000,H$138,'1. Output sheet'!$K$2:$K$5000,$C620,'1. Output sheet'!$O$2:$O$5000,"&gt;="&amp;$B$574,'1. Output sheet'!$O$2:$O$5000,"&lt;"&amp;$C$574)</f>
        <v>0</v>
      </c>
      <c r="I685" s="13">
        <f>SUMIFS('1. Output sheet'!$F$2:$F$5000,'1. Output sheet'!$AC$2:$AC$5000,$B$105,'1. Output sheet'!$C$2:$C$5000,I$138,'1. Output sheet'!$K$2:$K$5000,$C620,'1. Output sheet'!$O$2:$O$5000,"&gt;="&amp;$B$574,'1. Output sheet'!$O$2:$O$5000,"&lt;"&amp;$C$574)</f>
        <v>0</v>
      </c>
      <c r="J685" s="13">
        <f>SUMIFS('1. Output sheet'!$F$2:$F$5000,'1. Output sheet'!$AC$2:$AC$5000,$B$105,'1. Output sheet'!$C$2:$C$5000,J$138,'1. Output sheet'!$K$2:$K$5000,$C620,'1. Output sheet'!$O$2:$O$5000,"&gt;="&amp;$B$574,'1. Output sheet'!$O$2:$O$5000,"&lt;"&amp;$C$574)</f>
        <v>0</v>
      </c>
      <c r="K685" s="13">
        <f>SUMIFS('1. Output sheet'!$F$2:$F$5000,'1. Output sheet'!$AC$2:$AC$5000,$B$105,'1. Output sheet'!$C$2:$C$5000,K$138,'1. Output sheet'!$K$2:$K$5000,$C620,'1. Output sheet'!$O$2:$O$5000,"&gt;="&amp;$B$574,'1. Output sheet'!$O$2:$O$5000,"&lt;"&amp;$C$574)</f>
        <v>0</v>
      </c>
      <c r="L685" s="13">
        <f>SUMIFS('1. Output sheet'!$F$2:$F$5000,'1. Output sheet'!$AC$2:$AC$5000,$B$105,'1. Output sheet'!$C$2:$C$5000,L$138,'1. Output sheet'!$K$2:$K$5000,$C620,'1. Output sheet'!$O$2:$O$5000,"&gt;="&amp;$B$574,'1. Output sheet'!$O$2:$O$5000,"&lt;"&amp;$C$574)</f>
        <v>0</v>
      </c>
      <c r="M685" s="13">
        <f>SUMIFS('1. Output sheet'!$F$2:$F$5000,'1. Output sheet'!$AC$2:$AC$5000,$B$105,'1. Output sheet'!$C$2:$C$5000,M$138,'1. Output sheet'!$K$2:$K$5000,$C620,'1. Output sheet'!$O$2:$O$5000,"&gt;="&amp;$B$574,'1. Output sheet'!$O$2:$O$5000,"&lt;"&amp;$C$574)</f>
        <v>0</v>
      </c>
      <c r="N685" s="13">
        <f>SUMIFS('1. Output sheet'!$F$2:$F$5000,'1. Output sheet'!$AC$2:$AC$5000,$B$105,'1. Output sheet'!$C$2:$C$5000,N$138,'1. Output sheet'!$K$2:$K$5000,$C620,'1. Output sheet'!$O$2:$O$5000,"&gt;="&amp;$B$574,'1. Output sheet'!$O$2:$O$5000,"&lt;"&amp;$C$574)</f>
        <v>0</v>
      </c>
      <c r="O685" s="13">
        <f>SUMIFS('1. Output sheet'!$F$2:$F$5000,'1. Output sheet'!$AC$2:$AC$5000,$B$105,'1. Output sheet'!$C$2:$C$5000,O$138,'1. Output sheet'!$K$2:$K$5000,$C620,'1. Output sheet'!$O$2:$O$5000,"&gt;="&amp;$B$574,'1. Output sheet'!$O$2:$O$5000,"&lt;"&amp;$C$574)</f>
        <v>0</v>
      </c>
      <c r="P685" s="14">
        <f t="shared" si="365"/>
        <v>0</v>
      </c>
      <c r="R685" s="7"/>
      <c r="S685" s="39" t="s">
        <v>56</v>
      </c>
      <c r="T685" s="14">
        <f t="shared" si="366"/>
        <v>0</v>
      </c>
      <c r="U685" s="14">
        <f t="shared" si="344"/>
        <v>0</v>
      </c>
      <c r="V685" s="14">
        <f t="shared" si="345"/>
        <v>0</v>
      </c>
      <c r="W685" s="14">
        <f t="shared" si="346"/>
        <v>0</v>
      </c>
      <c r="X685" s="14">
        <f t="shared" si="347"/>
        <v>0</v>
      </c>
      <c r="Y685" s="14">
        <f t="shared" si="348"/>
        <v>0</v>
      </c>
      <c r="Z685" s="14">
        <f t="shared" si="349"/>
        <v>0</v>
      </c>
      <c r="AA685" s="14">
        <f t="shared" si="350"/>
        <v>0</v>
      </c>
      <c r="AB685" s="14">
        <f t="shared" si="351"/>
        <v>0</v>
      </c>
      <c r="AC685" s="14">
        <f t="shared" si="352"/>
        <v>0</v>
      </c>
      <c r="AD685" s="14">
        <f t="shared" si="353"/>
        <v>0</v>
      </c>
      <c r="AE685" s="13">
        <v>0</v>
      </c>
      <c r="AF685" s="14">
        <v>27030</v>
      </c>
    </row>
    <row r="686" spans="2:32" ht="15" x14ac:dyDescent="0.25">
      <c r="B686" s="7"/>
      <c r="C686" s="39" t="s">
        <v>34</v>
      </c>
      <c r="D686" s="13">
        <f>SUMIFS('1. Output sheet'!$F$2:$F$5000,'1. Output sheet'!$AC$2:$AC$5000,$B$105,'1. Output sheet'!$C$2:$C$5000,D$138,'1. Output sheet'!$K$2:$K$5000,$C621,'1. Output sheet'!$O$2:$O$5000,"&gt;="&amp;$B$574,'1. Output sheet'!$O$2:$O$5000,"&lt;"&amp;$C$574)</f>
        <v>0</v>
      </c>
      <c r="E686" s="13">
        <f>SUMIFS('1. Output sheet'!$F$2:$F$5000,'1. Output sheet'!$AC$2:$AC$5000,$B$105,'1. Output sheet'!$C$2:$C$5000,E$138,'1. Output sheet'!$K$2:$K$5000,$C621,'1. Output sheet'!$O$2:$O$5000,"&gt;="&amp;$B$574,'1. Output sheet'!$O$2:$O$5000,"&lt;"&amp;$C$574)</f>
        <v>0</v>
      </c>
      <c r="F686" s="13">
        <f>SUMIFS('1. Output sheet'!$F$2:$F$5000,'1. Output sheet'!$AC$2:$AC$5000,$B$105,'1. Output sheet'!$C$2:$C$5000,F$138,'1. Output sheet'!$K$2:$K$5000,$C621,'1. Output sheet'!$O$2:$O$5000,"&gt;="&amp;$B$574,'1. Output sheet'!$O$2:$O$5000,"&lt;"&amp;$C$574)</f>
        <v>0</v>
      </c>
      <c r="G686" s="13">
        <f>SUMIFS('1. Output sheet'!$F$2:$F$5000,'1. Output sheet'!$AC$2:$AC$5000,$B$105,'1. Output sheet'!$C$2:$C$5000,G$138,'1. Output sheet'!$K$2:$K$5000,$C621,'1. Output sheet'!$O$2:$O$5000,"&gt;="&amp;$B$574,'1. Output sheet'!$O$2:$O$5000,"&lt;"&amp;$C$574)</f>
        <v>0</v>
      </c>
      <c r="H686" s="13">
        <f>SUMIFS('1. Output sheet'!$F$2:$F$5000,'1. Output sheet'!$AC$2:$AC$5000,$B$105,'1. Output sheet'!$C$2:$C$5000,H$138,'1. Output sheet'!$K$2:$K$5000,$C621,'1. Output sheet'!$O$2:$O$5000,"&gt;="&amp;$B$574,'1. Output sheet'!$O$2:$O$5000,"&lt;"&amp;$C$574)</f>
        <v>0</v>
      </c>
      <c r="I686" s="13">
        <f>SUMIFS('1. Output sheet'!$F$2:$F$5000,'1. Output sheet'!$AC$2:$AC$5000,$B$105,'1. Output sheet'!$C$2:$C$5000,I$138,'1. Output sheet'!$K$2:$K$5000,$C621,'1. Output sheet'!$O$2:$O$5000,"&gt;="&amp;$B$574,'1. Output sheet'!$O$2:$O$5000,"&lt;"&amp;$C$574)</f>
        <v>0</v>
      </c>
      <c r="J686" s="13">
        <f>SUMIFS('1. Output sheet'!$F$2:$F$5000,'1. Output sheet'!$AC$2:$AC$5000,$B$105,'1. Output sheet'!$C$2:$C$5000,J$138,'1. Output sheet'!$K$2:$K$5000,$C621,'1. Output sheet'!$O$2:$O$5000,"&gt;="&amp;$B$574,'1. Output sheet'!$O$2:$O$5000,"&lt;"&amp;$C$574)</f>
        <v>0</v>
      </c>
      <c r="K686" s="13">
        <f>SUMIFS('1. Output sheet'!$F$2:$F$5000,'1. Output sheet'!$AC$2:$AC$5000,$B$105,'1. Output sheet'!$C$2:$C$5000,K$138,'1. Output sheet'!$K$2:$K$5000,$C621,'1. Output sheet'!$O$2:$O$5000,"&gt;="&amp;$B$574,'1. Output sheet'!$O$2:$O$5000,"&lt;"&amp;$C$574)</f>
        <v>0</v>
      </c>
      <c r="L686" s="13">
        <f>SUMIFS('1. Output sheet'!$F$2:$F$5000,'1. Output sheet'!$AC$2:$AC$5000,$B$105,'1. Output sheet'!$C$2:$C$5000,L$138,'1. Output sheet'!$K$2:$K$5000,$C621,'1. Output sheet'!$O$2:$O$5000,"&gt;="&amp;$B$574,'1. Output sheet'!$O$2:$O$5000,"&lt;"&amp;$C$574)</f>
        <v>0</v>
      </c>
      <c r="M686" s="13">
        <f>SUMIFS('1. Output sheet'!$F$2:$F$5000,'1. Output sheet'!$AC$2:$AC$5000,$B$105,'1. Output sheet'!$C$2:$C$5000,M$138,'1. Output sheet'!$K$2:$K$5000,$C621,'1. Output sheet'!$O$2:$O$5000,"&gt;="&amp;$B$574,'1. Output sheet'!$O$2:$O$5000,"&lt;"&amp;$C$574)</f>
        <v>0</v>
      </c>
      <c r="N686" s="13">
        <f>SUMIFS('1. Output sheet'!$F$2:$F$5000,'1. Output sheet'!$AC$2:$AC$5000,$B$105,'1. Output sheet'!$C$2:$C$5000,N$138,'1. Output sheet'!$K$2:$K$5000,$C621,'1. Output sheet'!$O$2:$O$5000,"&gt;="&amp;$B$574,'1. Output sheet'!$O$2:$O$5000,"&lt;"&amp;$C$574)</f>
        <v>0</v>
      </c>
      <c r="O686" s="13">
        <f>SUMIFS('1. Output sheet'!$F$2:$F$5000,'1. Output sheet'!$AC$2:$AC$5000,$B$105,'1. Output sheet'!$C$2:$C$5000,O$138,'1. Output sheet'!$K$2:$K$5000,$C621,'1. Output sheet'!$O$2:$O$5000,"&gt;="&amp;$B$574,'1. Output sheet'!$O$2:$O$5000,"&lt;"&amp;$C$574)</f>
        <v>0</v>
      </c>
      <c r="P686" s="14">
        <f t="shared" si="365"/>
        <v>0</v>
      </c>
      <c r="R686" s="7"/>
      <c r="S686" s="39" t="s">
        <v>34</v>
      </c>
      <c r="T686" s="14">
        <f t="shared" si="366"/>
        <v>0</v>
      </c>
      <c r="U686" s="14">
        <f t="shared" si="344"/>
        <v>0</v>
      </c>
      <c r="V686" s="14">
        <f t="shared" si="345"/>
        <v>0</v>
      </c>
      <c r="W686" s="14">
        <f t="shared" si="346"/>
        <v>0</v>
      </c>
      <c r="X686" s="14">
        <f t="shared" si="347"/>
        <v>0</v>
      </c>
      <c r="Y686" s="14">
        <f t="shared" si="348"/>
        <v>0</v>
      </c>
      <c r="Z686" s="14">
        <f t="shared" si="349"/>
        <v>0</v>
      </c>
      <c r="AA686" s="14">
        <f t="shared" si="350"/>
        <v>0</v>
      </c>
      <c r="AB686" s="14">
        <f t="shared" si="351"/>
        <v>0</v>
      </c>
      <c r="AC686" s="14">
        <f t="shared" si="352"/>
        <v>0</v>
      </c>
      <c r="AD686" s="14">
        <f t="shared" si="353"/>
        <v>0</v>
      </c>
      <c r="AE686" s="13">
        <v>0</v>
      </c>
      <c r="AF686" s="14">
        <v>-23316.39</v>
      </c>
    </row>
    <row r="687" spans="2:32" ht="15" x14ac:dyDescent="0.25">
      <c r="B687" s="7"/>
      <c r="C687" s="39" t="s">
        <v>1249</v>
      </c>
      <c r="D687" s="13">
        <f>SUMIFS('1. Output sheet'!$F$2:$F$5000,'1. Output sheet'!$AC$2:$AC$5000,$B$105,'1. Output sheet'!$C$2:$C$5000,D$138,'1. Output sheet'!$K$2:$K$5000,$C622,'1. Output sheet'!$O$2:$O$5000,"&gt;="&amp;$B$574,'1. Output sheet'!$O$2:$O$5000,"&lt;"&amp;$C$574)</f>
        <v>0</v>
      </c>
      <c r="E687" s="13">
        <f>SUMIFS('1. Output sheet'!$F$2:$F$5000,'1. Output sheet'!$AC$2:$AC$5000,$B$105,'1. Output sheet'!$C$2:$C$5000,E$138,'1. Output sheet'!$K$2:$K$5000,$C622,'1. Output sheet'!$O$2:$O$5000,"&gt;="&amp;$B$574,'1. Output sheet'!$O$2:$O$5000,"&lt;"&amp;$C$574)</f>
        <v>0</v>
      </c>
      <c r="F687" s="13">
        <f>SUMIFS('1. Output sheet'!$F$2:$F$5000,'1. Output sheet'!$AC$2:$AC$5000,$B$105,'1. Output sheet'!$C$2:$C$5000,F$138,'1. Output sheet'!$K$2:$K$5000,$C622,'1. Output sheet'!$O$2:$O$5000,"&gt;="&amp;$B$574,'1. Output sheet'!$O$2:$O$5000,"&lt;"&amp;$C$574)</f>
        <v>0</v>
      </c>
      <c r="G687" s="13">
        <f>SUMIFS('1. Output sheet'!$F$2:$F$5000,'1. Output sheet'!$AC$2:$AC$5000,$B$105,'1. Output sheet'!$C$2:$C$5000,G$138,'1. Output sheet'!$K$2:$K$5000,$C622,'1. Output sheet'!$O$2:$O$5000,"&gt;="&amp;$B$574,'1. Output sheet'!$O$2:$O$5000,"&lt;"&amp;$C$574)</f>
        <v>0</v>
      </c>
      <c r="H687" s="13">
        <f>SUMIFS('1. Output sheet'!$F$2:$F$5000,'1. Output sheet'!$AC$2:$AC$5000,$B$105,'1. Output sheet'!$C$2:$C$5000,H$138,'1. Output sheet'!$K$2:$K$5000,$C622,'1. Output sheet'!$O$2:$O$5000,"&gt;="&amp;$B$574,'1. Output sheet'!$O$2:$O$5000,"&lt;"&amp;$C$574)</f>
        <v>0</v>
      </c>
      <c r="I687" s="13">
        <f>SUMIFS('1. Output sheet'!$F$2:$F$5000,'1. Output sheet'!$AC$2:$AC$5000,$B$105,'1. Output sheet'!$C$2:$C$5000,I$138,'1. Output sheet'!$K$2:$K$5000,$C622,'1. Output sheet'!$O$2:$O$5000,"&gt;="&amp;$B$574,'1. Output sheet'!$O$2:$O$5000,"&lt;"&amp;$C$574)</f>
        <v>0</v>
      </c>
      <c r="J687" s="13">
        <f>SUMIFS('1. Output sheet'!$F$2:$F$5000,'1. Output sheet'!$AC$2:$AC$5000,$B$105,'1. Output sheet'!$C$2:$C$5000,J$138,'1. Output sheet'!$K$2:$K$5000,$C622,'1. Output sheet'!$O$2:$O$5000,"&gt;="&amp;$B$574,'1. Output sheet'!$O$2:$O$5000,"&lt;"&amp;$C$574)</f>
        <v>0</v>
      </c>
      <c r="K687" s="13">
        <f>SUMIFS('1. Output sheet'!$F$2:$F$5000,'1. Output sheet'!$AC$2:$AC$5000,$B$105,'1. Output sheet'!$C$2:$C$5000,K$138,'1. Output sheet'!$K$2:$K$5000,$C622,'1. Output sheet'!$O$2:$O$5000,"&gt;="&amp;$B$574,'1. Output sheet'!$O$2:$O$5000,"&lt;"&amp;$C$574)</f>
        <v>0</v>
      </c>
      <c r="L687" s="13">
        <f>SUMIFS('1. Output sheet'!$F$2:$F$5000,'1. Output sheet'!$AC$2:$AC$5000,$B$105,'1. Output sheet'!$C$2:$C$5000,L$138,'1. Output sheet'!$K$2:$K$5000,$C622,'1. Output sheet'!$O$2:$O$5000,"&gt;="&amp;$B$574,'1. Output sheet'!$O$2:$O$5000,"&lt;"&amp;$C$574)</f>
        <v>0</v>
      </c>
      <c r="M687" s="13">
        <f>SUMIFS('1. Output sheet'!$F$2:$F$5000,'1. Output sheet'!$AC$2:$AC$5000,$B$105,'1. Output sheet'!$C$2:$C$5000,M$138,'1. Output sheet'!$K$2:$K$5000,$C622,'1. Output sheet'!$O$2:$O$5000,"&gt;="&amp;$B$574,'1. Output sheet'!$O$2:$O$5000,"&lt;"&amp;$C$574)</f>
        <v>0</v>
      </c>
      <c r="N687" s="13">
        <f>SUMIFS('1. Output sheet'!$F$2:$F$5000,'1. Output sheet'!$AC$2:$AC$5000,$B$105,'1. Output sheet'!$C$2:$C$5000,N$138,'1. Output sheet'!$K$2:$K$5000,$C622,'1. Output sheet'!$O$2:$O$5000,"&gt;="&amp;$B$574,'1. Output sheet'!$O$2:$O$5000,"&lt;"&amp;$C$574)</f>
        <v>0</v>
      </c>
      <c r="O687" s="13">
        <f>SUMIFS('1. Output sheet'!$F$2:$F$5000,'1. Output sheet'!$AC$2:$AC$5000,$B$105,'1. Output sheet'!$C$2:$C$5000,O$138,'1. Output sheet'!$K$2:$K$5000,$C622,'1. Output sheet'!$O$2:$O$5000,"&gt;="&amp;$B$574,'1. Output sheet'!$O$2:$O$5000,"&lt;"&amp;$C$574)</f>
        <v>0</v>
      </c>
      <c r="P687" s="14">
        <f t="shared" si="365"/>
        <v>0</v>
      </c>
      <c r="R687" s="7"/>
      <c r="S687" s="39" t="s">
        <v>1249</v>
      </c>
      <c r="T687" s="14">
        <f t="shared" si="366"/>
        <v>0</v>
      </c>
      <c r="U687" s="14">
        <f t="shared" si="344"/>
        <v>0</v>
      </c>
      <c r="V687" s="14">
        <f t="shared" si="345"/>
        <v>0</v>
      </c>
      <c r="W687" s="14">
        <f t="shared" si="346"/>
        <v>0</v>
      </c>
      <c r="X687" s="14">
        <f t="shared" si="347"/>
        <v>0</v>
      </c>
      <c r="Y687" s="14">
        <f t="shared" si="348"/>
        <v>0</v>
      </c>
      <c r="Z687" s="14">
        <f t="shared" si="349"/>
        <v>0</v>
      </c>
      <c r="AA687" s="14">
        <f t="shared" si="350"/>
        <v>0</v>
      </c>
      <c r="AB687" s="14">
        <f t="shared" si="351"/>
        <v>0</v>
      </c>
      <c r="AC687" s="14">
        <f t="shared" si="352"/>
        <v>0</v>
      </c>
      <c r="AD687" s="14">
        <f t="shared" si="353"/>
        <v>0</v>
      </c>
      <c r="AE687" s="13">
        <v>0</v>
      </c>
      <c r="AF687" s="14">
        <v>0</v>
      </c>
    </row>
    <row r="688" spans="2:32" ht="15" x14ac:dyDescent="0.25">
      <c r="B688" s="7"/>
      <c r="C688" s="39" t="s">
        <v>47</v>
      </c>
      <c r="D688" s="13">
        <f>SUMIFS('1. Output sheet'!$F$2:$F$5000,'1. Output sheet'!$AC$2:$AC$5000,$B$105,'1. Output sheet'!$C$2:$C$5000,D$138,'1. Output sheet'!$K$2:$K$5000,$C623,'1. Output sheet'!$O$2:$O$5000,"&gt;="&amp;$B$574,'1. Output sheet'!$O$2:$O$5000,"&lt;"&amp;$C$574)</f>
        <v>0</v>
      </c>
      <c r="E688" s="13">
        <f>SUMIFS('1. Output sheet'!$F$2:$F$5000,'1. Output sheet'!$AC$2:$AC$5000,$B$105,'1. Output sheet'!$C$2:$C$5000,E$138,'1. Output sheet'!$K$2:$K$5000,$C623,'1. Output sheet'!$O$2:$O$5000,"&gt;="&amp;$B$574,'1. Output sheet'!$O$2:$O$5000,"&lt;"&amp;$C$574)</f>
        <v>0</v>
      </c>
      <c r="F688" s="13">
        <f>SUMIFS('1. Output sheet'!$F$2:$F$5000,'1. Output sheet'!$AC$2:$AC$5000,$B$105,'1. Output sheet'!$C$2:$C$5000,F$138,'1. Output sheet'!$K$2:$K$5000,$C623,'1. Output sheet'!$O$2:$O$5000,"&gt;="&amp;$B$574,'1. Output sheet'!$O$2:$O$5000,"&lt;"&amp;$C$574)</f>
        <v>0</v>
      </c>
      <c r="G688" s="13">
        <f>SUMIFS('1. Output sheet'!$F$2:$F$5000,'1. Output sheet'!$AC$2:$AC$5000,$B$105,'1. Output sheet'!$C$2:$C$5000,G$138,'1. Output sheet'!$K$2:$K$5000,$C623,'1. Output sheet'!$O$2:$O$5000,"&gt;="&amp;$B$574,'1. Output sheet'!$O$2:$O$5000,"&lt;"&amp;$C$574)</f>
        <v>0</v>
      </c>
      <c r="H688" s="13">
        <f>SUMIFS('1. Output sheet'!$F$2:$F$5000,'1. Output sheet'!$AC$2:$AC$5000,$B$105,'1. Output sheet'!$C$2:$C$5000,H$138,'1. Output sheet'!$K$2:$K$5000,$C623,'1. Output sheet'!$O$2:$O$5000,"&gt;="&amp;$B$574,'1. Output sheet'!$O$2:$O$5000,"&lt;"&amp;$C$574)</f>
        <v>0</v>
      </c>
      <c r="I688" s="13">
        <f>SUMIFS('1. Output sheet'!$F$2:$F$5000,'1. Output sheet'!$AC$2:$AC$5000,$B$105,'1. Output sheet'!$C$2:$C$5000,I$138,'1. Output sheet'!$K$2:$K$5000,$C623,'1. Output sheet'!$O$2:$O$5000,"&gt;="&amp;$B$574,'1. Output sheet'!$O$2:$O$5000,"&lt;"&amp;$C$574)</f>
        <v>0</v>
      </c>
      <c r="J688" s="13">
        <f>SUMIFS('1. Output sheet'!$F$2:$F$5000,'1. Output sheet'!$AC$2:$AC$5000,$B$105,'1. Output sheet'!$C$2:$C$5000,J$138,'1. Output sheet'!$K$2:$K$5000,$C623,'1. Output sheet'!$O$2:$O$5000,"&gt;="&amp;$B$574,'1. Output sheet'!$O$2:$O$5000,"&lt;"&amp;$C$574)</f>
        <v>0</v>
      </c>
      <c r="K688" s="13">
        <f>SUMIFS('1. Output sheet'!$F$2:$F$5000,'1. Output sheet'!$AC$2:$AC$5000,$B$105,'1. Output sheet'!$C$2:$C$5000,K$138,'1. Output sheet'!$K$2:$K$5000,$C623,'1. Output sheet'!$O$2:$O$5000,"&gt;="&amp;$B$574,'1. Output sheet'!$O$2:$O$5000,"&lt;"&amp;$C$574)</f>
        <v>0</v>
      </c>
      <c r="L688" s="13">
        <f>SUMIFS('1. Output sheet'!$F$2:$F$5000,'1. Output sheet'!$AC$2:$AC$5000,$B$105,'1. Output sheet'!$C$2:$C$5000,L$138,'1. Output sheet'!$K$2:$K$5000,$C623,'1. Output sheet'!$O$2:$O$5000,"&gt;="&amp;$B$574,'1. Output sheet'!$O$2:$O$5000,"&lt;"&amp;$C$574)</f>
        <v>0</v>
      </c>
      <c r="M688" s="13">
        <f>SUMIFS('1. Output sheet'!$F$2:$F$5000,'1. Output sheet'!$AC$2:$AC$5000,$B$105,'1. Output sheet'!$C$2:$C$5000,M$138,'1. Output sheet'!$K$2:$K$5000,$C623,'1. Output sheet'!$O$2:$O$5000,"&gt;="&amp;$B$574,'1. Output sheet'!$O$2:$O$5000,"&lt;"&amp;$C$574)</f>
        <v>0</v>
      </c>
      <c r="N688" s="13">
        <f>SUMIFS('1. Output sheet'!$F$2:$F$5000,'1. Output sheet'!$AC$2:$AC$5000,$B$105,'1. Output sheet'!$C$2:$C$5000,N$138,'1. Output sheet'!$K$2:$K$5000,$C623,'1. Output sheet'!$O$2:$O$5000,"&gt;="&amp;$B$574,'1. Output sheet'!$O$2:$O$5000,"&lt;"&amp;$C$574)</f>
        <v>0</v>
      </c>
      <c r="O688" s="13">
        <f>SUMIFS('1. Output sheet'!$F$2:$F$5000,'1. Output sheet'!$AC$2:$AC$5000,$B$105,'1. Output sheet'!$C$2:$C$5000,O$138,'1. Output sheet'!$K$2:$K$5000,$C623,'1. Output sheet'!$O$2:$O$5000,"&gt;="&amp;$B$574,'1. Output sheet'!$O$2:$O$5000,"&lt;"&amp;$C$574)</f>
        <v>0</v>
      </c>
      <c r="P688" s="14">
        <f t="shared" si="365"/>
        <v>0</v>
      </c>
      <c r="R688" s="7"/>
      <c r="S688" s="39" t="s">
        <v>47</v>
      </c>
      <c r="T688" s="14">
        <f t="shared" si="366"/>
        <v>0</v>
      </c>
      <c r="U688" s="14">
        <f t="shared" si="344"/>
        <v>0</v>
      </c>
      <c r="V688" s="14">
        <f t="shared" si="345"/>
        <v>0</v>
      </c>
      <c r="W688" s="14">
        <f t="shared" si="346"/>
        <v>0</v>
      </c>
      <c r="X688" s="14">
        <f t="shared" si="347"/>
        <v>0</v>
      </c>
      <c r="Y688" s="14">
        <f t="shared" si="348"/>
        <v>0</v>
      </c>
      <c r="Z688" s="14">
        <f t="shared" si="349"/>
        <v>0</v>
      </c>
      <c r="AA688" s="14">
        <f t="shared" si="350"/>
        <v>0</v>
      </c>
      <c r="AB688" s="14">
        <f t="shared" si="351"/>
        <v>0</v>
      </c>
      <c r="AC688" s="14">
        <f t="shared" si="352"/>
        <v>0</v>
      </c>
      <c r="AD688" s="14">
        <f t="shared" si="353"/>
        <v>0</v>
      </c>
      <c r="AE688" s="13">
        <v>0</v>
      </c>
      <c r="AF688" s="14">
        <v>-16607.579999999998</v>
      </c>
    </row>
    <row r="689" spans="2:32" ht="15" x14ac:dyDescent="0.25">
      <c r="B689" s="7"/>
      <c r="C689" s="39" t="s">
        <v>74</v>
      </c>
      <c r="D689" s="13">
        <f>SUMIFS('1. Output sheet'!$F$2:$F$5000,'1. Output sheet'!$AC$2:$AC$5000,$B$105,'1. Output sheet'!$C$2:$C$5000,D$138,'1. Output sheet'!$K$2:$K$5000,$C624,'1. Output sheet'!$O$2:$O$5000,"&gt;="&amp;$B$574,'1. Output sheet'!$O$2:$O$5000,"&lt;"&amp;$C$574)</f>
        <v>0</v>
      </c>
      <c r="E689" s="13">
        <f>SUMIFS('1. Output sheet'!$F$2:$F$5000,'1. Output sheet'!$AC$2:$AC$5000,$B$105,'1. Output sheet'!$C$2:$C$5000,E$138,'1. Output sheet'!$K$2:$K$5000,$C624,'1. Output sheet'!$O$2:$O$5000,"&gt;="&amp;$B$574,'1. Output sheet'!$O$2:$O$5000,"&lt;"&amp;$C$574)</f>
        <v>0</v>
      </c>
      <c r="F689" s="13">
        <f>SUMIFS('1. Output sheet'!$F$2:$F$5000,'1. Output sheet'!$AC$2:$AC$5000,$B$105,'1. Output sheet'!$C$2:$C$5000,F$138,'1. Output sheet'!$K$2:$K$5000,$C624,'1. Output sheet'!$O$2:$O$5000,"&gt;="&amp;$B$574,'1. Output sheet'!$O$2:$O$5000,"&lt;"&amp;$C$574)</f>
        <v>0</v>
      </c>
      <c r="G689" s="13">
        <f>SUMIFS('1. Output sheet'!$F$2:$F$5000,'1. Output sheet'!$AC$2:$AC$5000,$B$105,'1. Output sheet'!$C$2:$C$5000,G$138,'1. Output sheet'!$K$2:$K$5000,$C624,'1. Output sheet'!$O$2:$O$5000,"&gt;="&amp;$B$574,'1. Output sheet'!$O$2:$O$5000,"&lt;"&amp;$C$574)</f>
        <v>0</v>
      </c>
      <c r="H689" s="13">
        <f>SUMIFS('1. Output sheet'!$F$2:$F$5000,'1. Output sheet'!$AC$2:$AC$5000,$B$105,'1. Output sheet'!$C$2:$C$5000,H$138,'1. Output sheet'!$K$2:$K$5000,$C624,'1. Output sheet'!$O$2:$O$5000,"&gt;="&amp;$B$574,'1. Output sheet'!$O$2:$O$5000,"&lt;"&amp;$C$574)</f>
        <v>0</v>
      </c>
      <c r="I689" s="13">
        <f>SUMIFS('1. Output sheet'!$F$2:$F$5000,'1. Output sheet'!$AC$2:$AC$5000,$B$105,'1. Output sheet'!$C$2:$C$5000,I$138,'1. Output sheet'!$K$2:$K$5000,$C624,'1. Output sheet'!$O$2:$O$5000,"&gt;="&amp;$B$574,'1. Output sheet'!$O$2:$O$5000,"&lt;"&amp;$C$574)</f>
        <v>0</v>
      </c>
      <c r="J689" s="13">
        <f>SUMIFS('1. Output sheet'!$F$2:$F$5000,'1. Output sheet'!$AC$2:$AC$5000,$B$105,'1. Output sheet'!$C$2:$C$5000,J$138,'1. Output sheet'!$K$2:$K$5000,$C624,'1. Output sheet'!$O$2:$O$5000,"&gt;="&amp;$B$574,'1. Output sheet'!$O$2:$O$5000,"&lt;"&amp;$C$574)</f>
        <v>0</v>
      </c>
      <c r="K689" s="13">
        <f>SUMIFS('1. Output sheet'!$F$2:$F$5000,'1. Output sheet'!$AC$2:$AC$5000,$B$105,'1. Output sheet'!$C$2:$C$5000,K$138,'1. Output sheet'!$K$2:$K$5000,$C624,'1. Output sheet'!$O$2:$O$5000,"&gt;="&amp;$B$574,'1. Output sheet'!$O$2:$O$5000,"&lt;"&amp;$C$574)</f>
        <v>0</v>
      </c>
      <c r="L689" s="13">
        <f>SUMIFS('1. Output sheet'!$F$2:$F$5000,'1. Output sheet'!$AC$2:$AC$5000,$B$105,'1. Output sheet'!$C$2:$C$5000,L$138,'1. Output sheet'!$K$2:$K$5000,$C624,'1. Output sheet'!$O$2:$O$5000,"&gt;="&amp;$B$574,'1. Output sheet'!$O$2:$O$5000,"&lt;"&amp;$C$574)</f>
        <v>0</v>
      </c>
      <c r="M689" s="13">
        <f>SUMIFS('1. Output sheet'!$F$2:$F$5000,'1. Output sheet'!$AC$2:$AC$5000,$B$105,'1. Output sheet'!$C$2:$C$5000,M$138,'1. Output sheet'!$K$2:$K$5000,$C624,'1. Output sheet'!$O$2:$O$5000,"&gt;="&amp;$B$574,'1. Output sheet'!$O$2:$O$5000,"&lt;"&amp;$C$574)</f>
        <v>0</v>
      </c>
      <c r="N689" s="13">
        <f>SUMIFS('1. Output sheet'!$F$2:$F$5000,'1. Output sheet'!$AC$2:$AC$5000,$B$105,'1. Output sheet'!$C$2:$C$5000,N$138,'1. Output sheet'!$K$2:$K$5000,$C624,'1. Output sheet'!$O$2:$O$5000,"&gt;="&amp;$B$574,'1. Output sheet'!$O$2:$O$5000,"&lt;"&amp;$C$574)</f>
        <v>0</v>
      </c>
      <c r="O689" s="13">
        <f>SUMIFS('1. Output sheet'!$F$2:$F$5000,'1. Output sheet'!$AC$2:$AC$5000,$B$105,'1. Output sheet'!$C$2:$C$5000,O$138,'1. Output sheet'!$K$2:$K$5000,$C624,'1. Output sheet'!$O$2:$O$5000,"&gt;="&amp;$B$574,'1. Output sheet'!$O$2:$O$5000,"&lt;"&amp;$C$574)</f>
        <v>0</v>
      </c>
      <c r="P689" s="14">
        <f t="shared" si="365"/>
        <v>0</v>
      </c>
      <c r="R689" s="7"/>
      <c r="S689" s="39" t="s">
        <v>74</v>
      </c>
      <c r="T689" s="14">
        <f t="shared" si="366"/>
        <v>0</v>
      </c>
      <c r="U689" s="14">
        <f t="shared" si="344"/>
        <v>0</v>
      </c>
      <c r="V689" s="14">
        <f t="shared" si="345"/>
        <v>0</v>
      </c>
      <c r="W689" s="14">
        <f t="shared" si="346"/>
        <v>0</v>
      </c>
      <c r="X689" s="14">
        <f t="shared" si="347"/>
        <v>0</v>
      </c>
      <c r="Y689" s="14">
        <f t="shared" si="348"/>
        <v>0</v>
      </c>
      <c r="Z689" s="14">
        <f t="shared" si="349"/>
        <v>0</v>
      </c>
      <c r="AA689" s="14">
        <f t="shared" si="350"/>
        <v>0</v>
      </c>
      <c r="AB689" s="14">
        <f t="shared" si="351"/>
        <v>0</v>
      </c>
      <c r="AC689" s="14">
        <f t="shared" si="352"/>
        <v>0</v>
      </c>
      <c r="AD689" s="14">
        <f t="shared" si="353"/>
        <v>0</v>
      </c>
      <c r="AE689" s="13">
        <v>0</v>
      </c>
      <c r="AF689" s="14">
        <v>0</v>
      </c>
    </row>
    <row r="690" spans="2:32" ht="15" x14ac:dyDescent="0.25">
      <c r="B690" s="7"/>
      <c r="C690" s="39" t="s">
        <v>4234</v>
      </c>
      <c r="D690" s="13">
        <f>SUMIFS('1. Output sheet'!$F$2:$F$5000,'1. Output sheet'!$AC$2:$AC$5000,$B$105,'1. Output sheet'!$C$2:$C$5000,D$138,'1. Output sheet'!$K$2:$K$5000,$C625,'1. Output sheet'!$O$2:$O$5000,"&gt;="&amp;$B$574,'1. Output sheet'!$O$2:$O$5000,"&lt;"&amp;$C$574)</f>
        <v>0</v>
      </c>
      <c r="E690" s="13">
        <f>SUMIFS('1. Output sheet'!$F$2:$F$5000,'1. Output sheet'!$AC$2:$AC$5000,$B$105,'1. Output sheet'!$C$2:$C$5000,E$138,'1. Output sheet'!$K$2:$K$5000,$C625,'1. Output sheet'!$O$2:$O$5000,"&gt;="&amp;$B$574,'1. Output sheet'!$O$2:$O$5000,"&lt;"&amp;$C$574)</f>
        <v>0</v>
      </c>
      <c r="F690" s="13">
        <f>SUMIFS('1. Output sheet'!$F$2:$F$5000,'1. Output sheet'!$AC$2:$AC$5000,$B$105,'1. Output sheet'!$C$2:$C$5000,F$138,'1. Output sheet'!$K$2:$K$5000,$C625,'1. Output sheet'!$O$2:$O$5000,"&gt;="&amp;$B$574,'1. Output sheet'!$O$2:$O$5000,"&lt;"&amp;$C$574)</f>
        <v>0</v>
      </c>
      <c r="G690" s="13">
        <f>SUMIFS('1. Output sheet'!$F$2:$F$5000,'1. Output sheet'!$AC$2:$AC$5000,$B$105,'1. Output sheet'!$C$2:$C$5000,G$138,'1. Output sheet'!$K$2:$K$5000,$C625,'1. Output sheet'!$O$2:$O$5000,"&gt;="&amp;$B$574,'1. Output sheet'!$O$2:$O$5000,"&lt;"&amp;$C$574)</f>
        <v>0</v>
      </c>
      <c r="H690" s="13">
        <f>SUMIFS('1. Output sheet'!$F$2:$F$5000,'1. Output sheet'!$AC$2:$AC$5000,$B$105,'1. Output sheet'!$C$2:$C$5000,H$138,'1. Output sheet'!$K$2:$K$5000,$C625,'1. Output sheet'!$O$2:$O$5000,"&gt;="&amp;$B$574,'1. Output sheet'!$O$2:$O$5000,"&lt;"&amp;$C$574)</f>
        <v>0</v>
      </c>
      <c r="I690" s="13">
        <f>SUMIFS('1. Output sheet'!$F$2:$F$5000,'1. Output sheet'!$AC$2:$AC$5000,$B$105,'1. Output sheet'!$C$2:$C$5000,I$138,'1. Output sheet'!$K$2:$K$5000,$C625,'1. Output sheet'!$O$2:$O$5000,"&gt;="&amp;$B$574,'1. Output sheet'!$O$2:$O$5000,"&lt;"&amp;$C$574)</f>
        <v>0</v>
      </c>
      <c r="J690" s="13">
        <f>SUMIFS('1. Output sheet'!$F$2:$F$5000,'1. Output sheet'!$AC$2:$AC$5000,$B$105,'1. Output sheet'!$C$2:$C$5000,J$138,'1. Output sheet'!$K$2:$K$5000,$C625,'1. Output sheet'!$O$2:$O$5000,"&gt;="&amp;$B$574,'1. Output sheet'!$O$2:$O$5000,"&lt;"&amp;$C$574)</f>
        <v>0</v>
      </c>
      <c r="K690" s="13">
        <f>SUMIFS('1. Output sheet'!$F$2:$F$5000,'1. Output sheet'!$AC$2:$AC$5000,$B$105,'1. Output sheet'!$C$2:$C$5000,K$138,'1. Output sheet'!$K$2:$K$5000,$C625,'1. Output sheet'!$O$2:$O$5000,"&gt;="&amp;$B$574,'1. Output sheet'!$O$2:$O$5000,"&lt;"&amp;$C$574)</f>
        <v>0</v>
      </c>
      <c r="L690" s="13">
        <f>SUMIFS('1. Output sheet'!$F$2:$F$5000,'1. Output sheet'!$AC$2:$AC$5000,$B$105,'1. Output sheet'!$C$2:$C$5000,L$138,'1. Output sheet'!$K$2:$K$5000,$C625,'1. Output sheet'!$O$2:$O$5000,"&gt;="&amp;$B$574,'1. Output sheet'!$O$2:$O$5000,"&lt;"&amp;$C$574)</f>
        <v>0</v>
      </c>
      <c r="M690" s="13">
        <f>SUMIFS('1. Output sheet'!$F$2:$F$5000,'1. Output sheet'!$AC$2:$AC$5000,$B$105,'1. Output sheet'!$C$2:$C$5000,M$138,'1. Output sheet'!$K$2:$K$5000,$C625,'1. Output sheet'!$O$2:$O$5000,"&gt;="&amp;$B$574,'1. Output sheet'!$O$2:$O$5000,"&lt;"&amp;$C$574)</f>
        <v>0</v>
      </c>
      <c r="N690" s="13">
        <f>SUMIFS('1. Output sheet'!$F$2:$F$5000,'1. Output sheet'!$AC$2:$AC$5000,$B$105,'1. Output sheet'!$C$2:$C$5000,N$138,'1. Output sheet'!$K$2:$K$5000,$C625,'1. Output sheet'!$O$2:$O$5000,"&gt;="&amp;$B$574,'1. Output sheet'!$O$2:$O$5000,"&lt;"&amp;$C$574)</f>
        <v>0</v>
      </c>
      <c r="O690" s="13">
        <f>SUMIFS('1. Output sheet'!$F$2:$F$5000,'1. Output sheet'!$AC$2:$AC$5000,$B$105,'1. Output sheet'!$C$2:$C$5000,O$138,'1. Output sheet'!$K$2:$K$5000,$C625,'1. Output sheet'!$O$2:$O$5000,"&gt;="&amp;$B$574,'1. Output sheet'!$O$2:$O$5000,"&lt;"&amp;$C$574)</f>
        <v>0</v>
      </c>
      <c r="P690" s="14">
        <f t="shared" si="365"/>
        <v>0</v>
      </c>
      <c r="R690" s="7"/>
      <c r="S690" s="39" t="s">
        <v>4234</v>
      </c>
      <c r="T690" s="14">
        <f t="shared" si="366"/>
        <v>0</v>
      </c>
      <c r="U690" s="14">
        <f t="shared" si="344"/>
        <v>0</v>
      </c>
      <c r="V690" s="14">
        <f t="shared" si="345"/>
        <v>0</v>
      </c>
      <c r="W690" s="14">
        <f t="shared" si="346"/>
        <v>0</v>
      </c>
      <c r="X690" s="14">
        <f t="shared" si="347"/>
        <v>0</v>
      </c>
      <c r="Y690" s="14">
        <f t="shared" si="348"/>
        <v>0</v>
      </c>
      <c r="Z690" s="14">
        <f t="shared" si="349"/>
        <v>0</v>
      </c>
      <c r="AA690" s="14">
        <f t="shared" si="350"/>
        <v>0</v>
      </c>
      <c r="AB690" s="14">
        <f t="shared" si="351"/>
        <v>0</v>
      </c>
      <c r="AC690" s="14">
        <f t="shared" si="352"/>
        <v>0</v>
      </c>
      <c r="AD690" s="14">
        <f t="shared" si="353"/>
        <v>0</v>
      </c>
      <c r="AE690" s="13">
        <v>0</v>
      </c>
      <c r="AF690" s="14">
        <v>0</v>
      </c>
    </row>
    <row r="691" spans="2:32" ht="15" x14ac:dyDescent="0.25">
      <c r="B691" s="7"/>
      <c r="C691" s="39" t="s">
        <v>455</v>
      </c>
      <c r="D691" s="13">
        <f>SUMIFS('1. Output sheet'!$F$2:$F$5000,'1. Output sheet'!$AC$2:$AC$5000,$B$105,'1. Output sheet'!$C$2:$C$5000,D$138,'1. Output sheet'!$K$2:$K$5000,$C626,'1. Output sheet'!$O$2:$O$5000,"&gt;="&amp;$B$574,'1. Output sheet'!$O$2:$O$5000,"&lt;"&amp;$C$574)</f>
        <v>0</v>
      </c>
      <c r="E691" s="13">
        <f>SUMIFS('1. Output sheet'!$F$2:$F$5000,'1. Output sheet'!$AC$2:$AC$5000,$B$105,'1. Output sheet'!$C$2:$C$5000,E$138,'1. Output sheet'!$K$2:$K$5000,$C626,'1. Output sheet'!$O$2:$O$5000,"&gt;="&amp;$B$574,'1. Output sheet'!$O$2:$O$5000,"&lt;"&amp;$C$574)</f>
        <v>0</v>
      </c>
      <c r="F691" s="13">
        <f>SUMIFS('1. Output sheet'!$F$2:$F$5000,'1. Output sheet'!$AC$2:$AC$5000,$B$105,'1. Output sheet'!$C$2:$C$5000,F$138,'1. Output sheet'!$K$2:$K$5000,$C626,'1. Output sheet'!$O$2:$O$5000,"&gt;="&amp;$B$574,'1. Output sheet'!$O$2:$O$5000,"&lt;"&amp;$C$574)</f>
        <v>0</v>
      </c>
      <c r="G691" s="13">
        <f>SUMIFS('1. Output sheet'!$F$2:$F$5000,'1. Output sheet'!$AC$2:$AC$5000,$B$105,'1. Output sheet'!$C$2:$C$5000,G$138,'1. Output sheet'!$K$2:$K$5000,$C626,'1. Output sheet'!$O$2:$O$5000,"&gt;="&amp;$B$574,'1. Output sheet'!$O$2:$O$5000,"&lt;"&amp;$C$574)</f>
        <v>0</v>
      </c>
      <c r="H691" s="13">
        <f>SUMIFS('1. Output sheet'!$F$2:$F$5000,'1. Output sheet'!$AC$2:$AC$5000,$B$105,'1. Output sheet'!$C$2:$C$5000,H$138,'1. Output sheet'!$K$2:$K$5000,$C626,'1. Output sheet'!$O$2:$O$5000,"&gt;="&amp;$B$574,'1. Output sheet'!$O$2:$O$5000,"&lt;"&amp;$C$574)</f>
        <v>0</v>
      </c>
      <c r="I691" s="13">
        <f>SUMIFS('1. Output sheet'!$F$2:$F$5000,'1. Output sheet'!$AC$2:$AC$5000,$B$105,'1. Output sheet'!$C$2:$C$5000,I$138,'1. Output sheet'!$K$2:$K$5000,$C626,'1. Output sheet'!$O$2:$O$5000,"&gt;="&amp;$B$574,'1. Output sheet'!$O$2:$O$5000,"&lt;"&amp;$C$574)</f>
        <v>0</v>
      </c>
      <c r="J691" s="13">
        <f>SUMIFS('1. Output sheet'!$F$2:$F$5000,'1. Output sheet'!$AC$2:$AC$5000,$B$105,'1. Output sheet'!$C$2:$C$5000,J$138,'1. Output sheet'!$K$2:$K$5000,$C626,'1. Output sheet'!$O$2:$O$5000,"&gt;="&amp;$B$574,'1. Output sheet'!$O$2:$O$5000,"&lt;"&amp;$C$574)</f>
        <v>0</v>
      </c>
      <c r="K691" s="13">
        <f>SUMIFS('1. Output sheet'!$F$2:$F$5000,'1. Output sheet'!$AC$2:$AC$5000,$B$105,'1. Output sheet'!$C$2:$C$5000,K$138,'1. Output sheet'!$K$2:$K$5000,$C626,'1. Output sheet'!$O$2:$O$5000,"&gt;="&amp;$B$574,'1. Output sheet'!$O$2:$O$5000,"&lt;"&amp;$C$574)</f>
        <v>0</v>
      </c>
      <c r="L691" s="13">
        <f>SUMIFS('1. Output sheet'!$F$2:$F$5000,'1. Output sheet'!$AC$2:$AC$5000,$B$105,'1. Output sheet'!$C$2:$C$5000,L$138,'1. Output sheet'!$K$2:$K$5000,$C626,'1. Output sheet'!$O$2:$O$5000,"&gt;="&amp;$B$574,'1. Output sheet'!$O$2:$O$5000,"&lt;"&amp;$C$574)</f>
        <v>0</v>
      </c>
      <c r="M691" s="13">
        <f>SUMIFS('1. Output sheet'!$F$2:$F$5000,'1. Output sheet'!$AC$2:$AC$5000,$B$105,'1. Output sheet'!$C$2:$C$5000,M$138,'1. Output sheet'!$K$2:$K$5000,$C626,'1. Output sheet'!$O$2:$O$5000,"&gt;="&amp;$B$574,'1. Output sheet'!$O$2:$O$5000,"&lt;"&amp;$C$574)</f>
        <v>0</v>
      </c>
      <c r="N691" s="13">
        <f>SUMIFS('1. Output sheet'!$F$2:$F$5000,'1. Output sheet'!$AC$2:$AC$5000,$B$105,'1. Output sheet'!$C$2:$C$5000,N$138,'1. Output sheet'!$K$2:$K$5000,$C626,'1. Output sheet'!$O$2:$O$5000,"&gt;="&amp;$B$574,'1. Output sheet'!$O$2:$O$5000,"&lt;"&amp;$C$574)</f>
        <v>0</v>
      </c>
      <c r="O691" s="13">
        <f>SUMIFS('1. Output sheet'!$F$2:$F$5000,'1. Output sheet'!$AC$2:$AC$5000,$B$105,'1. Output sheet'!$C$2:$C$5000,O$138,'1. Output sheet'!$K$2:$K$5000,$C626,'1. Output sheet'!$O$2:$O$5000,"&gt;="&amp;$B$574,'1. Output sheet'!$O$2:$O$5000,"&lt;"&amp;$C$574)</f>
        <v>0</v>
      </c>
      <c r="P691" s="14">
        <f t="shared" si="365"/>
        <v>0</v>
      </c>
      <c r="R691" s="7"/>
      <c r="S691" s="39" t="s">
        <v>455</v>
      </c>
      <c r="T691" s="14">
        <f t="shared" si="366"/>
        <v>0</v>
      </c>
      <c r="U691" s="14">
        <f t="shared" si="344"/>
        <v>0</v>
      </c>
      <c r="V691" s="14">
        <f t="shared" si="345"/>
        <v>0</v>
      </c>
      <c r="W691" s="14">
        <f t="shared" si="346"/>
        <v>0</v>
      </c>
      <c r="X691" s="14">
        <f t="shared" si="347"/>
        <v>0</v>
      </c>
      <c r="Y691" s="14">
        <f t="shared" si="348"/>
        <v>0</v>
      </c>
      <c r="Z691" s="14">
        <f t="shared" si="349"/>
        <v>0</v>
      </c>
      <c r="AA691" s="14">
        <f t="shared" si="350"/>
        <v>0</v>
      </c>
      <c r="AB691" s="14">
        <f t="shared" si="351"/>
        <v>0</v>
      </c>
      <c r="AC691" s="14">
        <f t="shared" si="352"/>
        <v>0</v>
      </c>
      <c r="AD691" s="14">
        <f t="shared" si="353"/>
        <v>0</v>
      </c>
      <c r="AE691" s="13">
        <v>0</v>
      </c>
      <c r="AF691" s="14">
        <v>-48.829999999999927</v>
      </c>
    </row>
    <row r="692" spans="2:32" ht="15" x14ac:dyDescent="0.25">
      <c r="B692" s="7"/>
      <c r="C692" s="39" t="s">
        <v>306</v>
      </c>
      <c r="D692" s="13">
        <f>SUMIFS('1. Output sheet'!$F$2:$F$5000,'1. Output sheet'!$AC$2:$AC$5000,$B$105,'1. Output sheet'!$C$2:$C$5000,D$138,'1. Output sheet'!$K$2:$K$5000,$C627,'1. Output sheet'!$O$2:$O$5000,"&gt;="&amp;$B$574,'1. Output sheet'!$O$2:$O$5000,"&lt;"&amp;$C$574)</f>
        <v>0</v>
      </c>
      <c r="E692" s="13">
        <f>SUMIFS('1. Output sheet'!$F$2:$F$5000,'1. Output sheet'!$AC$2:$AC$5000,$B$105,'1. Output sheet'!$C$2:$C$5000,E$138,'1. Output sheet'!$K$2:$K$5000,$C627,'1. Output sheet'!$O$2:$O$5000,"&gt;="&amp;$B$574,'1. Output sheet'!$O$2:$O$5000,"&lt;"&amp;$C$574)</f>
        <v>0</v>
      </c>
      <c r="F692" s="13">
        <f>SUMIFS('1. Output sheet'!$F$2:$F$5000,'1. Output sheet'!$AC$2:$AC$5000,$B$105,'1. Output sheet'!$C$2:$C$5000,F$138,'1. Output sheet'!$K$2:$K$5000,$C627,'1. Output sheet'!$O$2:$O$5000,"&gt;="&amp;$B$574,'1. Output sheet'!$O$2:$O$5000,"&lt;"&amp;$C$574)</f>
        <v>0</v>
      </c>
      <c r="G692" s="13">
        <f>SUMIFS('1. Output sheet'!$F$2:$F$5000,'1. Output sheet'!$AC$2:$AC$5000,$B$105,'1. Output sheet'!$C$2:$C$5000,G$138,'1. Output sheet'!$K$2:$K$5000,$C627,'1. Output sheet'!$O$2:$O$5000,"&gt;="&amp;$B$574,'1. Output sheet'!$O$2:$O$5000,"&lt;"&amp;$C$574)</f>
        <v>0</v>
      </c>
      <c r="H692" s="13">
        <f>SUMIFS('1. Output sheet'!$F$2:$F$5000,'1. Output sheet'!$AC$2:$AC$5000,$B$105,'1. Output sheet'!$C$2:$C$5000,H$138,'1. Output sheet'!$K$2:$K$5000,$C627,'1. Output sheet'!$O$2:$O$5000,"&gt;="&amp;$B$574,'1. Output sheet'!$O$2:$O$5000,"&lt;"&amp;$C$574)</f>
        <v>0</v>
      </c>
      <c r="I692" s="13">
        <f>SUMIFS('1. Output sheet'!$F$2:$F$5000,'1. Output sheet'!$AC$2:$AC$5000,$B$105,'1. Output sheet'!$C$2:$C$5000,I$138,'1. Output sheet'!$K$2:$K$5000,$C627,'1. Output sheet'!$O$2:$O$5000,"&gt;="&amp;$B$574,'1. Output sheet'!$O$2:$O$5000,"&lt;"&amp;$C$574)</f>
        <v>0</v>
      </c>
      <c r="J692" s="13">
        <f>SUMIFS('1. Output sheet'!$F$2:$F$5000,'1. Output sheet'!$AC$2:$AC$5000,$B$105,'1. Output sheet'!$C$2:$C$5000,J$138,'1. Output sheet'!$K$2:$K$5000,$C627,'1. Output sheet'!$O$2:$O$5000,"&gt;="&amp;$B$574,'1. Output sheet'!$O$2:$O$5000,"&lt;"&amp;$C$574)</f>
        <v>0</v>
      </c>
      <c r="K692" s="13">
        <f>SUMIFS('1. Output sheet'!$F$2:$F$5000,'1. Output sheet'!$AC$2:$AC$5000,$B$105,'1. Output sheet'!$C$2:$C$5000,K$138,'1. Output sheet'!$K$2:$K$5000,$C627,'1. Output sheet'!$O$2:$O$5000,"&gt;="&amp;$B$574,'1. Output sheet'!$O$2:$O$5000,"&lt;"&amp;$C$574)</f>
        <v>0</v>
      </c>
      <c r="L692" s="13">
        <f>SUMIFS('1. Output sheet'!$F$2:$F$5000,'1. Output sheet'!$AC$2:$AC$5000,$B$105,'1. Output sheet'!$C$2:$C$5000,L$138,'1. Output sheet'!$K$2:$K$5000,$C627,'1. Output sheet'!$O$2:$O$5000,"&gt;="&amp;$B$574,'1. Output sheet'!$O$2:$O$5000,"&lt;"&amp;$C$574)</f>
        <v>0</v>
      </c>
      <c r="M692" s="13">
        <f>SUMIFS('1. Output sheet'!$F$2:$F$5000,'1. Output sheet'!$AC$2:$AC$5000,$B$105,'1. Output sheet'!$C$2:$C$5000,M$138,'1. Output sheet'!$K$2:$K$5000,$C627,'1. Output sheet'!$O$2:$O$5000,"&gt;="&amp;$B$574,'1. Output sheet'!$O$2:$O$5000,"&lt;"&amp;$C$574)</f>
        <v>0</v>
      </c>
      <c r="N692" s="13">
        <f>SUMIFS('1. Output sheet'!$F$2:$F$5000,'1. Output sheet'!$AC$2:$AC$5000,$B$105,'1. Output sheet'!$C$2:$C$5000,N$138,'1. Output sheet'!$K$2:$K$5000,$C627,'1. Output sheet'!$O$2:$O$5000,"&gt;="&amp;$B$574,'1. Output sheet'!$O$2:$O$5000,"&lt;"&amp;$C$574)</f>
        <v>0</v>
      </c>
      <c r="O692" s="13">
        <f>SUMIFS('1. Output sheet'!$F$2:$F$5000,'1. Output sheet'!$AC$2:$AC$5000,$B$105,'1. Output sheet'!$C$2:$C$5000,O$138,'1. Output sheet'!$K$2:$K$5000,$C627,'1. Output sheet'!$O$2:$O$5000,"&gt;="&amp;$B$574,'1. Output sheet'!$O$2:$O$5000,"&lt;"&amp;$C$574)</f>
        <v>0</v>
      </c>
      <c r="P692" s="14">
        <f t="shared" si="365"/>
        <v>0</v>
      </c>
      <c r="R692" s="7"/>
      <c r="S692" s="39" t="s">
        <v>306</v>
      </c>
      <c r="T692" s="14">
        <f t="shared" si="366"/>
        <v>0</v>
      </c>
      <c r="U692" s="14">
        <f t="shared" si="344"/>
        <v>0</v>
      </c>
      <c r="V692" s="14">
        <f t="shared" si="345"/>
        <v>0</v>
      </c>
      <c r="W692" s="14">
        <f t="shared" si="346"/>
        <v>0</v>
      </c>
      <c r="X692" s="14">
        <f t="shared" si="347"/>
        <v>0</v>
      </c>
      <c r="Y692" s="14">
        <f t="shared" si="348"/>
        <v>0</v>
      </c>
      <c r="Z692" s="14">
        <f t="shared" si="349"/>
        <v>0</v>
      </c>
      <c r="AA692" s="14">
        <f t="shared" si="350"/>
        <v>0</v>
      </c>
      <c r="AB692" s="14">
        <f t="shared" si="351"/>
        <v>0</v>
      </c>
      <c r="AC692" s="14">
        <f t="shared" si="352"/>
        <v>0</v>
      </c>
      <c r="AD692" s="14">
        <f t="shared" si="353"/>
        <v>0</v>
      </c>
      <c r="AE692" s="13">
        <v>0</v>
      </c>
      <c r="AF692" s="14">
        <v>0</v>
      </c>
    </row>
    <row r="693" spans="2:32" ht="15" x14ac:dyDescent="0.25">
      <c r="B693" s="7"/>
      <c r="C693" s="39" t="s">
        <v>289</v>
      </c>
      <c r="D693" s="13">
        <f>SUMIFS('1. Output sheet'!$F$2:$F$5000,'1. Output sheet'!$AC$2:$AC$5000,$B$105,'1. Output sheet'!$C$2:$C$5000,D$138,'1. Output sheet'!$K$2:$K$5000,$C628,'1. Output sheet'!$O$2:$O$5000,"&gt;="&amp;$B$574,'1. Output sheet'!$O$2:$O$5000,"&lt;"&amp;$C$574)</f>
        <v>0</v>
      </c>
      <c r="E693" s="13">
        <f>SUMIFS('1. Output sheet'!$F$2:$F$5000,'1. Output sheet'!$AC$2:$AC$5000,$B$105,'1. Output sheet'!$C$2:$C$5000,E$138,'1. Output sheet'!$K$2:$K$5000,$C628,'1. Output sheet'!$O$2:$O$5000,"&gt;="&amp;$B$574,'1. Output sheet'!$O$2:$O$5000,"&lt;"&amp;$C$574)</f>
        <v>0</v>
      </c>
      <c r="F693" s="13">
        <f>SUMIFS('1. Output sheet'!$F$2:$F$5000,'1. Output sheet'!$AC$2:$AC$5000,$B$105,'1. Output sheet'!$C$2:$C$5000,F$138,'1. Output sheet'!$K$2:$K$5000,$C628,'1. Output sheet'!$O$2:$O$5000,"&gt;="&amp;$B$574,'1. Output sheet'!$O$2:$O$5000,"&lt;"&amp;$C$574)</f>
        <v>0</v>
      </c>
      <c r="G693" s="13">
        <f>SUMIFS('1. Output sheet'!$F$2:$F$5000,'1. Output sheet'!$AC$2:$AC$5000,$B$105,'1. Output sheet'!$C$2:$C$5000,G$138,'1. Output sheet'!$K$2:$K$5000,$C628,'1. Output sheet'!$O$2:$O$5000,"&gt;="&amp;$B$574,'1. Output sheet'!$O$2:$O$5000,"&lt;"&amp;$C$574)</f>
        <v>0</v>
      </c>
      <c r="H693" s="13">
        <f>SUMIFS('1. Output sheet'!$F$2:$F$5000,'1. Output sheet'!$AC$2:$AC$5000,$B$105,'1. Output sheet'!$C$2:$C$5000,H$138,'1. Output sheet'!$K$2:$K$5000,$C628,'1. Output sheet'!$O$2:$O$5000,"&gt;="&amp;$B$574,'1. Output sheet'!$O$2:$O$5000,"&lt;"&amp;$C$574)</f>
        <v>0</v>
      </c>
      <c r="I693" s="13">
        <f>SUMIFS('1. Output sheet'!$F$2:$F$5000,'1. Output sheet'!$AC$2:$AC$5000,$B$105,'1. Output sheet'!$C$2:$C$5000,I$138,'1. Output sheet'!$K$2:$K$5000,$C628,'1. Output sheet'!$O$2:$O$5000,"&gt;="&amp;$B$574,'1. Output sheet'!$O$2:$O$5000,"&lt;"&amp;$C$574)</f>
        <v>0</v>
      </c>
      <c r="J693" s="13">
        <f>SUMIFS('1. Output sheet'!$F$2:$F$5000,'1. Output sheet'!$AC$2:$AC$5000,$B$105,'1. Output sheet'!$C$2:$C$5000,J$138,'1. Output sheet'!$K$2:$K$5000,$C628,'1. Output sheet'!$O$2:$O$5000,"&gt;="&amp;$B$574,'1. Output sheet'!$O$2:$O$5000,"&lt;"&amp;$C$574)</f>
        <v>0</v>
      </c>
      <c r="K693" s="13">
        <f>SUMIFS('1. Output sheet'!$F$2:$F$5000,'1. Output sheet'!$AC$2:$AC$5000,$B$105,'1. Output sheet'!$C$2:$C$5000,K$138,'1. Output sheet'!$K$2:$K$5000,$C628,'1. Output sheet'!$O$2:$O$5000,"&gt;="&amp;$B$574,'1. Output sheet'!$O$2:$O$5000,"&lt;"&amp;$C$574)</f>
        <v>0</v>
      </c>
      <c r="L693" s="13">
        <f>SUMIFS('1. Output sheet'!$F$2:$F$5000,'1. Output sheet'!$AC$2:$AC$5000,$B$105,'1. Output sheet'!$C$2:$C$5000,L$138,'1. Output sheet'!$K$2:$K$5000,$C628,'1. Output sheet'!$O$2:$O$5000,"&gt;="&amp;$B$574,'1. Output sheet'!$O$2:$O$5000,"&lt;"&amp;$C$574)</f>
        <v>0</v>
      </c>
      <c r="M693" s="13">
        <f>SUMIFS('1. Output sheet'!$F$2:$F$5000,'1. Output sheet'!$AC$2:$AC$5000,$B$105,'1. Output sheet'!$C$2:$C$5000,M$138,'1. Output sheet'!$K$2:$K$5000,$C628,'1. Output sheet'!$O$2:$O$5000,"&gt;="&amp;$B$574,'1. Output sheet'!$O$2:$O$5000,"&lt;"&amp;$C$574)</f>
        <v>0</v>
      </c>
      <c r="N693" s="13">
        <f>SUMIFS('1. Output sheet'!$F$2:$F$5000,'1. Output sheet'!$AC$2:$AC$5000,$B$105,'1. Output sheet'!$C$2:$C$5000,N$138,'1. Output sheet'!$K$2:$K$5000,$C628,'1. Output sheet'!$O$2:$O$5000,"&gt;="&amp;$B$574,'1. Output sheet'!$O$2:$O$5000,"&lt;"&amp;$C$574)</f>
        <v>0</v>
      </c>
      <c r="O693" s="13">
        <f>SUMIFS('1. Output sheet'!$F$2:$F$5000,'1. Output sheet'!$AC$2:$AC$5000,$B$105,'1. Output sheet'!$C$2:$C$5000,O$138,'1. Output sheet'!$K$2:$K$5000,$C628,'1. Output sheet'!$O$2:$O$5000,"&gt;="&amp;$B$574,'1. Output sheet'!$O$2:$O$5000,"&lt;"&amp;$C$574)</f>
        <v>0</v>
      </c>
      <c r="P693" s="14">
        <f t="shared" si="365"/>
        <v>0</v>
      </c>
      <c r="R693" s="7"/>
      <c r="S693" s="39" t="s">
        <v>289</v>
      </c>
      <c r="T693" s="14">
        <f t="shared" si="366"/>
        <v>0</v>
      </c>
      <c r="U693" s="14">
        <f t="shared" si="344"/>
        <v>0</v>
      </c>
      <c r="V693" s="14">
        <f t="shared" si="345"/>
        <v>0</v>
      </c>
      <c r="W693" s="14">
        <f t="shared" si="346"/>
        <v>0</v>
      </c>
      <c r="X693" s="14">
        <f t="shared" si="347"/>
        <v>0</v>
      </c>
      <c r="Y693" s="14">
        <f t="shared" si="348"/>
        <v>0</v>
      </c>
      <c r="Z693" s="14">
        <f t="shared" si="349"/>
        <v>0</v>
      </c>
      <c r="AA693" s="14">
        <f t="shared" si="350"/>
        <v>0</v>
      </c>
      <c r="AB693" s="14">
        <f t="shared" si="351"/>
        <v>0</v>
      </c>
      <c r="AC693" s="14">
        <f t="shared" si="352"/>
        <v>0</v>
      </c>
      <c r="AD693" s="14">
        <f t="shared" si="353"/>
        <v>0</v>
      </c>
      <c r="AE693" s="13">
        <v>0</v>
      </c>
      <c r="AF693" s="14">
        <v>-2591.4</v>
      </c>
    </row>
    <row r="694" spans="2:32" ht="15" x14ac:dyDescent="0.25">
      <c r="B694" s="7"/>
      <c r="C694" s="39" t="s">
        <v>1330</v>
      </c>
      <c r="D694" s="13">
        <f>SUMIFS('1. Output sheet'!$F$2:$F$5000,'1. Output sheet'!$AC$2:$AC$5000,$B$105,'1. Output sheet'!$C$2:$C$5000,D$138,'1. Output sheet'!$K$2:$K$5000,$C629,'1. Output sheet'!$O$2:$O$5000,"&gt;="&amp;$B$574,'1. Output sheet'!$O$2:$O$5000,"&lt;"&amp;$C$574)</f>
        <v>0</v>
      </c>
      <c r="E694" s="13">
        <f>SUMIFS('1. Output sheet'!$F$2:$F$5000,'1. Output sheet'!$AC$2:$AC$5000,$B$105,'1. Output sheet'!$C$2:$C$5000,E$138,'1. Output sheet'!$K$2:$K$5000,$C629,'1. Output sheet'!$O$2:$O$5000,"&gt;="&amp;$B$574,'1. Output sheet'!$O$2:$O$5000,"&lt;"&amp;$C$574)</f>
        <v>0</v>
      </c>
      <c r="F694" s="13">
        <f>SUMIFS('1. Output sheet'!$F$2:$F$5000,'1. Output sheet'!$AC$2:$AC$5000,$B$105,'1. Output sheet'!$C$2:$C$5000,F$138,'1. Output sheet'!$K$2:$K$5000,$C629,'1. Output sheet'!$O$2:$O$5000,"&gt;="&amp;$B$574,'1. Output sheet'!$O$2:$O$5000,"&lt;"&amp;$C$574)</f>
        <v>0</v>
      </c>
      <c r="G694" s="13">
        <f>SUMIFS('1. Output sheet'!$F$2:$F$5000,'1. Output sheet'!$AC$2:$AC$5000,$B$105,'1. Output sheet'!$C$2:$C$5000,G$138,'1. Output sheet'!$K$2:$K$5000,$C629,'1. Output sheet'!$O$2:$O$5000,"&gt;="&amp;$B$574,'1. Output sheet'!$O$2:$O$5000,"&lt;"&amp;$C$574)</f>
        <v>0</v>
      </c>
      <c r="H694" s="13">
        <f>SUMIFS('1. Output sheet'!$F$2:$F$5000,'1. Output sheet'!$AC$2:$AC$5000,$B$105,'1. Output sheet'!$C$2:$C$5000,H$138,'1. Output sheet'!$K$2:$K$5000,$C629,'1. Output sheet'!$O$2:$O$5000,"&gt;="&amp;$B$574,'1. Output sheet'!$O$2:$O$5000,"&lt;"&amp;$C$574)</f>
        <v>0</v>
      </c>
      <c r="I694" s="13">
        <f>SUMIFS('1. Output sheet'!$F$2:$F$5000,'1. Output sheet'!$AC$2:$AC$5000,$B$105,'1. Output sheet'!$C$2:$C$5000,I$138,'1. Output sheet'!$K$2:$K$5000,$C629,'1. Output sheet'!$O$2:$O$5000,"&gt;="&amp;$B$574,'1. Output sheet'!$O$2:$O$5000,"&lt;"&amp;$C$574)</f>
        <v>0</v>
      </c>
      <c r="J694" s="13">
        <f>SUMIFS('1. Output sheet'!$F$2:$F$5000,'1. Output sheet'!$AC$2:$AC$5000,$B$105,'1. Output sheet'!$C$2:$C$5000,J$138,'1. Output sheet'!$K$2:$K$5000,$C629,'1. Output sheet'!$O$2:$O$5000,"&gt;="&amp;$B$574,'1. Output sheet'!$O$2:$O$5000,"&lt;"&amp;$C$574)</f>
        <v>0</v>
      </c>
      <c r="K694" s="13">
        <f>SUMIFS('1. Output sheet'!$F$2:$F$5000,'1. Output sheet'!$AC$2:$AC$5000,$B$105,'1. Output sheet'!$C$2:$C$5000,K$138,'1. Output sheet'!$K$2:$K$5000,$C629,'1. Output sheet'!$O$2:$O$5000,"&gt;="&amp;$B$574,'1. Output sheet'!$O$2:$O$5000,"&lt;"&amp;$C$574)</f>
        <v>0</v>
      </c>
      <c r="L694" s="13">
        <f>SUMIFS('1. Output sheet'!$F$2:$F$5000,'1. Output sheet'!$AC$2:$AC$5000,$B$105,'1. Output sheet'!$C$2:$C$5000,L$138,'1. Output sheet'!$K$2:$K$5000,$C629,'1. Output sheet'!$O$2:$O$5000,"&gt;="&amp;$B$574,'1. Output sheet'!$O$2:$O$5000,"&lt;"&amp;$C$574)</f>
        <v>0</v>
      </c>
      <c r="M694" s="13">
        <f>SUMIFS('1. Output sheet'!$F$2:$F$5000,'1. Output sheet'!$AC$2:$AC$5000,$B$105,'1. Output sheet'!$C$2:$C$5000,M$138,'1. Output sheet'!$K$2:$K$5000,$C629,'1. Output sheet'!$O$2:$O$5000,"&gt;="&amp;$B$574,'1. Output sheet'!$O$2:$O$5000,"&lt;"&amp;$C$574)</f>
        <v>0</v>
      </c>
      <c r="N694" s="13">
        <f>SUMIFS('1. Output sheet'!$F$2:$F$5000,'1. Output sheet'!$AC$2:$AC$5000,$B$105,'1. Output sheet'!$C$2:$C$5000,N$138,'1. Output sheet'!$K$2:$K$5000,$C629,'1. Output sheet'!$O$2:$O$5000,"&gt;="&amp;$B$574,'1. Output sheet'!$O$2:$O$5000,"&lt;"&amp;$C$574)</f>
        <v>0</v>
      </c>
      <c r="O694" s="13">
        <f>SUMIFS('1. Output sheet'!$F$2:$F$5000,'1. Output sheet'!$AC$2:$AC$5000,$B$105,'1. Output sheet'!$C$2:$C$5000,O$138,'1. Output sheet'!$K$2:$K$5000,$C629,'1. Output sheet'!$O$2:$O$5000,"&gt;="&amp;$B$574,'1. Output sheet'!$O$2:$O$5000,"&lt;"&amp;$C$574)</f>
        <v>0</v>
      </c>
      <c r="P694" s="14">
        <f t="shared" si="365"/>
        <v>0</v>
      </c>
      <c r="R694" s="7"/>
      <c r="S694" s="39" t="s">
        <v>1330</v>
      </c>
      <c r="T694" s="14">
        <f t="shared" si="366"/>
        <v>0</v>
      </c>
      <c r="U694" s="14">
        <f t="shared" si="344"/>
        <v>0</v>
      </c>
      <c r="V694" s="14">
        <f t="shared" si="345"/>
        <v>0</v>
      </c>
      <c r="W694" s="14">
        <f t="shared" si="346"/>
        <v>0</v>
      </c>
      <c r="X694" s="14">
        <f t="shared" si="347"/>
        <v>0</v>
      </c>
      <c r="Y694" s="14">
        <f t="shared" si="348"/>
        <v>0</v>
      </c>
      <c r="Z694" s="14">
        <f t="shared" si="349"/>
        <v>0</v>
      </c>
      <c r="AA694" s="14">
        <f t="shared" si="350"/>
        <v>0</v>
      </c>
      <c r="AB694" s="14">
        <f t="shared" si="351"/>
        <v>0</v>
      </c>
      <c r="AC694" s="14">
        <f t="shared" si="352"/>
        <v>0</v>
      </c>
      <c r="AD694" s="14">
        <f t="shared" si="353"/>
        <v>0</v>
      </c>
      <c r="AE694" s="13">
        <v>0</v>
      </c>
      <c r="AF694" s="14">
        <v>0</v>
      </c>
    </row>
    <row r="695" spans="2:32" ht="15" x14ac:dyDescent="0.25">
      <c r="B695" s="7"/>
      <c r="C695" s="39" t="s">
        <v>86</v>
      </c>
      <c r="D695" s="13">
        <f>SUMIFS('1. Output sheet'!$F$2:$F$5000,'1. Output sheet'!$AC$2:$AC$5000,$B$105,'1. Output sheet'!$C$2:$C$5000,D$138,'1. Output sheet'!$K$2:$K$5000,$C630,'1. Output sheet'!$O$2:$O$5000,"&gt;="&amp;$B$574,'1. Output sheet'!$O$2:$O$5000,"&lt;"&amp;$C$574)</f>
        <v>0</v>
      </c>
      <c r="E695" s="13">
        <f>SUMIFS('1. Output sheet'!$F$2:$F$5000,'1. Output sheet'!$AC$2:$AC$5000,$B$105,'1. Output sheet'!$C$2:$C$5000,E$138,'1. Output sheet'!$K$2:$K$5000,$C630,'1. Output sheet'!$O$2:$O$5000,"&gt;="&amp;$B$574,'1. Output sheet'!$O$2:$O$5000,"&lt;"&amp;$C$574)</f>
        <v>0</v>
      </c>
      <c r="F695" s="13">
        <f>SUMIFS('1. Output sheet'!$F$2:$F$5000,'1. Output sheet'!$AC$2:$AC$5000,$B$105,'1. Output sheet'!$C$2:$C$5000,F$138,'1. Output sheet'!$K$2:$K$5000,$C630,'1. Output sheet'!$O$2:$O$5000,"&gt;="&amp;$B$574,'1. Output sheet'!$O$2:$O$5000,"&lt;"&amp;$C$574)</f>
        <v>6650</v>
      </c>
      <c r="G695" s="13">
        <f>SUMIFS('1. Output sheet'!$F$2:$F$5000,'1. Output sheet'!$AC$2:$AC$5000,$B$105,'1. Output sheet'!$C$2:$C$5000,G$138,'1. Output sheet'!$K$2:$K$5000,$C630,'1. Output sheet'!$O$2:$O$5000,"&gt;="&amp;$B$574,'1. Output sheet'!$O$2:$O$5000,"&lt;"&amp;$C$574)</f>
        <v>0</v>
      </c>
      <c r="H695" s="13">
        <f>SUMIFS('1. Output sheet'!$F$2:$F$5000,'1. Output sheet'!$AC$2:$AC$5000,$B$105,'1. Output sheet'!$C$2:$C$5000,H$138,'1. Output sheet'!$K$2:$K$5000,$C630,'1. Output sheet'!$O$2:$O$5000,"&gt;="&amp;$B$574,'1. Output sheet'!$O$2:$O$5000,"&lt;"&amp;$C$574)</f>
        <v>0</v>
      </c>
      <c r="I695" s="13">
        <f>SUMIFS('1. Output sheet'!$F$2:$F$5000,'1. Output sheet'!$AC$2:$AC$5000,$B$105,'1. Output sheet'!$C$2:$C$5000,I$138,'1. Output sheet'!$K$2:$K$5000,$C630,'1. Output sheet'!$O$2:$O$5000,"&gt;="&amp;$B$574,'1. Output sheet'!$O$2:$O$5000,"&lt;"&amp;$C$574)</f>
        <v>0</v>
      </c>
      <c r="J695" s="13">
        <f>SUMIFS('1. Output sheet'!$F$2:$F$5000,'1. Output sheet'!$AC$2:$AC$5000,$B$105,'1. Output sheet'!$C$2:$C$5000,J$138,'1. Output sheet'!$K$2:$K$5000,$C630,'1. Output sheet'!$O$2:$O$5000,"&gt;="&amp;$B$574,'1. Output sheet'!$O$2:$O$5000,"&lt;"&amp;$C$574)</f>
        <v>0</v>
      </c>
      <c r="K695" s="13">
        <f>SUMIFS('1. Output sheet'!$F$2:$F$5000,'1. Output sheet'!$AC$2:$AC$5000,$B$105,'1. Output sheet'!$C$2:$C$5000,K$138,'1. Output sheet'!$K$2:$K$5000,$C630,'1. Output sheet'!$O$2:$O$5000,"&gt;="&amp;$B$574,'1. Output sheet'!$O$2:$O$5000,"&lt;"&amp;$C$574)</f>
        <v>0</v>
      </c>
      <c r="L695" s="13">
        <f>SUMIFS('1. Output sheet'!$F$2:$F$5000,'1. Output sheet'!$AC$2:$AC$5000,$B$105,'1. Output sheet'!$C$2:$C$5000,L$138,'1. Output sheet'!$K$2:$K$5000,$C630,'1. Output sheet'!$O$2:$O$5000,"&gt;="&amp;$B$574,'1. Output sheet'!$O$2:$O$5000,"&lt;"&amp;$C$574)</f>
        <v>0</v>
      </c>
      <c r="M695" s="13">
        <f>SUMIFS('1. Output sheet'!$F$2:$F$5000,'1. Output sheet'!$AC$2:$AC$5000,$B$105,'1. Output sheet'!$C$2:$C$5000,M$138,'1. Output sheet'!$K$2:$K$5000,$C630,'1. Output sheet'!$O$2:$O$5000,"&gt;="&amp;$B$574,'1. Output sheet'!$O$2:$O$5000,"&lt;"&amp;$C$574)</f>
        <v>0</v>
      </c>
      <c r="N695" s="13">
        <f>SUMIFS('1. Output sheet'!$F$2:$F$5000,'1. Output sheet'!$AC$2:$AC$5000,$B$105,'1. Output sheet'!$C$2:$C$5000,N$138,'1. Output sheet'!$K$2:$K$5000,$C630,'1. Output sheet'!$O$2:$O$5000,"&gt;="&amp;$B$574,'1. Output sheet'!$O$2:$O$5000,"&lt;"&amp;$C$574)</f>
        <v>0</v>
      </c>
      <c r="O695" s="13">
        <f>SUMIFS('1. Output sheet'!$F$2:$F$5000,'1. Output sheet'!$AC$2:$AC$5000,$B$105,'1. Output sheet'!$C$2:$C$5000,O$138,'1. Output sheet'!$K$2:$K$5000,$C630,'1. Output sheet'!$O$2:$O$5000,"&gt;="&amp;$B$574,'1. Output sheet'!$O$2:$O$5000,"&lt;"&amp;$C$574)</f>
        <v>0</v>
      </c>
      <c r="P695" s="14">
        <f t="shared" si="365"/>
        <v>6650</v>
      </c>
      <c r="R695" s="7"/>
      <c r="S695" s="39" t="s">
        <v>86</v>
      </c>
      <c r="T695" s="14">
        <f t="shared" si="366"/>
        <v>0</v>
      </c>
      <c r="U695" s="14">
        <f t="shared" si="344"/>
        <v>0</v>
      </c>
      <c r="V695" s="14">
        <f t="shared" si="345"/>
        <v>891.62409664400718</v>
      </c>
      <c r="W695" s="14">
        <f t="shared" si="346"/>
        <v>0</v>
      </c>
      <c r="X695" s="14">
        <f t="shared" si="347"/>
        <v>0</v>
      </c>
      <c r="Y695" s="14">
        <f t="shared" si="348"/>
        <v>0</v>
      </c>
      <c r="Z695" s="14">
        <f t="shared" si="349"/>
        <v>0</v>
      </c>
      <c r="AA695" s="14">
        <f t="shared" si="350"/>
        <v>0</v>
      </c>
      <c r="AB695" s="14">
        <f t="shared" si="351"/>
        <v>0</v>
      </c>
      <c r="AC695" s="14">
        <f t="shared" si="352"/>
        <v>0</v>
      </c>
      <c r="AD695" s="14">
        <f t="shared" si="353"/>
        <v>0</v>
      </c>
      <c r="AE695" s="13">
        <v>0</v>
      </c>
      <c r="AF695" s="14">
        <v>57113.416666666672</v>
      </c>
    </row>
    <row r="696" spans="2:32" ht="15" x14ac:dyDescent="0.25">
      <c r="B696" s="7"/>
      <c r="C696" s="39" t="s">
        <v>97</v>
      </c>
      <c r="D696" s="13">
        <f>SUMIFS('1. Output sheet'!$F$2:$F$5000,'1. Output sheet'!$AC$2:$AC$5000,$B$105,'1. Output sheet'!$C$2:$C$5000,D$138,'1. Output sheet'!$K$2:$K$5000,$C631,'1. Output sheet'!$O$2:$O$5000,"&gt;="&amp;$B$574,'1. Output sheet'!$O$2:$O$5000,"&lt;"&amp;$C$574)</f>
        <v>0</v>
      </c>
      <c r="E696" s="13">
        <f>SUMIFS('1. Output sheet'!$F$2:$F$5000,'1. Output sheet'!$AC$2:$AC$5000,$B$105,'1. Output sheet'!$C$2:$C$5000,E$138,'1. Output sheet'!$K$2:$K$5000,$C631,'1. Output sheet'!$O$2:$O$5000,"&gt;="&amp;$B$574,'1. Output sheet'!$O$2:$O$5000,"&lt;"&amp;$C$574)</f>
        <v>0</v>
      </c>
      <c r="F696" s="13">
        <f>SUMIFS('1. Output sheet'!$F$2:$F$5000,'1. Output sheet'!$AC$2:$AC$5000,$B$105,'1. Output sheet'!$C$2:$C$5000,F$138,'1. Output sheet'!$K$2:$K$5000,$C631,'1. Output sheet'!$O$2:$O$5000,"&gt;="&amp;$B$574,'1. Output sheet'!$O$2:$O$5000,"&lt;"&amp;$C$574)</f>
        <v>0</v>
      </c>
      <c r="G696" s="13">
        <f>SUMIFS('1. Output sheet'!$F$2:$F$5000,'1. Output sheet'!$AC$2:$AC$5000,$B$105,'1. Output sheet'!$C$2:$C$5000,G$138,'1. Output sheet'!$K$2:$K$5000,$C631,'1. Output sheet'!$O$2:$O$5000,"&gt;="&amp;$B$574,'1. Output sheet'!$O$2:$O$5000,"&lt;"&amp;$C$574)</f>
        <v>0</v>
      </c>
      <c r="H696" s="13">
        <f>SUMIFS('1. Output sheet'!$F$2:$F$5000,'1. Output sheet'!$AC$2:$AC$5000,$B$105,'1. Output sheet'!$C$2:$C$5000,H$138,'1. Output sheet'!$K$2:$K$5000,$C631,'1. Output sheet'!$O$2:$O$5000,"&gt;="&amp;$B$574,'1. Output sheet'!$O$2:$O$5000,"&lt;"&amp;$C$574)</f>
        <v>1725</v>
      </c>
      <c r="I696" s="13">
        <f>SUMIFS('1. Output sheet'!$F$2:$F$5000,'1. Output sheet'!$AC$2:$AC$5000,$B$105,'1. Output sheet'!$C$2:$C$5000,I$138,'1. Output sheet'!$K$2:$K$5000,$C631,'1. Output sheet'!$O$2:$O$5000,"&gt;="&amp;$B$574,'1. Output sheet'!$O$2:$O$5000,"&lt;"&amp;$C$574)</f>
        <v>0</v>
      </c>
      <c r="J696" s="13">
        <f>SUMIFS('1. Output sheet'!$F$2:$F$5000,'1. Output sheet'!$AC$2:$AC$5000,$B$105,'1. Output sheet'!$C$2:$C$5000,J$138,'1. Output sheet'!$K$2:$K$5000,$C631,'1. Output sheet'!$O$2:$O$5000,"&gt;="&amp;$B$574,'1. Output sheet'!$O$2:$O$5000,"&lt;"&amp;$C$574)</f>
        <v>0</v>
      </c>
      <c r="K696" s="13">
        <f>SUMIFS('1. Output sheet'!$F$2:$F$5000,'1. Output sheet'!$AC$2:$AC$5000,$B$105,'1. Output sheet'!$C$2:$C$5000,K$138,'1. Output sheet'!$K$2:$K$5000,$C631,'1. Output sheet'!$O$2:$O$5000,"&gt;="&amp;$B$574,'1. Output sheet'!$O$2:$O$5000,"&lt;"&amp;$C$574)</f>
        <v>0</v>
      </c>
      <c r="L696" s="13">
        <f>SUMIFS('1. Output sheet'!$F$2:$F$5000,'1. Output sheet'!$AC$2:$AC$5000,$B$105,'1. Output sheet'!$C$2:$C$5000,L$138,'1. Output sheet'!$K$2:$K$5000,$C631,'1. Output sheet'!$O$2:$O$5000,"&gt;="&amp;$B$574,'1. Output sheet'!$O$2:$O$5000,"&lt;"&amp;$C$574)</f>
        <v>0</v>
      </c>
      <c r="M696" s="13">
        <f>SUMIFS('1. Output sheet'!$F$2:$F$5000,'1. Output sheet'!$AC$2:$AC$5000,$B$105,'1. Output sheet'!$C$2:$C$5000,M$138,'1. Output sheet'!$K$2:$K$5000,$C631,'1. Output sheet'!$O$2:$O$5000,"&gt;="&amp;$B$574,'1. Output sheet'!$O$2:$O$5000,"&lt;"&amp;$C$574)</f>
        <v>0</v>
      </c>
      <c r="N696" s="13">
        <f>SUMIFS('1. Output sheet'!$F$2:$F$5000,'1. Output sheet'!$AC$2:$AC$5000,$B$105,'1. Output sheet'!$C$2:$C$5000,N$138,'1. Output sheet'!$K$2:$K$5000,$C631,'1. Output sheet'!$O$2:$O$5000,"&gt;="&amp;$B$574,'1. Output sheet'!$O$2:$O$5000,"&lt;"&amp;$C$574)</f>
        <v>0</v>
      </c>
      <c r="O696" s="13">
        <f>SUMIFS('1. Output sheet'!$F$2:$F$5000,'1. Output sheet'!$AC$2:$AC$5000,$B$105,'1. Output sheet'!$C$2:$C$5000,O$138,'1. Output sheet'!$K$2:$K$5000,$C631,'1. Output sheet'!$O$2:$O$5000,"&gt;="&amp;$B$574,'1. Output sheet'!$O$2:$O$5000,"&lt;"&amp;$C$574)</f>
        <v>0</v>
      </c>
      <c r="P696" s="14">
        <f t="shared" si="365"/>
        <v>1725</v>
      </c>
      <c r="R696" s="7"/>
      <c r="S696" s="39" t="s">
        <v>97</v>
      </c>
      <c r="T696" s="14">
        <f t="shared" si="366"/>
        <v>0</v>
      </c>
      <c r="U696" s="14">
        <f t="shared" si="344"/>
        <v>0</v>
      </c>
      <c r="V696" s="14">
        <f t="shared" si="345"/>
        <v>0</v>
      </c>
      <c r="W696" s="14">
        <f t="shared" si="346"/>
        <v>0</v>
      </c>
      <c r="X696" s="14">
        <f t="shared" si="347"/>
        <v>231.28594988134023</v>
      </c>
      <c r="Y696" s="14">
        <f t="shared" si="348"/>
        <v>0</v>
      </c>
      <c r="Z696" s="14">
        <f t="shared" si="349"/>
        <v>0</v>
      </c>
      <c r="AA696" s="14">
        <f t="shared" si="350"/>
        <v>0</v>
      </c>
      <c r="AB696" s="14">
        <f t="shared" si="351"/>
        <v>0</v>
      </c>
      <c r="AC696" s="14">
        <f t="shared" si="352"/>
        <v>0</v>
      </c>
      <c r="AD696" s="14">
        <f t="shared" si="353"/>
        <v>0</v>
      </c>
      <c r="AE696" s="13">
        <v>0</v>
      </c>
      <c r="AF696" s="14">
        <v>7624.3600000000006</v>
      </c>
    </row>
    <row r="697" spans="2:32" ht="15" x14ac:dyDescent="0.25">
      <c r="B697" s="7"/>
      <c r="C697" s="39" t="s">
        <v>226</v>
      </c>
      <c r="D697" s="13">
        <f>SUMIFS('1. Output sheet'!$F$2:$F$5000,'1. Output sheet'!$AC$2:$AC$5000,$B$105,'1. Output sheet'!$C$2:$C$5000,D$138,'1. Output sheet'!$K$2:$K$5000,$C632,'1. Output sheet'!$O$2:$O$5000,"&gt;="&amp;$B$574,'1. Output sheet'!$O$2:$O$5000,"&lt;"&amp;$C$574)</f>
        <v>0</v>
      </c>
      <c r="E697" s="13">
        <f>SUMIFS('1. Output sheet'!$F$2:$F$5000,'1. Output sheet'!$AC$2:$AC$5000,$B$105,'1. Output sheet'!$C$2:$C$5000,E$138,'1. Output sheet'!$K$2:$K$5000,$C632,'1. Output sheet'!$O$2:$O$5000,"&gt;="&amp;$B$574,'1. Output sheet'!$O$2:$O$5000,"&lt;"&amp;$C$574)</f>
        <v>0</v>
      </c>
      <c r="F697" s="13">
        <f>SUMIFS('1. Output sheet'!$F$2:$F$5000,'1. Output sheet'!$AC$2:$AC$5000,$B$105,'1. Output sheet'!$C$2:$C$5000,F$138,'1. Output sheet'!$K$2:$K$5000,$C632,'1. Output sheet'!$O$2:$O$5000,"&gt;="&amp;$B$574,'1. Output sheet'!$O$2:$O$5000,"&lt;"&amp;$C$574)</f>
        <v>0</v>
      </c>
      <c r="G697" s="13">
        <f>SUMIFS('1. Output sheet'!$F$2:$F$5000,'1. Output sheet'!$AC$2:$AC$5000,$B$105,'1. Output sheet'!$C$2:$C$5000,G$138,'1. Output sheet'!$K$2:$K$5000,$C632,'1. Output sheet'!$O$2:$O$5000,"&gt;="&amp;$B$574,'1. Output sheet'!$O$2:$O$5000,"&lt;"&amp;$C$574)</f>
        <v>0</v>
      </c>
      <c r="H697" s="13">
        <f>SUMIFS('1. Output sheet'!$F$2:$F$5000,'1. Output sheet'!$AC$2:$AC$5000,$B$105,'1. Output sheet'!$C$2:$C$5000,H$138,'1. Output sheet'!$K$2:$K$5000,$C632,'1. Output sheet'!$O$2:$O$5000,"&gt;="&amp;$B$574,'1. Output sheet'!$O$2:$O$5000,"&lt;"&amp;$C$574)</f>
        <v>0</v>
      </c>
      <c r="I697" s="13">
        <f>SUMIFS('1. Output sheet'!$F$2:$F$5000,'1. Output sheet'!$AC$2:$AC$5000,$B$105,'1. Output sheet'!$C$2:$C$5000,I$138,'1. Output sheet'!$K$2:$K$5000,$C632,'1. Output sheet'!$O$2:$O$5000,"&gt;="&amp;$B$574,'1. Output sheet'!$O$2:$O$5000,"&lt;"&amp;$C$574)</f>
        <v>0</v>
      </c>
      <c r="J697" s="13">
        <f>SUMIFS('1. Output sheet'!$F$2:$F$5000,'1. Output sheet'!$AC$2:$AC$5000,$B$105,'1. Output sheet'!$C$2:$C$5000,J$138,'1. Output sheet'!$K$2:$K$5000,$C632,'1. Output sheet'!$O$2:$O$5000,"&gt;="&amp;$B$574,'1. Output sheet'!$O$2:$O$5000,"&lt;"&amp;$C$574)</f>
        <v>0</v>
      </c>
      <c r="K697" s="13">
        <f>SUMIFS('1. Output sheet'!$F$2:$F$5000,'1. Output sheet'!$AC$2:$AC$5000,$B$105,'1. Output sheet'!$C$2:$C$5000,K$138,'1. Output sheet'!$K$2:$K$5000,$C632,'1. Output sheet'!$O$2:$O$5000,"&gt;="&amp;$B$574,'1. Output sheet'!$O$2:$O$5000,"&lt;"&amp;$C$574)</f>
        <v>0</v>
      </c>
      <c r="L697" s="13">
        <f>SUMIFS('1. Output sheet'!$F$2:$F$5000,'1. Output sheet'!$AC$2:$AC$5000,$B$105,'1. Output sheet'!$C$2:$C$5000,L$138,'1. Output sheet'!$K$2:$K$5000,$C632,'1. Output sheet'!$O$2:$O$5000,"&gt;="&amp;$B$574,'1. Output sheet'!$O$2:$O$5000,"&lt;"&amp;$C$574)</f>
        <v>0</v>
      </c>
      <c r="M697" s="13">
        <f>SUMIFS('1. Output sheet'!$F$2:$F$5000,'1. Output sheet'!$AC$2:$AC$5000,$B$105,'1. Output sheet'!$C$2:$C$5000,M$138,'1. Output sheet'!$K$2:$K$5000,$C632,'1. Output sheet'!$O$2:$O$5000,"&gt;="&amp;$B$574,'1. Output sheet'!$O$2:$O$5000,"&lt;"&amp;$C$574)</f>
        <v>0</v>
      </c>
      <c r="N697" s="13">
        <f>SUMIFS('1. Output sheet'!$F$2:$F$5000,'1. Output sheet'!$AC$2:$AC$5000,$B$105,'1. Output sheet'!$C$2:$C$5000,N$138,'1. Output sheet'!$K$2:$K$5000,$C632,'1. Output sheet'!$O$2:$O$5000,"&gt;="&amp;$B$574,'1. Output sheet'!$O$2:$O$5000,"&lt;"&amp;$C$574)</f>
        <v>0</v>
      </c>
      <c r="O697" s="13">
        <f>SUMIFS('1. Output sheet'!$F$2:$F$5000,'1. Output sheet'!$AC$2:$AC$5000,$B$105,'1. Output sheet'!$C$2:$C$5000,O$138,'1. Output sheet'!$K$2:$K$5000,$C632,'1. Output sheet'!$O$2:$O$5000,"&gt;="&amp;$B$574,'1. Output sheet'!$O$2:$O$5000,"&lt;"&amp;$C$574)</f>
        <v>0</v>
      </c>
      <c r="P697" s="14">
        <f t="shared" si="365"/>
        <v>0</v>
      </c>
      <c r="R697" s="7"/>
      <c r="S697" s="39" t="s">
        <v>226</v>
      </c>
      <c r="T697" s="14">
        <f t="shared" si="366"/>
        <v>0</v>
      </c>
      <c r="U697" s="14">
        <f t="shared" si="344"/>
        <v>0</v>
      </c>
      <c r="V697" s="14">
        <f t="shared" si="345"/>
        <v>0</v>
      </c>
      <c r="W697" s="14">
        <f t="shared" si="346"/>
        <v>0</v>
      </c>
      <c r="X697" s="14">
        <f t="shared" si="347"/>
        <v>0</v>
      </c>
      <c r="Y697" s="14">
        <f t="shared" si="348"/>
        <v>0</v>
      </c>
      <c r="Z697" s="14">
        <f t="shared" si="349"/>
        <v>0</v>
      </c>
      <c r="AA697" s="14">
        <f t="shared" si="350"/>
        <v>0</v>
      </c>
      <c r="AB697" s="14">
        <f t="shared" si="351"/>
        <v>0</v>
      </c>
      <c r="AC697" s="14">
        <f t="shared" si="352"/>
        <v>0</v>
      </c>
      <c r="AD697" s="14">
        <f t="shared" si="353"/>
        <v>0</v>
      </c>
      <c r="AE697" s="13">
        <v>0</v>
      </c>
      <c r="AF697" s="14">
        <v>103.9699999999998</v>
      </c>
    </row>
    <row r="698" spans="2:32" ht="15" x14ac:dyDescent="0.25">
      <c r="B698" s="7"/>
      <c r="C698" s="39" t="s">
        <v>243</v>
      </c>
      <c r="D698" s="13">
        <f>SUMIFS('1. Output sheet'!$F$2:$F$5000,'1. Output sheet'!$AC$2:$AC$5000,$B$105,'1. Output sheet'!$C$2:$C$5000,D$138,'1. Output sheet'!$K$2:$K$5000,$C633,'1. Output sheet'!$O$2:$O$5000,"&gt;="&amp;$B$574,'1. Output sheet'!$O$2:$O$5000,"&lt;"&amp;$C$574)</f>
        <v>0</v>
      </c>
      <c r="E698" s="13">
        <f>SUMIFS('1. Output sheet'!$F$2:$F$5000,'1. Output sheet'!$AC$2:$AC$5000,$B$105,'1. Output sheet'!$C$2:$C$5000,E$138,'1. Output sheet'!$K$2:$K$5000,$C633,'1. Output sheet'!$O$2:$O$5000,"&gt;="&amp;$B$574,'1. Output sheet'!$O$2:$O$5000,"&lt;"&amp;$C$574)</f>
        <v>0</v>
      </c>
      <c r="F698" s="13">
        <f>SUMIFS('1. Output sheet'!$F$2:$F$5000,'1. Output sheet'!$AC$2:$AC$5000,$B$105,'1. Output sheet'!$C$2:$C$5000,F$138,'1. Output sheet'!$K$2:$K$5000,$C633,'1. Output sheet'!$O$2:$O$5000,"&gt;="&amp;$B$574,'1. Output sheet'!$O$2:$O$5000,"&lt;"&amp;$C$574)</f>
        <v>-270</v>
      </c>
      <c r="G698" s="13">
        <f>SUMIFS('1. Output sheet'!$F$2:$F$5000,'1. Output sheet'!$AC$2:$AC$5000,$B$105,'1. Output sheet'!$C$2:$C$5000,G$138,'1. Output sheet'!$K$2:$K$5000,$C633,'1. Output sheet'!$O$2:$O$5000,"&gt;="&amp;$B$574,'1. Output sheet'!$O$2:$O$5000,"&lt;"&amp;$C$574)</f>
        <v>0</v>
      </c>
      <c r="H698" s="13">
        <f>SUMIFS('1. Output sheet'!$F$2:$F$5000,'1. Output sheet'!$AC$2:$AC$5000,$B$105,'1. Output sheet'!$C$2:$C$5000,H$138,'1. Output sheet'!$K$2:$K$5000,$C633,'1. Output sheet'!$O$2:$O$5000,"&gt;="&amp;$B$574,'1. Output sheet'!$O$2:$O$5000,"&lt;"&amp;$C$574)</f>
        <v>0</v>
      </c>
      <c r="I698" s="13">
        <f>SUMIFS('1. Output sheet'!$F$2:$F$5000,'1. Output sheet'!$AC$2:$AC$5000,$B$105,'1. Output sheet'!$C$2:$C$5000,I$138,'1. Output sheet'!$K$2:$K$5000,$C633,'1. Output sheet'!$O$2:$O$5000,"&gt;="&amp;$B$574,'1. Output sheet'!$O$2:$O$5000,"&lt;"&amp;$C$574)</f>
        <v>0</v>
      </c>
      <c r="J698" s="13">
        <f>SUMIFS('1. Output sheet'!$F$2:$F$5000,'1. Output sheet'!$AC$2:$AC$5000,$B$105,'1. Output sheet'!$C$2:$C$5000,J$138,'1. Output sheet'!$K$2:$K$5000,$C633,'1. Output sheet'!$O$2:$O$5000,"&gt;="&amp;$B$574,'1. Output sheet'!$O$2:$O$5000,"&lt;"&amp;$C$574)</f>
        <v>0</v>
      </c>
      <c r="K698" s="13">
        <f>SUMIFS('1. Output sheet'!$F$2:$F$5000,'1. Output sheet'!$AC$2:$AC$5000,$B$105,'1. Output sheet'!$C$2:$C$5000,K$138,'1. Output sheet'!$K$2:$K$5000,$C633,'1. Output sheet'!$O$2:$O$5000,"&gt;="&amp;$B$574,'1. Output sheet'!$O$2:$O$5000,"&lt;"&amp;$C$574)</f>
        <v>0</v>
      </c>
      <c r="L698" s="13">
        <f>SUMIFS('1. Output sheet'!$F$2:$F$5000,'1. Output sheet'!$AC$2:$AC$5000,$B$105,'1. Output sheet'!$C$2:$C$5000,L$138,'1. Output sheet'!$K$2:$K$5000,$C633,'1. Output sheet'!$O$2:$O$5000,"&gt;="&amp;$B$574,'1. Output sheet'!$O$2:$O$5000,"&lt;"&amp;$C$574)</f>
        <v>0</v>
      </c>
      <c r="M698" s="13">
        <f>SUMIFS('1. Output sheet'!$F$2:$F$5000,'1. Output sheet'!$AC$2:$AC$5000,$B$105,'1. Output sheet'!$C$2:$C$5000,M$138,'1. Output sheet'!$K$2:$K$5000,$C633,'1. Output sheet'!$O$2:$O$5000,"&gt;="&amp;$B$574,'1. Output sheet'!$O$2:$O$5000,"&lt;"&amp;$C$574)</f>
        <v>0</v>
      </c>
      <c r="N698" s="13">
        <f>SUMIFS('1. Output sheet'!$F$2:$F$5000,'1. Output sheet'!$AC$2:$AC$5000,$B$105,'1. Output sheet'!$C$2:$C$5000,N$138,'1. Output sheet'!$K$2:$K$5000,$C633,'1. Output sheet'!$O$2:$O$5000,"&gt;="&amp;$B$574,'1. Output sheet'!$O$2:$O$5000,"&lt;"&amp;$C$574)</f>
        <v>0</v>
      </c>
      <c r="O698" s="13">
        <f>SUMIFS('1. Output sheet'!$F$2:$F$5000,'1. Output sheet'!$AC$2:$AC$5000,$B$105,'1. Output sheet'!$C$2:$C$5000,O$138,'1. Output sheet'!$K$2:$K$5000,$C633,'1. Output sheet'!$O$2:$O$5000,"&gt;="&amp;$B$574,'1. Output sheet'!$O$2:$O$5000,"&lt;"&amp;$C$574)</f>
        <v>0</v>
      </c>
      <c r="P698" s="14">
        <f t="shared" si="365"/>
        <v>-270</v>
      </c>
      <c r="R698" s="7"/>
      <c r="S698" s="39" t="s">
        <v>243</v>
      </c>
      <c r="T698" s="14">
        <f t="shared" si="366"/>
        <v>0</v>
      </c>
      <c r="U698" s="14">
        <f t="shared" si="344"/>
        <v>0</v>
      </c>
      <c r="V698" s="14">
        <f t="shared" si="345"/>
        <v>-36.20127911186195</v>
      </c>
      <c r="W698" s="14">
        <f t="shared" si="346"/>
        <v>0</v>
      </c>
      <c r="X698" s="14">
        <f t="shared" si="347"/>
        <v>0</v>
      </c>
      <c r="Y698" s="14">
        <f t="shared" si="348"/>
        <v>0</v>
      </c>
      <c r="Z698" s="14">
        <f t="shared" si="349"/>
        <v>0</v>
      </c>
      <c r="AA698" s="14">
        <f t="shared" si="350"/>
        <v>0</v>
      </c>
      <c r="AB698" s="14">
        <f t="shared" si="351"/>
        <v>0</v>
      </c>
      <c r="AC698" s="14">
        <f t="shared" si="352"/>
        <v>0</v>
      </c>
      <c r="AD698" s="14">
        <f t="shared" si="353"/>
        <v>0</v>
      </c>
      <c r="AE698" s="13">
        <v>0</v>
      </c>
      <c r="AF698" s="14">
        <v>-29074.37</v>
      </c>
    </row>
    <row r="699" spans="2:32" ht="15" x14ac:dyDescent="0.25">
      <c r="B699" s="7"/>
      <c r="C699" s="39" t="s">
        <v>2874</v>
      </c>
      <c r="D699" s="13">
        <f>SUMIFS('1. Output sheet'!$F$2:$F$5000,'1. Output sheet'!$AC$2:$AC$5000,$B$105,'1. Output sheet'!$C$2:$C$5000,D$138,'1. Output sheet'!$K$2:$K$5000,$C634,'1. Output sheet'!$O$2:$O$5000,"&gt;="&amp;$B$574,'1. Output sheet'!$O$2:$O$5000,"&lt;"&amp;$C$574)</f>
        <v>0</v>
      </c>
      <c r="E699" s="13">
        <f>SUMIFS('1. Output sheet'!$F$2:$F$5000,'1. Output sheet'!$AC$2:$AC$5000,$B$105,'1. Output sheet'!$C$2:$C$5000,E$138,'1. Output sheet'!$K$2:$K$5000,$C634,'1. Output sheet'!$O$2:$O$5000,"&gt;="&amp;$B$574,'1. Output sheet'!$O$2:$O$5000,"&lt;"&amp;$C$574)</f>
        <v>0</v>
      </c>
      <c r="F699" s="13">
        <f>SUMIFS('1. Output sheet'!$F$2:$F$5000,'1. Output sheet'!$AC$2:$AC$5000,$B$105,'1. Output sheet'!$C$2:$C$5000,F$138,'1. Output sheet'!$K$2:$K$5000,$C634,'1. Output sheet'!$O$2:$O$5000,"&gt;="&amp;$B$574,'1. Output sheet'!$O$2:$O$5000,"&lt;"&amp;$C$574)</f>
        <v>0</v>
      </c>
      <c r="G699" s="13">
        <f>SUMIFS('1. Output sheet'!$F$2:$F$5000,'1. Output sheet'!$AC$2:$AC$5000,$B$105,'1. Output sheet'!$C$2:$C$5000,G$138,'1. Output sheet'!$K$2:$K$5000,$C634,'1. Output sheet'!$O$2:$O$5000,"&gt;="&amp;$B$574,'1. Output sheet'!$O$2:$O$5000,"&lt;"&amp;$C$574)</f>
        <v>0</v>
      </c>
      <c r="H699" s="13">
        <f>SUMIFS('1. Output sheet'!$F$2:$F$5000,'1. Output sheet'!$AC$2:$AC$5000,$B$105,'1. Output sheet'!$C$2:$C$5000,H$138,'1. Output sheet'!$K$2:$K$5000,$C634,'1. Output sheet'!$O$2:$O$5000,"&gt;="&amp;$B$574,'1. Output sheet'!$O$2:$O$5000,"&lt;"&amp;$C$574)</f>
        <v>0</v>
      </c>
      <c r="I699" s="13">
        <f>SUMIFS('1. Output sheet'!$F$2:$F$5000,'1. Output sheet'!$AC$2:$AC$5000,$B$105,'1. Output sheet'!$C$2:$C$5000,I$138,'1. Output sheet'!$K$2:$K$5000,$C634,'1. Output sheet'!$O$2:$O$5000,"&gt;="&amp;$B$574,'1. Output sheet'!$O$2:$O$5000,"&lt;"&amp;$C$574)</f>
        <v>0</v>
      </c>
      <c r="J699" s="13">
        <f>SUMIFS('1. Output sheet'!$F$2:$F$5000,'1. Output sheet'!$AC$2:$AC$5000,$B$105,'1. Output sheet'!$C$2:$C$5000,J$138,'1. Output sheet'!$K$2:$K$5000,$C634,'1. Output sheet'!$O$2:$O$5000,"&gt;="&amp;$B$574,'1. Output sheet'!$O$2:$O$5000,"&lt;"&amp;$C$574)</f>
        <v>0</v>
      </c>
      <c r="K699" s="13">
        <f>SUMIFS('1. Output sheet'!$F$2:$F$5000,'1. Output sheet'!$AC$2:$AC$5000,$B$105,'1. Output sheet'!$C$2:$C$5000,K$138,'1. Output sheet'!$K$2:$K$5000,$C634,'1. Output sheet'!$O$2:$O$5000,"&gt;="&amp;$B$574,'1. Output sheet'!$O$2:$O$5000,"&lt;"&amp;$C$574)</f>
        <v>0</v>
      </c>
      <c r="L699" s="13">
        <f>SUMIFS('1. Output sheet'!$F$2:$F$5000,'1. Output sheet'!$AC$2:$AC$5000,$B$105,'1. Output sheet'!$C$2:$C$5000,L$138,'1. Output sheet'!$K$2:$K$5000,$C634,'1. Output sheet'!$O$2:$O$5000,"&gt;="&amp;$B$574,'1. Output sheet'!$O$2:$O$5000,"&lt;"&amp;$C$574)</f>
        <v>0</v>
      </c>
      <c r="M699" s="13">
        <f>SUMIFS('1. Output sheet'!$F$2:$F$5000,'1. Output sheet'!$AC$2:$AC$5000,$B$105,'1. Output sheet'!$C$2:$C$5000,M$138,'1. Output sheet'!$K$2:$K$5000,$C634,'1. Output sheet'!$O$2:$O$5000,"&gt;="&amp;$B$574,'1. Output sheet'!$O$2:$O$5000,"&lt;"&amp;$C$574)</f>
        <v>0</v>
      </c>
      <c r="N699" s="13">
        <f>SUMIFS('1. Output sheet'!$F$2:$F$5000,'1. Output sheet'!$AC$2:$AC$5000,$B$105,'1. Output sheet'!$C$2:$C$5000,N$138,'1. Output sheet'!$K$2:$K$5000,$C634,'1. Output sheet'!$O$2:$O$5000,"&gt;="&amp;$B$574,'1. Output sheet'!$O$2:$O$5000,"&lt;"&amp;$C$574)</f>
        <v>0</v>
      </c>
      <c r="O699" s="13">
        <f>SUMIFS('1. Output sheet'!$F$2:$F$5000,'1. Output sheet'!$AC$2:$AC$5000,$B$105,'1. Output sheet'!$C$2:$C$5000,O$138,'1. Output sheet'!$K$2:$K$5000,$C634,'1. Output sheet'!$O$2:$O$5000,"&gt;="&amp;$B$574,'1. Output sheet'!$O$2:$O$5000,"&lt;"&amp;$C$574)</f>
        <v>0</v>
      </c>
      <c r="P699" s="14">
        <f t="shared" si="365"/>
        <v>0</v>
      </c>
      <c r="R699" s="7"/>
      <c r="S699" s="39" t="s">
        <v>2874</v>
      </c>
      <c r="T699" s="14">
        <f t="shared" si="366"/>
        <v>0</v>
      </c>
      <c r="U699" s="14">
        <f t="shared" si="344"/>
        <v>0</v>
      </c>
      <c r="V699" s="14">
        <f t="shared" si="345"/>
        <v>0</v>
      </c>
      <c r="W699" s="14">
        <f t="shared" si="346"/>
        <v>0</v>
      </c>
      <c r="X699" s="14">
        <f t="shared" si="347"/>
        <v>0</v>
      </c>
      <c r="Y699" s="14">
        <f t="shared" si="348"/>
        <v>0</v>
      </c>
      <c r="Z699" s="14">
        <f t="shared" si="349"/>
        <v>0</v>
      </c>
      <c r="AA699" s="14">
        <f t="shared" si="350"/>
        <v>0</v>
      </c>
      <c r="AB699" s="14">
        <f t="shared" si="351"/>
        <v>0</v>
      </c>
      <c r="AC699" s="14">
        <f t="shared" si="352"/>
        <v>0</v>
      </c>
      <c r="AD699" s="14">
        <f t="shared" si="353"/>
        <v>0</v>
      </c>
      <c r="AE699" s="13">
        <v>0</v>
      </c>
      <c r="AF699" s="14">
        <v>0</v>
      </c>
    </row>
    <row r="700" spans="2:32" ht="15" x14ac:dyDescent="0.25">
      <c r="B700" s="7"/>
      <c r="C700" s="39" t="s">
        <v>217</v>
      </c>
      <c r="D700" s="13">
        <f>SUMIFS('1. Output sheet'!$F$2:$F$5000,'1. Output sheet'!$AC$2:$AC$5000,$B$105,'1. Output sheet'!$C$2:$C$5000,D$138,'1. Output sheet'!$K$2:$K$5000,$C635,'1. Output sheet'!$O$2:$O$5000,"&gt;="&amp;$B$574,'1. Output sheet'!$O$2:$O$5000,"&lt;"&amp;$C$574)</f>
        <v>0</v>
      </c>
      <c r="E700" s="13">
        <f>SUMIFS('1. Output sheet'!$F$2:$F$5000,'1. Output sheet'!$AC$2:$AC$5000,$B$105,'1. Output sheet'!$C$2:$C$5000,E$138,'1. Output sheet'!$K$2:$K$5000,$C635,'1. Output sheet'!$O$2:$O$5000,"&gt;="&amp;$B$574,'1. Output sheet'!$O$2:$O$5000,"&lt;"&amp;$C$574)</f>
        <v>0</v>
      </c>
      <c r="F700" s="13">
        <f>SUMIFS('1. Output sheet'!$F$2:$F$5000,'1. Output sheet'!$AC$2:$AC$5000,$B$105,'1. Output sheet'!$C$2:$C$5000,F$138,'1. Output sheet'!$K$2:$K$5000,$C635,'1. Output sheet'!$O$2:$O$5000,"&gt;="&amp;$B$574,'1. Output sheet'!$O$2:$O$5000,"&lt;"&amp;$C$574)</f>
        <v>0</v>
      </c>
      <c r="G700" s="13">
        <f>SUMIFS('1. Output sheet'!$F$2:$F$5000,'1. Output sheet'!$AC$2:$AC$5000,$B$105,'1. Output sheet'!$C$2:$C$5000,G$138,'1. Output sheet'!$K$2:$K$5000,$C635,'1. Output sheet'!$O$2:$O$5000,"&gt;="&amp;$B$574,'1. Output sheet'!$O$2:$O$5000,"&lt;"&amp;$C$574)</f>
        <v>0</v>
      </c>
      <c r="H700" s="13">
        <f>SUMIFS('1. Output sheet'!$F$2:$F$5000,'1. Output sheet'!$AC$2:$AC$5000,$B$105,'1. Output sheet'!$C$2:$C$5000,H$138,'1. Output sheet'!$K$2:$K$5000,$C635,'1. Output sheet'!$O$2:$O$5000,"&gt;="&amp;$B$574,'1. Output sheet'!$O$2:$O$5000,"&lt;"&amp;$C$574)</f>
        <v>0</v>
      </c>
      <c r="I700" s="13">
        <f>SUMIFS('1. Output sheet'!$F$2:$F$5000,'1. Output sheet'!$AC$2:$AC$5000,$B$105,'1. Output sheet'!$C$2:$C$5000,I$138,'1. Output sheet'!$K$2:$K$5000,$C635,'1. Output sheet'!$O$2:$O$5000,"&gt;="&amp;$B$574,'1. Output sheet'!$O$2:$O$5000,"&lt;"&amp;$C$574)</f>
        <v>0</v>
      </c>
      <c r="J700" s="13">
        <f>SUMIFS('1. Output sheet'!$F$2:$F$5000,'1. Output sheet'!$AC$2:$AC$5000,$B$105,'1. Output sheet'!$C$2:$C$5000,J$138,'1. Output sheet'!$K$2:$K$5000,$C635,'1. Output sheet'!$O$2:$O$5000,"&gt;="&amp;$B$574,'1. Output sheet'!$O$2:$O$5000,"&lt;"&amp;$C$574)</f>
        <v>486.38999999999987</v>
      </c>
      <c r="K700" s="13">
        <f>SUMIFS('1. Output sheet'!$F$2:$F$5000,'1. Output sheet'!$AC$2:$AC$5000,$B$105,'1. Output sheet'!$C$2:$C$5000,K$138,'1. Output sheet'!$K$2:$K$5000,$C635,'1. Output sheet'!$O$2:$O$5000,"&gt;="&amp;$B$574,'1. Output sheet'!$O$2:$O$5000,"&lt;"&amp;$C$574)</f>
        <v>0</v>
      </c>
      <c r="L700" s="13">
        <f>SUMIFS('1. Output sheet'!$F$2:$F$5000,'1. Output sheet'!$AC$2:$AC$5000,$B$105,'1. Output sheet'!$C$2:$C$5000,L$138,'1. Output sheet'!$K$2:$K$5000,$C635,'1. Output sheet'!$O$2:$O$5000,"&gt;="&amp;$B$574,'1. Output sheet'!$O$2:$O$5000,"&lt;"&amp;$C$574)</f>
        <v>0</v>
      </c>
      <c r="M700" s="13">
        <f>SUMIFS('1. Output sheet'!$F$2:$F$5000,'1. Output sheet'!$AC$2:$AC$5000,$B$105,'1. Output sheet'!$C$2:$C$5000,M$138,'1. Output sheet'!$K$2:$K$5000,$C635,'1. Output sheet'!$O$2:$O$5000,"&gt;="&amp;$B$574,'1. Output sheet'!$O$2:$O$5000,"&lt;"&amp;$C$574)</f>
        <v>0</v>
      </c>
      <c r="N700" s="13">
        <f>SUMIFS('1. Output sheet'!$F$2:$F$5000,'1. Output sheet'!$AC$2:$AC$5000,$B$105,'1. Output sheet'!$C$2:$C$5000,N$138,'1. Output sheet'!$K$2:$K$5000,$C635,'1. Output sheet'!$O$2:$O$5000,"&gt;="&amp;$B$574,'1. Output sheet'!$O$2:$O$5000,"&lt;"&amp;$C$574)</f>
        <v>527.38999999999987</v>
      </c>
      <c r="O700" s="13">
        <f>SUMIFS('1. Output sheet'!$F$2:$F$5000,'1. Output sheet'!$AC$2:$AC$5000,$B$105,'1. Output sheet'!$C$2:$C$5000,O$138,'1. Output sheet'!$K$2:$K$5000,$C635,'1. Output sheet'!$O$2:$O$5000,"&gt;="&amp;$B$574,'1. Output sheet'!$O$2:$O$5000,"&lt;"&amp;$C$574)</f>
        <v>0</v>
      </c>
      <c r="P700" s="14">
        <f t="shared" si="365"/>
        <v>1013.7799999999997</v>
      </c>
      <c r="R700" s="7"/>
      <c r="S700" s="39" t="s">
        <v>217</v>
      </c>
      <c r="T700" s="14">
        <f t="shared" si="366"/>
        <v>0</v>
      </c>
      <c r="U700" s="14">
        <f t="shared" si="344"/>
        <v>0</v>
      </c>
      <c r="V700" s="14">
        <f t="shared" si="345"/>
        <v>0</v>
      </c>
      <c r="W700" s="14">
        <f t="shared" si="346"/>
        <v>0</v>
      </c>
      <c r="X700" s="14">
        <f t="shared" si="347"/>
        <v>0</v>
      </c>
      <c r="Y700" s="14">
        <f t="shared" si="348"/>
        <v>0</v>
      </c>
      <c r="Z700" s="14">
        <f t="shared" si="349"/>
        <v>65.214593137846407</v>
      </c>
      <c r="AA700" s="14">
        <f t="shared" si="350"/>
        <v>0</v>
      </c>
      <c r="AB700" s="14">
        <f t="shared" si="351"/>
        <v>0</v>
      </c>
      <c r="AC700" s="14">
        <f t="shared" si="352"/>
        <v>0</v>
      </c>
      <c r="AD700" s="14">
        <f t="shared" si="353"/>
        <v>70.711824410388402</v>
      </c>
      <c r="AE700" s="13">
        <v>0</v>
      </c>
      <c r="AF700" s="14">
        <v>14437.619999999999</v>
      </c>
    </row>
    <row r="701" spans="2:32" ht="15" x14ac:dyDescent="0.25">
      <c r="B701" s="7"/>
      <c r="C701" s="39" t="s">
        <v>326</v>
      </c>
      <c r="D701" s="13">
        <f>SUMIFS('1. Output sheet'!$F$2:$F$5000,'1. Output sheet'!$AC$2:$AC$5000,$B$105,'1. Output sheet'!$C$2:$C$5000,D$138,'1. Output sheet'!$K$2:$K$5000,$C636,'1. Output sheet'!$O$2:$O$5000,"&gt;="&amp;$B$574,'1. Output sheet'!$O$2:$O$5000,"&lt;"&amp;$C$574)</f>
        <v>0</v>
      </c>
      <c r="E701" s="13">
        <f>SUMIFS('1. Output sheet'!$F$2:$F$5000,'1. Output sheet'!$AC$2:$AC$5000,$B$105,'1. Output sheet'!$C$2:$C$5000,E$138,'1. Output sheet'!$K$2:$K$5000,$C636,'1. Output sheet'!$O$2:$O$5000,"&gt;="&amp;$B$574,'1. Output sheet'!$O$2:$O$5000,"&lt;"&amp;$C$574)</f>
        <v>0</v>
      </c>
      <c r="F701" s="13">
        <f>SUMIFS('1. Output sheet'!$F$2:$F$5000,'1. Output sheet'!$AC$2:$AC$5000,$B$105,'1. Output sheet'!$C$2:$C$5000,F$138,'1. Output sheet'!$K$2:$K$5000,$C636,'1. Output sheet'!$O$2:$O$5000,"&gt;="&amp;$B$574,'1. Output sheet'!$O$2:$O$5000,"&lt;"&amp;$C$574)</f>
        <v>-231.95666666666691</v>
      </c>
      <c r="G701" s="13">
        <f>SUMIFS('1. Output sheet'!$F$2:$F$5000,'1. Output sheet'!$AC$2:$AC$5000,$B$105,'1. Output sheet'!$C$2:$C$5000,G$138,'1. Output sheet'!$K$2:$K$5000,$C636,'1. Output sheet'!$O$2:$O$5000,"&gt;="&amp;$B$574,'1. Output sheet'!$O$2:$O$5000,"&lt;"&amp;$C$574)</f>
        <v>0</v>
      </c>
      <c r="H701" s="13">
        <f>SUMIFS('1. Output sheet'!$F$2:$F$5000,'1. Output sheet'!$AC$2:$AC$5000,$B$105,'1. Output sheet'!$C$2:$C$5000,H$138,'1. Output sheet'!$K$2:$K$5000,$C636,'1. Output sheet'!$O$2:$O$5000,"&gt;="&amp;$B$574,'1. Output sheet'!$O$2:$O$5000,"&lt;"&amp;$C$574)</f>
        <v>0</v>
      </c>
      <c r="I701" s="13">
        <f>SUMIFS('1. Output sheet'!$F$2:$F$5000,'1. Output sheet'!$AC$2:$AC$5000,$B$105,'1. Output sheet'!$C$2:$C$5000,I$138,'1. Output sheet'!$K$2:$K$5000,$C636,'1. Output sheet'!$O$2:$O$5000,"&gt;="&amp;$B$574,'1. Output sheet'!$O$2:$O$5000,"&lt;"&amp;$C$574)</f>
        <v>0</v>
      </c>
      <c r="J701" s="13">
        <f>SUMIFS('1. Output sheet'!$F$2:$F$5000,'1. Output sheet'!$AC$2:$AC$5000,$B$105,'1. Output sheet'!$C$2:$C$5000,J$138,'1. Output sheet'!$K$2:$K$5000,$C636,'1. Output sheet'!$O$2:$O$5000,"&gt;="&amp;$B$574,'1. Output sheet'!$O$2:$O$5000,"&lt;"&amp;$C$574)</f>
        <v>0</v>
      </c>
      <c r="K701" s="13">
        <f>SUMIFS('1. Output sheet'!$F$2:$F$5000,'1. Output sheet'!$AC$2:$AC$5000,$B$105,'1. Output sheet'!$C$2:$C$5000,K$138,'1. Output sheet'!$K$2:$K$5000,$C636,'1. Output sheet'!$O$2:$O$5000,"&gt;="&amp;$B$574,'1. Output sheet'!$O$2:$O$5000,"&lt;"&amp;$C$574)</f>
        <v>0</v>
      </c>
      <c r="L701" s="13">
        <f>SUMIFS('1. Output sheet'!$F$2:$F$5000,'1. Output sheet'!$AC$2:$AC$5000,$B$105,'1. Output sheet'!$C$2:$C$5000,L$138,'1. Output sheet'!$K$2:$K$5000,$C636,'1. Output sheet'!$O$2:$O$5000,"&gt;="&amp;$B$574,'1. Output sheet'!$O$2:$O$5000,"&lt;"&amp;$C$574)</f>
        <v>0</v>
      </c>
      <c r="M701" s="13">
        <f>SUMIFS('1. Output sheet'!$F$2:$F$5000,'1. Output sheet'!$AC$2:$AC$5000,$B$105,'1. Output sheet'!$C$2:$C$5000,M$138,'1. Output sheet'!$K$2:$K$5000,$C636,'1. Output sheet'!$O$2:$O$5000,"&gt;="&amp;$B$574,'1. Output sheet'!$O$2:$O$5000,"&lt;"&amp;$C$574)</f>
        <v>0</v>
      </c>
      <c r="N701" s="13">
        <f>SUMIFS('1. Output sheet'!$F$2:$F$5000,'1. Output sheet'!$AC$2:$AC$5000,$B$105,'1. Output sheet'!$C$2:$C$5000,N$138,'1. Output sheet'!$K$2:$K$5000,$C636,'1. Output sheet'!$O$2:$O$5000,"&gt;="&amp;$B$574,'1. Output sheet'!$O$2:$O$5000,"&lt;"&amp;$C$574)</f>
        <v>0</v>
      </c>
      <c r="O701" s="13">
        <f>SUMIFS('1. Output sheet'!$F$2:$F$5000,'1. Output sheet'!$AC$2:$AC$5000,$B$105,'1. Output sheet'!$C$2:$C$5000,O$138,'1. Output sheet'!$K$2:$K$5000,$C636,'1. Output sheet'!$O$2:$O$5000,"&gt;="&amp;$B$574,'1. Output sheet'!$O$2:$O$5000,"&lt;"&amp;$C$574)</f>
        <v>0</v>
      </c>
      <c r="P701" s="14">
        <f t="shared" si="365"/>
        <v>-231.95666666666691</v>
      </c>
      <c r="R701" s="7"/>
      <c r="S701" s="39" t="s">
        <v>326</v>
      </c>
      <c r="T701" s="14">
        <f t="shared" si="366"/>
        <v>0</v>
      </c>
      <c r="U701" s="14">
        <f t="shared" si="344"/>
        <v>0</v>
      </c>
      <c r="V701" s="14">
        <f t="shared" si="345"/>
        <v>-31.100474192063455</v>
      </c>
      <c r="W701" s="14">
        <f t="shared" si="346"/>
        <v>0</v>
      </c>
      <c r="X701" s="14">
        <f t="shared" si="347"/>
        <v>0</v>
      </c>
      <c r="Y701" s="14">
        <f t="shared" si="348"/>
        <v>0</v>
      </c>
      <c r="Z701" s="14">
        <f t="shared" si="349"/>
        <v>0</v>
      </c>
      <c r="AA701" s="14">
        <f t="shared" si="350"/>
        <v>0</v>
      </c>
      <c r="AB701" s="14">
        <f t="shared" si="351"/>
        <v>0</v>
      </c>
      <c r="AC701" s="14">
        <f t="shared" si="352"/>
        <v>0</v>
      </c>
      <c r="AD701" s="14">
        <f t="shared" si="353"/>
        <v>0</v>
      </c>
      <c r="AE701" s="13">
        <v>0</v>
      </c>
      <c r="AF701" s="14">
        <v>-1771.5966666666668</v>
      </c>
    </row>
    <row r="702" spans="2:32" ht="15" x14ac:dyDescent="0.25">
      <c r="B702" s="7"/>
      <c r="C702" s="39" t="s">
        <v>775</v>
      </c>
      <c r="D702" s="13">
        <f>SUMIFS('1. Output sheet'!$F$2:$F$5000,'1. Output sheet'!$AC$2:$AC$5000,$B$105,'1. Output sheet'!$C$2:$C$5000,D$138,'1. Output sheet'!$K$2:$K$5000,$C637,'1. Output sheet'!$O$2:$O$5000,"&gt;="&amp;$B$574,'1. Output sheet'!$O$2:$O$5000,"&lt;"&amp;$C$574)</f>
        <v>0</v>
      </c>
      <c r="E702" s="13">
        <f>SUMIFS('1. Output sheet'!$F$2:$F$5000,'1. Output sheet'!$AC$2:$AC$5000,$B$105,'1. Output sheet'!$C$2:$C$5000,E$138,'1. Output sheet'!$K$2:$K$5000,$C637,'1. Output sheet'!$O$2:$O$5000,"&gt;="&amp;$B$574,'1. Output sheet'!$O$2:$O$5000,"&lt;"&amp;$C$574)</f>
        <v>0</v>
      </c>
      <c r="F702" s="13">
        <f>SUMIFS('1. Output sheet'!$F$2:$F$5000,'1. Output sheet'!$AC$2:$AC$5000,$B$105,'1. Output sheet'!$C$2:$C$5000,F$138,'1. Output sheet'!$K$2:$K$5000,$C637,'1. Output sheet'!$O$2:$O$5000,"&gt;="&amp;$B$574,'1. Output sheet'!$O$2:$O$5000,"&lt;"&amp;$C$574)</f>
        <v>0</v>
      </c>
      <c r="G702" s="13">
        <f>SUMIFS('1. Output sheet'!$F$2:$F$5000,'1. Output sheet'!$AC$2:$AC$5000,$B$105,'1. Output sheet'!$C$2:$C$5000,G$138,'1. Output sheet'!$K$2:$K$5000,$C637,'1. Output sheet'!$O$2:$O$5000,"&gt;="&amp;$B$574,'1. Output sheet'!$O$2:$O$5000,"&lt;"&amp;$C$574)</f>
        <v>0</v>
      </c>
      <c r="H702" s="13">
        <f>SUMIFS('1. Output sheet'!$F$2:$F$5000,'1. Output sheet'!$AC$2:$AC$5000,$B$105,'1. Output sheet'!$C$2:$C$5000,H$138,'1. Output sheet'!$K$2:$K$5000,$C637,'1. Output sheet'!$O$2:$O$5000,"&gt;="&amp;$B$574,'1. Output sheet'!$O$2:$O$5000,"&lt;"&amp;$C$574)</f>
        <v>0</v>
      </c>
      <c r="I702" s="13">
        <f>SUMIFS('1. Output sheet'!$F$2:$F$5000,'1. Output sheet'!$AC$2:$AC$5000,$B$105,'1. Output sheet'!$C$2:$C$5000,I$138,'1. Output sheet'!$K$2:$K$5000,$C637,'1. Output sheet'!$O$2:$O$5000,"&gt;="&amp;$B$574,'1. Output sheet'!$O$2:$O$5000,"&lt;"&amp;$C$574)</f>
        <v>0</v>
      </c>
      <c r="J702" s="13">
        <f>SUMIFS('1. Output sheet'!$F$2:$F$5000,'1. Output sheet'!$AC$2:$AC$5000,$B$105,'1. Output sheet'!$C$2:$C$5000,J$138,'1. Output sheet'!$K$2:$K$5000,$C637,'1. Output sheet'!$O$2:$O$5000,"&gt;="&amp;$B$574,'1. Output sheet'!$O$2:$O$5000,"&lt;"&amp;$C$574)</f>
        <v>0</v>
      </c>
      <c r="K702" s="13">
        <f>SUMIFS('1. Output sheet'!$F$2:$F$5000,'1. Output sheet'!$AC$2:$AC$5000,$B$105,'1. Output sheet'!$C$2:$C$5000,K$138,'1. Output sheet'!$K$2:$K$5000,$C637,'1. Output sheet'!$O$2:$O$5000,"&gt;="&amp;$B$574,'1. Output sheet'!$O$2:$O$5000,"&lt;"&amp;$C$574)</f>
        <v>0</v>
      </c>
      <c r="L702" s="13">
        <f>SUMIFS('1. Output sheet'!$F$2:$F$5000,'1. Output sheet'!$AC$2:$AC$5000,$B$105,'1. Output sheet'!$C$2:$C$5000,L$138,'1. Output sheet'!$K$2:$K$5000,$C637,'1. Output sheet'!$O$2:$O$5000,"&gt;="&amp;$B$574,'1. Output sheet'!$O$2:$O$5000,"&lt;"&amp;$C$574)</f>
        <v>0</v>
      </c>
      <c r="M702" s="13">
        <f>SUMIFS('1. Output sheet'!$F$2:$F$5000,'1. Output sheet'!$AC$2:$AC$5000,$B$105,'1. Output sheet'!$C$2:$C$5000,M$138,'1. Output sheet'!$K$2:$K$5000,$C637,'1. Output sheet'!$O$2:$O$5000,"&gt;="&amp;$B$574,'1. Output sheet'!$O$2:$O$5000,"&lt;"&amp;$C$574)</f>
        <v>0</v>
      </c>
      <c r="N702" s="13">
        <f>SUMIFS('1. Output sheet'!$F$2:$F$5000,'1. Output sheet'!$AC$2:$AC$5000,$B$105,'1. Output sheet'!$C$2:$C$5000,N$138,'1. Output sheet'!$K$2:$K$5000,$C637,'1. Output sheet'!$O$2:$O$5000,"&gt;="&amp;$B$574,'1. Output sheet'!$O$2:$O$5000,"&lt;"&amp;$C$574)</f>
        <v>0</v>
      </c>
      <c r="O702" s="13">
        <f>SUMIFS('1. Output sheet'!$F$2:$F$5000,'1. Output sheet'!$AC$2:$AC$5000,$B$105,'1. Output sheet'!$C$2:$C$5000,O$138,'1. Output sheet'!$K$2:$K$5000,$C637,'1. Output sheet'!$O$2:$O$5000,"&gt;="&amp;$B$574,'1. Output sheet'!$O$2:$O$5000,"&lt;"&amp;$C$574)</f>
        <v>0</v>
      </c>
      <c r="P702" s="14">
        <f t="shared" si="365"/>
        <v>0</v>
      </c>
      <c r="R702" s="7"/>
      <c r="S702" s="39" t="s">
        <v>775</v>
      </c>
      <c r="T702" s="14">
        <f t="shared" si="366"/>
        <v>0</v>
      </c>
      <c r="U702" s="14">
        <f t="shared" si="344"/>
        <v>0</v>
      </c>
      <c r="V702" s="14">
        <f t="shared" si="345"/>
        <v>0</v>
      </c>
      <c r="W702" s="14">
        <f t="shared" si="346"/>
        <v>0</v>
      </c>
      <c r="X702" s="14">
        <f t="shared" si="347"/>
        <v>0</v>
      </c>
      <c r="Y702" s="14">
        <f t="shared" si="348"/>
        <v>0</v>
      </c>
      <c r="Z702" s="14">
        <f t="shared" si="349"/>
        <v>0</v>
      </c>
      <c r="AA702" s="14">
        <f t="shared" si="350"/>
        <v>0</v>
      </c>
      <c r="AB702" s="14">
        <f t="shared" si="351"/>
        <v>0</v>
      </c>
      <c r="AC702" s="14">
        <f t="shared" si="352"/>
        <v>0</v>
      </c>
      <c r="AD702" s="14">
        <f t="shared" si="353"/>
        <v>0</v>
      </c>
      <c r="AE702" s="13">
        <v>0</v>
      </c>
      <c r="AF702" s="14">
        <v>-353.57000000000011</v>
      </c>
    </row>
    <row r="704" spans="2:32" x14ac:dyDescent="0.2">
      <c r="R704">
        <v>0.13407881152541462</v>
      </c>
    </row>
    <row r="705" spans="2:32" ht="15" x14ac:dyDescent="0.25">
      <c r="B705" s="5" t="s">
        <v>4785</v>
      </c>
      <c r="C705" s="5"/>
      <c r="D705" s="5"/>
      <c r="E705" s="5"/>
      <c r="F705" s="5"/>
      <c r="G705" s="5"/>
      <c r="H705" s="5"/>
      <c r="I705" s="5"/>
      <c r="J705" s="5"/>
      <c r="K705" s="5"/>
      <c r="L705" s="5"/>
      <c r="M705" s="5"/>
      <c r="N705" s="5"/>
      <c r="O705" s="5"/>
      <c r="P705" s="5"/>
      <c r="R705" s="5" t="s">
        <v>4785</v>
      </c>
      <c r="S705" s="5"/>
      <c r="T705" s="5"/>
      <c r="U705" s="5"/>
      <c r="V705" s="5"/>
      <c r="W705" s="5"/>
      <c r="X705" s="5"/>
      <c r="Y705" s="5"/>
      <c r="Z705" s="5"/>
      <c r="AA705" s="5"/>
      <c r="AB705" s="5"/>
      <c r="AC705" s="5"/>
      <c r="AD705" s="5"/>
      <c r="AE705" s="5"/>
      <c r="AF705" s="5"/>
    </row>
    <row r="706" spans="2:32" ht="60" x14ac:dyDescent="0.25">
      <c r="B706" s="6" t="s">
        <v>4776</v>
      </c>
      <c r="C706" s="6"/>
      <c r="D706" s="10" t="s">
        <v>136</v>
      </c>
      <c r="E706" s="10" t="s">
        <v>41</v>
      </c>
      <c r="F706" s="10" t="s">
        <v>79</v>
      </c>
      <c r="G706" s="11" t="s">
        <v>50</v>
      </c>
      <c r="H706" s="11" t="s">
        <v>555</v>
      </c>
      <c r="I706" s="11" t="s">
        <v>145</v>
      </c>
      <c r="J706" s="11" t="s">
        <v>126</v>
      </c>
      <c r="K706" s="11" t="s">
        <v>238</v>
      </c>
      <c r="L706" s="11" t="s">
        <v>312</v>
      </c>
      <c r="M706" s="11" t="s">
        <v>4766</v>
      </c>
      <c r="N706" s="11" t="s">
        <v>29</v>
      </c>
      <c r="O706" s="11" t="s">
        <v>69</v>
      </c>
      <c r="P706" s="29" t="s">
        <v>4767</v>
      </c>
      <c r="R706" s="6" t="s">
        <v>4777</v>
      </c>
      <c r="S706" s="6"/>
      <c r="T706" s="10" t="s">
        <v>136</v>
      </c>
      <c r="U706" s="10" t="s">
        <v>41</v>
      </c>
      <c r="V706" s="10" t="s">
        <v>79</v>
      </c>
      <c r="W706" s="11" t="s">
        <v>50</v>
      </c>
      <c r="X706" s="11" t="s">
        <v>555</v>
      </c>
      <c r="Y706" s="11" t="s">
        <v>145</v>
      </c>
      <c r="Z706" s="11" t="s">
        <v>126</v>
      </c>
      <c r="AA706" s="11" t="s">
        <v>238</v>
      </c>
      <c r="AB706" s="11" t="s">
        <v>312</v>
      </c>
      <c r="AC706" s="11" t="s">
        <v>4766</v>
      </c>
      <c r="AD706" s="11" t="s">
        <v>29</v>
      </c>
      <c r="AE706" s="11" t="s">
        <v>69</v>
      </c>
      <c r="AF706" s="29" t="s">
        <v>4767</v>
      </c>
    </row>
    <row r="707" spans="2:32" ht="15" x14ac:dyDescent="0.25">
      <c r="B707" s="37" t="s">
        <v>4786</v>
      </c>
      <c r="C707" s="12"/>
      <c r="D707" s="14">
        <f>SUM(D708:D736)</f>
        <v>4600</v>
      </c>
      <c r="E707" s="14">
        <f t="shared" ref="E707" si="378">SUM(E708:E736)</f>
        <v>84250</v>
      </c>
      <c r="F707" s="14">
        <f t="shared" ref="F707" si="379">SUM(F708:F736)</f>
        <v>17355.043333333335</v>
      </c>
      <c r="G707" s="14">
        <f t="shared" ref="G707" si="380">SUM(G708:G736)</f>
        <v>30270.5</v>
      </c>
      <c r="H707" s="14">
        <f t="shared" ref="H707" si="381">SUM(H708:H736)</f>
        <v>20040.5</v>
      </c>
      <c r="I707" s="14">
        <f t="shared" ref="I707" si="382">SUM(I708:I736)</f>
        <v>6195</v>
      </c>
      <c r="J707" s="14">
        <f t="shared" ref="J707" si="383">SUM(J708:J736)</f>
        <v>41958.643333333333</v>
      </c>
      <c r="K707" s="14">
        <f t="shared" ref="K707" si="384">SUM(K708:K736)</f>
        <v>0</v>
      </c>
      <c r="L707" s="14">
        <f t="shared" ref="L707" si="385">SUM(L708:L736)</f>
        <v>0</v>
      </c>
      <c r="M707" s="14">
        <f t="shared" ref="M707" si="386">SUM(M708:M736)</f>
        <v>0</v>
      </c>
      <c r="N707" s="14">
        <f t="shared" ref="N707" si="387">SUM(N708:N736)</f>
        <v>2574.39</v>
      </c>
      <c r="O707" s="14">
        <f t="shared" ref="O707" si="388">SUM(O708:O736)</f>
        <v>1400</v>
      </c>
      <c r="P707" s="14">
        <f>SUM(D707:O707)</f>
        <v>208644.07666666669</v>
      </c>
      <c r="R707" s="37" t="s">
        <v>4786</v>
      </c>
      <c r="S707" s="12"/>
      <c r="T707" s="14">
        <f>D707*$R$201</f>
        <v>616.76253301690724</v>
      </c>
      <c r="U707" s="14">
        <f t="shared" ref="U707:U736" si="389">E707*$R$201</f>
        <v>11296.139871016181</v>
      </c>
      <c r="V707" s="14">
        <f t="shared" ref="V707:V736" si="390">F707*$R$201</f>
        <v>2326.9435841054037</v>
      </c>
      <c r="W707" s="14">
        <f t="shared" ref="W707:W736" si="391">G707*$R$201</f>
        <v>4058.6326642800632</v>
      </c>
      <c r="X707" s="14">
        <f t="shared" ref="X707:X736" si="392">H707*$R$201</f>
        <v>2687.0064223750719</v>
      </c>
      <c r="Y707" s="14">
        <f t="shared" ref="Y707:Y736" si="393">I707*$R$201</f>
        <v>830.61823739994361</v>
      </c>
      <c r="Z707" s="14">
        <f t="shared" ref="Z707:Z736" si="394">J707*$R$201</f>
        <v>5625.7650313520944</v>
      </c>
      <c r="AA707" s="14">
        <f t="shared" ref="AA707:AA736" si="395">K707*$R$201</f>
        <v>0</v>
      </c>
      <c r="AB707" s="14">
        <f t="shared" ref="AB707:AB736" si="396">L707*$R$201</f>
        <v>0</v>
      </c>
      <c r="AC707" s="14">
        <f t="shared" ref="AC707:AC736" si="397">M707*$R$201</f>
        <v>0</v>
      </c>
      <c r="AD707" s="14">
        <f t="shared" ref="AD707:AD736" si="398">N707*$R$201</f>
        <v>345.17115160291212</v>
      </c>
      <c r="AE707" s="14">
        <f t="shared" ref="AE707:AE736" si="399">O707*$R$201</f>
        <v>187.71033613558046</v>
      </c>
      <c r="AF707" s="14">
        <f t="shared" ref="AF707:AF736" si="400">P707*$R$201</f>
        <v>27974.74983128416</v>
      </c>
    </row>
    <row r="708" spans="2:32" ht="15" x14ac:dyDescent="0.25">
      <c r="B708" s="39" t="s">
        <v>141</v>
      </c>
      <c r="C708" s="12"/>
      <c r="D708" s="13">
        <f>SUMIFS('1. Output sheet'!$F$2:$F$5000,'1. Output sheet'!$C$2:$C$5000,D$138,'1. Output sheet'!$K$2:$K$5000,$B708,'1. Output sheet'!$AC$2:$AC$5000,$B$140,'1. Output sheet'!$O$2:$O$5000,"&gt;="&amp;$B$574,'1. Output sheet'!$O$2:$O$5000,"&lt;"&amp;$C$574)+SUMIFS('1. Output sheet'!$F$2:$F$5000,'1. Output sheet'!$C$2:$C$5000,D$138,'1. Output sheet'!$K$2:$K$5000,$B708,'1. Output sheet'!$AC$2:$AC$5000,$B$170,'1. Output sheet'!$O$2:$O$5000,"&gt;="&amp;$B$574,'1. Output sheet'!$O$2:$O$5000,"&lt;"&amp;$C$574)</f>
        <v>4600</v>
      </c>
      <c r="E708" s="13">
        <f>SUMIFS('1. Output sheet'!$F$2:$F$5000,'1. Output sheet'!$C$2:$C$5000,E$138,'1. Output sheet'!$K$2:$K$5000,$B708,'1. Output sheet'!$AC$2:$AC$5000,$B$140,'1. Output sheet'!$O$2:$O$5000,"&gt;="&amp;$B$574,'1. Output sheet'!$O$2:$O$5000,"&lt;"&amp;$C$574)+SUMIFS('1. Output sheet'!$F$2:$F$5000,'1. Output sheet'!$C$2:$C$5000,E$138,'1. Output sheet'!$K$2:$K$5000,$B708,'1. Output sheet'!$AC$2:$AC$5000,$B$170,'1. Output sheet'!$O$2:$O$5000,"&gt;="&amp;$B$574,'1. Output sheet'!$O$2:$O$5000,"&lt;"&amp;$C$574)</f>
        <v>0</v>
      </c>
      <c r="F708" s="13">
        <f>SUMIFS('1. Output sheet'!$F$2:$F$5000,'1. Output sheet'!$C$2:$C$5000,F$138,'1. Output sheet'!$K$2:$K$5000,$B708,'1. Output sheet'!$AC$2:$AC$5000,$B$140,'1. Output sheet'!$O$2:$O$5000,"&gt;="&amp;$B$574,'1. Output sheet'!$O$2:$O$5000,"&lt;"&amp;$C$574)+SUMIFS('1. Output sheet'!$F$2:$F$5000,'1. Output sheet'!$C$2:$C$5000,F$138,'1. Output sheet'!$K$2:$K$5000,$B708,'1. Output sheet'!$AC$2:$AC$5000,$B$170,'1. Output sheet'!$O$2:$O$5000,"&gt;="&amp;$B$574,'1. Output sheet'!$O$2:$O$5000,"&lt;"&amp;$C$574)</f>
        <v>0</v>
      </c>
      <c r="G708" s="13">
        <f>SUMIFS('1. Output sheet'!$F$2:$F$5000,'1. Output sheet'!$C$2:$C$5000,G$138,'1. Output sheet'!$K$2:$K$5000,$B708,'1. Output sheet'!$AC$2:$AC$5000,$B$140,'1. Output sheet'!$O$2:$O$5000,"&gt;="&amp;$B$574,'1. Output sheet'!$O$2:$O$5000,"&lt;"&amp;$C$574)+SUMIFS('1. Output sheet'!$F$2:$F$5000,'1. Output sheet'!$C$2:$C$5000,G$138,'1. Output sheet'!$K$2:$K$5000,$B708,'1. Output sheet'!$AC$2:$AC$5000,$B$170,'1. Output sheet'!$O$2:$O$5000,"&gt;="&amp;$B$574,'1. Output sheet'!$O$2:$O$5000,"&lt;"&amp;$C$574)</f>
        <v>0</v>
      </c>
      <c r="H708" s="13">
        <f>SUMIFS('1. Output sheet'!$F$2:$F$5000,'1. Output sheet'!$C$2:$C$5000,H$138,'1. Output sheet'!$K$2:$K$5000,$B708,'1. Output sheet'!$AC$2:$AC$5000,$B$140,'1. Output sheet'!$O$2:$O$5000,"&gt;="&amp;$B$574,'1. Output sheet'!$O$2:$O$5000,"&lt;"&amp;$C$574)+SUMIFS('1. Output sheet'!$F$2:$F$5000,'1. Output sheet'!$C$2:$C$5000,H$138,'1. Output sheet'!$K$2:$K$5000,$B708,'1. Output sheet'!$AC$2:$AC$5000,$B$170,'1. Output sheet'!$O$2:$O$5000,"&gt;="&amp;$B$574,'1. Output sheet'!$O$2:$O$5000,"&lt;"&amp;$C$574)</f>
        <v>0</v>
      </c>
      <c r="I708" s="13">
        <f>SUMIFS('1. Output sheet'!$F$2:$F$5000,'1. Output sheet'!$C$2:$C$5000,I$138,'1. Output sheet'!$K$2:$K$5000,$B708,'1. Output sheet'!$AC$2:$AC$5000,$B$140,'1. Output sheet'!$O$2:$O$5000,"&gt;="&amp;$B$574,'1. Output sheet'!$O$2:$O$5000,"&lt;"&amp;$C$574)+SUMIFS('1. Output sheet'!$F$2:$F$5000,'1. Output sheet'!$C$2:$C$5000,I$138,'1. Output sheet'!$K$2:$K$5000,$B708,'1. Output sheet'!$AC$2:$AC$5000,$B$170,'1. Output sheet'!$O$2:$O$5000,"&gt;="&amp;$B$574,'1. Output sheet'!$O$2:$O$5000,"&lt;"&amp;$C$574)</f>
        <v>0</v>
      </c>
      <c r="J708" s="13">
        <f>SUMIFS('1. Output sheet'!$F$2:$F$5000,'1. Output sheet'!$C$2:$C$5000,J$138,'1. Output sheet'!$K$2:$K$5000,$B708,'1. Output sheet'!$AC$2:$AC$5000,$B$140,'1. Output sheet'!$O$2:$O$5000,"&gt;="&amp;$B$574,'1. Output sheet'!$O$2:$O$5000,"&lt;"&amp;$C$574)+SUMIFS('1. Output sheet'!$F$2:$F$5000,'1. Output sheet'!$C$2:$C$5000,J$138,'1. Output sheet'!$K$2:$K$5000,$B708,'1. Output sheet'!$AC$2:$AC$5000,$B$170,'1. Output sheet'!$O$2:$O$5000,"&gt;="&amp;$B$574,'1. Output sheet'!$O$2:$O$5000,"&lt;"&amp;$C$574)</f>
        <v>0</v>
      </c>
      <c r="K708" s="13">
        <f>SUMIFS('1. Output sheet'!$F$2:$F$5000,'1. Output sheet'!$C$2:$C$5000,K$138,'1. Output sheet'!$K$2:$K$5000,$B708,'1. Output sheet'!$AC$2:$AC$5000,$B$140,'1. Output sheet'!$O$2:$O$5000,"&gt;="&amp;$B$574,'1. Output sheet'!$O$2:$O$5000,"&lt;"&amp;$C$574)+SUMIFS('1. Output sheet'!$F$2:$F$5000,'1. Output sheet'!$C$2:$C$5000,K$138,'1. Output sheet'!$K$2:$K$5000,$B708,'1. Output sheet'!$AC$2:$AC$5000,$B$170,'1. Output sheet'!$O$2:$O$5000,"&gt;="&amp;$B$574,'1. Output sheet'!$O$2:$O$5000,"&lt;"&amp;$C$574)</f>
        <v>0</v>
      </c>
      <c r="L708" s="13">
        <f>SUMIFS('1. Output sheet'!$F$2:$F$5000,'1. Output sheet'!$C$2:$C$5000,L$138,'1. Output sheet'!$K$2:$K$5000,$B708,'1. Output sheet'!$AC$2:$AC$5000,$B$140,'1. Output sheet'!$O$2:$O$5000,"&gt;="&amp;$B$574,'1. Output sheet'!$O$2:$O$5000,"&lt;"&amp;$C$574)+SUMIFS('1. Output sheet'!$F$2:$F$5000,'1. Output sheet'!$C$2:$C$5000,L$138,'1. Output sheet'!$K$2:$K$5000,$B708,'1. Output sheet'!$AC$2:$AC$5000,$B$170,'1. Output sheet'!$O$2:$O$5000,"&gt;="&amp;$B$574,'1. Output sheet'!$O$2:$O$5000,"&lt;"&amp;$C$574)</f>
        <v>0</v>
      </c>
      <c r="M708" s="13">
        <f>SUMIFS('1. Output sheet'!$F$2:$F$5000,'1. Output sheet'!$C$2:$C$5000,M$138,'1. Output sheet'!$K$2:$K$5000,$B708,'1. Output sheet'!$AC$2:$AC$5000,$B$140,'1. Output sheet'!$O$2:$O$5000,"&gt;="&amp;$B$574,'1. Output sheet'!$O$2:$O$5000,"&lt;"&amp;$C$574)+SUMIFS('1. Output sheet'!$F$2:$F$5000,'1. Output sheet'!$C$2:$C$5000,M$138,'1. Output sheet'!$K$2:$K$5000,$B708,'1. Output sheet'!$AC$2:$AC$5000,$B$170,'1. Output sheet'!$O$2:$O$5000,"&gt;="&amp;$B$574,'1. Output sheet'!$O$2:$O$5000,"&lt;"&amp;$C$574)</f>
        <v>0</v>
      </c>
      <c r="N708" s="13">
        <f>SUMIFS('1. Output sheet'!$F$2:$F$5000,'1. Output sheet'!$C$2:$C$5000,N$138,'1. Output sheet'!$K$2:$K$5000,$B708,'1. Output sheet'!$AC$2:$AC$5000,$B$140,'1. Output sheet'!$O$2:$O$5000,"&gt;="&amp;$B$574,'1. Output sheet'!$O$2:$O$5000,"&lt;"&amp;$C$574)+SUMIFS('1. Output sheet'!$F$2:$F$5000,'1. Output sheet'!$C$2:$C$5000,N$138,'1. Output sheet'!$K$2:$K$5000,$B708,'1. Output sheet'!$AC$2:$AC$5000,$B$170,'1. Output sheet'!$O$2:$O$5000,"&gt;="&amp;$B$574,'1. Output sheet'!$O$2:$O$5000,"&lt;"&amp;$C$574)</f>
        <v>0</v>
      </c>
      <c r="O708" s="13">
        <f>SUMIFS('1. Output sheet'!$F$2:$F$5000,'1. Output sheet'!$C$2:$C$5000,O$138,'1. Output sheet'!$K$2:$K$5000,$B708,'1. Output sheet'!$AC$2:$AC$5000,$B$140,'1. Output sheet'!$O$2:$O$5000,"&gt;="&amp;$B$574,'1. Output sheet'!$O$2:$O$5000,"&lt;"&amp;$C$574)+SUMIFS('1. Output sheet'!$F$2:$F$5000,'1. Output sheet'!$C$2:$C$5000,O$138,'1. Output sheet'!$K$2:$K$5000,$B708,'1. Output sheet'!$AC$2:$AC$5000,$B$170,'1. Output sheet'!$O$2:$O$5000,"&gt;="&amp;$B$574,'1. Output sheet'!$O$2:$O$5000,"&lt;"&amp;$C$574)</f>
        <v>0</v>
      </c>
      <c r="P708" s="14"/>
      <c r="R708" s="39" t="s">
        <v>141</v>
      </c>
      <c r="S708" s="12"/>
      <c r="T708" s="13">
        <f t="shared" ref="T708:T736" si="401">D708*$R$201</f>
        <v>616.76253301690724</v>
      </c>
      <c r="U708" s="13">
        <f t="shared" si="389"/>
        <v>0</v>
      </c>
      <c r="V708" s="13">
        <f t="shared" si="390"/>
        <v>0</v>
      </c>
      <c r="W708" s="13">
        <f t="shared" si="391"/>
        <v>0</v>
      </c>
      <c r="X708" s="13">
        <f t="shared" si="392"/>
        <v>0</v>
      </c>
      <c r="Y708" s="13">
        <f t="shared" si="393"/>
        <v>0</v>
      </c>
      <c r="Z708" s="13">
        <f t="shared" si="394"/>
        <v>0</v>
      </c>
      <c r="AA708" s="13">
        <f t="shared" si="395"/>
        <v>0</v>
      </c>
      <c r="AB708" s="13">
        <f t="shared" si="396"/>
        <v>0</v>
      </c>
      <c r="AC708" s="13">
        <f t="shared" si="397"/>
        <v>0</v>
      </c>
      <c r="AD708" s="13">
        <f t="shared" si="398"/>
        <v>0</v>
      </c>
      <c r="AE708" s="13">
        <f t="shared" si="399"/>
        <v>0</v>
      </c>
      <c r="AF708" s="14">
        <f t="shared" si="400"/>
        <v>0</v>
      </c>
    </row>
    <row r="709" spans="2:32" ht="15" x14ac:dyDescent="0.25">
      <c r="B709" s="39" t="s">
        <v>2856</v>
      </c>
      <c r="C709" s="12"/>
      <c r="D709" s="13">
        <f>SUMIFS('1. Output sheet'!$F$2:$F$5000,'1. Output sheet'!$C$2:$C$5000,D$138,'1. Output sheet'!$K$2:$K$5000,$B709,'1. Output sheet'!$AC$2:$AC$5000,$B$140,'1. Output sheet'!$O$2:$O$5000,"&gt;="&amp;$B$574,'1. Output sheet'!$O$2:$O$5000,"&lt;"&amp;$C$574)+SUMIFS('1. Output sheet'!$F$2:$F$5000,'1. Output sheet'!$C$2:$C$5000,D$138,'1. Output sheet'!$K$2:$K$5000,$B709,'1. Output sheet'!$AC$2:$AC$5000,$B$170,'1. Output sheet'!$O$2:$O$5000,"&gt;="&amp;$B$574,'1. Output sheet'!$O$2:$O$5000,"&lt;"&amp;$C$574)</f>
        <v>0</v>
      </c>
      <c r="E709" s="13">
        <f>SUMIFS('1. Output sheet'!$F$2:$F$5000,'1. Output sheet'!$C$2:$C$5000,E$138,'1. Output sheet'!$K$2:$K$5000,$B709,'1. Output sheet'!$AC$2:$AC$5000,$B$140,'1. Output sheet'!$O$2:$O$5000,"&gt;="&amp;$B$574,'1. Output sheet'!$O$2:$O$5000,"&lt;"&amp;$C$574)+SUMIFS('1. Output sheet'!$F$2:$F$5000,'1. Output sheet'!$C$2:$C$5000,E$138,'1. Output sheet'!$K$2:$K$5000,$B709,'1. Output sheet'!$AC$2:$AC$5000,$B$170,'1. Output sheet'!$O$2:$O$5000,"&gt;="&amp;$B$574,'1. Output sheet'!$O$2:$O$5000,"&lt;"&amp;$C$574)</f>
        <v>0</v>
      </c>
      <c r="F709" s="13">
        <f>SUMIFS('1. Output sheet'!$F$2:$F$5000,'1. Output sheet'!$C$2:$C$5000,F$138,'1. Output sheet'!$K$2:$K$5000,$B709,'1. Output sheet'!$AC$2:$AC$5000,$B$140,'1. Output sheet'!$O$2:$O$5000,"&gt;="&amp;$B$574,'1. Output sheet'!$O$2:$O$5000,"&lt;"&amp;$C$574)+SUMIFS('1. Output sheet'!$F$2:$F$5000,'1. Output sheet'!$C$2:$C$5000,F$138,'1. Output sheet'!$K$2:$K$5000,$B709,'1. Output sheet'!$AC$2:$AC$5000,$B$170,'1. Output sheet'!$O$2:$O$5000,"&gt;="&amp;$B$574,'1. Output sheet'!$O$2:$O$5000,"&lt;"&amp;$C$574)</f>
        <v>0</v>
      </c>
      <c r="G709" s="13">
        <f>SUMIFS('1. Output sheet'!$F$2:$F$5000,'1. Output sheet'!$C$2:$C$5000,G$138,'1. Output sheet'!$K$2:$K$5000,$B709,'1. Output sheet'!$AC$2:$AC$5000,$B$140,'1. Output sheet'!$O$2:$O$5000,"&gt;="&amp;$B$574,'1. Output sheet'!$O$2:$O$5000,"&lt;"&amp;$C$574)+SUMIFS('1. Output sheet'!$F$2:$F$5000,'1. Output sheet'!$C$2:$C$5000,G$138,'1. Output sheet'!$K$2:$K$5000,$B709,'1. Output sheet'!$AC$2:$AC$5000,$B$170,'1. Output sheet'!$O$2:$O$5000,"&gt;="&amp;$B$574,'1. Output sheet'!$O$2:$O$5000,"&lt;"&amp;$C$574)</f>
        <v>0</v>
      </c>
      <c r="H709" s="13">
        <f>SUMIFS('1. Output sheet'!$F$2:$F$5000,'1. Output sheet'!$C$2:$C$5000,H$138,'1. Output sheet'!$K$2:$K$5000,$B709,'1. Output sheet'!$AC$2:$AC$5000,$B$140,'1. Output sheet'!$O$2:$O$5000,"&gt;="&amp;$B$574,'1. Output sheet'!$O$2:$O$5000,"&lt;"&amp;$C$574)+SUMIFS('1. Output sheet'!$F$2:$F$5000,'1. Output sheet'!$C$2:$C$5000,H$138,'1. Output sheet'!$K$2:$K$5000,$B709,'1. Output sheet'!$AC$2:$AC$5000,$B$170,'1. Output sheet'!$O$2:$O$5000,"&gt;="&amp;$B$574,'1. Output sheet'!$O$2:$O$5000,"&lt;"&amp;$C$574)</f>
        <v>0</v>
      </c>
      <c r="I709" s="13">
        <f>SUMIFS('1. Output sheet'!$F$2:$F$5000,'1. Output sheet'!$C$2:$C$5000,I$138,'1. Output sheet'!$K$2:$K$5000,$B709,'1. Output sheet'!$AC$2:$AC$5000,$B$140,'1. Output sheet'!$O$2:$O$5000,"&gt;="&amp;$B$574,'1. Output sheet'!$O$2:$O$5000,"&lt;"&amp;$C$574)+SUMIFS('1. Output sheet'!$F$2:$F$5000,'1. Output sheet'!$C$2:$C$5000,I$138,'1. Output sheet'!$K$2:$K$5000,$B709,'1. Output sheet'!$AC$2:$AC$5000,$B$170,'1. Output sheet'!$O$2:$O$5000,"&gt;="&amp;$B$574,'1. Output sheet'!$O$2:$O$5000,"&lt;"&amp;$C$574)</f>
        <v>0</v>
      </c>
      <c r="J709" s="13">
        <f>SUMIFS('1. Output sheet'!$F$2:$F$5000,'1. Output sheet'!$C$2:$C$5000,J$138,'1. Output sheet'!$K$2:$K$5000,$B709,'1. Output sheet'!$AC$2:$AC$5000,$B$140,'1. Output sheet'!$O$2:$O$5000,"&gt;="&amp;$B$574,'1. Output sheet'!$O$2:$O$5000,"&lt;"&amp;$C$574)+SUMIFS('1. Output sheet'!$F$2:$F$5000,'1. Output sheet'!$C$2:$C$5000,J$138,'1. Output sheet'!$K$2:$K$5000,$B709,'1. Output sheet'!$AC$2:$AC$5000,$B$170,'1. Output sheet'!$O$2:$O$5000,"&gt;="&amp;$B$574,'1. Output sheet'!$O$2:$O$5000,"&lt;"&amp;$C$574)</f>
        <v>0</v>
      </c>
      <c r="K709" s="13">
        <f>SUMIFS('1. Output sheet'!$F$2:$F$5000,'1. Output sheet'!$C$2:$C$5000,K$138,'1. Output sheet'!$K$2:$K$5000,$B709,'1. Output sheet'!$AC$2:$AC$5000,$B$140,'1. Output sheet'!$O$2:$O$5000,"&gt;="&amp;$B$574,'1. Output sheet'!$O$2:$O$5000,"&lt;"&amp;$C$574)+SUMIFS('1. Output sheet'!$F$2:$F$5000,'1. Output sheet'!$C$2:$C$5000,K$138,'1. Output sheet'!$K$2:$K$5000,$B709,'1. Output sheet'!$AC$2:$AC$5000,$B$170,'1. Output sheet'!$O$2:$O$5000,"&gt;="&amp;$B$574,'1. Output sheet'!$O$2:$O$5000,"&lt;"&amp;$C$574)</f>
        <v>0</v>
      </c>
      <c r="L709" s="13">
        <f>SUMIFS('1. Output sheet'!$F$2:$F$5000,'1. Output sheet'!$C$2:$C$5000,L$138,'1. Output sheet'!$K$2:$K$5000,$B709,'1. Output sheet'!$AC$2:$AC$5000,$B$140,'1. Output sheet'!$O$2:$O$5000,"&gt;="&amp;$B$574,'1. Output sheet'!$O$2:$O$5000,"&lt;"&amp;$C$574)+SUMIFS('1. Output sheet'!$F$2:$F$5000,'1. Output sheet'!$C$2:$C$5000,L$138,'1. Output sheet'!$K$2:$K$5000,$B709,'1. Output sheet'!$AC$2:$AC$5000,$B$170,'1. Output sheet'!$O$2:$O$5000,"&gt;="&amp;$B$574,'1. Output sheet'!$O$2:$O$5000,"&lt;"&amp;$C$574)</f>
        <v>0</v>
      </c>
      <c r="M709" s="13">
        <f>SUMIFS('1. Output sheet'!$F$2:$F$5000,'1. Output sheet'!$C$2:$C$5000,M$138,'1. Output sheet'!$K$2:$K$5000,$B709,'1. Output sheet'!$AC$2:$AC$5000,$B$140,'1. Output sheet'!$O$2:$O$5000,"&gt;="&amp;$B$574,'1. Output sheet'!$O$2:$O$5000,"&lt;"&amp;$C$574)+SUMIFS('1. Output sheet'!$F$2:$F$5000,'1. Output sheet'!$C$2:$C$5000,M$138,'1. Output sheet'!$K$2:$K$5000,$B709,'1. Output sheet'!$AC$2:$AC$5000,$B$170,'1. Output sheet'!$O$2:$O$5000,"&gt;="&amp;$B$574,'1. Output sheet'!$O$2:$O$5000,"&lt;"&amp;$C$574)</f>
        <v>0</v>
      </c>
      <c r="N709" s="13">
        <f>SUMIFS('1. Output sheet'!$F$2:$F$5000,'1. Output sheet'!$C$2:$C$5000,N$138,'1. Output sheet'!$K$2:$K$5000,$B709,'1. Output sheet'!$AC$2:$AC$5000,$B$140,'1. Output sheet'!$O$2:$O$5000,"&gt;="&amp;$B$574,'1. Output sheet'!$O$2:$O$5000,"&lt;"&amp;$C$574)+SUMIFS('1. Output sheet'!$F$2:$F$5000,'1. Output sheet'!$C$2:$C$5000,N$138,'1. Output sheet'!$K$2:$K$5000,$B709,'1. Output sheet'!$AC$2:$AC$5000,$B$170,'1. Output sheet'!$O$2:$O$5000,"&gt;="&amp;$B$574,'1. Output sheet'!$O$2:$O$5000,"&lt;"&amp;$C$574)</f>
        <v>0</v>
      </c>
      <c r="O709" s="13">
        <f>SUMIFS('1. Output sheet'!$F$2:$F$5000,'1. Output sheet'!$C$2:$C$5000,O$138,'1. Output sheet'!$K$2:$K$5000,$B709,'1. Output sheet'!$AC$2:$AC$5000,$B$140,'1. Output sheet'!$O$2:$O$5000,"&gt;="&amp;$B$574,'1. Output sheet'!$O$2:$O$5000,"&lt;"&amp;$C$574)+SUMIFS('1. Output sheet'!$F$2:$F$5000,'1. Output sheet'!$C$2:$C$5000,O$138,'1. Output sheet'!$K$2:$K$5000,$B709,'1. Output sheet'!$AC$2:$AC$5000,$B$170,'1. Output sheet'!$O$2:$O$5000,"&gt;="&amp;$B$574,'1. Output sheet'!$O$2:$O$5000,"&lt;"&amp;$C$574)</f>
        <v>0</v>
      </c>
      <c r="P709" s="14">
        <f t="shared" ref="P709:P736" si="402">SUM(D709:O709)</f>
        <v>0</v>
      </c>
      <c r="R709" s="39" t="s">
        <v>2856</v>
      </c>
      <c r="S709" s="12"/>
      <c r="T709" s="13">
        <f t="shared" si="401"/>
        <v>0</v>
      </c>
      <c r="U709" s="13">
        <f t="shared" si="389"/>
        <v>0</v>
      </c>
      <c r="V709" s="13">
        <f t="shared" si="390"/>
        <v>0</v>
      </c>
      <c r="W709" s="13">
        <f t="shared" si="391"/>
        <v>0</v>
      </c>
      <c r="X709" s="13">
        <f t="shared" si="392"/>
        <v>0</v>
      </c>
      <c r="Y709" s="13">
        <f t="shared" si="393"/>
        <v>0</v>
      </c>
      <c r="Z709" s="13">
        <f t="shared" si="394"/>
        <v>0</v>
      </c>
      <c r="AA709" s="13">
        <f t="shared" si="395"/>
        <v>0</v>
      </c>
      <c r="AB709" s="13">
        <f t="shared" si="396"/>
        <v>0</v>
      </c>
      <c r="AC709" s="13">
        <f t="shared" si="397"/>
        <v>0</v>
      </c>
      <c r="AD709" s="13">
        <f t="shared" si="398"/>
        <v>0</v>
      </c>
      <c r="AE709" s="13">
        <f t="shared" si="399"/>
        <v>0</v>
      </c>
      <c r="AF709" s="14">
        <f t="shared" si="400"/>
        <v>0</v>
      </c>
    </row>
    <row r="710" spans="2:32" ht="15" x14ac:dyDescent="0.25">
      <c r="B710" s="39" t="s">
        <v>610</v>
      </c>
      <c r="C710" s="12"/>
      <c r="D710" s="13">
        <f>SUMIFS('1. Output sheet'!$F$2:$F$5000,'1. Output sheet'!$C$2:$C$5000,D$138,'1. Output sheet'!$K$2:$K$5000,$B710,'1. Output sheet'!$AC$2:$AC$5000,$B$140,'1. Output sheet'!$O$2:$O$5000,"&gt;="&amp;$B$574,'1. Output sheet'!$O$2:$O$5000,"&lt;"&amp;$C$574)+SUMIFS('1. Output sheet'!$F$2:$F$5000,'1. Output sheet'!$C$2:$C$5000,D$138,'1. Output sheet'!$K$2:$K$5000,$B710,'1. Output sheet'!$AC$2:$AC$5000,$B$170,'1. Output sheet'!$O$2:$O$5000,"&gt;="&amp;$B$574,'1. Output sheet'!$O$2:$O$5000,"&lt;"&amp;$C$574)</f>
        <v>0</v>
      </c>
      <c r="E710" s="13">
        <f>SUMIFS('1. Output sheet'!$F$2:$F$5000,'1. Output sheet'!$C$2:$C$5000,E$138,'1. Output sheet'!$K$2:$K$5000,$B710,'1. Output sheet'!$AC$2:$AC$5000,$B$140,'1. Output sheet'!$O$2:$O$5000,"&gt;="&amp;$B$574,'1. Output sheet'!$O$2:$O$5000,"&lt;"&amp;$C$574)+SUMIFS('1. Output sheet'!$F$2:$F$5000,'1. Output sheet'!$C$2:$C$5000,E$138,'1. Output sheet'!$K$2:$K$5000,$B710,'1. Output sheet'!$AC$2:$AC$5000,$B$170,'1. Output sheet'!$O$2:$O$5000,"&gt;="&amp;$B$574,'1. Output sheet'!$O$2:$O$5000,"&lt;"&amp;$C$574)</f>
        <v>0</v>
      </c>
      <c r="F710" s="13">
        <f>SUMIFS('1. Output sheet'!$F$2:$F$5000,'1. Output sheet'!$C$2:$C$5000,F$138,'1. Output sheet'!$K$2:$K$5000,$B710,'1. Output sheet'!$AC$2:$AC$5000,$B$140,'1. Output sheet'!$O$2:$O$5000,"&gt;="&amp;$B$574,'1. Output sheet'!$O$2:$O$5000,"&lt;"&amp;$C$574)+SUMIFS('1. Output sheet'!$F$2:$F$5000,'1. Output sheet'!$C$2:$C$5000,F$138,'1. Output sheet'!$K$2:$K$5000,$B710,'1. Output sheet'!$AC$2:$AC$5000,$B$170,'1. Output sheet'!$O$2:$O$5000,"&gt;="&amp;$B$574,'1. Output sheet'!$O$2:$O$5000,"&lt;"&amp;$C$574)</f>
        <v>0</v>
      </c>
      <c r="G710" s="13">
        <f>SUMIFS('1. Output sheet'!$F$2:$F$5000,'1. Output sheet'!$C$2:$C$5000,G$138,'1. Output sheet'!$K$2:$K$5000,$B710,'1. Output sheet'!$AC$2:$AC$5000,$B$140,'1. Output sheet'!$O$2:$O$5000,"&gt;="&amp;$B$574,'1. Output sheet'!$O$2:$O$5000,"&lt;"&amp;$C$574)+SUMIFS('1. Output sheet'!$F$2:$F$5000,'1. Output sheet'!$C$2:$C$5000,G$138,'1. Output sheet'!$K$2:$K$5000,$B710,'1. Output sheet'!$AC$2:$AC$5000,$B$170,'1. Output sheet'!$O$2:$O$5000,"&gt;="&amp;$B$574,'1. Output sheet'!$O$2:$O$5000,"&lt;"&amp;$C$574)</f>
        <v>0</v>
      </c>
      <c r="H710" s="13">
        <f>SUMIFS('1. Output sheet'!$F$2:$F$5000,'1. Output sheet'!$C$2:$C$5000,H$138,'1. Output sheet'!$K$2:$K$5000,$B710,'1. Output sheet'!$AC$2:$AC$5000,$B$140,'1. Output sheet'!$O$2:$O$5000,"&gt;="&amp;$B$574,'1. Output sheet'!$O$2:$O$5000,"&lt;"&amp;$C$574)+SUMIFS('1. Output sheet'!$F$2:$F$5000,'1. Output sheet'!$C$2:$C$5000,H$138,'1. Output sheet'!$K$2:$K$5000,$B710,'1. Output sheet'!$AC$2:$AC$5000,$B$170,'1. Output sheet'!$O$2:$O$5000,"&gt;="&amp;$B$574,'1. Output sheet'!$O$2:$O$5000,"&lt;"&amp;$C$574)</f>
        <v>0</v>
      </c>
      <c r="I710" s="13">
        <f>SUMIFS('1. Output sheet'!$F$2:$F$5000,'1. Output sheet'!$C$2:$C$5000,I$138,'1. Output sheet'!$K$2:$K$5000,$B710,'1. Output sheet'!$AC$2:$AC$5000,$B$140,'1. Output sheet'!$O$2:$O$5000,"&gt;="&amp;$B$574,'1. Output sheet'!$O$2:$O$5000,"&lt;"&amp;$C$574)+SUMIFS('1. Output sheet'!$F$2:$F$5000,'1. Output sheet'!$C$2:$C$5000,I$138,'1. Output sheet'!$K$2:$K$5000,$B710,'1. Output sheet'!$AC$2:$AC$5000,$B$170,'1. Output sheet'!$O$2:$O$5000,"&gt;="&amp;$B$574,'1. Output sheet'!$O$2:$O$5000,"&lt;"&amp;$C$574)</f>
        <v>0</v>
      </c>
      <c r="J710" s="13">
        <f>SUMIFS('1. Output sheet'!$F$2:$F$5000,'1. Output sheet'!$C$2:$C$5000,J$138,'1. Output sheet'!$K$2:$K$5000,$B710,'1. Output sheet'!$AC$2:$AC$5000,$B$140,'1. Output sheet'!$O$2:$O$5000,"&gt;="&amp;$B$574,'1. Output sheet'!$O$2:$O$5000,"&lt;"&amp;$C$574)+SUMIFS('1. Output sheet'!$F$2:$F$5000,'1. Output sheet'!$C$2:$C$5000,J$138,'1. Output sheet'!$K$2:$K$5000,$B710,'1. Output sheet'!$AC$2:$AC$5000,$B$170,'1. Output sheet'!$O$2:$O$5000,"&gt;="&amp;$B$574,'1. Output sheet'!$O$2:$O$5000,"&lt;"&amp;$C$574)</f>
        <v>0</v>
      </c>
      <c r="K710" s="13">
        <f>SUMIFS('1. Output sheet'!$F$2:$F$5000,'1. Output sheet'!$C$2:$C$5000,K$138,'1. Output sheet'!$K$2:$K$5000,$B710,'1. Output sheet'!$AC$2:$AC$5000,$B$140,'1. Output sheet'!$O$2:$O$5000,"&gt;="&amp;$B$574,'1. Output sheet'!$O$2:$O$5000,"&lt;"&amp;$C$574)+SUMIFS('1. Output sheet'!$F$2:$F$5000,'1. Output sheet'!$C$2:$C$5000,K$138,'1. Output sheet'!$K$2:$K$5000,$B710,'1. Output sheet'!$AC$2:$AC$5000,$B$170,'1. Output sheet'!$O$2:$O$5000,"&gt;="&amp;$B$574,'1. Output sheet'!$O$2:$O$5000,"&lt;"&amp;$C$574)</f>
        <v>0</v>
      </c>
      <c r="L710" s="13">
        <f>SUMIFS('1. Output sheet'!$F$2:$F$5000,'1. Output sheet'!$C$2:$C$5000,L$138,'1. Output sheet'!$K$2:$K$5000,$B710,'1. Output sheet'!$AC$2:$AC$5000,$B$140,'1. Output sheet'!$O$2:$O$5000,"&gt;="&amp;$B$574,'1. Output sheet'!$O$2:$O$5000,"&lt;"&amp;$C$574)+SUMIFS('1. Output sheet'!$F$2:$F$5000,'1. Output sheet'!$C$2:$C$5000,L$138,'1. Output sheet'!$K$2:$K$5000,$B710,'1. Output sheet'!$AC$2:$AC$5000,$B$170,'1. Output sheet'!$O$2:$O$5000,"&gt;="&amp;$B$574,'1. Output sheet'!$O$2:$O$5000,"&lt;"&amp;$C$574)</f>
        <v>0</v>
      </c>
      <c r="M710" s="13">
        <f>SUMIFS('1. Output sheet'!$F$2:$F$5000,'1. Output sheet'!$C$2:$C$5000,M$138,'1. Output sheet'!$K$2:$K$5000,$B710,'1. Output sheet'!$AC$2:$AC$5000,$B$140,'1. Output sheet'!$O$2:$O$5000,"&gt;="&amp;$B$574,'1. Output sheet'!$O$2:$O$5000,"&lt;"&amp;$C$574)+SUMIFS('1. Output sheet'!$F$2:$F$5000,'1. Output sheet'!$C$2:$C$5000,M$138,'1. Output sheet'!$K$2:$K$5000,$B710,'1. Output sheet'!$AC$2:$AC$5000,$B$170,'1. Output sheet'!$O$2:$O$5000,"&gt;="&amp;$B$574,'1. Output sheet'!$O$2:$O$5000,"&lt;"&amp;$C$574)</f>
        <v>0</v>
      </c>
      <c r="N710" s="13">
        <f>SUMIFS('1. Output sheet'!$F$2:$F$5000,'1. Output sheet'!$C$2:$C$5000,N$138,'1. Output sheet'!$K$2:$K$5000,$B710,'1. Output sheet'!$AC$2:$AC$5000,$B$140,'1. Output sheet'!$O$2:$O$5000,"&gt;="&amp;$B$574,'1. Output sheet'!$O$2:$O$5000,"&lt;"&amp;$C$574)+SUMIFS('1. Output sheet'!$F$2:$F$5000,'1. Output sheet'!$C$2:$C$5000,N$138,'1. Output sheet'!$K$2:$K$5000,$B710,'1. Output sheet'!$AC$2:$AC$5000,$B$170,'1. Output sheet'!$O$2:$O$5000,"&gt;="&amp;$B$574,'1. Output sheet'!$O$2:$O$5000,"&lt;"&amp;$C$574)</f>
        <v>0</v>
      </c>
      <c r="O710" s="13">
        <f>SUMIFS('1. Output sheet'!$F$2:$F$5000,'1. Output sheet'!$C$2:$C$5000,O$138,'1. Output sheet'!$K$2:$K$5000,$B710,'1. Output sheet'!$AC$2:$AC$5000,$B$140,'1. Output sheet'!$O$2:$O$5000,"&gt;="&amp;$B$574,'1. Output sheet'!$O$2:$O$5000,"&lt;"&amp;$C$574)+SUMIFS('1. Output sheet'!$F$2:$F$5000,'1. Output sheet'!$C$2:$C$5000,O$138,'1. Output sheet'!$K$2:$K$5000,$B710,'1. Output sheet'!$AC$2:$AC$5000,$B$170,'1. Output sheet'!$O$2:$O$5000,"&gt;="&amp;$B$574,'1. Output sheet'!$O$2:$O$5000,"&lt;"&amp;$C$574)</f>
        <v>0</v>
      </c>
      <c r="P710" s="14">
        <f t="shared" si="402"/>
        <v>0</v>
      </c>
      <c r="R710" s="39" t="s">
        <v>610</v>
      </c>
      <c r="S710" s="12"/>
      <c r="T710" s="13">
        <f t="shared" si="401"/>
        <v>0</v>
      </c>
      <c r="U710" s="13">
        <f t="shared" si="389"/>
        <v>0</v>
      </c>
      <c r="V710" s="13">
        <f t="shared" si="390"/>
        <v>0</v>
      </c>
      <c r="W710" s="13">
        <f t="shared" si="391"/>
        <v>0</v>
      </c>
      <c r="X710" s="13">
        <f t="shared" si="392"/>
        <v>0</v>
      </c>
      <c r="Y710" s="13">
        <f t="shared" si="393"/>
        <v>0</v>
      </c>
      <c r="Z710" s="13">
        <f t="shared" si="394"/>
        <v>0</v>
      </c>
      <c r="AA710" s="13">
        <f t="shared" si="395"/>
        <v>0</v>
      </c>
      <c r="AB710" s="13">
        <f t="shared" si="396"/>
        <v>0</v>
      </c>
      <c r="AC710" s="13">
        <f t="shared" si="397"/>
        <v>0</v>
      </c>
      <c r="AD710" s="13">
        <f t="shared" si="398"/>
        <v>0</v>
      </c>
      <c r="AE710" s="13">
        <f t="shared" si="399"/>
        <v>0</v>
      </c>
      <c r="AF710" s="14">
        <f t="shared" si="400"/>
        <v>0</v>
      </c>
    </row>
    <row r="711" spans="2:32" ht="15" x14ac:dyDescent="0.25">
      <c r="B711" s="39" t="s">
        <v>2088</v>
      </c>
      <c r="C711" s="12"/>
      <c r="D711" s="13">
        <f>SUMIFS('1. Output sheet'!$F$2:$F$5000,'1. Output sheet'!$C$2:$C$5000,D$138,'1. Output sheet'!$K$2:$K$5000,$B711,'1. Output sheet'!$AC$2:$AC$5000,$B$140,'1. Output sheet'!$O$2:$O$5000,"&gt;="&amp;$B$574,'1. Output sheet'!$O$2:$O$5000,"&lt;"&amp;$C$574)+SUMIFS('1. Output sheet'!$F$2:$F$5000,'1. Output sheet'!$C$2:$C$5000,D$138,'1. Output sheet'!$K$2:$K$5000,$B711,'1. Output sheet'!$AC$2:$AC$5000,$B$170,'1. Output sheet'!$O$2:$O$5000,"&gt;="&amp;$B$574,'1. Output sheet'!$O$2:$O$5000,"&lt;"&amp;$C$574)</f>
        <v>0</v>
      </c>
      <c r="E711" s="13">
        <f>SUMIFS('1. Output sheet'!$F$2:$F$5000,'1. Output sheet'!$C$2:$C$5000,E$138,'1. Output sheet'!$K$2:$K$5000,$B711,'1. Output sheet'!$AC$2:$AC$5000,$B$140,'1. Output sheet'!$O$2:$O$5000,"&gt;="&amp;$B$574,'1. Output sheet'!$O$2:$O$5000,"&lt;"&amp;$C$574)+SUMIFS('1. Output sheet'!$F$2:$F$5000,'1. Output sheet'!$C$2:$C$5000,E$138,'1. Output sheet'!$K$2:$K$5000,$B711,'1. Output sheet'!$AC$2:$AC$5000,$B$170,'1. Output sheet'!$O$2:$O$5000,"&gt;="&amp;$B$574,'1. Output sheet'!$O$2:$O$5000,"&lt;"&amp;$C$574)</f>
        <v>0</v>
      </c>
      <c r="F711" s="13">
        <f>SUMIFS('1. Output sheet'!$F$2:$F$5000,'1. Output sheet'!$C$2:$C$5000,F$138,'1. Output sheet'!$K$2:$K$5000,$B711,'1. Output sheet'!$AC$2:$AC$5000,$B$140,'1. Output sheet'!$O$2:$O$5000,"&gt;="&amp;$B$574,'1. Output sheet'!$O$2:$O$5000,"&lt;"&amp;$C$574)+SUMIFS('1. Output sheet'!$F$2:$F$5000,'1. Output sheet'!$C$2:$C$5000,F$138,'1. Output sheet'!$K$2:$K$5000,$B711,'1. Output sheet'!$AC$2:$AC$5000,$B$170,'1. Output sheet'!$O$2:$O$5000,"&gt;="&amp;$B$574,'1. Output sheet'!$O$2:$O$5000,"&lt;"&amp;$C$574)</f>
        <v>0</v>
      </c>
      <c r="G711" s="13">
        <f>SUMIFS('1. Output sheet'!$F$2:$F$5000,'1. Output sheet'!$C$2:$C$5000,G$138,'1. Output sheet'!$K$2:$K$5000,$B711,'1. Output sheet'!$AC$2:$AC$5000,$B$140,'1. Output sheet'!$O$2:$O$5000,"&gt;="&amp;$B$574,'1. Output sheet'!$O$2:$O$5000,"&lt;"&amp;$C$574)+SUMIFS('1. Output sheet'!$F$2:$F$5000,'1. Output sheet'!$C$2:$C$5000,G$138,'1. Output sheet'!$K$2:$K$5000,$B711,'1. Output sheet'!$AC$2:$AC$5000,$B$170,'1. Output sheet'!$O$2:$O$5000,"&gt;="&amp;$B$574,'1. Output sheet'!$O$2:$O$5000,"&lt;"&amp;$C$574)</f>
        <v>0</v>
      </c>
      <c r="H711" s="13">
        <f>SUMIFS('1. Output sheet'!$F$2:$F$5000,'1. Output sheet'!$C$2:$C$5000,H$138,'1. Output sheet'!$K$2:$K$5000,$B711,'1. Output sheet'!$AC$2:$AC$5000,$B$140,'1. Output sheet'!$O$2:$O$5000,"&gt;="&amp;$B$574,'1. Output sheet'!$O$2:$O$5000,"&lt;"&amp;$C$574)+SUMIFS('1. Output sheet'!$F$2:$F$5000,'1. Output sheet'!$C$2:$C$5000,H$138,'1. Output sheet'!$K$2:$K$5000,$B711,'1. Output sheet'!$AC$2:$AC$5000,$B$170,'1. Output sheet'!$O$2:$O$5000,"&gt;="&amp;$B$574,'1. Output sheet'!$O$2:$O$5000,"&lt;"&amp;$C$574)</f>
        <v>0</v>
      </c>
      <c r="I711" s="13">
        <f>SUMIFS('1. Output sheet'!$F$2:$F$5000,'1. Output sheet'!$C$2:$C$5000,I$138,'1. Output sheet'!$K$2:$K$5000,$B711,'1. Output sheet'!$AC$2:$AC$5000,$B$140,'1. Output sheet'!$O$2:$O$5000,"&gt;="&amp;$B$574,'1. Output sheet'!$O$2:$O$5000,"&lt;"&amp;$C$574)+SUMIFS('1. Output sheet'!$F$2:$F$5000,'1. Output sheet'!$C$2:$C$5000,I$138,'1. Output sheet'!$K$2:$K$5000,$B711,'1. Output sheet'!$AC$2:$AC$5000,$B$170,'1. Output sheet'!$O$2:$O$5000,"&gt;="&amp;$B$574,'1. Output sheet'!$O$2:$O$5000,"&lt;"&amp;$C$574)</f>
        <v>0</v>
      </c>
      <c r="J711" s="13">
        <f>SUMIFS('1. Output sheet'!$F$2:$F$5000,'1. Output sheet'!$C$2:$C$5000,J$138,'1. Output sheet'!$K$2:$K$5000,$B711,'1. Output sheet'!$AC$2:$AC$5000,$B$140,'1. Output sheet'!$O$2:$O$5000,"&gt;="&amp;$B$574,'1. Output sheet'!$O$2:$O$5000,"&lt;"&amp;$C$574)+SUMIFS('1. Output sheet'!$F$2:$F$5000,'1. Output sheet'!$C$2:$C$5000,J$138,'1. Output sheet'!$K$2:$K$5000,$B711,'1. Output sheet'!$AC$2:$AC$5000,$B$170,'1. Output sheet'!$O$2:$O$5000,"&gt;="&amp;$B$574,'1. Output sheet'!$O$2:$O$5000,"&lt;"&amp;$C$574)</f>
        <v>0</v>
      </c>
      <c r="K711" s="13">
        <f>SUMIFS('1. Output sheet'!$F$2:$F$5000,'1. Output sheet'!$C$2:$C$5000,K$138,'1. Output sheet'!$K$2:$K$5000,$B711,'1. Output sheet'!$AC$2:$AC$5000,$B$140,'1. Output sheet'!$O$2:$O$5000,"&gt;="&amp;$B$574,'1. Output sheet'!$O$2:$O$5000,"&lt;"&amp;$C$574)+SUMIFS('1. Output sheet'!$F$2:$F$5000,'1. Output sheet'!$C$2:$C$5000,K$138,'1. Output sheet'!$K$2:$K$5000,$B711,'1. Output sheet'!$AC$2:$AC$5000,$B$170,'1. Output sheet'!$O$2:$O$5000,"&gt;="&amp;$B$574,'1. Output sheet'!$O$2:$O$5000,"&lt;"&amp;$C$574)</f>
        <v>0</v>
      </c>
      <c r="L711" s="13">
        <f>SUMIFS('1. Output sheet'!$F$2:$F$5000,'1. Output sheet'!$C$2:$C$5000,L$138,'1. Output sheet'!$K$2:$K$5000,$B711,'1. Output sheet'!$AC$2:$AC$5000,$B$140,'1. Output sheet'!$O$2:$O$5000,"&gt;="&amp;$B$574,'1. Output sheet'!$O$2:$O$5000,"&lt;"&amp;$C$574)+SUMIFS('1. Output sheet'!$F$2:$F$5000,'1. Output sheet'!$C$2:$C$5000,L$138,'1. Output sheet'!$K$2:$K$5000,$B711,'1. Output sheet'!$AC$2:$AC$5000,$B$170,'1. Output sheet'!$O$2:$O$5000,"&gt;="&amp;$B$574,'1. Output sheet'!$O$2:$O$5000,"&lt;"&amp;$C$574)</f>
        <v>0</v>
      </c>
      <c r="M711" s="13">
        <f>SUMIFS('1. Output sheet'!$F$2:$F$5000,'1. Output sheet'!$C$2:$C$5000,M$138,'1. Output sheet'!$K$2:$K$5000,$B711,'1. Output sheet'!$AC$2:$AC$5000,$B$140,'1. Output sheet'!$O$2:$O$5000,"&gt;="&amp;$B$574,'1. Output sheet'!$O$2:$O$5000,"&lt;"&amp;$C$574)+SUMIFS('1. Output sheet'!$F$2:$F$5000,'1. Output sheet'!$C$2:$C$5000,M$138,'1. Output sheet'!$K$2:$K$5000,$B711,'1. Output sheet'!$AC$2:$AC$5000,$B$170,'1. Output sheet'!$O$2:$O$5000,"&gt;="&amp;$B$574,'1. Output sheet'!$O$2:$O$5000,"&lt;"&amp;$C$574)</f>
        <v>0</v>
      </c>
      <c r="N711" s="13">
        <f>SUMIFS('1. Output sheet'!$F$2:$F$5000,'1. Output sheet'!$C$2:$C$5000,N$138,'1. Output sheet'!$K$2:$K$5000,$B711,'1. Output sheet'!$AC$2:$AC$5000,$B$140,'1. Output sheet'!$O$2:$O$5000,"&gt;="&amp;$B$574,'1. Output sheet'!$O$2:$O$5000,"&lt;"&amp;$C$574)+SUMIFS('1. Output sheet'!$F$2:$F$5000,'1. Output sheet'!$C$2:$C$5000,N$138,'1. Output sheet'!$K$2:$K$5000,$B711,'1. Output sheet'!$AC$2:$AC$5000,$B$170,'1. Output sheet'!$O$2:$O$5000,"&gt;="&amp;$B$574,'1. Output sheet'!$O$2:$O$5000,"&lt;"&amp;$C$574)</f>
        <v>0</v>
      </c>
      <c r="O711" s="13">
        <f>SUMIFS('1. Output sheet'!$F$2:$F$5000,'1. Output sheet'!$C$2:$C$5000,O$138,'1. Output sheet'!$K$2:$K$5000,$B711,'1. Output sheet'!$AC$2:$AC$5000,$B$140,'1. Output sheet'!$O$2:$O$5000,"&gt;="&amp;$B$574,'1. Output sheet'!$O$2:$O$5000,"&lt;"&amp;$C$574)+SUMIFS('1. Output sheet'!$F$2:$F$5000,'1. Output sheet'!$C$2:$C$5000,O$138,'1. Output sheet'!$K$2:$K$5000,$B711,'1. Output sheet'!$AC$2:$AC$5000,$B$170,'1. Output sheet'!$O$2:$O$5000,"&gt;="&amp;$B$574,'1. Output sheet'!$O$2:$O$5000,"&lt;"&amp;$C$574)</f>
        <v>0</v>
      </c>
      <c r="P711" s="14">
        <f t="shared" si="402"/>
        <v>0</v>
      </c>
      <c r="R711" s="39" t="s">
        <v>2088</v>
      </c>
      <c r="S711" s="12"/>
      <c r="T711" s="13">
        <f t="shared" si="401"/>
        <v>0</v>
      </c>
      <c r="U711" s="13">
        <f t="shared" si="389"/>
        <v>0</v>
      </c>
      <c r="V711" s="13">
        <f t="shared" si="390"/>
        <v>0</v>
      </c>
      <c r="W711" s="13">
        <f t="shared" si="391"/>
        <v>0</v>
      </c>
      <c r="X711" s="13">
        <f t="shared" si="392"/>
        <v>0</v>
      </c>
      <c r="Y711" s="13">
        <f t="shared" si="393"/>
        <v>0</v>
      </c>
      <c r="Z711" s="13">
        <f t="shared" si="394"/>
        <v>0</v>
      </c>
      <c r="AA711" s="13">
        <f t="shared" si="395"/>
        <v>0</v>
      </c>
      <c r="AB711" s="13">
        <f t="shared" si="396"/>
        <v>0</v>
      </c>
      <c r="AC711" s="13">
        <f t="shared" si="397"/>
        <v>0</v>
      </c>
      <c r="AD711" s="13">
        <f t="shared" si="398"/>
        <v>0</v>
      </c>
      <c r="AE711" s="13">
        <f t="shared" si="399"/>
        <v>0</v>
      </c>
      <c r="AF711" s="14">
        <f t="shared" si="400"/>
        <v>0</v>
      </c>
    </row>
    <row r="712" spans="2:32" ht="15" x14ac:dyDescent="0.25">
      <c r="B712" s="39" t="s">
        <v>583</v>
      </c>
      <c r="C712" s="12"/>
      <c r="D712" s="13">
        <f>SUMIFS('1. Output sheet'!$F$2:$F$5000,'1. Output sheet'!$C$2:$C$5000,D$138,'1. Output sheet'!$K$2:$K$5000,$B712,'1. Output sheet'!$AC$2:$AC$5000,$B$140,'1. Output sheet'!$O$2:$O$5000,"&gt;="&amp;$B$574,'1. Output sheet'!$O$2:$O$5000,"&lt;"&amp;$C$574)+SUMIFS('1. Output sheet'!$F$2:$F$5000,'1. Output sheet'!$C$2:$C$5000,D$138,'1. Output sheet'!$K$2:$K$5000,$B712,'1. Output sheet'!$AC$2:$AC$5000,$B$170,'1. Output sheet'!$O$2:$O$5000,"&gt;="&amp;$B$574,'1. Output sheet'!$O$2:$O$5000,"&lt;"&amp;$C$574)</f>
        <v>0</v>
      </c>
      <c r="E712" s="13">
        <f>SUMIFS('1. Output sheet'!$F$2:$F$5000,'1. Output sheet'!$C$2:$C$5000,E$138,'1. Output sheet'!$K$2:$K$5000,$B712,'1. Output sheet'!$AC$2:$AC$5000,$B$140,'1. Output sheet'!$O$2:$O$5000,"&gt;="&amp;$B$574,'1. Output sheet'!$O$2:$O$5000,"&lt;"&amp;$C$574)+SUMIFS('1. Output sheet'!$F$2:$F$5000,'1. Output sheet'!$C$2:$C$5000,E$138,'1. Output sheet'!$K$2:$K$5000,$B712,'1. Output sheet'!$AC$2:$AC$5000,$B$170,'1. Output sheet'!$O$2:$O$5000,"&gt;="&amp;$B$574,'1. Output sheet'!$O$2:$O$5000,"&lt;"&amp;$C$574)</f>
        <v>0</v>
      </c>
      <c r="F712" s="13">
        <f>SUMIFS('1. Output sheet'!$F$2:$F$5000,'1. Output sheet'!$C$2:$C$5000,F$138,'1. Output sheet'!$K$2:$K$5000,$B712,'1. Output sheet'!$AC$2:$AC$5000,$B$140,'1. Output sheet'!$O$2:$O$5000,"&gt;="&amp;$B$574,'1. Output sheet'!$O$2:$O$5000,"&lt;"&amp;$C$574)+SUMIFS('1. Output sheet'!$F$2:$F$5000,'1. Output sheet'!$C$2:$C$5000,F$138,'1. Output sheet'!$K$2:$K$5000,$B712,'1. Output sheet'!$AC$2:$AC$5000,$B$170,'1. Output sheet'!$O$2:$O$5000,"&gt;="&amp;$B$574,'1. Output sheet'!$O$2:$O$5000,"&lt;"&amp;$C$574)</f>
        <v>0</v>
      </c>
      <c r="G712" s="13">
        <f>SUMIFS('1. Output sheet'!$F$2:$F$5000,'1. Output sheet'!$C$2:$C$5000,G$138,'1. Output sheet'!$K$2:$K$5000,$B712,'1. Output sheet'!$AC$2:$AC$5000,$B$140,'1. Output sheet'!$O$2:$O$5000,"&gt;="&amp;$B$574,'1. Output sheet'!$O$2:$O$5000,"&lt;"&amp;$C$574)+SUMIFS('1. Output sheet'!$F$2:$F$5000,'1. Output sheet'!$C$2:$C$5000,G$138,'1. Output sheet'!$K$2:$K$5000,$B712,'1. Output sheet'!$AC$2:$AC$5000,$B$170,'1. Output sheet'!$O$2:$O$5000,"&gt;="&amp;$B$574,'1. Output sheet'!$O$2:$O$5000,"&lt;"&amp;$C$574)</f>
        <v>3300</v>
      </c>
      <c r="H712" s="13">
        <f>SUMIFS('1. Output sheet'!$F$2:$F$5000,'1. Output sheet'!$C$2:$C$5000,H$138,'1. Output sheet'!$K$2:$K$5000,$B712,'1. Output sheet'!$AC$2:$AC$5000,$B$140,'1. Output sheet'!$O$2:$O$5000,"&gt;="&amp;$B$574,'1. Output sheet'!$O$2:$O$5000,"&lt;"&amp;$C$574)+SUMIFS('1. Output sheet'!$F$2:$F$5000,'1. Output sheet'!$C$2:$C$5000,H$138,'1. Output sheet'!$K$2:$K$5000,$B712,'1. Output sheet'!$AC$2:$AC$5000,$B$170,'1. Output sheet'!$O$2:$O$5000,"&gt;="&amp;$B$574,'1. Output sheet'!$O$2:$O$5000,"&lt;"&amp;$C$574)</f>
        <v>0</v>
      </c>
      <c r="I712" s="13">
        <f>SUMIFS('1. Output sheet'!$F$2:$F$5000,'1. Output sheet'!$C$2:$C$5000,I$138,'1. Output sheet'!$K$2:$K$5000,$B712,'1. Output sheet'!$AC$2:$AC$5000,$B$140,'1. Output sheet'!$O$2:$O$5000,"&gt;="&amp;$B$574,'1. Output sheet'!$O$2:$O$5000,"&lt;"&amp;$C$574)+SUMIFS('1. Output sheet'!$F$2:$F$5000,'1. Output sheet'!$C$2:$C$5000,I$138,'1. Output sheet'!$K$2:$K$5000,$B712,'1. Output sheet'!$AC$2:$AC$5000,$B$170,'1. Output sheet'!$O$2:$O$5000,"&gt;="&amp;$B$574,'1. Output sheet'!$O$2:$O$5000,"&lt;"&amp;$C$574)</f>
        <v>0</v>
      </c>
      <c r="J712" s="13">
        <f>SUMIFS('1. Output sheet'!$F$2:$F$5000,'1. Output sheet'!$C$2:$C$5000,J$138,'1. Output sheet'!$K$2:$K$5000,$B712,'1. Output sheet'!$AC$2:$AC$5000,$B$140,'1. Output sheet'!$O$2:$O$5000,"&gt;="&amp;$B$574,'1. Output sheet'!$O$2:$O$5000,"&lt;"&amp;$C$574)+SUMIFS('1. Output sheet'!$F$2:$F$5000,'1. Output sheet'!$C$2:$C$5000,J$138,'1. Output sheet'!$K$2:$K$5000,$B712,'1. Output sheet'!$AC$2:$AC$5000,$B$170,'1. Output sheet'!$O$2:$O$5000,"&gt;="&amp;$B$574,'1. Output sheet'!$O$2:$O$5000,"&lt;"&amp;$C$574)</f>
        <v>0</v>
      </c>
      <c r="K712" s="13">
        <f>SUMIFS('1. Output sheet'!$F$2:$F$5000,'1. Output sheet'!$C$2:$C$5000,K$138,'1. Output sheet'!$K$2:$K$5000,$B712,'1. Output sheet'!$AC$2:$AC$5000,$B$140,'1. Output sheet'!$O$2:$O$5000,"&gt;="&amp;$B$574,'1. Output sheet'!$O$2:$O$5000,"&lt;"&amp;$C$574)+SUMIFS('1. Output sheet'!$F$2:$F$5000,'1. Output sheet'!$C$2:$C$5000,K$138,'1. Output sheet'!$K$2:$K$5000,$B712,'1. Output sheet'!$AC$2:$AC$5000,$B$170,'1. Output sheet'!$O$2:$O$5000,"&gt;="&amp;$B$574,'1. Output sheet'!$O$2:$O$5000,"&lt;"&amp;$C$574)</f>
        <v>0</v>
      </c>
      <c r="L712" s="13">
        <f>SUMIFS('1. Output sheet'!$F$2:$F$5000,'1. Output sheet'!$C$2:$C$5000,L$138,'1. Output sheet'!$K$2:$K$5000,$B712,'1. Output sheet'!$AC$2:$AC$5000,$B$140,'1. Output sheet'!$O$2:$O$5000,"&gt;="&amp;$B$574,'1. Output sheet'!$O$2:$O$5000,"&lt;"&amp;$C$574)+SUMIFS('1. Output sheet'!$F$2:$F$5000,'1. Output sheet'!$C$2:$C$5000,L$138,'1. Output sheet'!$K$2:$K$5000,$B712,'1. Output sheet'!$AC$2:$AC$5000,$B$170,'1. Output sheet'!$O$2:$O$5000,"&gt;="&amp;$B$574,'1. Output sheet'!$O$2:$O$5000,"&lt;"&amp;$C$574)</f>
        <v>0</v>
      </c>
      <c r="M712" s="13">
        <f>SUMIFS('1. Output sheet'!$F$2:$F$5000,'1. Output sheet'!$C$2:$C$5000,M$138,'1. Output sheet'!$K$2:$K$5000,$B712,'1. Output sheet'!$AC$2:$AC$5000,$B$140,'1. Output sheet'!$O$2:$O$5000,"&gt;="&amp;$B$574,'1. Output sheet'!$O$2:$O$5000,"&lt;"&amp;$C$574)+SUMIFS('1. Output sheet'!$F$2:$F$5000,'1. Output sheet'!$C$2:$C$5000,M$138,'1. Output sheet'!$K$2:$K$5000,$B712,'1. Output sheet'!$AC$2:$AC$5000,$B$170,'1. Output sheet'!$O$2:$O$5000,"&gt;="&amp;$B$574,'1. Output sheet'!$O$2:$O$5000,"&lt;"&amp;$C$574)</f>
        <v>0</v>
      </c>
      <c r="N712" s="13">
        <f>SUMIFS('1. Output sheet'!$F$2:$F$5000,'1. Output sheet'!$C$2:$C$5000,N$138,'1. Output sheet'!$K$2:$K$5000,$B712,'1. Output sheet'!$AC$2:$AC$5000,$B$140,'1. Output sheet'!$O$2:$O$5000,"&gt;="&amp;$B$574,'1. Output sheet'!$O$2:$O$5000,"&lt;"&amp;$C$574)+SUMIFS('1. Output sheet'!$F$2:$F$5000,'1. Output sheet'!$C$2:$C$5000,N$138,'1. Output sheet'!$K$2:$K$5000,$B712,'1. Output sheet'!$AC$2:$AC$5000,$B$170,'1. Output sheet'!$O$2:$O$5000,"&gt;="&amp;$B$574,'1. Output sheet'!$O$2:$O$5000,"&lt;"&amp;$C$574)</f>
        <v>0</v>
      </c>
      <c r="O712" s="13">
        <f>SUMIFS('1. Output sheet'!$F$2:$F$5000,'1. Output sheet'!$C$2:$C$5000,O$138,'1. Output sheet'!$K$2:$K$5000,$B712,'1. Output sheet'!$AC$2:$AC$5000,$B$140,'1. Output sheet'!$O$2:$O$5000,"&gt;="&amp;$B$574,'1. Output sheet'!$O$2:$O$5000,"&lt;"&amp;$C$574)+SUMIFS('1. Output sheet'!$F$2:$F$5000,'1. Output sheet'!$C$2:$C$5000,O$138,'1. Output sheet'!$K$2:$K$5000,$B712,'1. Output sheet'!$AC$2:$AC$5000,$B$170,'1. Output sheet'!$O$2:$O$5000,"&gt;="&amp;$B$574,'1. Output sheet'!$O$2:$O$5000,"&lt;"&amp;$C$574)</f>
        <v>0</v>
      </c>
      <c r="P712" s="14">
        <f t="shared" si="402"/>
        <v>3300</v>
      </c>
      <c r="R712" s="39" t="s">
        <v>583</v>
      </c>
      <c r="S712" s="12"/>
      <c r="T712" s="13">
        <f t="shared" si="401"/>
        <v>0</v>
      </c>
      <c r="U712" s="13">
        <f t="shared" si="389"/>
        <v>0</v>
      </c>
      <c r="V712" s="13">
        <f t="shared" si="390"/>
        <v>0</v>
      </c>
      <c r="W712" s="13">
        <f t="shared" si="391"/>
        <v>442.46007803386823</v>
      </c>
      <c r="X712" s="13">
        <f t="shared" si="392"/>
        <v>0</v>
      </c>
      <c r="Y712" s="13">
        <f t="shared" si="393"/>
        <v>0</v>
      </c>
      <c r="Z712" s="13">
        <f t="shared" si="394"/>
        <v>0</v>
      </c>
      <c r="AA712" s="13">
        <f t="shared" si="395"/>
        <v>0</v>
      </c>
      <c r="AB712" s="13">
        <f t="shared" si="396"/>
        <v>0</v>
      </c>
      <c r="AC712" s="13">
        <f t="shared" si="397"/>
        <v>0</v>
      </c>
      <c r="AD712" s="13">
        <f t="shared" si="398"/>
        <v>0</v>
      </c>
      <c r="AE712" s="13">
        <f t="shared" si="399"/>
        <v>0</v>
      </c>
      <c r="AF712" s="14">
        <f t="shared" si="400"/>
        <v>442.46007803386823</v>
      </c>
    </row>
    <row r="713" spans="2:32" ht="15" x14ac:dyDescent="0.25">
      <c r="B713" s="39" t="s">
        <v>429</v>
      </c>
      <c r="C713" s="12"/>
      <c r="D713" s="13">
        <f>SUMIFS('1. Output sheet'!$F$2:$F$5000,'1. Output sheet'!$C$2:$C$5000,D$138,'1. Output sheet'!$K$2:$K$5000,$B713,'1. Output sheet'!$AC$2:$AC$5000,$B$140,'1. Output sheet'!$O$2:$O$5000,"&gt;="&amp;$B$574,'1. Output sheet'!$O$2:$O$5000,"&lt;"&amp;$C$574)+SUMIFS('1. Output sheet'!$F$2:$F$5000,'1. Output sheet'!$C$2:$C$5000,D$138,'1. Output sheet'!$K$2:$K$5000,$B713,'1. Output sheet'!$AC$2:$AC$5000,$B$170,'1. Output sheet'!$O$2:$O$5000,"&gt;="&amp;$B$574,'1. Output sheet'!$O$2:$O$5000,"&lt;"&amp;$C$574)</f>
        <v>0</v>
      </c>
      <c r="E713" s="13">
        <f>SUMIFS('1. Output sheet'!$F$2:$F$5000,'1. Output sheet'!$C$2:$C$5000,E$138,'1. Output sheet'!$K$2:$K$5000,$B713,'1. Output sheet'!$AC$2:$AC$5000,$B$140,'1. Output sheet'!$O$2:$O$5000,"&gt;="&amp;$B$574,'1. Output sheet'!$O$2:$O$5000,"&lt;"&amp;$C$574)+SUMIFS('1. Output sheet'!$F$2:$F$5000,'1. Output sheet'!$C$2:$C$5000,E$138,'1. Output sheet'!$K$2:$K$5000,$B713,'1. Output sheet'!$AC$2:$AC$5000,$B$170,'1. Output sheet'!$O$2:$O$5000,"&gt;="&amp;$B$574,'1. Output sheet'!$O$2:$O$5000,"&lt;"&amp;$C$574)</f>
        <v>0</v>
      </c>
      <c r="F713" s="13">
        <f>SUMIFS('1. Output sheet'!$F$2:$F$5000,'1. Output sheet'!$C$2:$C$5000,F$138,'1. Output sheet'!$K$2:$K$5000,$B713,'1. Output sheet'!$AC$2:$AC$5000,$B$140,'1. Output sheet'!$O$2:$O$5000,"&gt;="&amp;$B$574,'1. Output sheet'!$O$2:$O$5000,"&lt;"&amp;$C$574)+SUMIFS('1. Output sheet'!$F$2:$F$5000,'1. Output sheet'!$C$2:$C$5000,F$138,'1. Output sheet'!$K$2:$K$5000,$B713,'1. Output sheet'!$AC$2:$AC$5000,$B$170,'1. Output sheet'!$O$2:$O$5000,"&gt;="&amp;$B$574,'1. Output sheet'!$O$2:$O$5000,"&lt;"&amp;$C$574)</f>
        <v>3835</v>
      </c>
      <c r="G713" s="13">
        <f>SUMIFS('1. Output sheet'!$F$2:$F$5000,'1. Output sheet'!$C$2:$C$5000,G$138,'1. Output sheet'!$K$2:$K$5000,$B713,'1. Output sheet'!$AC$2:$AC$5000,$B$140,'1. Output sheet'!$O$2:$O$5000,"&gt;="&amp;$B$574,'1. Output sheet'!$O$2:$O$5000,"&lt;"&amp;$C$574)+SUMIFS('1. Output sheet'!$F$2:$F$5000,'1. Output sheet'!$C$2:$C$5000,G$138,'1. Output sheet'!$K$2:$K$5000,$B713,'1. Output sheet'!$AC$2:$AC$5000,$B$170,'1. Output sheet'!$O$2:$O$5000,"&gt;="&amp;$B$574,'1. Output sheet'!$O$2:$O$5000,"&lt;"&amp;$C$574)</f>
        <v>0</v>
      </c>
      <c r="H713" s="13">
        <f>SUMIFS('1. Output sheet'!$F$2:$F$5000,'1. Output sheet'!$C$2:$C$5000,H$138,'1. Output sheet'!$K$2:$K$5000,$B713,'1. Output sheet'!$AC$2:$AC$5000,$B$140,'1. Output sheet'!$O$2:$O$5000,"&gt;="&amp;$B$574,'1. Output sheet'!$O$2:$O$5000,"&lt;"&amp;$C$574)+SUMIFS('1. Output sheet'!$F$2:$F$5000,'1. Output sheet'!$C$2:$C$5000,H$138,'1. Output sheet'!$K$2:$K$5000,$B713,'1. Output sheet'!$AC$2:$AC$5000,$B$170,'1. Output sheet'!$O$2:$O$5000,"&gt;="&amp;$B$574,'1. Output sheet'!$O$2:$O$5000,"&lt;"&amp;$C$574)</f>
        <v>0</v>
      </c>
      <c r="I713" s="13">
        <f>SUMIFS('1. Output sheet'!$F$2:$F$5000,'1. Output sheet'!$C$2:$C$5000,I$138,'1. Output sheet'!$K$2:$K$5000,$B713,'1. Output sheet'!$AC$2:$AC$5000,$B$140,'1. Output sheet'!$O$2:$O$5000,"&gt;="&amp;$B$574,'1. Output sheet'!$O$2:$O$5000,"&lt;"&amp;$C$574)+SUMIFS('1. Output sheet'!$F$2:$F$5000,'1. Output sheet'!$C$2:$C$5000,I$138,'1. Output sheet'!$K$2:$K$5000,$B713,'1. Output sheet'!$AC$2:$AC$5000,$B$170,'1. Output sheet'!$O$2:$O$5000,"&gt;="&amp;$B$574,'1. Output sheet'!$O$2:$O$5000,"&lt;"&amp;$C$574)</f>
        <v>0</v>
      </c>
      <c r="J713" s="13">
        <f>SUMIFS('1. Output sheet'!$F$2:$F$5000,'1. Output sheet'!$C$2:$C$5000,J$138,'1. Output sheet'!$K$2:$K$5000,$B713,'1. Output sheet'!$AC$2:$AC$5000,$B$140,'1. Output sheet'!$O$2:$O$5000,"&gt;="&amp;$B$574,'1. Output sheet'!$O$2:$O$5000,"&lt;"&amp;$C$574)+SUMIFS('1. Output sheet'!$F$2:$F$5000,'1. Output sheet'!$C$2:$C$5000,J$138,'1. Output sheet'!$K$2:$K$5000,$B713,'1. Output sheet'!$AC$2:$AC$5000,$B$170,'1. Output sheet'!$O$2:$O$5000,"&gt;="&amp;$B$574,'1. Output sheet'!$O$2:$O$5000,"&lt;"&amp;$C$574)</f>
        <v>0</v>
      </c>
      <c r="K713" s="13">
        <f>SUMIFS('1. Output sheet'!$F$2:$F$5000,'1. Output sheet'!$C$2:$C$5000,K$138,'1. Output sheet'!$K$2:$K$5000,$B713,'1. Output sheet'!$AC$2:$AC$5000,$B$140,'1. Output sheet'!$O$2:$O$5000,"&gt;="&amp;$B$574,'1. Output sheet'!$O$2:$O$5000,"&lt;"&amp;$C$574)+SUMIFS('1. Output sheet'!$F$2:$F$5000,'1. Output sheet'!$C$2:$C$5000,K$138,'1. Output sheet'!$K$2:$K$5000,$B713,'1. Output sheet'!$AC$2:$AC$5000,$B$170,'1. Output sheet'!$O$2:$O$5000,"&gt;="&amp;$B$574,'1. Output sheet'!$O$2:$O$5000,"&lt;"&amp;$C$574)</f>
        <v>0</v>
      </c>
      <c r="L713" s="13">
        <f>SUMIFS('1. Output sheet'!$F$2:$F$5000,'1. Output sheet'!$C$2:$C$5000,L$138,'1. Output sheet'!$K$2:$K$5000,$B713,'1. Output sheet'!$AC$2:$AC$5000,$B$140,'1. Output sheet'!$O$2:$O$5000,"&gt;="&amp;$B$574,'1. Output sheet'!$O$2:$O$5000,"&lt;"&amp;$C$574)+SUMIFS('1. Output sheet'!$F$2:$F$5000,'1. Output sheet'!$C$2:$C$5000,L$138,'1. Output sheet'!$K$2:$K$5000,$B713,'1. Output sheet'!$AC$2:$AC$5000,$B$170,'1. Output sheet'!$O$2:$O$5000,"&gt;="&amp;$B$574,'1. Output sheet'!$O$2:$O$5000,"&lt;"&amp;$C$574)</f>
        <v>0</v>
      </c>
      <c r="M713" s="13">
        <f>SUMIFS('1. Output sheet'!$F$2:$F$5000,'1. Output sheet'!$C$2:$C$5000,M$138,'1. Output sheet'!$K$2:$K$5000,$B713,'1. Output sheet'!$AC$2:$AC$5000,$B$140,'1. Output sheet'!$O$2:$O$5000,"&gt;="&amp;$B$574,'1. Output sheet'!$O$2:$O$5000,"&lt;"&amp;$C$574)+SUMIFS('1. Output sheet'!$F$2:$F$5000,'1. Output sheet'!$C$2:$C$5000,M$138,'1. Output sheet'!$K$2:$K$5000,$B713,'1. Output sheet'!$AC$2:$AC$5000,$B$170,'1. Output sheet'!$O$2:$O$5000,"&gt;="&amp;$B$574,'1. Output sheet'!$O$2:$O$5000,"&lt;"&amp;$C$574)</f>
        <v>0</v>
      </c>
      <c r="N713" s="13">
        <f>SUMIFS('1. Output sheet'!$F$2:$F$5000,'1. Output sheet'!$C$2:$C$5000,N$138,'1. Output sheet'!$K$2:$K$5000,$B713,'1. Output sheet'!$AC$2:$AC$5000,$B$140,'1. Output sheet'!$O$2:$O$5000,"&gt;="&amp;$B$574,'1. Output sheet'!$O$2:$O$5000,"&lt;"&amp;$C$574)+SUMIFS('1. Output sheet'!$F$2:$F$5000,'1. Output sheet'!$C$2:$C$5000,N$138,'1. Output sheet'!$K$2:$K$5000,$B713,'1. Output sheet'!$AC$2:$AC$5000,$B$170,'1. Output sheet'!$O$2:$O$5000,"&gt;="&amp;$B$574,'1. Output sheet'!$O$2:$O$5000,"&lt;"&amp;$C$574)</f>
        <v>0</v>
      </c>
      <c r="O713" s="13">
        <f>SUMIFS('1. Output sheet'!$F$2:$F$5000,'1. Output sheet'!$C$2:$C$5000,O$138,'1. Output sheet'!$K$2:$K$5000,$B713,'1. Output sheet'!$AC$2:$AC$5000,$B$140,'1. Output sheet'!$O$2:$O$5000,"&gt;="&amp;$B$574,'1. Output sheet'!$O$2:$O$5000,"&lt;"&amp;$C$574)+SUMIFS('1. Output sheet'!$F$2:$F$5000,'1. Output sheet'!$C$2:$C$5000,O$138,'1. Output sheet'!$K$2:$K$5000,$B713,'1. Output sheet'!$AC$2:$AC$5000,$B$170,'1. Output sheet'!$O$2:$O$5000,"&gt;="&amp;$B$574,'1. Output sheet'!$O$2:$O$5000,"&lt;"&amp;$C$574)</f>
        <v>0</v>
      </c>
      <c r="P713" s="14">
        <f t="shared" si="402"/>
        <v>3835</v>
      </c>
      <c r="R713" s="39" t="s">
        <v>429</v>
      </c>
      <c r="S713" s="12"/>
      <c r="T713" s="13">
        <f t="shared" si="401"/>
        <v>0</v>
      </c>
      <c r="U713" s="13">
        <f t="shared" si="389"/>
        <v>0</v>
      </c>
      <c r="V713" s="13">
        <f t="shared" si="390"/>
        <v>514.19224219996511</v>
      </c>
      <c r="W713" s="13">
        <f t="shared" si="391"/>
        <v>0</v>
      </c>
      <c r="X713" s="13">
        <f t="shared" si="392"/>
        <v>0</v>
      </c>
      <c r="Y713" s="13">
        <f t="shared" si="393"/>
        <v>0</v>
      </c>
      <c r="Z713" s="13">
        <f t="shared" si="394"/>
        <v>0</v>
      </c>
      <c r="AA713" s="13">
        <f t="shared" si="395"/>
        <v>0</v>
      </c>
      <c r="AB713" s="13">
        <f t="shared" si="396"/>
        <v>0</v>
      </c>
      <c r="AC713" s="13">
        <f t="shared" si="397"/>
        <v>0</v>
      </c>
      <c r="AD713" s="13">
        <f t="shared" si="398"/>
        <v>0</v>
      </c>
      <c r="AE713" s="13">
        <f t="shared" si="399"/>
        <v>0</v>
      </c>
      <c r="AF713" s="14">
        <f t="shared" si="400"/>
        <v>514.19224219996511</v>
      </c>
    </row>
    <row r="714" spans="2:32" ht="15" x14ac:dyDescent="0.25">
      <c r="B714" s="39" t="s">
        <v>535</v>
      </c>
      <c r="C714" s="12"/>
      <c r="D714" s="13">
        <f>SUMIFS('1. Output sheet'!$F$2:$F$5000,'1. Output sheet'!$C$2:$C$5000,D$138,'1. Output sheet'!$K$2:$K$5000,$B714,'1. Output sheet'!$AC$2:$AC$5000,$B$140,'1. Output sheet'!$O$2:$O$5000,"&gt;="&amp;$B$574,'1. Output sheet'!$O$2:$O$5000,"&lt;"&amp;$C$574)+SUMIFS('1. Output sheet'!$F$2:$F$5000,'1. Output sheet'!$C$2:$C$5000,D$138,'1. Output sheet'!$K$2:$K$5000,$B714,'1. Output sheet'!$AC$2:$AC$5000,$B$170,'1. Output sheet'!$O$2:$O$5000,"&gt;="&amp;$B$574,'1. Output sheet'!$O$2:$O$5000,"&lt;"&amp;$C$574)</f>
        <v>0</v>
      </c>
      <c r="E714" s="13">
        <f>SUMIFS('1. Output sheet'!$F$2:$F$5000,'1. Output sheet'!$C$2:$C$5000,E$138,'1. Output sheet'!$K$2:$K$5000,$B714,'1. Output sheet'!$AC$2:$AC$5000,$B$140,'1. Output sheet'!$O$2:$O$5000,"&gt;="&amp;$B$574,'1. Output sheet'!$O$2:$O$5000,"&lt;"&amp;$C$574)+SUMIFS('1. Output sheet'!$F$2:$F$5000,'1. Output sheet'!$C$2:$C$5000,E$138,'1. Output sheet'!$K$2:$K$5000,$B714,'1. Output sheet'!$AC$2:$AC$5000,$B$170,'1. Output sheet'!$O$2:$O$5000,"&gt;="&amp;$B$574,'1. Output sheet'!$O$2:$O$5000,"&lt;"&amp;$C$574)</f>
        <v>0</v>
      </c>
      <c r="F714" s="13">
        <f>SUMIFS('1. Output sheet'!$F$2:$F$5000,'1. Output sheet'!$C$2:$C$5000,F$138,'1. Output sheet'!$K$2:$K$5000,$B714,'1. Output sheet'!$AC$2:$AC$5000,$B$140,'1. Output sheet'!$O$2:$O$5000,"&gt;="&amp;$B$574,'1. Output sheet'!$O$2:$O$5000,"&lt;"&amp;$C$574)+SUMIFS('1. Output sheet'!$F$2:$F$5000,'1. Output sheet'!$C$2:$C$5000,F$138,'1. Output sheet'!$K$2:$K$5000,$B714,'1. Output sheet'!$AC$2:$AC$5000,$B$170,'1. Output sheet'!$O$2:$O$5000,"&gt;="&amp;$B$574,'1. Output sheet'!$O$2:$O$5000,"&lt;"&amp;$C$574)</f>
        <v>0</v>
      </c>
      <c r="G714" s="13">
        <f>SUMIFS('1. Output sheet'!$F$2:$F$5000,'1. Output sheet'!$C$2:$C$5000,G$138,'1. Output sheet'!$K$2:$K$5000,$B714,'1. Output sheet'!$AC$2:$AC$5000,$B$140,'1. Output sheet'!$O$2:$O$5000,"&gt;="&amp;$B$574,'1. Output sheet'!$O$2:$O$5000,"&lt;"&amp;$C$574)+SUMIFS('1. Output sheet'!$F$2:$F$5000,'1. Output sheet'!$C$2:$C$5000,G$138,'1. Output sheet'!$K$2:$K$5000,$B714,'1. Output sheet'!$AC$2:$AC$5000,$B$170,'1. Output sheet'!$O$2:$O$5000,"&gt;="&amp;$B$574,'1. Output sheet'!$O$2:$O$5000,"&lt;"&amp;$C$574)</f>
        <v>0</v>
      </c>
      <c r="H714" s="13">
        <f>SUMIFS('1. Output sheet'!$F$2:$F$5000,'1. Output sheet'!$C$2:$C$5000,H$138,'1. Output sheet'!$K$2:$K$5000,$B714,'1. Output sheet'!$AC$2:$AC$5000,$B$140,'1. Output sheet'!$O$2:$O$5000,"&gt;="&amp;$B$574,'1. Output sheet'!$O$2:$O$5000,"&lt;"&amp;$C$574)+SUMIFS('1. Output sheet'!$F$2:$F$5000,'1. Output sheet'!$C$2:$C$5000,H$138,'1. Output sheet'!$K$2:$K$5000,$B714,'1. Output sheet'!$AC$2:$AC$5000,$B$170,'1. Output sheet'!$O$2:$O$5000,"&gt;="&amp;$B$574,'1. Output sheet'!$O$2:$O$5000,"&lt;"&amp;$C$574)</f>
        <v>2885</v>
      </c>
      <c r="I714" s="13">
        <f>SUMIFS('1. Output sheet'!$F$2:$F$5000,'1. Output sheet'!$C$2:$C$5000,I$138,'1. Output sheet'!$K$2:$K$5000,$B714,'1. Output sheet'!$AC$2:$AC$5000,$B$140,'1. Output sheet'!$O$2:$O$5000,"&gt;="&amp;$B$574,'1. Output sheet'!$O$2:$O$5000,"&lt;"&amp;$C$574)+SUMIFS('1. Output sheet'!$F$2:$F$5000,'1. Output sheet'!$C$2:$C$5000,I$138,'1. Output sheet'!$K$2:$K$5000,$B714,'1. Output sheet'!$AC$2:$AC$5000,$B$170,'1. Output sheet'!$O$2:$O$5000,"&gt;="&amp;$B$574,'1. Output sheet'!$O$2:$O$5000,"&lt;"&amp;$C$574)</f>
        <v>0</v>
      </c>
      <c r="J714" s="13">
        <f>SUMIFS('1. Output sheet'!$F$2:$F$5000,'1. Output sheet'!$C$2:$C$5000,J$138,'1. Output sheet'!$K$2:$K$5000,$B714,'1. Output sheet'!$AC$2:$AC$5000,$B$140,'1. Output sheet'!$O$2:$O$5000,"&gt;="&amp;$B$574,'1. Output sheet'!$O$2:$O$5000,"&lt;"&amp;$C$574)+SUMIFS('1. Output sheet'!$F$2:$F$5000,'1. Output sheet'!$C$2:$C$5000,J$138,'1. Output sheet'!$K$2:$K$5000,$B714,'1. Output sheet'!$AC$2:$AC$5000,$B$170,'1. Output sheet'!$O$2:$O$5000,"&gt;="&amp;$B$574,'1. Output sheet'!$O$2:$O$5000,"&lt;"&amp;$C$574)</f>
        <v>1195</v>
      </c>
      <c r="K714" s="13">
        <f>SUMIFS('1. Output sheet'!$F$2:$F$5000,'1. Output sheet'!$C$2:$C$5000,K$138,'1. Output sheet'!$K$2:$K$5000,$B714,'1. Output sheet'!$AC$2:$AC$5000,$B$140,'1. Output sheet'!$O$2:$O$5000,"&gt;="&amp;$B$574,'1. Output sheet'!$O$2:$O$5000,"&lt;"&amp;$C$574)+SUMIFS('1. Output sheet'!$F$2:$F$5000,'1. Output sheet'!$C$2:$C$5000,K$138,'1. Output sheet'!$K$2:$K$5000,$B714,'1. Output sheet'!$AC$2:$AC$5000,$B$170,'1. Output sheet'!$O$2:$O$5000,"&gt;="&amp;$B$574,'1. Output sheet'!$O$2:$O$5000,"&lt;"&amp;$C$574)</f>
        <v>0</v>
      </c>
      <c r="L714" s="13">
        <f>SUMIFS('1. Output sheet'!$F$2:$F$5000,'1. Output sheet'!$C$2:$C$5000,L$138,'1. Output sheet'!$K$2:$K$5000,$B714,'1. Output sheet'!$AC$2:$AC$5000,$B$140,'1. Output sheet'!$O$2:$O$5000,"&gt;="&amp;$B$574,'1. Output sheet'!$O$2:$O$5000,"&lt;"&amp;$C$574)+SUMIFS('1. Output sheet'!$F$2:$F$5000,'1. Output sheet'!$C$2:$C$5000,L$138,'1. Output sheet'!$K$2:$K$5000,$B714,'1. Output sheet'!$AC$2:$AC$5000,$B$170,'1. Output sheet'!$O$2:$O$5000,"&gt;="&amp;$B$574,'1. Output sheet'!$O$2:$O$5000,"&lt;"&amp;$C$574)</f>
        <v>0</v>
      </c>
      <c r="M714" s="13">
        <f>SUMIFS('1. Output sheet'!$F$2:$F$5000,'1. Output sheet'!$C$2:$C$5000,M$138,'1. Output sheet'!$K$2:$K$5000,$B714,'1. Output sheet'!$AC$2:$AC$5000,$B$140,'1. Output sheet'!$O$2:$O$5000,"&gt;="&amp;$B$574,'1. Output sheet'!$O$2:$O$5000,"&lt;"&amp;$C$574)+SUMIFS('1. Output sheet'!$F$2:$F$5000,'1. Output sheet'!$C$2:$C$5000,M$138,'1. Output sheet'!$K$2:$K$5000,$B714,'1. Output sheet'!$AC$2:$AC$5000,$B$170,'1. Output sheet'!$O$2:$O$5000,"&gt;="&amp;$B$574,'1. Output sheet'!$O$2:$O$5000,"&lt;"&amp;$C$574)</f>
        <v>0</v>
      </c>
      <c r="N714" s="13">
        <f>SUMIFS('1. Output sheet'!$F$2:$F$5000,'1. Output sheet'!$C$2:$C$5000,N$138,'1. Output sheet'!$K$2:$K$5000,$B714,'1. Output sheet'!$AC$2:$AC$5000,$B$140,'1. Output sheet'!$O$2:$O$5000,"&gt;="&amp;$B$574,'1. Output sheet'!$O$2:$O$5000,"&lt;"&amp;$C$574)+SUMIFS('1. Output sheet'!$F$2:$F$5000,'1. Output sheet'!$C$2:$C$5000,N$138,'1. Output sheet'!$K$2:$K$5000,$B714,'1. Output sheet'!$AC$2:$AC$5000,$B$170,'1. Output sheet'!$O$2:$O$5000,"&gt;="&amp;$B$574,'1. Output sheet'!$O$2:$O$5000,"&lt;"&amp;$C$574)</f>
        <v>0</v>
      </c>
      <c r="O714" s="13">
        <f>SUMIFS('1. Output sheet'!$F$2:$F$5000,'1. Output sheet'!$C$2:$C$5000,O$138,'1. Output sheet'!$K$2:$K$5000,$B714,'1. Output sheet'!$AC$2:$AC$5000,$B$140,'1. Output sheet'!$O$2:$O$5000,"&gt;="&amp;$B$574,'1. Output sheet'!$O$2:$O$5000,"&lt;"&amp;$C$574)+SUMIFS('1. Output sheet'!$F$2:$F$5000,'1. Output sheet'!$C$2:$C$5000,O$138,'1. Output sheet'!$K$2:$K$5000,$B714,'1. Output sheet'!$AC$2:$AC$5000,$B$170,'1. Output sheet'!$O$2:$O$5000,"&gt;="&amp;$B$574,'1. Output sheet'!$O$2:$O$5000,"&lt;"&amp;$C$574)</f>
        <v>0</v>
      </c>
      <c r="P714" s="14">
        <f t="shared" si="402"/>
        <v>4080</v>
      </c>
      <c r="R714" s="39" t="s">
        <v>535</v>
      </c>
      <c r="S714" s="12"/>
      <c r="T714" s="13">
        <f t="shared" si="401"/>
        <v>0</v>
      </c>
      <c r="U714" s="13">
        <f t="shared" si="389"/>
        <v>0</v>
      </c>
      <c r="V714" s="13">
        <f t="shared" si="390"/>
        <v>0</v>
      </c>
      <c r="W714" s="13">
        <f t="shared" si="391"/>
        <v>0</v>
      </c>
      <c r="X714" s="13">
        <f t="shared" si="392"/>
        <v>386.81737125082117</v>
      </c>
      <c r="Y714" s="13">
        <f t="shared" si="393"/>
        <v>0</v>
      </c>
      <c r="Z714" s="13">
        <f t="shared" si="394"/>
        <v>160.22417977287049</v>
      </c>
      <c r="AA714" s="13">
        <f t="shared" si="395"/>
        <v>0</v>
      </c>
      <c r="AB714" s="13">
        <f t="shared" si="396"/>
        <v>0</v>
      </c>
      <c r="AC714" s="13">
        <f t="shared" si="397"/>
        <v>0</v>
      </c>
      <c r="AD714" s="13">
        <f t="shared" si="398"/>
        <v>0</v>
      </c>
      <c r="AE714" s="13">
        <f t="shared" si="399"/>
        <v>0</v>
      </c>
      <c r="AF714" s="14">
        <f t="shared" si="400"/>
        <v>547.04155102369168</v>
      </c>
    </row>
    <row r="715" spans="2:32" ht="15" x14ac:dyDescent="0.25">
      <c r="B715" s="39" t="s">
        <v>247</v>
      </c>
      <c r="C715" s="12"/>
      <c r="D715" s="13">
        <f>SUMIFS('1. Output sheet'!$F$2:$F$5000,'1. Output sheet'!$C$2:$C$5000,D$138,'1. Output sheet'!$K$2:$K$5000,$B715,'1. Output sheet'!$AC$2:$AC$5000,$B$140,'1. Output sheet'!$O$2:$O$5000,"&gt;="&amp;$B$574,'1. Output sheet'!$O$2:$O$5000,"&lt;"&amp;$C$574)+SUMIFS('1. Output sheet'!$F$2:$F$5000,'1. Output sheet'!$C$2:$C$5000,D$138,'1. Output sheet'!$K$2:$K$5000,$B715,'1. Output sheet'!$AC$2:$AC$5000,$B$170,'1. Output sheet'!$O$2:$O$5000,"&gt;="&amp;$B$574,'1. Output sheet'!$O$2:$O$5000,"&lt;"&amp;$C$574)</f>
        <v>0</v>
      </c>
      <c r="E715" s="13">
        <f>SUMIFS('1. Output sheet'!$F$2:$F$5000,'1. Output sheet'!$C$2:$C$5000,E$138,'1. Output sheet'!$K$2:$K$5000,$B715,'1. Output sheet'!$AC$2:$AC$5000,$B$140,'1. Output sheet'!$O$2:$O$5000,"&gt;="&amp;$B$574,'1. Output sheet'!$O$2:$O$5000,"&lt;"&amp;$C$574)+SUMIFS('1. Output sheet'!$F$2:$F$5000,'1. Output sheet'!$C$2:$C$5000,E$138,'1. Output sheet'!$K$2:$K$5000,$B715,'1. Output sheet'!$AC$2:$AC$5000,$B$170,'1. Output sheet'!$O$2:$O$5000,"&gt;="&amp;$B$574,'1. Output sheet'!$O$2:$O$5000,"&lt;"&amp;$C$574)</f>
        <v>0</v>
      </c>
      <c r="F715" s="13">
        <f>SUMIFS('1. Output sheet'!$F$2:$F$5000,'1. Output sheet'!$C$2:$C$5000,F$138,'1. Output sheet'!$K$2:$K$5000,$B715,'1. Output sheet'!$AC$2:$AC$5000,$B$140,'1. Output sheet'!$O$2:$O$5000,"&gt;="&amp;$B$574,'1. Output sheet'!$O$2:$O$5000,"&lt;"&amp;$C$574)+SUMIFS('1. Output sheet'!$F$2:$F$5000,'1. Output sheet'!$C$2:$C$5000,F$138,'1. Output sheet'!$K$2:$K$5000,$B715,'1. Output sheet'!$AC$2:$AC$5000,$B$170,'1. Output sheet'!$O$2:$O$5000,"&gt;="&amp;$B$574,'1. Output sheet'!$O$2:$O$5000,"&lt;"&amp;$C$574)</f>
        <v>0</v>
      </c>
      <c r="G715" s="13">
        <f>SUMIFS('1. Output sheet'!$F$2:$F$5000,'1. Output sheet'!$C$2:$C$5000,G$138,'1. Output sheet'!$K$2:$K$5000,$B715,'1. Output sheet'!$AC$2:$AC$5000,$B$140,'1. Output sheet'!$O$2:$O$5000,"&gt;="&amp;$B$574,'1. Output sheet'!$O$2:$O$5000,"&lt;"&amp;$C$574)+SUMIFS('1. Output sheet'!$F$2:$F$5000,'1. Output sheet'!$C$2:$C$5000,G$138,'1. Output sheet'!$K$2:$K$5000,$B715,'1. Output sheet'!$AC$2:$AC$5000,$B$170,'1. Output sheet'!$O$2:$O$5000,"&gt;="&amp;$B$574,'1. Output sheet'!$O$2:$O$5000,"&lt;"&amp;$C$574)</f>
        <v>0</v>
      </c>
      <c r="H715" s="13">
        <f>SUMIFS('1. Output sheet'!$F$2:$F$5000,'1. Output sheet'!$C$2:$C$5000,H$138,'1. Output sheet'!$K$2:$K$5000,$B715,'1. Output sheet'!$AC$2:$AC$5000,$B$140,'1. Output sheet'!$O$2:$O$5000,"&gt;="&amp;$B$574,'1. Output sheet'!$O$2:$O$5000,"&lt;"&amp;$C$574)+SUMIFS('1. Output sheet'!$F$2:$F$5000,'1. Output sheet'!$C$2:$C$5000,H$138,'1. Output sheet'!$K$2:$K$5000,$B715,'1. Output sheet'!$AC$2:$AC$5000,$B$170,'1. Output sheet'!$O$2:$O$5000,"&gt;="&amp;$B$574,'1. Output sheet'!$O$2:$O$5000,"&lt;"&amp;$C$574)</f>
        <v>0</v>
      </c>
      <c r="I715" s="13">
        <f>SUMIFS('1. Output sheet'!$F$2:$F$5000,'1. Output sheet'!$C$2:$C$5000,I$138,'1. Output sheet'!$K$2:$K$5000,$B715,'1. Output sheet'!$AC$2:$AC$5000,$B$140,'1. Output sheet'!$O$2:$O$5000,"&gt;="&amp;$B$574,'1. Output sheet'!$O$2:$O$5000,"&lt;"&amp;$C$574)+SUMIFS('1. Output sheet'!$F$2:$F$5000,'1. Output sheet'!$C$2:$C$5000,I$138,'1. Output sheet'!$K$2:$K$5000,$B715,'1. Output sheet'!$AC$2:$AC$5000,$B$170,'1. Output sheet'!$O$2:$O$5000,"&gt;="&amp;$B$574,'1. Output sheet'!$O$2:$O$5000,"&lt;"&amp;$C$574)</f>
        <v>0</v>
      </c>
      <c r="J715" s="13">
        <f>SUMIFS('1. Output sheet'!$F$2:$F$5000,'1. Output sheet'!$C$2:$C$5000,J$138,'1. Output sheet'!$K$2:$K$5000,$B715,'1. Output sheet'!$AC$2:$AC$5000,$B$140,'1. Output sheet'!$O$2:$O$5000,"&gt;="&amp;$B$574,'1. Output sheet'!$O$2:$O$5000,"&lt;"&amp;$C$574)+SUMIFS('1. Output sheet'!$F$2:$F$5000,'1. Output sheet'!$C$2:$C$5000,J$138,'1. Output sheet'!$K$2:$K$5000,$B715,'1. Output sheet'!$AC$2:$AC$5000,$B$170,'1. Output sheet'!$O$2:$O$5000,"&gt;="&amp;$B$574,'1. Output sheet'!$O$2:$O$5000,"&lt;"&amp;$C$574)</f>
        <v>0</v>
      </c>
      <c r="K715" s="13">
        <f>SUMIFS('1. Output sheet'!$F$2:$F$5000,'1. Output sheet'!$C$2:$C$5000,K$138,'1. Output sheet'!$K$2:$K$5000,$B715,'1. Output sheet'!$AC$2:$AC$5000,$B$140,'1. Output sheet'!$O$2:$O$5000,"&gt;="&amp;$B$574,'1. Output sheet'!$O$2:$O$5000,"&lt;"&amp;$C$574)+SUMIFS('1. Output sheet'!$F$2:$F$5000,'1. Output sheet'!$C$2:$C$5000,K$138,'1. Output sheet'!$K$2:$K$5000,$B715,'1. Output sheet'!$AC$2:$AC$5000,$B$170,'1. Output sheet'!$O$2:$O$5000,"&gt;="&amp;$B$574,'1. Output sheet'!$O$2:$O$5000,"&lt;"&amp;$C$574)</f>
        <v>0</v>
      </c>
      <c r="L715" s="13">
        <f>SUMIFS('1. Output sheet'!$F$2:$F$5000,'1. Output sheet'!$C$2:$C$5000,L$138,'1. Output sheet'!$K$2:$K$5000,$B715,'1. Output sheet'!$AC$2:$AC$5000,$B$140,'1. Output sheet'!$O$2:$O$5000,"&gt;="&amp;$B$574,'1. Output sheet'!$O$2:$O$5000,"&lt;"&amp;$C$574)+SUMIFS('1. Output sheet'!$F$2:$F$5000,'1. Output sheet'!$C$2:$C$5000,L$138,'1. Output sheet'!$K$2:$K$5000,$B715,'1. Output sheet'!$AC$2:$AC$5000,$B$170,'1. Output sheet'!$O$2:$O$5000,"&gt;="&amp;$B$574,'1. Output sheet'!$O$2:$O$5000,"&lt;"&amp;$C$574)</f>
        <v>0</v>
      </c>
      <c r="M715" s="13">
        <f>SUMIFS('1. Output sheet'!$F$2:$F$5000,'1. Output sheet'!$C$2:$C$5000,M$138,'1. Output sheet'!$K$2:$K$5000,$B715,'1. Output sheet'!$AC$2:$AC$5000,$B$140,'1. Output sheet'!$O$2:$O$5000,"&gt;="&amp;$B$574,'1. Output sheet'!$O$2:$O$5000,"&lt;"&amp;$C$574)+SUMIFS('1. Output sheet'!$F$2:$F$5000,'1. Output sheet'!$C$2:$C$5000,M$138,'1. Output sheet'!$K$2:$K$5000,$B715,'1. Output sheet'!$AC$2:$AC$5000,$B$170,'1. Output sheet'!$O$2:$O$5000,"&gt;="&amp;$B$574,'1. Output sheet'!$O$2:$O$5000,"&lt;"&amp;$C$574)</f>
        <v>0</v>
      </c>
      <c r="N715" s="13">
        <f>SUMIFS('1. Output sheet'!$F$2:$F$5000,'1. Output sheet'!$C$2:$C$5000,N$138,'1. Output sheet'!$K$2:$K$5000,$B715,'1. Output sheet'!$AC$2:$AC$5000,$B$140,'1. Output sheet'!$O$2:$O$5000,"&gt;="&amp;$B$574,'1. Output sheet'!$O$2:$O$5000,"&lt;"&amp;$C$574)+SUMIFS('1. Output sheet'!$F$2:$F$5000,'1. Output sheet'!$C$2:$C$5000,N$138,'1. Output sheet'!$K$2:$K$5000,$B715,'1. Output sheet'!$AC$2:$AC$5000,$B$170,'1. Output sheet'!$O$2:$O$5000,"&gt;="&amp;$B$574,'1. Output sheet'!$O$2:$O$5000,"&lt;"&amp;$C$574)</f>
        <v>0</v>
      </c>
      <c r="O715" s="13">
        <f>SUMIFS('1. Output sheet'!$F$2:$F$5000,'1. Output sheet'!$C$2:$C$5000,O$138,'1. Output sheet'!$K$2:$K$5000,$B715,'1. Output sheet'!$AC$2:$AC$5000,$B$140,'1. Output sheet'!$O$2:$O$5000,"&gt;="&amp;$B$574,'1. Output sheet'!$O$2:$O$5000,"&lt;"&amp;$C$574)+SUMIFS('1. Output sheet'!$F$2:$F$5000,'1. Output sheet'!$C$2:$C$5000,O$138,'1. Output sheet'!$K$2:$K$5000,$B715,'1. Output sheet'!$AC$2:$AC$5000,$B$170,'1. Output sheet'!$O$2:$O$5000,"&gt;="&amp;$B$574,'1. Output sheet'!$O$2:$O$5000,"&lt;"&amp;$C$574)</f>
        <v>0</v>
      </c>
      <c r="P715" s="14">
        <f t="shared" si="402"/>
        <v>0</v>
      </c>
      <c r="R715" s="39" t="s">
        <v>247</v>
      </c>
      <c r="S715" s="12"/>
      <c r="T715" s="13">
        <f t="shared" si="401"/>
        <v>0</v>
      </c>
      <c r="U715" s="13">
        <f t="shared" si="389"/>
        <v>0</v>
      </c>
      <c r="V715" s="13">
        <f t="shared" si="390"/>
        <v>0</v>
      </c>
      <c r="W715" s="13">
        <f t="shared" si="391"/>
        <v>0</v>
      </c>
      <c r="X715" s="13">
        <f t="shared" si="392"/>
        <v>0</v>
      </c>
      <c r="Y715" s="13">
        <f t="shared" si="393"/>
        <v>0</v>
      </c>
      <c r="Z715" s="13">
        <f t="shared" si="394"/>
        <v>0</v>
      </c>
      <c r="AA715" s="13">
        <f t="shared" si="395"/>
        <v>0</v>
      </c>
      <c r="AB715" s="13">
        <f t="shared" si="396"/>
        <v>0</v>
      </c>
      <c r="AC715" s="13">
        <f t="shared" si="397"/>
        <v>0</v>
      </c>
      <c r="AD715" s="13">
        <f t="shared" si="398"/>
        <v>0</v>
      </c>
      <c r="AE715" s="13">
        <f t="shared" si="399"/>
        <v>0</v>
      </c>
      <c r="AF715" s="14">
        <f t="shared" si="400"/>
        <v>0</v>
      </c>
    </row>
    <row r="716" spans="2:32" ht="15" x14ac:dyDescent="0.25">
      <c r="B716" s="39" t="s">
        <v>377</v>
      </c>
      <c r="C716" s="12"/>
      <c r="D716" s="13">
        <f>SUMIFS('1. Output sheet'!$F$2:$F$5000,'1. Output sheet'!$C$2:$C$5000,D$138,'1. Output sheet'!$K$2:$K$5000,$B716,'1. Output sheet'!$AC$2:$AC$5000,$B$140,'1. Output sheet'!$O$2:$O$5000,"&gt;="&amp;$B$574,'1. Output sheet'!$O$2:$O$5000,"&lt;"&amp;$C$574)+SUMIFS('1. Output sheet'!$F$2:$F$5000,'1. Output sheet'!$C$2:$C$5000,D$138,'1. Output sheet'!$K$2:$K$5000,$B716,'1. Output sheet'!$AC$2:$AC$5000,$B$170,'1. Output sheet'!$O$2:$O$5000,"&gt;="&amp;$B$574,'1. Output sheet'!$O$2:$O$5000,"&lt;"&amp;$C$574)</f>
        <v>0</v>
      </c>
      <c r="E716" s="13">
        <f>SUMIFS('1. Output sheet'!$F$2:$F$5000,'1. Output sheet'!$C$2:$C$5000,E$138,'1. Output sheet'!$K$2:$K$5000,$B716,'1. Output sheet'!$AC$2:$AC$5000,$B$140,'1. Output sheet'!$O$2:$O$5000,"&gt;="&amp;$B$574,'1. Output sheet'!$O$2:$O$5000,"&lt;"&amp;$C$574)+SUMIFS('1. Output sheet'!$F$2:$F$5000,'1. Output sheet'!$C$2:$C$5000,E$138,'1. Output sheet'!$K$2:$K$5000,$B716,'1. Output sheet'!$AC$2:$AC$5000,$B$170,'1. Output sheet'!$O$2:$O$5000,"&gt;="&amp;$B$574,'1. Output sheet'!$O$2:$O$5000,"&lt;"&amp;$C$574)</f>
        <v>0</v>
      </c>
      <c r="F716" s="13">
        <f>SUMIFS('1. Output sheet'!$F$2:$F$5000,'1. Output sheet'!$C$2:$C$5000,F$138,'1. Output sheet'!$K$2:$K$5000,$B716,'1. Output sheet'!$AC$2:$AC$5000,$B$140,'1. Output sheet'!$O$2:$O$5000,"&gt;="&amp;$B$574,'1. Output sheet'!$O$2:$O$5000,"&lt;"&amp;$C$574)+SUMIFS('1. Output sheet'!$F$2:$F$5000,'1. Output sheet'!$C$2:$C$5000,F$138,'1. Output sheet'!$K$2:$K$5000,$B716,'1. Output sheet'!$AC$2:$AC$5000,$B$170,'1. Output sheet'!$O$2:$O$5000,"&gt;="&amp;$B$574,'1. Output sheet'!$O$2:$O$5000,"&lt;"&amp;$C$574)</f>
        <v>0</v>
      </c>
      <c r="G716" s="13">
        <f>SUMIFS('1. Output sheet'!$F$2:$F$5000,'1. Output sheet'!$C$2:$C$5000,G$138,'1. Output sheet'!$K$2:$K$5000,$B716,'1. Output sheet'!$AC$2:$AC$5000,$B$140,'1. Output sheet'!$O$2:$O$5000,"&gt;="&amp;$B$574,'1. Output sheet'!$O$2:$O$5000,"&lt;"&amp;$C$574)+SUMIFS('1. Output sheet'!$F$2:$F$5000,'1. Output sheet'!$C$2:$C$5000,G$138,'1. Output sheet'!$K$2:$K$5000,$B716,'1. Output sheet'!$AC$2:$AC$5000,$B$170,'1. Output sheet'!$O$2:$O$5000,"&gt;="&amp;$B$574,'1. Output sheet'!$O$2:$O$5000,"&lt;"&amp;$C$574)</f>
        <v>0</v>
      </c>
      <c r="H716" s="13">
        <f>SUMIFS('1. Output sheet'!$F$2:$F$5000,'1. Output sheet'!$C$2:$C$5000,H$138,'1. Output sheet'!$K$2:$K$5000,$B716,'1. Output sheet'!$AC$2:$AC$5000,$B$140,'1. Output sheet'!$O$2:$O$5000,"&gt;="&amp;$B$574,'1. Output sheet'!$O$2:$O$5000,"&lt;"&amp;$C$574)+SUMIFS('1. Output sheet'!$F$2:$F$5000,'1. Output sheet'!$C$2:$C$5000,H$138,'1. Output sheet'!$K$2:$K$5000,$B716,'1. Output sheet'!$AC$2:$AC$5000,$B$170,'1. Output sheet'!$O$2:$O$5000,"&gt;="&amp;$B$574,'1. Output sheet'!$O$2:$O$5000,"&lt;"&amp;$C$574)</f>
        <v>0</v>
      </c>
      <c r="I716" s="13">
        <f>SUMIFS('1. Output sheet'!$F$2:$F$5000,'1. Output sheet'!$C$2:$C$5000,I$138,'1. Output sheet'!$K$2:$K$5000,$B716,'1. Output sheet'!$AC$2:$AC$5000,$B$140,'1. Output sheet'!$O$2:$O$5000,"&gt;="&amp;$B$574,'1. Output sheet'!$O$2:$O$5000,"&lt;"&amp;$C$574)+SUMIFS('1. Output sheet'!$F$2:$F$5000,'1. Output sheet'!$C$2:$C$5000,I$138,'1. Output sheet'!$K$2:$K$5000,$B716,'1. Output sheet'!$AC$2:$AC$5000,$B$170,'1. Output sheet'!$O$2:$O$5000,"&gt;="&amp;$B$574,'1. Output sheet'!$O$2:$O$5000,"&lt;"&amp;$C$574)</f>
        <v>0</v>
      </c>
      <c r="J716" s="13">
        <f>SUMIFS('1. Output sheet'!$F$2:$F$5000,'1. Output sheet'!$C$2:$C$5000,J$138,'1. Output sheet'!$K$2:$K$5000,$B716,'1. Output sheet'!$AC$2:$AC$5000,$B$140,'1. Output sheet'!$O$2:$O$5000,"&gt;="&amp;$B$574,'1. Output sheet'!$O$2:$O$5000,"&lt;"&amp;$C$574)+SUMIFS('1. Output sheet'!$F$2:$F$5000,'1. Output sheet'!$C$2:$C$5000,J$138,'1. Output sheet'!$K$2:$K$5000,$B716,'1. Output sheet'!$AC$2:$AC$5000,$B$170,'1. Output sheet'!$O$2:$O$5000,"&gt;="&amp;$B$574,'1. Output sheet'!$O$2:$O$5000,"&lt;"&amp;$C$574)</f>
        <v>0</v>
      </c>
      <c r="K716" s="13">
        <f>SUMIFS('1. Output sheet'!$F$2:$F$5000,'1. Output sheet'!$C$2:$C$5000,K$138,'1. Output sheet'!$K$2:$K$5000,$B716,'1. Output sheet'!$AC$2:$AC$5000,$B$140,'1. Output sheet'!$O$2:$O$5000,"&gt;="&amp;$B$574,'1. Output sheet'!$O$2:$O$5000,"&lt;"&amp;$C$574)+SUMIFS('1. Output sheet'!$F$2:$F$5000,'1. Output sheet'!$C$2:$C$5000,K$138,'1. Output sheet'!$K$2:$K$5000,$B716,'1. Output sheet'!$AC$2:$AC$5000,$B$170,'1. Output sheet'!$O$2:$O$5000,"&gt;="&amp;$B$574,'1. Output sheet'!$O$2:$O$5000,"&lt;"&amp;$C$574)</f>
        <v>0</v>
      </c>
      <c r="L716" s="13">
        <f>SUMIFS('1. Output sheet'!$F$2:$F$5000,'1. Output sheet'!$C$2:$C$5000,L$138,'1. Output sheet'!$K$2:$K$5000,$B716,'1. Output sheet'!$AC$2:$AC$5000,$B$140,'1. Output sheet'!$O$2:$O$5000,"&gt;="&amp;$B$574,'1. Output sheet'!$O$2:$O$5000,"&lt;"&amp;$C$574)+SUMIFS('1. Output sheet'!$F$2:$F$5000,'1. Output sheet'!$C$2:$C$5000,L$138,'1. Output sheet'!$K$2:$K$5000,$B716,'1. Output sheet'!$AC$2:$AC$5000,$B$170,'1. Output sheet'!$O$2:$O$5000,"&gt;="&amp;$B$574,'1. Output sheet'!$O$2:$O$5000,"&lt;"&amp;$C$574)</f>
        <v>0</v>
      </c>
      <c r="M716" s="13">
        <f>SUMIFS('1. Output sheet'!$F$2:$F$5000,'1. Output sheet'!$C$2:$C$5000,M$138,'1. Output sheet'!$K$2:$K$5000,$B716,'1. Output sheet'!$AC$2:$AC$5000,$B$140,'1. Output sheet'!$O$2:$O$5000,"&gt;="&amp;$B$574,'1. Output sheet'!$O$2:$O$5000,"&lt;"&amp;$C$574)+SUMIFS('1. Output sheet'!$F$2:$F$5000,'1. Output sheet'!$C$2:$C$5000,M$138,'1. Output sheet'!$K$2:$K$5000,$B716,'1. Output sheet'!$AC$2:$AC$5000,$B$170,'1. Output sheet'!$O$2:$O$5000,"&gt;="&amp;$B$574,'1. Output sheet'!$O$2:$O$5000,"&lt;"&amp;$C$574)</f>
        <v>0</v>
      </c>
      <c r="N716" s="13">
        <f>SUMIFS('1. Output sheet'!$F$2:$F$5000,'1. Output sheet'!$C$2:$C$5000,N$138,'1. Output sheet'!$K$2:$K$5000,$B716,'1. Output sheet'!$AC$2:$AC$5000,$B$140,'1. Output sheet'!$O$2:$O$5000,"&gt;="&amp;$B$574,'1. Output sheet'!$O$2:$O$5000,"&lt;"&amp;$C$574)+SUMIFS('1. Output sheet'!$F$2:$F$5000,'1. Output sheet'!$C$2:$C$5000,N$138,'1. Output sheet'!$K$2:$K$5000,$B716,'1. Output sheet'!$AC$2:$AC$5000,$B$170,'1. Output sheet'!$O$2:$O$5000,"&gt;="&amp;$B$574,'1. Output sheet'!$O$2:$O$5000,"&lt;"&amp;$C$574)</f>
        <v>0</v>
      </c>
      <c r="O716" s="13">
        <f>SUMIFS('1. Output sheet'!$F$2:$F$5000,'1. Output sheet'!$C$2:$C$5000,O$138,'1. Output sheet'!$K$2:$K$5000,$B716,'1. Output sheet'!$AC$2:$AC$5000,$B$140,'1. Output sheet'!$O$2:$O$5000,"&gt;="&amp;$B$574,'1. Output sheet'!$O$2:$O$5000,"&lt;"&amp;$C$574)+SUMIFS('1. Output sheet'!$F$2:$F$5000,'1. Output sheet'!$C$2:$C$5000,O$138,'1. Output sheet'!$K$2:$K$5000,$B716,'1. Output sheet'!$AC$2:$AC$5000,$B$170,'1. Output sheet'!$O$2:$O$5000,"&gt;="&amp;$B$574,'1. Output sheet'!$O$2:$O$5000,"&lt;"&amp;$C$574)</f>
        <v>0</v>
      </c>
      <c r="P716" s="14">
        <f t="shared" si="402"/>
        <v>0</v>
      </c>
      <c r="R716" s="39" t="s">
        <v>377</v>
      </c>
      <c r="S716" s="12"/>
      <c r="T716" s="13">
        <f t="shared" si="401"/>
        <v>0</v>
      </c>
      <c r="U716" s="13">
        <f t="shared" si="389"/>
        <v>0</v>
      </c>
      <c r="V716" s="13">
        <f t="shared" si="390"/>
        <v>0</v>
      </c>
      <c r="W716" s="13">
        <f t="shared" si="391"/>
        <v>0</v>
      </c>
      <c r="X716" s="13">
        <f t="shared" si="392"/>
        <v>0</v>
      </c>
      <c r="Y716" s="13">
        <f t="shared" si="393"/>
        <v>0</v>
      </c>
      <c r="Z716" s="13">
        <f t="shared" si="394"/>
        <v>0</v>
      </c>
      <c r="AA716" s="13">
        <f t="shared" si="395"/>
        <v>0</v>
      </c>
      <c r="AB716" s="13">
        <f t="shared" si="396"/>
        <v>0</v>
      </c>
      <c r="AC716" s="13">
        <f t="shared" si="397"/>
        <v>0</v>
      </c>
      <c r="AD716" s="13">
        <f t="shared" si="398"/>
        <v>0</v>
      </c>
      <c r="AE716" s="13">
        <f t="shared" si="399"/>
        <v>0</v>
      </c>
      <c r="AF716" s="14">
        <f t="shared" si="400"/>
        <v>0</v>
      </c>
    </row>
    <row r="717" spans="2:32" ht="15" x14ac:dyDescent="0.25">
      <c r="B717" s="39" t="s">
        <v>132</v>
      </c>
      <c r="C717" s="12"/>
      <c r="D717" s="13">
        <f>SUMIFS('1. Output sheet'!$F$2:$F$5000,'1. Output sheet'!$C$2:$C$5000,D$138,'1. Output sheet'!$K$2:$K$5000,$B717,'1. Output sheet'!$AC$2:$AC$5000,$B$140,'1. Output sheet'!$O$2:$O$5000,"&gt;="&amp;$B$574,'1. Output sheet'!$O$2:$O$5000,"&lt;"&amp;$C$574)+SUMIFS('1. Output sheet'!$F$2:$F$5000,'1. Output sheet'!$C$2:$C$5000,D$138,'1. Output sheet'!$K$2:$K$5000,$B717,'1. Output sheet'!$AC$2:$AC$5000,$B$170,'1. Output sheet'!$O$2:$O$5000,"&gt;="&amp;$B$574,'1. Output sheet'!$O$2:$O$5000,"&lt;"&amp;$C$574)</f>
        <v>0</v>
      </c>
      <c r="E717" s="13">
        <f>SUMIFS('1. Output sheet'!$F$2:$F$5000,'1. Output sheet'!$C$2:$C$5000,E$138,'1. Output sheet'!$K$2:$K$5000,$B717,'1. Output sheet'!$AC$2:$AC$5000,$B$140,'1. Output sheet'!$O$2:$O$5000,"&gt;="&amp;$B$574,'1. Output sheet'!$O$2:$O$5000,"&lt;"&amp;$C$574)+SUMIFS('1. Output sheet'!$F$2:$F$5000,'1. Output sheet'!$C$2:$C$5000,E$138,'1. Output sheet'!$K$2:$K$5000,$B717,'1. Output sheet'!$AC$2:$AC$5000,$B$170,'1. Output sheet'!$O$2:$O$5000,"&gt;="&amp;$B$574,'1. Output sheet'!$O$2:$O$5000,"&lt;"&amp;$C$574)</f>
        <v>0</v>
      </c>
      <c r="F717" s="13">
        <f>SUMIFS('1. Output sheet'!$F$2:$F$5000,'1. Output sheet'!$C$2:$C$5000,F$138,'1. Output sheet'!$K$2:$K$5000,$B717,'1. Output sheet'!$AC$2:$AC$5000,$B$140,'1. Output sheet'!$O$2:$O$5000,"&gt;="&amp;$B$574,'1. Output sheet'!$O$2:$O$5000,"&lt;"&amp;$C$574)+SUMIFS('1. Output sheet'!$F$2:$F$5000,'1. Output sheet'!$C$2:$C$5000,F$138,'1. Output sheet'!$K$2:$K$5000,$B717,'1. Output sheet'!$AC$2:$AC$5000,$B$170,'1. Output sheet'!$O$2:$O$5000,"&gt;="&amp;$B$574,'1. Output sheet'!$O$2:$O$5000,"&lt;"&amp;$C$574)</f>
        <v>0</v>
      </c>
      <c r="G717" s="13">
        <f>SUMIFS('1. Output sheet'!$F$2:$F$5000,'1. Output sheet'!$C$2:$C$5000,G$138,'1. Output sheet'!$K$2:$K$5000,$B717,'1. Output sheet'!$AC$2:$AC$5000,$B$140,'1. Output sheet'!$O$2:$O$5000,"&gt;="&amp;$B$574,'1. Output sheet'!$O$2:$O$5000,"&lt;"&amp;$C$574)+SUMIFS('1. Output sheet'!$F$2:$F$5000,'1. Output sheet'!$C$2:$C$5000,G$138,'1. Output sheet'!$K$2:$K$5000,$B717,'1. Output sheet'!$AC$2:$AC$5000,$B$170,'1. Output sheet'!$O$2:$O$5000,"&gt;="&amp;$B$574,'1. Output sheet'!$O$2:$O$5000,"&lt;"&amp;$C$574)</f>
        <v>0</v>
      </c>
      <c r="H717" s="13">
        <f>SUMIFS('1. Output sheet'!$F$2:$F$5000,'1. Output sheet'!$C$2:$C$5000,H$138,'1. Output sheet'!$K$2:$K$5000,$B717,'1. Output sheet'!$AC$2:$AC$5000,$B$140,'1. Output sheet'!$O$2:$O$5000,"&gt;="&amp;$B$574,'1. Output sheet'!$O$2:$O$5000,"&lt;"&amp;$C$574)+SUMIFS('1. Output sheet'!$F$2:$F$5000,'1. Output sheet'!$C$2:$C$5000,H$138,'1. Output sheet'!$K$2:$K$5000,$B717,'1. Output sheet'!$AC$2:$AC$5000,$B$170,'1. Output sheet'!$O$2:$O$5000,"&gt;="&amp;$B$574,'1. Output sheet'!$O$2:$O$5000,"&lt;"&amp;$C$574)</f>
        <v>0</v>
      </c>
      <c r="I717" s="13">
        <f>SUMIFS('1. Output sheet'!$F$2:$F$5000,'1. Output sheet'!$C$2:$C$5000,I$138,'1. Output sheet'!$K$2:$K$5000,$B717,'1. Output sheet'!$AC$2:$AC$5000,$B$140,'1. Output sheet'!$O$2:$O$5000,"&gt;="&amp;$B$574,'1. Output sheet'!$O$2:$O$5000,"&lt;"&amp;$C$574)+SUMIFS('1. Output sheet'!$F$2:$F$5000,'1. Output sheet'!$C$2:$C$5000,I$138,'1. Output sheet'!$K$2:$K$5000,$B717,'1. Output sheet'!$AC$2:$AC$5000,$B$170,'1. Output sheet'!$O$2:$O$5000,"&gt;="&amp;$B$574,'1. Output sheet'!$O$2:$O$5000,"&lt;"&amp;$C$574)</f>
        <v>0</v>
      </c>
      <c r="J717" s="13">
        <f>SUMIFS('1. Output sheet'!$F$2:$F$5000,'1. Output sheet'!$C$2:$C$5000,J$138,'1. Output sheet'!$K$2:$K$5000,$B717,'1. Output sheet'!$AC$2:$AC$5000,$B$140,'1. Output sheet'!$O$2:$O$5000,"&gt;="&amp;$B$574,'1. Output sheet'!$O$2:$O$5000,"&lt;"&amp;$C$574)+SUMIFS('1. Output sheet'!$F$2:$F$5000,'1. Output sheet'!$C$2:$C$5000,J$138,'1. Output sheet'!$K$2:$K$5000,$B717,'1. Output sheet'!$AC$2:$AC$5000,$B$170,'1. Output sheet'!$O$2:$O$5000,"&gt;="&amp;$B$574,'1. Output sheet'!$O$2:$O$5000,"&lt;"&amp;$C$574)</f>
        <v>11064.753333333334</v>
      </c>
      <c r="K717" s="13">
        <f>SUMIFS('1. Output sheet'!$F$2:$F$5000,'1. Output sheet'!$C$2:$C$5000,K$138,'1. Output sheet'!$K$2:$K$5000,$B717,'1. Output sheet'!$AC$2:$AC$5000,$B$140,'1. Output sheet'!$O$2:$O$5000,"&gt;="&amp;$B$574,'1. Output sheet'!$O$2:$O$5000,"&lt;"&amp;$C$574)+SUMIFS('1. Output sheet'!$F$2:$F$5000,'1. Output sheet'!$C$2:$C$5000,K$138,'1. Output sheet'!$K$2:$K$5000,$B717,'1. Output sheet'!$AC$2:$AC$5000,$B$170,'1. Output sheet'!$O$2:$O$5000,"&gt;="&amp;$B$574,'1. Output sheet'!$O$2:$O$5000,"&lt;"&amp;$C$574)</f>
        <v>0</v>
      </c>
      <c r="L717" s="13">
        <f>SUMIFS('1. Output sheet'!$F$2:$F$5000,'1. Output sheet'!$C$2:$C$5000,L$138,'1. Output sheet'!$K$2:$K$5000,$B717,'1. Output sheet'!$AC$2:$AC$5000,$B$140,'1. Output sheet'!$O$2:$O$5000,"&gt;="&amp;$B$574,'1. Output sheet'!$O$2:$O$5000,"&lt;"&amp;$C$574)+SUMIFS('1. Output sheet'!$F$2:$F$5000,'1. Output sheet'!$C$2:$C$5000,L$138,'1. Output sheet'!$K$2:$K$5000,$B717,'1. Output sheet'!$AC$2:$AC$5000,$B$170,'1. Output sheet'!$O$2:$O$5000,"&gt;="&amp;$B$574,'1. Output sheet'!$O$2:$O$5000,"&lt;"&amp;$C$574)</f>
        <v>0</v>
      </c>
      <c r="M717" s="13">
        <f>SUMIFS('1. Output sheet'!$F$2:$F$5000,'1. Output sheet'!$C$2:$C$5000,M$138,'1. Output sheet'!$K$2:$K$5000,$B717,'1. Output sheet'!$AC$2:$AC$5000,$B$140,'1. Output sheet'!$O$2:$O$5000,"&gt;="&amp;$B$574,'1. Output sheet'!$O$2:$O$5000,"&lt;"&amp;$C$574)+SUMIFS('1. Output sheet'!$F$2:$F$5000,'1. Output sheet'!$C$2:$C$5000,M$138,'1. Output sheet'!$K$2:$K$5000,$B717,'1. Output sheet'!$AC$2:$AC$5000,$B$170,'1. Output sheet'!$O$2:$O$5000,"&gt;="&amp;$B$574,'1. Output sheet'!$O$2:$O$5000,"&lt;"&amp;$C$574)</f>
        <v>0</v>
      </c>
      <c r="N717" s="13">
        <f>SUMIFS('1. Output sheet'!$F$2:$F$5000,'1. Output sheet'!$C$2:$C$5000,N$138,'1. Output sheet'!$K$2:$K$5000,$B717,'1. Output sheet'!$AC$2:$AC$5000,$B$140,'1. Output sheet'!$O$2:$O$5000,"&gt;="&amp;$B$574,'1. Output sheet'!$O$2:$O$5000,"&lt;"&amp;$C$574)+SUMIFS('1. Output sheet'!$F$2:$F$5000,'1. Output sheet'!$C$2:$C$5000,N$138,'1. Output sheet'!$K$2:$K$5000,$B717,'1. Output sheet'!$AC$2:$AC$5000,$B$170,'1. Output sheet'!$O$2:$O$5000,"&gt;="&amp;$B$574,'1. Output sheet'!$O$2:$O$5000,"&lt;"&amp;$C$574)</f>
        <v>0</v>
      </c>
      <c r="O717" s="13">
        <f>SUMIFS('1. Output sheet'!$F$2:$F$5000,'1. Output sheet'!$C$2:$C$5000,O$138,'1. Output sheet'!$K$2:$K$5000,$B717,'1. Output sheet'!$AC$2:$AC$5000,$B$140,'1. Output sheet'!$O$2:$O$5000,"&gt;="&amp;$B$574,'1. Output sheet'!$O$2:$O$5000,"&lt;"&amp;$C$574)+SUMIFS('1. Output sheet'!$F$2:$F$5000,'1. Output sheet'!$C$2:$C$5000,O$138,'1. Output sheet'!$K$2:$K$5000,$B717,'1. Output sheet'!$AC$2:$AC$5000,$B$170,'1. Output sheet'!$O$2:$O$5000,"&gt;="&amp;$B$574,'1. Output sheet'!$O$2:$O$5000,"&lt;"&amp;$C$574)</f>
        <v>0</v>
      </c>
      <c r="P717" s="14">
        <f t="shared" si="402"/>
        <v>11064.753333333334</v>
      </c>
      <c r="R717" s="39" t="s">
        <v>132</v>
      </c>
      <c r="S717" s="12"/>
      <c r="T717" s="13">
        <f t="shared" si="401"/>
        <v>0</v>
      </c>
      <c r="U717" s="13">
        <f t="shared" si="389"/>
        <v>0</v>
      </c>
      <c r="V717" s="13">
        <f t="shared" si="390"/>
        <v>0</v>
      </c>
      <c r="W717" s="13">
        <f t="shared" si="391"/>
        <v>0</v>
      </c>
      <c r="X717" s="13">
        <f t="shared" si="392"/>
        <v>0</v>
      </c>
      <c r="Y717" s="13">
        <f t="shared" si="393"/>
        <v>0</v>
      </c>
      <c r="Z717" s="13">
        <f t="shared" si="394"/>
        <v>1483.5489767552033</v>
      </c>
      <c r="AA717" s="13">
        <f t="shared" si="395"/>
        <v>0</v>
      </c>
      <c r="AB717" s="13">
        <f t="shared" si="396"/>
        <v>0</v>
      </c>
      <c r="AC717" s="13">
        <f t="shared" si="397"/>
        <v>0</v>
      </c>
      <c r="AD717" s="13">
        <f t="shared" si="398"/>
        <v>0</v>
      </c>
      <c r="AE717" s="13">
        <f t="shared" si="399"/>
        <v>0</v>
      </c>
      <c r="AF717" s="14">
        <f t="shared" si="400"/>
        <v>1483.5489767552033</v>
      </c>
    </row>
    <row r="718" spans="2:32" ht="15" x14ac:dyDescent="0.25">
      <c r="B718" s="39" t="s">
        <v>471</v>
      </c>
      <c r="C718" s="12"/>
      <c r="D718" s="13">
        <f>SUMIFS('1. Output sheet'!$F$2:$F$5000,'1. Output sheet'!$C$2:$C$5000,D$138,'1. Output sheet'!$K$2:$K$5000,$B718,'1. Output sheet'!$AC$2:$AC$5000,$B$140,'1. Output sheet'!$O$2:$O$5000,"&gt;="&amp;$B$574,'1. Output sheet'!$O$2:$O$5000,"&lt;"&amp;$C$574)+SUMIFS('1. Output sheet'!$F$2:$F$5000,'1. Output sheet'!$C$2:$C$5000,D$138,'1. Output sheet'!$K$2:$K$5000,$B718,'1. Output sheet'!$AC$2:$AC$5000,$B$170,'1. Output sheet'!$O$2:$O$5000,"&gt;="&amp;$B$574,'1. Output sheet'!$O$2:$O$5000,"&lt;"&amp;$C$574)</f>
        <v>0</v>
      </c>
      <c r="E718" s="13">
        <f>SUMIFS('1. Output sheet'!$F$2:$F$5000,'1. Output sheet'!$C$2:$C$5000,E$138,'1. Output sheet'!$K$2:$K$5000,$B718,'1. Output sheet'!$AC$2:$AC$5000,$B$140,'1. Output sheet'!$O$2:$O$5000,"&gt;="&amp;$B$574,'1. Output sheet'!$O$2:$O$5000,"&lt;"&amp;$C$574)+SUMIFS('1. Output sheet'!$F$2:$F$5000,'1. Output sheet'!$C$2:$C$5000,E$138,'1. Output sheet'!$K$2:$K$5000,$B718,'1. Output sheet'!$AC$2:$AC$5000,$B$170,'1. Output sheet'!$O$2:$O$5000,"&gt;="&amp;$B$574,'1. Output sheet'!$O$2:$O$5000,"&lt;"&amp;$C$574)</f>
        <v>0</v>
      </c>
      <c r="F718" s="13">
        <f>SUMIFS('1. Output sheet'!$F$2:$F$5000,'1. Output sheet'!$C$2:$C$5000,F$138,'1. Output sheet'!$K$2:$K$5000,$B718,'1. Output sheet'!$AC$2:$AC$5000,$B$140,'1. Output sheet'!$O$2:$O$5000,"&gt;="&amp;$B$574,'1. Output sheet'!$O$2:$O$5000,"&lt;"&amp;$C$574)+SUMIFS('1. Output sheet'!$F$2:$F$5000,'1. Output sheet'!$C$2:$C$5000,F$138,'1. Output sheet'!$K$2:$K$5000,$B718,'1. Output sheet'!$AC$2:$AC$5000,$B$170,'1. Output sheet'!$O$2:$O$5000,"&gt;="&amp;$B$574,'1. Output sheet'!$O$2:$O$5000,"&lt;"&amp;$C$574)</f>
        <v>0</v>
      </c>
      <c r="G718" s="13">
        <f>SUMIFS('1. Output sheet'!$F$2:$F$5000,'1. Output sheet'!$C$2:$C$5000,G$138,'1. Output sheet'!$K$2:$K$5000,$B718,'1. Output sheet'!$AC$2:$AC$5000,$B$140,'1. Output sheet'!$O$2:$O$5000,"&gt;="&amp;$B$574,'1. Output sheet'!$O$2:$O$5000,"&lt;"&amp;$C$574)+SUMIFS('1. Output sheet'!$F$2:$F$5000,'1. Output sheet'!$C$2:$C$5000,G$138,'1. Output sheet'!$K$2:$K$5000,$B718,'1. Output sheet'!$AC$2:$AC$5000,$B$170,'1. Output sheet'!$O$2:$O$5000,"&gt;="&amp;$B$574,'1. Output sheet'!$O$2:$O$5000,"&lt;"&amp;$C$574)</f>
        <v>0</v>
      </c>
      <c r="H718" s="13">
        <f>SUMIFS('1. Output sheet'!$F$2:$F$5000,'1. Output sheet'!$C$2:$C$5000,H$138,'1. Output sheet'!$K$2:$K$5000,$B718,'1. Output sheet'!$AC$2:$AC$5000,$B$140,'1. Output sheet'!$O$2:$O$5000,"&gt;="&amp;$B$574,'1. Output sheet'!$O$2:$O$5000,"&lt;"&amp;$C$574)+SUMIFS('1. Output sheet'!$F$2:$F$5000,'1. Output sheet'!$C$2:$C$5000,H$138,'1. Output sheet'!$K$2:$K$5000,$B718,'1. Output sheet'!$AC$2:$AC$5000,$B$170,'1. Output sheet'!$O$2:$O$5000,"&gt;="&amp;$B$574,'1. Output sheet'!$O$2:$O$5000,"&lt;"&amp;$C$574)</f>
        <v>0</v>
      </c>
      <c r="I718" s="13">
        <f>SUMIFS('1. Output sheet'!$F$2:$F$5000,'1. Output sheet'!$C$2:$C$5000,I$138,'1. Output sheet'!$K$2:$K$5000,$B718,'1. Output sheet'!$AC$2:$AC$5000,$B$140,'1. Output sheet'!$O$2:$O$5000,"&gt;="&amp;$B$574,'1. Output sheet'!$O$2:$O$5000,"&lt;"&amp;$C$574)+SUMIFS('1. Output sheet'!$F$2:$F$5000,'1. Output sheet'!$C$2:$C$5000,I$138,'1. Output sheet'!$K$2:$K$5000,$B718,'1. Output sheet'!$AC$2:$AC$5000,$B$170,'1. Output sheet'!$O$2:$O$5000,"&gt;="&amp;$B$574,'1. Output sheet'!$O$2:$O$5000,"&lt;"&amp;$C$574)</f>
        <v>0</v>
      </c>
      <c r="J718" s="13">
        <f>SUMIFS('1. Output sheet'!$F$2:$F$5000,'1. Output sheet'!$C$2:$C$5000,J$138,'1. Output sheet'!$K$2:$K$5000,$B718,'1. Output sheet'!$AC$2:$AC$5000,$B$140,'1. Output sheet'!$O$2:$O$5000,"&gt;="&amp;$B$574,'1. Output sheet'!$O$2:$O$5000,"&lt;"&amp;$C$574)+SUMIFS('1. Output sheet'!$F$2:$F$5000,'1. Output sheet'!$C$2:$C$5000,J$138,'1. Output sheet'!$K$2:$K$5000,$B718,'1. Output sheet'!$AC$2:$AC$5000,$B$170,'1. Output sheet'!$O$2:$O$5000,"&gt;="&amp;$B$574,'1. Output sheet'!$O$2:$O$5000,"&lt;"&amp;$C$574)</f>
        <v>0</v>
      </c>
      <c r="K718" s="13">
        <f>SUMIFS('1. Output sheet'!$F$2:$F$5000,'1. Output sheet'!$C$2:$C$5000,K$138,'1. Output sheet'!$K$2:$K$5000,$B718,'1. Output sheet'!$AC$2:$AC$5000,$B$140,'1. Output sheet'!$O$2:$O$5000,"&gt;="&amp;$B$574,'1. Output sheet'!$O$2:$O$5000,"&lt;"&amp;$C$574)+SUMIFS('1. Output sheet'!$F$2:$F$5000,'1. Output sheet'!$C$2:$C$5000,K$138,'1. Output sheet'!$K$2:$K$5000,$B718,'1. Output sheet'!$AC$2:$AC$5000,$B$170,'1. Output sheet'!$O$2:$O$5000,"&gt;="&amp;$B$574,'1. Output sheet'!$O$2:$O$5000,"&lt;"&amp;$C$574)</f>
        <v>0</v>
      </c>
      <c r="L718" s="13">
        <f>SUMIFS('1. Output sheet'!$F$2:$F$5000,'1. Output sheet'!$C$2:$C$5000,L$138,'1. Output sheet'!$K$2:$K$5000,$B718,'1. Output sheet'!$AC$2:$AC$5000,$B$140,'1. Output sheet'!$O$2:$O$5000,"&gt;="&amp;$B$574,'1. Output sheet'!$O$2:$O$5000,"&lt;"&amp;$C$574)+SUMIFS('1. Output sheet'!$F$2:$F$5000,'1. Output sheet'!$C$2:$C$5000,L$138,'1. Output sheet'!$K$2:$K$5000,$B718,'1. Output sheet'!$AC$2:$AC$5000,$B$170,'1. Output sheet'!$O$2:$O$5000,"&gt;="&amp;$B$574,'1. Output sheet'!$O$2:$O$5000,"&lt;"&amp;$C$574)</f>
        <v>0</v>
      </c>
      <c r="M718" s="13">
        <f>SUMIFS('1. Output sheet'!$F$2:$F$5000,'1. Output sheet'!$C$2:$C$5000,M$138,'1. Output sheet'!$K$2:$K$5000,$B718,'1. Output sheet'!$AC$2:$AC$5000,$B$140,'1. Output sheet'!$O$2:$O$5000,"&gt;="&amp;$B$574,'1. Output sheet'!$O$2:$O$5000,"&lt;"&amp;$C$574)+SUMIFS('1. Output sheet'!$F$2:$F$5000,'1. Output sheet'!$C$2:$C$5000,M$138,'1. Output sheet'!$K$2:$K$5000,$B718,'1. Output sheet'!$AC$2:$AC$5000,$B$170,'1. Output sheet'!$O$2:$O$5000,"&gt;="&amp;$B$574,'1. Output sheet'!$O$2:$O$5000,"&lt;"&amp;$C$574)</f>
        <v>0</v>
      </c>
      <c r="N718" s="13">
        <f>SUMIFS('1. Output sheet'!$F$2:$F$5000,'1. Output sheet'!$C$2:$C$5000,N$138,'1. Output sheet'!$K$2:$K$5000,$B718,'1. Output sheet'!$AC$2:$AC$5000,$B$140,'1. Output sheet'!$O$2:$O$5000,"&gt;="&amp;$B$574,'1. Output sheet'!$O$2:$O$5000,"&lt;"&amp;$C$574)+SUMIFS('1. Output sheet'!$F$2:$F$5000,'1. Output sheet'!$C$2:$C$5000,N$138,'1. Output sheet'!$K$2:$K$5000,$B718,'1. Output sheet'!$AC$2:$AC$5000,$B$170,'1. Output sheet'!$O$2:$O$5000,"&gt;="&amp;$B$574,'1. Output sheet'!$O$2:$O$5000,"&lt;"&amp;$C$574)</f>
        <v>0</v>
      </c>
      <c r="O718" s="13">
        <f>SUMIFS('1. Output sheet'!$F$2:$F$5000,'1. Output sheet'!$C$2:$C$5000,O$138,'1. Output sheet'!$K$2:$K$5000,$B718,'1. Output sheet'!$AC$2:$AC$5000,$B$140,'1. Output sheet'!$O$2:$O$5000,"&gt;="&amp;$B$574,'1. Output sheet'!$O$2:$O$5000,"&lt;"&amp;$C$574)+SUMIFS('1. Output sheet'!$F$2:$F$5000,'1. Output sheet'!$C$2:$C$5000,O$138,'1. Output sheet'!$K$2:$K$5000,$B718,'1. Output sheet'!$AC$2:$AC$5000,$B$170,'1. Output sheet'!$O$2:$O$5000,"&gt;="&amp;$B$574,'1. Output sheet'!$O$2:$O$5000,"&lt;"&amp;$C$574)</f>
        <v>0</v>
      </c>
      <c r="P718" s="14">
        <f t="shared" si="402"/>
        <v>0</v>
      </c>
      <c r="R718" s="39" t="s">
        <v>471</v>
      </c>
      <c r="S718" s="12"/>
      <c r="T718" s="13">
        <f t="shared" si="401"/>
        <v>0</v>
      </c>
      <c r="U718" s="13">
        <f t="shared" si="389"/>
        <v>0</v>
      </c>
      <c r="V718" s="13">
        <f t="shared" si="390"/>
        <v>0</v>
      </c>
      <c r="W718" s="13">
        <f t="shared" si="391"/>
        <v>0</v>
      </c>
      <c r="X718" s="13">
        <f t="shared" si="392"/>
        <v>0</v>
      </c>
      <c r="Y718" s="13">
        <f t="shared" si="393"/>
        <v>0</v>
      </c>
      <c r="Z718" s="13">
        <f t="shared" si="394"/>
        <v>0</v>
      </c>
      <c r="AA718" s="13">
        <f t="shared" si="395"/>
        <v>0</v>
      </c>
      <c r="AB718" s="13">
        <f t="shared" si="396"/>
        <v>0</v>
      </c>
      <c r="AC718" s="13">
        <f t="shared" si="397"/>
        <v>0</v>
      </c>
      <c r="AD718" s="13">
        <f t="shared" si="398"/>
        <v>0</v>
      </c>
      <c r="AE718" s="13">
        <f t="shared" si="399"/>
        <v>0</v>
      </c>
      <c r="AF718" s="14">
        <f t="shared" si="400"/>
        <v>0</v>
      </c>
    </row>
    <row r="719" spans="2:32" ht="15" x14ac:dyDescent="0.25">
      <c r="B719" s="39" t="s">
        <v>56</v>
      </c>
      <c r="C719" s="12"/>
      <c r="D719" s="13">
        <f>SUMIFS('1. Output sheet'!$F$2:$F$5000,'1. Output sheet'!$C$2:$C$5000,D$138,'1. Output sheet'!$K$2:$K$5000,$B719,'1. Output sheet'!$AC$2:$AC$5000,$B$140,'1. Output sheet'!$O$2:$O$5000,"&gt;="&amp;$B$574,'1. Output sheet'!$O$2:$O$5000,"&lt;"&amp;$C$574)+SUMIFS('1. Output sheet'!$F$2:$F$5000,'1. Output sheet'!$C$2:$C$5000,D$138,'1. Output sheet'!$K$2:$K$5000,$B719,'1. Output sheet'!$AC$2:$AC$5000,$B$170,'1. Output sheet'!$O$2:$O$5000,"&gt;="&amp;$B$574,'1. Output sheet'!$O$2:$O$5000,"&lt;"&amp;$C$574)</f>
        <v>0</v>
      </c>
      <c r="E719" s="13">
        <f>SUMIFS('1. Output sheet'!$F$2:$F$5000,'1. Output sheet'!$C$2:$C$5000,E$138,'1. Output sheet'!$K$2:$K$5000,$B719,'1. Output sheet'!$AC$2:$AC$5000,$B$140,'1. Output sheet'!$O$2:$O$5000,"&gt;="&amp;$B$574,'1. Output sheet'!$O$2:$O$5000,"&lt;"&amp;$C$574)+SUMIFS('1. Output sheet'!$F$2:$F$5000,'1. Output sheet'!$C$2:$C$5000,E$138,'1. Output sheet'!$K$2:$K$5000,$B719,'1. Output sheet'!$AC$2:$AC$5000,$B$170,'1. Output sheet'!$O$2:$O$5000,"&gt;="&amp;$B$574,'1. Output sheet'!$O$2:$O$5000,"&lt;"&amp;$C$574)</f>
        <v>0</v>
      </c>
      <c r="F719" s="13">
        <f>SUMIFS('1. Output sheet'!$F$2:$F$5000,'1. Output sheet'!$C$2:$C$5000,F$138,'1. Output sheet'!$K$2:$K$5000,$B719,'1. Output sheet'!$AC$2:$AC$5000,$B$140,'1. Output sheet'!$O$2:$O$5000,"&gt;="&amp;$B$574,'1. Output sheet'!$O$2:$O$5000,"&lt;"&amp;$C$574)+SUMIFS('1. Output sheet'!$F$2:$F$5000,'1. Output sheet'!$C$2:$C$5000,F$138,'1. Output sheet'!$K$2:$K$5000,$B719,'1. Output sheet'!$AC$2:$AC$5000,$B$170,'1. Output sheet'!$O$2:$O$5000,"&gt;="&amp;$B$574,'1. Output sheet'!$O$2:$O$5000,"&lt;"&amp;$C$574)</f>
        <v>0</v>
      </c>
      <c r="G719" s="13">
        <f>SUMIFS('1. Output sheet'!$F$2:$F$5000,'1. Output sheet'!$C$2:$C$5000,G$138,'1. Output sheet'!$K$2:$K$5000,$B719,'1. Output sheet'!$AC$2:$AC$5000,$B$140,'1. Output sheet'!$O$2:$O$5000,"&gt;="&amp;$B$574,'1. Output sheet'!$O$2:$O$5000,"&lt;"&amp;$C$574)+SUMIFS('1. Output sheet'!$F$2:$F$5000,'1. Output sheet'!$C$2:$C$5000,G$138,'1. Output sheet'!$K$2:$K$5000,$B719,'1. Output sheet'!$AC$2:$AC$5000,$B$170,'1. Output sheet'!$O$2:$O$5000,"&gt;="&amp;$B$574,'1. Output sheet'!$O$2:$O$5000,"&lt;"&amp;$C$574)</f>
        <v>3830</v>
      </c>
      <c r="H719" s="13">
        <f>SUMIFS('1. Output sheet'!$F$2:$F$5000,'1. Output sheet'!$C$2:$C$5000,H$138,'1. Output sheet'!$K$2:$K$5000,$B719,'1. Output sheet'!$AC$2:$AC$5000,$B$140,'1. Output sheet'!$O$2:$O$5000,"&gt;="&amp;$B$574,'1. Output sheet'!$O$2:$O$5000,"&lt;"&amp;$C$574)+SUMIFS('1. Output sheet'!$F$2:$F$5000,'1. Output sheet'!$C$2:$C$5000,H$138,'1. Output sheet'!$K$2:$K$5000,$B719,'1. Output sheet'!$AC$2:$AC$5000,$B$170,'1. Output sheet'!$O$2:$O$5000,"&gt;="&amp;$B$574,'1. Output sheet'!$O$2:$O$5000,"&lt;"&amp;$C$574)</f>
        <v>0</v>
      </c>
      <c r="I719" s="13">
        <f>SUMIFS('1. Output sheet'!$F$2:$F$5000,'1. Output sheet'!$C$2:$C$5000,I$138,'1. Output sheet'!$K$2:$K$5000,$B719,'1. Output sheet'!$AC$2:$AC$5000,$B$140,'1. Output sheet'!$O$2:$O$5000,"&gt;="&amp;$B$574,'1. Output sheet'!$O$2:$O$5000,"&lt;"&amp;$C$574)+SUMIFS('1. Output sheet'!$F$2:$F$5000,'1. Output sheet'!$C$2:$C$5000,I$138,'1. Output sheet'!$K$2:$K$5000,$B719,'1. Output sheet'!$AC$2:$AC$5000,$B$170,'1. Output sheet'!$O$2:$O$5000,"&gt;="&amp;$B$574,'1. Output sheet'!$O$2:$O$5000,"&lt;"&amp;$C$574)</f>
        <v>0</v>
      </c>
      <c r="J719" s="13">
        <f>SUMIFS('1. Output sheet'!$F$2:$F$5000,'1. Output sheet'!$C$2:$C$5000,J$138,'1. Output sheet'!$K$2:$K$5000,$B719,'1. Output sheet'!$AC$2:$AC$5000,$B$140,'1. Output sheet'!$O$2:$O$5000,"&gt;="&amp;$B$574,'1. Output sheet'!$O$2:$O$5000,"&lt;"&amp;$C$574)+SUMIFS('1. Output sheet'!$F$2:$F$5000,'1. Output sheet'!$C$2:$C$5000,J$138,'1. Output sheet'!$K$2:$K$5000,$B719,'1. Output sheet'!$AC$2:$AC$5000,$B$170,'1. Output sheet'!$O$2:$O$5000,"&gt;="&amp;$B$574,'1. Output sheet'!$O$2:$O$5000,"&lt;"&amp;$C$574)</f>
        <v>3280</v>
      </c>
      <c r="K719" s="13">
        <f>SUMIFS('1. Output sheet'!$F$2:$F$5000,'1. Output sheet'!$C$2:$C$5000,K$138,'1. Output sheet'!$K$2:$K$5000,$B719,'1. Output sheet'!$AC$2:$AC$5000,$B$140,'1. Output sheet'!$O$2:$O$5000,"&gt;="&amp;$B$574,'1. Output sheet'!$O$2:$O$5000,"&lt;"&amp;$C$574)+SUMIFS('1. Output sheet'!$F$2:$F$5000,'1. Output sheet'!$C$2:$C$5000,K$138,'1. Output sheet'!$K$2:$K$5000,$B719,'1. Output sheet'!$AC$2:$AC$5000,$B$170,'1. Output sheet'!$O$2:$O$5000,"&gt;="&amp;$B$574,'1. Output sheet'!$O$2:$O$5000,"&lt;"&amp;$C$574)</f>
        <v>0</v>
      </c>
      <c r="L719" s="13">
        <f>SUMIFS('1. Output sheet'!$F$2:$F$5000,'1. Output sheet'!$C$2:$C$5000,L$138,'1. Output sheet'!$K$2:$K$5000,$B719,'1. Output sheet'!$AC$2:$AC$5000,$B$140,'1. Output sheet'!$O$2:$O$5000,"&gt;="&amp;$B$574,'1. Output sheet'!$O$2:$O$5000,"&lt;"&amp;$C$574)+SUMIFS('1. Output sheet'!$F$2:$F$5000,'1. Output sheet'!$C$2:$C$5000,L$138,'1. Output sheet'!$K$2:$K$5000,$B719,'1. Output sheet'!$AC$2:$AC$5000,$B$170,'1. Output sheet'!$O$2:$O$5000,"&gt;="&amp;$B$574,'1. Output sheet'!$O$2:$O$5000,"&lt;"&amp;$C$574)</f>
        <v>0</v>
      </c>
      <c r="M719" s="13">
        <f>SUMIFS('1. Output sheet'!$F$2:$F$5000,'1. Output sheet'!$C$2:$C$5000,M$138,'1. Output sheet'!$K$2:$K$5000,$B719,'1. Output sheet'!$AC$2:$AC$5000,$B$140,'1. Output sheet'!$O$2:$O$5000,"&gt;="&amp;$B$574,'1. Output sheet'!$O$2:$O$5000,"&lt;"&amp;$C$574)+SUMIFS('1. Output sheet'!$F$2:$F$5000,'1. Output sheet'!$C$2:$C$5000,M$138,'1. Output sheet'!$K$2:$K$5000,$B719,'1. Output sheet'!$AC$2:$AC$5000,$B$170,'1. Output sheet'!$O$2:$O$5000,"&gt;="&amp;$B$574,'1. Output sheet'!$O$2:$O$5000,"&lt;"&amp;$C$574)</f>
        <v>0</v>
      </c>
      <c r="N719" s="13">
        <f>SUMIFS('1. Output sheet'!$F$2:$F$5000,'1. Output sheet'!$C$2:$C$5000,N$138,'1. Output sheet'!$K$2:$K$5000,$B719,'1. Output sheet'!$AC$2:$AC$5000,$B$140,'1. Output sheet'!$O$2:$O$5000,"&gt;="&amp;$B$574,'1. Output sheet'!$O$2:$O$5000,"&lt;"&amp;$C$574)+SUMIFS('1. Output sheet'!$F$2:$F$5000,'1. Output sheet'!$C$2:$C$5000,N$138,'1. Output sheet'!$K$2:$K$5000,$B719,'1. Output sheet'!$AC$2:$AC$5000,$B$170,'1. Output sheet'!$O$2:$O$5000,"&gt;="&amp;$B$574,'1. Output sheet'!$O$2:$O$5000,"&lt;"&amp;$C$574)</f>
        <v>0</v>
      </c>
      <c r="O719" s="13">
        <f>SUMIFS('1. Output sheet'!$F$2:$F$5000,'1. Output sheet'!$C$2:$C$5000,O$138,'1. Output sheet'!$K$2:$K$5000,$B719,'1. Output sheet'!$AC$2:$AC$5000,$B$140,'1. Output sheet'!$O$2:$O$5000,"&gt;="&amp;$B$574,'1. Output sheet'!$O$2:$O$5000,"&lt;"&amp;$C$574)+SUMIFS('1. Output sheet'!$F$2:$F$5000,'1. Output sheet'!$C$2:$C$5000,O$138,'1. Output sheet'!$K$2:$K$5000,$B719,'1. Output sheet'!$AC$2:$AC$5000,$B$170,'1. Output sheet'!$O$2:$O$5000,"&gt;="&amp;$B$574,'1. Output sheet'!$O$2:$O$5000,"&lt;"&amp;$C$574)</f>
        <v>0</v>
      </c>
      <c r="P719" s="14">
        <f t="shared" si="402"/>
        <v>7110</v>
      </c>
      <c r="R719" s="39" t="s">
        <v>56</v>
      </c>
      <c r="S719" s="12"/>
      <c r="T719" s="13">
        <f t="shared" si="401"/>
        <v>0</v>
      </c>
      <c r="U719" s="13">
        <f t="shared" si="389"/>
        <v>0</v>
      </c>
      <c r="V719" s="13">
        <f t="shared" si="390"/>
        <v>0</v>
      </c>
      <c r="W719" s="13">
        <f t="shared" si="391"/>
        <v>513.52184814233794</v>
      </c>
      <c r="X719" s="13">
        <f t="shared" si="392"/>
        <v>0</v>
      </c>
      <c r="Y719" s="13">
        <f t="shared" si="393"/>
        <v>0</v>
      </c>
      <c r="Z719" s="13">
        <f t="shared" si="394"/>
        <v>439.77850180335997</v>
      </c>
      <c r="AA719" s="13">
        <f t="shared" si="395"/>
        <v>0</v>
      </c>
      <c r="AB719" s="13">
        <f t="shared" si="396"/>
        <v>0</v>
      </c>
      <c r="AC719" s="13">
        <f t="shared" si="397"/>
        <v>0</v>
      </c>
      <c r="AD719" s="13">
        <f t="shared" si="398"/>
        <v>0</v>
      </c>
      <c r="AE719" s="13">
        <f t="shared" si="399"/>
        <v>0</v>
      </c>
      <c r="AF719" s="14">
        <f t="shared" si="400"/>
        <v>953.30034994569792</v>
      </c>
    </row>
    <row r="720" spans="2:32" ht="15" x14ac:dyDescent="0.25">
      <c r="B720" s="39" t="s">
        <v>34</v>
      </c>
      <c r="C720" s="12"/>
      <c r="D720" s="13">
        <f>SUMIFS('1. Output sheet'!$F$2:$F$5000,'1. Output sheet'!$C$2:$C$5000,D$138,'1. Output sheet'!$K$2:$K$5000,$B720,'1. Output sheet'!$AC$2:$AC$5000,$B$140,'1. Output sheet'!$O$2:$O$5000,"&gt;="&amp;$B$574,'1. Output sheet'!$O$2:$O$5000,"&lt;"&amp;$C$574)+SUMIFS('1. Output sheet'!$F$2:$F$5000,'1. Output sheet'!$C$2:$C$5000,D$138,'1. Output sheet'!$K$2:$K$5000,$B720,'1. Output sheet'!$AC$2:$AC$5000,$B$170,'1. Output sheet'!$O$2:$O$5000,"&gt;="&amp;$B$574,'1. Output sheet'!$O$2:$O$5000,"&lt;"&amp;$C$574)</f>
        <v>0</v>
      </c>
      <c r="E720" s="13">
        <f>SUMIFS('1. Output sheet'!$F$2:$F$5000,'1. Output sheet'!$C$2:$C$5000,E$138,'1. Output sheet'!$K$2:$K$5000,$B720,'1. Output sheet'!$AC$2:$AC$5000,$B$140,'1. Output sheet'!$O$2:$O$5000,"&gt;="&amp;$B$574,'1. Output sheet'!$O$2:$O$5000,"&lt;"&amp;$C$574)+SUMIFS('1. Output sheet'!$F$2:$F$5000,'1. Output sheet'!$C$2:$C$5000,E$138,'1. Output sheet'!$K$2:$K$5000,$B720,'1. Output sheet'!$AC$2:$AC$5000,$B$170,'1. Output sheet'!$O$2:$O$5000,"&gt;="&amp;$B$574,'1. Output sheet'!$O$2:$O$5000,"&lt;"&amp;$C$574)</f>
        <v>0</v>
      </c>
      <c r="F720" s="13">
        <f>SUMIFS('1. Output sheet'!$F$2:$F$5000,'1. Output sheet'!$C$2:$C$5000,F$138,'1. Output sheet'!$K$2:$K$5000,$B720,'1. Output sheet'!$AC$2:$AC$5000,$B$140,'1. Output sheet'!$O$2:$O$5000,"&gt;="&amp;$B$574,'1. Output sheet'!$O$2:$O$5000,"&lt;"&amp;$C$574)+SUMIFS('1. Output sheet'!$F$2:$F$5000,'1. Output sheet'!$C$2:$C$5000,F$138,'1. Output sheet'!$K$2:$K$5000,$B720,'1. Output sheet'!$AC$2:$AC$5000,$B$170,'1. Output sheet'!$O$2:$O$5000,"&gt;="&amp;$B$574,'1. Output sheet'!$O$2:$O$5000,"&lt;"&amp;$C$574)</f>
        <v>0</v>
      </c>
      <c r="G720" s="13">
        <f>SUMIFS('1. Output sheet'!$F$2:$F$5000,'1. Output sheet'!$C$2:$C$5000,G$138,'1. Output sheet'!$K$2:$K$5000,$B720,'1. Output sheet'!$AC$2:$AC$5000,$B$140,'1. Output sheet'!$O$2:$O$5000,"&gt;="&amp;$B$574,'1. Output sheet'!$O$2:$O$5000,"&lt;"&amp;$C$574)+SUMIFS('1. Output sheet'!$F$2:$F$5000,'1. Output sheet'!$C$2:$C$5000,G$138,'1. Output sheet'!$K$2:$K$5000,$B720,'1. Output sheet'!$AC$2:$AC$5000,$B$170,'1. Output sheet'!$O$2:$O$5000,"&gt;="&amp;$B$574,'1. Output sheet'!$O$2:$O$5000,"&lt;"&amp;$C$574)</f>
        <v>0</v>
      </c>
      <c r="H720" s="13">
        <f>SUMIFS('1. Output sheet'!$F$2:$F$5000,'1. Output sheet'!$C$2:$C$5000,H$138,'1. Output sheet'!$K$2:$K$5000,$B720,'1. Output sheet'!$AC$2:$AC$5000,$B$140,'1. Output sheet'!$O$2:$O$5000,"&gt;="&amp;$B$574,'1. Output sheet'!$O$2:$O$5000,"&lt;"&amp;$C$574)+SUMIFS('1. Output sheet'!$F$2:$F$5000,'1. Output sheet'!$C$2:$C$5000,H$138,'1. Output sheet'!$K$2:$K$5000,$B720,'1. Output sheet'!$AC$2:$AC$5000,$B$170,'1. Output sheet'!$O$2:$O$5000,"&gt;="&amp;$B$574,'1. Output sheet'!$O$2:$O$5000,"&lt;"&amp;$C$574)</f>
        <v>0</v>
      </c>
      <c r="I720" s="13">
        <f>SUMIFS('1. Output sheet'!$F$2:$F$5000,'1. Output sheet'!$C$2:$C$5000,I$138,'1. Output sheet'!$K$2:$K$5000,$B720,'1. Output sheet'!$AC$2:$AC$5000,$B$140,'1. Output sheet'!$O$2:$O$5000,"&gt;="&amp;$B$574,'1. Output sheet'!$O$2:$O$5000,"&lt;"&amp;$C$574)+SUMIFS('1. Output sheet'!$F$2:$F$5000,'1. Output sheet'!$C$2:$C$5000,I$138,'1. Output sheet'!$K$2:$K$5000,$B720,'1. Output sheet'!$AC$2:$AC$5000,$B$170,'1. Output sheet'!$O$2:$O$5000,"&gt;="&amp;$B$574,'1. Output sheet'!$O$2:$O$5000,"&lt;"&amp;$C$574)</f>
        <v>0</v>
      </c>
      <c r="J720" s="13">
        <f>SUMIFS('1. Output sheet'!$F$2:$F$5000,'1. Output sheet'!$C$2:$C$5000,J$138,'1. Output sheet'!$K$2:$K$5000,$B720,'1. Output sheet'!$AC$2:$AC$5000,$B$140,'1. Output sheet'!$O$2:$O$5000,"&gt;="&amp;$B$574,'1. Output sheet'!$O$2:$O$5000,"&lt;"&amp;$C$574)+SUMIFS('1. Output sheet'!$F$2:$F$5000,'1. Output sheet'!$C$2:$C$5000,J$138,'1. Output sheet'!$K$2:$K$5000,$B720,'1. Output sheet'!$AC$2:$AC$5000,$B$170,'1. Output sheet'!$O$2:$O$5000,"&gt;="&amp;$B$574,'1. Output sheet'!$O$2:$O$5000,"&lt;"&amp;$C$574)</f>
        <v>0</v>
      </c>
      <c r="K720" s="13">
        <f>SUMIFS('1. Output sheet'!$F$2:$F$5000,'1. Output sheet'!$C$2:$C$5000,K$138,'1. Output sheet'!$K$2:$K$5000,$B720,'1. Output sheet'!$AC$2:$AC$5000,$B$140,'1. Output sheet'!$O$2:$O$5000,"&gt;="&amp;$B$574,'1. Output sheet'!$O$2:$O$5000,"&lt;"&amp;$C$574)+SUMIFS('1. Output sheet'!$F$2:$F$5000,'1. Output sheet'!$C$2:$C$5000,K$138,'1. Output sheet'!$K$2:$K$5000,$B720,'1. Output sheet'!$AC$2:$AC$5000,$B$170,'1. Output sheet'!$O$2:$O$5000,"&gt;="&amp;$B$574,'1. Output sheet'!$O$2:$O$5000,"&lt;"&amp;$C$574)</f>
        <v>0</v>
      </c>
      <c r="L720" s="13">
        <f>SUMIFS('1. Output sheet'!$F$2:$F$5000,'1. Output sheet'!$C$2:$C$5000,L$138,'1. Output sheet'!$K$2:$K$5000,$B720,'1. Output sheet'!$AC$2:$AC$5000,$B$140,'1. Output sheet'!$O$2:$O$5000,"&gt;="&amp;$B$574,'1. Output sheet'!$O$2:$O$5000,"&lt;"&amp;$C$574)+SUMIFS('1. Output sheet'!$F$2:$F$5000,'1. Output sheet'!$C$2:$C$5000,L$138,'1. Output sheet'!$K$2:$K$5000,$B720,'1. Output sheet'!$AC$2:$AC$5000,$B$170,'1. Output sheet'!$O$2:$O$5000,"&gt;="&amp;$B$574,'1. Output sheet'!$O$2:$O$5000,"&lt;"&amp;$C$574)</f>
        <v>0</v>
      </c>
      <c r="M720" s="13">
        <f>SUMIFS('1. Output sheet'!$F$2:$F$5000,'1. Output sheet'!$C$2:$C$5000,M$138,'1. Output sheet'!$K$2:$K$5000,$B720,'1. Output sheet'!$AC$2:$AC$5000,$B$140,'1. Output sheet'!$O$2:$O$5000,"&gt;="&amp;$B$574,'1. Output sheet'!$O$2:$O$5000,"&lt;"&amp;$C$574)+SUMIFS('1. Output sheet'!$F$2:$F$5000,'1. Output sheet'!$C$2:$C$5000,M$138,'1. Output sheet'!$K$2:$K$5000,$B720,'1. Output sheet'!$AC$2:$AC$5000,$B$170,'1. Output sheet'!$O$2:$O$5000,"&gt;="&amp;$B$574,'1. Output sheet'!$O$2:$O$5000,"&lt;"&amp;$C$574)</f>
        <v>0</v>
      </c>
      <c r="N720" s="13">
        <f>SUMIFS('1. Output sheet'!$F$2:$F$5000,'1. Output sheet'!$C$2:$C$5000,N$138,'1. Output sheet'!$K$2:$K$5000,$B720,'1. Output sheet'!$AC$2:$AC$5000,$B$140,'1. Output sheet'!$O$2:$O$5000,"&gt;="&amp;$B$574,'1. Output sheet'!$O$2:$O$5000,"&lt;"&amp;$C$574)+SUMIFS('1. Output sheet'!$F$2:$F$5000,'1. Output sheet'!$C$2:$C$5000,N$138,'1. Output sheet'!$K$2:$K$5000,$B720,'1. Output sheet'!$AC$2:$AC$5000,$B$170,'1. Output sheet'!$O$2:$O$5000,"&gt;="&amp;$B$574,'1. Output sheet'!$O$2:$O$5000,"&lt;"&amp;$C$574)</f>
        <v>0</v>
      </c>
      <c r="O720" s="13">
        <f>SUMIFS('1. Output sheet'!$F$2:$F$5000,'1. Output sheet'!$C$2:$C$5000,O$138,'1. Output sheet'!$K$2:$K$5000,$B720,'1. Output sheet'!$AC$2:$AC$5000,$B$140,'1. Output sheet'!$O$2:$O$5000,"&gt;="&amp;$B$574,'1. Output sheet'!$O$2:$O$5000,"&lt;"&amp;$C$574)+SUMIFS('1. Output sheet'!$F$2:$F$5000,'1. Output sheet'!$C$2:$C$5000,O$138,'1. Output sheet'!$K$2:$K$5000,$B720,'1. Output sheet'!$AC$2:$AC$5000,$B$170,'1. Output sheet'!$O$2:$O$5000,"&gt;="&amp;$B$574,'1. Output sheet'!$O$2:$O$5000,"&lt;"&amp;$C$574)</f>
        <v>0</v>
      </c>
      <c r="P720" s="14">
        <f t="shared" si="402"/>
        <v>0</v>
      </c>
      <c r="R720" s="39" t="s">
        <v>34</v>
      </c>
      <c r="S720" s="12"/>
      <c r="T720" s="13">
        <f t="shared" si="401"/>
        <v>0</v>
      </c>
      <c r="U720" s="13">
        <f t="shared" si="389"/>
        <v>0</v>
      </c>
      <c r="V720" s="13">
        <f t="shared" si="390"/>
        <v>0</v>
      </c>
      <c r="W720" s="13">
        <f t="shared" si="391"/>
        <v>0</v>
      </c>
      <c r="X720" s="13">
        <f t="shared" si="392"/>
        <v>0</v>
      </c>
      <c r="Y720" s="13">
        <f t="shared" si="393"/>
        <v>0</v>
      </c>
      <c r="Z720" s="13">
        <f t="shared" si="394"/>
        <v>0</v>
      </c>
      <c r="AA720" s="13">
        <f t="shared" si="395"/>
        <v>0</v>
      </c>
      <c r="AB720" s="13">
        <f t="shared" si="396"/>
        <v>0</v>
      </c>
      <c r="AC720" s="13">
        <f t="shared" si="397"/>
        <v>0</v>
      </c>
      <c r="AD720" s="13">
        <f t="shared" si="398"/>
        <v>0</v>
      </c>
      <c r="AE720" s="13">
        <f t="shared" si="399"/>
        <v>0</v>
      </c>
      <c r="AF720" s="14">
        <f t="shared" si="400"/>
        <v>0</v>
      </c>
    </row>
    <row r="721" spans="2:32" ht="15" x14ac:dyDescent="0.25">
      <c r="B721" s="39" t="s">
        <v>1249</v>
      </c>
      <c r="C721" s="12"/>
      <c r="D721" s="13">
        <f>SUMIFS('1. Output sheet'!$F$2:$F$5000,'1. Output sheet'!$C$2:$C$5000,D$138,'1. Output sheet'!$K$2:$K$5000,$B721,'1. Output sheet'!$AC$2:$AC$5000,$B$140,'1. Output sheet'!$O$2:$O$5000,"&gt;="&amp;$B$574,'1. Output sheet'!$O$2:$O$5000,"&lt;"&amp;$C$574)+SUMIFS('1. Output sheet'!$F$2:$F$5000,'1. Output sheet'!$C$2:$C$5000,D$138,'1. Output sheet'!$K$2:$K$5000,$B721,'1. Output sheet'!$AC$2:$AC$5000,$B$170,'1. Output sheet'!$O$2:$O$5000,"&gt;="&amp;$B$574,'1. Output sheet'!$O$2:$O$5000,"&lt;"&amp;$C$574)</f>
        <v>0</v>
      </c>
      <c r="E721" s="13">
        <f>SUMIFS('1. Output sheet'!$F$2:$F$5000,'1. Output sheet'!$C$2:$C$5000,E$138,'1. Output sheet'!$K$2:$K$5000,$B721,'1. Output sheet'!$AC$2:$AC$5000,$B$140,'1. Output sheet'!$O$2:$O$5000,"&gt;="&amp;$B$574,'1. Output sheet'!$O$2:$O$5000,"&lt;"&amp;$C$574)+SUMIFS('1. Output sheet'!$F$2:$F$5000,'1. Output sheet'!$C$2:$C$5000,E$138,'1. Output sheet'!$K$2:$K$5000,$B721,'1. Output sheet'!$AC$2:$AC$5000,$B$170,'1. Output sheet'!$O$2:$O$5000,"&gt;="&amp;$B$574,'1. Output sheet'!$O$2:$O$5000,"&lt;"&amp;$C$574)</f>
        <v>0</v>
      </c>
      <c r="F721" s="13">
        <f>SUMIFS('1. Output sheet'!$F$2:$F$5000,'1. Output sheet'!$C$2:$C$5000,F$138,'1. Output sheet'!$K$2:$K$5000,$B721,'1. Output sheet'!$AC$2:$AC$5000,$B$140,'1. Output sheet'!$O$2:$O$5000,"&gt;="&amp;$B$574,'1. Output sheet'!$O$2:$O$5000,"&lt;"&amp;$C$574)+SUMIFS('1. Output sheet'!$F$2:$F$5000,'1. Output sheet'!$C$2:$C$5000,F$138,'1. Output sheet'!$K$2:$K$5000,$B721,'1. Output sheet'!$AC$2:$AC$5000,$B$170,'1. Output sheet'!$O$2:$O$5000,"&gt;="&amp;$B$574,'1. Output sheet'!$O$2:$O$5000,"&lt;"&amp;$C$574)</f>
        <v>0</v>
      </c>
      <c r="G721" s="13">
        <f>SUMIFS('1. Output sheet'!$F$2:$F$5000,'1. Output sheet'!$C$2:$C$5000,G$138,'1. Output sheet'!$K$2:$K$5000,$B721,'1. Output sheet'!$AC$2:$AC$5000,$B$140,'1. Output sheet'!$O$2:$O$5000,"&gt;="&amp;$B$574,'1. Output sheet'!$O$2:$O$5000,"&lt;"&amp;$C$574)+SUMIFS('1. Output sheet'!$F$2:$F$5000,'1. Output sheet'!$C$2:$C$5000,G$138,'1. Output sheet'!$K$2:$K$5000,$B721,'1. Output sheet'!$AC$2:$AC$5000,$B$170,'1. Output sheet'!$O$2:$O$5000,"&gt;="&amp;$B$574,'1. Output sheet'!$O$2:$O$5000,"&lt;"&amp;$C$574)</f>
        <v>0</v>
      </c>
      <c r="H721" s="13">
        <f>SUMIFS('1. Output sheet'!$F$2:$F$5000,'1. Output sheet'!$C$2:$C$5000,H$138,'1. Output sheet'!$K$2:$K$5000,$B721,'1. Output sheet'!$AC$2:$AC$5000,$B$140,'1. Output sheet'!$O$2:$O$5000,"&gt;="&amp;$B$574,'1. Output sheet'!$O$2:$O$5000,"&lt;"&amp;$C$574)+SUMIFS('1. Output sheet'!$F$2:$F$5000,'1. Output sheet'!$C$2:$C$5000,H$138,'1. Output sheet'!$K$2:$K$5000,$B721,'1. Output sheet'!$AC$2:$AC$5000,$B$170,'1. Output sheet'!$O$2:$O$5000,"&gt;="&amp;$B$574,'1. Output sheet'!$O$2:$O$5000,"&lt;"&amp;$C$574)</f>
        <v>1295</v>
      </c>
      <c r="I721" s="13">
        <f>SUMIFS('1. Output sheet'!$F$2:$F$5000,'1. Output sheet'!$C$2:$C$5000,I$138,'1. Output sheet'!$K$2:$K$5000,$B721,'1. Output sheet'!$AC$2:$AC$5000,$B$140,'1. Output sheet'!$O$2:$O$5000,"&gt;="&amp;$B$574,'1. Output sheet'!$O$2:$O$5000,"&lt;"&amp;$C$574)+SUMIFS('1. Output sheet'!$F$2:$F$5000,'1. Output sheet'!$C$2:$C$5000,I$138,'1. Output sheet'!$K$2:$K$5000,$B721,'1. Output sheet'!$AC$2:$AC$5000,$B$170,'1. Output sheet'!$O$2:$O$5000,"&gt;="&amp;$B$574,'1. Output sheet'!$O$2:$O$5000,"&lt;"&amp;$C$574)</f>
        <v>1355</v>
      </c>
      <c r="J721" s="13">
        <f>SUMIFS('1. Output sheet'!$F$2:$F$5000,'1. Output sheet'!$C$2:$C$5000,J$138,'1. Output sheet'!$K$2:$K$5000,$B721,'1. Output sheet'!$AC$2:$AC$5000,$B$140,'1. Output sheet'!$O$2:$O$5000,"&gt;="&amp;$B$574,'1. Output sheet'!$O$2:$O$5000,"&lt;"&amp;$C$574)+SUMIFS('1. Output sheet'!$F$2:$F$5000,'1. Output sheet'!$C$2:$C$5000,J$138,'1. Output sheet'!$K$2:$K$5000,$B721,'1. Output sheet'!$AC$2:$AC$5000,$B$170,'1. Output sheet'!$O$2:$O$5000,"&gt;="&amp;$B$574,'1. Output sheet'!$O$2:$O$5000,"&lt;"&amp;$C$574)</f>
        <v>0</v>
      </c>
      <c r="K721" s="13">
        <f>SUMIFS('1. Output sheet'!$F$2:$F$5000,'1. Output sheet'!$C$2:$C$5000,K$138,'1. Output sheet'!$K$2:$K$5000,$B721,'1. Output sheet'!$AC$2:$AC$5000,$B$140,'1. Output sheet'!$O$2:$O$5000,"&gt;="&amp;$B$574,'1. Output sheet'!$O$2:$O$5000,"&lt;"&amp;$C$574)+SUMIFS('1. Output sheet'!$F$2:$F$5000,'1. Output sheet'!$C$2:$C$5000,K$138,'1. Output sheet'!$K$2:$K$5000,$B721,'1. Output sheet'!$AC$2:$AC$5000,$B$170,'1. Output sheet'!$O$2:$O$5000,"&gt;="&amp;$B$574,'1. Output sheet'!$O$2:$O$5000,"&lt;"&amp;$C$574)</f>
        <v>0</v>
      </c>
      <c r="L721" s="13">
        <f>SUMIFS('1. Output sheet'!$F$2:$F$5000,'1. Output sheet'!$C$2:$C$5000,L$138,'1. Output sheet'!$K$2:$K$5000,$B721,'1. Output sheet'!$AC$2:$AC$5000,$B$140,'1. Output sheet'!$O$2:$O$5000,"&gt;="&amp;$B$574,'1. Output sheet'!$O$2:$O$5000,"&lt;"&amp;$C$574)+SUMIFS('1. Output sheet'!$F$2:$F$5000,'1. Output sheet'!$C$2:$C$5000,L$138,'1. Output sheet'!$K$2:$K$5000,$B721,'1. Output sheet'!$AC$2:$AC$5000,$B$170,'1. Output sheet'!$O$2:$O$5000,"&gt;="&amp;$B$574,'1. Output sheet'!$O$2:$O$5000,"&lt;"&amp;$C$574)</f>
        <v>0</v>
      </c>
      <c r="M721" s="13">
        <f>SUMIFS('1. Output sheet'!$F$2:$F$5000,'1. Output sheet'!$C$2:$C$5000,M$138,'1. Output sheet'!$K$2:$K$5000,$B721,'1. Output sheet'!$AC$2:$AC$5000,$B$140,'1. Output sheet'!$O$2:$O$5000,"&gt;="&amp;$B$574,'1. Output sheet'!$O$2:$O$5000,"&lt;"&amp;$C$574)+SUMIFS('1. Output sheet'!$F$2:$F$5000,'1. Output sheet'!$C$2:$C$5000,M$138,'1. Output sheet'!$K$2:$K$5000,$B721,'1. Output sheet'!$AC$2:$AC$5000,$B$170,'1. Output sheet'!$O$2:$O$5000,"&gt;="&amp;$B$574,'1. Output sheet'!$O$2:$O$5000,"&lt;"&amp;$C$574)</f>
        <v>0</v>
      </c>
      <c r="N721" s="13">
        <f>SUMIFS('1. Output sheet'!$F$2:$F$5000,'1. Output sheet'!$C$2:$C$5000,N$138,'1. Output sheet'!$K$2:$K$5000,$B721,'1. Output sheet'!$AC$2:$AC$5000,$B$140,'1. Output sheet'!$O$2:$O$5000,"&gt;="&amp;$B$574,'1. Output sheet'!$O$2:$O$5000,"&lt;"&amp;$C$574)+SUMIFS('1. Output sheet'!$F$2:$F$5000,'1. Output sheet'!$C$2:$C$5000,N$138,'1. Output sheet'!$K$2:$K$5000,$B721,'1. Output sheet'!$AC$2:$AC$5000,$B$170,'1. Output sheet'!$O$2:$O$5000,"&gt;="&amp;$B$574,'1. Output sheet'!$O$2:$O$5000,"&lt;"&amp;$C$574)</f>
        <v>0</v>
      </c>
      <c r="O721" s="13">
        <f>SUMIFS('1. Output sheet'!$F$2:$F$5000,'1. Output sheet'!$C$2:$C$5000,O$138,'1. Output sheet'!$K$2:$K$5000,$B721,'1. Output sheet'!$AC$2:$AC$5000,$B$140,'1. Output sheet'!$O$2:$O$5000,"&gt;="&amp;$B$574,'1. Output sheet'!$O$2:$O$5000,"&lt;"&amp;$C$574)+SUMIFS('1. Output sheet'!$F$2:$F$5000,'1. Output sheet'!$C$2:$C$5000,O$138,'1. Output sheet'!$K$2:$K$5000,$B721,'1. Output sheet'!$AC$2:$AC$5000,$B$170,'1. Output sheet'!$O$2:$O$5000,"&gt;="&amp;$B$574,'1. Output sheet'!$O$2:$O$5000,"&lt;"&amp;$C$574)</f>
        <v>0</v>
      </c>
      <c r="P721" s="14">
        <f t="shared" si="402"/>
        <v>2650</v>
      </c>
      <c r="R721" s="39" t="s">
        <v>1249</v>
      </c>
      <c r="S721" s="12"/>
      <c r="T721" s="13">
        <f t="shared" si="401"/>
        <v>0</v>
      </c>
      <c r="U721" s="13">
        <f t="shared" si="389"/>
        <v>0</v>
      </c>
      <c r="V721" s="13">
        <f t="shared" si="390"/>
        <v>0</v>
      </c>
      <c r="W721" s="13">
        <f t="shared" si="391"/>
        <v>0</v>
      </c>
      <c r="X721" s="13">
        <f t="shared" si="392"/>
        <v>173.63206092541193</v>
      </c>
      <c r="Y721" s="13">
        <f t="shared" si="393"/>
        <v>181.67678961693682</v>
      </c>
      <c r="Z721" s="13">
        <f t="shared" si="394"/>
        <v>0</v>
      </c>
      <c r="AA721" s="13">
        <f t="shared" si="395"/>
        <v>0</v>
      </c>
      <c r="AB721" s="13">
        <f t="shared" si="396"/>
        <v>0</v>
      </c>
      <c r="AC721" s="13">
        <f t="shared" si="397"/>
        <v>0</v>
      </c>
      <c r="AD721" s="13">
        <f t="shared" si="398"/>
        <v>0</v>
      </c>
      <c r="AE721" s="13">
        <f t="shared" si="399"/>
        <v>0</v>
      </c>
      <c r="AF721" s="14">
        <f t="shared" si="400"/>
        <v>355.30885054234875</v>
      </c>
    </row>
    <row r="722" spans="2:32" ht="15" x14ac:dyDescent="0.25">
      <c r="B722" s="39" t="s">
        <v>47</v>
      </c>
      <c r="C722" s="12"/>
      <c r="D722" s="13">
        <f>SUMIFS('1. Output sheet'!$F$2:$F$5000,'1. Output sheet'!$C$2:$C$5000,D$138,'1. Output sheet'!$K$2:$K$5000,$B722,'1. Output sheet'!$AC$2:$AC$5000,$B$140,'1. Output sheet'!$O$2:$O$5000,"&gt;="&amp;$B$574,'1. Output sheet'!$O$2:$O$5000,"&lt;"&amp;$C$574)+SUMIFS('1. Output sheet'!$F$2:$F$5000,'1. Output sheet'!$C$2:$C$5000,D$138,'1. Output sheet'!$K$2:$K$5000,$B722,'1. Output sheet'!$AC$2:$AC$5000,$B$170,'1. Output sheet'!$O$2:$O$5000,"&gt;="&amp;$B$574,'1. Output sheet'!$O$2:$O$5000,"&lt;"&amp;$C$574)</f>
        <v>0</v>
      </c>
      <c r="E722" s="13">
        <f>SUMIFS('1. Output sheet'!$F$2:$F$5000,'1. Output sheet'!$C$2:$C$5000,E$138,'1. Output sheet'!$K$2:$K$5000,$B722,'1. Output sheet'!$AC$2:$AC$5000,$B$140,'1. Output sheet'!$O$2:$O$5000,"&gt;="&amp;$B$574,'1. Output sheet'!$O$2:$O$5000,"&lt;"&amp;$C$574)+SUMIFS('1. Output sheet'!$F$2:$F$5000,'1. Output sheet'!$C$2:$C$5000,E$138,'1. Output sheet'!$K$2:$K$5000,$B722,'1. Output sheet'!$AC$2:$AC$5000,$B$170,'1. Output sheet'!$O$2:$O$5000,"&gt;="&amp;$B$574,'1. Output sheet'!$O$2:$O$5000,"&lt;"&amp;$C$574)</f>
        <v>0</v>
      </c>
      <c r="F722" s="13">
        <f>SUMIFS('1. Output sheet'!$F$2:$F$5000,'1. Output sheet'!$C$2:$C$5000,F$138,'1. Output sheet'!$K$2:$K$5000,$B722,'1. Output sheet'!$AC$2:$AC$5000,$B$140,'1. Output sheet'!$O$2:$O$5000,"&gt;="&amp;$B$574,'1. Output sheet'!$O$2:$O$5000,"&lt;"&amp;$C$574)+SUMIFS('1. Output sheet'!$F$2:$F$5000,'1. Output sheet'!$C$2:$C$5000,F$138,'1. Output sheet'!$K$2:$K$5000,$B722,'1. Output sheet'!$AC$2:$AC$5000,$B$170,'1. Output sheet'!$O$2:$O$5000,"&gt;="&amp;$B$574,'1. Output sheet'!$O$2:$O$5000,"&lt;"&amp;$C$574)</f>
        <v>0</v>
      </c>
      <c r="G722" s="13">
        <f>SUMIFS('1. Output sheet'!$F$2:$F$5000,'1. Output sheet'!$C$2:$C$5000,G$138,'1. Output sheet'!$K$2:$K$5000,$B722,'1. Output sheet'!$AC$2:$AC$5000,$B$140,'1. Output sheet'!$O$2:$O$5000,"&gt;="&amp;$B$574,'1. Output sheet'!$O$2:$O$5000,"&lt;"&amp;$C$574)+SUMIFS('1. Output sheet'!$F$2:$F$5000,'1. Output sheet'!$C$2:$C$5000,G$138,'1. Output sheet'!$K$2:$K$5000,$B722,'1. Output sheet'!$AC$2:$AC$5000,$B$170,'1. Output sheet'!$O$2:$O$5000,"&gt;="&amp;$B$574,'1. Output sheet'!$O$2:$O$5000,"&lt;"&amp;$C$574)</f>
        <v>0</v>
      </c>
      <c r="H722" s="13">
        <f>SUMIFS('1. Output sheet'!$F$2:$F$5000,'1. Output sheet'!$C$2:$C$5000,H$138,'1. Output sheet'!$K$2:$K$5000,$B722,'1. Output sheet'!$AC$2:$AC$5000,$B$140,'1. Output sheet'!$O$2:$O$5000,"&gt;="&amp;$B$574,'1. Output sheet'!$O$2:$O$5000,"&lt;"&amp;$C$574)+SUMIFS('1. Output sheet'!$F$2:$F$5000,'1. Output sheet'!$C$2:$C$5000,H$138,'1. Output sheet'!$K$2:$K$5000,$B722,'1. Output sheet'!$AC$2:$AC$5000,$B$170,'1. Output sheet'!$O$2:$O$5000,"&gt;="&amp;$B$574,'1. Output sheet'!$O$2:$O$5000,"&lt;"&amp;$C$574)</f>
        <v>0</v>
      </c>
      <c r="I722" s="13">
        <f>SUMIFS('1. Output sheet'!$F$2:$F$5000,'1. Output sheet'!$C$2:$C$5000,I$138,'1. Output sheet'!$K$2:$K$5000,$B722,'1. Output sheet'!$AC$2:$AC$5000,$B$140,'1. Output sheet'!$O$2:$O$5000,"&gt;="&amp;$B$574,'1. Output sheet'!$O$2:$O$5000,"&lt;"&amp;$C$574)+SUMIFS('1. Output sheet'!$F$2:$F$5000,'1. Output sheet'!$C$2:$C$5000,I$138,'1. Output sheet'!$K$2:$K$5000,$B722,'1. Output sheet'!$AC$2:$AC$5000,$B$170,'1. Output sheet'!$O$2:$O$5000,"&gt;="&amp;$B$574,'1. Output sheet'!$O$2:$O$5000,"&lt;"&amp;$C$574)</f>
        <v>0</v>
      </c>
      <c r="J722" s="13">
        <f>SUMIFS('1. Output sheet'!$F$2:$F$5000,'1. Output sheet'!$C$2:$C$5000,J$138,'1. Output sheet'!$K$2:$K$5000,$B722,'1. Output sheet'!$AC$2:$AC$5000,$B$140,'1. Output sheet'!$O$2:$O$5000,"&gt;="&amp;$B$574,'1. Output sheet'!$O$2:$O$5000,"&lt;"&amp;$C$574)+SUMIFS('1. Output sheet'!$F$2:$F$5000,'1. Output sheet'!$C$2:$C$5000,J$138,'1. Output sheet'!$K$2:$K$5000,$B722,'1. Output sheet'!$AC$2:$AC$5000,$B$170,'1. Output sheet'!$O$2:$O$5000,"&gt;="&amp;$B$574,'1. Output sheet'!$O$2:$O$5000,"&lt;"&amp;$C$574)</f>
        <v>0</v>
      </c>
      <c r="K722" s="13">
        <f>SUMIFS('1. Output sheet'!$F$2:$F$5000,'1. Output sheet'!$C$2:$C$5000,K$138,'1. Output sheet'!$K$2:$K$5000,$B722,'1. Output sheet'!$AC$2:$AC$5000,$B$140,'1. Output sheet'!$O$2:$O$5000,"&gt;="&amp;$B$574,'1. Output sheet'!$O$2:$O$5000,"&lt;"&amp;$C$574)+SUMIFS('1. Output sheet'!$F$2:$F$5000,'1. Output sheet'!$C$2:$C$5000,K$138,'1. Output sheet'!$K$2:$K$5000,$B722,'1. Output sheet'!$AC$2:$AC$5000,$B$170,'1. Output sheet'!$O$2:$O$5000,"&gt;="&amp;$B$574,'1. Output sheet'!$O$2:$O$5000,"&lt;"&amp;$C$574)</f>
        <v>0</v>
      </c>
      <c r="L722" s="13">
        <f>SUMIFS('1. Output sheet'!$F$2:$F$5000,'1. Output sheet'!$C$2:$C$5000,L$138,'1. Output sheet'!$K$2:$K$5000,$B722,'1. Output sheet'!$AC$2:$AC$5000,$B$140,'1. Output sheet'!$O$2:$O$5000,"&gt;="&amp;$B$574,'1. Output sheet'!$O$2:$O$5000,"&lt;"&amp;$C$574)+SUMIFS('1. Output sheet'!$F$2:$F$5000,'1. Output sheet'!$C$2:$C$5000,L$138,'1. Output sheet'!$K$2:$K$5000,$B722,'1. Output sheet'!$AC$2:$AC$5000,$B$170,'1. Output sheet'!$O$2:$O$5000,"&gt;="&amp;$B$574,'1. Output sheet'!$O$2:$O$5000,"&lt;"&amp;$C$574)</f>
        <v>0</v>
      </c>
      <c r="M722" s="13">
        <f>SUMIFS('1. Output sheet'!$F$2:$F$5000,'1. Output sheet'!$C$2:$C$5000,M$138,'1. Output sheet'!$K$2:$K$5000,$B722,'1. Output sheet'!$AC$2:$AC$5000,$B$140,'1. Output sheet'!$O$2:$O$5000,"&gt;="&amp;$B$574,'1. Output sheet'!$O$2:$O$5000,"&lt;"&amp;$C$574)+SUMIFS('1. Output sheet'!$F$2:$F$5000,'1. Output sheet'!$C$2:$C$5000,M$138,'1. Output sheet'!$K$2:$K$5000,$B722,'1. Output sheet'!$AC$2:$AC$5000,$B$170,'1. Output sheet'!$O$2:$O$5000,"&gt;="&amp;$B$574,'1. Output sheet'!$O$2:$O$5000,"&lt;"&amp;$C$574)</f>
        <v>0</v>
      </c>
      <c r="N722" s="13">
        <f>SUMIFS('1. Output sheet'!$F$2:$F$5000,'1. Output sheet'!$C$2:$C$5000,N$138,'1. Output sheet'!$K$2:$K$5000,$B722,'1. Output sheet'!$AC$2:$AC$5000,$B$140,'1. Output sheet'!$O$2:$O$5000,"&gt;="&amp;$B$574,'1. Output sheet'!$O$2:$O$5000,"&lt;"&amp;$C$574)+SUMIFS('1. Output sheet'!$F$2:$F$5000,'1. Output sheet'!$C$2:$C$5000,N$138,'1. Output sheet'!$K$2:$K$5000,$B722,'1. Output sheet'!$AC$2:$AC$5000,$B$170,'1. Output sheet'!$O$2:$O$5000,"&gt;="&amp;$B$574,'1. Output sheet'!$O$2:$O$5000,"&lt;"&amp;$C$574)</f>
        <v>0</v>
      </c>
      <c r="O722" s="13">
        <f>SUMIFS('1. Output sheet'!$F$2:$F$5000,'1. Output sheet'!$C$2:$C$5000,O$138,'1. Output sheet'!$K$2:$K$5000,$B722,'1. Output sheet'!$AC$2:$AC$5000,$B$140,'1. Output sheet'!$O$2:$O$5000,"&gt;="&amp;$B$574,'1. Output sheet'!$O$2:$O$5000,"&lt;"&amp;$C$574)+SUMIFS('1. Output sheet'!$F$2:$F$5000,'1. Output sheet'!$C$2:$C$5000,O$138,'1. Output sheet'!$K$2:$K$5000,$B722,'1. Output sheet'!$AC$2:$AC$5000,$B$170,'1. Output sheet'!$O$2:$O$5000,"&gt;="&amp;$B$574,'1. Output sheet'!$O$2:$O$5000,"&lt;"&amp;$C$574)</f>
        <v>0</v>
      </c>
      <c r="P722" s="14">
        <f t="shared" si="402"/>
        <v>0</v>
      </c>
      <c r="R722" s="39" t="s">
        <v>47</v>
      </c>
      <c r="S722" s="12"/>
      <c r="T722" s="13">
        <f t="shared" si="401"/>
        <v>0</v>
      </c>
      <c r="U722" s="13">
        <f t="shared" si="389"/>
        <v>0</v>
      </c>
      <c r="V722" s="13">
        <f t="shared" si="390"/>
        <v>0</v>
      </c>
      <c r="W722" s="13">
        <f t="shared" si="391"/>
        <v>0</v>
      </c>
      <c r="X722" s="13">
        <f t="shared" si="392"/>
        <v>0</v>
      </c>
      <c r="Y722" s="13">
        <f t="shared" si="393"/>
        <v>0</v>
      </c>
      <c r="Z722" s="13">
        <f t="shared" si="394"/>
        <v>0</v>
      </c>
      <c r="AA722" s="13">
        <f t="shared" si="395"/>
        <v>0</v>
      </c>
      <c r="AB722" s="13">
        <f t="shared" si="396"/>
        <v>0</v>
      </c>
      <c r="AC722" s="13">
        <f t="shared" si="397"/>
        <v>0</v>
      </c>
      <c r="AD722" s="13">
        <f t="shared" si="398"/>
        <v>0</v>
      </c>
      <c r="AE722" s="13">
        <f t="shared" si="399"/>
        <v>0</v>
      </c>
      <c r="AF722" s="14">
        <f t="shared" si="400"/>
        <v>0</v>
      </c>
    </row>
    <row r="723" spans="2:32" ht="15" x14ac:dyDescent="0.25">
      <c r="B723" s="39" t="s">
        <v>74</v>
      </c>
      <c r="C723" s="12"/>
      <c r="D723" s="13">
        <f>SUMIFS('1. Output sheet'!$F$2:$F$5000,'1. Output sheet'!$C$2:$C$5000,D$138,'1. Output sheet'!$K$2:$K$5000,$B723,'1. Output sheet'!$AC$2:$AC$5000,$B$140,'1. Output sheet'!$O$2:$O$5000,"&gt;="&amp;$B$574,'1. Output sheet'!$O$2:$O$5000,"&lt;"&amp;$C$574)+SUMIFS('1. Output sheet'!$F$2:$F$5000,'1. Output sheet'!$C$2:$C$5000,D$138,'1. Output sheet'!$K$2:$K$5000,$B723,'1. Output sheet'!$AC$2:$AC$5000,$B$170,'1. Output sheet'!$O$2:$O$5000,"&gt;="&amp;$B$574,'1. Output sheet'!$O$2:$O$5000,"&lt;"&amp;$C$574)</f>
        <v>0</v>
      </c>
      <c r="E723" s="13">
        <f>SUMIFS('1. Output sheet'!$F$2:$F$5000,'1. Output sheet'!$C$2:$C$5000,E$138,'1. Output sheet'!$K$2:$K$5000,$B723,'1. Output sheet'!$AC$2:$AC$5000,$B$140,'1. Output sheet'!$O$2:$O$5000,"&gt;="&amp;$B$574,'1. Output sheet'!$O$2:$O$5000,"&lt;"&amp;$C$574)+SUMIFS('1. Output sheet'!$F$2:$F$5000,'1. Output sheet'!$C$2:$C$5000,E$138,'1. Output sheet'!$K$2:$K$5000,$B723,'1. Output sheet'!$AC$2:$AC$5000,$B$170,'1. Output sheet'!$O$2:$O$5000,"&gt;="&amp;$B$574,'1. Output sheet'!$O$2:$O$5000,"&lt;"&amp;$C$574)</f>
        <v>0</v>
      </c>
      <c r="F723" s="13">
        <f>SUMIFS('1. Output sheet'!$F$2:$F$5000,'1. Output sheet'!$C$2:$C$5000,F$138,'1. Output sheet'!$K$2:$K$5000,$B723,'1. Output sheet'!$AC$2:$AC$5000,$B$140,'1. Output sheet'!$O$2:$O$5000,"&gt;="&amp;$B$574,'1. Output sheet'!$O$2:$O$5000,"&lt;"&amp;$C$574)+SUMIFS('1. Output sheet'!$F$2:$F$5000,'1. Output sheet'!$C$2:$C$5000,F$138,'1. Output sheet'!$K$2:$K$5000,$B723,'1. Output sheet'!$AC$2:$AC$5000,$B$170,'1. Output sheet'!$O$2:$O$5000,"&gt;="&amp;$B$574,'1. Output sheet'!$O$2:$O$5000,"&lt;"&amp;$C$574)</f>
        <v>0</v>
      </c>
      <c r="G723" s="13">
        <f>SUMIFS('1. Output sheet'!$F$2:$F$5000,'1. Output sheet'!$C$2:$C$5000,G$138,'1. Output sheet'!$K$2:$K$5000,$B723,'1. Output sheet'!$AC$2:$AC$5000,$B$140,'1. Output sheet'!$O$2:$O$5000,"&gt;="&amp;$B$574,'1. Output sheet'!$O$2:$O$5000,"&lt;"&amp;$C$574)+SUMIFS('1. Output sheet'!$F$2:$F$5000,'1. Output sheet'!$C$2:$C$5000,G$138,'1. Output sheet'!$K$2:$K$5000,$B723,'1. Output sheet'!$AC$2:$AC$5000,$B$170,'1. Output sheet'!$O$2:$O$5000,"&gt;="&amp;$B$574,'1. Output sheet'!$O$2:$O$5000,"&lt;"&amp;$C$574)</f>
        <v>0</v>
      </c>
      <c r="H723" s="13">
        <f>SUMIFS('1. Output sheet'!$F$2:$F$5000,'1. Output sheet'!$C$2:$C$5000,H$138,'1. Output sheet'!$K$2:$K$5000,$B723,'1. Output sheet'!$AC$2:$AC$5000,$B$140,'1. Output sheet'!$O$2:$O$5000,"&gt;="&amp;$B$574,'1. Output sheet'!$O$2:$O$5000,"&lt;"&amp;$C$574)+SUMIFS('1. Output sheet'!$F$2:$F$5000,'1. Output sheet'!$C$2:$C$5000,H$138,'1. Output sheet'!$K$2:$K$5000,$B723,'1. Output sheet'!$AC$2:$AC$5000,$B$170,'1. Output sheet'!$O$2:$O$5000,"&gt;="&amp;$B$574,'1. Output sheet'!$O$2:$O$5000,"&lt;"&amp;$C$574)</f>
        <v>0</v>
      </c>
      <c r="I723" s="13">
        <f>SUMIFS('1. Output sheet'!$F$2:$F$5000,'1. Output sheet'!$C$2:$C$5000,I$138,'1. Output sheet'!$K$2:$K$5000,$B723,'1. Output sheet'!$AC$2:$AC$5000,$B$140,'1. Output sheet'!$O$2:$O$5000,"&gt;="&amp;$B$574,'1. Output sheet'!$O$2:$O$5000,"&lt;"&amp;$C$574)+SUMIFS('1. Output sheet'!$F$2:$F$5000,'1. Output sheet'!$C$2:$C$5000,I$138,'1. Output sheet'!$K$2:$K$5000,$B723,'1. Output sheet'!$AC$2:$AC$5000,$B$170,'1. Output sheet'!$O$2:$O$5000,"&gt;="&amp;$B$574,'1. Output sheet'!$O$2:$O$5000,"&lt;"&amp;$C$574)</f>
        <v>0</v>
      </c>
      <c r="J723" s="13">
        <f>SUMIFS('1. Output sheet'!$F$2:$F$5000,'1. Output sheet'!$C$2:$C$5000,J$138,'1. Output sheet'!$K$2:$K$5000,$B723,'1. Output sheet'!$AC$2:$AC$5000,$B$140,'1. Output sheet'!$O$2:$O$5000,"&gt;="&amp;$B$574,'1. Output sheet'!$O$2:$O$5000,"&lt;"&amp;$C$574)+SUMIFS('1. Output sheet'!$F$2:$F$5000,'1. Output sheet'!$C$2:$C$5000,J$138,'1. Output sheet'!$K$2:$K$5000,$B723,'1. Output sheet'!$AC$2:$AC$5000,$B$170,'1. Output sheet'!$O$2:$O$5000,"&gt;="&amp;$B$574,'1. Output sheet'!$O$2:$O$5000,"&lt;"&amp;$C$574)</f>
        <v>0</v>
      </c>
      <c r="K723" s="13">
        <f>SUMIFS('1. Output sheet'!$F$2:$F$5000,'1. Output sheet'!$C$2:$C$5000,K$138,'1. Output sheet'!$K$2:$K$5000,$B723,'1. Output sheet'!$AC$2:$AC$5000,$B$140,'1. Output sheet'!$O$2:$O$5000,"&gt;="&amp;$B$574,'1. Output sheet'!$O$2:$O$5000,"&lt;"&amp;$C$574)+SUMIFS('1. Output sheet'!$F$2:$F$5000,'1. Output sheet'!$C$2:$C$5000,K$138,'1. Output sheet'!$K$2:$K$5000,$B723,'1. Output sheet'!$AC$2:$AC$5000,$B$170,'1. Output sheet'!$O$2:$O$5000,"&gt;="&amp;$B$574,'1. Output sheet'!$O$2:$O$5000,"&lt;"&amp;$C$574)</f>
        <v>0</v>
      </c>
      <c r="L723" s="13">
        <f>SUMIFS('1. Output sheet'!$F$2:$F$5000,'1. Output sheet'!$C$2:$C$5000,L$138,'1. Output sheet'!$K$2:$K$5000,$B723,'1. Output sheet'!$AC$2:$AC$5000,$B$140,'1. Output sheet'!$O$2:$O$5000,"&gt;="&amp;$B$574,'1. Output sheet'!$O$2:$O$5000,"&lt;"&amp;$C$574)+SUMIFS('1. Output sheet'!$F$2:$F$5000,'1. Output sheet'!$C$2:$C$5000,L$138,'1. Output sheet'!$K$2:$K$5000,$B723,'1. Output sheet'!$AC$2:$AC$5000,$B$170,'1. Output sheet'!$O$2:$O$5000,"&gt;="&amp;$B$574,'1. Output sheet'!$O$2:$O$5000,"&lt;"&amp;$C$574)</f>
        <v>0</v>
      </c>
      <c r="M723" s="13">
        <f>SUMIFS('1. Output sheet'!$F$2:$F$5000,'1. Output sheet'!$C$2:$C$5000,M$138,'1. Output sheet'!$K$2:$K$5000,$B723,'1. Output sheet'!$AC$2:$AC$5000,$B$140,'1. Output sheet'!$O$2:$O$5000,"&gt;="&amp;$B$574,'1. Output sheet'!$O$2:$O$5000,"&lt;"&amp;$C$574)+SUMIFS('1. Output sheet'!$F$2:$F$5000,'1. Output sheet'!$C$2:$C$5000,M$138,'1. Output sheet'!$K$2:$K$5000,$B723,'1. Output sheet'!$AC$2:$AC$5000,$B$170,'1. Output sheet'!$O$2:$O$5000,"&gt;="&amp;$B$574,'1. Output sheet'!$O$2:$O$5000,"&lt;"&amp;$C$574)</f>
        <v>0</v>
      </c>
      <c r="N723" s="13">
        <f>SUMIFS('1. Output sheet'!$F$2:$F$5000,'1. Output sheet'!$C$2:$C$5000,N$138,'1. Output sheet'!$K$2:$K$5000,$B723,'1. Output sheet'!$AC$2:$AC$5000,$B$140,'1. Output sheet'!$O$2:$O$5000,"&gt;="&amp;$B$574,'1. Output sheet'!$O$2:$O$5000,"&lt;"&amp;$C$574)+SUMIFS('1. Output sheet'!$F$2:$F$5000,'1. Output sheet'!$C$2:$C$5000,N$138,'1. Output sheet'!$K$2:$K$5000,$B723,'1. Output sheet'!$AC$2:$AC$5000,$B$170,'1. Output sheet'!$O$2:$O$5000,"&gt;="&amp;$B$574,'1. Output sheet'!$O$2:$O$5000,"&lt;"&amp;$C$574)</f>
        <v>0</v>
      </c>
      <c r="O723" s="13">
        <f>SUMIFS('1. Output sheet'!$F$2:$F$5000,'1. Output sheet'!$C$2:$C$5000,O$138,'1. Output sheet'!$K$2:$K$5000,$B723,'1. Output sheet'!$AC$2:$AC$5000,$B$140,'1. Output sheet'!$O$2:$O$5000,"&gt;="&amp;$B$574,'1. Output sheet'!$O$2:$O$5000,"&lt;"&amp;$C$574)+SUMIFS('1. Output sheet'!$F$2:$F$5000,'1. Output sheet'!$C$2:$C$5000,O$138,'1. Output sheet'!$K$2:$K$5000,$B723,'1. Output sheet'!$AC$2:$AC$5000,$B$170,'1. Output sheet'!$O$2:$O$5000,"&gt;="&amp;$B$574,'1. Output sheet'!$O$2:$O$5000,"&lt;"&amp;$C$574)</f>
        <v>0</v>
      </c>
      <c r="P723" s="14">
        <f t="shared" si="402"/>
        <v>0</v>
      </c>
      <c r="R723" s="39" t="s">
        <v>74</v>
      </c>
      <c r="S723" s="12"/>
      <c r="T723" s="13">
        <f t="shared" si="401"/>
        <v>0</v>
      </c>
      <c r="U723" s="13">
        <f t="shared" si="389"/>
        <v>0</v>
      </c>
      <c r="V723" s="13">
        <f t="shared" si="390"/>
        <v>0</v>
      </c>
      <c r="W723" s="13">
        <f t="shared" si="391"/>
        <v>0</v>
      </c>
      <c r="X723" s="13">
        <f t="shared" si="392"/>
        <v>0</v>
      </c>
      <c r="Y723" s="13">
        <f t="shared" si="393"/>
        <v>0</v>
      </c>
      <c r="Z723" s="13">
        <f t="shared" si="394"/>
        <v>0</v>
      </c>
      <c r="AA723" s="13">
        <f t="shared" si="395"/>
        <v>0</v>
      </c>
      <c r="AB723" s="13">
        <f t="shared" si="396"/>
        <v>0</v>
      </c>
      <c r="AC723" s="13">
        <f t="shared" si="397"/>
        <v>0</v>
      </c>
      <c r="AD723" s="13">
        <f t="shared" si="398"/>
        <v>0</v>
      </c>
      <c r="AE723" s="13">
        <f t="shared" si="399"/>
        <v>0</v>
      </c>
      <c r="AF723" s="14">
        <f t="shared" si="400"/>
        <v>0</v>
      </c>
    </row>
    <row r="724" spans="2:32" ht="15" x14ac:dyDescent="0.25">
      <c r="B724" s="39" t="s">
        <v>4234</v>
      </c>
      <c r="C724" s="12"/>
      <c r="D724" s="13">
        <f>SUMIFS('1. Output sheet'!$F$2:$F$5000,'1. Output sheet'!$C$2:$C$5000,D$138,'1. Output sheet'!$K$2:$K$5000,$B724,'1. Output sheet'!$AC$2:$AC$5000,$B$140,'1. Output sheet'!$O$2:$O$5000,"&gt;="&amp;$B$574,'1. Output sheet'!$O$2:$O$5000,"&lt;"&amp;$C$574)+SUMIFS('1. Output sheet'!$F$2:$F$5000,'1. Output sheet'!$C$2:$C$5000,D$138,'1. Output sheet'!$K$2:$K$5000,$B724,'1. Output sheet'!$AC$2:$AC$5000,$B$170,'1. Output sheet'!$O$2:$O$5000,"&gt;="&amp;$B$574,'1. Output sheet'!$O$2:$O$5000,"&lt;"&amp;$C$574)</f>
        <v>0</v>
      </c>
      <c r="E724" s="13">
        <f>SUMIFS('1. Output sheet'!$F$2:$F$5000,'1. Output sheet'!$C$2:$C$5000,E$138,'1. Output sheet'!$K$2:$K$5000,$B724,'1. Output sheet'!$AC$2:$AC$5000,$B$140,'1. Output sheet'!$O$2:$O$5000,"&gt;="&amp;$B$574,'1. Output sheet'!$O$2:$O$5000,"&lt;"&amp;$C$574)+SUMIFS('1. Output sheet'!$F$2:$F$5000,'1. Output sheet'!$C$2:$C$5000,E$138,'1. Output sheet'!$K$2:$K$5000,$B724,'1. Output sheet'!$AC$2:$AC$5000,$B$170,'1. Output sheet'!$O$2:$O$5000,"&gt;="&amp;$B$574,'1. Output sheet'!$O$2:$O$5000,"&lt;"&amp;$C$574)</f>
        <v>0</v>
      </c>
      <c r="F724" s="13">
        <f>SUMIFS('1. Output sheet'!$F$2:$F$5000,'1. Output sheet'!$C$2:$C$5000,F$138,'1. Output sheet'!$K$2:$K$5000,$B724,'1. Output sheet'!$AC$2:$AC$5000,$B$140,'1. Output sheet'!$O$2:$O$5000,"&gt;="&amp;$B$574,'1. Output sheet'!$O$2:$O$5000,"&lt;"&amp;$C$574)+SUMIFS('1. Output sheet'!$F$2:$F$5000,'1. Output sheet'!$C$2:$C$5000,F$138,'1. Output sheet'!$K$2:$K$5000,$B724,'1. Output sheet'!$AC$2:$AC$5000,$B$170,'1. Output sheet'!$O$2:$O$5000,"&gt;="&amp;$B$574,'1. Output sheet'!$O$2:$O$5000,"&lt;"&amp;$C$574)</f>
        <v>0</v>
      </c>
      <c r="G724" s="13">
        <f>SUMIFS('1. Output sheet'!$F$2:$F$5000,'1. Output sheet'!$C$2:$C$5000,G$138,'1. Output sheet'!$K$2:$K$5000,$B724,'1. Output sheet'!$AC$2:$AC$5000,$B$140,'1. Output sheet'!$O$2:$O$5000,"&gt;="&amp;$B$574,'1. Output sheet'!$O$2:$O$5000,"&lt;"&amp;$C$574)+SUMIFS('1. Output sheet'!$F$2:$F$5000,'1. Output sheet'!$C$2:$C$5000,G$138,'1. Output sheet'!$K$2:$K$5000,$B724,'1. Output sheet'!$AC$2:$AC$5000,$B$170,'1. Output sheet'!$O$2:$O$5000,"&gt;="&amp;$B$574,'1. Output sheet'!$O$2:$O$5000,"&lt;"&amp;$C$574)</f>
        <v>0</v>
      </c>
      <c r="H724" s="13">
        <f>SUMIFS('1. Output sheet'!$F$2:$F$5000,'1. Output sheet'!$C$2:$C$5000,H$138,'1. Output sheet'!$K$2:$K$5000,$B724,'1. Output sheet'!$AC$2:$AC$5000,$B$140,'1. Output sheet'!$O$2:$O$5000,"&gt;="&amp;$B$574,'1. Output sheet'!$O$2:$O$5000,"&lt;"&amp;$C$574)+SUMIFS('1. Output sheet'!$F$2:$F$5000,'1. Output sheet'!$C$2:$C$5000,H$138,'1. Output sheet'!$K$2:$K$5000,$B724,'1. Output sheet'!$AC$2:$AC$5000,$B$170,'1. Output sheet'!$O$2:$O$5000,"&gt;="&amp;$B$574,'1. Output sheet'!$O$2:$O$5000,"&lt;"&amp;$C$574)</f>
        <v>0</v>
      </c>
      <c r="I724" s="13">
        <f>SUMIFS('1. Output sheet'!$F$2:$F$5000,'1. Output sheet'!$C$2:$C$5000,I$138,'1. Output sheet'!$K$2:$K$5000,$B724,'1. Output sheet'!$AC$2:$AC$5000,$B$140,'1. Output sheet'!$O$2:$O$5000,"&gt;="&amp;$B$574,'1. Output sheet'!$O$2:$O$5000,"&lt;"&amp;$C$574)+SUMIFS('1. Output sheet'!$F$2:$F$5000,'1. Output sheet'!$C$2:$C$5000,I$138,'1. Output sheet'!$K$2:$K$5000,$B724,'1. Output sheet'!$AC$2:$AC$5000,$B$170,'1. Output sheet'!$O$2:$O$5000,"&gt;="&amp;$B$574,'1. Output sheet'!$O$2:$O$5000,"&lt;"&amp;$C$574)</f>
        <v>0</v>
      </c>
      <c r="J724" s="13">
        <f>SUMIFS('1. Output sheet'!$F$2:$F$5000,'1. Output sheet'!$C$2:$C$5000,J$138,'1. Output sheet'!$K$2:$K$5000,$B724,'1. Output sheet'!$AC$2:$AC$5000,$B$140,'1. Output sheet'!$O$2:$O$5000,"&gt;="&amp;$B$574,'1. Output sheet'!$O$2:$O$5000,"&lt;"&amp;$C$574)+SUMIFS('1. Output sheet'!$F$2:$F$5000,'1. Output sheet'!$C$2:$C$5000,J$138,'1. Output sheet'!$K$2:$K$5000,$B724,'1. Output sheet'!$AC$2:$AC$5000,$B$170,'1. Output sheet'!$O$2:$O$5000,"&gt;="&amp;$B$574,'1. Output sheet'!$O$2:$O$5000,"&lt;"&amp;$C$574)</f>
        <v>0</v>
      </c>
      <c r="K724" s="13">
        <f>SUMIFS('1. Output sheet'!$F$2:$F$5000,'1. Output sheet'!$C$2:$C$5000,K$138,'1. Output sheet'!$K$2:$K$5000,$B724,'1. Output sheet'!$AC$2:$AC$5000,$B$140,'1. Output sheet'!$O$2:$O$5000,"&gt;="&amp;$B$574,'1. Output sheet'!$O$2:$O$5000,"&lt;"&amp;$C$574)+SUMIFS('1. Output sheet'!$F$2:$F$5000,'1. Output sheet'!$C$2:$C$5000,K$138,'1. Output sheet'!$K$2:$K$5000,$B724,'1. Output sheet'!$AC$2:$AC$5000,$B$170,'1. Output sheet'!$O$2:$O$5000,"&gt;="&amp;$B$574,'1. Output sheet'!$O$2:$O$5000,"&lt;"&amp;$C$574)</f>
        <v>0</v>
      </c>
      <c r="L724" s="13">
        <f>SUMIFS('1. Output sheet'!$F$2:$F$5000,'1. Output sheet'!$C$2:$C$5000,L$138,'1. Output sheet'!$K$2:$K$5000,$B724,'1. Output sheet'!$AC$2:$AC$5000,$B$140,'1. Output sheet'!$O$2:$O$5000,"&gt;="&amp;$B$574,'1. Output sheet'!$O$2:$O$5000,"&lt;"&amp;$C$574)+SUMIFS('1. Output sheet'!$F$2:$F$5000,'1. Output sheet'!$C$2:$C$5000,L$138,'1. Output sheet'!$K$2:$K$5000,$B724,'1. Output sheet'!$AC$2:$AC$5000,$B$170,'1. Output sheet'!$O$2:$O$5000,"&gt;="&amp;$B$574,'1. Output sheet'!$O$2:$O$5000,"&lt;"&amp;$C$574)</f>
        <v>0</v>
      </c>
      <c r="M724" s="13">
        <f>SUMIFS('1. Output sheet'!$F$2:$F$5000,'1. Output sheet'!$C$2:$C$5000,M$138,'1. Output sheet'!$K$2:$K$5000,$B724,'1. Output sheet'!$AC$2:$AC$5000,$B$140,'1. Output sheet'!$O$2:$O$5000,"&gt;="&amp;$B$574,'1. Output sheet'!$O$2:$O$5000,"&lt;"&amp;$C$574)+SUMIFS('1. Output sheet'!$F$2:$F$5000,'1. Output sheet'!$C$2:$C$5000,M$138,'1. Output sheet'!$K$2:$K$5000,$B724,'1. Output sheet'!$AC$2:$AC$5000,$B$170,'1. Output sheet'!$O$2:$O$5000,"&gt;="&amp;$B$574,'1. Output sheet'!$O$2:$O$5000,"&lt;"&amp;$C$574)</f>
        <v>0</v>
      </c>
      <c r="N724" s="13">
        <f>SUMIFS('1. Output sheet'!$F$2:$F$5000,'1. Output sheet'!$C$2:$C$5000,N$138,'1. Output sheet'!$K$2:$K$5000,$B724,'1. Output sheet'!$AC$2:$AC$5000,$B$140,'1. Output sheet'!$O$2:$O$5000,"&gt;="&amp;$B$574,'1. Output sheet'!$O$2:$O$5000,"&lt;"&amp;$C$574)+SUMIFS('1. Output sheet'!$F$2:$F$5000,'1. Output sheet'!$C$2:$C$5000,N$138,'1. Output sheet'!$K$2:$K$5000,$B724,'1. Output sheet'!$AC$2:$AC$5000,$B$170,'1. Output sheet'!$O$2:$O$5000,"&gt;="&amp;$B$574,'1. Output sheet'!$O$2:$O$5000,"&lt;"&amp;$C$574)</f>
        <v>0</v>
      </c>
      <c r="O724" s="13">
        <f>SUMIFS('1. Output sheet'!$F$2:$F$5000,'1. Output sheet'!$C$2:$C$5000,O$138,'1. Output sheet'!$K$2:$K$5000,$B724,'1. Output sheet'!$AC$2:$AC$5000,$B$140,'1. Output sheet'!$O$2:$O$5000,"&gt;="&amp;$B$574,'1. Output sheet'!$O$2:$O$5000,"&lt;"&amp;$C$574)+SUMIFS('1. Output sheet'!$F$2:$F$5000,'1. Output sheet'!$C$2:$C$5000,O$138,'1. Output sheet'!$K$2:$K$5000,$B724,'1. Output sheet'!$AC$2:$AC$5000,$B$170,'1. Output sheet'!$O$2:$O$5000,"&gt;="&amp;$B$574,'1. Output sheet'!$O$2:$O$5000,"&lt;"&amp;$C$574)</f>
        <v>0</v>
      </c>
      <c r="P724" s="14">
        <f t="shared" si="402"/>
        <v>0</v>
      </c>
      <c r="R724" s="39" t="s">
        <v>4234</v>
      </c>
      <c r="S724" s="12"/>
      <c r="T724" s="13">
        <f t="shared" si="401"/>
        <v>0</v>
      </c>
      <c r="U724" s="13">
        <f t="shared" si="389"/>
        <v>0</v>
      </c>
      <c r="V724" s="13">
        <f t="shared" si="390"/>
        <v>0</v>
      </c>
      <c r="W724" s="13">
        <f t="shared" si="391"/>
        <v>0</v>
      </c>
      <c r="X724" s="13">
        <f t="shared" si="392"/>
        <v>0</v>
      </c>
      <c r="Y724" s="13">
        <f t="shared" si="393"/>
        <v>0</v>
      </c>
      <c r="Z724" s="13">
        <f t="shared" si="394"/>
        <v>0</v>
      </c>
      <c r="AA724" s="13">
        <f t="shared" si="395"/>
        <v>0</v>
      </c>
      <c r="AB724" s="13">
        <f t="shared" si="396"/>
        <v>0</v>
      </c>
      <c r="AC724" s="13">
        <f t="shared" si="397"/>
        <v>0</v>
      </c>
      <c r="AD724" s="13">
        <f t="shared" si="398"/>
        <v>0</v>
      </c>
      <c r="AE724" s="13">
        <f t="shared" si="399"/>
        <v>0</v>
      </c>
      <c r="AF724" s="14">
        <f t="shared" si="400"/>
        <v>0</v>
      </c>
    </row>
    <row r="725" spans="2:32" ht="15" x14ac:dyDescent="0.25">
      <c r="B725" s="39" t="s">
        <v>455</v>
      </c>
      <c r="C725" s="12"/>
      <c r="D725" s="13">
        <f>SUMIFS('1. Output sheet'!$F$2:$F$5000,'1. Output sheet'!$C$2:$C$5000,D$138,'1. Output sheet'!$K$2:$K$5000,$B725,'1. Output sheet'!$AC$2:$AC$5000,$B$140,'1. Output sheet'!$O$2:$O$5000,"&gt;="&amp;$B$574,'1. Output sheet'!$O$2:$O$5000,"&lt;"&amp;$C$574)+SUMIFS('1. Output sheet'!$F$2:$F$5000,'1. Output sheet'!$C$2:$C$5000,D$138,'1. Output sheet'!$K$2:$K$5000,$B725,'1. Output sheet'!$AC$2:$AC$5000,$B$170,'1. Output sheet'!$O$2:$O$5000,"&gt;="&amp;$B$574,'1. Output sheet'!$O$2:$O$5000,"&lt;"&amp;$C$574)</f>
        <v>0</v>
      </c>
      <c r="E725" s="13">
        <f>SUMIFS('1. Output sheet'!$F$2:$F$5000,'1. Output sheet'!$C$2:$C$5000,E$138,'1. Output sheet'!$K$2:$K$5000,$B725,'1. Output sheet'!$AC$2:$AC$5000,$B$140,'1. Output sheet'!$O$2:$O$5000,"&gt;="&amp;$B$574,'1. Output sheet'!$O$2:$O$5000,"&lt;"&amp;$C$574)+SUMIFS('1. Output sheet'!$F$2:$F$5000,'1. Output sheet'!$C$2:$C$5000,E$138,'1. Output sheet'!$K$2:$K$5000,$B725,'1. Output sheet'!$AC$2:$AC$5000,$B$170,'1. Output sheet'!$O$2:$O$5000,"&gt;="&amp;$B$574,'1. Output sheet'!$O$2:$O$5000,"&lt;"&amp;$C$574)</f>
        <v>0</v>
      </c>
      <c r="F725" s="13">
        <f>SUMIFS('1. Output sheet'!$F$2:$F$5000,'1. Output sheet'!$C$2:$C$5000,F$138,'1. Output sheet'!$K$2:$K$5000,$B725,'1. Output sheet'!$AC$2:$AC$5000,$B$140,'1. Output sheet'!$O$2:$O$5000,"&gt;="&amp;$B$574,'1. Output sheet'!$O$2:$O$5000,"&lt;"&amp;$C$574)+SUMIFS('1. Output sheet'!$F$2:$F$5000,'1. Output sheet'!$C$2:$C$5000,F$138,'1. Output sheet'!$K$2:$K$5000,$B725,'1. Output sheet'!$AC$2:$AC$5000,$B$170,'1. Output sheet'!$O$2:$O$5000,"&gt;="&amp;$B$574,'1. Output sheet'!$O$2:$O$5000,"&lt;"&amp;$C$574)</f>
        <v>0</v>
      </c>
      <c r="G725" s="13">
        <f>SUMIFS('1. Output sheet'!$F$2:$F$5000,'1. Output sheet'!$C$2:$C$5000,G$138,'1. Output sheet'!$K$2:$K$5000,$B725,'1. Output sheet'!$AC$2:$AC$5000,$B$140,'1. Output sheet'!$O$2:$O$5000,"&gt;="&amp;$B$574,'1. Output sheet'!$O$2:$O$5000,"&lt;"&amp;$C$574)+SUMIFS('1. Output sheet'!$F$2:$F$5000,'1. Output sheet'!$C$2:$C$5000,G$138,'1. Output sheet'!$K$2:$K$5000,$B725,'1. Output sheet'!$AC$2:$AC$5000,$B$170,'1. Output sheet'!$O$2:$O$5000,"&gt;="&amp;$B$574,'1. Output sheet'!$O$2:$O$5000,"&lt;"&amp;$C$574)</f>
        <v>3245</v>
      </c>
      <c r="H725" s="13">
        <f>SUMIFS('1. Output sheet'!$F$2:$F$5000,'1. Output sheet'!$C$2:$C$5000,H$138,'1. Output sheet'!$K$2:$K$5000,$B725,'1. Output sheet'!$AC$2:$AC$5000,$B$140,'1. Output sheet'!$O$2:$O$5000,"&gt;="&amp;$B$574,'1. Output sheet'!$O$2:$O$5000,"&lt;"&amp;$C$574)+SUMIFS('1. Output sheet'!$F$2:$F$5000,'1. Output sheet'!$C$2:$C$5000,H$138,'1. Output sheet'!$K$2:$K$5000,$B725,'1. Output sheet'!$AC$2:$AC$5000,$B$170,'1. Output sheet'!$O$2:$O$5000,"&gt;="&amp;$B$574,'1. Output sheet'!$O$2:$O$5000,"&lt;"&amp;$C$574)</f>
        <v>5385</v>
      </c>
      <c r="I725" s="13">
        <f>SUMIFS('1. Output sheet'!$F$2:$F$5000,'1. Output sheet'!$C$2:$C$5000,I$138,'1. Output sheet'!$K$2:$K$5000,$B725,'1. Output sheet'!$AC$2:$AC$5000,$B$140,'1. Output sheet'!$O$2:$O$5000,"&gt;="&amp;$B$574,'1. Output sheet'!$O$2:$O$5000,"&lt;"&amp;$C$574)+SUMIFS('1. Output sheet'!$F$2:$F$5000,'1. Output sheet'!$C$2:$C$5000,I$138,'1. Output sheet'!$K$2:$K$5000,$B725,'1. Output sheet'!$AC$2:$AC$5000,$B$170,'1. Output sheet'!$O$2:$O$5000,"&gt;="&amp;$B$574,'1. Output sheet'!$O$2:$O$5000,"&lt;"&amp;$C$574)</f>
        <v>1160</v>
      </c>
      <c r="J725" s="13">
        <f>SUMIFS('1. Output sheet'!$F$2:$F$5000,'1. Output sheet'!$C$2:$C$5000,J$138,'1. Output sheet'!$K$2:$K$5000,$B725,'1. Output sheet'!$AC$2:$AC$5000,$B$140,'1. Output sheet'!$O$2:$O$5000,"&gt;="&amp;$B$574,'1. Output sheet'!$O$2:$O$5000,"&lt;"&amp;$C$574)+SUMIFS('1. Output sheet'!$F$2:$F$5000,'1. Output sheet'!$C$2:$C$5000,J$138,'1. Output sheet'!$K$2:$K$5000,$B725,'1. Output sheet'!$AC$2:$AC$5000,$B$170,'1. Output sheet'!$O$2:$O$5000,"&gt;="&amp;$B$574,'1. Output sheet'!$O$2:$O$5000,"&lt;"&amp;$C$574)</f>
        <v>2095</v>
      </c>
      <c r="K725" s="13">
        <f>SUMIFS('1. Output sheet'!$F$2:$F$5000,'1. Output sheet'!$C$2:$C$5000,K$138,'1. Output sheet'!$K$2:$K$5000,$B725,'1. Output sheet'!$AC$2:$AC$5000,$B$140,'1. Output sheet'!$O$2:$O$5000,"&gt;="&amp;$B$574,'1. Output sheet'!$O$2:$O$5000,"&lt;"&amp;$C$574)+SUMIFS('1. Output sheet'!$F$2:$F$5000,'1. Output sheet'!$C$2:$C$5000,K$138,'1. Output sheet'!$K$2:$K$5000,$B725,'1. Output sheet'!$AC$2:$AC$5000,$B$170,'1. Output sheet'!$O$2:$O$5000,"&gt;="&amp;$B$574,'1. Output sheet'!$O$2:$O$5000,"&lt;"&amp;$C$574)</f>
        <v>0</v>
      </c>
      <c r="L725" s="13">
        <f>SUMIFS('1. Output sheet'!$F$2:$F$5000,'1. Output sheet'!$C$2:$C$5000,L$138,'1. Output sheet'!$K$2:$K$5000,$B725,'1. Output sheet'!$AC$2:$AC$5000,$B$140,'1. Output sheet'!$O$2:$O$5000,"&gt;="&amp;$B$574,'1. Output sheet'!$O$2:$O$5000,"&lt;"&amp;$C$574)+SUMIFS('1. Output sheet'!$F$2:$F$5000,'1. Output sheet'!$C$2:$C$5000,L$138,'1. Output sheet'!$K$2:$K$5000,$B725,'1. Output sheet'!$AC$2:$AC$5000,$B$170,'1. Output sheet'!$O$2:$O$5000,"&gt;="&amp;$B$574,'1. Output sheet'!$O$2:$O$5000,"&lt;"&amp;$C$574)</f>
        <v>0</v>
      </c>
      <c r="M725" s="13">
        <f>SUMIFS('1. Output sheet'!$F$2:$F$5000,'1. Output sheet'!$C$2:$C$5000,M$138,'1. Output sheet'!$K$2:$K$5000,$B725,'1. Output sheet'!$AC$2:$AC$5000,$B$140,'1. Output sheet'!$O$2:$O$5000,"&gt;="&amp;$B$574,'1. Output sheet'!$O$2:$O$5000,"&lt;"&amp;$C$574)+SUMIFS('1. Output sheet'!$F$2:$F$5000,'1. Output sheet'!$C$2:$C$5000,M$138,'1. Output sheet'!$K$2:$K$5000,$B725,'1. Output sheet'!$AC$2:$AC$5000,$B$170,'1. Output sheet'!$O$2:$O$5000,"&gt;="&amp;$B$574,'1. Output sheet'!$O$2:$O$5000,"&lt;"&amp;$C$574)</f>
        <v>0</v>
      </c>
      <c r="N725" s="13">
        <f>SUMIFS('1. Output sheet'!$F$2:$F$5000,'1. Output sheet'!$C$2:$C$5000,N$138,'1. Output sheet'!$K$2:$K$5000,$B725,'1. Output sheet'!$AC$2:$AC$5000,$B$140,'1. Output sheet'!$O$2:$O$5000,"&gt;="&amp;$B$574,'1. Output sheet'!$O$2:$O$5000,"&lt;"&amp;$C$574)+SUMIFS('1. Output sheet'!$F$2:$F$5000,'1. Output sheet'!$C$2:$C$5000,N$138,'1. Output sheet'!$K$2:$K$5000,$B725,'1. Output sheet'!$AC$2:$AC$5000,$B$170,'1. Output sheet'!$O$2:$O$5000,"&gt;="&amp;$B$574,'1. Output sheet'!$O$2:$O$5000,"&lt;"&amp;$C$574)</f>
        <v>0</v>
      </c>
      <c r="O725" s="13">
        <f>SUMIFS('1. Output sheet'!$F$2:$F$5000,'1. Output sheet'!$C$2:$C$5000,O$138,'1. Output sheet'!$K$2:$K$5000,$B725,'1. Output sheet'!$AC$2:$AC$5000,$B$140,'1. Output sheet'!$O$2:$O$5000,"&gt;="&amp;$B$574,'1. Output sheet'!$O$2:$O$5000,"&lt;"&amp;$C$574)+SUMIFS('1. Output sheet'!$F$2:$F$5000,'1. Output sheet'!$C$2:$C$5000,O$138,'1. Output sheet'!$K$2:$K$5000,$B725,'1. Output sheet'!$AC$2:$AC$5000,$B$170,'1. Output sheet'!$O$2:$O$5000,"&gt;="&amp;$B$574,'1. Output sheet'!$O$2:$O$5000,"&lt;"&amp;$C$574)</f>
        <v>0</v>
      </c>
      <c r="P725" s="14">
        <f t="shared" si="402"/>
        <v>11885</v>
      </c>
      <c r="R725" s="39" t="s">
        <v>455</v>
      </c>
      <c r="S725" s="12"/>
      <c r="T725" s="13">
        <f t="shared" si="401"/>
        <v>0</v>
      </c>
      <c r="U725" s="13">
        <f t="shared" si="389"/>
        <v>0</v>
      </c>
      <c r="V725" s="13">
        <f t="shared" si="390"/>
        <v>0</v>
      </c>
      <c r="W725" s="13">
        <f t="shared" si="391"/>
        <v>435.08574339997045</v>
      </c>
      <c r="X725" s="13">
        <f t="shared" si="392"/>
        <v>722.01440006435769</v>
      </c>
      <c r="Y725" s="13">
        <f t="shared" si="393"/>
        <v>155.53142136948097</v>
      </c>
      <c r="Z725" s="13">
        <f t="shared" si="394"/>
        <v>280.89511014574362</v>
      </c>
      <c r="AA725" s="13">
        <f t="shared" si="395"/>
        <v>0</v>
      </c>
      <c r="AB725" s="13">
        <f t="shared" si="396"/>
        <v>0</v>
      </c>
      <c r="AC725" s="13">
        <f t="shared" si="397"/>
        <v>0</v>
      </c>
      <c r="AD725" s="13">
        <f t="shared" si="398"/>
        <v>0</v>
      </c>
      <c r="AE725" s="13">
        <f t="shared" si="399"/>
        <v>0</v>
      </c>
      <c r="AF725" s="14">
        <f t="shared" si="400"/>
        <v>1593.5266749795528</v>
      </c>
    </row>
    <row r="726" spans="2:32" ht="15" x14ac:dyDescent="0.25">
      <c r="B726" s="39" t="s">
        <v>306</v>
      </c>
      <c r="C726" s="12"/>
      <c r="D726" s="13">
        <f>SUMIFS('1. Output sheet'!$F$2:$F$5000,'1. Output sheet'!$C$2:$C$5000,D$138,'1. Output sheet'!$K$2:$K$5000,$B726,'1. Output sheet'!$AC$2:$AC$5000,$B$140,'1. Output sheet'!$O$2:$O$5000,"&gt;="&amp;$B$574,'1. Output sheet'!$O$2:$O$5000,"&lt;"&amp;$C$574)+SUMIFS('1. Output sheet'!$F$2:$F$5000,'1. Output sheet'!$C$2:$C$5000,D$138,'1. Output sheet'!$K$2:$K$5000,$B726,'1. Output sheet'!$AC$2:$AC$5000,$B$170,'1. Output sheet'!$O$2:$O$5000,"&gt;="&amp;$B$574,'1. Output sheet'!$O$2:$O$5000,"&lt;"&amp;$C$574)</f>
        <v>0</v>
      </c>
      <c r="E726" s="13">
        <f>SUMIFS('1. Output sheet'!$F$2:$F$5000,'1. Output sheet'!$C$2:$C$5000,E$138,'1. Output sheet'!$K$2:$K$5000,$B726,'1. Output sheet'!$AC$2:$AC$5000,$B$140,'1. Output sheet'!$O$2:$O$5000,"&gt;="&amp;$B$574,'1. Output sheet'!$O$2:$O$5000,"&lt;"&amp;$C$574)+SUMIFS('1. Output sheet'!$F$2:$F$5000,'1. Output sheet'!$C$2:$C$5000,E$138,'1. Output sheet'!$K$2:$K$5000,$B726,'1. Output sheet'!$AC$2:$AC$5000,$B$170,'1. Output sheet'!$O$2:$O$5000,"&gt;="&amp;$B$574,'1. Output sheet'!$O$2:$O$5000,"&lt;"&amp;$C$574)</f>
        <v>0</v>
      </c>
      <c r="F726" s="13">
        <f>SUMIFS('1. Output sheet'!$F$2:$F$5000,'1. Output sheet'!$C$2:$C$5000,F$138,'1. Output sheet'!$K$2:$K$5000,$B726,'1. Output sheet'!$AC$2:$AC$5000,$B$140,'1. Output sheet'!$O$2:$O$5000,"&gt;="&amp;$B$574,'1. Output sheet'!$O$2:$O$5000,"&lt;"&amp;$C$574)+SUMIFS('1. Output sheet'!$F$2:$F$5000,'1. Output sheet'!$C$2:$C$5000,F$138,'1. Output sheet'!$K$2:$K$5000,$B726,'1. Output sheet'!$AC$2:$AC$5000,$B$170,'1. Output sheet'!$O$2:$O$5000,"&gt;="&amp;$B$574,'1. Output sheet'!$O$2:$O$5000,"&lt;"&amp;$C$574)</f>
        <v>5040</v>
      </c>
      <c r="G726" s="13">
        <f>SUMIFS('1. Output sheet'!$F$2:$F$5000,'1. Output sheet'!$C$2:$C$5000,G$138,'1. Output sheet'!$K$2:$K$5000,$B726,'1. Output sheet'!$AC$2:$AC$5000,$B$140,'1. Output sheet'!$O$2:$O$5000,"&gt;="&amp;$B$574,'1. Output sheet'!$O$2:$O$5000,"&lt;"&amp;$C$574)+SUMIFS('1. Output sheet'!$F$2:$F$5000,'1. Output sheet'!$C$2:$C$5000,G$138,'1. Output sheet'!$K$2:$K$5000,$B726,'1. Output sheet'!$AC$2:$AC$5000,$B$170,'1. Output sheet'!$O$2:$O$5000,"&gt;="&amp;$B$574,'1. Output sheet'!$O$2:$O$5000,"&lt;"&amp;$C$574)</f>
        <v>0</v>
      </c>
      <c r="H726" s="13">
        <f>SUMIFS('1. Output sheet'!$F$2:$F$5000,'1. Output sheet'!$C$2:$C$5000,H$138,'1. Output sheet'!$K$2:$K$5000,$B726,'1. Output sheet'!$AC$2:$AC$5000,$B$140,'1. Output sheet'!$O$2:$O$5000,"&gt;="&amp;$B$574,'1. Output sheet'!$O$2:$O$5000,"&lt;"&amp;$C$574)+SUMIFS('1. Output sheet'!$F$2:$F$5000,'1. Output sheet'!$C$2:$C$5000,H$138,'1. Output sheet'!$K$2:$K$5000,$B726,'1. Output sheet'!$AC$2:$AC$5000,$B$170,'1. Output sheet'!$O$2:$O$5000,"&gt;="&amp;$B$574,'1. Output sheet'!$O$2:$O$5000,"&lt;"&amp;$C$574)</f>
        <v>0</v>
      </c>
      <c r="I726" s="13">
        <f>SUMIFS('1. Output sheet'!$F$2:$F$5000,'1. Output sheet'!$C$2:$C$5000,I$138,'1. Output sheet'!$K$2:$K$5000,$B726,'1. Output sheet'!$AC$2:$AC$5000,$B$140,'1. Output sheet'!$O$2:$O$5000,"&gt;="&amp;$B$574,'1. Output sheet'!$O$2:$O$5000,"&lt;"&amp;$C$574)+SUMIFS('1. Output sheet'!$F$2:$F$5000,'1. Output sheet'!$C$2:$C$5000,I$138,'1. Output sheet'!$K$2:$K$5000,$B726,'1. Output sheet'!$AC$2:$AC$5000,$B$170,'1. Output sheet'!$O$2:$O$5000,"&gt;="&amp;$B$574,'1. Output sheet'!$O$2:$O$5000,"&lt;"&amp;$C$574)</f>
        <v>0</v>
      </c>
      <c r="J726" s="13">
        <f>SUMIFS('1. Output sheet'!$F$2:$F$5000,'1. Output sheet'!$C$2:$C$5000,J$138,'1. Output sheet'!$K$2:$K$5000,$B726,'1. Output sheet'!$AC$2:$AC$5000,$B$140,'1. Output sheet'!$O$2:$O$5000,"&gt;="&amp;$B$574,'1. Output sheet'!$O$2:$O$5000,"&lt;"&amp;$C$574)+SUMIFS('1. Output sheet'!$F$2:$F$5000,'1. Output sheet'!$C$2:$C$5000,J$138,'1. Output sheet'!$K$2:$K$5000,$B726,'1. Output sheet'!$AC$2:$AC$5000,$B$170,'1. Output sheet'!$O$2:$O$5000,"&gt;="&amp;$B$574,'1. Output sheet'!$O$2:$O$5000,"&lt;"&amp;$C$574)</f>
        <v>0</v>
      </c>
      <c r="K726" s="13">
        <f>SUMIFS('1. Output sheet'!$F$2:$F$5000,'1. Output sheet'!$C$2:$C$5000,K$138,'1. Output sheet'!$K$2:$K$5000,$B726,'1. Output sheet'!$AC$2:$AC$5000,$B$140,'1. Output sheet'!$O$2:$O$5000,"&gt;="&amp;$B$574,'1. Output sheet'!$O$2:$O$5000,"&lt;"&amp;$C$574)+SUMIFS('1. Output sheet'!$F$2:$F$5000,'1. Output sheet'!$C$2:$C$5000,K$138,'1. Output sheet'!$K$2:$K$5000,$B726,'1. Output sheet'!$AC$2:$AC$5000,$B$170,'1. Output sheet'!$O$2:$O$5000,"&gt;="&amp;$B$574,'1. Output sheet'!$O$2:$O$5000,"&lt;"&amp;$C$574)</f>
        <v>0</v>
      </c>
      <c r="L726" s="13">
        <f>SUMIFS('1. Output sheet'!$F$2:$F$5000,'1. Output sheet'!$C$2:$C$5000,L$138,'1. Output sheet'!$K$2:$K$5000,$B726,'1. Output sheet'!$AC$2:$AC$5000,$B$140,'1. Output sheet'!$O$2:$O$5000,"&gt;="&amp;$B$574,'1. Output sheet'!$O$2:$O$5000,"&lt;"&amp;$C$574)+SUMIFS('1. Output sheet'!$F$2:$F$5000,'1. Output sheet'!$C$2:$C$5000,L$138,'1. Output sheet'!$K$2:$K$5000,$B726,'1. Output sheet'!$AC$2:$AC$5000,$B$170,'1. Output sheet'!$O$2:$O$5000,"&gt;="&amp;$B$574,'1. Output sheet'!$O$2:$O$5000,"&lt;"&amp;$C$574)</f>
        <v>0</v>
      </c>
      <c r="M726" s="13">
        <f>SUMIFS('1. Output sheet'!$F$2:$F$5000,'1. Output sheet'!$C$2:$C$5000,M$138,'1. Output sheet'!$K$2:$K$5000,$B726,'1. Output sheet'!$AC$2:$AC$5000,$B$140,'1. Output sheet'!$O$2:$O$5000,"&gt;="&amp;$B$574,'1. Output sheet'!$O$2:$O$5000,"&lt;"&amp;$C$574)+SUMIFS('1. Output sheet'!$F$2:$F$5000,'1. Output sheet'!$C$2:$C$5000,M$138,'1. Output sheet'!$K$2:$K$5000,$B726,'1. Output sheet'!$AC$2:$AC$5000,$B$170,'1. Output sheet'!$O$2:$O$5000,"&gt;="&amp;$B$574,'1. Output sheet'!$O$2:$O$5000,"&lt;"&amp;$C$574)</f>
        <v>0</v>
      </c>
      <c r="N726" s="13">
        <f>SUMIFS('1. Output sheet'!$F$2:$F$5000,'1. Output sheet'!$C$2:$C$5000,N$138,'1. Output sheet'!$K$2:$K$5000,$B726,'1. Output sheet'!$AC$2:$AC$5000,$B$140,'1. Output sheet'!$O$2:$O$5000,"&gt;="&amp;$B$574,'1. Output sheet'!$O$2:$O$5000,"&lt;"&amp;$C$574)+SUMIFS('1. Output sheet'!$F$2:$F$5000,'1. Output sheet'!$C$2:$C$5000,N$138,'1. Output sheet'!$K$2:$K$5000,$B726,'1. Output sheet'!$AC$2:$AC$5000,$B$170,'1. Output sheet'!$O$2:$O$5000,"&gt;="&amp;$B$574,'1. Output sheet'!$O$2:$O$5000,"&lt;"&amp;$C$574)</f>
        <v>0</v>
      </c>
      <c r="O726" s="13">
        <f>SUMIFS('1. Output sheet'!$F$2:$F$5000,'1. Output sheet'!$C$2:$C$5000,O$138,'1. Output sheet'!$K$2:$K$5000,$B726,'1. Output sheet'!$AC$2:$AC$5000,$B$140,'1. Output sheet'!$O$2:$O$5000,"&gt;="&amp;$B$574,'1. Output sheet'!$O$2:$O$5000,"&lt;"&amp;$C$574)+SUMIFS('1. Output sheet'!$F$2:$F$5000,'1. Output sheet'!$C$2:$C$5000,O$138,'1. Output sheet'!$K$2:$K$5000,$B726,'1. Output sheet'!$AC$2:$AC$5000,$B$170,'1. Output sheet'!$O$2:$O$5000,"&gt;="&amp;$B$574,'1. Output sheet'!$O$2:$O$5000,"&lt;"&amp;$C$574)</f>
        <v>0</v>
      </c>
      <c r="P726" s="14">
        <f t="shared" si="402"/>
        <v>5040</v>
      </c>
      <c r="R726" s="39" t="s">
        <v>306</v>
      </c>
      <c r="S726" s="12"/>
      <c r="T726" s="13">
        <f t="shared" si="401"/>
        <v>0</v>
      </c>
      <c r="U726" s="13">
        <f t="shared" si="389"/>
        <v>0</v>
      </c>
      <c r="V726" s="13">
        <f t="shared" si="390"/>
        <v>675.75721008808966</v>
      </c>
      <c r="W726" s="13">
        <f t="shared" si="391"/>
        <v>0</v>
      </c>
      <c r="X726" s="13">
        <f t="shared" si="392"/>
        <v>0</v>
      </c>
      <c r="Y726" s="13">
        <f t="shared" si="393"/>
        <v>0</v>
      </c>
      <c r="Z726" s="13">
        <f t="shared" si="394"/>
        <v>0</v>
      </c>
      <c r="AA726" s="13">
        <f t="shared" si="395"/>
        <v>0</v>
      </c>
      <c r="AB726" s="13">
        <f t="shared" si="396"/>
        <v>0</v>
      </c>
      <c r="AC726" s="13">
        <f t="shared" si="397"/>
        <v>0</v>
      </c>
      <c r="AD726" s="13">
        <f t="shared" si="398"/>
        <v>0</v>
      </c>
      <c r="AE726" s="13">
        <f t="shared" si="399"/>
        <v>0</v>
      </c>
      <c r="AF726" s="14">
        <f t="shared" si="400"/>
        <v>675.75721008808966</v>
      </c>
    </row>
    <row r="727" spans="2:32" ht="15" x14ac:dyDescent="0.25">
      <c r="B727" s="39" t="s">
        <v>289</v>
      </c>
      <c r="C727" s="12"/>
      <c r="D727" s="13">
        <f>SUMIFS('1. Output sheet'!$F$2:$F$5000,'1. Output sheet'!$C$2:$C$5000,D$138,'1. Output sheet'!$K$2:$K$5000,$B727,'1. Output sheet'!$AC$2:$AC$5000,$B$140,'1. Output sheet'!$O$2:$O$5000,"&gt;="&amp;$B$574,'1. Output sheet'!$O$2:$O$5000,"&lt;"&amp;$C$574)+SUMIFS('1. Output sheet'!$F$2:$F$5000,'1. Output sheet'!$C$2:$C$5000,D$138,'1. Output sheet'!$K$2:$K$5000,$B727,'1. Output sheet'!$AC$2:$AC$5000,$B$170,'1. Output sheet'!$O$2:$O$5000,"&gt;="&amp;$B$574,'1. Output sheet'!$O$2:$O$5000,"&lt;"&amp;$C$574)</f>
        <v>0</v>
      </c>
      <c r="E727" s="13">
        <f>SUMIFS('1. Output sheet'!$F$2:$F$5000,'1. Output sheet'!$C$2:$C$5000,E$138,'1. Output sheet'!$K$2:$K$5000,$B727,'1. Output sheet'!$AC$2:$AC$5000,$B$140,'1. Output sheet'!$O$2:$O$5000,"&gt;="&amp;$B$574,'1. Output sheet'!$O$2:$O$5000,"&lt;"&amp;$C$574)+SUMIFS('1. Output sheet'!$F$2:$F$5000,'1. Output sheet'!$C$2:$C$5000,E$138,'1. Output sheet'!$K$2:$K$5000,$B727,'1. Output sheet'!$AC$2:$AC$5000,$B$170,'1. Output sheet'!$O$2:$O$5000,"&gt;="&amp;$B$574,'1. Output sheet'!$O$2:$O$5000,"&lt;"&amp;$C$574)</f>
        <v>0</v>
      </c>
      <c r="F727" s="13">
        <f>SUMIFS('1. Output sheet'!$F$2:$F$5000,'1. Output sheet'!$C$2:$C$5000,F$138,'1. Output sheet'!$K$2:$K$5000,$B727,'1. Output sheet'!$AC$2:$AC$5000,$B$140,'1. Output sheet'!$O$2:$O$5000,"&gt;="&amp;$B$574,'1. Output sheet'!$O$2:$O$5000,"&lt;"&amp;$C$574)+SUMIFS('1. Output sheet'!$F$2:$F$5000,'1. Output sheet'!$C$2:$C$5000,F$138,'1. Output sheet'!$K$2:$K$5000,$B727,'1. Output sheet'!$AC$2:$AC$5000,$B$170,'1. Output sheet'!$O$2:$O$5000,"&gt;="&amp;$B$574,'1. Output sheet'!$O$2:$O$5000,"&lt;"&amp;$C$574)</f>
        <v>0</v>
      </c>
      <c r="G727" s="13">
        <f>SUMIFS('1. Output sheet'!$F$2:$F$5000,'1. Output sheet'!$C$2:$C$5000,G$138,'1. Output sheet'!$K$2:$K$5000,$B727,'1. Output sheet'!$AC$2:$AC$5000,$B$140,'1. Output sheet'!$O$2:$O$5000,"&gt;="&amp;$B$574,'1. Output sheet'!$O$2:$O$5000,"&lt;"&amp;$C$574)+SUMIFS('1. Output sheet'!$F$2:$F$5000,'1. Output sheet'!$C$2:$C$5000,G$138,'1. Output sheet'!$K$2:$K$5000,$B727,'1. Output sheet'!$AC$2:$AC$5000,$B$170,'1. Output sheet'!$O$2:$O$5000,"&gt;="&amp;$B$574,'1. Output sheet'!$O$2:$O$5000,"&lt;"&amp;$C$574)</f>
        <v>400</v>
      </c>
      <c r="H727" s="13">
        <f>SUMIFS('1. Output sheet'!$F$2:$F$5000,'1. Output sheet'!$C$2:$C$5000,H$138,'1. Output sheet'!$K$2:$K$5000,$B727,'1. Output sheet'!$AC$2:$AC$5000,$B$140,'1. Output sheet'!$O$2:$O$5000,"&gt;="&amp;$B$574,'1. Output sheet'!$O$2:$O$5000,"&lt;"&amp;$C$574)+SUMIFS('1. Output sheet'!$F$2:$F$5000,'1. Output sheet'!$C$2:$C$5000,H$138,'1. Output sheet'!$K$2:$K$5000,$B727,'1. Output sheet'!$AC$2:$AC$5000,$B$170,'1. Output sheet'!$O$2:$O$5000,"&gt;="&amp;$B$574,'1. Output sheet'!$O$2:$O$5000,"&lt;"&amp;$C$574)</f>
        <v>1948</v>
      </c>
      <c r="I727" s="13">
        <f>SUMIFS('1. Output sheet'!$F$2:$F$5000,'1. Output sheet'!$C$2:$C$5000,I$138,'1. Output sheet'!$K$2:$K$5000,$B727,'1. Output sheet'!$AC$2:$AC$5000,$B$140,'1. Output sheet'!$O$2:$O$5000,"&gt;="&amp;$B$574,'1. Output sheet'!$O$2:$O$5000,"&lt;"&amp;$C$574)+SUMIFS('1. Output sheet'!$F$2:$F$5000,'1. Output sheet'!$C$2:$C$5000,I$138,'1. Output sheet'!$K$2:$K$5000,$B727,'1. Output sheet'!$AC$2:$AC$5000,$B$170,'1. Output sheet'!$O$2:$O$5000,"&gt;="&amp;$B$574,'1. Output sheet'!$O$2:$O$5000,"&lt;"&amp;$C$574)</f>
        <v>0</v>
      </c>
      <c r="J727" s="13">
        <f>SUMIFS('1. Output sheet'!$F$2:$F$5000,'1. Output sheet'!$C$2:$C$5000,J$138,'1. Output sheet'!$K$2:$K$5000,$B727,'1. Output sheet'!$AC$2:$AC$5000,$B$140,'1. Output sheet'!$O$2:$O$5000,"&gt;="&amp;$B$574,'1. Output sheet'!$O$2:$O$5000,"&lt;"&amp;$C$574)+SUMIFS('1. Output sheet'!$F$2:$F$5000,'1. Output sheet'!$C$2:$C$5000,J$138,'1. Output sheet'!$K$2:$K$5000,$B727,'1. Output sheet'!$AC$2:$AC$5000,$B$170,'1. Output sheet'!$O$2:$O$5000,"&gt;="&amp;$B$574,'1. Output sheet'!$O$2:$O$5000,"&lt;"&amp;$C$574)</f>
        <v>7402</v>
      </c>
      <c r="K727" s="13">
        <f>SUMIFS('1. Output sheet'!$F$2:$F$5000,'1. Output sheet'!$C$2:$C$5000,K$138,'1. Output sheet'!$K$2:$K$5000,$B727,'1. Output sheet'!$AC$2:$AC$5000,$B$140,'1. Output sheet'!$O$2:$O$5000,"&gt;="&amp;$B$574,'1. Output sheet'!$O$2:$O$5000,"&lt;"&amp;$C$574)+SUMIFS('1. Output sheet'!$F$2:$F$5000,'1. Output sheet'!$C$2:$C$5000,K$138,'1. Output sheet'!$K$2:$K$5000,$B727,'1. Output sheet'!$AC$2:$AC$5000,$B$170,'1. Output sheet'!$O$2:$O$5000,"&gt;="&amp;$B$574,'1. Output sheet'!$O$2:$O$5000,"&lt;"&amp;$C$574)</f>
        <v>0</v>
      </c>
      <c r="L727" s="13">
        <f>SUMIFS('1. Output sheet'!$F$2:$F$5000,'1. Output sheet'!$C$2:$C$5000,L$138,'1. Output sheet'!$K$2:$K$5000,$B727,'1. Output sheet'!$AC$2:$AC$5000,$B$140,'1. Output sheet'!$O$2:$O$5000,"&gt;="&amp;$B$574,'1. Output sheet'!$O$2:$O$5000,"&lt;"&amp;$C$574)+SUMIFS('1. Output sheet'!$F$2:$F$5000,'1. Output sheet'!$C$2:$C$5000,L$138,'1. Output sheet'!$K$2:$K$5000,$B727,'1. Output sheet'!$AC$2:$AC$5000,$B$170,'1. Output sheet'!$O$2:$O$5000,"&gt;="&amp;$B$574,'1. Output sheet'!$O$2:$O$5000,"&lt;"&amp;$C$574)</f>
        <v>0</v>
      </c>
      <c r="M727" s="13">
        <f>SUMIFS('1. Output sheet'!$F$2:$F$5000,'1. Output sheet'!$C$2:$C$5000,M$138,'1. Output sheet'!$K$2:$K$5000,$B727,'1. Output sheet'!$AC$2:$AC$5000,$B$140,'1. Output sheet'!$O$2:$O$5000,"&gt;="&amp;$B$574,'1. Output sheet'!$O$2:$O$5000,"&lt;"&amp;$C$574)+SUMIFS('1. Output sheet'!$F$2:$F$5000,'1. Output sheet'!$C$2:$C$5000,M$138,'1. Output sheet'!$K$2:$K$5000,$B727,'1. Output sheet'!$AC$2:$AC$5000,$B$170,'1. Output sheet'!$O$2:$O$5000,"&gt;="&amp;$B$574,'1. Output sheet'!$O$2:$O$5000,"&lt;"&amp;$C$574)</f>
        <v>0</v>
      </c>
      <c r="N727" s="13">
        <f>SUMIFS('1. Output sheet'!$F$2:$F$5000,'1. Output sheet'!$C$2:$C$5000,N$138,'1. Output sheet'!$K$2:$K$5000,$B727,'1. Output sheet'!$AC$2:$AC$5000,$B$140,'1. Output sheet'!$O$2:$O$5000,"&gt;="&amp;$B$574,'1. Output sheet'!$O$2:$O$5000,"&lt;"&amp;$C$574)+SUMIFS('1. Output sheet'!$F$2:$F$5000,'1. Output sheet'!$C$2:$C$5000,N$138,'1. Output sheet'!$K$2:$K$5000,$B727,'1. Output sheet'!$AC$2:$AC$5000,$B$170,'1. Output sheet'!$O$2:$O$5000,"&gt;="&amp;$B$574,'1. Output sheet'!$O$2:$O$5000,"&lt;"&amp;$C$574)</f>
        <v>0</v>
      </c>
      <c r="O727" s="13">
        <f>SUMIFS('1. Output sheet'!$F$2:$F$5000,'1. Output sheet'!$C$2:$C$5000,O$138,'1. Output sheet'!$K$2:$K$5000,$B727,'1. Output sheet'!$AC$2:$AC$5000,$B$140,'1. Output sheet'!$O$2:$O$5000,"&gt;="&amp;$B$574,'1. Output sheet'!$O$2:$O$5000,"&lt;"&amp;$C$574)+SUMIFS('1. Output sheet'!$F$2:$F$5000,'1. Output sheet'!$C$2:$C$5000,O$138,'1. Output sheet'!$K$2:$K$5000,$B727,'1. Output sheet'!$AC$2:$AC$5000,$B$170,'1. Output sheet'!$O$2:$O$5000,"&gt;="&amp;$B$574,'1. Output sheet'!$O$2:$O$5000,"&lt;"&amp;$C$574)</f>
        <v>0</v>
      </c>
      <c r="P727" s="14">
        <f t="shared" si="402"/>
        <v>9750</v>
      </c>
      <c r="R727" s="39" t="s">
        <v>289</v>
      </c>
      <c r="S727" s="12"/>
      <c r="T727" s="13">
        <f t="shared" si="401"/>
        <v>0</v>
      </c>
      <c r="U727" s="13">
        <f t="shared" si="389"/>
        <v>0</v>
      </c>
      <c r="V727" s="13">
        <f t="shared" si="390"/>
        <v>0</v>
      </c>
      <c r="W727" s="13">
        <f t="shared" si="391"/>
        <v>53.631524610165847</v>
      </c>
      <c r="X727" s="13">
        <f t="shared" si="392"/>
        <v>261.18552485150769</v>
      </c>
      <c r="Y727" s="13">
        <f t="shared" si="393"/>
        <v>0</v>
      </c>
      <c r="Z727" s="13">
        <f t="shared" si="394"/>
        <v>992.45136291111908</v>
      </c>
      <c r="AA727" s="13">
        <f t="shared" si="395"/>
        <v>0</v>
      </c>
      <c r="AB727" s="13">
        <f t="shared" si="396"/>
        <v>0</v>
      </c>
      <c r="AC727" s="13">
        <f t="shared" si="397"/>
        <v>0</v>
      </c>
      <c r="AD727" s="13">
        <f t="shared" si="398"/>
        <v>0</v>
      </c>
      <c r="AE727" s="13">
        <f t="shared" si="399"/>
        <v>0</v>
      </c>
      <c r="AF727" s="14">
        <f t="shared" si="400"/>
        <v>1307.2684123727925</v>
      </c>
    </row>
    <row r="728" spans="2:32" ht="15" x14ac:dyDescent="0.25">
      <c r="B728" s="39" t="s">
        <v>1330</v>
      </c>
      <c r="C728" s="12"/>
      <c r="D728" s="13">
        <f>SUMIFS('1. Output sheet'!$F$2:$F$5000,'1. Output sheet'!$C$2:$C$5000,D$138,'1. Output sheet'!$K$2:$K$5000,$B728,'1. Output sheet'!$AC$2:$AC$5000,$B$140,'1. Output sheet'!$O$2:$O$5000,"&gt;="&amp;$B$574,'1. Output sheet'!$O$2:$O$5000,"&lt;"&amp;$C$574)+SUMIFS('1. Output sheet'!$F$2:$F$5000,'1. Output sheet'!$C$2:$C$5000,D$138,'1. Output sheet'!$K$2:$K$5000,$B728,'1. Output sheet'!$AC$2:$AC$5000,$B$170,'1. Output sheet'!$O$2:$O$5000,"&gt;="&amp;$B$574,'1. Output sheet'!$O$2:$O$5000,"&lt;"&amp;$C$574)</f>
        <v>0</v>
      </c>
      <c r="E728" s="13">
        <f>SUMIFS('1. Output sheet'!$F$2:$F$5000,'1. Output sheet'!$C$2:$C$5000,E$138,'1. Output sheet'!$K$2:$K$5000,$B728,'1. Output sheet'!$AC$2:$AC$5000,$B$140,'1. Output sheet'!$O$2:$O$5000,"&gt;="&amp;$B$574,'1. Output sheet'!$O$2:$O$5000,"&lt;"&amp;$C$574)+SUMIFS('1. Output sheet'!$F$2:$F$5000,'1. Output sheet'!$C$2:$C$5000,E$138,'1. Output sheet'!$K$2:$K$5000,$B728,'1. Output sheet'!$AC$2:$AC$5000,$B$170,'1. Output sheet'!$O$2:$O$5000,"&gt;="&amp;$B$574,'1. Output sheet'!$O$2:$O$5000,"&lt;"&amp;$C$574)</f>
        <v>0</v>
      </c>
      <c r="F728" s="13">
        <f>SUMIFS('1. Output sheet'!$F$2:$F$5000,'1. Output sheet'!$C$2:$C$5000,F$138,'1. Output sheet'!$K$2:$K$5000,$B728,'1. Output sheet'!$AC$2:$AC$5000,$B$140,'1. Output sheet'!$O$2:$O$5000,"&gt;="&amp;$B$574,'1. Output sheet'!$O$2:$O$5000,"&lt;"&amp;$C$574)+SUMIFS('1. Output sheet'!$F$2:$F$5000,'1. Output sheet'!$C$2:$C$5000,F$138,'1. Output sheet'!$K$2:$K$5000,$B728,'1. Output sheet'!$AC$2:$AC$5000,$B$170,'1. Output sheet'!$O$2:$O$5000,"&gt;="&amp;$B$574,'1. Output sheet'!$O$2:$O$5000,"&lt;"&amp;$C$574)</f>
        <v>0</v>
      </c>
      <c r="G728" s="13">
        <f>SUMIFS('1. Output sheet'!$F$2:$F$5000,'1. Output sheet'!$C$2:$C$5000,G$138,'1. Output sheet'!$K$2:$K$5000,$B728,'1. Output sheet'!$AC$2:$AC$5000,$B$140,'1. Output sheet'!$O$2:$O$5000,"&gt;="&amp;$B$574,'1. Output sheet'!$O$2:$O$5000,"&lt;"&amp;$C$574)+SUMIFS('1. Output sheet'!$F$2:$F$5000,'1. Output sheet'!$C$2:$C$5000,G$138,'1. Output sheet'!$K$2:$K$5000,$B728,'1. Output sheet'!$AC$2:$AC$5000,$B$170,'1. Output sheet'!$O$2:$O$5000,"&gt;="&amp;$B$574,'1. Output sheet'!$O$2:$O$5000,"&lt;"&amp;$C$574)</f>
        <v>0</v>
      </c>
      <c r="H728" s="13">
        <f>SUMIFS('1. Output sheet'!$F$2:$F$5000,'1. Output sheet'!$C$2:$C$5000,H$138,'1. Output sheet'!$K$2:$K$5000,$B728,'1. Output sheet'!$AC$2:$AC$5000,$B$140,'1. Output sheet'!$O$2:$O$5000,"&gt;="&amp;$B$574,'1. Output sheet'!$O$2:$O$5000,"&lt;"&amp;$C$574)+SUMIFS('1. Output sheet'!$F$2:$F$5000,'1. Output sheet'!$C$2:$C$5000,H$138,'1. Output sheet'!$K$2:$K$5000,$B728,'1. Output sheet'!$AC$2:$AC$5000,$B$170,'1. Output sheet'!$O$2:$O$5000,"&gt;="&amp;$B$574,'1. Output sheet'!$O$2:$O$5000,"&lt;"&amp;$C$574)</f>
        <v>0</v>
      </c>
      <c r="I728" s="13">
        <f>SUMIFS('1. Output sheet'!$F$2:$F$5000,'1. Output sheet'!$C$2:$C$5000,I$138,'1. Output sheet'!$K$2:$K$5000,$B728,'1. Output sheet'!$AC$2:$AC$5000,$B$140,'1. Output sheet'!$O$2:$O$5000,"&gt;="&amp;$B$574,'1. Output sheet'!$O$2:$O$5000,"&lt;"&amp;$C$574)+SUMIFS('1. Output sheet'!$F$2:$F$5000,'1. Output sheet'!$C$2:$C$5000,I$138,'1. Output sheet'!$K$2:$K$5000,$B728,'1. Output sheet'!$AC$2:$AC$5000,$B$170,'1. Output sheet'!$O$2:$O$5000,"&gt;="&amp;$B$574,'1. Output sheet'!$O$2:$O$5000,"&lt;"&amp;$C$574)</f>
        <v>0</v>
      </c>
      <c r="J728" s="13">
        <f>SUMIFS('1. Output sheet'!$F$2:$F$5000,'1. Output sheet'!$C$2:$C$5000,J$138,'1. Output sheet'!$K$2:$K$5000,$B728,'1. Output sheet'!$AC$2:$AC$5000,$B$140,'1. Output sheet'!$O$2:$O$5000,"&gt;="&amp;$B$574,'1. Output sheet'!$O$2:$O$5000,"&lt;"&amp;$C$574)+SUMIFS('1. Output sheet'!$F$2:$F$5000,'1. Output sheet'!$C$2:$C$5000,J$138,'1. Output sheet'!$K$2:$K$5000,$B728,'1. Output sheet'!$AC$2:$AC$5000,$B$170,'1. Output sheet'!$O$2:$O$5000,"&gt;="&amp;$B$574,'1. Output sheet'!$O$2:$O$5000,"&lt;"&amp;$C$574)</f>
        <v>0</v>
      </c>
      <c r="K728" s="13">
        <f>SUMIFS('1. Output sheet'!$F$2:$F$5000,'1. Output sheet'!$C$2:$C$5000,K$138,'1. Output sheet'!$K$2:$K$5000,$B728,'1. Output sheet'!$AC$2:$AC$5000,$B$140,'1. Output sheet'!$O$2:$O$5000,"&gt;="&amp;$B$574,'1. Output sheet'!$O$2:$O$5000,"&lt;"&amp;$C$574)+SUMIFS('1. Output sheet'!$F$2:$F$5000,'1. Output sheet'!$C$2:$C$5000,K$138,'1. Output sheet'!$K$2:$K$5000,$B728,'1. Output sheet'!$AC$2:$AC$5000,$B$170,'1. Output sheet'!$O$2:$O$5000,"&gt;="&amp;$B$574,'1. Output sheet'!$O$2:$O$5000,"&lt;"&amp;$C$574)</f>
        <v>0</v>
      </c>
      <c r="L728" s="13">
        <f>SUMIFS('1. Output sheet'!$F$2:$F$5000,'1. Output sheet'!$C$2:$C$5000,L$138,'1. Output sheet'!$K$2:$K$5000,$B728,'1. Output sheet'!$AC$2:$AC$5000,$B$140,'1. Output sheet'!$O$2:$O$5000,"&gt;="&amp;$B$574,'1. Output sheet'!$O$2:$O$5000,"&lt;"&amp;$C$574)+SUMIFS('1. Output sheet'!$F$2:$F$5000,'1. Output sheet'!$C$2:$C$5000,L$138,'1. Output sheet'!$K$2:$K$5000,$B728,'1. Output sheet'!$AC$2:$AC$5000,$B$170,'1. Output sheet'!$O$2:$O$5000,"&gt;="&amp;$B$574,'1. Output sheet'!$O$2:$O$5000,"&lt;"&amp;$C$574)</f>
        <v>0</v>
      </c>
      <c r="M728" s="13">
        <f>SUMIFS('1. Output sheet'!$F$2:$F$5000,'1. Output sheet'!$C$2:$C$5000,M$138,'1. Output sheet'!$K$2:$K$5000,$B728,'1. Output sheet'!$AC$2:$AC$5000,$B$140,'1. Output sheet'!$O$2:$O$5000,"&gt;="&amp;$B$574,'1. Output sheet'!$O$2:$O$5000,"&lt;"&amp;$C$574)+SUMIFS('1. Output sheet'!$F$2:$F$5000,'1. Output sheet'!$C$2:$C$5000,M$138,'1. Output sheet'!$K$2:$K$5000,$B728,'1. Output sheet'!$AC$2:$AC$5000,$B$170,'1. Output sheet'!$O$2:$O$5000,"&gt;="&amp;$B$574,'1. Output sheet'!$O$2:$O$5000,"&lt;"&amp;$C$574)</f>
        <v>0</v>
      </c>
      <c r="N728" s="13">
        <f>SUMIFS('1. Output sheet'!$F$2:$F$5000,'1. Output sheet'!$C$2:$C$5000,N$138,'1. Output sheet'!$K$2:$K$5000,$B728,'1. Output sheet'!$AC$2:$AC$5000,$B$140,'1. Output sheet'!$O$2:$O$5000,"&gt;="&amp;$B$574,'1. Output sheet'!$O$2:$O$5000,"&lt;"&amp;$C$574)+SUMIFS('1. Output sheet'!$F$2:$F$5000,'1. Output sheet'!$C$2:$C$5000,N$138,'1. Output sheet'!$K$2:$K$5000,$B728,'1. Output sheet'!$AC$2:$AC$5000,$B$170,'1. Output sheet'!$O$2:$O$5000,"&gt;="&amp;$B$574,'1. Output sheet'!$O$2:$O$5000,"&lt;"&amp;$C$574)</f>
        <v>0</v>
      </c>
      <c r="O728" s="13">
        <f>SUMIFS('1. Output sheet'!$F$2:$F$5000,'1. Output sheet'!$C$2:$C$5000,O$138,'1. Output sheet'!$K$2:$K$5000,$B728,'1. Output sheet'!$AC$2:$AC$5000,$B$140,'1. Output sheet'!$O$2:$O$5000,"&gt;="&amp;$B$574,'1. Output sheet'!$O$2:$O$5000,"&lt;"&amp;$C$574)+SUMIFS('1. Output sheet'!$F$2:$F$5000,'1. Output sheet'!$C$2:$C$5000,O$138,'1. Output sheet'!$K$2:$K$5000,$B728,'1. Output sheet'!$AC$2:$AC$5000,$B$170,'1. Output sheet'!$O$2:$O$5000,"&gt;="&amp;$B$574,'1. Output sheet'!$O$2:$O$5000,"&lt;"&amp;$C$574)</f>
        <v>0</v>
      </c>
      <c r="P728" s="14">
        <f t="shared" si="402"/>
        <v>0</v>
      </c>
      <c r="R728" s="39" t="s">
        <v>1330</v>
      </c>
      <c r="S728" s="12"/>
      <c r="T728" s="13">
        <f t="shared" si="401"/>
        <v>0</v>
      </c>
      <c r="U728" s="13">
        <f t="shared" si="389"/>
        <v>0</v>
      </c>
      <c r="V728" s="13">
        <f t="shared" si="390"/>
        <v>0</v>
      </c>
      <c r="W728" s="13">
        <f t="shared" si="391"/>
        <v>0</v>
      </c>
      <c r="X728" s="13">
        <f t="shared" si="392"/>
        <v>0</v>
      </c>
      <c r="Y728" s="13">
        <f t="shared" si="393"/>
        <v>0</v>
      </c>
      <c r="Z728" s="13">
        <f t="shared" si="394"/>
        <v>0</v>
      </c>
      <c r="AA728" s="13">
        <f t="shared" si="395"/>
        <v>0</v>
      </c>
      <c r="AB728" s="13">
        <f t="shared" si="396"/>
        <v>0</v>
      </c>
      <c r="AC728" s="13">
        <f t="shared" si="397"/>
        <v>0</v>
      </c>
      <c r="AD728" s="13">
        <f t="shared" si="398"/>
        <v>0</v>
      </c>
      <c r="AE728" s="13">
        <f t="shared" si="399"/>
        <v>0</v>
      </c>
      <c r="AF728" s="14">
        <f t="shared" si="400"/>
        <v>0</v>
      </c>
    </row>
    <row r="729" spans="2:32" ht="15" x14ac:dyDescent="0.25">
      <c r="B729" s="39" t="s">
        <v>86</v>
      </c>
      <c r="C729" s="12"/>
      <c r="D729" s="13">
        <f>SUMIFS('1. Output sheet'!$F$2:$F$5000,'1. Output sheet'!$C$2:$C$5000,D$138,'1. Output sheet'!$K$2:$K$5000,$B729,'1. Output sheet'!$AC$2:$AC$5000,$B$140,'1. Output sheet'!$O$2:$O$5000,"&gt;="&amp;$B$574,'1. Output sheet'!$O$2:$O$5000,"&lt;"&amp;$C$574)+SUMIFS('1. Output sheet'!$F$2:$F$5000,'1. Output sheet'!$C$2:$C$5000,D$138,'1. Output sheet'!$K$2:$K$5000,$B729,'1. Output sheet'!$AC$2:$AC$5000,$B$170,'1. Output sheet'!$O$2:$O$5000,"&gt;="&amp;$B$574,'1. Output sheet'!$O$2:$O$5000,"&lt;"&amp;$C$574)</f>
        <v>0</v>
      </c>
      <c r="E729" s="13">
        <f>SUMIFS('1. Output sheet'!$F$2:$F$5000,'1. Output sheet'!$C$2:$C$5000,E$138,'1. Output sheet'!$K$2:$K$5000,$B729,'1. Output sheet'!$AC$2:$AC$5000,$B$140,'1. Output sheet'!$O$2:$O$5000,"&gt;="&amp;$B$574,'1. Output sheet'!$O$2:$O$5000,"&lt;"&amp;$C$574)+SUMIFS('1. Output sheet'!$F$2:$F$5000,'1. Output sheet'!$C$2:$C$5000,E$138,'1. Output sheet'!$K$2:$K$5000,$B729,'1. Output sheet'!$AC$2:$AC$5000,$B$170,'1. Output sheet'!$O$2:$O$5000,"&gt;="&amp;$B$574,'1. Output sheet'!$O$2:$O$5000,"&lt;"&amp;$C$574)</f>
        <v>0</v>
      </c>
      <c r="F729" s="13">
        <f>SUMIFS('1. Output sheet'!$F$2:$F$5000,'1. Output sheet'!$C$2:$C$5000,F$138,'1. Output sheet'!$K$2:$K$5000,$B729,'1. Output sheet'!$AC$2:$AC$5000,$B$140,'1. Output sheet'!$O$2:$O$5000,"&gt;="&amp;$B$574,'1. Output sheet'!$O$2:$O$5000,"&lt;"&amp;$C$574)+SUMIFS('1. Output sheet'!$F$2:$F$5000,'1. Output sheet'!$C$2:$C$5000,F$138,'1. Output sheet'!$K$2:$K$5000,$B729,'1. Output sheet'!$AC$2:$AC$5000,$B$170,'1. Output sheet'!$O$2:$O$5000,"&gt;="&amp;$B$574,'1. Output sheet'!$O$2:$O$5000,"&lt;"&amp;$C$574)</f>
        <v>6982</v>
      </c>
      <c r="G729" s="13">
        <f>SUMIFS('1. Output sheet'!$F$2:$F$5000,'1. Output sheet'!$C$2:$C$5000,G$138,'1. Output sheet'!$K$2:$K$5000,$B729,'1. Output sheet'!$AC$2:$AC$5000,$B$140,'1. Output sheet'!$O$2:$O$5000,"&gt;="&amp;$B$574,'1. Output sheet'!$O$2:$O$5000,"&lt;"&amp;$C$574)+SUMIFS('1. Output sheet'!$F$2:$F$5000,'1. Output sheet'!$C$2:$C$5000,G$138,'1. Output sheet'!$K$2:$K$5000,$B729,'1. Output sheet'!$AC$2:$AC$5000,$B$170,'1. Output sheet'!$O$2:$O$5000,"&gt;="&amp;$B$574,'1. Output sheet'!$O$2:$O$5000,"&lt;"&amp;$C$574)</f>
        <v>6082.5</v>
      </c>
      <c r="H729" s="13">
        <f>SUMIFS('1. Output sheet'!$F$2:$F$5000,'1. Output sheet'!$C$2:$C$5000,H$138,'1. Output sheet'!$K$2:$K$5000,$B729,'1. Output sheet'!$AC$2:$AC$5000,$B$140,'1. Output sheet'!$O$2:$O$5000,"&gt;="&amp;$B$574,'1. Output sheet'!$O$2:$O$5000,"&lt;"&amp;$C$574)+SUMIFS('1. Output sheet'!$F$2:$F$5000,'1. Output sheet'!$C$2:$C$5000,H$138,'1. Output sheet'!$K$2:$K$5000,$B729,'1. Output sheet'!$AC$2:$AC$5000,$B$170,'1. Output sheet'!$O$2:$O$5000,"&gt;="&amp;$B$574,'1. Output sheet'!$O$2:$O$5000,"&lt;"&amp;$C$574)</f>
        <v>252.5</v>
      </c>
      <c r="I729" s="13">
        <f>SUMIFS('1. Output sheet'!$F$2:$F$5000,'1. Output sheet'!$C$2:$C$5000,I$138,'1. Output sheet'!$K$2:$K$5000,$B729,'1. Output sheet'!$AC$2:$AC$5000,$B$140,'1. Output sheet'!$O$2:$O$5000,"&gt;="&amp;$B$574,'1. Output sheet'!$O$2:$O$5000,"&lt;"&amp;$C$574)+SUMIFS('1. Output sheet'!$F$2:$F$5000,'1. Output sheet'!$C$2:$C$5000,I$138,'1. Output sheet'!$K$2:$K$5000,$B729,'1. Output sheet'!$AC$2:$AC$5000,$B$170,'1. Output sheet'!$O$2:$O$5000,"&gt;="&amp;$B$574,'1. Output sheet'!$O$2:$O$5000,"&lt;"&amp;$C$574)</f>
        <v>2020</v>
      </c>
      <c r="J729" s="13">
        <f>SUMIFS('1. Output sheet'!$F$2:$F$5000,'1. Output sheet'!$C$2:$C$5000,J$138,'1. Output sheet'!$K$2:$K$5000,$B729,'1. Output sheet'!$AC$2:$AC$5000,$B$140,'1. Output sheet'!$O$2:$O$5000,"&gt;="&amp;$B$574,'1. Output sheet'!$O$2:$O$5000,"&lt;"&amp;$C$574)+SUMIFS('1. Output sheet'!$F$2:$F$5000,'1. Output sheet'!$C$2:$C$5000,J$138,'1. Output sheet'!$K$2:$K$5000,$B729,'1. Output sheet'!$AC$2:$AC$5000,$B$170,'1. Output sheet'!$O$2:$O$5000,"&gt;="&amp;$B$574,'1. Output sheet'!$O$2:$O$5000,"&lt;"&amp;$C$574)</f>
        <v>2540</v>
      </c>
      <c r="K729" s="13">
        <f>SUMIFS('1. Output sheet'!$F$2:$F$5000,'1. Output sheet'!$C$2:$C$5000,K$138,'1. Output sheet'!$K$2:$K$5000,$B729,'1. Output sheet'!$AC$2:$AC$5000,$B$140,'1. Output sheet'!$O$2:$O$5000,"&gt;="&amp;$B$574,'1. Output sheet'!$O$2:$O$5000,"&lt;"&amp;$C$574)+SUMIFS('1. Output sheet'!$F$2:$F$5000,'1. Output sheet'!$C$2:$C$5000,K$138,'1. Output sheet'!$K$2:$K$5000,$B729,'1. Output sheet'!$AC$2:$AC$5000,$B$170,'1. Output sheet'!$O$2:$O$5000,"&gt;="&amp;$B$574,'1. Output sheet'!$O$2:$O$5000,"&lt;"&amp;$C$574)</f>
        <v>0</v>
      </c>
      <c r="L729" s="13">
        <f>SUMIFS('1. Output sheet'!$F$2:$F$5000,'1. Output sheet'!$C$2:$C$5000,L$138,'1. Output sheet'!$K$2:$K$5000,$B729,'1. Output sheet'!$AC$2:$AC$5000,$B$140,'1. Output sheet'!$O$2:$O$5000,"&gt;="&amp;$B$574,'1. Output sheet'!$O$2:$O$5000,"&lt;"&amp;$C$574)+SUMIFS('1. Output sheet'!$F$2:$F$5000,'1. Output sheet'!$C$2:$C$5000,L$138,'1. Output sheet'!$K$2:$K$5000,$B729,'1. Output sheet'!$AC$2:$AC$5000,$B$170,'1. Output sheet'!$O$2:$O$5000,"&gt;="&amp;$B$574,'1. Output sheet'!$O$2:$O$5000,"&lt;"&amp;$C$574)</f>
        <v>0</v>
      </c>
      <c r="M729" s="13">
        <f>SUMIFS('1. Output sheet'!$F$2:$F$5000,'1. Output sheet'!$C$2:$C$5000,M$138,'1. Output sheet'!$K$2:$K$5000,$B729,'1. Output sheet'!$AC$2:$AC$5000,$B$140,'1. Output sheet'!$O$2:$O$5000,"&gt;="&amp;$B$574,'1. Output sheet'!$O$2:$O$5000,"&lt;"&amp;$C$574)+SUMIFS('1. Output sheet'!$F$2:$F$5000,'1. Output sheet'!$C$2:$C$5000,M$138,'1. Output sheet'!$K$2:$K$5000,$B729,'1. Output sheet'!$AC$2:$AC$5000,$B$170,'1. Output sheet'!$O$2:$O$5000,"&gt;="&amp;$B$574,'1. Output sheet'!$O$2:$O$5000,"&lt;"&amp;$C$574)</f>
        <v>0</v>
      </c>
      <c r="N729" s="13">
        <f>SUMIFS('1. Output sheet'!$F$2:$F$5000,'1. Output sheet'!$C$2:$C$5000,N$138,'1. Output sheet'!$K$2:$K$5000,$B729,'1. Output sheet'!$AC$2:$AC$5000,$B$140,'1. Output sheet'!$O$2:$O$5000,"&gt;="&amp;$B$574,'1. Output sheet'!$O$2:$O$5000,"&lt;"&amp;$C$574)+SUMIFS('1. Output sheet'!$F$2:$F$5000,'1. Output sheet'!$C$2:$C$5000,N$138,'1. Output sheet'!$K$2:$K$5000,$B729,'1. Output sheet'!$AC$2:$AC$5000,$B$170,'1. Output sheet'!$O$2:$O$5000,"&gt;="&amp;$B$574,'1. Output sheet'!$O$2:$O$5000,"&lt;"&amp;$C$574)</f>
        <v>0</v>
      </c>
      <c r="O729" s="13">
        <f>SUMIFS('1. Output sheet'!$F$2:$F$5000,'1. Output sheet'!$C$2:$C$5000,O$138,'1. Output sheet'!$K$2:$K$5000,$B729,'1. Output sheet'!$AC$2:$AC$5000,$B$140,'1. Output sheet'!$O$2:$O$5000,"&gt;="&amp;$B$574,'1. Output sheet'!$O$2:$O$5000,"&lt;"&amp;$C$574)+SUMIFS('1. Output sheet'!$F$2:$F$5000,'1. Output sheet'!$C$2:$C$5000,O$138,'1. Output sheet'!$K$2:$K$5000,$B729,'1. Output sheet'!$AC$2:$AC$5000,$B$170,'1. Output sheet'!$O$2:$O$5000,"&gt;="&amp;$B$574,'1. Output sheet'!$O$2:$O$5000,"&lt;"&amp;$C$574)</f>
        <v>0</v>
      </c>
      <c r="P729" s="14">
        <f t="shared" si="402"/>
        <v>17877</v>
      </c>
      <c r="R729" s="39" t="s">
        <v>86</v>
      </c>
      <c r="S729" s="12"/>
      <c r="T729" s="13">
        <f t="shared" si="401"/>
        <v>0</v>
      </c>
      <c r="U729" s="13">
        <f t="shared" si="389"/>
        <v>0</v>
      </c>
      <c r="V729" s="13">
        <f t="shared" si="390"/>
        <v>936.13826207044485</v>
      </c>
      <c r="W729" s="13">
        <f t="shared" si="391"/>
        <v>815.53437110333448</v>
      </c>
      <c r="X729" s="13">
        <f t="shared" si="392"/>
        <v>33.854899910167191</v>
      </c>
      <c r="Y729" s="13">
        <f t="shared" si="393"/>
        <v>270.83919928133753</v>
      </c>
      <c r="Z729" s="13">
        <f t="shared" si="394"/>
        <v>340.56018127455314</v>
      </c>
      <c r="AA729" s="13">
        <f t="shared" si="395"/>
        <v>0</v>
      </c>
      <c r="AB729" s="13">
        <f t="shared" si="396"/>
        <v>0</v>
      </c>
      <c r="AC729" s="13">
        <f t="shared" si="397"/>
        <v>0</v>
      </c>
      <c r="AD729" s="13">
        <f t="shared" si="398"/>
        <v>0</v>
      </c>
      <c r="AE729" s="13">
        <f t="shared" si="399"/>
        <v>0</v>
      </c>
      <c r="AF729" s="14">
        <f t="shared" si="400"/>
        <v>2396.926913639837</v>
      </c>
    </row>
    <row r="730" spans="2:32" ht="15" x14ac:dyDescent="0.25">
      <c r="B730" s="39" t="s">
        <v>97</v>
      </c>
      <c r="C730" s="12"/>
      <c r="D730" s="13">
        <f>SUMIFS('1. Output sheet'!$F$2:$F$5000,'1. Output sheet'!$C$2:$C$5000,D$138,'1. Output sheet'!$K$2:$K$5000,$B730,'1. Output sheet'!$AC$2:$AC$5000,$B$140,'1. Output sheet'!$O$2:$O$5000,"&gt;="&amp;$B$574,'1. Output sheet'!$O$2:$O$5000,"&lt;"&amp;$C$574)+SUMIFS('1. Output sheet'!$F$2:$F$5000,'1. Output sheet'!$C$2:$C$5000,D$138,'1. Output sheet'!$K$2:$K$5000,$B730,'1. Output sheet'!$AC$2:$AC$5000,$B$170,'1. Output sheet'!$O$2:$O$5000,"&gt;="&amp;$B$574,'1. Output sheet'!$O$2:$O$5000,"&lt;"&amp;$C$574)</f>
        <v>0</v>
      </c>
      <c r="E730" s="13">
        <f>SUMIFS('1. Output sheet'!$F$2:$F$5000,'1. Output sheet'!$C$2:$C$5000,E$138,'1. Output sheet'!$K$2:$K$5000,$B730,'1. Output sheet'!$AC$2:$AC$5000,$B$140,'1. Output sheet'!$O$2:$O$5000,"&gt;="&amp;$B$574,'1. Output sheet'!$O$2:$O$5000,"&lt;"&amp;$C$574)+SUMIFS('1. Output sheet'!$F$2:$F$5000,'1. Output sheet'!$C$2:$C$5000,E$138,'1. Output sheet'!$K$2:$K$5000,$B730,'1. Output sheet'!$AC$2:$AC$5000,$B$170,'1. Output sheet'!$O$2:$O$5000,"&gt;="&amp;$B$574,'1. Output sheet'!$O$2:$O$5000,"&lt;"&amp;$C$574)</f>
        <v>0</v>
      </c>
      <c r="F730" s="13">
        <f>SUMIFS('1. Output sheet'!$F$2:$F$5000,'1. Output sheet'!$C$2:$C$5000,F$138,'1. Output sheet'!$K$2:$K$5000,$B730,'1. Output sheet'!$AC$2:$AC$5000,$B$140,'1. Output sheet'!$O$2:$O$5000,"&gt;="&amp;$B$574,'1. Output sheet'!$O$2:$O$5000,"&lt;"&amp;$C$574)+SUMIFS('1. Output sheet'!$F$2:$F$5000,'1. Output sheet'!$C$2:$C$5000,F$138,'1. Output sheet'!$K$2:$K$5000,$B730,'1. Output sheet'!$AC$2:$AC$5000,$B$170,'1. Output sheet'!$O$2:$O$5000,"&gt;="&amp;$B$574,'1. Output sheet'!$O$2:$O$5000,"&lt;"&amp;$C$574)</f>
        <v>0</v>
      </c>
      <c r="G730" s="13">
        <f>SUMIFS('1. Output sheet'!$F$2:$F$5000,'1. Output sheet'!$C$2:$C$5000,G$138,'1. Output sheet'!$K$2:$K$5000,$B730,'1. Output sheet'!$AC$2:$AC$5000,$B$140,'1. Output sheet'!$O$2:$O$5000,"&gt;="&amp;$B$574,'1. Output sheet'!$O$2:$O$5000,"&lt;"&amp;$C$574)+SUMIFS('1. Output sheet'!$F$2:$F$5000,'1. Output sheet'!$C$2:$C$5000,G$138,'1. Output sheet'!$K$2:$K$5000,$B730,'1. Output sheet'!$AC$2:$AC$5000,$B$170,'1. Output sheet'!$O$2:$O$5000,"&gt;="&amp;$B$574,'1. Output sheet'!$O$2:$O$5000,"&lt;"&amp;$C$574)</f>
        <v>3345</v>
      </c>
      <c r="H730" s="13">
        <f>SUMIFS('1. Output sheet'!$F$2:$F$5000,'1. Output sheet'!$C$2:$C$5000,H$138,'1. Output sheet'!$K$2:$K$5000,$B730,'1. Output sheet'!$AC$2:$AC$5000,$B$140,'1. Output sheet'!$O$2:$O$5000,"&gt;="&amp;$B$574,'1. Output sheet'!$O$2:$O$5000,"&lt;"&amp;$C$574)+SUMIFS('1. Output sheet'!$F$2:$F$5000,'1. Output sheet'!$C$2:$C$5000,H$138,'1. Output sheet'!$K$2:$K$5000,$B730,'1. Output sheet'!$AC$2:$AC$5000,$B$170,'1. Output sheet'!$O$2:$O$5000,"&gt;="&amp;$B$574,'1. Output sheet'!$O$2:$O$5000,"&lt;"&amp;$C$574)</f>
        <v>1725</v>
      </c>
      <c r="I730" s="13">
        <f>SUMIFS('1. Output sheet'!$F$2:$F$5000,'1. Output sheet'!$C$2:$C$5000,I$138,'1. Output sheet'!$K$2:$K$5000,$B730,'1. Output sheet'!$AC$2:$AC$5000,$B$140,'1. Output sheet'!$O$2:$O$5000,"&gt;="&amp;$B$574,'1. Output sheet'!$O$2:$O$5000,"&lt;"&amp;$C$574)+SUMIFS('1. Output sheet'!$F$2:$F$5000,'1. Output sheet'!$C$2:$C$5000,I$138,'1. Output sheet'!$K$2:$K$5000,$B730,'1. Output sheet'!$AC$2:$AC$5000,$B$170,'1. Output sheet'!$O$2:$O$5000,"&gt;="&amp;$B$574,'1. Output sheet'!$O$2:$O$5000,"&lt;"&amp;$C$574)</f>
        <v>0</v>
      </c>
      <c r="J730" s="13">
        <f>SUMIFS('1. Output sheet'!$F$2:$F$5000,'1. Output sheet'!$C$2:$C$5000,J$138,'1. Output sheet'!$K$2:$K$5000,$B730,'1. Output sheet'!$AC$2:$AC$5000,$B$140,'1. Output sheet'!$O$2:$O$5000,"&gt;="&amp;$B$574,'1. Output sheet'!$O$2:$O$5000,"&lt;"&amp;$C$574)+SUMIFS('1. Output sheet'!$F$2:$F$5000,'1. Output sheet'!$C$2:$C$5000,J$138,'1. Output sheet'!$K$2:$K$5000,$B730,'1. Output sheet'!$AC$2:$AC$5000,$B$170,'1. Output sheet'!$O$2:$O$5000,"&gt;="&amp;$B$574,'1. Output sheet'!$O$2:$O$5000,"&lt;"&amp;$C$574)</f>
        <v>0</v>
      </c>
      <c r="K730" s="13">
        <f>SUMIFS('1. Output sheet'!$F$2:$F$5000,'1. Output sheet'!$C$2:$C$5000,K$138,'1. Output sheet'!$K$2:$K$5000,$B730,'1. Output sheet'!$AC$2:$AC$5000,$B$140,'1. Output sheet'!$O$2:$O$5000,"&gt;="&amp;$B$574,'1. Output sheet'!$O$2:$O$5000,"&lt;"&amp;$C$574)+SUMIFS('1. Output sheet'!$F$2:$F$5000,'1. Output sheet'!$C$2:$C$5000,K$138,'1. Output sheet'!$K$2:$K$5000,$B730,'1. Output sheet'!$AC$2:$AC$5000,$B$170,'1. Output sheet'!$O$2:$O$5000,"&gt;="&amp;$B$574,'1. Output sheet'!$O$2:$O$5000,"&lt;"&amp;$C$574)</f>
        <v>0</v>
      </c>
      <c r="L730" s="13">
        <f>SUMIFS('1. Output sheet'!$F$2:$F$5000,'1. Output sheet'!$C$2:$C$5000,L$138,'1. Output sheet'!$K$2:$K$5000,$B730,'1. Output sheet'!$AC$2:$AC$5000,$B$140,'1. Output sheet'!$O$2:$O$5000,"&gt;="&amp;$B$574,'1. Output sheet'!$O$2:$O$5000,"&lt;"&amp;$C$574)+SUMIFS('1. Output sheet'!$F$2:$F$5000,'1. Output sheet'!$C$2:$C$5000,L$138,'1. Output sheet'!$K$2:$K$5000,$B730,'1. Output sheet'!$AC$2:$AC$5000,$B$170,'1. Output sheet'!$O$2:$O$5000,"&gt;="&amp;$B$574,'1. Output sheet'!$O$2:$O$5000,"&lt;"&amp;$C$574)</f>
        <v>0</v>
      </c>
      <c r="M730" s="13">
        <f>SUMIFS('1. Output sheet'!$F$2:$F$5000,'1. Output sheet'!$C$2:$C$5000,M$138,'1. Output sheet'!$K$2:$K$5000,$B730,'1. Output sheet'!$AC$2:$AC$5000,$B$140,'1. Output sheet'!$O$2:$O$5000,"&gt;="&amp;$B$574,'1. Output sheet'!$O$2:$O$5000,"&lt;"&amp;$C$574)+SUMIFS('1. Output sheet'!$F$2:$F$5000,'1. Output sheet'!$C$2:$C$5000,M$138,'1. Output sheet'!$K$2:$K$5000,$B730,'1. Output sheet'!$AC$2:$AC$5000,$B$170,'1. Output sheet'!$O$2:$O$5000,"&gt;="&amp;$B$574,'1. Output sheet'!$O$2:$O$5000,"&lt;"&amp;$C$574)</f>
        <v>0</v>
      </c>
      <c r="N730" s="13">
        <f>SUMIFS('1. Output sheet'!$F$2:$F$5000,'1. Output sheet'!$C$2:$C$5000,N$138,'1. Output sheet'!$K$2:$K$5000,$B730,'1. Output sheet'!$AC$2:$AC$5000,$B$140,'1. Output sheet'!$O$2:$O$5000,"&gt;="&amp;$B$574,'1. Output sheet'!$O$2:$O$5000,"&lt;"&amp;$C$574)+SUMIFS('1. Output sheet'!$F$2:$F$5000,'1. Output sheet'!$C$2:$C$5000,N$138,'1. Output sheet'!$K$2:$K$5000,$B730,'1. Output sheet'!$AC$2:$AC$5000,$B$170,'1. Output sheet'!$O$2:$O$5000,"&gt;="&amp;$B$574,'1. Output sheet'!$O$2:$O$5000,"&lt;"&amp;$C$574)</f>
        <v>0</v>
      </c>
      <c r="O730" s="13">
        <f>SUMIFS('1. Output sheet'!$F$2:$F$5000,'1. Output sheet'!$C$2:$C$5000,O$138,'1. Output sheet'!$K$2:$K$5000,$B730,'1. Output sheet'!$AC$2:$AC$5000,$B$140,'1. Output sheet'!$O$2:$O$5000,"&gt;="&amp;$B$574,'1. Output sheet'!$O$2:$O$5000,"&lt;"&amp;$C$574)+SUMIFS('1. Output sheet'!$F$2:$F$5000,'1. Output sheet'!$C$2:$C$5000,O$138,'1. Output sheet'!$K$2:$K$5000,$B730,'1. Output sheet'!$AC$2:$AC$5000,$B$170,'1. Output sheet'!$O$2:$O$5000,"&gt;="&amp;$B$574,'1. Output sheet'!$O$2:$O$5000,"&lt;"&amp;$C$574)</f>
        <v>0</v>
      </c>
      <c r="P730" s="14">
        <f t="shared" si="402"/>
        <v>5070</v>
      </c>
      <c r="R730" s="39" t="s">
        <v>97</v>
      </c>
      <c r="S730" s="12"/>
      <c r="T730" s="13">
        <f t="shared" si="401"/>
        <v>0</v>
      </c>
      <c r="U730" s="13">
        <f t="shared" si="389"/>
        <v>0</v>
      </c>
      <c r="V730" s="13">
        <f t="shared" si="390"/>
        <v>0</v>
      </c>
      <c r="W730" s="13">
        <f t="shared" si="391"/>
        <v>448.4936245525119</v>
      </c>
      <c r="X730" s="13">
        <f t="shared" si="392"/>
        <v>231.28594988134023</v>
      </c>
      <c r="Y730" s="13">
        <f t="shared" si="393"/>
        <v>0</v>
      </c>
      <c r="Z730" s="13">
        <f t="shared" si="394"/>
        <v>0</v>
      </c>
      <c r="AA730" s="13">
        <f t="shared" si="395"/>
        <v>0</v>
      </c>
      <c r="AB730" s="13">
        <f t="shared" si="396"/>
        <v>0</v>
      </c>
      <c r="AC730" s="13">
        <f t="shared" si="397"/>
        <v>0</v>
      </c>
      <c r="AD730" s="13">
        <f t="shared" si="398"/>
        <v>0</v>
      </c>
      <c r="AE730" s="13">
        <f t="shared" si="399"/>
        <v>0</v>
      </c>
      <c r="AF730" s="14">
        <f t="shared" si="400"/>
        <v>679.77957443385208</v>
      </c>
    </row>
    <row r="731" spans="2:32" ht="15" x14ac:dyDescent="0.25">
      <c r="B731" s="39" t="s">
        <v>226</v>
      </c>
      <c r="C731" s="12"/>
      <c r="D731" s="13">
        <f>SUMIFS('1. Output sheet'!$F$2:$F$5000,'1. Output sheet'!$C$2:$C$5000,D$138,'1. Output sheet'!$K$2:$K$5000,$B731,'1. Output sheet'!$AC$2:$AC$5000,$B$140,'1. Output sheet'!$O$2:$O$5000,"&gt;="&amp;$B$574,'1. Output sheet'!$O$2:$O$5000,"&lt;"&amp;$C$574)+SUMIFS('1. Output sheet'!$F$2:$F$5000,'1. Output sheet'!$C$2:$C$5000,D$138,'1. Output sheet'!$K$2:$K$5000,$B731,'1. Output sheet'!$AC$2:$AC$5000,$B$170,'1. Output sheet'!$O$2:$O$5000,"&gt;="&amp;$B$574,'1. Output sheet'!$O$2:$O$5000,"&lt;"&amp;$C$574)</f>
        <v>0</v>
      </c>
      <c r="E731" s="13">
        <f>SUMIFS('1. Output sheet'!$F$2:$F$5000,'1. Output sheet'!$C$2:$C$5000,E$138,'1. Output sheet'!$K$2:$K$5000,$B731,'1. Output sheet'!$AC$2:$AC$5000,$B$140,'1. Output sheet'!$O$2:$O$5000,"&gt;="&amp;$B$574,'1. Output sheet'!$O$2:$O$5000,"&lt;"&amp;$C$574)+SUMIFS('1. Output sheet'!$F$2:$F$5000,'1. Output sheet'!$C$2:$C$5000,E$138,'1. Output sheet'!$K$2:$K$5000,$B731,'1. Output sheet'!$AC$2:$AC$5000,$B$170,'1. Output sheet'!$O$2:$O$5000,"&gt;="&amp;$B$574,'1. Output sheet'!$O$2:$O$5000,"&lt;"&amp;$C$574)</f>
        <v>84250</v>
      </c>
      <c r="F731" s="13">
        <f>SUMIFS('1. Output sheet'!$F$2:$F$5000,'1. Output sheet'!$C$2:$C$5000,F$138,'1. Output sheet'!$K$2:$K$5000,$B731,'1. Output sheet'!$AC$2:$AC$5000,$B$140,'1. Output sheet'!$O$2:$O$5000,"&gt;="&amp;$B$574,'1. Output sheet'!$O$2:$O$5000,"&lt;"&amp;$C$574)+SUMIFS('1. Output sheet'!$F$2:$F$5000,'1. Output sheet'!$C$2:$C$5000,F$138,'1. Output sheet'!$K$2:$K$5000,$B731,'1. Output sheet'!$AC$2:$AC$5000,$B$170,'1. Output sheet'!$O$2:$O$5000,"&gt;="&amp;$B$574,'1. Output sheet'!$O$2:$O$5000,"&lt;"&amp;$C$574)</f>
        <v>1700</v>
      </c>
      <c r="G731" s="13">
        <f>SUMIFS('1. Output sheet'!$F$2:$F$5000,'1. Output sheet'!$C$2:$C$5000,G$138,'1. Output sheet'!$K$2:$K$5000,$B731,'1. Output sheet'!$AC$2:$AC$5000,$B$140,'1. Output sheet'!$O$2:$O$5000,"&gt;="&amp;$B$574,'1. Output sheet'!$O$2:$O$5000,"&lt;"&amp;$C$574)+SUMIFS('1. Output sheet'!$F$2:$F$5000,'1. Output sheet'!$C$2:$C$5000,G$138,'1. Output sheet'!$K$2:$K$5000,$B731,'1. Output sheet'!$AC$2:$AC$5000,$B$170,'1. Output sheet'!$O$2:$O$5000,"&gt;="&amp;$B$574,'1. Output sheet'!$O$2:$O$5000,"&lt;"&amp;$C$574)</f>
        <v>6678</v>
      </c>
      <c r="H731" s="13">
        <f>SUMIFS('1. Output sheet'!$F$2:$F$5000,'1. Output sheet'!$C$2:$C$5000,H$138,'1. Output sheet'!$K$2:$K$5000,$B731,'1. Output sheet'!$AC$2:$AC$5000,$B$140,'1. Output sheet'!$O$2:$O$5000,"&gt;="&amp;$B$574,'1. Output sheet'!$O$2:$O$5000,"&lt;"&amp;$C$574)+SUMIFS('1. Output sheet'!$F$2:$F$5000,'1. Output sheet'!$C$2:$C$5000,H$138,'1. Output sheet'!$K$2:$K$5000,$B731,'1. Output sheet'!$AC$2:$AC$5000,$B$170,'1. Output sheet'!$O$2:$O$5000,"&gt;="&amp;$B$574,'1. Output sheet'!$O$2:$O$5000,"&lt;"&amp;$C$574)</f>
        <v>0</v>
      </c>
      <c r="I731" s="13">
        <f>SUMIFS('1. Output sheet'!$F$2:$F$5000,'1. Output sheet'!$C$2:$C$5000,I$138,'1. Output sheet'!$K$2:$K$5000,$B731,'1. Output sheet'!$AC$2:$AC$5000,$B$140,'1. Output sheet'!$O$2:$O$5000,"&gt;="&amp;$B$574,'1. Output sheet'!$O$2:$O$5000,"&lt;"&amp;$C$574)+SUMIFS('1. Output sheet'!$F$2:$F$5000,'1. Output sheet'!$C$2:$C$5000,I$138,'1. Output sheet'!$K$2:$K$5000,$B731,'1. Output sheet'!$AC$2:$AC$5000,$B$170,'1. Output sheet'!$O$2:$O$5000,"&gt;="&amp;$B$574,'1. Output sheet'!$O$2:$O$5000,"&lt;"&amp;$C$574)</f>
        <v>0</v>
      </c>
      <c r="J731" s="13">
        <f>SUMIFS('1. Output sheet'!$F$2:$F$5000,'1. Output sheet'!$C$2:$C$5000,J$138,'1. Output sheet'!$K$2:$K$5000,$B731,'1. Output sheet'!$AC$2:$AC$5000,$B$140,'1. Output sheet'!$O$2:$O$5000,"&gt;="&amp;$B$574,'1. Output sheet'!$O$2:$O$5000,"&lt;"&amp;$C$574)+SUMIFS('1. Output sheet'!$F$2:$F$5000,'1. Output sheet'!$C$2:$C$5000,J$138,'1. Output sheet'!$K$2:$K$5000,$B731,'1. Output sheet'!$AC$2:$AC$5000,$B$170,'1. Output sheet'!$O$2:$O$5000,"&gt;="&amp;$B$574,'1. Output sheet'!$O$2:$O$5000,"&lt;"&amp;$C$574)</f>
        <v>979</v>
      </c>
      <c r="K731" s="13">
        <f>SUMIFS('1. Output sheet'!$F$2:$F$5000,'1. Output sheet'!$C$2:$C$5000,K$138,'1. Output sheet'!$K$2:$K$5000,$B731,'1. Output sheet'!$AC$2:$AC$5000,$B$140,'1. Output sheet'!$O$2:$O$5000,"&gt;="&amp;$B$574,'1. Output sheet'!$O$2:$O$5000,"&lt;"&amp;$C$574)+SUMIFS('1. Output sheet'!$F$2:$F$5000,'1. Output sheet'!$C$2:$C$5000,K$138,'1. Output sheet'!$K$2:$K$5000,$B731,'1. Output sheet'!$AC$2:$AC$5000,$B$170,'1. Output sheet'!$O$2:$O$5000,"&gt;="&amp;$B$574,'1. Output sheet'!$O$2:$O$5000,"&lt;"&amp;$C$574)</f>
        <v>0</v>
      </c>
      <c r="L731" s="13">
        <f>SUMIFS('1. Output sheet'!$F$2:$F$5000,'1. Output sheet'!$C$2:$C$5000,L$138,'1. Output sheet'!$K$2:$K$5000,$B731,'1. Output sheet'!$AC$2:$AC$5000,$B$140,'1. Output sheet'!$O$2:$O$5000,"&gt;="&amp;$B$574,'1. Output sheet'!$O$2:$O$5000,"&lt;"&amp;$C$574)+SUMIFS('1. Output sheet'!$F$2:$F$5000,'1. Output sheet'!$C$2:$C$5000,L$138,'1. Output sheet'!$K$2:$K$5000,$B731,'1. Output sheet'!$AC$2:$AC$5000,$B$170,'1. Output sheet'!$O$2:$O$5000,"&gt;="&amp;$B$574,'1. Output sheet'!$O$2:$O$5000,"&lt;"&amp;$C$574)</f>
        <v>0</v>
      </c>
      <c r="M731" s="13">
        <f>SUMIFS('1. Output sheet'!$F$2:$F$5000,'1. Output sheet'!$C$2:$C$5000,M$138,'1. Output sheet'!$K$2:$K$5000,$B731,'1. Output sheet'!$AC$2:$AC$5000,$B$140,'1. Output sheet'!$O$2:$O$5000,"&gt;="&amp;$B$574,'1. Output sheet'!$O$2:$O$5000,"&lt;"&amp;$C$574)+SUMIFS('1. Output sheet'!$F$2:$F$5000,'1. Output sheet'!$C$2:$C$5000,M$138,'1. Output sheet'!$K$2:$K$5000,$B731,'1. Output sheet'!$AC$2:$AC$5000,$B$170,'1. Output sheet'!$O$2:$O$5000,"&gt;="&amp;$B$574,'1. Output sheet'!$O$2:$O$5000,"&lt;"&amp;$C$574)</f>
        <v>0</v>
      </c>
      <c r="N731" s="13">
        <f>SUMIFS('1. Output sheet'!$F$2:$F$5000,'1. Output sheet'!$C$2:$C$5000,N$138,'1. Output sheet'!$K$2:$K$5000,$B731,'1. Output sheet'!$AC$2:$AC$5000,$B$140,'1. Output sheet'!$O$2:$O$5000,"&gt;="&amp;$B$574,'1. Output sheet'!$O$2:$O$5000,"&lt;"&amp;$C$574)+SUMIFS('1. Output sheet'!$F$2:$F$5000,'1. Output sheet'!$C$2:$C$5000,N$138,'1. Output sheet'!$K$2:$K$5000,$B731,'1. Output sheet'!$AC$2:$AC$5000,$B$170,'1. Output sheet'!$O$2:$O$5000,"&gt;="&amp;$B$574,'1. Output sheet'!$O$2:$O$5000,"&lt;"&amp;$C$574)</f>
        <v>0</v>
      </c>
      <c r="O731" s="13">
        <f>SUMIFS('1. Output sheet'!$F$2:$F$5000,'1. Output sheet'!$C$2:$C$5000,O$138,'1. Output sheet'!$K$2:$K$5000,$B731,'1. Output sheet'!$AC$2:$AC$5000,$B$140,'1. Output sheet'!$O$2:$O$5000,"&gt;="&amp;$B$574,'1. Output sheet'!$O$2:$O$5000,"&lt;"&amp;$C$574)+SUMIFS('1. Output sheet'!$F$2:$F$5000,'1. Output sheet'!$C$2:$C$5000,O$138,'1. Output sheet'!$K$2:$K$5000,$B731,'1. Output sheet'!$AC$2:$AC$5000,$B$170,'1. Output sheet'!$O$2:$O$5000,"&gt;="&amp;$B$574,'1. Output sheet'!$O$2:$O$5000,"&lt;"&amp;$C$574)</f>
        <v>0</v>
      </c>
      <c r="P731" s="14">
        <f t="shared" si="402"/>
        <v>93607</v>
      </c>
      <c r="R731" s="39" t="s">
        <v>226</v>
      </c>
      <c r="S731" s="12"/>
      <c r="T731" s="13">
        <f t="shared" si="401"/>
        <v>0</v>
      </c>
      <c r="U731" s="13">
        <f t="shared" si="389"/>
        <v>11296.139871016181</v>
      </c>
      <c r="V731" s="13">
        <f t="shared" si="390"/>
        <v>227.93397959320487</v>
      </c>
      <c r="W731" s="13">
        <f t="shared" si="391"/>
        <v>895.3783033667188</v>
      </c>
      <c r="X731" s="13">
        <f t="shared" si="392"/>
        <v>0</v>
      </c>
      <c r="Y731" s="13">
        <f t="shared" si="393"/>
        <v>0</v>
      </c>
      <c r="Z731" s="13">
        <f t="shared" si="394"/>
        <v>131.26315648338093</v>
      </c>
      <c r="AA731" s="13">
        <f t="shared" si="395"/>
        <v>0</v>
      </c>
      <c r="AB731" s="13">
        <f t="shared" si="396"/>
        <v>0</v>
      </c>
      <c r="AC731" s="13">
        <f t="shared" si="397"/>
        <v>0</v>
      </c>
      <c r="AD731" s="13">
        <f t="shared" si="398"/>
        <v>0</v>
      </c>
      <c r="AE731" s="13">
        <f t="shared" si="399"/>
        <v>0</v>
      </c>
      <c r="AF731" s="14">
        <f t="shared" si="400"/>
        <v>12550.715310459487</v>
      </c>
    </row>
    <row r="732" spans="2:32" ht="15" x14ac:dyDescent="0.25">
      <c r="B732" s="39" t="s">
        <v>243</v>
      </c>
      <c r="C732" s="12"/>
      <c r="D732" s="13">
        <f>SUMIFS('1. Output sheet'!$F$2:$F$5000,'1. Output sheet'!$C$2:$C$5000,D$138,'1. Output sheet'!$K$2:$K$5000,$B732,'1. Output sheet'!$AC$2:$AC$5000,$B$140,'1. Output sheet'!$O$2:$O$5000,"&gt;="&amp;$B$574,'1. Output sheet'!$O$2:$O$5000,"&lt;"&amp;$C$574)+SUMIFS('1. Output sheet'!$F$2:$F$5000,'1. Output sheet'!$C$2:$C$5000,D$138,'1. Output sheet'!$K$2:$K$5000,$B732,'1. Output sheet'!$AC$2:$AC$5000,$B$170,'1. Output sheet'!$O$2:$O$5000,"&gt;="&amp;$B$574,'1. Output sheet'!$O$2:$O$5000,"&lt;"&amp;$C$574)</f>
        <v>0</v>
      </c>
      <c r="E732" s="13">
        <f>SUMIFS('1. Output sheet'!$F$2:$F$5000,'1. Output sheet'!$C$2:$C$5000,E$138,'1. Output sheet'!$K$2:$K$5000,$B732,'1. Output sheet'!$AC$2:$AC$5000,$B$140,'1. Output sheet'!$O$2:$O$5000,"&gt;="&amp;$B$574,'1. Output sheet'!$O$2:$O$5000,"&lt;"&amp;$C$574)+SUMIFS('1. Output sheet'!$F$2:$F$5000,'1. Output sheet'!$C$2:$C$5000,E$138,'1. Output sheet'!$K$2:$K$5000,$B732,'1. Output sheet'!$AC$2:$AC$5000,$B$170,'1. Output sheet'!$O$2:$O$5000,"&gt;="&amp;$B$574,'1. Output sheet'!$O$2:$O$5000,"&lt;"&amp;$C$574)</f>
        <v>0</v>
      </c>
      <c r="F732" s="13">
        <f>SUMIFS('1. Output sheet'!$F$2:$F$5000,'1. Output sheet'!$C$2:$C$5000,F$138,'1. Output sheet'!$K$2:$K$5000,$B732,'1. Output sheet'!$AC$2:$AC$5000,$B$140,'1. Output sheet'!$O$2:$O$5000,"&gt;="&amp;$B$574,'1. Output sheet'!$O$2:$O$5000,"&lt;"&amp;$C$574)+SUMIFS('1. Output sheet'!$F$2:$F$5000,'1. Output sheet'!$C$2:$C$5000,F$138,'1. Output sheet'!$K$2:$K$5000,$B732,'1. Output sheet'!$AC$2:$AC$5000,$B$170,'1. Output sheet'!$O$2:$O$5000,"&gt;="&amp;$B$574,'1. Output sheet'!$O$2:$O$5000,"&lt;"&amp;$C$574)</f>
        <v>30</v>
      </c>
      <c r="G732" s="13">
        <f>SUMIFS('1. Output sheet'!$F$2:$F$5000,'1. Output sheet'!$C$2:$C$5000,G$138,'1. Output sheet'!$K$2:$K$5000,$B732,'1. Output sheet'!$AC$2:$AC$5000,$B$140,'1. Output sheet'!$O$2:$O$5000,"&gt;="&amp;$B$574,'1. Output sheet'!$O$2:$O$5000,"&lt;"&amp;$C$574)+SUMIFS('1. Output sheet'!$F$2:$F$5000,'1. Output sheet'!$C$2:$C$5000,G$138,'1. Output sheet'!$K$2:$K$5000,$B732,'1. Output sheet'!$AC$2:$AC$5000,$B$170,'1. Output sheet'!$O$2:$O$5000,"&gt;="&amp;$B$574,'1. Output sheet'!$O$2:$O$5000,"&lt;"&amp;$C$574)</f>
        <v>0</v>
      </c>
      <c r="H732" s="13">
        <f>SUMIFS('1. Output sheet'!$F$2:$F$5000,'1. Output sheet'!$C$2:$C$5000,H$138,'1. Output sheet'!$K$2:$K$5000,$B732,'1. Output sheet'!$AC$2:$AC$5000,$B$140,'1. Output sheet'!$O$2:$O$5000,"&gt;="&amp;$B$574,'1. Output sheet'!$O$2:$O$5000,"&lt;"&amp;$C$574)+SUMIFS('1. Output sheet'!$F$2:$F$5000,'1. Output sheet'!$C$2:$C$5000,H$138,'1. Output sheet'!$K$2:$K$5000,$B732,'1. Output sheet'!$AC$2:$AC$5000,$B$170,'1. Output sheet'!$O$2:$O$5000,"&gt;="&amp;$B$574,'1. Output sheet'!$O$2:$O$5000,"&lt;"&amp;$C$574)</f>
        <v>0</v>
      </c>
      <c r="I732" s="13">
        <f>SUMIFS('1. Output sheet'!$F$2:$F$5000,'1. Output sheet'!$C$2:$C$5000,I$138,'1. Output sheet'!$K$2:$K$5000,$B732,'1. Output sheet'!$AC$2:$AC$5000,$B$140,'1. Output sheet'!$O$2:$O$5000,"&gt;="&amp;$B$574,'1. Output sheet'!$O$2:$O$5000,"&lt;"&amp;$C$574)+SUMIFS('1. Output sheet'!$F$2:$F$5000,'1. Output sheet'!$C$2:$C$5000,I$138,'1. Output sheet'!$K$2:$K$5000,$B732,'1. Output sheet'!$AC$2:$AC$5000,$B$170,'1. Output sheet'!$O$2:$O$5000,"&gt;="&amp;$B$574,'1. Output sheet'!$O$2:$O$5000,"&lt;"&amp;$C$574)</f>
        <v>0</v>
      </c>
      <c r="J732" s="13">
        <f>SUMIFS('1. Output sheet'!$F$2:$F$5000,'1. Output sheet'!$C$2:$C$5000,J$138,'1. Output sheet'!$K$2:$K$5000,$B732,'1. Output sheet'!$AC$2:$AC$5000,$B$140,'1. Output sheet'!$O$2:$O$5000,"&gt;="&amp;$B$574,'1. Output sheet'!$O$2:$O$5000,"&lt;"&amp;$C$574)+SUMIFS('1. Output sheet'!$F$2:$F$5000,'1. Output sheet'!$C$2:$C$5000,J$138,'1. Output sheet'!$K$2:$K$5000,$B732,'1. Output sheet'!$AC$2:$AC$5000,$B$170,'1. Output sheet'!$O$2:$O$5000,"&gt;="&amp;$B$574,'1. Output sheet'!$O$2:$O$5000,"&lt;"&amp;$C$574)</f>
        <v>0</v>
      </c>
      <c r="K732" s="13">
        <f>SUMIFS('1. Output sheet'!$F$2:$F$5000,'1. Output sheet'!$C$2:$C$5000,K$138,'1. Output sheet'!$K$2:$K$5000,$B732,'1. Output sheet'!$AC$2:$AC$5000,$B$140,'1. Output sheet'!$O$2:$O$5000,"&gt;="&amp;$B$574,'1. Output sheet'!$O$2:$O$5000,"&lt;"&amp;$C$574)+SUMIFS('1. Output sheet'!$F$2:$F$5000,'1. Output sheet'!$C$2:$C$5000,K$138,'1. Output sheet'!$K$2:$K$5000,$B732,'1. Output sheet'!$AC$2:$AC$5000,$B$170,'1. Output sheet'!$O$2:$O$5000,"&gt;="&amp;$B$574,'1. Output sheet'!$O$2:$O$5000,"&lt;"&amp;$C$574)</f>
        <v>0</v>
      </c>
      <c r="L732" s="13">
        <f>SUMIFS('1. Output sheet'!$F$2:$F$5000,'1. Output sheet'!$C$2:$C$5000,L$138,'1. Output sheet'!$K$2:$K$5000,$B732,'1. Output sheet'!$AC$2:$AC$5000,$B$140,'1. Output sheet'!$O$2:$O$5000,"&gt;="&amp;$B$574,'1. Output sheet'!$O$2:$O$5000,"&lt;"&amp;$C$574)+SUMIFS('1. Output sheet'!$F$2:$F$5000,'1. Output sheet'!$C$2:$C$5000,L$138,'1. Output sheet'!$K$2:$K$5000,$B732,'1. Output sheet'!$AC$2:$AC$5000,$B$170,'1. Output sheet'!$O$2:$O$5000,"&gt;="&amp;$B$574,'1. Output sheet'!$O$2:$O$5000,"&lt;"&amp;$C$574)</f>
        <v>0</v>
      </c>
      <c r="M732" s="13">
        <f>SUMIFS('1. Output sheet'!$F$2:$F$5000,'1. Output sheet'!$C$2:$C$5000,M$138,'1. Output sheet'!$K$2:$K$5000,$B732,'1. Output sheet'!$AC$2:$AC$5000,$B$140,'1. Output sheet'!$O$2:$O$5000,"&gt;="&amp;$B$574,'1. Output sheet'!$O$2:$O$5000,"&lt;"&amp;$C$574)+SUMIFS('1. Output sheet'!$F$2:$F$5000,'1. Output sheet'!$C$2:$C$5000,M$138,'1. Output sheet'!$K$2:$K$5000,$B732,'1. Output sheet'!$AC$2:$AC$5000,$B$170,'1. Output sheet'!$O$2:$O$5000,"&gt;="&amp;$B$574,'1. Output sheet'!$O$2:$O$5000,"&lt;"&amp;$C$574)</f>
        <v>0</v>
      </c>
      <c r="N732" s="13">
        <f>SUMIFS('1. Output sheet'!$F$2:$F$5000,'1. Output sheet'!$C$2:$C$5000,N$138,'1. Output sheet'!$K$2:$K$5000,$B732,'1. Output sheet'!$AC$2:$AC$5000,$B$140,'1. Output sheet'!$O$2:$O$5000,"&gt;="&amp;$B$574,'1. Output sheet'!$O$2:$O$5000,"&lt;"&amp;$C$574)+SUMIFS('1. Output sheet'!$F$2:$F$5000,'1. Output sheet'!$C$2:$C$5000,N$138,'1. Output sheet'!$K$2:$K$5000,$B732,'1. Output sheet'!$AC$2:$AC$5000,$B$170,'1. Output sheet'!$O$2:$O$5000,"&gt;="&amp;$B$574,'1. Output sheet'!$O$2:$O$5000,"&lt;"&amp;$C$574)</f>
        <v>0</v>
      </c>
      <c r="O732" s="13">
        <f>SUMIFS('1. Output sheet'!$F$2:$F$5000,'1. Output sheet'!$C$2:$C$5000,O$138,'1. Output sheet'!$K$2:$K$5000,$B732,'1. Output sheet'!$AC$2:$AC$5000,$B$140,'1. Output sheet'!$O$2:$O$5000,"&gt;="&amp;$B$574,'1. Output sheet'!$O$2:$O$5000,"&lt;"&amp;$C$574)+SUMIFS('1. Output sheet'!$F$2:$F$5000,'1. Output sheet'!$C$2:$C$5000,O$138,'1. Output sheet'!$K$2:$K$5000,$B732,'1. Output sheet'!$AC$2:$AC$5000,$B$170,'1. Output sheet'!$O$2:$O$5000,"&gt;="&amp;$B$574,'1. Output sheet'!$O$2:$O$5000,"&lt;"&amp;$C$574)</f>
        <v>0</v>
      </c>
      <c r="P732" s="14">
        <f t="shared" si="402"/>
        <v>30</v>
      </c>
      <c r="R732" s="39" t="s">
        <v>243</v>
      </c>
      <c r="S732" s="12"/>
      <c r="T732" s="13">
        <f t="shared" si="401"/>
        <v>0</v>
      </c>
      <c r="U732" s="13">
        <f t="shared" si="389"/>
        <v>0</v>
      </c>
      <c r="V732" s="13">
        <f t="shared" si="390"/>
        <v>4.0223643457624387</v>
      </c>
      <c r="W732" s="13">
        <f t="shared" si="391"/>
        <v>0</v>
      </c>
      <c r="X732" s="13">
        <f t="shared" si="392"/>
        <v>0</v>
      </c>
      <c r="Y732" s="13">
        <f t="shared" si="393"/>
        <v>0</v>
      </c>
      <c r="Z732" s="13">
        <f t="shared" si="394"/>
        <v>0</v>
      </c>
      <c r="AA732" s="13">
        <f t="shared" si="395"/>
        <v>0</v>
      </c>
      <c r="AB732" s="13">
        <f t="shared" si="396"/>
        <v>0</v>
      </c>
      <c r="AC732" s="13">
        <f t="shared" si="397"/>
        <v>0</v>
      </c>
      <c r="AD732" s="13">
        <f t="shared" si="398"/>
        <v>0</v>
      </c>
      <c r="AE732" s="13">
        <f t="shared" si="399"/>
        <v>0</v>
      </c>
      <c r="AF732" s="14">
        <f t="shared" si="400"/>
        <v>4.0223643457624387</v>
      </c>
    </row>
    <row r="733" spans="2:32" ht="15" x14ac:dyDescent="0.25">
      <c r="B733" s="39" t="s">
        <v>2874</v>
      </c>
      <c r="C733" s="12"/>
      <c r="D733" s="13">
        <f>SUMIFS('1. Output sheet'!$F$2:$F$5000,'1. Output sheet'!$C$2:$C$5000,D$138,'1. Output sheet'!$K$2:$K$5000,$B733,'1. Output sheet'!$AC$2:$AC$5000,$B$140,'1. Output sheet'!$O$2:$O$5000,"&gt;="&amp;$B$574,'1. Output sheet'!$O$2:$O$5000,"&lt;"&amp;$C$574)+SUMIFS('1. Output sheet'!$F$2:$F$5000,'1. Output sheet'!$C$2:$C$5000,D$138,'1. Output sheet'!$K$2:$K$5000,$B733,'1. Output sheet'!$AC$2:$AC$5000,$B$170,'1. Output sheet'!$O$2:$O$5000,"&gt;="&amp;$B$574,'1. Output sheet'!$O$2:$O$5000,"&lt;"&amp;$C$574)</f>
        <v>0</v>
      </c>
      <c r="E733" s="13">
        <f>SUMIFS('1. Output sheet'!$F$2:$F$5000,'1. Output sheet'!$C$2:$C$5000,E$138,'1. Output sheet'!$K$2:$K$5000,$B733,'1. Output sheet'!$AC$2:$AC$5000,$B$140,'1. Output sheet'!$O$2:$O$5000,"&gt;="&amp;$B$574,'1. Output sheet'!$O$2:$O$5000,"&lt;"&amp;$C$574)+SUMIFS('1. Output sheet'!$F$2:$F$5000,'1. Output sheet'!$C$2:$C$5000,E$138,'1. Output sheet'!$K$2:$K$5000,$B733,'1. Output sheet'!$AC$2:$AC$5000,$B$170,'1. Output sheet'!$O$2:$O$5000,"&gt;="&amp;$B$574,'1. Output sheet'!$O$2:$O$5000,"&lt;"&amp;$C$574)</f>
        <v>0</v>
      </c>
      <c r="F733" s="13">
        <f>SUMIFS('1. Output sheet'!$F$2:$F$5000,'1. Output sheet'!$C$2:$C$5000,F$138,'1. Output sheet'!$K$2:$K$5000,$B733,'1. Output sheet'!$AC$2:$AC$5000,$B$140,'1. Output sheet'!$O$2:$O$5000,"&gt;="&amp;$B$574,'1. Output sheet'!$O$2:$O$5000,"&lt;"&amp;$C$574)+SUMIFS('1. Output sheet'!$F$2:$F$5000,'1. Output sheet'!$C$2:$C$5000,F$138,'1. Output sheet'!$K$2:$K$5000,$B733,'1. Output sheet'!$AC$2:$AC$5000,$B$170,'1. Output sheet'!$O$2:$O$5000,"&gt;="&amp;$B$574,'1. Output sheet'!$O$2:$O$5000,"&lt;"&amp;$C$574)</f>
        <v>0</v>
      </c>
      <c r="G733" s="13">
        <f>SUMIFS('1. Output sheet'!$F$2:$F$5000,'1. Output sheet'!$C$2:$C$5000,G$138,'1. Output sheet'!$K$2:$K$5000,$B733,'1. Output sheet'!$AC$2:$AC$5000,$B$140,'1. Output sheet'!$O$2:$O$5000,"&gt;="&amp;$B$574,'1. Output sheet'!$O$2:$O$5000,"&lt;"&amp;$C$574)+SUMIFS('1. Output sheet'!$F$2:$F$5000,'1. Output sheet'!$C$2:$C$5000,G$138,'1. Output sheet'!$K$2:$K$5000,$B733,'1. Output sheet'!$AC$2:$AC$5000,$B$170,'1. Output sheet'!$O$2:$O$5000,"&gt;="&amp;$B$574,'1. Output sheet'!$O$2:$O$5000,"&lt;"&amp;$C$574)</f>
        <v>0</v>
      </c>
      <c r="H733" s="13">
        <f>SUMIFS('1. Output sheet'!$F$2:$F$5000,'1. Output sheet'!$C$2:$C$5000,H$138,'1. Output sheet'!$K$2:$K$5000,$B733,'1. Output sheet'!$AC$2:$AC$5000,$B$140,'1. Output sheet'!$O$2:$O$5000,"&gt;="&amp;$B$574,'1. Output sheet'!$O$2:$O$5000,"&lt;"&amp;$C$574)+SUMIFS('1. Output sheet'!$F$2:$F$5000,'1. Output sheet'!$C$2:$C$5000,H$138,'1. Output sheet'!$K$2:$K$5000,$B733,'1. Output sheet'!$AC$2:$AC$5000,$B$170,'1. Output sheet'!$O$2:$O$5000,"&gt;="&amp;$B$574,'1. Output sheet'!$O$2:$O$5000,"&lt;"&amp;$C$574)</f>
        <v>0</v>
      </c>
      <c r="I733" s="13">
        <f>SUMIFS('1. Output sheet'!$F$2:$F$5000,'1. Output sheet'!$C$2:$C$5000,I$138,'1. Output sheet'!$K$2:$K$5000,$B733,'1. Output sheet'!$AC$2:$AC$5000,$B$140,'1. Output sheet'!$O$2:$O$5000,"&gt;="&amp;$B$574,'1. Output sheet'!$O$2:$O$5000,"&lt;"&amp;$C$574)+SUMIFS('1. Output sheet'!$F$2:$F$5000,'1. Output sheet'!$C$2:$C$5000,I$138,'1. Output sheet'!$K$2:$K$5000,$B733,'1. Output sheet'!$AC$2:$AC$5000,$B$170,'1. Output sheet'!$O$2:$O$5000,"&gt;="&amp;$B$574,'1. Output sheet'!$O$2:$O$5000,"&lt;"&amp;$C$574)</f>
        <v>0</v>
      </c>
      <c r="J733" s="13">
        <f>SUMIFS('1. Output sheet'!$F$2:$F$5000,'1. Output sheet'!$C$2:$C$5000,J$138,'1. Output sheet'!$K$2:$K$5000,$B733,'1. Output sheet'!$AC$2:$AC$5000,$B$140,'1. Output sheet'!$O$2:$O$5000,"&gt;="&amp;$B$574,'1. Output sheet'!$O$2:$O$5000,"&lt;"&amp;$C$574)+SUMIFS('1. Output sheet'!$F$2:$F$5000,'1. Output sheet'!$C$2:$C$5000,J$138,'1. Output sheet'!$K$2:$K$5000,$B733,'1. Output sheet'!$AC$2:$AC$5000,$B$170,'1. Output sheet'!$O$2:$O$5000,"&gt;="&amp;$B$574,'1. Output sheet'!$O$2:$O$5000,"&lt;"&amp;$C$574)</f>
        <v>0</v>
      </c>
      <c r="K733" s="13">
        <f>SUMIFS('1. Output sheet'!$F$2:$F$5000,'1. Output sheet'!$C$2:$C$5000,K$138,'1. Output sheet'!$K$2:$K$5000,$B733,'1. Output sheet'!$AC$2:$AC$5000,$B$140,'1. Output sheet'!$O$2:$O$5000,"&gt;="&amp;$B$574,'1. Output sheet'!$O$2:$O$5000,"&lt;"&amp;$C$574)+SUMIFS('1. Output sheet'!$F$2:$F$5000,'1. Output sheet'!$C$2:$C$5000,K$138,'1. Output sheet'!$K$2:$K$5000,$B733,'1. Output sheet'!$AC$2:$AC$5000,$B$170,'1. Output sheet'!$O$2:$O$5000,"&gt;="&amp;$B$574,'1. Output sheet'!$O$2:$O$5000,"&lt;"&amp;$C$574)</f>
        <v>0</v>
      </c>
      <c r="L733" s="13">
        <f>SUMIFS('1. Output sheet'!$F$2:$F$5000,'1. Output sheet'!$C$2:$C$5000,L$138,'1. Output sheet'!$K$2:$K$5000,$B733,'1. Output sheet'!$AC$2:$AC$5000,$B$140,'1. Output sheet'!$O$2:$O$5000,"&gt;="&amp;$B$574,'1. Output sheet'!$O$2:$O$5000,"&lt;"&amp;$C$574)+SUMIFS('1. Output sheet'!$F$2:$F$5000,'1. Output sheet'!$C$2:$C$5000,L$138,'1. Output sheet'!$K$2:$K$5000,$B733,'1. Output sheet'!$AC$2:$AC$5000,$B$170,'1. Output sheet'!$O$2:$O$5000,"&gt;="&amp;$B$574,'1. Output sheet'!$O$2:$O$5000,"&lt;"&amp;$C$574)</f>
        <v>0</v>
      </c>
      <c r="M733" s="13">
        <f>SUMIFS('1. Output sheet'!$F$2:$F$5000,'1. Output sheet'!$C$2:$C$5000,M$138,'1. Output sheet'!$K$2:$K$5000,$B733,'1. Output sheet'!$AC$2:$AC$5000,$B$140,'1. Output sheet'!$O$2:$O$5000,"&gt;="&amp;$B$574,'1. Output sheet'!$O$2:$O$5000,"&lt;"&amp;$C$574)+SUMIFS('1. Output sheet'!$F$2:$F$5000,'1. Output sheet'!$C$2:$C$5000,M$138,'1. Output sheet'!$K$2:$K$5000,$B733,'1. Output sheet'!$AC$2:$AC$5000,$B$170,'1. Output sheet'!$O$2:$O$5000,"&gt;="&amp;$B$574,'1. Output sheet'!$O$2:$O$5000,"&lt;"&amp;$C$574)</f>
        <v>0</v>
      </c>
      <c r="N733" s="13">
        <f>SUMIFS('1. Output sheet'!$F$2:$F$5000,'1. Output sheet'!$C$2:$C$5000,N$138,'1. Output sheet'!$K$2:$K$5000,$B733,'1. Output sheet'!$AC$2:$AC$5000,$B$140,'1. Output sheet'!$O$2:$O$5000,"&gt;="&amp;$B$574,'1. Output sheet'!$O$2:$O$5000,"&lt;"&amp;$C$574)+SUMIFS('1. Output sheet'!$F$2:$F$5000,'1. Output sheet'!$C$2:$C$5000,N$138,'1. Output sheet'!$K$2:$K$5000,$B733,'1. Output sheet'!$AC$2:$AC$5000,$B$170,'1. Output sheet'!$O$2:$O$5000,"&gt;="&amp;$B$574,'1. Output sheet'!$O$2:$O$5000,"&lt;"&amp;$C$574)</f>
        <v>0</v>
      </c>
      <c r="O733" s="13">
        <f>SUMIFS('1. Output sheet'!$F$2:$F$5000,'1. Output sheet'!$C$2:$C$5000,O$138,'1. Output sheet'!$K$2:$K$5000,$B733,'1. Output sheet'!$AC$2:$AC$5000,$B$140,'1. Output sheet'!$O$2:$O$5000,"&gt;="&amp;$B$574,'1. Output sheet'!$O$2:$O$5000,"&lt;"&amp;$C$574)+SUMIFS('1. Output sheet'!$F$2:$F$5000,'1. Output sheet'!$C$2:$C$5000,O$138,'1. Output sheet'!$K$2:$K$5000,$B733,'1. Output sheet'!$AC$2:$AC$5000,$B$170,'1. Output sheet'!$O$2:$O$5000,"&gt;="&amp;$B$574,'1. Output sheet'!$O$2:$O$5000,"&lt;"&amp;$C$574)</f>
        <v>0</v>
      </c>
      <c r="P733" s="14">
        <f t="shared" si="402"/>
        <v>0</v>
      </c>
      <c r="R733" s="39" t="s">
        <v>2874</v>
      </c>
      <c r="S733" s="12"/>
      <c r="T733" s="13">
        <f t="shared" si="401"/>
        <v>0</v>
      </c>
      <c r="U733" s="13">
        <f t="shared" si="389"/>
        <v>0</v>
      </c>
      <c r="V733" s="13">
        <f t="shared" si="390"/>
        <v>0</v>
      </c>
      <c r="W733" s="13">
        <f t="shared" si="391"/>
        <v>0</v>
      </c>
      <c r="X733" s="13">
        <f t="shared" si="392"/>
        <v>0</v>
      </c>
      <c r="Y733" s="13">
        <f t="shared" si="393"/>
        <v>0</v>
      </c>
      <c r="Z733" s="13">
        <f t="shared" si="394"/>
        <v>0</v>
      </c>
      <c r="AA733" s="13">
        <f t="shared" si="395"/>
        <v>0</v>
      </c>
      <c r="AB733" s="13">
        <f t="shared" si="396"/>
        <v>0</v>
      </c>
      <c r="AC733" s="13">
        <f t="shared" si="397"/>
        <v>0</v>
      </c>
      <c r="AD733" s="13">
        <f t="shared" si="398"/>
        <v>0</v>
      </c>
      <c r="AE733" s="13">
        <f t="shared" si="399"/>
        <v>0</v>
      </c>
      <c r="AF733" s="14">
        <f t="shared" si="400"/>
        <v>0</v>
      </c>
    </row>
    <row r="734" spans="2:32" ht="15" x14ac:dyDescent="0.25">
      <c r="B734" s="39" t="s">
        <v>217</v>
      </c>
      <c r="C734" s="12"/>
      <c r="D734" s="13">
        <f>SUMIFS('1. Output sheet'!$F$2:$F$5000,'1. Output sheet'!$C$2:$C$5000,D$138,'1. Output sheet'!$K$2:$K$5000,$B734,'1. Output sheet'!$AC$2:$AC$5000,$B$140,'1. Output sheet'!$O$2:$O$5000,"&gt;="&amp;$B$574,'1. Output sheet'!$O$2:$O$5000,"&lt;"&amp;$C$574)+SUMIFS('1. Output sheet'!$F$2:$F$5000,'1. Output sheet'!$C$2:$C$5000,D$138,'1. Output sheet'!$K$2:$K$5000,$B734,'1. Output sheet'!$AC$2:$AC$5000,$B$170,'1. Output sheet'!$O$2:$O$5000,"&gt;="&amp;$B$574,'1. Output sheet'!$O$2:$O$5000,"&lt;"&amp;$C$574)</f>
        <v>0</v>
      </c>
      <c r="E734" s="13">
        <f>SUMIFS('1. Output sheet'!$F$2:$F$5000,'1. Output sheet'!$C$2:$C$5000,E$138,'1. Output sheet'!$K$2:$K$5000,$B734,'1. Output sheet'!$AC$2:$AC$5000,$B$140,'1. Output sheet'!$O$2:$O$5000,"&gt;="&amp;$B$574,'1. Output sheet'!$O$2:$O$5000,"&lt;"&amp;$C$574)+SUMIFS('1. Output sheet'!$F$2:$F$5000,'1. Output sheet'!$C$2:$C$5000,E$138,'1. Output sheet'!$K$2:$K$5000,$B734,'1. Output sheet'!$AC$2:$AC$5000,$B$170,'1. Output sheet'!$O$2:$O$5000,"&gt;="&amp;$B$574,'1. Output sheet'!$O$2:$O$5000,"&lt;"&amp;$C$574)</f>
        <v>0</v>
      </c>
      <c r="F734" s="13">
        <f>SUMIFS('1. Output sheet'!$F$2:$F$5000,'1. Output sheet'!$C$2:$C$5000,F$138,'1. Output sheet'!$K$2:$K$5000,$B734,'1. Output sheet'!$AC$2:$AC$5000,$B$140,'1. Output sheet'!$O$2:$O$5000,"&gt;="&amp;$B$574,'1. Output sheet'!$O$2:$O$5000,"&lt;"&amp;$C$574)+SUMIFS('1. Output sheet'!$F$2:$F$5000,'1. Output sheet'!$C$2:$C$5000,F$138,'1. Output sheet'!$K$2:$K$5000,$B734,'1. Output sheet'!$AC$2:$AC$5000,$B$170,'1. Output sheet'!$O$2:$O$5000,"&gt;="&amp;$B$574,'1. Output sheet'!$O$2:$O$5000,"&lt;"&amp;$C$574)</f>
        <v>0</v>
      </c>
      <c r="G734" s="13">
        <f>SUMIFS('1. Output sheet'!$F$2:$F$5000,'1. Output sheet'!$C$2:$C$5000,G$138,'1. Output sheet'!$K$2:$K$5000,$B734,'1. Output sheet'!$AC$2:$AC$5000,$B$140,'1. Output sheet'!$O$2:$O$5000,"&gt;="&amp;$B$574,'1. Output sheet'!$O$2:$O$5000,"&lt;"&amp;$C$574)+SUMIFS('1. Output sheet'!$F$2:$F$5000,'1. Output sheet'!$C$2:$C$5000,G$138,'1. Output sheet'!$K$2:$K$5000,$B734,'1. Output sheet'!$AC$2:$AC$5000,$B$170,'1. Output sheet'!$O$2:$O$5000,"&gt;="&amp;$B$574,'1. Output sheet'!$O$2:$O$5000,"&lt;"&amp;$C$574)</f>
        <v>1230</v>
      </c>
      <c r="H734" s="13">
        <f>SUMIFS('1. Output sheet'!$F$2:$F$5000,'1. Output sheet'!$C$2:$C$5000,H$138,'1. Output sheet'!$K$2:$K$5000,$B734,'1. Output sheet'!$AC$2:$AC$5000,$B$140,'1. Output sheet'!$O$2:$O$5000,"&gt;="&amp;$B$574,'1. Output sheet'!$O$2:$O$5000,"&lt;"&amp;$C$574)+SUMIFS('1. Output sheet'!$F$2:$F$5000,'1. Output sheet'!$C$2:$C$5000,H$138,'1. Output sheet'!$K$2:$K$5000,$B734,'1. Output sheet'!$AC$2:$AC$5000,$B$170,'1. Output sheet'!$O$2:$O$5000,"&gt;="&amp;$B$574,'1. Output sheet'!$O$2:$O$5000,"&lt;"&amp;$C$574)</f>
        <v>6550</v>
      </c>
      <c r="I734" s="13">
        <f>SUMIFS('1. Output sheet'!$F$2:$F$5000,'1. Output sheet'!$C$2:$C$5000,I$138,'1. Output sheet'!$K$2:$K$5000,$B734,'1. Output sheet'!$AC$2:$AC$5000,$B$140,'1. Output sheet'!$O$2:$O$5000,"&gt;="&amp;$B$574,'1. Output sheet'!$O$2:$O$5000,"&lt;"&amp;$C$574)+SUMIFS('1. Output sheet'!$F$2:$F$5000,'1. Output sheet'!$C$2:$C$5000,I$138,'1. Output sheet'!$K$2:$K$5000,$B734,'1. Output sheet'!$AC$2:$AC$5000,$B$170,'1. Output sheet'!$O$2:$O$5000,"&gt;="&amp;$B$574,'1. Output sheet'!$O$2:$O$5000,"&lt;"&amp;$C$574)</f>
        <v>1660</v>
      </c>
      <c r="J734" s="13">
        <f>SUMIFS('1. Output sheet'!$F$2:$F$5000,'1. Output sheet'!$C$2:$C$5000,J$138,'1. Output sheet'!$K$2:$K$5000,$B734,'1. Output sheet'!$AC$2:$AC$5000,$B$140,'1. Output sheet'!$O$2:$O$5000,"&gt;="&amp;$B$574,'1. Output sheet'!$O$2:$O$5000,"&lt;"&amp;$C$574)+SUMIFS('1. Output sheet'!$F$2:$F$5000,'1. Output sheet'!$C$2:$C$5000,J$138,'1. Output sheet'!$K$2:$K$5000,$B734,'1. Output sheet'!$AC$2:$AC$5000,$B$170,'1. Output sheet'!$O$2:$O$5000,"&gt;="&amp;$B$574,'1. Output sheet'!$O$2:$O$5000,"&lt;"&amp;$C$574)</f>
        <v>12342.89</v>
      </c>
      <c r="K734" s="13">
        <f>SUMIFS('1. Output sheet'!$F$2:$F$5000,'1. Output sheet'!$C$2:$C$5000,K$138,'1. Output sheet'!$K$2:$K$5000,$B734,'1. Output sheet'!$AC$2:$AC$5000,$B$140,'1. Output sheet'!$O$2:$O$5000,"&gt;="&amp;$B$574,'1. Output sheet'!$O$2:$O$5000,"&lt;"&amp;$C$574)+SUMIFS('1. Output sheet'!$F$2:$F$5000,'1. Output sheet'!$C$2:$C$5000,K$138,'1. Output sheet'!$K$2:$K$5000,$B734,'1. Output sheet'!$AC$2:$AC$5000,$B$170,'1. Output sheet'!$O$2:$O$5000,"&gt;="&amp;$B$574,'1. Output sheet'!$O$2:$O$5000,"&lt;"&amp;$C$574)</f>
        <v>0</v>
      </c>
      <c r="L734" s="13">
        <f>SUMIFS('1. Output sheet'!$F$2:$F$5000,'1. Output sheet'!$C$2:$C$5000,L$138,'1. Output sheet'!$K$2:$K$5000,$B734,'1. Output sheet'!$AC$2:$AC$5000,$B$140,'1. Output sheet'!$O$2:$O$5000,"&gt;="&amp;$B$574,'1. Output sheet'!$O$2:$O$5000,"&lt;"&amp;$C$574)+SUMIFS('1. Output sheet'!$F$2:$F$5000,'1. Output sheet'!$C$2:$C$5000,L$138,'1. Output sheet'!$K$2:$K$5000,$B734,'1. Output sheet'!$AC$2:$AC$5000,$B$170,'1. Output sheet'!$O$2:$O$5000,"&gt;="&amp;$B$574,'1. Output sheet'!$O$2:$O$5000,"&lt;"&amp;$C$574)</f>
        <v>0</v>
      </c>
      <c r="M734" s="13">
        <f>SUMIFS('1. Output sheet'!$F$2:$F$5000,'1. Output sheet'!$C$2:$C$5000,M$138,'1. Output sheet'!$K$2:$K$5000,$B734,'1. Output sheet'!$AC$2:$AC$5000,$B$140,'1. Output sheet'!$O$2:$O$5000,"&gt;="&amp;$B$574,'1. Output sheet'!$O$2:$O$5000,"&lt;"&amp;$C$574)+SUMIFS('1. Output sheet'!$F$2:$F$5000,'1. Output sheet'!$C$2:$C$5000,M$138,'1. Output sheet'!$K$2:$K$5000,$B734,'1. Output sheet'!$AC$2:$AC$5000,$B$170,'1. Output sheet'!$O$2:$O$5000,"&gt;="&amp;$B$574,'1. Output sheet'!$O$2:$O$5000,"&lt;"&amp;$C$574)</f>
        <v>0</v>
      </c>
      <c r="N734" s="13">
        <f>SUMIFS('1. Output sheet'!$F$2:$F$5000,'1. Output sheet'!$C$2:$C$5000,N$138,'1. Output sheet'!$K$2:$K$5000,$B734,'1. Output sheet'!$AC$2:$AC$5000,$B$140,'1. Output sheet'!$O$2:$O$5000,"&gt;="&amp;$B$574,'1. Output sheet'!$O$2:$O$5000,"&lt;"&amp;$C$574)+SUMIFS('1. Output sheet'!$F$2:$F$5000,'1. Output sheet'!$C$2:$C$5000,N$138,'1. Output sheet'!$K$2:$K$5000,$B734,'1. Output sheet'!$AC$2:$AC$5000,$B$170,'1. Output sheet'!$O$2:$O$5000,"&gt;="&amp;$B$574,'1. Output sheet'!$O$2:$O$5000,"&lt;"&amp;$C$574)</f>
        <v>527.38999999999987</v>
      </c>
      <c r="O734" s="13">
        <f>SUMIFS('1. Output sheet'!$F$2:$F$5000,'1. Output sheet'!$C$2:$C$5000,O$138,'1. Output sheet'!$K$2:$K$5000,$B734,'1. Output sheet'!$AC$2:$AC$5000,$B$140,'1. Output sheet'!$O$2:$O$5000,"&gt;="&amp;$B$574,'1. Output sheet'!$O$2:$O$5000,"&lt;"&amp;$C$574)+SUMIFS('1. Output sheet'!$F$2:$F$5000,'1. Output sheet'!$C$2:$C$5000,O$138,'1. Output sheet'!$K$2:$K$5000,$B734,'1. Output sheet'!$AC$2:$AC$5000,$B$170,'1. Output sheet'!$O$2:$O$5000,"&gt;="&amp;$B$574,'1. Output sheet'!$O$2:$O$5000,"&lt;"&amp;$C$574)</f>
        <v>0</v>
      </c>
      <c r="P734" s="14">
        <f t="shared" si="402"/>
        <v>22310.28</v>
      </c>
      <c r="R734" s="39" t="s">
        <v>217</v>
      </c>
      <c r="S734" s="12"/>
      <c r="T734" s="13">
        <f t="shared" si="401"/>
        <v>0</v>
      </c>
      <c r="U734" s="13">
        <f t="shared" si="389"/>
        <v>0</v>
      </c>
      <c r="V734" s="13">
        <f t="shared" si="390"/>
        <v>0</v>
      </c>
      <c r="W734" s="13">
        <f t="shared" si="391"/>
        <v>164.91693817625998</v>
      </c>
      <c r="X734" s="13">
        <f t="shared" si="392"/>
        <v>878.21621549146573</v>
      </c>
      <c r="Y734" s="13">
        <f t="shared" si="393"/>
        <v>222.57082713218827</v>
      </c>
      <c r="Z734" s="13">
        <f t="shared" si="394"/>
        <v>1654.9200219889249</v>
      </c>
      <c r="AA734" s="13">
        <f t="shared" si="395"/>
        <v>0</v>
      </c>
      <c r="AB734" s="13">
        <f t="shared" si="396"/>
        <v>0</v>
      </c>
      <c r="AC734" s="13">
        <f t="shared" si="397"/>
        <v>0</v>
      </c>
      <c r="AD734" s="13">
        <f t="shared" si="398"/>
        <v>70.711824410388402</v>
      </c>
      <c r="AE734" s="13">
        <f t="shared" si="399"/>
        <v>0</v>
      </c>
      <c r="AF734" s="14">
        <f t="shared" si="400"/>
        <v>2991.335827199227</v>
      </c>
    </row>
    <row r="735" spans="2:32" ht="15" x14ac:dyDescent="0.25">
      <c r="B735" s="39" t="s">
        <v>326</v>
      </c>
      <c r="C735" s="12"/>
      <c r="D735" s="13">
        <f>SUMIFS('1. Output sheet'!$F$2:$F$5000,'1. Output sheet'!$C$2:$C$5000,D$138,'1. Output sheet'!$K$2:$K$5000,$B735,'1. Output sheet'!$AC$2:$AC$5000,$B$140,'1. Output sheet'!$O$2:$O$5000,"&gt;="&amp;$B$574,'1. Output sheet'!$O$2:$O$5000,"&lt;"&amp;$C$574)+SUMIFS('1. Output sheet'!$F$2:$F$5000,'1. Output sheet'!$C$2:$C$5000,D$138,'1. Output sheet'!$K$2:$K$5000,$B735,'1. Output sheet'!$AC$2:$AC$5000,$B$170,'1. Output sheet'!$O$2:$O$5000,"&gt;="&amp;$B$574,'1. Output sheet'!$O$2:$O$5000,"&lt;"&amp;$C$574)</f>
        <v>0</v>
      </c>
      <c r="E735" s="13">
        <f>SUMIFS('1. Output sheet'!$F$2:$F$5000,'1. Output sheet'!$C$2:$C$5000,E$138,'1. Output sheet'!$K$2:$K$5000,$B735,'1. Output sheet'!$AC$2:$AC$5000,$B$140,'1. Output sheet'!$O$2:$O$5000,"&gt;="&amp;$B$574,'1. Output sheet'!$O$2:$O$5000,"&lt;"&amp;$C$574)+SUMIFS('1. Output sheet'!$F$2:$F$5000,'1. Output sheet'!$C$2:$C$5000,E$138,'1. Output sheet'!$K$2:$K$5000,$B735,'1. Output sheet'!$AC$2:$AC$5000,$B$170,'1. Output sheet'!$O$2:$O$5000,"&gt;="&amp;$B$574,'1. Output sheet'!$O$2:$O$5000,"&lt;"&amp;$C$574)</f>
        <v>0</v>
      </c>
      <c r="F735" s="13">
        <f>SUMIFS('1. Output sheet'!$F$2:$F$5000,'1. Output sheet'!$C$2:$C$5000,F$138,'1. Output sheet'!$K$2:$K$5000,$B735,'1. Output sheet'!$AC$2:$AC$5000,$B$140,'1. Output sheet'!$O$2:$O$5000,"&gt;="&amp;$B$574,'1. Output sheet'!$O$2:$O$5000,"&lt;"&amp;$C$574)+SUMIFS('1. Output sheet'!$F$2:$F$5000,'1. Output sheet'!$C$2:$C$5000,F$138,'1. Output sheet'!$K$2:$K$5000,$B735,'1. Output sheet'!$AC$2:$AC$5000,$B$170,'1. Output sheet'!$O$2:$O$5000,"&gt;="&amp;$B$574,'1. Output sheet'!$O$2:$O$5000,"&lt;"&amp;$C$574)</f>
        <v>-231.95666666666691</v>
      </c>
      <c r="G735" s="13">
        <f>SUMIFS('1. Output sheet'!$F$2:$F$5000,'1. Output sheet'!$C$2:$C$5000,G$138,'1. Output sheet'!$K$2:$K$5000,$B735,'1. Output sheet'!$AC$2:$AC$5000,$B$140,'1. Output sheet'!$O$2:$O$5000,"&gt;="&amp;$B$574,'1. Output sheet'!$O$2:$O$5000,"&lt;"&amp;$C$574)+SUMIFS('1. Output sheet'!$F$2:$F$5000,'1. Output sheet'!$C$2:$C$5000,G$138,'1. Output sheet'!$K$2:$K$5000,$B735,'1. Output sheet'!$AC$2:$AC$5000,$B$170,'1. Output sheet'!$O$2:$O$5000,"&gt;="&amp;$B$574,'1. Output sheet'!$O$2:$O$5000,"&lt;"&amp;$C$574)</f>
        <v>2160</v>
      </c>
      <c r="H735" s="13">
        <f>SUMIFS('1. Output sheet'!$F$2:$F$5000,'1. Output sheet'!$C$2:$C$5000,H$138,'1. Output sheet'!$K$2:$K$5000,$B735,'1. Output sheet'!$AC$2:$AC$5000,$B$140,'1. Output sheet'!$O$2:$O$5000,"&gt;="&amp;$B$574,'1. Output sheet'!$O$2:$O$5000,"&lt;"&amp;$C$574)+SUMIFS('1. Output sheet'!$F$2:$F$5000,'1. Output sheet'!$C$2:$C$5000,H$138,'1. Output sheet'!$K$2:$K$5000,$B735,'1. Output sheet'!$AC$2:$AC$5000,$B$170,'1. Output sheet'!$O$2:$O$5000,"&gt;="&amp;$B$574,'1. Output sheet'!$O$2:$O$5000,"&lt;"&amp;$C$574)</f>
        <v>0</v>
      </c>
      <c r="I735" s="13">
        <f>SUMIFS('1. Output sheet'!$F$2:$F$5000,'1. Output sheet'!$C$2:$C$5000,I$138,'1. Output sheet'!$K$2:$K$5000,$B735,'1. Output sheet'!$AC$2:$AC$5000,$B$140,'1. Output sheet'!$O$2:$O$5000,"&gt;="&amp;$B$574,'1. Output sheet'!$O$2:$O$5000,"&lt;"&amp;$C$574)+SUMIFS('1. Output sheet'!$F$2:$F$5000,'1. Output sheet'!$C$2:$C$5000,I$138,'1. Output sheet'!$K$2:$K$5000,$B735,'1. Output sheet'!$AC$2:$AC$5000,$B$170,'1. Output sheet'!$O$2:$O$5000,"&gt;="&amp;$B$574,'1. Output sheet'!$O$2:$O$5000,"&lt;"&amp;$C$574)</f>
        <v>0</v>
      </c>
      <c r="J735" s="13">
        <f>SUMIFS('1. Output sheet'!$F$2:$F$5000,'1. Output sheet'!$C$2:$C$5000,J$138,'1. Output sheet'!$K$2:$K$5000,$B735,'1. Output sheet'!$AC$2:$AC$5000,$B$140,'1. Output sheet'!$O$2:$O$5000,"&gt;="&amp;$B$574,'1. Output sheet'!$O$2:$O$5000,"&lt;"&amp;$C$574)+SUMIFS('1. Output sheet'!$F$2:$F$5000,'1. Output sheet'!$C$2:$C$5000,J$138,'1. Output sheet'!$K$2:$K$5000,$B735,'1. Output sheet'!$AC$2:$AC$5000,$B$170,'1. Output sheet'!$O$2:$O$5000,"&gt;="&amp;$B$574,'1. Output sheet'!$O$2:$O$5000,"&lt;"&amp;$C$574)</f>
        <v>0</v>
      </c>
      <c r="K735" s="13">
        <f>SUMIFS('1. Output sheet'!$F$2:$F$5000,'1. Output sheet'!$C$2:$C$5000,K$138,'1. Output sheet'!$K$2:$K$5000,$B735,'1. Output sheet'!$AC$2:$AC$5000,$B$140,'1. Output sheet'!$O$2:$O$5000,"&gt;="&amp;$B$574,'1. Output sheet'!$O$2:$O$5000,"&lt;"&amp;$C$574)+SUMIFS('1. Output sheet'!$F$2:$F$5000,'1. Output sheet'!$C$2:$C$5000,K$138,'1. Output sheet'!$K$2:$K$5000,$B735,'1. Output sheet'!$AC$2:$AC$5000,$B$170,'1. Output sheet'!$O$2:$O$5000,"&gt;="&amp;$B$574,'1. Output sheet'!$O$2:$O$5000,"&lt;"&amp;$C$574)</f>
        <v>0</v>
      </c>
      <c r="L735" s="13">
        <f>SUMIFS('1. Output sheet'!$F$2:$F$5000,'1. Output sheet'!$C$2:$C$5000,L$138,'1. Output sheet'!$K$2:$K$5000,$B735,'1. Output sheet'!$AC$2:$AC$5000,$B$140,'1. Output sheet'!$O$2:$O$5000,"&gt;="&amp;$B$574,'1. Output sheet'!$O$2:$O$5000,"&lt;"&amp;$C$574)+SUMIFS('1. Output sheet'!$F$2:$F$5000,'1. Output sheet'!$C$2:$C$5000,L$138,'1. Output sheet'!$K$2:$K$5000,$B735,'1. Output sheet'!$AC$2:$AC$5000,$B$170,'1. Output sheet'!$O$2:$O$5000,"&gt;="&amp;$B$574,'1. Output sheet'!$O$2:$O$5000,"&lt;"&amp;$C$574)</f>
        <v>0</v>
      </c>
      <c r="M735" s="13">
        <f>SUMIFS('1. Output sheet'!$F$2:$F$5000,'1. Output sheet'!$C$2:$C$5000,M$138,'1. Output sheet'!$K$2:$K$5000,$B735,'1. Output sheet'!$AC$2:$AC$5000,$B$140,'1. Output sheet'!$O$2:$O$5000,"&gt;="&amp;$B$574,'1. Output sheet'!$O$2:$O$5000,"&lt;"&amp;$C$574)+SUMIFS('1. Output sheet'!$F$2:$F$5000,'1. Output sheet'!$C$2:$C$5000,M$138,'1. Output sheet'!$K$2:$K$5000,$B735,'1. Output sheet'!$AC$2:$AC$5000,$B$170,'1. Output sheet'!$O$2:$O$5000,"&gt;="&amp;$B$574,'1. Output sheet'!$O$2:$O$5000,"&lt;"&amp;$C$574)</f>
        <v>0</v>
      </c>
      <c r="N735" s="13">
        <f>SUMIFS('1. Output sheet'!$F$2:$F$5000,'1. Output sheet'!$C$2:$C$5000,N$138,'1. Output sheet'!$K$2:$K$5000,$B735,'1. Output sheet'!$AC$2:$AC$5000,$B$140,'1. Output sheet'!$O$2:$O$5000,"&gt;="&amp;$B$574,'1. Output sheet'!$O$2:$O$5000,"&lt;"&amp;$C$574)+SUMIFS('1. Output sheet'!$F$2:$F$5000,'1. Output sheet'!$C$2:$C$5000,N$138,'1. Output sheet'!$K$2:$K$5000,$B735,'1. Output sheet'!$AC$2:$AC$5000,$B$170,'1. Output sheet'!$O$2:$O$5000,"&gt;="&amp;$B$574,'1. Output sheet'!$O$2:$O$5000,"&lt;"&amp;$C$574)</f>
        <v>2047</v>
      </c>
      <c r="O735" s="13">
        <f>SUMIFS('1. Output sheet'!$F$2:$F$5000,'1. Output sheet'!$C$2:$C$5000,O$138,'1. Output sheet'!$K$2:$K$5000,$B735,'1. Output sheet'!$AC$2:$AC$5000,$B$140,'1. Output sheet'!$O$2:$O$5000,"&gt;="&amp;$B$574,'1. Output sheet'!$O$2:$O$5000,"&lt;"&amp;$C$574)+SUMIFS('1. Output sheet'!$F$2:$F$5000,'1. Output sheet'!$C$2:$C$5000,O$138,'1. Output sheet'!$K$2:$K$5000,$B735,'1. Output sheet'!$AC$2:$AC$5000,$B$170,'1. Output sheet'!$O$2:$O$5000,"&gt;="&amp;$B$574,'1. Output sheet'!$O$2:$O$5000,"&lt;"&amp;$C$574)</f>
        <v>0</v>
      </c>
      <c r="P735" s="14">
        <f t="shared" si="402"/>
        <v>3975.0433333333331</v>
      </c>
      <c r="R735" s="39" t="s">
        <v>326</v>
      </c>
      <c r="S735" s="12"/>
      <c r="T735" s="13">
        <f t="shared" si="401"/>
        <v>0</v>
      </c>
      <c r="U735" s="13">
        <f t="shared" si="389"/>
        <v>0</v>
      </c>
      <c r="V735" s="13">
        <f t="shared" si="390"/>
        <v>-31.100474192063455</v>
      </c>
      <c r="W735" s="13">
        <f t="shared" si="391"/>
        <v>289.6102328948956</v>
      </c>
      <c r="X735" s="13">
        <f t="shared" si="392"/>
        <v>0</v>
      </c>
      <c r="Y735" s="13">
        <f t="shared" si="393"/>
        <v>0</v>
      </c>
      <c r="Z735" s="13">
        <f t="shared" si="394"/>
        <v>0</v>
      </c>
      <c r="AA735" s="13">
        <f t="shared" si="395"/>
        <v>0</v>
      </c>
      <c r="AB735" s="13">
        <f t="shared" si="396"/>
        <v>0</v>
      </c>
      <c r="AC735" s="13">
        <f t="shared" si="397"/>
        <v>0</v>
      </c>
      <c r="AD735" s="13">
        <f t="shared" si="398"/>
        <v>274.45932719252374</v>
      </c>
      <c r="AE735" s="13">
        <f t="shared" si="399"/>
        <v>0</v>
      </c>
      <c r="AF735" s="14">
        <f t="shared" si="400"/>
        <v>532.96908589535587</v>
      </c>
    </row>
    <row r="736" spans="2:32" ht="15" x14ac:dyDescent="0.25">
      <c r="B736" s="39" t="s">
        <v>775</v>
      </c>
      <c r="C736" s="12"/>
      <c r="D736" s="13">
        <f>SUMIFS('1. Output sheet'!$F$2:$F$5000,'1. Output sheet'!$C$2:$C$5000,D$138,'1. Output sheet'!$K$2:$K$5000,$B736,'1. Output sheet'!$AC$2:$AC$5000,$B$140,'1. Output sheet'!$O$2:$O$5000,"&gt;="&amp;$B$574,'1. Output sheet'!$O$2:$O$5000,"&lt;"&amp;$C$574)+SUMIFS('1. Output sheet'!$F$2:$F$5000,'1. Output sheet'!$C$2:$C$5000,D$138,'1. Output sheet'!$K$2:$K$5000,$B736,'1. Output sheet'!$AC$2:$AC$5000,$B$170,'1. Output sheet'!$O$2:$O$5000,"&gt;="&amp;$B$574,'1. Output sheet'!$O$2:$O$5000,"&lt;"&amp;$C$574)</f>
        <v>0</v>
      </c>
      <c r="E736" s="13">
        <f>SUMIFS('1. Output sheet'!$F$2:$F$5000,'1. Output sheet'!$C$2:$C$5000,E$138,'1. Output sheet'!$K$2:$K$5000,$B736,'1. Output sheet'!$AC$2:$AC$5000,$B$140,'1. Output sheet'!$O$2:$O$5000,"&gt;="&amp;$B$574,'1. Output sheet'!$O$2:$O$5000,"&lt;"&amp;$C$574)+SUMIFS('1. Output sheet'!$F$2:$F$5000,'1. Output sheet'!$C$2:$C$5000,E$138,'1. Output sheet'!$K$2:$K$5000,$B736,'1. Output sheet'!$AC$2:$AC$5000,$B$170,'1. Output sheet'!$O$2:$O$5000,"&gt;="&amp;$B$574,'1. Output sheet'!$O$2:$O$5000,"&lt;"&amp;$C$574)</f>
        <v>0</v>
      </c>
      <c r="F736" s="13">
        <f>SUMIFS('1. Output sheet'!$F$2:$F$5000,'1. Output sheet'!$C$2:$C$5000,F$138,'1. Output sheet'!$K$2:$K$5000,$B736,'1. Output sheet'!$AC$2:$AC$5000,$B$140,'1. Output sheet'!$O$2:$O$5000,"&gt;="&amp;$B$574,'1. Output sheet'!$O$2:$O$5000,"&lt;"&amp;$C$574)+SUMIFS('1. Output sheet'!$F$2:$F$5000,'1. Output sheet'!$C$2:$C$5000,F$138,'1. Output sheet'!$K$2:$K$5000,$B736,'1. Output sheet'!$AC$2:$AC$5000,$B$170,'1. Output sheet'!$O$2:$O$5000,"&gt;="&amp;$B$574,'1. Output sheet'!$O$2:$O$5000,"&lt;"&amp;$C$574)</f>
        <v>0</v>
      </c>
      <c r="G736" s="13">
        <f>SUMIFS('1. Output sheet'!$F$2:$F$5000,'1. Output sheet'!$C$2:$C$5000,G$138,'1. Output sheet'!$K$2:$K$5000,$B736,'1. Output sheet'!$AC$2:$AC$5000,$B$140,'1. Output sheet'!$O$2:$O$5000,"&gt;="&amp;$B$574,'1. Output sheet'!$O$2:$O$5000,"&lt;"&amp;$C$574)+SUMIFS('1. Output sheet'!$F$2:$F$5000,'1. Output sheet'!$C$2:$C$5000,G$138,'1. Output sheet'!$K$2:$K$5000,$B736,'1. Output sheet'!$AC$2:$AC$5000,$B$170,'1. Output sheet'!$O$2:$O$5000,"&gt;="&amp;$B$574,'1. Output sheet'!$O$2:$O$5000,"&lt;"&amp;$C$574)</f>
        <v>0</v>
      </c>
      <c r="H736" s="13">
        <f>SUMIFS('1. Output sheet'!$F$2:$F$5000,'1. Output sheet'!$C$2:$C$5000,H$138,'1. Output sheet'!$K$2:$K$5000,$B736,'1. Output sheet'!$AC$2:$AC$5000,$B$140,'1. Output sheet'!$O$2:$O$5000,"&gt;="&amp;$B$574,'1. Output sheet'!$O$2:$O$5000,"&lt;"&amp;$C$574)+SUMIFS('1. Output sheet'!$F$2:$F$5000,'1. Output sheet'!$C$2:$C$5000,H$138,'1. Output sheet'!$K$2:$K$5000,$B736,'1. Output sheet'!$AC$2:$AC$5000,$B$170,'1. Output sheet'!$O$2:$O$5000,"&gt;="&amp;$B$574,'1. Output sheet'!$O$2:$O$5000,"&lt;"&amp;$C$574)</f>
        <v>0</v>
      </c>
      <c r="I736" s="13">
        <f>SUMIFS('1. Output sheet'!$F$2:$F$5000,'1. Output sheet'!$C$2:$C$5000,I$138,'1. Output sheet'!$K$2:$K$5000,$B736,'1. Output sheet'!$AC$2:$AC$5000,$B$140,'1. Output sheet'!$O$2:$O$5000,"&gt;="&amp;$B$574,'1. Output sheet'!$O$2:$O$5000,"&lt;"&amp;$C$574)+SUMIFS('1. Output sheet'!$F$2:$F$5000,'1. Output sheet'!$C$2:$C$5000,I$138,'1. Output sheet'!$K$2:$K$5000,$B736,'1. Output sheet'!$AC$2:$AC$5000,$B$170,'1. Output sheet'!$O$2:$O$5000,"&gt;="&amp;$B$574,'1. Output sheet'!$O$2:$O$5000,"&lt;"&amp;$C$574)</f>
        <v>0</v>
      </c>
      <c r="J736" s="13">
        <f>SUMIFS('1. Output sheet'!$F$2:$F$5000,'1. Output sheet'!$C$2:$C$5000,J$138,'1. Output sheet'!$K$2:$K$5000,$B736,'1. Output sheet'!$AC$2:$AC$5000,$B$140,'1. Output sheet'!$O$2:$O$5000,"&gt;="&amp;$B$574,'1. Output sheet'!$O$2:$O$5000,"&lt;"&amp;$C$574)+SUMIFS('1. Output sheet'!$F$2:$F$5000,'1. Output sheet'!$C$2:$C$5000,J$138,'1. Output sheet'!$K$2:$K$5000,$B736,'1. Output sheet'!$AC$2:$AC$5000,$B$170,'1. Output sheet'!$O$2:$O$5000,"&gt;="&amp;$B$574,'1. Output sheet'!$O$2:$O$5000,"&lt;"&amp;$C$574)</f>
        <v>1060</v>
      </c>
      <c r="K736" s="13">
        <f>SUMIFS('1. Output sheet'!$F$2:$F$5000,'1. Output sheet'!$C$2:$C$5000,K$138,'1. Output sheet'!$K$2:$K$5000,$B736,'1. Output sheet'!$AC$2:$AC$5000,$B$140,'1. Output sheet'!$O$2:$O$5000,"&gt;="&amp;$B$574,'1. Output sheet'!$O$2:$O$5000,"&lt;"&amp;$C$574)+SUMIFS('1. Output sheet'!$F$2:$F$5000,'1. Output sheet'!$C$2:$C$5000,K$138,'1. Output sheet'!$K$2:$K$5000,$B736,'1. Output sheet'!$AC$2:$AC$5000,$B$170,'1. Output sheet'!$O$2:$O$5000,"&gt;="&amp;$B$574,'1. Output sheet'!$O$2:$O$5000,"&lt;"&amp;$C$574)</f>
        <v>0</v>
      </c>
      <c r="L736" s="13">
        <f>SUMIFS('1. Output sheet'!$F$2:$F$5000,'1. Output sheet'!$C$2:$C$5000,L$138,'1. Output sheet'!$K$2:$K$5000,$B736,'1. Output sheet'!$AC$2:$AC$5000,$B$140,'1. Output sheet'!$O$2:$O$5000,"&gt;="&amp;$B$574,'1. Output sheet'!$O$2:$O$5000,"&lt;"&amp;$C$574)+SUMIFS('1. Output sheet'!$F$2:$F$5000,'1. Output sheet'!$C$2:$C$5000,L$138,'1. Output sheet'!$K$2:$K$5000,$B736,'1. Output sheet'!$AC$2:$AC$5000,$B$170,'1. Output sheet'!$O$2:$O$5000,"&gt;="&amp;$B$574,'1. Output sheet'!$O$2:$O$5000,"&lt;"&amp;$C$574)</f>
        <v>0</v>
      </c>
      <c r="M736" s="13">
        <f>SUMIFS('1. Output sheet'!$F$2:$F$5000,'1. Output sheet'!$C$2:$C$5000,M$138,'1. Output sheet'!$K$2:$K$5000,$B736,'1. Output sheet'!$AC$2:$AC$5000,$B$140,'1. Output sheet'!$O$2:$O$5000,"&gt;="&amp;$B$574,'1. Output sheet'!$O$2:$O$5000,"&lt;"&amp;$C$574)+SUMIFS('1. Output sheet'!$F$2:$F$5000,'1. Output sheet'!$C$2:$C$5000,M$138,'1. Output sheet'!$K$2:$K$5000,$B736,'1. Output sheet'!$AC$2:$AC$5000,$B$170,'1. Output sheet'!$O$2:$O$5000,"&gt;="&amp;$B$574,'1. Output sheet'!$O$2:$O$5000,"&lt;"&amp;$C$574)</f>
        <v>0</v>
      </c>
      <c r="N736" s="13">
        <f>SUMIFS('1. Output sheet'!$F$2:$F$5000,'1. Output sheet'!$C$2:$C$5000,N$138,'1. Output sheet'!$K$2:$K$5000,$B736,'1. Output sheet'!$AC$2:$AC$5000,$B$140,'1. Output sheet'!$O$2:$O$5000,"&gt;="&amp;$B$574,'1. Output sheet'!$O$2:$O$5000,"&lt;"&amp;$C$574)+SUMIFS('1. Output sheet'!$F$2:$F$5000,'1. Output sheet'!$C$2:$C$5000,N$138,'1. Output sheet'!$K$2:$K$5000,$B736,'1. Output sheet'!$AC$2:$AC$5000,$B$170,'1. Output sheet'!$O$2:$O$5000,"&gt;="&amp;$B$574,'1. Output sheet'!$O$2:$O$5000,"&lt;"&amp;$C$574)</f>
        <v>0</v>
      </c>
      <c r="O736" s="13">
        <f>SUMIFS('1. Output sheet'!$F$2:$F$5000,'1. Output sheet'!$C$2:$C$5000,O$138,'1. Output sheet'!$K$2:$K$5000,$B736,'1. Output sheet'!$AC$2:$AC$5000,$B$140,'1. Output sheet'!$O$2:$O$5000,"&gt;="&amp;$B$574,'1. Output sheet'!$O$2:$O$5000,"&lt;"&amp;$C$574)+SUMIFS('1. Output sheet'!$F$2:$F$5000,'1. Output sheet'!$C$2:$C$5000,O$138,'1. Output sheet'!$K$2:$K$5000,$B736,'1. Output sheet'!$AC$2:$AC$5000,$B$170,'1. Output sheet'!$O$2:$O$5000,"&gt;="&amp;$B$574,'1. Output sheet'!$O$2:$O$5000,"&lt;"&amp;$C$574)</f>
        <v>1400</v>
      </c>
      <c r="P736" s="14">
        <f t="shared" si="402"/>
        <v>2460</v>
      </c>
      <c r="R736" s="39" t="s">
        <v>775</v>
      </c>
      <c r="S736" s="12"/>
      <c r="T736" s="13">
        <f t="shared" si="401"/>
        <v>0</v>
      </c>
      <c r="U736" s="13">
        <f t="shared" si="389"/>
        <v>0</v>
      </c>
      <c r="V736" s="13">
        <f t="shared" si="390"/>
        <v>0</v>
      </c>
      <c r="W736" s="13">
        <f t="shared" si="391"/>
        <v>0</v>
      </c>
      <c r="X736" s="13">
        <f t="shared" si="392"/>
        <v>0</v>
      </c>
      <c r="Y736" s="13">
        <f t="shared" si="393"/>
        <v>0</v>
      </c>
      <c r="Z736" s="13">
        <f t="shared" si="394"/>
        <v>142.12354021693949</v>
      </c>
      <c r="AA736" s="13">
        <f t="shared" si="395"/>
        <v>0</v>
      </c>
      <c r="AB736" s="13">
        <f t="shared" si="396"/>
        <v>0</v>
      </c>
      <c r="AC736" s="13">
        <f t="shared" si="397"/>
        <v>0</v>
      </c>
      <c r="AD736" s="13">
        <f t="shared" si="398"/>
        <v>0</v>
      </c>
      <c r="AE736" s="13">
        <f t="shared" si="399"/>
        <v>187.71033613558046</v>
      </c>
      <c r="AF736" s="14">
        <f t="shared" si="400"/>
        <v>329.83387635251995</v>
      </c>
    </row>
    <row r="739" spans="1:36" x14ac:dyDescent="0.2">
      <c r="A739" s="36" t="s">
        <v>4783</v>
      </c>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x14ac:dyDescent="0.2">
      <c r="A740" s="34" t="s">
        <v>13</v>
      </c>
      <c r="B740" s="8">
        <v>45870</v>
      </c>
      <c r="C740" s="8">
        <v>45901</v>
      </c>
    </row>
    <row r="741" spans="1:36" ht="15" x14ac:dyDescent="0.25">
      <c r="B741" s="5" t="s">
        <v>4765</v>
      </c>
      <c r="C741" s="5"/>
      <c r="D741" s="5"/>
      <c r="E741" s="5"/>
      <c r="F741" s="5"/>
      <c r="G741" s="5"/>
      <c r="H741" s="5"/>
      <c r="I741" s="5"/>
      <c r="J741" s="5"/>
      <c r="K741" s="5"/>
      <c r="L741" s="5"/>
      <c r="M741" s="5"/>
      <c r="N741" s="5"/>
      <c r="O741" s="5"/>
      <c r="P741" s="5"/>
    </row>
    <row r="742" spans="1:36" ht="45" x14ac:dyDescent="0.25">
      <c r="B742" s="6"/>
      <c r="C742" s="6"/>
      <c r="D742" s="10" t="s">
        <v>136</v>
      </c>
      <c r="E742" s="10" t="s">
        <v>41</v>
      </c>
      <c r="F742" s="10" t="s">
        <v>79</v>
      </c>
      <c r="G742" s="11" t="s">
        <v>50</v>
      </c>
      <c r="H742" s="11" t="s">
        <v>555</v>
      </c>
      <c r="I742" s="11" t="s">
        <v>145</v>
      </c>
      <c r="J742" s="11" t="s">
        <v>126</v>
      </c>
      <c r="K742" s="11" t="s">
        <v>238</v>
      </c>
      <c r="L742" s="11" t="s">
        <v>312</v>
      </c>
      <c r="M742" s="11" t="s">
        <v>4766</v>
      </c>
      <c r="N742" s="11" t="s">
        <v>29</v>
      </c>
      <c r="O742" s="11" t="s">
        <v>69</v>
      </c>
      <c r="P742" s="29" t="s">
        <v>4767</v>
      </c>
    </row>
    <row r="743" spans="1:36" ht="15" x14ac:dyDescent="0.25">
      <c r="B743" s="37" t="s">
        <v>4770</v>
      </c>
      <c r="C743" s="37" t="s">
        <v>4761</v>
      </c>
      <c r="D743" s="14">
        <f>D744+D774</f>
        <v>3</v>
      </c>
      <c r="E743" s="14">
        <f t="shared" ref="E743" si="403">E744+E774</f>
        <v>42</v>
      </c>
      <c r="F743" s="14">
        <f t="shared" ref="F743" si="404">F744+F774</f>
        <v>43</v>
      </c>
      <c r="G743" s="14">
        <f t="shared" ref="G743" si="405">G744+G774</f>
        <v>9</v>
      </c>
      <c r="H743" s="14">
        <f t="shared" ref="H743" si="406">H744+H774</f>
        <v>4</v>
      </c>
      <c r="I743" s="14">
        <f t="shared" ref="I743" si="407">I744+I774</f>
        <v>57</v>
      </c>
      <c r="J743" s="14">
        <f t="shared" ref="J743" si="408">J744+J774</f>
        <v>7</v>
      </c>
      <c r="K743" s="14">
        <f t="shared" ref="K743" si="409">K744+K774</f>
        <v>0</v>
      </c>
      <c r="L743" s="14">
        <f t="shared" ref="L743" si="410">L744+L774</f>
        <v>1</v>
      </c>
      <c r="M743" s="14">
        <f t="shared" ref="M743" si="411">M744+M774</f>
        <v>0</v>
      </c>
      <c r="N743" s="14">
        <f t="shared" ref="N743" si="412">N744+N774</f>
        <v>2</v>
      </c>
      <c r="O743" s="14">
        <f t="shared" ref="O743" si="413">O744+O774</f>
        <v>2</v>
      </c>
      <c r="P743" s="14">
        <f>SUM(D743:O743)</f>
        <v>170</v>
      </c>
    </row>
    <row r="744" spans="1:36" ht="15" x14ac:dyDescent="0.25">
      <c r="B744" s="38" t="s">
        <v>39</v>
      </c>
      <c r="C744" s="37" t="s">
        <v>4761</v>
      </c>
      <c r="D744" s="14">
        <f>SUM(D745:D773)</f>
        <v>3</v>
      </c>
      <c r="E744" s="14">
        <f t="shared" ref="E744" si="414">SUM(E745:E773)</f>
        <v>42</v>
      </c>
      <c r="F744" s="14">
        <f t="shared" ref="F744" si="415">SUM(F745:F773)</f>
        <v>33</v>
      </c>
      <c r="G744" s="14">
        <f t="shared" ref="G744" si="416">SUM(G745:G773)</f>
        <v>9</v>
      </c>
      <c r="H744" s="14">
        <f t="shared" ref="H744" si="417">SUM(H745:H773)</f>
        <v>4</v>
      </c>
      <c r="I744" s="14">
        <f t="shared" ref="I744" si="418">SUM(I745:I773)</f>
        <v>57</v>
      </c>
      <c r="J744" s="14">
        <f t="shared" ref="J744" si="419">SUM(J745:J773)</f>
        <v>7</v>
      </c>
      <c r="K744" s="14">
        <f t="shared" ref="K744" si="420">SUM(K745:K773)</f>
        <v>0</v>
      </c>
      <c r="L744" s="14">
        <f t="shared" ref="L744" si="421">SUM(L745:L773)</f>
        <v>1</v>
      </c>
      <c r="M744" s="14">
        <f t="shared" ref="M744" si="422">SUM(M745:M773)</f>
        <v>0</v>
      </c>
      <c r="N744" s="14">
        <f t="shared" ref="N744" si="423">SUM(N745:N773)</f>
        <v>2</v>
      </c>
      <c r="O744" s="14">
        <f t="shared" ref="O744" si="424">SUM(O745:O773)</f>
        <v>2</v>
      </c>
      <c r="P744" s="14">
        <f t="shared" ref="P744:P803" si="425">SUM(D744:O744)</f>
        <v>160</v>
      </c>
    </row>
    <row r="745" spans="1:36" ht="15" x14ac:dyDescent="0.25">
      <c r="B745" s="7"/>
      <c r="C745" s="39" t="s">
        <v>141</v>
      </c>
      <c r="D745" s="13">
        <f>COUNTIFS('1. Output sheet'!$AC$2:$AC$5000,$B$75,'1. Output sheet'!$C$2:$C$5000,D$73,'1. Output sheet'!$K$2:$K$5000,$C745,'1. Output sheet'!$O$2:$O$5000,"&gt;="&amp;$B$740,'1. Output sheet'!$O$2:$O$5000,"&lt;"&amp;$C$740)</f>
        <v>0</v>
      </c>
      <c r="E745" s="13">
        <f>COUNTIFS('1. Output sheet'!$AC$2:$AC$5000,$B$75,'1. Output sheet'!$C$2:$C$5000,E$73,'1. Output sheet'!$K$2:$K$5000,$C745,'1. Output sheet'!$O$2:$O$5000,"&gt;="&amp;$B$740,'1. Output sheet'!$O$2:$O$5000,"&lt;"&amp;$C$740)</f>
        <v>0</v>
      </c>
      <c r="F745" s="13">
        <f>COUNTIFS('1. Output sheet'!$AC$2:$AC$5000,$B$75,'1. Output sheet'!$C$2:$C$5000,F$73,'1. Output sheet'!$K$2:$K$5000,$C745,'1. Output sheet'!$O$2:$O$5000,"&gt;="&amp;$B$740,'1. Output sheet'!$O$2:$O$5000,"&lt;"&amp;$C$740)</f>
        <v>2</v>
      </c>
      <c r="G745" s="13">
        <f>COUNTIFS('1. Output sheet'!$AC$2:$AC$5000,$B$75,'1. Output sheet'!$C$2:$C$5000,G$73,'1. Output sheet'!$K$2:$K$5000,$C745,'1. Output sheet'!$O$2:$O$5000,"&gt;="&amp;$B$740,'1. Output sheet'!$O$2:$O$5000,"&lt;"&amp;$C$740)</f>
        <v>0</v>
      </c>
      <c r="H745" s="13">
        <f>COUNTIFS('1. Output sheet'!$AC$2:$AC$5000,$B$75,'1. Output sheet'!$C$2:$C$5000,H$73,'1. Output sheet'!$K$2:$K$5000,$C745,'1. Output sheet'!$O$2:$O$5000,"&gt;="&amp;$B$740,'1. Output sheet'!$O$2:$O$5000,"&lt;"&amp;$C$740)</f>
        <v>0</v>
      </c>
      <c r="I745" s="13">
        <f>COUNTIFS('1. Output sheet'!$AC$2:$AC$5000,$B$75,'1. Output sheet'!$C$2:$C$5000,I$73,'1. Output sheet'!$K$2:$K$5000,$C745,'1. Output sheet'!$O$2:$O$5000,"&gt;="&amp;$B$740,'1. Output sheet'!$O$2:$O$5000,"&lt;"&amp;$C$740)</f>
        <v>0</v>
      </c>
      <c r="J745" s="13">
        <f>COUNTIFS('1. Output sheet'!$AC$2:$AC$5000,$B$75,'1. Output sheet'!$C$2:$C$5000,J$73,'1. Output sheet'!$K$2:$K$5000,$C745,'1. Output sheet'!$O$2:$O$5000,"&gt;="&amp;$B$740,'1. Output sheet'!$O$2:$O$5000,"&lt;"&amp;$C$740)</f>
        <v>0</v>
      </c>
      <c r="K745" s="13">
        <f>COUNTIFS('1. Output sheet'!$AC$2:$AC$5000,$B$75,'1. Output sheet'!$C$2:$C$5000,K$73,'1. Output sheet'!$K$2:$K$5000,$C745,'1. Output sheet'!$O$2:$O$5000,"&gt;="&amp;$B$740,'1. Output sheet'!$O$2:$O$5000,"&lt;"&amp;$C$740)</f>
        <v>0</v>
      </c>
      <c r="L745" s="13">
        <f>COUNTIFS('1. Output sheet'!$AC$2:$AC$5000,$B$75,'1. Output sheet'!$C$2:$C$5000,L$73,'1. Output sheet'!$K$2:$K$5000,$C745,'1. Output sheet'!$O$2:$O$5000,"&gt;="&amp;$B$740,'1. Output sheet'!$O$2:$O$5000,"&lt;"&amp;$C$740)</f>
        <v>0</v>
      </c>
      <c r="M745" s="13">
        <f>COUNTIFS('1. Output sheet'!$AC$2:$AC$5000,$B$75,'1. Output sheet'!$C$2:$C$5000,M$73,'1. Output sheet'!$K$2:$K$5000,$C745,'1. Output sheet'!$O$2:$O$5000,"&gt;="&amp;$B$740,'1. Output sheet'!$O$2:$O$5000,"&lt;"&amp;$C$740)</f>
        <v>0</v>
      </c>
      <c r="N745" s="13">
        <f>COUNTIFS('1. Output sheet'!$AC$2:$AC$5000,$B$75,'1. Output sheet'!$C$2:$C$5000,N$73,'1. Output sheet'!$K$2:$K$5000,$C745,'1. Output sheet'!$O$2:$O$5000,"&gt;="&amp;$B$740,'1. Output sheet'!$O$2:$O$5000,"&lt;"&amp;$C$740)</f>
        <v>0</v>
      </c>
      <c r="O745" s="13">
        <f>COUNTIFS('1. Output sheet'!$AC$2:$AC$5000,$B$75,'1. Output sheet'!$C$2:$C$5000,O$73,'1. Output sheet'!$K$2:$K$5000,$C745,'1. Output sheet'!$O$2:$O$5000,"&gt;="&amp;$B$740,'1. Output sheet'!$O$2:$O$5000,"&lt;"&amp;$C$740)</f>
        <v>0</v>
      </c>
      <c r="P745" s="14">
        <f t="shared" si="425"/>
        <v>2</v>
      </c>
    </row>
    <row r="746" spans="1:36" ht="15" x14ac:dyDescent="0.25">
      <c r="B746" s="7"/>
      <c r="C746" s="39" t="s">
        <v>2856</v>
      </c>
      <c r="D746" s="13">
        <f>COUNTIFS('1. Output sheet'!$AC$2:$AC$5000,$B$75,'1. Output sheet'!$C$2:$C$5000,D$73,'1. Output sheet'!$K$2:$K$5000,$C746,'1. Output sheet'!$O$2:$O$5000,"&gt;="&amp;$B$740,'1. Output sheet'!$O$2:$O$5000,"&lt;"&amp;$C$740)</f>
        <v>0</v>
      </c>
      <c r="E746" s="13">
        <f>COUNTIFS('1. Output sheet'!$AC$2:$AC$5000,$B$75,'1. Output sheet'!$C$2:$C$5000,E$73,'1. Output sheet'!$K$2:$K$5000,$C746,'1. Output sheet'!$O$2:$O$5000,"&gt;="&amp;$B$740,'1. Output sheet'!$O$2:$O$5000,"&lt;"&amp;$C$740)</f>
        <v>0</v>
      </c>
      <c r="F746" s="13">
        <f>COUNTIFS('1. Output sheet'!$AC$2:$AC$5000,$B$75,'1. Output sheet'!$C$2:$C$5000,F$73,'1. Output sheet'!$K$2:$K$5000,$C746,'1. Output sheet'!$O$2:$O$5000,"&gt;="&amp;$B$740,'1. Output sheet'!$O$2:$O$5000,"&lt;"&amp;$C$740)</f>
        <v>0</v>
      </c>
      <c r="G746" s="13">
        <f>COUNTIFS('1. Output sheet'!$AC$2:$AC$5000,$B$75,'1. Output sheet'!$C$2:$C$5000,G$73,'1. Output sheet'!$K$2:$K$5000,$C746,'1. Output sheet'!$O$2:$O$5000,"&gt;="&amp;$B$740,'1. Output sheet'!$O$2:$O$5000,"&lt;"&amp;$C$740)</f>
        <v>0</v>
      </c>
      <c r="H746" s="13">
        <f>COUNTIFS('1. Output sheet'!$AC$2:$AC$5000,$B$75,'1. Output sheet'!$C$2:$C$5000,H$73,'1. Output sheet'!$K$2:$K$5000,$C746,'1. Output sheet'!$O$2:$O$5000,"&gt;="&amp;$B$740,'1. Output sheet'!$O$2:$O$5000,"&lt;"&amp;$C$740)</f>
        <v>0</v>
      </c>
      <c r="I746" s="13">
        <f>COUNTIFS('1. Output sheet'!$AC$2:$AC$5000,$B$75,'1. Output sheet'!$C$2:$C$5000,I$73,'1. Output sheet'!$K$2:$K$5000,$C746,'1. Output sheet'!$O$2:$O$5000,"&gt;="&amp;$B$740,'1. Output sheet'!$O$2:$O$5000,"&lt;"&amp;$C$740)</f>
        <v>0</v>
      </c>
      <c r="J746" s="13">
        <f>COUNTIFS('1. Output sheet'!$AC$2:$AC$5000,$B$75,'1. Output sheet'!$C$2:$C$5000,J$73,'1. Output sheet'!$K$2:$K$5000,$C746,'1. Output sheet'!$O$2:$O$5000,"&gt;="&amp;$B$740,'1. Output sheet'!$O$2:$O$5000,"&lt;"&amp;$C$740)</f>
        <v>0</v>
      </c>
      <c r="K746" s="13">
        <f>COUNTIFS('1. Output sheet'!$AC$2:$AC$5000,$B$75,'1. Output sheet'!$C$2:$C$5000,K$73,'1. Output sheet'!$K$2:$K$5000,$C746,'1. Output sheet'!$O$2:$O$5000,"&gt;="&amp;$B$740,'1. Output sheet'!$O$2:$O$5000,"&lt;"&amp;$C$740)</f>
        <v>0</v>
      </c>
      <c r="L746" s="13">
        <f>COUNTIFS('1. Output sheet'!$AC$2:$AC$5000,$B$75,'1. Output sheet'!$C$2:$C$5000,L$73,'1. Output sheet'!$K$2:$K$5000,$C746,'1. Output sheet'!$O$2:$O$5000,"&gt;="&amp;$B$740,'1. Output sheet'!$O$2:$O$5000,"&lt;"&amp;$C$740)</f>
        <v>0</v>
      </c>
      <c r="M746" s="13">
        <f>COUNTIFS('1. Output sheet'!$AC$2:$AC$5000,$B$75,'1. Output sheet'!$C$2:$C$5000,M$73,'1. Output sheet'!$K$2:$K$5000,$C746,'1. Output sheet'!$O$2:$O$5000,"&gt;="&amp;$B$740,'1. Output sheet'!$O$2:$O$5000,"&lt;"&amp;$C$740)</f>
        <v>0</v>
      </c>
      <c r="N746" s="13">
        <f>COUNTIFS('1. Output sheet'!$AC$2:$AC$5000,$B$75,'1. Output sheet'!$C$2:$C$5000,N$73,'1. Output sheet'!$K$2:$K$5000,$C746,'1. Output sheet'!$O$2:$O$5000,"&gt;="&amp;$B$740,'1. Output sheet'!$O$2:$O$5000,"&lt;"&amp;$C$740)</f>
        <v>0</v>
      </c>
      <c r="O746" s="13">
        <f>COUNTIFS('1. Output sheet'!$AC$2:$AC$5000,$B$75,'1. Output sheet'!$C$2:$C$5000,O$73,'1. Output sheet'!$K$2:$K$5000,$C746,'1. Output sheet'!$O$2:$O$5000,"&gt;="&amp;$B$740,'1. Output sheet'!$O$2:$O$5000,"&lt;"&amp;$C$740)</f>
        <v>0</v>
      </c>
      <c r="P746" s="14">
        <f t="shared" si="425"/>
        <v>0</v>
      </c>
    </row>
    <row r="747" spans="1:36" ht="15" x14ac:dyDescent="0.25">
      <c r="B747" s="7"/>
      <c r="C747" s="39" t="s">
        <v>610</v>
      </c>
      <c r="D747" s="13">
        <f>COUNTIFS('1. Output sheet'!$AC$2:$AC$5000,$B$75,'1. Output sheet'!$C$2:$C$5000,D$73,'1. Output sheet'!$K$2:$K$5000,$C747,'1. Output sheet'!$O$2:$O$5000,"&gt;="&amp;$B$740,'1. Output sheet'!$O$2:$O$5000,"&lt;"&amp;$C$740)</f>
        <v>0</v>
      </c>
      <c r="E747" s="13">
        <f>COUNTIFS('1. Output sheet'!$AC$2:$AC$5000,$B$75,'1. Output sheet'!$C$2:$C$5000,E$73,'1. Output sheet'!$K$2:$K$5000,$C747,'1. Output sheet'!$O$2:$O$5000,"&gt;="&amp;$B$740,'1. Output sheet'!$O$2:$O$5000,"&lt;"&amp;$C$740)</f>
        <v>0</v>
      </c>
      <c r="F747" s="13">
        <f>COUNTIFS('1. Output sheet'!$AC$2:$AC$5000,$B$75,'1. Output sheet'!$C$2:$C$5000,F$73,'1. Output sheet'!$K$2:$K$5000,$C747,'1. Output sheet'!$O$2:$O$5000,"&gt;="&amp;$B$740,'1. Output sheet'!$O$2:$O$5000,"&lt;"&amp;$C$740)</f>
        <v>0</v>
      </c>
      <c r="G747" s="13">
        <f>COUNTIFS('1. Output sheet'!$AC$2:$AC$5000,$B$75,'1. Output sheet'!$C$2:$C$5000,G$73,'1. Output sheet'!$K$2:$K$5000,$C747,'1. Output sheet'!$O$2:$O$5000,"&gt;="&amp;$B$740,'1. Output sheet'!$O$2:$O$5000,"&lt;"&amp;$C$740)</f>
        <v>0</v>
      </c>
      <c r="H747" s="13">
        <f>COUNTIFS('1. Output sheet'!$AC$2:$AC$5000,$B$75,'1. Output sheet'!$C$2:$C$5000,H$73,'1. Output sheet'!$K$2:$K$5000,$C747,'1. Output sheet'!$O$2:$O$5000,"&gt;="&amp;$B$740,'1. Output sheet'!$O$2:$O$5000,"&lt;"&amp;$C$740)</f>
        <v>0</v>
      </c>
      <c r="I747" s="13">
        <f>COUNTIFS('1. Output sheet'!$AC$2:$AC$5000,$B$75,'1. Output sheet'!$C$2:$C$5000,I$73,'1. Output sheet'!$K$2:$K$5000,$C747,'1. Output sheet'!$O$2:$O$5000,"&gt;="&amp;$B$740,'1. Output sheet'!$O$2:$O$5000,"&lt;"&amp;$C$740)</f>
        <v>0</v>
      </c>
      <c r="J747" s="13">
        <f>COUNTIFS('1. Output sheet'!$AC$2:$AC$5000,$B$75,'1. Output sheet'!$C$2:$C$5000,J$73,'1. Output sheet'!$K$2:$K$5000,$C747,'1. Output sheet'!$O$2:$O$5000,"&gt;="&amp;$B$740,'1. Output sheet'!$O$2:$O$5000,"&lt;"&amp;$C$740)</f>
        <v>0</v>
      </c>
      <c r="K747" s="13">
        <f>COUNTIFS('1. Output sheet'!$AC$2:$AC$5000,$B$75,'1. Output sheet'!$C$2:$C$5000,K$73,'1. Output sheet'!$K$2:$K$5000,$C747,'1. Output sheet'!$O$2:$O$5000,"&gt;="&amp;$B$740,'1. Output sheet'!$O$2:$O$5000,"&lt;"&amp;$C$740)</f>
        <v>0</v>
      </c>
      <c r="L747" s="13">
        <f>COUNTIFS('1. Output sheet'!$AC$2:$AC$5000,$B$75,'1. Output sheet'!$C$2:$C$5000,L$73,'1. Output sheet'!$K$2:$K$5000,$C747,'1. Output sheet'!$O$2:$O$5000,"&gt;="&amp;$B$740,'1. Output sheet'!$O$2:$O$5000,"&lt;"&amp;$C$740)</f>
        <v>0</v>
      </c>
      <c r="M747" s="13">
        <f>COUNTIFS('1. Output sheet'!$AC$2:$AC$5000,$B$75,'1. Output sheet'!$C$2:$C$5000,M$73,'1. Output sheet'!$K$2:$K$5000,$C747,'1. Output sheet'!$O$2:$O$5000,"&gt;="&amp;$B$740,'1. Output sheet'!$O$2:$O$5000,"&lt;"&amp;$C$740)</f>
        <v>0</v>
      </c>
      <c r="N747" s="13">
        <f>COUNTIFS('1. Output sheet'!$AC$2:$AC$5000,$B$75,'1. Output sheet'!$C$2:$C$5000,N$73,'1. Output sheet'!$K$2:$K$5000,$C747,'1. Output sheet'!$O$2:$O$5000,"&gt;="&amp;$B$740,'1. Output sheet'!$O$2:$O$5000,"&lt;"&amp;$C$740)</f>
        <v>0</v>
      </c>
      <c r="O747" s="13">
        <f>COUNTIFS('1. Output sheet'!$AC$2:$AC$5000,$B$75,'1. Output sheet'!$C$2:$C$5000,O$73,'1. Output sheet'!$K$2:$K$5000,$C747,'1. Output sheet'!$O$2:$O$5000,"&gt;="&amp;$B$740,'1. Output sheet'!$O$2:$O$5000,"&lt;"&amp;$C$740)</f>
        <v>0</v>
      </c>
      <c r="P747" s="14">
        <f t="shared" si="425"/>
        <v>0</v>
      </c>
    </row>
    <row r="748" spans="1:36" ht="15" x14ac:dyDescent="0.25">
      <c r="B748" s="7"/>
      <c r="C748" s="39" t="s">
        <v>2088</v>
      </c>
      <c r="D748" s="13">
        <f>COUNTIFS('1. Output sheet'!$AC$2:$AC$5000,$B$75,'1. Output sheet'!$C$2:$C$5000,D$73,'1. Output sheet'!$K$2:$K$5000,$C748,'1. Output sheet'!$O$2:$O$5000,"&gt;="&amp;$B$740,'1. Output sheet'!$O$2:$O$5000,"&lt;"&amp;$C$740)</f>
        <v>0</v>
      </c>
      <c r="E748" s="13">
        <f>COUNTIFS('1. Output sheet'!$AC$2:$AC$5000,$B$75,'1. Output sheet'!$C$2:$C$5000,E$73,'1. Output sheet'!$K$2:$K$5000,$C748,'1. Output sheet'!$O$2:$O$5000,"&gt;="&amp;$B$740,'1. Output sheet'!$O$2:$O$5000,"&lt;"&amp;$C$740)</f>
        <v>0</v>
      </c>
      <c r="F748" s="13">
        <f>COUNTIFS('1. Output sheet'!$AC$2:$AC$5000,$B$75,'1. Output sheet'!$C$2:$C$5000,F$73,'1. Output sheet'!$K$2:$K$5000,$C748,'1. Output sheet'!$O$2:$O$5000,"&gt;="&amp;$B$740,'1. Output sheet'!$O$2:$O$5000,"&lt;"&amp;$C$740)</f>
        <v>2</v>
      </c>
      <c r="G748" s="13">
        <f>COUNTIFS('1. Output sheet'!$AC$2:$AC$5000,$B$75,'1. Output sheet'!$C$2:$C$5000,G$73,'1. Output sheet'!$K$2:$K$5000,$C748,'1. Output sheet'!$O$2:$O$5000,"&gt;="&amp;$B$740,'1. Output sheet'!$O$2:$O$5000,"&lt;"&amp;$C$740)</f>
        <v>0</v>
      </c>
      <c r="H748" s="13">
        <f>COUNTIFS('1. Output sheet'!$AC$2:$AC$5000,$B$75,'1. Output sheet'!$C$2:$C$5000,H$73,'1. Output sheet'!$K$2:$K$5000,$C748,'1. Output sheet'!$O$2:$O$5000,"&gt;="&amp;$B$740,'1. Output sheet'!$O$2:$O$5000,"&lt;"&amp;$C$740)</f>
        <v>0</v>
      </c>
      <c r="I748" s="13">
        <f>COUNTIFS('1. Output sheet'!$AC$2:$AC$5000,$B$75,'1. Output sheet'!$C$2:$C$5000,I$73,'1. Output sheet'!$K$2:$K$5000,$C748,'1. Output sheet'!$O$2:$O$5000,"&gt;="&amp;$B$740,'1. Output sheet'!$O$2:$O$5000,"&lt;"&amp;$C$740)</f>
        <v>0</v>
      </c>
      <c r="J748" s="13">
        <f>COUNTIFS('1. Output sheet'!$AC$2:$AC$5000,$B$75,'1. Output sheet'!$C$2:$C$5000,J$73,'1. Output sheet'!$K$2:$K$5000,$C748,'1. Output sheet'!$O$2:$O$5000,"&gt;="&amp;$B$740,'1. Output sheet'!$O$2:$O$5000,"&lt;"&amp;$C$740)</f>
        <v>0</v>
      </c>
      <c r="K748" s="13">
        <f>COUNTIFS('1. Output sheet'!$AC$2:$AC$5000,$B$75,'1. Output sheet'!$C$2:$C$5000,K$73,'1. Output sheet'!$K$2:$K$5000,$C748,'1. Output sheet'!$O$2:$O$5000,"&gt;="&amp;$B$740,'1. Output sheet'!$O$2:$O$5000,"&lt;"&amp;$C$740)</f>
        <v>0</v>
      </c>
      <c r="L748" s="13">
        <f>COUNTIFS('1. Output sheet'!$AC$2:$AC$5000,$B$75,'1. Output sheet'!$C$2:$C$5000,L$73,'1. Output sheet'!$K$2:$K$5000,$C748,'1. Output sheet'!$O$2:$O$5000,"&gt;="&amp;$B$740,'1. Output sheet'!$O$2:$O$5000,"&lt;"&amp;$C$740)</f>
        <v>0</v>
      </c>
      <c r="M748" s="13">
        <f>COUNTIFS('1. Output sheet'!$AC$2:$AC$5000,$B$75,'1. Output sheet'!$C$2:$C$5000,M$73,'1. Output sheet'!$K$2:$K$5000,$C748,'1. Output sheet'!$O$2:$O$5000,"&gt;="&amp;$B$740,'1. Output sheet'!$O$2:$O$5000,"&lt;"&amp;$C$740)</f>
        <v>0</v>
      </c>
      <c r="N748" s="13">
        <f>COUNTIFS('1. Output sheet'!$AC$2:$AC$5000,$B$75,'1. Output sheet'!$C$2:$C$5000,N$73,'1. Output sheet'!$K$2:$K$5000,$C748,'1. Output sheet'!$O$2:$O$5000,"&gt;="&amp;$B$740,'1. Output sheet'!$O$2:$O$5000,"&lt;"&amp;$C$740)</f>
        <v>0</v>
      </c>
      <c r="O748" s="13">
        <f>COUNTIFS('1. Output sheet'!$AC$2:$AC$5000,$B$75,'1. Output sheet'!$C$2:$C$5000,O$73,'1. Output sheet'!$K$2:$K$5000,$C748,'1. Output sheet'!$O$2:$O$5000,"&gt;="&amp;$B$740,'1. Output sheet'!$O$2:$O$5000,"&lt;"&amp;$C$740)</f>
        <v>0</v>
      </c>
      <c r="P748" s="14">
        <f t="shared" si="425"/>
        <v>2</v>
      </c>
    </row>
    <row r="749" spans="1:36" ht="15" x14ac:dyDescent="0.25">
      <c r="B749" s="7"/>
      <c r="C749" s="39" t="s">
        <v>583</v>
      </c>
      <c r="D749" s="13">
        <f>COUNTIFS('1. Output sheet'!$AC$2:$AC$5000,$B$75,'1. Output sheet'!$C$2:$C$5000,D$73,'1. Output sheet'!$K$2:$K$5000,$C749,'1. Output sheet'!$O$2:$O$5000,"&gt;="&amp;$B$740,'1. Output sheet'!$O$2:$O$5000,"&lt;"&amp;$C$740)</f>
        <v>0</v>
      </c>
      <c r="E749" s="13">
        <f>COUNTIFS('1. Output sheet'!$AC$2:$AC$5000,$B$75,'1. Output sheet'!$C$2:$C$5000,E$73,'1. Output sheet'!$K$2:$K$5000,$C749,'1. Output sheet'!$O$2:$O$5000,"&gt;="&amp;$B$740,'1. Output sheet'!$O$2:$O$5000,"&lt;"&amp;$C$740)</f>
        <v>0</v>
      </c>
      <c r="F749" s="13">
        <f>COUNTIFS('1. Output sheet'!$AC$2:$AC$5000,$B$75,'1. Output sheet'!$C$2:$C$5000,F$73,'1. Output sheet'!$K$2:$K$5000,$C749,'1. Output sheet'!$O$2:$O$5000,"&gt;="&amp;$B$740,'1. Output sheet'!$O$2:$O$5000,"&lt;"&amp;$C$740)</f>
        <v>0</v>
      </c>
      <c r="G749" s="13">
        <f>COUNTIFS('1. Output sheet'!$AC$2:$AC$5000,$B$75,'1. Output sheet'!$C$2:$C$5000,G$73,'1. Output sheet'!$K$2:$K$5000,$C749,'1. Output sheet'!$O$2:$O$5000,"&gt;="&amp;$B$740,'1. Output sheet'!$O$2:$O$5000,"&lt;"&amp;$C$740)</f>
        <v>0</v>
      </c>
      <c r="H749" s="13">
        <f>COUNTIFS('1. Output sheet'!$AC$2:$AC$5000,$B$75,'1. Output sheet'!$C$2:$C$5000,H$73,'1. Output sheet'!$K$2:$K$5000,$C749,'1. Output sheet'!$O$2:$O$5000,"&gt;="&amp;$B$740,'1. Output sheet'!$O$2:$O$5000,"&lt;"&amp;$C$740)</f>
        <v>0</v>
      </c>
      <c r="I749" s="13">
        <f>COUNTIFS('1. Output sheet'!$AC$2:$AC$5000,$B$75,'1. Output sheet'!$C$2:$C$5000,I$73,'1. Output sheet'!$K$2:$K$5000,$C749,'1. Output sheet'!$O$2:$O$5000,"&gt;="&amp;$B$740,'1. Output sheet'!$O$2:$O$5000,"&lt;"&amp;$C$740)</f>
        <v>0</v>
      </c>
      <c r="J749" s="13">
        <f>COUNTIFS('1. Output sheet'!$AC$2:$AC$5000,$B$75,'1. Output sheet'!$C$2:$C$5000,J$73,'1. Output sheet'!$K$2:$K$5000,$C749,'1. Output sheet'!$O$2:$O$5000,"&gt;="&amp;$B$740,'1. Output sheet'!$O$2:$O$5000,"&lt;"&amp;$C$740)</f>
        <v>0</v>
      </c>
      <c r="K749" s="13">
        <f>COUNTIFS('1. Output sheet'!$AC$2:$AC$5000,$B$75,'1. Output sheet'!$C$2:$C$5000,K$73,'1. Output sheet'!$K$2:$K$5000,$C749,'1. Output sheet'!$O$2:$O$5000,"&gt;="&amp;$B$740,'1. Output sheet'!$O$2:$O$5000,"&lt;"&amp;$C$740)</f>
        <v>0</v>
      </c>
      <c r="L749" s="13">
        <f>COUNTIFS('1. Output sheet'!$AC$2:$AC$5000,$B$75,'1. Output sheet'!$C$2:$C$5000,L$73,'1. Output sheet'!$K$2:$K$5000,$C749,'1. Output sheet'!$O$2:$O$5000,"&gt;="&amp;$B$740,'1. Output sheet'!$O$2:$O$5000,"&lt;"&amp;$C$740)</f>
        <v>0</v>
      </c>
      <c r="M749" s="13">
        <f>COUNTIFS('1. Output sheet'!$AC$2:$AC$5000,$B$75,'1. Output sheet'!$C$2:$C$5000,M$73,'1. Output sheet'!$K$2:$K$5000,$C749,'1. Output sheet'!$O$2:$O$5000,"&gt;="&amp;$B$740,'1. Output sheet'!$O$2:$O$5000,"&lt;"&amp;$C$740)</f>
        <v>0</v>
      </c>
      <c r="N749" s="13">
        <f>COUNTIFS('1. Output sheet'!$AC$2:$AC$5000,$B$75,'1. Output sheet'!$C$2:$C$5000,N$73,'1. Output sheet'!$K$2:$K$5000,$C749,'1. Output sheet'!$O$2:$O$5000,"&gt;="&amp;$B$740,'1. Output sheet'!$O$2:$O$5000,"&lt;"&amp;$C$740)</f>
        <v>0</v>
      </c>
      <c r="O749" s="13">
        <f>COUNTIFS('1. Output sheet'!$AC$2:$AC$5000,$B$75,'1. Output sheet'!$C$2:$C$5000,O$73,'1. Output sheet'!$K$2:$K$5000,$C749,'1. Output sheet'!$O$2:$O$5000,"&gt;="&amp;$B$740,'1. Output sheet'!$O$2:$O$5000,"&lt;"&amp;$C$740)</f>
        <v>0</v>
      </c>
      <c r="P749" s="14">
        <f t="shared" si="425"/>
        <v>0</v>
      </c>
    </row>
    <row r="750" spans="1:36" ht="15" x14ac:dyDescent="0.25">
      <c r="B750" s="7"/>
      <c r="C750" s="39" t="s">
        <v>429</v>
      </c>
      <c r="D750" s="13">
        <f>COUNTIFS('1. Output sheet'!$AC$2:$AC$5000,$B$75,'1. Output sheet'!$C$2:$C$5000,D$73,'1. Output sheet'!$K$2:$K$5000,$C750,'1. Output sheet'!$O$2:$O$5000,"&gt;="&amp;$B$740,'1. Output sheet'!$O$2:$O$5000,"&lt;"&amp;$C$740)</f>
        <v>0</v>
      </c>
      <c r="E750" s="13">
        <f>COUNTIFS('1. Output sheet'!$AC$2:$AC$5000,$B$75,'1. Output sheet'!$C$2:$C$5000,E$73,'1. Output sheet'!$K$2:$K$5000,$C750,'1. Output sheet'!$O$2:$O$5000,"&gt;="&amp;$B$740,'1. Output sheet'!$O$2:$O$5000,"&lt;"&amp;$C$740)</f>
        <v>0</v>
      </c>
      <c r="F750" s="13">
        <f>COUNTIFS('1. Output sheet'!$AC$2:$AC$5000,$B$75,'1. Output sheet'!$C$2:$C$5000,F$73,'1. Output sheet'!$K$2:$K$5000,$C750,'1. Output sheet'!$O$2:$O$5000,"&gt;="&amp;$B$740,'1. Output sheet'!$O$2:$O$5000,"&lt;"&amp;$C$740)</f>
        <v>0</v>
      </c>
      <c r="G750" s="13">
        <f>COUNTIFS('1. Output sheet'!$AC$2:$AC$5000,$B$75,'1. Output sheet'!$C$2:$C$5000,G$73,'1. Output sheet'!$K$2:$K$5000,$C750,'1. Output sheet'!$O$2:$O$5000,"&gt;="&amp;$B$740,'1. Output sheet'!$O$2:$O$5000,"&lt;"&amp;$C$740)</f>
        <v>0</v>
      </c>
      <c r="H750" s="13">
        <f>COUNTIFS('1. Output sheet'!$AC$2:$AC$5000,$B$75,'1. Output sheet'!$C$2:$C$5000,H$73,'1. Output sheet'!$K$2:$K$5000,$C750,'1. Output sheet'!$O$2:$O$5000,"&gt;="&amp;$B$740,'1. Output sheet'!$O$2:$O$5000,"&lt;"&amp;$C$740)</f>
        <v>0</v>
      </c>
      <c r="I750" s="13">
        <f>COUNTIFS('1. Output sheet'!$AC$2:$AC$5000,$B$75,'1. Output sheet'!$C$2:$C$5000,I$73,'1. Output sheet'!$K$2:$K$5000,$C750,'1. Output sheet'!$O$2:$O$5000,"&gt;="&amp;$B$740,'1. Output sheet'!$O$2:$O$5000,"&lt;"&amp;$C$740)</f>
        <v>0</v>
      </c>
      <c r="J750" s="13">
        <f>COUNTIFS('1. Output sheet'!$AC$2:$AC$5000,$B$75,'1. Output sheet'!$C$2:$C$5000,J$73,'1. Output sheet'!$K$2:$K$5000,$C750,'1. Output sheet'!$O$2:$O$5000,"&gt;="&amp;$B$740,'1. Output sheet'!$O$2:$O$5000,"&lt;"&amp;$C$740)</f>
        <v>0</v>
      </c>
      <c r="K750" s="13">
        <f>COUNTIFS('1. Output sheet'!$AC$2:$AC$5000,$B$75,'1. Output sheet'!$C$2:$C$5000,K$73,'1. Output sheet'!$K$2:$K$5000,$C750,'1. Output sheet'!$O$2:$O$5000,"&gt;="&amp;$B$740,'1. Output sheet'!$O$2:$O$5000,"&lt;"&amp;$C$740)</f>
        <v>0</v>
      </c>
      <c r="L750" s="13">
        <f>COUNTIFS('1. Output sheet'!$AC$2:$AC$5000,$B$75,'1. Output sheet'!$C$2:$C$5000,L$73,'1. Output sheet'!$K$2:$K$5000,$C750,'1. Output sheet'!$O$2:$O$5000,"&gt;="&amp;$B$740,'1. Output sheet'!$O$2:$O$5000,"&lt;"&amp;$C$740)</f>
        <v>0</v>
      </c>
      <c r="M750" s="13">
        <f>COUNTIFS('1. Output sheet'!$AC$2:$AC$5000,$B$75,'1. Output sheet'!$C$2:$C$5000,M$73,'1. Output sheet'!$K$2:$K$5000,$C750,'1. Output sheet'!$O$2:$O$5000,"&gt;="&amp;$B$740,'1. Output sheet'!$O$2:$O$5000,"&lt;"&amp;$C$740)</f>
        <v>0</v>
      </c>
      <c r="N750" s="13">
        <f>COUNTIFS('1. Output sheet'!$AC$2:$AC$5000,$B$75,'1. Output sheet'!$C$2:$C$5000,N$73,'1. Output sheet'!$K$2:$K$5000,$C750,'1. Output sheet'!$O$2:$O$5000,"&gt;="&amp;$B$740,'1. Output sheet'!$O$2:$O$5000,"&lt;"&amp;$C$740)</f>
        <v>0</v>
      </c>
      <c r="O750" s="13">
        <f>COUNTIFS('1. Output sheet'!$AC$2:$AC$5000,$B$75,'1. Output sheet'!$C$2:$C$5000,O$73,'1. Output sheet'!$K$2:$K$5000,$C750,'1. Output sheet'!$O$2:$O$5000,"&gt;="&amp;$B$740,'1. Output sheet'!$O$2:$O$5000,"&lt;"&amp;$C$740)</f>
        <v>0</v>
      </c>
      <c r="P750" s="14">
        <f t="shared" si="425"/>
        <v>0</v>
      </c>
    </row>
    <row r="751" spans="1:36" ht="15" x14ac:dyDescent="0.25">
      <c r="B751" s="7"/>
      <c r="C751" s="39" t="s">
        <v>535</v>
      </c>
      <c r="D751" s="13">
        <f>COUNTIFS('1. Output sheet'!$AC$2:$AC$5000,$B$75,'1. Output sheet'!$C$2:$C$5000,D$73,'1. Output sheet'!$K$2:$K$5000,$C751,'1. Output sheet'!$O$2:$O$5000,"&gt;="&amp;$B$740,'1. Output sheet'!$O$2:$O$5000,"&lt;"&amp;$C$740)</f>
        <v>0</v>
      </c>
      <c r="E751" s="13">
        <f>COUNTIFS('1. Output sheet'!$AC$2:$AC$5000,$B$75,'1. Output sheet'!$C$2:$C$5000,E$73,'1. Output sheet'!$K$2:$K$5000,$C751,'1. Output sheet'!$O$2:$O$5000,"&gt;="&amp;$B$740,'1. Output sheet'!$O$2:$O$5000,"&lt;"&amp;$C$740)</f>
        <v>0</v>
      </c>
      <c r="F751" s="13">
        <f>COUNTIFS('1. Output sheet'!$AC$2:$AC$5000,$B$75,'1. Output sheet'!$C$2:$C$5000,F$73,'1. Output sheet'!$K$2:$K$5000,$C751,'1. Output sheet'!$O$2:$O$5000,"&gt;="&amp;$B$740,'1. Output sheet'!$O$2:$O$5000,"&lt;"&amp;$C$740)</f>
        <v>0</v>
      </c>
      <c r="G751" s="13">
        <f>COUNTIFS('1. Output sheet'!$AC$2:$AC$5000,$B$75,'1. Output sheet'!$C$2:$C$5000,G$73,'1. Output sheet'!$K$2:$K$5000,$C751,'1. Output sheet'!$O$2:$O$5000,"&gt;="&amp;$B$740,'1. Output sheet'!$O$2:$O$5000,"&lt;"&amp;$C$740)</f>
        <v>1</v>
      </c>
      <c r="H751" s="13">
        <f>COUNTIFS('1. Output sheet'!$AC$2:$AC$5000,$B$75,'1. Output sheet'!$C$2:$C$5000,H$73,'1. Output sheet'!$K$2:$K$5000,$C751,'1. Output sheet'!$O$2:$O$5000,"&gt;="&amp;$B$740,'1. Output sheet'!$O$2:$O$5000,"&lt;"&amp;$C$740)</f>
        <v>2</v>
      </c>
      <c r="I751" s="13">
        <f>COUNTIFS('1. Output sheet'!$AC$2:$AC$5000,$B$75,'1. Output sheet'!$C$2:$C$5000,I$73,'1. Output sheet'!$K$2:$K$5000,$C751,'1. Output sheet'!$O$2:$O$5000,"&gt;="&amp;$B$740,'1. Output sheet'!$O$2:$O$5000,"&lt;"&amp;$C$740)</f>
        <v>1</v>
      </c>
      <c r="J751" s="13">
        <f>COUNTIFS('1. Output sheet'!$AC$2:$AC$5000,$B$75,'1. Output sheet'!$C$2:$C$5000,J$73,'1. Output sheet'!$K$2:$K$5000,$C751,'1. Output sheet'!$O$2:$O$5000,"&gt;="&amp;$B$740,'1. Output sheet'!$O$2:$O$5000,"&lt;"&amp;$C$740)</f>
        <v>0</v>
      </c>
      <c r="K751" s="13">
        <f>COUNTIFS('1. Output sheet'!$AC$2:$AC$5000,$B$75,'1. Output sheet'!$C$2:$C$5000,K$73,'1. Output sheet'!$K$2:$K$5000,$C751,'1. Output sheet'!$O$2:$O$5000,"&gt;="&amp;$B$740,'1. Output sheet'!$O$2:$O$5000,"&lt;"&amp;$C$740)</f>
        <v>0</v>
      </c>
      <c r="L751" s="13">
        <f>COUNTIFS('1. Output sheet'!$AC$2:$AC$5000,$B$75,'1. Output sheet'!$C$2:$C$5000,L$73,'1. Output sheet'!$K$2:$K$5000,$C751,'1. Output sheet'!$O$2:$O$5000,"&gt;="&amp;$B$740,'1. Output sheet'!$O$2:$O$5000,"&lt;"&amp;$C$740)</f>
        <v>0</v>
      </c>
      <c r="M751" s="13">
        <f>COUNTIFS('1. Output sheet'!$AC$2:$AC$5000,$B$75,'1. Output sheet'!$C$2:$C$5000,M$73,'1. Output sheet'!$K$2:$K$5000,$C751,'1. Output sheet'!$O$2:$O$5000,"&gt;="&amp;$B$740,'1. Output sheet'!$O$2:$O$5000,"&lt;"&amp;$C$740)</f>
        <v>0</v>
      </c>
      <c r="N751" s="13">
        <f>COUNTIFS('1. Output sheet'!$AC$2:$AC$5000,$B$75,'1. Output sheet'!$C$2:$C$5000,N$73,'1. Output sheet'!$K$2:$K$5000,$C751,'1. Output sheet'!$O$2:$O$5000,"&gt;="&amp;$B$740,'1. Output sheet'!$O$2:$O$5000,"&lt;"&amp;$C$740)</f>
        <v>0</v>
      </c>
      <c r="O751" s="13">
        <f>COUNTIFS('1. Output sheet'!$AC$2:$AC$5000,$B$75,'1. Output sheet'!$C$2:$C$5000,O$73,'1. Output sheet'!$K$2:$K$5000,$C751,'1. Output sheet'!$O$2:$O$5000,"&gt;="&amp;$B$740,'1. Output sheet'!$O$2:$O$5000,"&lt;"&amp;$C$740)</f>
        <v>0</v>
      </c>
      <c r="P751" s="14">
        <f t="shared" si="425"/>
        <v>4</v>
      </c>
    </row>
    <row r="752" spans="1:36" ht="15" x14ac:dyDescent="0.25">
      <c r="B752" s="7"/>
      <c r="C752" s="39" t="s">
        <v>247</v>
      </c>
      <c r="D752" s="13">
        <f>COUNTIFS('1. Output sheet'!$AC$2:$AC$5000,$B$75,'1. Output sheet'!$C$2:$C$5000,D$73,'1. Output sheet'!$K$2:$K$5000,$C752,'1. Output sheet'!$O$2:$O$5000,"&gt;="&amp;$B$740,'1. Output sheet'!$O$2:$O$5000,"&lt;"&amp;$C$740)</f>
        <v>0</v>
      </c>
      <c r="E752" s="13">
        <f>COUNTIFS('1. Output sheet'!$AC$2:$AC$5000,$B$75,'1. Output sheet'!$C$2:$C$5000,E$73,'1. Output sheet'!$K$2:$K$5000,$C752,'1. Output sheet'!$O$2:$O$5000,"&gt;="&amp;$B$740,'1. Output sheet'!$O$2:$O$5000,"&lt;"&amp;$C$740)</f>
        <v>0</v>
      </c>
      <c r="F752" s="13">
        <f>COUNTIFS('1. Output sheet'!$AC$2:$AC$5000,$B$75,'1. Output sheet'!$C$2:$C$5000,F$73,'1. Output sheet'!$K$2:$K$5000,$C752,'1. Output sheet'!$O$2:$O$5000,"&gt;="&amp;$B$740,'1. Output sheet'!$O$2:$O$5000,"&lt;"&amp;$C$740)</f>
        <v>0</v>
      </c>
      <c r="G752" s="13">
        <f>COUNTIFS('1. Output sheet'!$AC$2:$AC$5000,$B$75,'1. Output sheet'!$C$2:$C$5000,G$73,'1. Output sheet'!$K$2:$K$5000,$C752,'1. Output sheet'!$O$2:$O$5000,"&gt;="&amp;$B$740,'1. Output sheet'!$O$2:$O$5000,"&lt;"&amp;$C$740)</f>
        <v>0</v>
      </c>
      <c r="H752" s="13">
        <f>COUNTIFS('1. Output sheet'!$AC$2:$AC$5000,$B$75,'1. Output sheet'!$C$2:$C$5000,H$73,'1. Output sheet'!$K$2:$K$5000,$C752,'1. Output sheet'!$O$2:$O$5000,"&gt;="&amp;$B$740,'1. Output sheet'!$O$2:$O$5000,"&lt;"&amp;$C$740)</f>
        <v>0</v>
      </c>
      <c r="I752" s="13">
        <f>COUNTIFS('1. Output sheet'!$AC$2:$AC$5000,$B$75,'1. Output sheet'!$C$2:$C$5000,I$73,'1. Output sheet'!$K$2:$K$5000,$C752,'1. Output sheet'!$O$2:$O$5000,"&gt;="&amp;$B$740,'1. Output sheet'!$O$2:$O$5000,"&lt;"&amp;$C$740)</f>
        <v>0</v>
      </c>
      <c r="J752" s="13">
        <f>COUNTIFS('1. Output sheet'!$AC$2:$AC$5000,$B$75,'1. Output sheet'!$C$2:$C$5000,J$73,'1. Output sheet'!$K$2:$K$5000,$C752,'1. Output sheet'!$O$2:$O$5000,"&gt;="&amp;$B$740,'1. Output sheet'!$O$2:$O$5000,"&lt;"&amp;$C$740)</f>
        <v>0</v>
      </c>
      <c r="K752" s="13">
        <f>COUNTIFS('1. Output sheet'!$AC$2:$AC$5000,$B$75,'1. Output sheet'!$C$2:$C$5000,K$73,'1. Output sheet'!$K$2:$K$5000,$C752,'1. Output sheet'!$O$2:$O$5000,"&gt;="&amp;$B$740,'1. Output sheet'!$O$2:$O$5000,"&lt;"&amp;$C$740)</f>
        <v>0</v>
      </c>
      <c r="L752" s="13">
        <f>COUNTIFS('1. Output sheet'!$AC$2:$AC$5000,$B$75,'1. Output sheet'!$C$2:$C$5000,L$73,'1. Output sheet'!$K$2:$K$5000,$C752,'1. Output sheet'!$O$2:$O$5000,"&gt;="&amp;$B$740,'1. Output sheet'!$O$2:$O$5000,"&lt;"&amp;$C$740)</f>
        <v>0</v>
      </c>
      <c r="M752" s="13">
        <f>COUNTIFS('1. Output sheet'!$AC$2:$AC$5000,$B$75,'1. Output sheet'!$C$2:$C$5000,M$73,'1. Output sheet'!$K$2:$K$5000,$C752,'1. Output sheet'!$O$2:$O$5000,"&gt;="&amp;$B$740,'1. Output sheet'!$O$2:$O$5000,"&lt;"&amp;$C$740)</f>
        <v>0</v>
      </c>
      <c r="N752" s="13">
        <f>COUNTIFS('1. Output sheet'!$AC$2:$AC$5000,$B$75,'1. Output sheet'!$C$2:$C$5000,N$73,'1. Output sheet'!$K$2:$K$5000,$C752,'1. Output sheet'!$O$2:$O$5000,"&gt;="&amp;$B$740,'1. Output sheet'!$O$2:$O$5000,"&lt;"&amp;$C$740)</f>
        <v>0</v>
      </c>
      <c r="O752" s="13">
        <f>COUNTIFS('1. Output sheet'!$AC$2:$AC$5000,$B$75,'1. Output sheet'!$C$2:$C$5000,O$73,'1. Output sheet'!$K$2:$K$5000,$C752,'1. Output sheet'!$O$2:$O$5000,"&gt;="&amp;$B$740,'1. Output sheet'!$O$2:$O$5000,"&lt;"&amp;$C$740)</f>
        <v>0</v>
      </c>
      <c r="P752" s="14">
        <f t="shared" si="425"/>
        <v>0</v>
      </c>
    </row>
    <row r="753" spans="2:16" ht="15" x14ac:dyDescent="0.25">
      <c r="B753" s="7"/>
      <c r="C753" s="39" t="s">
        <v>377</v>
      </c>
      <c r="D753" s="13">
        <f>COUNTIFS('1. Output sheet'!$AC$2:$AC$5000,$B$75,'1. Output sheet'!$C$2:$C$5000,D$73,'1. Output sheet'!$K$2:$K$5000,$C753,'1. Output sheet'!$O$2:$O$5000,"&gt;="&amp;$B$740,'1. Output sheet'!$O$2:$O$5000,"&lt;"&amp;$C$740)</f>
        <v>0</v>
      </c>
      <c r="E753" s="13">
        <f>COUNTIFS('1. Output sheet'!$AC$2:$AC$5000,$B$75,'1. Output sheet'!$C$2:$C$5000,E$73,'1. Output sheet'!$K$2:$K$5000,$C753,'1. Output sheet'!$O$2:$O$5000,"&gt;="&amp;$B$740,'1. Output sheet'!$O$2:$O$5000,"&lt;"&amp;$C$740)</f>
        <v>0</v>
      </c>
      <c r="F753" s="13">
        <f>COUNTIFS('1. Output sheet'!$AC$2:$AC$5000,$B$75,'1. Output sheet'!$C$2:$C$5000,F$73,'1. Output sheet'!$K$2:$K$5000,$C753,'1. Output sheet'!$O$2:$O$5000,"&gt;="&amp;$B$740,'1. Output sheet'!$O$2:$O$5000,"&lt;"&amp;$C$740)</f>
        <v>0</v>
      </c>
      <c r="G753" s="13">
        <f>COUNTIFS('1. Output sheet'!$AC$2:$AC$5000,$B$75,'1. Output sheet'!$C$2:$C$5000,G$73,'1. Output sheet'!$K$2:$K$5000,$C753,'1. Output sheet'!$O$2:$O$5000,"&gt;="&amp;$B$740,'1. Output sheet'!$O$2:$O$5000,"&lt;"&amp;$C$740)</f>
        <v>0</v>
      </c>
      <c r="H753" s="13">
        <f>COUNTIFS('1. Output sheet'!$AC$2:$AC$5000,$B$75,'1. Output sheet'!$C$2:$C$5000,H$73,'1. Output sheet'!$K$2:$K$5000,$C753,'1. Output sheet'!$O$2:$O$5000,"&gt;="&amp;$B$740,'1. Output sheet'!$O$2:$O$5000,"&lt;"&amp;$C$740)</f>
        <v>0</v>
      </c>
      <c r="I753" s="13">
        <f>COUNTIFS('1. Output sheet'!$AC$2:$AC$5000,$B$75,'1. Output sheet'!$C$2:$C$5000,I$73,'1. Output sheet'!$K$2:$K$5000,$C753,'1. Output sheet'!$O$2:$O$5000,"&gt;="&amp;$B$740,'1. Output sheet'!$O$2:$O$5000,"&lt;"&amp;$C$740)</f>
        <v>0</v>
      </c>
      <c r="J753" s="13">
        <f>COUNTIFS('1. Output sheet'!$AC$2:$AC$5000,$B$75,'1. Output sheet'!$C$2:$C$5000,J$73,'1. Output sheet'!$K$2:$K$5000,$C753,'1. Output sheet'!$O$2:$O$5000,"&gt;="&amp;$B$740,'1. Output sheet'!$O$2:$O$5000,"&lt;"&amp;$C$740)</f>
        <v>0</v>
      </c>
      <c r="K753" s="13">
        <f>COUNTIFS('1. Output sheet'!$AC$2:$AC$5000,$B$75,'1. Output sheet'!$C$2:$C$5000,K$73,'1. Output sheet'!$K$2:$K$5000,$C753,'1. Output sheet'!$O$2:$O$5000,"&gt;="&amp;$B$740,'1. Output sheet'!$O$2:$O$5000,"&lt;"&amp;$C$740)</f>
        <v>0</v>
      </c>
      <c r="L753" s="13">
        <f>COUNTIFS('1. Output sheet'!$AC$2:$AC$5000,$B$75,'1. Output sheet'!$C$2:$C$5000,L$73,'1. Output sheet'!$K$2:$K$5000,$C753,'1. Output sheet'!$O$2:$O$5000,"&gt;="&amp;$B$740,'1. Output sheet'!$O$2:$O$5000,"&lt;"&amp;$C$740)</f>
        <v>0</v>
      </c>
      <c r="M753" s="13">
        <f>COUNTIFS('1. Output sheet'!$AC$2:$AC$5000,$B$75,'1. Output sheet'!$C$2:$C$5000,M$73,'1. Output sheet'!$K$2:$K$5000,$C753,'1. Output sheet'!$O$2:$O$5000,"&gt;="&amp;$B$740,'1. Output sheet'!$O$2:$O$5000,"&lt;"&amp;$C$740)</f>
        <v>0</v>
      </c>
      <c r="N753" s="13">
        <f>COUNTIFS('1. Output sheet'!$AC$2:$AC$5000,$B$75,'1. Output sheet'!$C$2:$C$5000,N$73,'1. Output sheet'!$K$2:$K$5000,$C753,'1. Output sheet'!$O$2:$O$5000,"&gt;="&amp;$B$740,'1. Output sheet'!$O$2:$O$5000,"&lt;"&amp;$C$740)</f>
        <v>0</v>
      </c>
      <c r="O753" s="13">
        <f>COUNTIFS('1. Output sheet'!$AC$2:$AC$5000,$B$75,'1. Output sheet'!$C$2:$C$5000,O$73,'1. Output sheet'!$K$2:$K$5000,$C753,'1. Output sheet'!$O$2:$O$5000,"&gt;="&amp;$B$740,'1. Output sheet'!$O$2:$O$5000,"&lt;"&amp;$C$740)</f>
        <v>0</v>
      </c>
      <c r="P753" s="14">
        <f t="shared" si="425"/>
        <v>0</v>
      </c>
    </row>
    <row r="754" spans="2:16" ht="15" x14ac:dyDescent="0.25">
      <c r="B754" s="7"/>
      <c r="C754" s="39" t="s">
        <v>132</v>
      </c>
      <c r="D754" s="13">
        <f>COUNTIFS('1. Output sheet'!$AC$2:$AC$5000,$B$75,'1. Output sheet'!$C$2:$C$5000,D$73,'1. Output sheet'!$K$2:$K$5000,$C754,'1. Output sheet'!$O$2:$O$5000,"&gt;="&amp;$B$740,'1. Output sheet'!$O$2:$O$5000,"&lt;"&amp;$C$740)</f>
        <v>0</v>
      </c>
      <c r="E754" s="13">
        <f>COUNTIFS('1. Output sheet'!$AC$2:$AC$5000,$B$75,'1. Output sheet'!$C$2:$C$5000,E$73,'1. Output sheet'!$K$2:$K$5000,$C754,'1. Output sheet'!$O$2:$O$5000,"&gt;="&amp;$B$740,'1. Output sheet'!$O$2:$O$5000,"&lt;"&amp;$C$740)</f>
        <v>0</v>
      </c>
      <c r="F754" s="13">
        <f>COUNTIFS('1. Output sheet'!$AC$2:$AC$5000,$B$75,'1. Output sheet'!$C$2:$C$5000,F$73,'1. Output sheet'!$K$2:$K$5000,$C754,'1. Output sheet'!$O$2:$O$5000,"&gt;="&amp;$B$740,'1. Output sheet'!$O$2:$O$5000,"&lt;"&amp;$C$740)</f>
        <v>0</v>
      </c>
      <c r="G754" s="13">
        <f>COUNTIFS('1. Output sheet'!$AC$2:$AC$5000,$B$75,'1. Output sheet'!$C$2:$C$5000,G$73,'1. Output sheet'!$K$2:$K$5000,$C754,'1. Output sheet'!$O$2:$O$5000,"&gt;="&amp;$B$740,'1. Output sheet'!$O$2:$O$5000,"&lt;"&amp;$C$740)</f>
        <v>0</v>
      </c>
      <c r="H754" s="13">
        <f>COUNTIFS('1. Output sheet'!$AC$2:$AC$5000,$B$75,'1. Output sheet'!$C$2:$C$5000,H$73,'1. Output sheet'!$K$2:$K$5000,$C754,'1. Output sheet'!$O$2:$O$5000,"&gt;="&amp;$B$740,'1. Output sheet'!$O$2:$O$5000,"&lt;"&amp;$C$740)</f>
        <v>0</v>
      </c>
      <c r="I754" s="13">
        <f>COUNTIFS('1. Output sheet'!$AC$2:$AC$5000,$B$75,'1. Output sheet'!$C$2:$C$5000,I$73,'1. Output sheet'!$K$2:$K$5000,$C754,'1. Output sheet'!$O$2:$O$5000,"&gt;="&amp;$B$740,'1. Output sheet'!$O$2:$O$5000,"&lt;"&amp;$C$740)</f>
        <v>0</v>
      </c>
      <c r="J754" s="13">
        <f>COUNTIFS('1. Output sheet'!$AC$2:$AC$5000,$B$75,'1. Output sheet'!$C$2:$C$5000,J$73,'1. Output sheet'!$K$2:$K$5000,$C754,'1. Output sheet'!$O$2:$O$5000,"&gt;="&amp;$B$740,'1. Output sheet'!$O$2:$O$5000,"&lt;"&amp;$C$740)</f>
        <v>2</v>
      </c>
      <c r="K754" s="13">
        <f>COUNTIFS('1. Output sheet'!$AC$2:$AC$5000,$B$75,'1. Output sheet'!$C$2:$C$5000,K$73,'1. Output sheet'!$K$2:$K$5000,$C754,'1. Output sheet'!$O$2:$O$5000,"&gt;="&amp;$B$740,'1. Output sheet'!$O$2:$O$5000,"&lt;"&amp;$C$740)</f>
        <v>0</v>
      </c>
      <c r="L754" s="13">
        <f>COUNTIFS('1. Output sheet'!$AC$2:$AC$5000,$B$75,'1. Output sheet'!$C$2:$C$5000,L$73,'1. Output sheet'!$K$2:$K$5000,$C754,'1. Output sheet'!$O$2:$O$5000,"&gt;="&amp;$B$740,'1. Output sheet'!$O$2:$O$5000,"&lt;"&amp;$C$740)</f>
        <v>0</v>
      </c>
      <c r="M754" s="13">
        <f>COUNTIFS('1. Output sheet'!$AC$2:$AC$5000,$B$75,'1. Output sheet'!$C$2:$C$5000,M$73,'1. Output sheet'!$K$2:$K$5000,$C754,'1. Output sheet'!$O$2:$O$5000,"&gt;="&amp;$B$740,'1. Output sheet'!$O$2:$O$5000,"&lt;"&amp;$C$740)</f>
        <v>0</v>
      </c>
      <c r="N754" s="13">
        <f>COUNTIFS('1. Output sheet'!$AC$2:$AC$5000,$B$75,'1. Output sheet'!$C$2:$C$5000,N$73,'1. Output sheet'!$K$2:$K$5000,$C754,'1. Output sheet'!$O$2:$O$5000,"&gt;="&amp;$B$740,'1. Output sheet'!$O$2:$O$5000,"&lt;"&amp;$C$740)</f>
        <v>2</v>
      </c>
      <c r="O754" s="13">
        <f>COUNTIFS('1. Output sheet'!$AC$2:$AC$5000,$B$75,'1. Output sheet'!$C$2:$C$5000,O$73,'1. Output sheet'!$K$2:$K$5000,$C754,'1. Output sheet'!$O$2:$O$5000,"&gt;="&amp;$B$740,'1. Output sheet'!$O$2:$O$5000,"&lt;"&amp;$C$740)</f>
        <v>2</v>
      </c>
      <c r="P754" s="14">
        <f t="shared" si="425"/>
        <v>6</v>
      </c>
    </row>
    <row r="755" spans="2:16" ht="15" x14ac:dyDescent="0.25">
      <c r="B755" s="7"/>
      <c r="C755" s="39" t="s">
        <v>471</v>
      </c>
      <c r="D755" s="13">
        <f>COUNTIFS('1. Output sheet'!$AC$2:$AC$5000,$B$75,'1. Output sheet'!$C$2:$C$5000,D$73,'1. Output sheet'!$K$2:$K$5000,$C755,'1. Output sheet'!$O$2:$O$5000,"&gt;="&amp;$B$740,'1. Output sheet'!$O$2:$O$5000,"&lt;"&amp;$C$740)</f>
        <v>0</v>
      </c>
      <c r="E755" s="13">
        <f>COUNTIFS('1. Output sheet'!$AC$2:$AC$5000,$B$75,'1. Output sheet'!$C$2:$C$5000,E$73,'1. Output sheet'!$K$2:$K$5000,$C755,'1. Output sheet'!$O$2:$O$5000,"&gt;="&amp;$B$740,'1. Output sheet'!$O$2:$O$5000,"&lt;"&amp;$C$740)</f>
        <v>0</v>
      </c>
      <c r="F755" s="13">
        <f>COUNTIFS('1. Output sheet'!$AC$2:$AC$5000,$B$75,'1. Output sheet'!$C$2:$C$5000,F$73,'1. Output sheet'!$K$2:$K$5000,$C755,'1. Output sheet'!$O$2:$O$5000,"&gt;="&amp;$B$740,'1. Output sheet'!$O$2:$O$5000,"&lt;"&amp;$C$740)</f>
        <v>0</v>
      </c>
      <c r="G755" s="13">
        <f>COUNTIFS('1. Output sheet'!$AC$2:$AC$5000,$B$75,'1. Output sheet'!$C$2:$C$5000,G$73,'1. Output sheet'!$K$2:$K$5000,$C755,'1. Output sheet'!$O$2:$O$5000,"&gt;="&amp;$B$740,'1. Output sheet'!$O$2:$O$5000,"&lt;"&amp;$C$740)</f>
        <v>0</v>
      </c>
      <c r="H755" s="13">
        <f>COUNTIFS('1. Output sheet'!$AC$2:$AC$5000,$B$75,'1. Output sheet'!$C$2:$C$5000,H$73,'1. Output sheet'!$K$2:$K$5000,$C755,'1. Output sheet'!$O$2:$O$5000,"&gt;="&amp;$B$740,'1. Output sheet'!$O$2:$O$5000,"&lt;"&amp;$C$740)</f>
        <v>0</v>
      </c>
      <c r="I755" s="13">
        <f>COUNTIFS('1. Output sheet'!$AC$2:$AC$5000,$B$75,'1. Output sheet'!$C$2:$C$5000,I$73,'1. Output sheet'!$K$2:$K$5000,$C755,'1. Output sheet'!$O$2:$O$5000,"&gt;="&amp;$B$740,'1. Output sheet'!$O$2:$O$5000,"&lt;"&amp;$C$740)</f>
        <v>0</v>
      </c>
      <c r="J755" s="13">
        <f>COUNTIFS('1. Output sheet'!$AC$2:$AC$5000,$B$75,'1. Output sheet'!$C$2:$C$5000,J$73,'1. Output sheet'!$K$2:$K$5000,$C755,'1. Output sheet'!$O$2:$O$5000,"&gt;="&amp;$B$740,'1. Output sheet'!$O$2:$O$5000,"&lt;"&amp;$C$740)</f>
        <v>0</v>
      </c>
      <c r="K755" s="13">
        <f>COUNTIFS('1. Output sheet'!$AC$2:$AC$5000,$B$75,'1. Output sheet'!$C$2:$C$5000,K$73,'1. Output sheet'!$K$2:$K$5000,$C755,'1. Output sheet'!$O$2:$O$5000,"&gt;="&amp;$B$740,'1. Output sheet'!$O$2:$O$5000,"&lt;"&amp;$C$740)</f>
        <v>0</v>
      </c>
      <c r="L755" s="13">
        <f>COUNTIFS('1. Output sheet'!$AC$2:$AC$5000,$B$75,'1. Output sheet'!$C$2:$C$5000,L$73,'1. Output sheet'!$K$2:$K$5000,$C755,'1. Output sheet'!$O$2:$O$5000,"&gt;="&amp;$B$740,'1. Output sheet'!$O$2:$O$5000,"&lt;"&amp;$C$740)</f>
        <v>0</v>
      </c>
      <c r="M755" s="13">
        <f>COUNTIFS('1. Output sheet'!$AC$2:$AC$5000,$B$75,'1. Output sheet'!$C$2:$C$5000,M$73,'1. Output sheet'!$K$2:$K$5000,$C755,'1. Output sheet'!$O$2:$O$5000,"&gt;="&amp;$B$740,'1. Output sheet'!$O$2:$O$5000,"&lt;"&amp;$C$740)</f>
        <v>0</v>
      </c>
      <c r="N755" s="13">
        <f>COUNTIFS('1. Output sheet'!$AC$2:$AC$5000,$B$75,'1. Output sheet'!$C$2:$C$5000,N$73,'1. Output sheet'!$K$2:$K$5000,$C755,'1. Output sheet'!$O$2:$O$5000,"&gt;="&amp;$B$740,'1. Output sheet'!$O$2:$O$5000,"&lt;"&amp;$C$740)</f>
        <v>0</v>
      </c>
      <c r="O755" s="13">
        <f>COUNTIFS('1. Output sheet'!$AC$2:$AC$5000,$B$75,'1. Output sheet'!$C$2:$C$5000,O$73,'1. Output sheet'!$K$2:$K$5000,$C755,'1. Output sheet'!$O$2:$O$5000,"&gt;="&amp;$B$740,'1. Output sheet'!$O$2:$O$5000,"&lt;"&amp;$C$740)</f>
        <v>0</v>
      </c>
      <c r="P755" s="14">
        <f t="shared" si="425"/>
        <v>0</v>
      </c>
    </row>
    <row r="756" spans="2:16" ht="15" x14ac:dyDescent="0.25">
      <c r="B756" s="7"/>
      <c r="C756" s="39" t="s">
        <v>56</v>
      </c>
      <c r="D756" s="13">
        <f>COUNTIFS('1. Output sheet'!$AC$2:$AC$5000,$B$75,'1. Output sheet'!$C$2:$C$5000,D$73,'1. Output sheet'!$K$2:$K$5000,$C756,'1. Output sheet'!$O$2:$O$5000,"&gt;="&amp;$B$740,'1. Output sheet'!$O$2:$O$5000,"&lt;"&amp;$C$740)</f>
        <v>0</v>
      </c>
      <c r="E756" s="13">
        <f>COUNTIFS('1. Output sheet'!$AC$2:$AC$5000,$B$75,'1. Output sheet'!$C$2:$C$5000,E$73,'1. Output sheet'!$K$2:$K$5000,$C756,'1. Output sheet'!$O$2:$O$5000,"&gt;="&amp;$B$740,'1. Output sheet'!$O$2:$O$5000,"&lt;"&amp;$C$740)</f>
        <v>0</v>
      </c>
      <c r="F756" s="13">
        <f>COUNTIFS('1. Output sheet'!$AC$2:$AC$5000,$B$75,'1. Output sheet'!$C$2:$C$5000,F$73,'1. Output sheet'!$K$2:$K$5000,$C756,'1. Output sheet'!$O$2:$O$5000,"&gt;="&amp;$B$740,'1. Output sheet'!$O$2:$O$5000,"&lt;"&amp;$C$740)</f>
        <v>0</v>
      </c>
      <c r="G756" s="13">
        <f>COUNTIFS('1. Output sheet'!$AC$2:$AC$5000,$B$75,'1. Output sheet'!$C$2:$C$5000,G$73,'1. Output sheet'!$K$2:$K$5000,$C756,'1. Output sheet'!$O$2:$O$5000,"&gt;="&amp;$B$740,'1. Output sheet'!$O$2:$O$5000,"&lt;"&amp;$C$740)</f>
        <v>1</v>
      </c>
      <c r="H756" s="13">
        <f>COUNTIFS('1. Output sheet'!$AC$2:$AC$5000,$B$75,'1. Output sheet'!$C$2:$C$5000,H$73,'1. Output sheet'!$K$2:$K$5000,$C756,'1. Output sheet'!$O$2:$O$5000,"&gt;="&amp;$B$740,'1. Output sheet'!$O$2:$O$5000,"&lt;"&amp;$C$740)</f>
        <v>0</v>
      </c>
      <c r="I756" s="13">
        <f>COUNTIFS('1. Output sheet'!$AC$2:$AC$5000,$B$75,'1. Output sheet'!$C$2:$C$5000,I$73,'1. Output sheet'!$K$2:$K$5000,$C756,'1. Output sheet'!$O$2:$O$5000,"&gt;="&amp;$B$740,'1. Output sheet'!$O$2:$O$5000,"&lt;"&amp;$C$740)</f>
        <v>0</v>
      </c>
      <c r="J756" s="13">
        <f>COUNTIFS('1. Output sheet'!$AC$2:$AC$5000,$B$75,'1. Output sheet'!$C$2:$C$5000,J$73,'1. Output sheet'!$K$2:$K$5000,$C756,'1. Output sheet'!$O$2:$O$5000,"&gt;="&amp;$B$740,'1. Output sheet'!$O$2:$O$5000,"&lt;"&amp;$C$740)</f>
        <v>0</v>
      </c>
      <c r="K756" s="13">
        <f>COUNTIFS('1. Output sheet'!$AC$2:$AC$5000,$B$75,'1. Output sheet'!$C$2:$C$5000,K$73,'1. Output sheet'!$K$2:$K$5000,$C756,'1. Output sheet'!$O$2:$O$5000,"&gt;="&amp;$B$740,'1. Output sheet'!$O$2:$O$5000,"&lt;"&amp;$C$740)</f>
        <v>0</v>
      </c>
      <c r="L756" s="13">
        <f>COUNTIFS('1. Output sheet'!$AC$2:$AC$5000,$B$75,'1. Output sheet'!$C$2:$C$5000,L$73,'1. Output sheet'!$K$2:$K$5000,$C756,'1. Output sheet'!$O$2:$O$5000,"&gt;="&amp;$B$740,'1. Output sheet'!$O$2:$O$5000,"&lt;"&amp;$C$740)</f>
        <v>0</v>
      </c>
      <c r="M756" s="13">
        <f>COUNTIFS('1. Output sheet'!$AC$2:$AC$5000,$B$75,'1. Output sheet'!$C$2:$C$5000,M$73,'1. Output sheet'!$K$2:$K$5000,$C756,'1. Output sheet'!$O$2:$O$5000,"&gt;="&amp;$B$740,'1. Output sheet'!$O$2:$O$5000,"&lt;"&amp;$C$740)</f>
        <v>0</v>
      </c>
      <c r="N756" s="13">
        <f>COUNTIFS('1. Output sheet'!$AC$2:$AC$5000,$B$75,'1. Output sheet'!$C$2:$C$5000,N$73,'1. Output sheet'!$K$2:$K$5000,$C756,'1. Output sheet'!$O$2:$O$5000,"&gt;="&amp;$B$740,'1. Output sheet'!$O$2:$O$5000,"&lt;"&amp;$C$740)</f>
        <v>0</v>
      </c>
      <c r="O756" s="13">
        <f>COUNTIFS('1. Output sheet'!$AC$2:$AC$5000,$B$75,'1. Output sheet'!$C$2:$C$5000,O$73,'1. Output sheet'!$K$2:$K$5000,$C756,'1. Output sheet'!$O$2:$O$5000,"&gt;="&amp;$B$740,'1. Output sheet'!$O$2:$O$5000,"&lt;"&amp;$C$740)</f>
        <v>0</v>
      </c>
      <c r="P756" s="14">
        <f t="shared" si="425"/>
        <v>1</v>
      </c>
    </row>
    <row r="757" spans="2:16" ht="15" x14ac:dyDescent="0.25">
      <c r="B757" s="7"/>
      <c r="C757" s="39" t="s">
        <v>34</v>
      </c>
      <c r="D757" s="13">
        <f>COUNTIFS('1. Output sheet'!$AC$2:$AC$5000,$B$75,'1. Output sheet'!$C$2:$C$5000,D$73,'1. Output sheet'!$K$2:$K$5000,$C757,'1. Output sheet'!$O$2:$O$5000,"&gt;="&amp;$B$740,'1. Output sheet'!$O$2:$O$5000,"&lt;"&amp;$C$740)</f>
        <v>0</v>
      </c>
      <c r="E757" s="13">
        <f>COUNTIFS('1. Output sheet'!$AC$2:$AC$5000,$B$75,'1. Output sheet'!$C$2:$C$5000,E$73,'1. Output sheet'!$K$2:$K$5000,$C757,'1. Output sheet'!$O$2:$O$5000,"&gt;="&amp;$B$740,'1. Output sheet'!$O$2:$O$5000,"&lt;"&amp;$C$740)</f>
        <v>0</v>
      </c>
      <c r="F757" s="13">
        <f>COUNTIFS('1. Output sheet'!$AC$2:$AC$5000,$B$75,'1. Output sheet'!$C$2:$C$5000,F$73,'1. Output sheet'!$K$2:$K$5000,$C757,'1. Output sheet'!$O$2:$O$5000,"&gt;="&amp;$B$740,'1. Output sheet'!$O$2:$O$5000,"&lt;"&amp;$C$740)</f>
        <v>1</v>
      </c>
      <c r="G757" s="13">
        <f>COUNTIFS('1. Output sheet'!$AC$2:$AC$5000,$B$75,'1. Output sheet'!$C$2:$C$5000,G$73,'1. Output sheet'!$K$2:$K$5000,$C757,'1. Output sheet'!$O$2:$O$5000,"&gt;="&amp;$B$740,'1. Output sheet'!$O$2:$O$5000,"&lt;"&amp;$C$740)</f>
        <v>1</v>
      </c>
      <c r="H757" s="13">
        <f>COUNTIFS('1. Output sheet'!$AC$2:$AC$5000,$B$75,'1. Output sheet'!$C$2:$C$5000,H$73,'1. Output sheet'!$K$2:$K$5000,$C757,'1. Output sheet'!$O$2:$O$5000,"&gt;="&amp;$B$740,'1. Output sheet'!$O$2:$O$5000,"&lt;"&amp;$C$740)</f>
        <v>1</v>
      </c>
      <c r="I757" s="13">
        <f>COUNTIFS('1. Output sheet'!$AC$2:$AC$5000,$B$75,'1. Output sheet'!$C$2:$C$5000,I$73,'1. Output sheet'!$K$2:$K$5000,$C757,'1. Output sheet'!$O$2:$O$5000,"&gt;="&amp;$B$740,'1. Output sheet'!$O$2:$O$5000,"&lt;"&amp;$C$740)</f>
        <v>54</v>
      </c>
      <c r="J757" s="13">
        <f>COUNTIFS('1. Output sheet'!$AC$2:$AC$5000,$B$75,'1. Output sheet'!$C$2:$C$5000,J$73,'1. Output sheet'!$K$2:$K$5000,$C757,'1. Output sheet'!$O$2:$O$5000,"&gt;="&amp;$B$740,'1. Output sheet'!$O$2:$O$5000,"&lt;"&amp;$C$740)</f>
        <v>1</v>
      </c>
      <c r="K757" s="13">
        <f>COUNTIFS('1. Output sheet'!$AC$2:$AC$5000,$B$75,'1. Output sheet'!$C$2:$C$5000,K$73,'1. Output sheet'!$K$2:$K$5000,$C757,'1. Output sheet'!$O$2:$O$5000,"&gt;="&amp;$B$740,'1. Output sheet'!$O$2:$O$5000,"&lt;"&amp;$C$740)</f>
        <v>0</v>
      </c>
      <c r="L757" s="13">
        <f>COUNTIFS('1. Output sheet'!$AC$2:$AC$5000,$B$75,'1. Output sheet'!$C$2:$C$5000,L$73,'1. Output sheet'!$K$2:$K$5000,$C757,'1. Output sheet'!$O$2:$O$5000,"&gt;="&amp;$B$740,'1. Output sheet'!$O$2:$O$5000,"&lt;"&amp;$C$740)</f>
        <v>1</v>
      </c>
      <c r="M757" s="13">
        <f>COUNTIFS('1. Output sheet'!$AC$2:$AC$5000,$B$75,'1. Output sheet'!$C$2:$C$5000,M$73,'1. Output sheet'!$K$2:$K$5000,$C757,'1. Output sheet'!$O$2:$O$5000,"&gt;="&amp;$B$740,'1. Output sheet'!$O$2:$O$5000,"&lt;"&amp;$C$740)</f>
        <v>0</v>
      </c>
      <c r="N757" s="13">
        <f>COUNTIFS('1. Output sheet'!$AC$2:$AC$5000,$B$75,'1. Output sheet'!$C$2:$C$5000,N$73,'1. Output sheet'!$K$2:$K$5000,$C757,'1. Output sheet'!$O$2:$O$5000,"&gt;="&amp;$B$740,'1. Output sheet'!$O$2:$O$5000,"&lt;"&amp;$C$740)</f>
        <v>0</v>
      </c>
      <c r="O757" s="13">
        <f>COUNTIFS('1. Output sheet'!$AC$2:$AC$5000,$B$75,'1. Output sheet'!$C$2:$C$5000,O$73,'1. Output sheet'!$K$2:$K$5000,$C757,'1. Output sheet'!$O$2:$O$5000,"&gt;="&amp;$B$740,'1. Output sheet'!$O$2:$O$5000,"&lt;"&amp;$C$740)</f>
        <v>0</v>
      </c>
      <c r="P757" s="14">
        <f t="shared" si="425"/>
        <v>59</v>
      </c>
    </row>
    <row r="758" spans="2:16" ht="15" x14ac:dyDescent="0.25">
      <c r="B758" s="7"/>
      <c r="C758" s="39" t="s">
        <v>1249</v>
      </c>
      <c r="D758" s="13">
        <f>COUNTIFS('1. Output sheet'!$AC$2:$AC$5000,$B$75,'1. Output sheet'!$C$2:$C$5000,D$73,'1. Output sheet'!$K$2:$K$5000,$C758,'1. Output sheet'!$O$2:$O$5000,"&gt;="&amp;$B$740,'1. Output sheet'!$O$2:$O$5000,"&lt;"&amp;$C$740)</f>
        <v>0</v>
      </c>
      <c r="E758" s="13">
        <f>COUNTIFS('1. Output sheet'!$AC$2:$AC$5000,$B$75,'1. Output sheet'!$C$2:$C$5000,E$73,'1. Output sheet'!$K$2:$K$5000,$C758,'1. Output sheet'!$O$2:$O$5000,"&gt;="&amp;$B$740,'1. Output sheet'!$O$2:$O$5000,"&lt;"&amp;$C$740)</f>
        <v>0</v>
      </c>
      <c r="F758" s="13">
        <f>COUNTIFS('1. Output sheet'!$AC$2:$AC$5000,$B$75,'1. Output sheet'!$C$2:$C$5000,F$73,'1. Output sheet'!$K$2:$K$5000,$C758,'1. Output sheet'!$O$2:$O$5000,"&gt;="&amp;$B$740,'1. Output sheet'!$O$2:$O$5000,"&lt;"&amp;$C$740)</f>
        <v>0</v>
      </c>
      <c r="G758" s="13">
        <f>COUNTIFS('1. Output sheet'!$AC$2:$AC$5000,$B$75,'1. Output sheet'!$C$2:$C$5000,G$73,'1. Output sheet'!$K$2:$K$5000,$C758,'1. Output sheet'!$O$2:$O$5000,"&gt;="&amp;$B$740,'1. Output sheet'!$O$2:$O$5000,"&lt;"&amp;$C$740)</f>
        <v>0</v>
      </c>
      <c r="H758" s="13">
        <f>COUNTIFS('1. Output sheet'!$AC$2:$AC$5000,$B$75,'1. Output sheet'!$C$2:$C$5000,H$73,'1. Output sheet'!$K$2:$K$5000,$C758,'1. Output sheet'!$O$2:$O$5000,"&gt;="&amp;$B$740,'1. Output sheet'!$O$2:$O$5000,"&lt;"&amp;$C$740)</f>
        <v>1</v>
      </c>
      <c r="I758" s="13">
        <f>COUNTIFS('1. Output sheet'!$AC$2:$AC$5000,$B$75,'1. Output sheet'!$C$2:$C$5000,I$73,'1. Output sheet'!$K$2:$K$5000,$C758,'1. Output sheet'!$O$2:$O$5000,"&gt;="&amp;$B$740,'1. Output sheet'!$O$2:$O$5000,"&lt;"&amp;$C$740)</f>
        <v>0</v>
      </c>
      <c r="J758" s="13">
        <f>COUNTIFS('1. Output sheet'!$AC$2:$AC$5000,$B$75,'1. Output sheet'!$C$2:$C$5000,J$73,'1. Output sheet'!$K$2:$K$5000,$C758,'1. Output sheet'!$O$2:$O$5000,"&gt;="&amp;$B$740,'1. Output sheet'!$O$2:$O$5000,"&lt;"&amp;$C$740)</f>
        <v>0</v>
      </c>
      <c r="K758" s="13">
        <f>COUNTIFS('1. Output sheet'!$AC$2:$AC$5000,$B$75,'1. Output sheet'!$C$2:$C$5000,K$73,'1. Output sheet'!$K$2:$K$5000,$C758,'1. Output sheet'!$O$2:$O$5000,"&gt;="&amp;$B$740,'1. Output sheet'!$O$2:$O$5000,"&lt;"&amp;$C$740)</f>
        <v>0</v>
      </c>
      <c r="L758" s="13">
        <f>COUNTIFS('1. Output sheet'!$AC$2:$AC$5000,$B$75,'1. Output sheet'!$C$2:$C$5000,L$73,'1. Output sheet'!$K$2:$K$5000,$C758,'1. Output sheet'!$O$2:$O$5000,"&gt;="&amp;$B$740,'1. Output sheet'!$O$2:$O$5000,"&lt;"&amp;$C$740)</f>
        <v>0</v>
      </c>
      <c r="M758" s="13">
        <f>COUNTIFS('1. Output sheet'!$AC$2:$AC$5000,$B$75,'1. Output sheet'!$C$2:$C$5000,M$73,'1. Output sheet'!$K$2:$K$5000,$C758,'1. Output sheet'!$O$2:$O$5000,"&gt;="&amp;$B$740,'1. Output sheet'!$O$2:$O$5000,"&lt;"&amp;$C$740)</f>
        <v>0</v>
      </c>
      <c r="N758" s="13">
        <f>COUNTIFS('1. Output sheet'!$AC$2:$AC$5000,$B$75,'1. Output sheet'!$C$2:$C$5000,N$73,'1. Output sheet'!$K$2:$K$5000,$C758,'1. Output sheet'!$O$2:$O$5000,"&gt;="&amp;$B$740,'1. Output sheet'!$O$2:$O$5000,"&lt;"&amp;$C$740)</f>
        <v>0</v>
      </c>
      <c r="O758" s="13">
        <f>COUNTIFS('1. Output sheet'!$AC$2:$AC$5000,$B$75,'1. Output sheet'!$C$2:$C$5000,O$73,'1. Output sheet'!$K$2:$K$5000,$C758,'1. Output sheet'!$O$2:$O$5000,"&gt;="&amp;$B$740,'1. Output sheet'!$O$2:$O$5000,"&lt;"&amp;$C$740)</f>
        <v>0</v>
      </c>
      <c r="P758" s="14">
        <f t="shared" si="425"/>
        <v>1</v>
      </c>
    </row>
    <row r="759" spans="2:16" ht="15" x14ac:dyDescent="0.25">
      <c r="B759" s="7"/>
      <c r="C759" s="39" t="s">
        <v>47</v>
      </c>
      <c r="D759" s="13">
        <f>COUNTIFS('1. Output sheet'!$AC$2:$AC$5000,$B$75,'1. Output sheet'!$C$2:$C$5000,D$73,'1. Output sheet'!$K$2:$K$5000,$C759,'1. Output sheet'!$O$2:$O$5000,"&gt;="&amp;$B$740,'1. Output sheet'!$O$2:$O$5000,"&lt;"&amp;$C$740)</f>
        <v>0</v>
      </c>
      <c r="E759" s="13">
        <f>COUNTIFS('1. Output sheet'!$AC$2:$AC$5000,$B$75,'1. Output sheet'!$C$2:$C$5000,E$73,'1. Output sheet'!$K$2:$K$5000,$C759,'1. Output sheet'!$O$2:$O$5000,"&gt;="&amp;$B$740,'1. Output sheet'!$O$2:$O$5000,"&lt;"&amp;$C$740)</f>
        <v>0</v>
      </c>
      <c r="F759" s="13">
        <f>COUNTIFS('1. Output sheet'!$AC$2:$AC$5000,$B$75,'1. Output sheet'!$C$2:$C$5000,F$73,'1. Output sheet'!$K$2:$K$5000,$C759,'1. Output sheet'!$O$2:$O$5000,"&gt;="&amp;$B$740,'1. Output sheet'!$O$2:$O$5000,"&lt;"&amp;$C$740)</f>
        <v>0</v>
      </c>
      <c r="G759" s="13">
        <f>COUNTIFS('1. Output sheet'!$AC$2:$AC$5000,$B$75,'1. Output sheet'!$C$2:$C$5000,G$73,'1. Output sheet'!$K$2:$K$5000,$C759,'1. Output sheet'!$O$2:$O$5000,"&gt;="&amp;$B$740,'1. Output sheet'!$O$2:$O$5000,"&lt;"&amp;$C$740)</f>
        <v>0</v>
      </c>
      <c r="H759" s="13">
        <f>COUNTIFS('1. Output sheet'!$AC$2:$AC$5000,$B$75,'1. Output sheet'!$C$2:$C$5000,H$73,'1. Output sheet'!$K$2:$K$5000,$C759,'1. Output sheet'!$O$2:$O$5000,"&gt;="&amp;$B$740,'1. Output sheet'!$O$2:$O$5000,"&lt;"&amp;$C$740)</f>
        <v>0</v>
      </c>
      <c r="I759" s="13">
        <f>COUNTIFS('1. Output sheet'!$AC$2:$AC$5000,$B$75,'1. Output sheet'!$C$2:$C$5000,I$73,'1. Output sheet'!$K$2:$K$5000,$C759,'1. Output sheet'!$O$2:$O$5000,"&gt;="&amp;$B$740,'1. Output sheet'!$O$2:$O$5000,"&lt;"&amp;$C$740)</f>
        <v>0</v>
      </c>
      <c r="J759" s="13">
        <f>COUNTIFS('1. Output sheet'!$AC$2:$AC$5000,$B$75,'1. Output sheet'!$C$2:$C$5000,J$73,'1. Output sheet'!$K$2:$K$5000,$C759,'1. Output sheet'!$O$2:$O$5000,"&gt;="&amp;$B$740,'1. Output sheet'!$O$2:$O$5000,"&lt;"&amp;$C$740)</f>
        <v>0</v>
      </c>
      <c r="K759" s="13">
        <f>COUNTIFS('1. Output sheet'!$AC$2:$AC$5000,$B$75,'1. Output sheet'!$C$2:$C$5000,K$73,'1. Output sheet'!$K$2:$K$5000,$C759,'1. Output sheet'!$O$2:$O$5000,"&gt;="&amp;$B$740,'1. Output sheet'!$O$2:$O$5000,"&lt;"&amp;$C$740)</f>
        <v>0</v>
      </c>
      <c r="L759" s="13">
        <f>COUNTIFS('1. Output sheet'!$AC$2:$AC$5000,$B$75,'1. Output sheet'!$C$2:$C$5000,L$73,'1. Output sheet'!$K$2:$K$5000,$C759,'1. Output sheet'!$O$2:$O$5000,"&gt;="&amp;$B$740,'1. Output sheet'!$O$2:$O$5000,"&lt;"&amp;$C$740)</f>
        <v>0</v>
      </c>
      <c r="M759" s="13">
        <f>COUNTIFS('1. Output sheet'!$AC$2:$AC$5000,$B$75,'1. Output sheet'!$C$2:$C$5000,M$73,'1. Output sheet'!$K$2:$K$5000,$C759,'1. Output sheet'!$O$2:$O$5000,"&gt;="&amp;$B$740,'1. Output sheet'!$O$2:$O$5000,"&lt;"&amp;$C$740)</f>
        <v>0</v>
      </c>
      <c r="N759" s="13">
        <f>COUNTIFS('1. Output sheet'!$AC$2:$AC$5000,$B$75,'1. Output sheet'!$C$2:$C$5000,N$73,'1. Output sheet'!$K$2:$K$5000,$C759,'1. Output sheet'!$O$2:$O$5000,"&gt;="&amp;$B$740,'1. Output sheet'!$O$2:$O$5000,"&lt;"&amp;$C$740)</f>
        <v>0</v>
      </c>
      <c r="O759" s="13">
        <f>COUNTIFS('1. Output sheet'!$AC$2:$AC$5000,$B$75,'1. Output sheet'!$C$2:$C$5000,O$73,'1. Output sheet'!$K$2:$K$5000,$C759,'1. Output sheet'!$O$2:$O$5000,"&gt;="&amp;$B$740,'1. Output sheet'!$O$2:$O$5000,"&lt;"&amp;$C$740)</f>
        <v>0</v>
      </c>
      <c r="P759" s="14">
        <f t="shared" si="425"/>
        <v>0</v>
      </c>
    </row>
    <row r="760" spans="2:16" ht="15" x14ac:dyDescent="0.25">
      <c r="B760" s="7"/>
      <c r="C760" s="39" t="s">
        <v>74</v>
      </c>
      <c r="D760" s="13">
        <f>COUNTIFS('1. Output sheet'!$AC$2:$AC$5000,$B$75,'1. Output sheet'!$C$2:$C$5000,D$73,'1. Output sheet'!$K$2:$K$5000,$C760,'1. Output sheet'!$O$2:$O$5000,"&gt;="&amp;$B$740,'1. Output sheet'!$O$2:$O$5000,"&lt;"&amp;$C$740)</f>
        <v>0</v>
      </c>
      <c r="E760" s="13">
        <f>COUNTIFS('1. Output sheet'!$AC$2:$AC$5000,$B$75,'1. Output sheet'!$C$2:$C$5000,E$73,'1. Output sheet'!$K$2:$K$5000,$C760,'1. Output sheet'!$O$2:$O$5000,"&gt;="&amp;$B$740,'1. Output sheet'!$O$2:$O$5000,"&lt;"&amp;$C$740)</f>
        <v>0</v>
      </c>
      <c r="F760" s="13">
        <f>COUNTIFS('1. Output sheet'!$AC$2:$AC$5000,$B$75,'1. Output sheet'!$C$2:$C$5000,F$73,'1. Output sheet'!$K$2:$K$5000,$C760,'1. Output sheet'!$O$2:$O$5000,"&gt;="&amp;$B$740,'1. Output sheet'!$O$2:$O$5000,"&lt;"&amp;$C$740)</f>
        <v>0</v>
      </c>
      <c r="G760" s="13">
        <f>COUNTIFS('1. Output sheet'!$AC$2:$AC$5000,$B$75,'1. Output sheet'!$C$2:$C$5000,G$73,'1. Output sheet'!$K$2:$K$5000,$C760,'1. Output sheet'!$O$2:$O$5000,"&gt;="&amp;$B$740,'1. Output sheet'!$O$2:$O$5000,"&lt;"&amp;$C$740)</f>
        <v>0</v>
      </c>
      <c r="H760" s="13">
        <f>COUNTIFS('1. Output sheet'!$AC$2:$AC$5000,$B$75,'1. Output sheet'!$C$2:$C$5000,H$73,'1. Output sheet'!$K$2:$K$5000,$C760,'1. Output sheet'!$O$2:$O$5000,"&gt;="&amp;$B$740,'1. Output sheet'!$O$2:$O$5000,"&lt;"&amp;$C$740)</f>
        <v>0</v>
      </c>
      <c r="I760" s="13">
        <f>COUNTIFS('1. Output sheet'!$AC$2:$AC$5000,$B$75,'1. Output sheet'!$C$2:$C$5000,I$73,'1. Output sheet'!$K$2:$K$5000,$C760,'1. Output sheet'!$O$2:$O$5000,"&gt;="&amp;$B$740,'1. Output sheet'!$O$2:$O$5000,"&lt;"&amp;$C$740)</f>
        <v>0</v>
      </c>
      <c r="J760" s="13">
        <f>COUNTIFS('1. Output sheet'!$AC$2:$AC$5000,$B$75,'1. Output sheet'!$C$2:$C$5000,J$73,'1. Output sheet'!$K$2:$K$5000,$C760,'1. Output sheet'!$O$2:$O$5000,"&gt;="&amp;$B$740,'1. Output sheet'!$O$2:$O$5000,"&lt;"&amp;$C$740)</f>
        <v>0</v>
      </c>
      <c r="K760" s="13">
        <f>COUNTIFS('1. Output sheet'!$AC$2:$AC$5000,$B$75,'1. Output sheet'!$C$2:$C$5000,K$73,'1. Output sheet'!$K$2:$K$5000,$C760,'1. Output sheet'!$O$2:$O$5000,"&gt;="&amp;$B$740,'1. Output sheet'!$O$2:$O$5000,"&lt;"&amp;$C$740)</f>
        <v>0</v>
      </c>
      <c r="L760" s="13">
        <f>COUNTIFS('1. Output sheet'!$AC$2:$AC$5000,$B$75,'1. Output sheet'!$C$2:$C$5000,L$73,'1. Output sheet'!$K$2:$K$5000,$C760,'1. Output sheet'!$O$2:$O$5000,"&gt;="&amp;$B$740,'1. Output sheet'!$O$2:$O$5000,"&lt;"&amp;$C$740)</f>
        <v>0</v>
      </c>
      <c r="M760" s="13">
        <f>COUNTIFS('1. Output sheet'!$AC$2:$AC$5000,$B$75,'1. Output sheet'!$C$2:$C$5000,M$73,'1. Output sheet'!$K$2:$K$5000,$C760,'1. Output sheet'!$O$2:$O$5000,"&gt;="&amp;$B$740,'1. Output sheet'!$O$2:$O$5000,"&lt;"&amp;$C$740)</f>
        <v>0</v>
      </c>
      <c r="N760" s="13">
        <f>COUNTIFS('1. Output sheet'!$AC$2:$AC$5000,$B$75,'1. Output sheet'!$C$2:$C$5000,N$73,'1. Output sheet'!$K$2:$K$5000,$C760,'1. Output sheet'!$O$2:$O$5000,"&gt;="&amp;$B$740,'1. Output sheet'!$O$2:$O$5000,"&lt;"&amp;$C$740)</f>
        <v>0</v>
      </c>
      <c r="O760" s="13">
        <f>COUNTIFS('1. Output sheet'!$AC$2:$AC$5000,$B$75,'1. Output sheet'!$C$2:$C$5000,O$73,'1. Output sheet'!$K$2:$K$5000,$C760,'1. Output sheet'!$O$2:$O$5000,"&gt;="&amp;$B$740,'1. Output sheet'!$O$2:$O$5000,"&lt;"&amp;$C$740)</f>
        <v>0</v>
      </c>
      <c r="P760" s="14">
        <f t="shared" si="425"/>
        <v>0</v>
      </c>
    </row>
    <row r="761" spans="2:16" ht="15" x14ac:dyDescent="0.25">
      <c r="B761" s="7"/>
      <c r="C761" s="39" t="s">
        <v>4234</v>
      </c>
      <c r="D761" s="13">
        <f>COUNTIFS('1. Output sheet'!$AC$2:$AC$5000,$B$75,'1. Output sheet'!$C$2:$C$5000,D$73,'1. Output sheet'!$K$2:$K$5000,$C761,'1. Output sheet'!$O$2:$O$5000,"&gt;="&amp;$B$740,'1. Output sheet'!$O$2:$O$5000,"&lt;"&amp;$C$740)</f>
        <v>0</v>
      </c>
      <c r="E761" s="13">
        <f>COUNTIFS('1. Output sheet'!$AC$2:$AC$5000,$B$75,'1. Output sheet'!$C$2:$C$5000,E$73,'1. Output sheet'!$K$2:$K$5000,$C761,'1. Output sheet'!$O$2:$O$5000,"&gt;="&amp;$B$740,'1. Output sheet'!$O$2:$O$5000,"&lt;"&amp;$C$740)</f>
        <v>0</v>
      </c>
      <c r="F761" s="13">
        <f>COUNTIFS('1. Output sheet'!$AC$2:$AC$5000,$B$75,'1. Output sheet'!$C$2:$C$5000,F$73,'1. Output sheet'!$K$2:$K$5000,$C761,'1. Output sheet'!$O$2:$O$5000,"&gt;="&amp;$B$740,'1. Output sheet'!$O$2:$O$5000,"&lt;"&amp;$C$740)</f>
        <v>0</v>
      </c>
      <c r="G761" s="13">
        <f>COUNTIFS('1. Output sheet'!$AC$2:$AC$5000,$B$75,'1. Output sheet'!$C$2:$C$5000,G$73,'1. Output sheet'!$K$2:$K$5000,$C761,'1. Output sheet'!$O$2:$O$5000,"&gt;="&amp;$B$740,'1. Output sheet'!$O$2:$O$5000,"&lt;"&amp;$C$740)</f>
        <v>0</v>
      </c>
      <c r="H761" s="13">
        <f>COUNTIFS('1. Output sheet'!$AC$2:$AC$5000,$B$75,'1. Output sheet'!$C$2:$C$5000,H$73,'1. Output sheet'!$K$2:$K$5000,$C761,'1. Output sheet'!$O$2:$O$5000,"&gt;="&amp;$B$740,'1. Output sheet'!$O$2:$O$5000,"&lt;"&amp;$C$740)</f>
        <v>0</v>
      </c>
      <c r="I761" s="13">
        <f>COUNTIFS('1. Output sheet'!$AC$2:$AC$5000,$B$75,'1. Output sheet'!$C$2:$C$5000,I$73,'1. Output sheet'!$K$2:$K$5000,$C761,'1. Output sheet'!$O$2:$O$5000,"&gt;="&amp;$B$740,'1. Output sheet'!$O$2:$O$5000,"&lt;"&amp;$C$740)</f>
        <v>0</v>
      </c>
      <c r="J761" s="13">
        <f>COUNTIFS('1. Output sheet'!$AC$2:$AC$5000,$B$75,'1. Output sheet'!$C$2:$C$5000,J$73,'1. Output sheet'!$K$2:$K$5000,$C761,'1. Output sheet'!$O$2:$O$5000,"&gt;="&amp;$B$740,'1. Output sheet'!$O$2:$O$5000,"&lt;"&amp;$C$740)</f>
        <v>0</v>
      </c>
      <c r="K761" s="13">
        <f>COUNTIFS('1. Output sheet'!$AC$2:$AC$5000,$B$75,'1. Output sheet'!$C$2:$C$5000,K$73,'1. Output sheet'!$K$2:$K$5000,$C761,'1. Output sheet'!$O$2:$O$5000,"&gt;="&amp;$B$740,'1. Output sheet'!$O$2:$O$5000,"&lt;"&amp;$C$740)</f>
        <v>0</v>
      </c>
      <c r="L761" s="13">
        <f>COUNTIFS('1. Output sheet'!$AC$2:$AC$5000,$B$75,'1. Output sheet'!$C$2:$C$5000,L$73,'1. Output sheet'!$K$2:$K$5000,$C761,'1. Output sheet'!$O$2:$O$5000,"&gt;="&amp;$B$740,'1. Output sheet'!$O$2:$O$5000,"&lt;"&amp;$C$740)</f>
        <v>0</v>
      </c>
      <c r="M761" s="13">
        <f>COUNTIFS('1. Output sheet'!$AC$2:$AC$5000,$B$75,'1. Output sheet'!$C$2:$C$5000,M$73,'1. Output sheet'!$K$2:$K$5000,$C761,'1. Output sheet'!$O$2:$O$5000,"&gt;="&amp;$B$740,'1. Output sheet'!$O$2:$O$5000,"&lt;"&amp;$C$740)</f>
        <v>0</v>
      </c>
      <c r="N761" s="13">
        <f>COUNTIFS('1. Output sheet'!$AC$2:$AC$5000,$B$75,'1. Output sheet'!$C$2:$C$5000,N$73,'1. Output sheet'!$K$2:$K$5000,$C761,'1. Output sheet'!$O$2:$O$5000,"&gt;="&amp;$B$740,'1. Output sheet'!$O$2:$O$5000,"&lt;"&amp;$C$740)</f>
        <v>0</v>
      </c>
      <c r="O761" s="13">
        <f>COUNTIFS('1. Output sheet'!$AC$2:$AC$5000,$B$75,'1. Output sheet'!$C$2:$C$5000,O$73,'1. Output sheet'!$K$2:$K$5000,$C761,'1. Output sheet'!$O$2:$O$5000,"&gt;="&amp;$B$740,'1. Output sheet'!$O$2:$O$5000,"&lt;"&amp;$C$740)</f>
        <v>0</v>
      </c>
      <c r="P761" s="14">
        <f t="shared" si="425"/>
        <v>0</v>
      </c>
    </row>
    <row r="762" spans="2:16" ht="15" x14ac:dyDescent="0.25">
      <c r="B762" s="7"/>
      <c r="C762" s="39" t="s">
        <v>455</v>
      </c>
      <c r="D762" s="13">
        <f>COUNTIFS('1. Output sheet'!$AC$2:$AC$5000,$B$75,'1. Output sheet'!$C$2:$C$5000,D$73,'1. Output sheet'!$K$2:$K$5000,$C762,'1. Output sheet'!$O$2:$O$5000,"&gt;="&amp;$B$740,'1. Output sheet'!$O$2:$O$5000,"&lt;"&amp;$C$740)</f>
        <v>0</v>
      </c>
      <c r="E762" s="13">
        <f>COUNTIFS('1. Output sheet'!$AC$2:$AC$5000,$B$75,'1. Output sheet'!$C$2:$C$5000,E$73,'1. Output sheet'!$K$2:$K$5000,$C762,'1. Output sheet'!$O$2:$O$5000,"&gt;="&amp;$B$740,'1. Output sheet'!$O$2:$O$5000,"&lt;"&amp;$C$740)</f>
        <v>0</v>
      </c>
      <c r="F762" s="13">
        <f>COUNTIFS('1. Output sheet'!$AC$2:$AC$5000,$B$75,'1. Output sheet'!$C$2:$C$5000,F$73,'1. Output sheet'!$K$2:$K$5000,$C762,'1. Output sheet'!$O$2:$O$5000,"&gt;="&amp;$B$740,'1. Output sheet'!$O$2:$O$5000,"&lt;"&amp;$C$740)</f>
        <v>0</v>
      </c>
      <c r="G762" s="13">
        <f>COUNTIFS('1. Output sheet'!$AC$2:$AC$5000,$B$75,'1. Output sheet'!$C$2:$C$5000,G$73,'1. Output sheet'!$K$2:$K$5000,$C762,'1. Output sheet'!$O$2:$O$5000,"&gt;="&amp;$B$740,'1. Output sheet'!$O$2:$O$5000,"&lt;"&amp;$C$740)</f>
        <v>0</v>
      </c>
      <c r="H762" s="13">
        <f>COUNTIFS('1. Output sheet'!$AC$2:$AC$5000,$B$75,'1. Output sheet'!$C$2:$C$5000,H$73,'1. Output sheet'!$K$2:$K$5000,$C762,'1. Output sheet'!$O$2:$O$5000,"&gt;="&amp;$B$740,'1. Output sheet'!$O$2:$O$5000,"&lt;"&amp;$C$740)</f>
        <v>0</v>
      </c>
      <c r="I762" s="13">
        <f>COUNTIFS('1. Output sheet'!$AC$2:$AC$5000,$B$75,'1. Output sheet'!$C$2:$C$5000,I$73,'1. Output sheet'!$K$2:$K$5000,$C762,'1. Output sheet'!$O$2:$O$5000,"&gt;="&amp;$B$740,'1. Output sheet'!$O$2:$O$5000,"&lt;"&amp;$C$740)</f>
        <v>0</v>
      </c>
      <c r="J762" s="13">
        <f>COUNTIFS('1. Output sheet'!$AC$2:$AC$5000,$B$75,'1. Output sheet'!$C$2:$C$5000,J$73,'1. Output sheet'!$K$2:$K$5000,$C762,'1. Output sheet'!$O$2:$O$5000,"&gt;="&amp;$B$740,'1. Output sheet'!$O$2:$O$5000,"&lt;"&amp;$C$740)</f>
        <v>0</v>
      </c>
      <c r="K762" s="13">
        <f>COUNTIFS('1. Output sheet'!$AC$2:$AC$5000,$B$75,'1. Output sheet'!$C$2:$C$5000,K$73,'1. Output sheet'!$K$2:$K$5000,$C762,'1. Output sheet'!$O$2:$O$5000,"&gt;="&amp;$B$740,'1. Output sheet'!$O$2:$O$5000,"&lt;"&amp;$C$740)</f>
        <v>0</v>
      </c>
      <c r="L762" s="13">
        <f>COUNTIFS('1. Output sheet'!$AC$2:$AC$5000,$B$75,'1. Output sheet'!$C$2:$C$5000,L$73,'1. Output sheet'!$K$2:$K$5000,$C762,'1. Output sheet'!$O$2:$O$5000,"&gt;="&amp;$B$740,'1. Output sheet'!$O$2:$O$5000,"&lt;"&amp;$C$740)</f>
        <v>0</v>
      </c>
      <c r="M762" s="13">
        <f>COUNTIFS('1. Output sheet'!$AC$2:$AC$5000,$B$75,'1. Output sheet'!$C$2:$C$5000,M$73,'1. Output sheet'!$K$2:$K$5000,$C762,'1. Output sheet'!$O$2:$O$5000,"&gt;="&amp;$B$740,'1. Output sheet'!$O$2:$O$5000,"&lt;"&amp;$C$740)</f>
        <v>0</v>
      </c>
      <c r="N762" s="13">
        <f>COUNTIFS('1. Output sheet'!$AC$2:$AC$5000,$B$75,'1. Output sheet'!$C$2:$C$5000,N$73,'1. Output sheet'!$K$2:$K$5000,$C762,'1. Output sheet'!$O$2:$O$5000,"&gt;="&amp;$B$740,'1. Output sheet'!$O$2:$O$5000,"&lt;"&amp;$C$740)</f>
        <v>0</v>
      </c>
      <c r="O762" s="13">
        <f>COUNTIFS('1. Output sheet'!$AC$2:$AC$5000,$B$75,'1. Output sheet'!$C$2:$C$5000,O$73,'1. Output sheet'!$K$2:$K$5000,$C762,'1. Output sheet'!$O$2:$O$5000,"&gt;="&amp;$B$740,'1. Output sheet'!$O$2:$O$5000,"&lt;"&amp;$C$740)</f>
        <v>0</v>
      </c>
      <c r="P762" s="14">
        <f t="shared" si="425"/>
        <v>0</v>
      </c>
    </row>
    <row r="763" spans="2:16" ht="15" x14ac:dyDescent="0.25">
      <c r="B763" s="7"/>
      <c r="C763" s="39" t="s">
        <v>306</v>
      </c>
      <c r="D763" s="13">
        <f>COUNTIFS('1. Output sheet'!$AC$2:$AC$5000,$B$75,'1. Output sheet'!$C$2:$C$5000,D$73,'1. Output sheet'!$K$2:$K$5000,$C763,'1. Output sheet'!$O$2:$O$5000,"&gt;="&amp;$B$740,'1. Output sheet'!$O$2:$O$5000,"&lt;"&amp;$C$740)</f>
        <v>0</v>
      </c>
      <c r="E763" s="13">
        <f>COUNTIFS('1. Output sheet'!$AC$2:$AC$5000,$B$75,'1. Output sheet'!$C$2:$C$5000,E$73,'1. Output sheet'!$K$2:$K$5000,$C763,'1. Output sheet'!$O$2:$O$5000,"&gt;="&amp;$B$740,'1. Output sheet'!$O$2:$O$5000,"&lt;"&amp;$C$740)</f>
        <v>0</v>
      </c>
      <c r="F763" s="13">
        <f>COUNTIFS('1. Output sheet'!$AC$2:$AC$5000,$B$75,'1. Output sheet'!$C$2:$C$5000,F$73,'1. Output sheet'!$K$2:$K$5000,$C763,'1. Output sheet'!$O$2:$O$5000,"&gt;="&amp;$B$740,'1. Output sheet'!$O$2:$O$5000,"&lt;"&amp;$C$740)</f>
        <v>0</v>
      </c>
      <c r="G763" s="13">
        <f>COUNTIFS('1. Output sheet'!$AC$2:$AC$5000,$B$75,'1. Output sheet'!$C$2:$C$5000,G$73,'1. Output sheet'!$K$2:$K$5000,$C763,'1. Output sheet'!$O$2:$O$5000,"&gt;="&amp;$B$740,'1. Output sheet'!$O$2:$O$5000,"&lt;"&amp;$C$740)</f>
        <v>0</v>
      </c>
      <c r="H763" s="13">
        <f>COUNTIFS('1. Output sheet'!$AC$2:$AC$5000,$B$75,'1. Output sheet'!$C$2:$C$5000,H$73,'1. Output sheet'!$K$2:$K$5000,$C763,'1. Output sheet'!$O$2:$O$5000,"&gt;="&amp;$B$740,'1. Output sheet'!$O$2:$O$5000,"&lt;"&amp;$C$740)</f>
        <v>0</v>
      </c>
      <c r="I763" s="13">
        <f>COUNTIFS('1. Output sheet'!$AC$2:$AC$5000,$B$75,'1. Output sheet'!$C$2:$C$5000,I$73,'1. Output sheet'!$K$2:$K$5000,$C763,'1. Output sheet'!$O$2:$O$5000,"&gt;="&amp;$B$740,'1. Output sheet'!$O$2:$O$5000,"&lt;"&amp;$C$740)</f>
        <v>0</v>
      </c>
      <c r="J763" s="13">
        <f>COUNTIFS('1. Output sheet'!$AC$2:$AC$5000,$B$75,'1. Output sheet'!$C$2:$C$5000,J$73,'1. Output sheet'!$K$2:$K$5000,$C763,'1. Output sheet'!$O$2:$O$5000,"&gt;="&amp;$B$740,'1. Output sheet'!$O$2:$O$5000,"&lt;"&amp;$C$740)</f>
        <v>0</v>
      </c>
      <c r="K763" s="13">
        <f>COUNTIFS('1. Output sheet'!$AC$2:$AC$5000,$B$75,'1. Output sheet'!$C$2:$C$5000,K$73,'1. Output sheet'!$K$2:$K$5000,$C763,'1. Output sheet'!$O$2:$O$5000,"&gt;="&amp;$B$740,'1. Output sheet'!$O$2:$O$5000,"&lt;"&amp;$C$740)</f>
        <v>0</v>
      </c>
      <c r="L763" s="13">
        <f>COUNTIFS('1. Output sheet'!$AC$2:$AC$5000,$B$75,'1. Output sheet'!$C$2:$C$5000,L$73,'1. Output sheet'!$K$2:$K$5000,$C763,'1. Output sheet'!$O$2:$O$5000,"&gt;="&amp;$B$740,'1. Output sheet'!$O$2:$O$5000,"&lt;"&amp;$C$740)</f>
        <v>0</v>
      </c>
      <c r="M763" s="13">
        <f>COUNTIFS('1. Output sheet'!$AC$2:$AC$5000,$B$75,'1. Output sheet'!$C$2:$C$5000,M$73,'1. Output sheet'!$K$2:$K$5000,$C763,'1. Output sheet'!$O$2:$O$5000,"&gt;="&amp;$B$740,'1. Output sheet'!$O$2:$O$5000,"&lt;"&amp;$C$740)</f>
        <v>0</v>
      </c>
      <c r="N763" s="13">
        <f>COUNTIFS('1. Output sheet'!$AC$2:$AC$5000,$B$75,'1. Output sheet'!$C$2:$C$5000,N$73,'1. Output sheet'!$K$2:$K$5000,$C763,'1. Output sheet'!$O$2:$O$5000,"&gt;="&amp;$B$740,'1. Output sheet'!$O$2:$O$5000,"&lt;"&amp;$C$740)</f>
        <v>0</v>
      </c>
      <c r="O763" s="13">
        <f>COUNTIFS('1. Output sheet'!$AC$2:$AC$5000,$B$75,'1. Output sheet'!$C$2:$C$5000,O$73,'1. Output sheet'!$K$2:$K$5000,$C763,'1. Output sheet'!$O$2:$O$5000,"&gt;="&amp;$B$740,'1. Output sheet'!$O$2:$O$5000,"&lt;"&amp;$C$740)</f>
        <v>0</v>
      </c>
      <c r="P763" s="14">
        <f t="shared" si="425"/>
        <v>0</v>
      </c>
    </row>
    <row r="764" spans="2:16" ht="15" x14ac:dyDescent="0.25">
      <c r="B764" s="7"/>
      <c r="C764" s="39" t="s">
        <v>289</v>
      </c>
      <c r="D764" s="13">
        <f>COUNTIFS('1. Output sheet'!$AC$2:$AC$5000,$B$75,'1. Output sheet'!$C$2:$C$5000,D$73,'1. Output sheet'!$K$2:$K$5000,$C764,'1. Output sheet'!$O$2:$O$5000,"&gt;="&amp;$B$740,'1. Output sheet'!$O$2:$O$5000,"&lt;"&amp;$C$740)</f>
        <v>0</v>
      </c>
      <c r="E764" s="13">
        <f>COUNTIFS('1. Output sheet'!$AC$2:$AC$5000,$B$75,'1. Output sheet'!$C$2:$C$5000,E$73,'1. Output sheet'!$K$2:$K$5000,$C764,'1. Output sheet'!$O$2:$O$5000,"&gt;="&amp;$B$740,'1. Output sheet'!$O$2:$O$5000,"&lt;"&amp;$C$740)</f>
        <v>0</v>
      </c>
      <c r="F764" s="13">
        <f>COUNTIFS('1. Output sheet'!$AC$2:$AC$5000,$B$75,'1. Output sheet'!$C$2:$C$5000,F$73,'1. Output sheet'!$K$2:$K$5000,$C764,'1. Output sheet'!$O$2:$O$5000,"&gt;="&amp;$B$740,'1. Output sheet'!$O$2:$O$5000,"&lt;"&amp;$C$740)</f>
        <v>1</v>
      </c>
      <c r="G764" s="13">
        <f>COUNTIFS('1. Output sheet'!$AC$2:$AC$5000,$B$75,'1. Output sheet'!$C$2:$C$5000,G$73,'1. Output sheet'!$K$2:$K$5000,$C764,'1. Output sheet'!$O$2:$O$5000,"&gt;="&amp;$B$740,'1. Output sheet'!$O$2:$O$5000,"&lt;"&amp;$C$740)</f>
        <v>4</v>
      </c>
      <c r="H764" s="13">
        <f>COUNTIFS('1. Output sheet'!$AC$2:$AC$5000,$B$75,'1. Output sheet'!$C$2:$C$5000,H$73,'1. Output sheet'!$K$2:$K$5000,$C764,'1. Output sheet'!$O$2:$O$5000,"&gt;="&amp;$B$740,'1. Output sheet'!$O$2:$O$5000,"&lt;"&amp;$C$740)</f>
        <v>0</v>
      </c>
      <c r="I764" s="13">
        <f>COUNTIFS('1. Output sheet'!$AC$2:$AC$5000,$B$75,'1. Output sheet'!$C$2:$C$5000,I$73,'1. Output sheet'!$K$2:$K$5000,$C764,'1. Output sheet'!$O$2:$O$5000,"&gt;="&amp;$B$740,'1. Output sheet'!$O$2:$O$5000,"&lt;"&amp;$C$740)</f>
        <v>1</v>
      </c>
      <c r="J764" s="13">
        <f>COUNTIFS('1. Output sheet'!$AC$2:$AC$5000,$B$75,'1. Output sheet'!$C$2:$C$5000,J$73,'1. Output sheet'!$K$2:$K$5000,$C764,'1. Output sheet'!$O$2:$O$5000,"&gt;="&amp;$B$740,'1. Output sheet'!$O$2:$O$5000,"&lt;"&amp;$C$740)</f>
        <v>1</v>
      </c>
      <c r="K764" s="13">
        <f>COUNTIFS('1. Output sheet'!$AC$2:$AC$5000,$B$75,'1. Output sheet'!$C$2:$C$5000,K$73,'1. Output sheet'!$K$2:$K$5000,$C764,'1. Output sheet'!$O$2:$O$5000,"&gt;="&amp;$B$740,'1. Output sheet'!$O$2:$O$5000,"&lt;"&amp;$C$740)</f>
        <v>0</v>
      </c>
      <c r="L764" s="13">
        <f>COUNTIFS('1. Output sheet'!$AC$2:$AC$5000,$B$75,'1. Output sheet'!$C$2:$C$5000,L$73,'1. Output sheet'!$K$2:$K$5000,$C764,'1. Output sheet'!$O$2:$O$5000,"&gt;="&amp;$B$740,'1. Output sheet'!$O$2:$O$5000,"&lt;"&amp;$C$740)</f>
        <v>0</v>
      </c>
      <c r="M764" s="13">
        <f>COUNTIFS('1. Output sheet'!$AC$2:$AC$5000,$B$75,'1. Output sheet'!$C$2:$C$5000,M$73,'1. Output sheet'!$K$2:$K$5000,$C764,'1. Output sheet'!$O$2:$O$5000,"&gt;="&amp;$B$740,'1. Output sheet'!$O$2:$O$5000,"&lt;"&amp;$C$740)</f>
        <v>0</v>
      </c>
      <c r="N764" s="13">
        <f>COUNTIFS('1. Output sheet'!$AC$2:$AC$5000,$B$75,'1. Output sheet'!$C$2:$C$5000,N$73,'1. Output sheet'!$K$2:$K$5000,$C764,'1. Output sheet'!$O$2:$O$5000,"&gt;="&amp;$B$740,'1. Output sheet'!$O$2:$O$5000,"&lt;"&amp;$C$740)</f>
        <v>0</v>
      </c>
      <c r="O764" s="13">
        <f>COUNTIFS('1. Output sheet'!$AC$2:$AC$5000,$B$75,'1. Output sheet'!$C$2:$C$5000,O$73,'1. Output sheet'!$K$2:$K$5000,$C764,'1. Output sheet'!$O$2:$O$5000,"&gt;="&amp;$B$740,'1. Output sheet'!$O$2:$O$5000,"&lt;"&amp;$C$740)</f>
        <v>0</v>
      </c>
      <c r="P764" s="14">
        <f t="shared" si="425"/>
        <v>7</v>
      </c>
    </row>
    <row r="765" spans="2:16" ht="15" x14ac:dyDescent="0.25">
      <c r="B765" s="7"/>
      <c r="C765" s="39" t="s">
        <v>1330</v>
      </c>
      <c r="D765" s="13">
        <f>COUNTIFS('1. Output sheet'!$AC$2:$AC$5000,$B$75,'1. Output sheet'!$C$2:$C$5000,D$73,'1. Output sheet'!$K$2:$K$5000,$C765,'1. Output sheet'!$O$2:$O$5000,"&gt;="&amp;$B$740,'1. Output sheet'!$O$2:$O$5000,"&lt;"&amp;$C$740)</f>
        <v>0</v>
      </c>
      <c r="E765" s="13">
        <f>COUNTIFS('1. Output sheet'!$AC$2:$AC$5000,$B$75,'1. Output sheet'!$C$2:$C$5000,E$73,'1. Output sheet'!$K$2:$K$5000,$C765,'1. Output sheet'!$O$2:$O$5000,"&gt;="&amp;$B$740,'1. Output sheet'!$O$2:$O$5000,"&lt;"&amp;$C$740)</f>
        <v>0</v>
      </c>
      <c r="F765" s="13">
        <f>COUNTIFS('1. Output sheet'!$AC$2:$AC$5000,$B$75,'1. Output sheet'!$C$2:$C$5000,F$73,'1. Output sheet'!$K$2:$K$5000,$C765,'1. Output sheet'!$O$2:$O$5000,"&gt;="&amp;$B$740,'1. Output sheet'!$O$2:$O$5000,"&lt;"&amp;$C$740)</f>
        <v>0</v>
      </c>
      <c r="G765" s="13">
        <f>COUNTIFS('1. Output sheet'!$AC$2:$AC$5000,$B$75,'1. Output sheet'!$C$2:$C$5000,G$73,'1. Output sheet'!$K$2:$K$5000,$C765,'1. Output sheet'!$O$2:$O$5000,"&gt;="&amp;$B$740,'1. Output sheet'!$O$2:$O$5000,"&lt;"&amp;$C$740)</f>
        <v>1</v>
      </c>
      <c r="H765" s="13">
        <f>COUNTIFS('1. Output sheet'!$AC$2:$AC$5000,$B$75,'1. Output sheet'!$C$2:$C$5000,H$73,'1. Output sheet'!$K$2:$K$5000,$C765,'1. Output sheet'!$O$2:$O$5000,"&gt;="&amp;$B$740,'1. Output sheet'!$O$2:$O$5000,"&lt;"&amp;$C$740)</f>
        <v>0</v>
      </c>
      <c r="I765" s="13">
        <f>COUNTIFS('1. Output sheet'!$AC$2:$AC$5000,$B$75,'1. Output sheet'!$C$2:$C$5000,I$73,'1. Output sheet'!$K$2:$K$5000,$C765,'1. Output sheet'!$O$2:$O$5000,"&gt;="&amp;$B$740,'1. Output sheet'!$O$2:$O$5000,"&lt;"&amp;$C$740)</f>
        <v>0</v>
      </c>
      <c r="J765" s="13">
        <f>COUNTIFS('1. Output sheet'!$AC$2:$AC$5000,$B$75,'1. Output sheet'!$C$2:$C$5000,J$73,'1. Output sheet'!$K$2:$K$5000,$C765,'1. Output sheet'!$O$2:$O$5000,"&gt;="&amp;$B$740,'1. Output sheet'!$O$2:$O$5000,"&lt;"&amp;$C$740)</f>
        <v>0</v>
      </c>
      <c r="K765" s="13">
        <f>COUNTIFS('1. Output sheet'!$AC$2:$AC$5000,$B$75,'1. Output sheet'!$C$2:$C$5000,K$73,'1. Output sheet'!$K$2:$K$5000,$C765,'1. Output sheet'!$O$2:$O$5000,"&gt;="&amp;$B$740,'1. Output sheet'!$O$2:$O$5000,"&lt;"&amp;$C$740)</f>
        <v>0</v>
      </c>
      <c r="L765" s="13">
        <f>COUNTIFS('1. Output sheet'!$AC$2:$AC$5000,$B$75,'1. Output sheet'!$C$2:$C$5000,L$73,'1. Output sheet'!$K$2:$K$5000,$C765,'1. Output sheet'!$O$2:$O$5000,"&gt;="&amp;$B$740,'1. Output sheet'!$O$2:$O$5000,"&lt;"&amp;$C$740)</f>
        <v>0</v>
      </c>
      <c r="M765" s="13">
        <f>COUNTIFS('1. Output sheet'!$AC$2:$AC$5000,$B$75,'1. Output sheet'!$C$2:$C$5000,M$73,'1. Output sheet'!$K$2:$K$5000,$C765,'1. Output sheet'!$O$2:$O$5000,"&gt;="&amp;$B$740,'1. Output sheet'!$O$2:$O$5000,"&lt;"&amp;$C$740)</f>
        <v>0</v>
      </c>
      <c r="N765" s="13">
        <f>COUNTIFS('1. Output sheet'!$AC$2:$AC$5000,$B$75,'1. Output sheet'!$C$2:$C$5000,N$73,'1. Output sheet'!$K$2:$K$5000,$C765,'1. Output sheet'!$O$2:$O$5000,"&gt;="&amp;$B$740,'1. Output sheet'!$O$2:$O$5000,"&lt;"&amp;$C$740)</f>
        <v>0</v>
      </c>
      <c r="O765" s="13">
        <f>COUNTIFS('1. Output sheet'!$AC$2:$AC$5000,$B$75,'1. Output sheet'!$C$2:$C$5000,O$73,'1. Output sheet'!$K$2:$K$5000,$C765,'1. Output sheet'!$O$2:$O$5000,"&gt;="&amp;$B$740,'1. Output sheet'!$O$2:$O$5000,"&lt;"&amp;$C$740)</f>
        <v>0</v>
      </c>
      <c r="P765" s="14">
        <f t="shared" si="425"/>
        <v>1</v>
      </c>
    </row>
    <row r="766" spans="2:16" ht="15" x14ac:dyDescent="0.25">
      <c r="B766" s="7"/>
      <c r="C766" s="39" t="s">
        <v>86</v>
      </c>
      <c r="D766" s="13">
        <f>COUNTIFS('1. Output sheet'!$AC$2:$AC$5000,$B$75,'1. Output sheet'!$C$2:$C$5000,D$73,'1. Output sheet'!$K$2:$K$5000,$C766,'1. Output sheet'!$O$2:$O$5000,"&gt;="&amp;$B$740,'1. Output sheet'!$O$2:$O$5000,"&lt;"&amp;$C$740)</f>
        <v>0</v>
      </c>
      <c r="E766" s="13">
        <f>COUNTIFS('1. Output sheet'!$AC$2:$AC$5000,$B$75,'1. Output sheet'!$C$2:$C$5000,E$73,'1. Output sheet'!$K$2:$K$5000,$C766,'1. Output sheet'!$O$2:$O$5000,"&gt;="&amp;$B$740,'1. Output sheet'!$O$2:$O$5000,"&lt;"&amp;$C$740)</f>
        <v>0</v>
      </c>
      <c r="F766" s="13">
        <f>COUNTIFS('1. Output sheet'!$AC$2:$AC$5000,$B$75,'1. Output sheet'!$C$2:$C$5000,F$73,'1. Output sheet'!$K$2:$K$5000,$C766,'1. Output sheet'!$O$2:$O$5000,"&gt;="&amp;$B$740,'1. Output sheet'!$O$2:$O$5000,"&lt;"&amp;$C$740)</f>
        <v>2</v>
      </c>
      <c r="G766" s="13">
        <f>COUNTIFS('1. Output sheet'!$AC$2:$AC$5000,$B$75,'1. Output sheet'!$C$2:$C$5000,G$73,'1. Output sheet'!$K$2:$K$5000,$C766,'1. Output sheet'!$O$2:$O$5000,"&gt;="&amp;$B$740,'1. Output sheet'!$O$2:$O$5000,"&lt;"&amp;$C$740)</f>
        <v>1</v>
      </c>
      <c r="H766" s="13">
        <f>COUNTIFS('1. Output sheet'!$AC$2:$AC$5000,$B$75,'1. Output sheet'!$C$2:$C$5000,H$73,'1. Output sheet'!$K$2:$K$5000,$C766,'1. Output sheet'!$O$2:$O$5000,"&gt;="&amp;$B$740,'1. Output sheet'!$O$2:$O$5000,"&lt;"&amp;$C$740)</f>
        <v>0</v>
      </c>
      <c r="I766" s="13">
        <f>COUNTIFS('1. Output sheet'!$AC$2:$AC$5000,$B$75,'1. Output sheet'!$C$2:$C$5000,I$73,'1. Output sheet'!$K$2:$K$5000,$C766,'1. Output sheet'!$O$2:$O$5000,"&gt;="&amp;$B$740,'1. Output sheet'!$O$2:$O$5000,"&lt;"&amp;$C$740)</f>
        <v>0</v>
      </c>
      <c r="J766" s="13">
        <f>COUNTIFS('1. Output sheet'!$AC$2:$AC$5000,$B$75,'1. Output sheet'!$C$2:$C$5000,J$73,'1. Output sheet'!$K$2:$K$5000,$C766,'1. Output sheet'!$O$2:$O$5000,"&gt;="&amp;$B$740,'1. Output sheet'!$O$2:$O$5000,"&lt;"&amp;$C$740)</f>
        <v>0</v>
      </c>
      <c r="K766" s="13">
        <f>COUNTIFS('1. Output sheet'!$AC$2:$AC$5000,$B$75,'1. Output sheet'!$C$2:$C$5000,K$73,'1. Output sheet'!$K$2:$K$5000,$C766,'1. Output sheet'!$O$2:$O$5000,"&gt;="&amp;$B$740,'1. Output sheet'!$O$2:$O$5000,"&lt;"&amp;$C$740)</f>
        <v>0</v>
      </c>
      <c r="L766" s="13">
        <f>COUNTIFS('1. Output sheet'!$AC$2:$AC$5000,$B$75,'1. Output sheet'!$C$2:$C$5000,L$73,'1. Output sheet'!$K$2:$K$5000,$C766,'1. Output sheet'!$O$2:$O$5000,"&gt;="&amp;$B$740,'1. Output sheet'!$O$2:$O$5000,"&lt;"&amp;$C$740)</f>
        <v>0</v>
      </c>
      <c r="M766" s="13">
        <f>COUNTIFS('1. Output sheet'!$AC$2:$AC$5000,$B$75,'1. Output sheet'!$C$2:$C$5000,M$73,'1. Output sheet'!$K$2:$K$5000,$C766,'1. Output sheet'!$O$2:$O$5000,"&gt;="&amp;$B$740,'1. Output sheet'!$O$2:$O$5000,"&lt;"&amp;$C$740)</f>
        <v>0</v>
      </c>
      <c r="N766" s="13">
        <f>COUNTIFS('1. Output sheet'!$AC$2:$AC$5000,$B$75,'1. Output sheet'!$C$2:$C$5000,N$73,'1. Output sheet'!$K$2:$K$5000,$C766,'1. Output sheet'!$O$2:$O$5000,"&gt;="&amp;$B$740,'1. Output sheet'!$O$2:$O$5000,"&lt;"&amp;$C$740)</f>
        <v>0</v>
      </c>
      <c r="O766" s="13">
        <f>COUNTIFS('1. Output sheet'!$AC$2:$AC$5000,$B$75,'1. Output sheet'!$C$2:$C$5000,O$73,'1. Output sheet'!$K$2:$K$5000,$C766,'1. Output sheet'!$O$2:$O$5000,"&gt;="&amp;$B$740,'1. Output sheet'!$O$2:$O$5000,"&lt;"&amp;$C$740)</f>
        <v>0</v>
      </c>
      <c r="P766" s="14">
        <f t="shared" si="425"/>
        <v>3</v>
      </c>
    </row>
    <row r="767" spans="2:16" ht="15" x14ac:dyDescent="0.25">
      <c r="B767" s="7"/>
      <c r="C767" s="39" t="s">
        <v>97</v>
      </c>
      <c r="D767" s="13">
        <f>COUNTIFS('1. Output sheet'!$AC$2:$AC$5000,$B$75,'1. Output sheet'!$C$2:$C$5000,D$73,'1. Output sheet'!$K$2:$K$5000,$C767,'1. Output sheet'!$O$2:$O$5000,"&gt;="&amp;$B$740,'1. Output sheet'!$O$2:$O$5000,"&lt;"&amp;$C$740)</f>
        <v>0</v>
      </c>
      <c r="E767" s="13">
        <f>COUNTIFS('1. Output sheet'!$AC$2:$AC$5000,$B$75,'1. Output sheet'!$C$2:$C$5000,E$73,'1. Output sheet'!$K$2:$K$5000,$C767,'1. Output sheet'!$O$2:$O$5000,"&gt;="&amp;$B$740,'1. Output sheet'!$O$2:$O$5000,"&lt;"&amp;$C$740)</f>
        <v>0</v>
      </c>
      <c r="F767" s="13">
        <f>COUNTIFS('1. Output sheet'!$AC$2:$AC$5000,$B$75,'1. Output sheet'!$C$2:$C$5000,F$73,'1. Output sheet'!$K$2:$K$5000,$C767,'1. Output sheet'!$O$2:$O$5000,"&gt;="&amp;$B$740,'1. Output sheet'!$O$2:$O$5000,"&lt;"&amp;$C$740)</f>
        <v>0</v>
      </c>
      <c r="G767" s="13">
        <f>COUNTIFS('1. Output sheet'!$AC$2:$AC$5000,$B$75,'1. Output sheet'!$C$2:$C$5000,G$73,'1. Output sheet'!$K$2:$K$5000,$C767,'1. Output sheet'!$O$2:$O$5000,"&gt;="&amp;$B$740,'1. Output sheet'!$O$2:$O$5000,"&lt;"&amp;$C$740)</f>
        <v>0</v>
      </c>
      <c r="H767" s="13">
        <f>COUNTIFS('1. Output sheet'!$AC$2:$AC$5000,$B$75,'1. Output sheet'!$C$2:$C$5000,H$73,'1. Output sheet'!$K$2:$K$5000,$C767,'1. Output sheet'!$O$2:$O$5000,"&gt;="&amp;$B$740,'1. Output sheet'!$O$2:$O$5000,"&lt;"&amp;$C$740)</f>
        <v>0</v>
      </c>
      <c r="I767" s="13">
        <f>COUNTIFS('1. Output sheet'!$AC$2:$AC$5000,$B$75,'1. Output sheet'!$C$2:$C$5000,I$73,'1. Output sheet'!$K$2:$K$5000,$C767,'1. Output sheet'!$O$2:$O$5000,"&gt;="&amp;$B$740,'1. Output sheet'!$O$2:$O$5000,"&lt;"&amp;$C$740)</f>
        <v>0</v>
      </c>
      <c r="J767" s="13">
        <f>COUNTIFS('1. Output sheet'!$AC$2:$AC$5000,$B$75,'1. Output sheet'!$C$2:$C$5000,J$73,'1. Output sheet'!$K$2:$K$5000,$C767,'1. Output sheet'!$O$2:$O$5000,"&gt;="&amp;$B$740,'1. Output sheet'!$O$2:$O$5000,"&lt;"&amp;$C$740)</f>
        <v>0</v>
      </c>
      <c r="K767" s="13">
        <f>COUNTIFS('1. Output sheet'!$AC$2:$AC$5000,$B$75,'1. Output sheet'!$C$2:$C$5000,K$73,'1. Output sheet'!$K$2:$K$5000,$C767,'1. Output sheet'!$O$2:$O$5000,"&gt;="&amp;$B$740,'1. Output sheet'!$O$2:$O$5000,"&lt;"&amp;$C$740)</f>
        <v>0</v>
      </c>
      <c r="L767" s="13">
        <f>COUNTIFS('1. Output sheet'!$AC$2:$AC$5000,$B$75,'1. Output sheet'!$C$2:$C$5000,L$73,'1. Output sheet'!$K$2:$K$5000,$C767,'1. Output sheet'!$O$2:$O$5000,"&gt;="&amp;$B$740,'1. Output sheet'!$O$2:$O$5000,"&lt;"&amp;$C$740)</f>
        <v>0</v>
      </c>
      <c r="M767" s="13">
        <f>COUNTIFS('1. Output sheet'!$AC$2:$AC$5000,$B$75,'1. Output sheet'!$C$2:$C$5000,M$73,'1. Output sheet'!$K$2:$K$5000,$C767,'1. Output sheet'!$O$2:$O$5000,"&gt;="&amp;$B$740,'1. Output sheet'!$O$2:$O$5000,"&lt;"&amp;$C$740)</f>
        <v>0</v>
      </c>
      <c r="N767" s="13">
        <f>COUNTIFS('1. Output sheet'!$AC$2:$AC$5000,$B$75,'1. Output sheet'!$C$2:$C$5000,N$73,'1. Output sheet'!$K$2:$K$5000,$C767,'1. Output sheet'!$O$2:$O$5000,"&gt;="&amp;$B$740,'1. Output sheet'!$O$2:$O$5000,"&lt;"&amp;$C$740)</f>
        <v>0</v>
      </c>
      <c r="O767" s="13">
        <f>COUNTIFS('1. Output sheet'!$AC$2:$AC$5000,$B$75,'1. Output sheet'!$C$2:$C$5000,O$73,'1. Output sheet'!$K$2:$K$5000,$C767,'1. Output sheet'!$O$2:$O$5000,"&gt;="&amp;$B$740,'1. Output sheet'!$O$2:$O$5000,"&lt;"&amp;$C$740)</f>
        <v>0</v>
      </c>
      <c r="P767" s="14">
        <f t="shared" si="425"/>
        <v>0</v>
      </c>
    </row>
    <row r="768" spans="2:16" ht="15" x14ac:dyDescent="0.25">
      <c r="B768" s="7"/>
      <c r="C768" s="39" t="s">
        <v>226</v>
      </c>
      <c r="D768" s="13">
        <f>COUNTIFS('1. Output sheet'!$AC$2:$AC$5000,$B$75,'1. Output sheet'!$C$2:$C$5000,D$73,'1. Output sheet'!$K$2:$K$5000,$C768,'1. Output sheet'!$O$2:$O$5000,"&gt;="&amp;$B$740,'1. Output sheet'!$O$2:$O$5000,"&lt;"&amp;$C$740)</f>
        <v>1</v>
      </c>
      <c r="E768" s="13">
        <f>COUNTIFS('1. Output sheet'!$AC$2:$AC$5000,$B$75,'1. Output sheet'!$C$2:$C$5000,E$73,'1. Output sheet'!$K$2:$K$5000,$C768,'1. Output sheet'!$O$2:$O$5000,"&gt;="&amp;$B$740,'1. Output sheet'!$O$2:$O$5000,"&lt;"&amp;$C$740)</f>
        <v>42</v>
      </c>
      <c r="F768" s="13">
        <f>COUNTIFS('1. Output sheet'!$AC$2:$AC$5000,$B$75,'1. Output sheet'!$C$2:$C$5000,F$73,'1. Output sheet'!$K$2:$K$5000,$C768,'1. Output sheet'!$O$2:$O$5000,"&gt;="&amp;$B$740,'1. Output sheet'!$O$2:$O$5000,"&lt;"&amp;$C$740)</f>
        <v>1</v>
      </c>
      <c r="G768" s="13">
        <f>COUNTIFS('1. Output sheet'!$AC$2:$AC$5000,$B$75,'1. Output sheet'!$C$2:$C$5000,G$73,'1. Output sheet'!$K$2:$K$5000,$C768,'1. Output sheet'!$O$2:$O$5000,"&gt;="&amp;$B$740,'1. Output sheet'!$O$2:$O$5000,"&lt;"&amp;$C$740)</f>
        <v>0</v>
      </c>
      <c r="H768" s="13">
        <f>COUNTIFS('1. Output sheet'!$AC$2:$AC$5000,$B$75,'1. Output sheet'!$C$2:$C$5000,H$73,'1. Output sheet'!$K$2:$K$5000,$C768,'1. Output sheet'!$O$2:$O$5000,"&gt;="&amp;$B$740,'1. Output sheet'!$O$2:$O$5000,"&lt;"&amp;$C$740)</f>
        <v>0</v>
      </c>
      <c r="I768" s="13">
        <f>COUNTIFS('1. Output sheet'!$AC$2:$AC$5000,$B$75,'1. Output sheet'!$C$2:$C$5000,I$73,'1. Output sheet'!$K$2:$K$5000,$C768,'1. Output sheet'!$O$2:$O$5000,"&gt;="&amp;$B$740,'1. Output sheet'!$O$2:$O$5000,"&lt;"&amp;$C$740)</f>
        <v>1</v>
      </c>
      <c r="J768" s="13">
        <f>COUNTIFS('1. Output sheet'!$AC$2:$AC$5000,$B$75,'1. Output sheet'!$C$2:$C$5000,J$73,'1. Output sheet'!$K$2:$K$5000,$C768,'1. Output sheet'!$O$2:$O$5000,"&gt;="&amp;$B$740,'1. Output sheet'!$O$2:$O$5000,"&lt;"&amp;$C$740)</f>
        <v>0</v>
      </c>
      <c r="K768" s="13">
        <f>COUNTIFS('1. Output sheet'!$AC$2:$AC$5000,$B$75,'1. Output sheet'!$C$2:$C$5000,K$73,'1. Output sheet'!$K$2:$K$5000,$C768,'1. Output sheet'!$O$2:$O$5000,"&gt;="&amp;$B$740,'1. Output sheet'!$O$2:$O$5000,"&lt;"&amp;$C$740)</f>
        <v>0</v>
      </c>
      <c r="L768" s="13">
        <f>COUNTIFS('1. Output sheet'!$AC$2:$AC$5000,$B$75,'1. Output sheet'!$C$2:$C$5000,L$73,'1. Output sheet'!$K$2:$K$5000,$C768,'1. Output sheet'!$O$2:$O$5000,"&gt;="&amp;$B$740,'1. Output sheet'!$O$2:$O$5000,"&lt;"&amp;$C$740)</f>
        <v>0</v>
      </c>
      <c r="M768" s="13">
        <f>COUNTIFS('1. Output sheet'!$AC$2:$AC$5000,$B$75,'1. Output sheet'!$C$2:$C$5000,M$73,'1. Output sheet'!$K$2:$K$5000,$C768,'1. Output sheet'!$O$2:$O$5000,"&gt;="&amp;$B$740,'1. Output sheet'!$O$2:$O$5000,"&lt;"&amp;$C$740)</f>
        <v>0</v>
      </c>
      <c r="N768" s="13">
        <f>COUNTIFS('1. Output sheet'!$AC$2:$AC$5000,$B$75,'1. Output sheet'!$C$2:$C$5000,N$73,'1. Output sheet'!$K$2:$K$5000,$C768,'1. Output sheet'!$O$2:$O$5000,"&gt;="&amp;$B$740,'1. Output sheet'!$O$2:$O$5000,"&lt;"&amp;$C$740)</f>
        <v>0</v>
      </c>
      <c r="O768" s="13">
        <f>COUNTIFS('1. Output sheet'!$AC$2:$AC$5000,$B$75,'1. Output sheet'!$C$2:$C$5000,O$73,'1. Output sheet'!$K$2:$K$5000,$C768,'1. Output sheet'!$O$2:$O$5000,"&gt;="&amp;$B$740,'1. Output sheet'!$O$2:$O$5000,"&lt;"&amp;$C$740)</f>
        <v>0</v>
      </c>
      <c r="P768" s="14">
        <f t="shared" si="425"/>
        <v>45</v>
      </c>
    </row>
    <row r="769" spans="2:16" ht="15" x14ac:dyDescent="0.25">
      <c r="B769" s="7"/>
      <c r="C769" s="39" t="s">
        <v>243</v>
      </c>
      <c r="D769" s="13">
        <f>COUNTIFS('1. Output sheet'!$AC$2:$AC$5000,$B$75,'1. Output sheet'!$C$2:$C$5000,D$73,'1. Output sheet'!$K$2:$K$5000,$C769,'1. Output sheet'!$O$2:$O$5000,"&gt;="&amp;$B$740,'1. Output sheet'!$O$2:$O$5000,"&lt;"&amp;$C$740)</f>
        <v>0</v>
      </c>
      <c r="E769" s="13">
        <f>COUNTIFS('1. Output sheet'!$AC$2:$AC$5000,$B$75,'1. Output sheet'!$C$2:$C$5000,E$73,'1. Output sheet'!$K$2:$K$5000,$C769,'1. Output sheet'!$O$2:$O$5000,"&gt;="&amp;$B$740,'1. Output sheet'!$O$2:$O$5000,"&lt;"&amp;$C$740)</f>
        <v>0</v>
      </c>
      <c r="F769" s="13">
        <f>COUNTIFS('1. Output sheet'!$AC$2:$AC$5000,$B$75,'1. Output sheet'!$C$2:$C$5000,F$73,'1. Output sheet'!$K$2:$K$5000,$C769,'1. Output sheet'!$O$2:$O$5000,"&gt;="&amp;$B$740,'1. Output sheet'!$O$2:$O$5000,"&lt;"&amp;$C$740)</f>
        <v>20</v>
      </c>
      <c r="G769" s="13">
        <f>COUNTIFS('1. Output sheet'!$AC$2:$AC$5000,$B$75,'1. Output sheet'!$C$2:$C$5000,G$73,'1. Output sheet'!$K$2:$K$5000,$C769,'1. Output sheet'!$O$2:$O$5000,"&gt;="&amp;$B$740,'1. Output sheet'!$O$2:$O$5000,"&lt;"&amp;$C$740)</f>
        <v>0</v>
      </c>
      <c r="H769" s="13">
        <f>COUNTIFS('1. Output sheet'!$AC$2:$AC$5000,$B$75,'1. Output sheet'!$C$2:$C$5000,H$73,'1. Output sheet'!$K$2:$K$5000,$C769,'1. Output sheet'!$O$2:$O$5000,"&gt;="&amp;$B$740,'1. Output sheet'!$O$2:$O$5000,"&lt;"&amp;$C$740)</f>
        <v>0</v>
      </c>
      <c r="I769" s="13">
        <f>COUNTIFS('1. Output sheet'!$AC$2:$AC$5000,$B$75,'1. Output sheet'!$C$2:$C$5000,I$73,'1. Output sheet'!$K$2:$K$5000,$C769,'1. Output sheet'!$O$2:$O$5000,"&gt;="&amp;$B$740,'1. Output sheet'!$O$2:$O$5000,"&lt;"&amp;$C$740)</f>
        <v>0</v>
      </c>
      <c r="J769" s="13">
        <f>COUNTIFS('1. Output sheet'!$AC$2:$AC$5000,$B$75,'1. Output sheet'!$C$2:$C$5000,J$73,'1. Output sheet'!$K$2:$K$5000,$C769,'1. Output sheet'!$O$2:$O$5000,"&gt;="&amp;$B$740,'1. Output sheet'!$O$2:$O$5000,"&lt;"&amp;$C$740)</f>
        <v>0</v>
      </c>
      <c r="K769" s="13">
        <f>COUNTIFS('1. Output sheet'!$AC$2:$AC$5000,$B$75,'1. Output sheet'!$C$2:$C$5000,K$73,'1. Output sheet'!$K$2:$K$5000,$C769,'1. Output sheet'!$O$2:$O$5000,"&gt;="&amp;$B$740,'1. Output sheet'!$O$2:$O$5000,"&lt;"&amp;$C$740)</f>
        <v>0</v>
      </c>
      <c r="L769" s="13">
        <f>COUNTIFS('1. Output sheet'!$AC$2:$AC$5000,$B$75,'1. Output sheet'!$C$2:$C$5000,L$73,'1. Output sheet'!$K$2:$K$5000,$C769,'1. Output sheet'!$O$2:$O$5000,"&gt;="&amp;$B$740,'1. Output sheet'!$O$2:$O$5000,"&lt;"&amp;$C$740)</f>
        <v>0</v>
      </c>
      <c r="M769" s="13">
        <f>COUNTIFS('1. Output sheet'!$AC$2:$AC$5000,$B$75,'1. Output sheet'!$C$2:$C$5000,M$73,'1. Output sheet'!$K$2:$K$5000,$C769,'1. Output sheet'!$O$2:$O$5000,"&gt;="&amp;$B$740,'1. Output sheet'!$O$2:$O$5000,"&lt;"&amp;$C$740)</f>
        <v>0</v>
      </c>
      <c r="N769" s="13">
        <f>COUNTIFS('1. Output sheet'!$AC$2:$AC$5000,$B$75,'1. Output sheet'!$C$2:$C$5000,N$73,'1. Output sheet'!$K$2:$K$5000,$C769,'1. Output sheet'!$O$2:$O$5000,"&gt;="&amp;$B$740,'1. Output sheet'!$O$2:$O$5000,"&lt;"&amp;$C$740)</f>
        <v>0</v>
      </c>
      <c r="O769" s="13">
        <f>COUNTIFS('1. Output sheet'!$AC$2:$AC$5000,$B$75,'1. Output sheet'!$C$2:$C$5000,O$73,'1. Output sheet'!$K$2:$K$5000,$C769,'1. Output sheet'!$O$2:$O$5000,"&gt;="&amp;$B$740,'1. Output sheet'!$O$2:$O$5000,"&lt;"&amp;$C$740)</f>
        <v>0</v>
      </c>
      <c r="P769" s="14">
        <f t="shared" si="425"/>
        <v>20</v>
      </c>
    </row>
    <row r="770" spans="2:16" ht="15" x14ac:dyDescent="0.25">
      <c r="B770" s="7"/>
      <c r="C770" s="39" t="s">
        <v>2874</v>
      </c>
      <c r="D770" s="13">
        <f>COUNTIFS('1. Output sheet'!$AC$2:$AC$5000,$B$75,'1. Output sheet'!$C$2:$C$5000,D$73,'1. Output sheet'!$K$2:$K$5000,$C770,'1. Output sheet'!$O$2:$O$5000,"&gt;="&amp;$B$740,'1. Output sheet'!$O$2:$O$5000,"&lt;"&amp;$C$740)</f>
        <v>0</v>
      </c>
      <c r="E770" s="13">
        <f>COUNTIFS('1. Output sheet'!$AC$2:$AC$5000,$B$75,'1. Output sheet'!$C$2:$C$5000,E$73,'1. Output sheet'!$K$2:$K$5000,$C770,'1. Output sheet'!$O$2:$O$5000,"&gt;="&amp;$B$740,'1. Output sheet'!$O$2:$O$5000,"&lt;"&amp;$C$740)</f>
        <v>0</v>
      </c>
      <c r="F770" s="13">
        <f>COUNTIFS('1. Output sheet'!$AC$2:$AC$5000,$B$75,'1. Output sheet'!$C$2:$C$5000,F$73,'1. Output sheet'!$K$2:$K$5000,$C770,'1. Output sheet'!$O$2:$O$5000,"&gt;="&amp;$B$740,'1. Output sheet'!$O$2:$O$5000,"&lt;"&amp;$C$740)</f>
        <v>0</v>
      </c>
      <c r="G770" s="13">
        <f>COUNTIFS('1. Output sheet'!$AC$2:$AC$5000,$B$75,'1. Output sheet'!$C$2:$C$5000,G$73,'1. Output sheet'!$K$2:$K$5000,$C770,'1. Output sheet'!$O$2:$O$5000,"&gt;="&amp;$B$740,'1. Output sheet'!$O$2:$O$5000,"&lt;"&amp;$C$740)</f>
        <v>0</v>
      </c>
      <c r="H770" s="13">
        <f>COUNTIFS('1. Output sheet'!$AC$2:$AC$5000,$B$75,'1. Output sheet'!$C$2:$C$5000,H$73,'1. Output sheet'!$K$2:$K$5000,$C770,'1. Output sheet'!$O$2:$O$5000,"&gt;="&amp;$B$740,'1. Output sheet'!$O$2:$O$5000,"&lt;"&amp;$C$740)</f>
        <v>0</v>
      </c>
      <c r="I770" s="13">
        <f>COUNTIFS('1. Output sheet'!$AC$2:$AC$5000,$B$75,'1. Output sheet'!$C$2:$C$5000,I$73,'1. Output sheet'!$K$2:$K$5000,$C770,'1. Output sheet'!$O$2:$O$5000,"&gt;="&amp;$B$740,'1. Output sheet'!$O$2:$O$5000,"&lt;"&amp;$C$740)</f>
        <v>0</v>
      </c>
      <c r="J770" s="13">
        <f>COUNTIFS('1. Output sheet'!$AC$2:$AC$5000,$B$75,'1. Output sheet'!$C$2:$C$5000,J$73,'1. Output sheet'!$K$2:$K$5000,$C770,'1. Output sheet'!$O$2:$O$5000,"&gt;="&amp;$B$740,'1. Output sheet'!$O$2:$O$5000,"&lt;"&amp;$C$740)</f>
        <v>0</v>
      </c>
      <c r="K770" s="13">
        <f>COUNTIFS('1. Output sheet'!$AC$2:$AC$5000,$B$75,'1. Output sheet'!$C$2:$C$5000,K$73,'1. Output sheet'!$K$2:$K$5000,$C770,'1. Output sheet'!$O$2:$O$5000,"&gt;="&amp;$B$740,'1. Output sheet'!$O$2:$O$5000,"&lt;"&amp;$C$740)</f>
        <v>0</v>
      </c>
      <c r="L770" s="13">
        <f>COUNTIFS('1. Output sheet'!$AC$2:$AC$5000,$B$75,'1. Output sheet'!$C$2:$C$5000,L$73,'1. Output sheet'!$K$2:$K$5000,$C770,'1. Output sheet'!$O$2:$O$5000,"&gt;="&amp;$B$740,'1. Output sheet'!$O$2:$O$5000,"&lt;"&amp;$C$740)</f>
        <v>0</v>
      </c>
      <c r="M770" s="13">
        <f>COUNTIFS('1. Output sheet'!$AC$2:$AC$5000,$B$75,'1. Output sheet'!$C$2:$C$5000,M$73,'1. Output sheet'!$K$2:$K$5000,$C770,'1. Output sheet'!$O$2:$O$5000,"&gt;="&amp;$B$740,'1. Output sheet'!$O$2:$O$5000,"&lt;"&amp;$C$740)</f>
        <v>0</v>
      </c>
      <c r="N770" s="13">
        <f>COUNTIFS('1. Output sheet'!$AC$2:$AC$5000,$B$75,'1. Output sheet'!$C$2:$C$5000,N$73,'1. Output sheet'!$K$2:$K$5000,$C770,'1. Output sheet'!$O$2:$O$5000,"&gt;="&amp;$B$740,'1. Output sheet'!$O$2:$O$5000,"&lt;"&amp;$C$740)</f>
        <v>0</v>
      </c>
      <c r="O770" s="13">
        <f>COUNTIFS('1. Output sheet'!$AC$2:$AC$5000,$B$75,'1. Output sheet'!$C$2:$C$5000,O$73,'1. Output sheet'!$K$2:$K$5000,$C770,'1. Output sheet'!$O$2:$O$5000,"&gt;="&amp;$B$740,'1. Output sheet'!$O$2:$O$5000,"&lt;"&amp;$C$740)</f>
        <v>0</v>
      </c>
      <c r="P770" s="14">
        <f t="shared" si="425"/>
        <v>0</v>
      </c>
    </row>
    <row r="771" spans="2:16" ht="15" x14ac:dyDescent="0.25">
      <c r="B771" s="7"/>
      <c r="C771" s="39" t="s">
        <v>217</v>
      </c>
      <c r="D771" s="13">
        <f>COUNTIFS('1. Output sheet'!$AC$2:$AC$5000,$B$75,'1. Output sheet'!$C$2:$C$5000,D$73,'1. Output sheet'!$K$2:$K$5000,$C771,'1. Output sheet'!$O$2:$O$5000,"&gt;="&amp;$B$740,'1. Output sheet'!$O$2:$O$5000,"&lt;"&amp;$C$740)</f>
        <v>0</v>
      </c>
      <c r="E771" s="13">
        <f>COUNTIFS('1. Output sheet'!$AC$2:$AC$5000,$B$75,'1. Output sheet'!$C$2:$C$5000,E$73,'1. Output sheet'!$K$2:$K$5000,$C771,'1. Output sheet'!$O$2:$O$5000,"&gt;="&amp;$B$740,'1. Output sheet'!$O$2:$O$5000,"&lt;"&amp;$C$740)</f>
        <v>0</v>
      </c>
      <c r="F771" s="13">
        <f>COUNTIFS('1. Output sheet'!$AC$2:$AC$5000,$B$75,'1. Output sheet'!$C$2:$C$5000,F$73,'1. Output sheet'!$K$2:$K$5000,$C771,'1. Output sheet'!$O$2:$O$5000,"&gt;="&amp;$B$740,'1. Output sheet'!$O$2:$O$5000,"&lt;"&amp;$C$740)</f>
        <v>2</v>
      </c>
      <c r="G771" s="13">
        <f>COUNTIFS('1. Output sheet'!$AC$2:$AC$5000,$B$75,'1. Output sheet'!$C$2:$C$5000,G$73,'1. Output sheet'!$K$2:$K$5000,$C771,'1. Output sheet'!$O$2:$O$5000,"&gt;="&amp;$B$740,'1. Output sheet'!$O$2:$O$5000,"&lt;"&amp;$C$740)</f>
        <v>0</v>
      </c>
      <c r="H771" s="13">
        <f>COUNTIFS('1. Output sheet'!$AC$2:$AC$5000,$B$75,'1. Output sheet'!$C$2:$C$5000,H$73,'1. Output sheet'!$K$2:$K$5000,$C771,'1. Output sheet'!$O$2:$O$5000,"&gt;="&amp;$B$740,'1. Output sheet'!$O$2:$O$5000,"&lt;"&amp;$C$740)</f>
        <v>0</v>
      </c>
      <c r="I771" s="13">
        <f>COUNTIFS('1. Output sheet'!$AC$2:$AC$5000,$B$75,'1. Output sheet'!$C$2:$C$5000,I$73,'1. Output sheet'!$K$2:$K$5000,$C771,'1. Output sheet'!$O$2:$O$5000,"&gt;="&amp;$B$740,'1. Output sheet'!$O$2:$O$5000,"&lt;"&amp;$C$740)</f>
        <v>0</v>
      </c>
      <c r="J771" s="13">
        <f>COUNTIFS('1. Output sheet'!$AC$2:$AC$5000,$B$75,'1. Output sheet'!$C$2:$C$5000,J$73,'1. Output sheet'!$K$2:$K$5000,$C771,'1. Output sheet'!$O$2:$O$5000,"&gt;="&amp;$B$740,'1. Output sheet'!$O$2:$O$5000,"&lt;"&amp;$C$740)</f>
        <v>3</v>
      </c>
      <c r="K771" s="13">
        <f>COUNTIFS('1. Output sheet'!$AC$2:$AC$5000,$B$75,'1. Output sheet'!$C$2:$C$5000,K$73,'1. Output sheet'!$K$2:$K$5000,$C771,'1. Output sheet'!$O$2:$O$5000,"&gt;="&amp;$B$740,'1. Output sheet'!$O$2:$O$5000,"&lt;"&amp;$C$740)</f>
        <v>0</v>
      </c>
      <c r="L771" s="13">
        <f>COUNTIFS('1. Output sheet'!$AC$2:$AC$5000,$B$75,'1. Output sheet'!$C$2:$C$5000,L$73,'1. Output sheet'!$K$2:$K$5000,$C771,'1. Output sheet'!$O$2:$O$5000,"&gt;="&amp;$B$740,'1. Output sheet'!$O$2:$O$5000,"&lt;"&amp;$C$740)</f>
        <v>0</v>
      </c>
      <c r="M771" s="13">
        <f>COUNTIFS('1. Output sheet'!$AC$2:$AC$5000,$B$75,'1. Output sheet'!$C$2:$C$5000,M$73,'1. Output sheet'!$K$2:$K$5000,$C771,'1. Output sheet'!$O$2:$O$5000,"&gt;="&amp;$B$740,'1. Output sheet'!$O$2:$O$5000,"&lt;"&amp;$C$740)</f>
        <v>0</v>
      </c>
      <c r="N771" s="13">
        <f>COUNTIFS('1. Output sheet'!$AC$2:$AC$5000,$B$75,'1. Output sheet'!$C$2:$C$5000,N$73,'1. Output sheet'!$K$2:$K$5000,$C771,'1. Output sheet'!$O$2:$O$5000,"&gt;="&amp;$B$740,'1. Output sheet'!$O$2:$O$5000,"&lt;"&amp;$C$740)</f>
        <v>0</v>
      </c>
      <c r="O771" s="13">
        <f>COUNTIFS('1. Output sheet'!$AC$2:$AC$5000,$B$75,'1. Output sheet'!$C$2:$C$5000,O$73,'1. Output sheet'!$K$2:$K$5000,$C771,'1. Output sheet'!$O$2:$O$5000,"&gt;="&amp;$B$740,'1. Output sheet'!$O$2:$O$5000,"&lt;"&amp;$C$740)</f>
        <v>0</v>
      </c>
      <c r="P771" s="14">
        <f t="shared" si="425"/>
        <v>5</v>
      </c>
    </row>
    <row r="772" spans="2:16" ht="15" x14ac:dyDescent="0.25">
      <c r="B772" s="7"/>
      <c r="C772" s="39" t="s">
        <v>326</v>
      </c>
      <c r="D772" s="13">
        <f>COUNTIFS('1. Output sheet'!$AC$2:$AC$5000,$B$75,'1. Output sheet'!$C$2:$C$5000,D$73,'1. Output sheet'!$K$2:$K$5000,$C772,'1. Output sheet'!$O$2:$O$5000,"&gt;="&amp;$B$740,'1. Output sheet'!$O$2:$O$5000,"&lt;"&amp;$C$740)</f>
        <v>2</v>
      </c>
      <c r="E772" s="13">
        <f>COUNTIFS('1. Output sheet'!$AC$2:$AC$5000,$B$75,'1. Output sheet'!$C$2:$C$5000,E$73,'1. Output sheet'!$K$2:$K$5000,$C772,'1. Output sheet'!$O$2:$O$5000,"&gt;="&amp;$B$740,'1. Output sheet'!$O$2:$O$5000,"&lt;"&amp;$C$740)</f>
        <v>0</v>
      </c>
      <c r="F772" s="13">
        <f>COUNTIFS('1. Output sheet'!$AC$2:$AC$5000,$B$75,'1. Output sheet'!$C$2:$C$5000,F$73,'1. Output sheet'!$K$2:$K$5000,$C772,'1. Output sheet'!$O$2:$O$5000,"&gt;="&amp;$B$740,'1. Output sheet'!$O$2:$O$5000,"&lt;"&amp;$C$740)</f>
        <v>1</v>
      </c>
      <c r="G772" s="13">
        <f>COUNTIFS('1. Output sheet'!$AC$2:$AC$5000,$B$75,'1. Output sheet'!$C$2:$C$5000,G$73,'1. Output sheet'!$K$2:$K$5000,$C772,'1. Output sheet'!$O$2:$O$5000,"&gt;="&amp;$B$740,'1. Output sheet'!$O$2:$O$5000,"&lt;"&amp;$C$740)</f>
        <v>0</v>
      </c>
      <c r="H772" s="13">
        <f>COUNTIFS('1. Output sheet'!$AC$2:$AC$5000,$B$75,'1. Output sheet'!$C$2:$C$5000,H$73,'1. Output sheet'!$K$2:$K$5000,$C772,'1. Output sheet'!$O$2:$O$5000,"&gt;="&amp;$B$740,'1. Output sheet'!$O$2:$O$5000,"&lt;"&amp;$C$740)</f>
        <v>0</v>
      </c>
      <c r="I772" s="13">
        <f>COUNTIFS('1. Output sheet'!$AC$2:$AC$5000,$B$75,'1. Output sheet'!$C$2:$C$5000,I$73,'1. Output sheet'!$K$2:$K$5000,$C772,'1. Output sheet'!$O$2:$O$5000,"&gt;="&amp;$B$740,'1. Output sheet'!$O$2:$O$5000,"&lt;"&amp;$C$740)</f>
        <v>0</v>
      </c>
      <c r="J772" s="13">
        <f>COUNTIFS('1. Output sheet'!$AC$2:$AC$5000,$B$75,'1. Output sheet'!$C$2:$C$5000,J$73,'1. Output sheet'!$K$2:$K$5000,$C772,'1. Output sheet'!$O$2:$O$5000,"&gt;="&amp;$B$740,'1. Output sheet'!$O$2:$O$5000,"&lt;"&amp;$C$740)</f>
        <v>0</v>
      </c>
      <c r="K772" s="13">
        <f>COUNTIFS('1. Output sheet'!$AC$2:$AC$5000,$B$75,'1. Output sheet'!$C$2:$C$5000,K$73,'1. Output sheet'!$K$2:$K$5000,$C772,'1. Output sheet'!$O$2:$O$5000,"&gt;="&amp;$B$740,'1. Output sheet'!$O$2:$O$5000,"&lt;"&amp;$C$740)</f>
        <v>0</v>
      </c>
      <c r="L772" s="13">
        <f>COUNTIFS('1. Output sheet'!$AC$2:$AC$5000,$B$75,'1. Output sheet'!$C$2:$C$5000,L$73,'1. Output sheet'!$K$2:$K$5000,$C772,'1. Output sheet'!$O$2:$O$5000,"&gt;="&amp;$B$740,'1. Output sheet'!$O$2:$O$5000,"&lt;"&amp;$C$740)</f>
        <v>0</v>
      </c>
      <c r="M772" s="13">
        <f>COUNTIFS('1. Output sheet'!$AC$2:$AC$5000,$B$75,'1. Output sheet'!$C$2:$C$5000,M$73,'1. Output sheet'!$K$2:$K$5000,$C772,'1. Output sheet'!$O$2:$O$5000,"&gt;="&amp;$B$740,'1. Output sheet'!$O$2:$O$5000,"&lt;"&amp;$C$740)</f>
        <v>0</v>
      </c>
      <c r="N772" s="13">
        <f>COUNTIFS('1. Output sheet'!$AC$2:$AC$5000,$B$75,'1. Output sheet'!$C$2:$C$5000,N$73,'1. Output sheet'!$K$2:$K$5000,$C772,'1. Output sheet'!$O$2:$O$5000,"&gt;="&amp;$B$740,'1. Output sheet'!$O$2:$O$5000,"&lt;"&amp;$C$740)</f>
        <v>0</v>
      </c>
      <c r="O772" s="13">
        <f>COUNTIFS('1. Output sheet'!$AC$2:$AC$5000,$B$75,'1. Output sheet'!$C$2:$C$5000,O$73,'1. Output sheet'!$K$2:$K$5000,$C772,'1. Output sheet'!$O$2:$O$5000,"&gt;="&amp;$B$740,'1. Output sheet'!$O$2:$O$5000,"&lt;"&amp;$C$740)</f>
        <v>0</v>
      </c>
      <c r="P772" s="14">
        <f t="shared" si="425"/>
        <v>3</v>
      </c>
    </row>
    <row r="773" spans="2:16" ht="15" x14ac:dyDescent="0.25">
      <c r="B773" s="7"/>
      <c r="C773" s="39" t="s">
        <v>775</v>
      </c>
      <c r="D773" s="13">
        <f>COUNTIFS('1. Output sheet'!$AC$2:$AC$5000,$B$75,'1. Output sheet'!$C$2:$C$5000,D$73,'1. Output sheet'!$K$2:$K$5000,$C773,'1. Output sheet'!$O$2:$O$5000,"&gt;="&amp;$B$740,'1. Output sheet'!$O$2:$O$5000,"&lt;"&amp;$C$740)</f>
        <v>0</v>
      </c>
      <c r="E773" s="13">
        <f>COUNTIFS('1. Output sheet'!$AC$2:$AC$5000,$B$75,'1. Output sheet'!$C$2:$C$5000,E$73,'1. Output sheet'!$K$2:$K$5000,$C773,'1. Output sheet'!$O$2:$O$5000,"&gt;="&amp;$B$740,'1. Output sheet'!$O$2:$O$5000,"&lt;"&amp;$C$740)</f>
        <v>0</v>
      </c>
      <c r="F773" s="13">
        <f>COUNTIFS('1. Output sheet'!$AC$2:$AC$5000,$B$75,'1. Output sheet'!$C$2:$C$5000,F$73,'1. Output sheet'!$K$2:$K$5000,$C773,'1. Output sheet'!$O$2:$O$5000,"&gt;="&amp;$B$740,'1. Output sheet'!$O$2:$O$5000,"&lt;"&amp;$C$740)</f>
        <v>1</v>
      </c>
      <c r="G773" s="13">
        <f>COUNTIFS('1. Output sheet'!$AC$2:$AC$5000,$B$75,'1. Output sheet'!$C$2:$C$5000,G$73,'1. Output sheet'!$K$2:$K$5000,$C773,'1. Output sheet'!$O$2:$O$5000,"&gt;="&amp;$B$740,'1. Output sheet'!$O$2:$O$5000,"&lt;"&amp;$C$740)</f>
        <v>0</v>
      </c>
      <c r="H773" s="13">
        <f>COUNTIFS('1. Output sheet'!$AC$2:$AC$5000,$B$75,'1. Output sheet'!$C$2:$C$5000,H$73,'1. Output sheet'!$K$2:$K$5000,$C773,'1. Output sheet'!$O$2:$O$5000,"&gt;="&amp;$B$740,'1. Output sheet'!$O$2:$O$5000,"&lt;"&amp;$C$740)</f>
        <v>0</v>
      </c>
      <c r="I773" s="13">
        <f>COUNTIFS('1. Output sheet'!$AC$2:$AC$5000,$B$75,'1. Output sheet'!$C$2:$C$5000,I$73,'1. Output sheet'!$K$2:$K$5000,$C773,'1. Output sheet'!$O$2:$O$5000,"&gt;="&amp;$B$740,'1. Output sheet'!$O$2:$O$5000,"&lt;"&amp;$C$740)</f>
        <v>0</v>
      </c>
      <c r="J773" s="13">
        <f>COUNTIFS('1. Output sheet'!$AC$2:$AC$5000,$B$75,'1. Output sheet'!$C$2:$C$5000,J$73,'1. Output sheet'!$K$2:$K$5000,$C773,'1. Output sheet'!$O$2:$O$5000,"&gt;="&amp;$B$740,'1. Output sheet'!$O$2:$O$5000,"&lt;"&amp;$C$740)</f>
        <v>0</v>
      </c>
      <c r="K773" s="13">
        <f>COUNTIFS('1. Output sheet'!$AC$2:$AC$5000,$B$75,'1. Output sheet'!$C$2:$C$5000,K$73,'1. Output sheet'!$K$2:$K$5000,$C773,'1. Output sheet'!$O$2:$O$5000,"&gt;="&amp;$B$740,'1. Output sheet'!$O$2:$O$5000,"&lt;"&amp;$C$740)</f>
        <v>0</v>
      </c>
      <c r="L773" s="13">
        <f>COUNTIFS('1. Output sheet'!$AC$2:$AC$5000,$B$75,'1. Output sheet'!$C$2:$C$5000,L$73,'1. Output sheet'!$K$2:$K$5000,$C773,'1. Output sheet'!$O$2:$O$5000,"&gt;="&amp;$B$740,'1. Output sheet'!$O$2:$O$5000,"&lt;"&amp;$C$740)</f>
        <v>0</v>
      </c>
      <c r="M773" s="13">
        <f>COUNTIFS('1. Output sheet'!$AC$2:$AC$5000,$B$75,'1. Output sheet'!$C$2:$C$5000,M$73,'1. Output sheet'!$K$2:$K$5000,$C773,'1. Output sheet'!$O$2:$O$5000,"&gt;="&amp;$B$740,'1. Output sheet'!$O$2:$O$5000,"&lt;"&amp;$C$740)</f>
        <v>0</v>
      </c>
      <c r="N773" s="13">
        <f>COUNTIFS('1. Output sheet'!$AC$2:$AC$5000,$B$75,'1. Output sheet'!$C$2:$C$5000,N$73,'1. Output sheet'!$K$2:$K$5000,$C773,'1. Output sheet'!$O$2:$O$5000,"&gt;="&amp;$B$740,'1. Output sheet'!$O$2:$O$5000,"&lt;"&amp;$C$740)</f>
        <v>0</v>
      </c>
      <c r="O773" s="13">
        <f>COUNTIFS('1. Output sheet'!$AC$2:$AC$5000,$B$75,'1. Output sheet'!$C$2:$C$5000,O$73,'1. Output sheet'!$K$2:$K$5000,$C773,'1. Output sheet'!$O$2:$O$5000,"&gt;="&amp;$B$740,'1. Output sheet'!$O$2:$O$5000,"&lt;"&amp;$C$740)</f>
        <v>0</v>
      </c>
      <c r="P773" s="14">
        <f t="shared" si="425"/>
        <v>1</v>
      </c>
    </row>
    <row r="774" spans="2:16" ht="15" x14ac:dyDescent="0.25">
      <c r="B774" s="38" t="s">
        <v>67</v>
      </c>
      <c r="C774" s="37" t="s">
        <v>4761</v>
      </c>
      <c r="D774" s="14">
        <f>SUM(D775:D803)</f>
        <v>0</v>
      </c>
      <c r="E774" s="14">
        <f t="shared" ref="E774" si="426">SUM(E775:E803)</f>
        <v>0</v>
      </c>
      <c r="F774" s="14">
        <f t="shared" ref="F774" si="427">SUM(F775:F803)</f>
        <v>10</v>
      </c>
      <c r="G774" s="14">
        <f t="shared" ref="G774" si="428">SUM(G775:G803)</f>
        <v>0</v>
      </c>
      <c r="H774" s="14">
        <f t="shared" ref="H774" si="429">SUM(H775:H803)</f>
        <v>0</v>
      </c>
      <c r="I774" s="14">
        <f t="shared" ref="I774" si="430">SUM(I775:I803)</f>
        <v>0</v>
      </c>
      <c r="J774" s="14">
        <f t="shared" ref="J774" si="431">SUM(J775:J803)</f>
        <v>0</v>
      </c>
      <c r="K774" s="14">
        <f t="shared" ref="K774" si="432">SUM(K775:K803)</f>
        <v>0</v>
      </c>
      <c r="L774" s="14">
        <f t="shared" ref="L774" si="433">SUM(L775:L803)</f>
        <v>0</v>
      </c>
      <c r="M774" s="14">
        <f t="shared" ref="M774" si="434">SUM(M775:M803)</f>
        <v>0</v>
      </c>
      <c r="N774" s="14">
        <f t="shared" ref="N774" si="435">SUM(N775:N803)</f>
        <v>0</v>
      </c>
      <c r="O774" s="14">
        <f t="shared" ref="O774" si="436">SUM(O775:O803)</f>
        <v>0</v>
      </c>
      <c r="P774" s="14">
        <f t="shared" si="425"/>
        <v>10</v>
      </c>
    </row>
    <row r="775" spans="2:16" ht="15" x14ac:dyDescent="0.25">
      <c r="B775" s="7"/>
      <c r="C775" s="39" t="s">
        <v>141</v>
      </c>
      <c r="D775" s="13">
        <f>COUNTIFS('1. Output sheet'!$AC$2:$AC$5000,$B$105,'1. Output sheet'!$C$2:$C$5000,D$73,'1. Output sheet'!$K$2:$K$5000,$C775,'1. Output sheet'!$O$2:$O$5000,"&gt;="&amp;$B$740,'1. Output sheet'!$O$2:$O$5000,"&lt;"&amp;$C$740)</f>
        <v>0</v>
      </c>
      <c r="E775" s="13">
        <f>COUNTIFS('1. Output sheet'!$AC$2:$AC$5000,$B$105,'1. Output sheet'!$C$2:$C$5000,E$73,'1. Output sheet'!$K$2:$K$5000,$C775,'1. Output sheet'!$O$2:$O$5000,"&gt;="&amp;$B$740,'1. Output sheet'!$O$2:$O$5000,"&lt;"&amp;$C$740)</f>
        <v>0</v>
      </c>
      <c r="F775" s="13">
        <f>COUNTIFS('1. Output sheet'!$AC$2:$AC$5000,$B$105,'1. Output sheet'!$C$2:$C$5000,F$73,'1. Output sheet'!$K$2:$K$5000,$C775,'1. Output sheet'!$O$2:$O$5000,"&gt;="&amp;$B$740,'1. Output sheet'!$O$2:$O$5000,"&lt;"&amp;$C$740)</f>
        <v>0</v>
      </c>
      <c r="G775" s="13">
        <f>COUNTIFS('1. Output sheet'!$AC$2:$AC$5000,$B$105,'1. Output sheet'!$C$2:$C$5000,G$73,'1. Output sheet'!$K$2:$K$5000,$C775,'1. Output sheet'!$O$2:$O$5000,"&gt;="&amp;$B$740,'1. Output sheet'!$O$2:$O$5000,"&lt;"&amp;$C$740)</f>
        <v>0</v>
      </c>
      <c r="H775" s="13">
        <f>COUNTIFS('1. Output sheet'!$AC$2:$AC$5000,$B$105,'1. Output sheet'!$C$2:$C$5000,H$73,'1. Output sheet'!$K$2:$K$5000,$C775,'1. Output sheet'!$O$2:$O$5000,"&gt;="&amp;$B$740,'1. Output sheet'!$O$2:$O$5000,"&lt;"&amp;$C$740)</f>
        <v>0</v>
      </c>
      <c r="I775" s="13">
        <f>COUNTIFS('1. Output sheet'!$AC$2:$AC$5000,$B$105,'1. Output sheet'!$C$2:$C$5000,I$73,'1. Output sheet'!$K$2:$K$5000,$C775,'1. Output sheet'!$O$2:$O$5000,"&gt;="&amp;$B$740,'1. Output sheet'!$O$2:$O$5000,"&lt;"&amp;$C$740)</f>
        <v>0</v>
      </c>
      <c r="J775" s="13">
        <f>COUNTIFS('1. Output sheet'!$AC$2:$AC$5000,$B$105,'1. Output sheet'!$C$2:$C$5000,J$73,'1. Output sheet'!$K$2:$K$5000,$C775,'1. Output sheet'!$O$2:$O$5000,"&gt;="&amp;$B$740,'1. Output sheet'!$O$2:$O$5000,"&lt;"&amp;$C$740)</f>
        <v>0</v>
      </c>
      <c r="K775" s="13">
        <f>COUNTIFS('1. Output sheet'!$AC$2:$AC$5000,$B$105,'1. Output sheet'!$C$2:$C$5000,K$73,'1. Output sheet'!$K$2:$K$5000,$C775,'1. Output sheet'!$O$2:$O$5000,"&gt;="&amp;$B$740,'1. Output sheet'!$O$2:$O$5000,"&lt;"&amp;$C$740)</f>
        <v>0</v>
      </c>
      <c r="L775" s="13">
        <f>COUNTIFS('1. Output sheet'!$AC$2:$AC$5000,$B$105,'1. Output sheet'!$C$2:$C$5000,L$73,'1. Output sheet'!$K$2:$K$5000,$C775,'1. Output sheet'!$O$2:$O$5000,"&gt;="&amp;$B$740,'1. Output sheet'!$O$2:$O$5000,"&lt;"&amp;$C$740)</f>
        <v>0</v>
      </c>
      <c r="M775" s="13">
        <f>COUNTIFS('1. Output sheet'!$AC$2:$AC$5000,$B$105,'1. Output sheet'!$C$2:$C$5000,M$73,'1. Output sheet'!$K$2:$K$5000,$C775,'1. Output sheet'!$O$2:$O$5000,"&gt;="&amp;$B$740,'1. Output sheet'!$O$2:$O$5000,"&lt;"&amp;$C$740)</f>
        <v>0</v>
      </c>
      <c r="N775" s="13">
        <f>COUNTIFS('1. Output sheet'!$AC$2:$AC$5000,$B$105,'1. Output sheet'!$C$2:$C$5000,N$73,'1. Output sheet'!$K$2:$K$5000,$C775,'1. Output sheet'!$O$2:$O$5000,"&gt;="&amp;$B$740,'1. Output sheet'!$O$2:$O$5000,"&lt;"&amp;$C$740)</f>
        <v>0</v>
      </c>
      <c r="O775" s="13">
        <f>COUNTIFS('1. Output sheet'!$AC$2:$AC$5000,$B$105,'1. Output sheet'!$C$2:$C$5000,O$73,'1. Output sheet'!$K$2:$K$5000,$C775,'1. Output sheet'!$O$2:$O$5000,"&gt;="&amp;$B$740,'1. Output sheet'!$O$2:$O$5000,"&lt;"&amp;$C$740)</f>
        <v>0</v>
      </c>
      <c r="P775" s="14">
        <f t="shared" si="425"/>
        <v>0</v>
      </c>
    </row>
    <row r="776" spans="2:16" ht="15" x14ac:dyDescent="0.25">
      <c r="B776" s="7"/>
      <c r="C776" s="39" t="s">
        <v>2856</v>
      </c>
      <c r="D776" s="13">
        <f>COUNTIFS('1. Output sheet'!$AC$2:$AC$5000,$B$105,'1. Output sheet'!$C$2:$C$5000,D$73,'1. Output sheet'!$K$2:$K$5000,$C776,'1. Output sheet'!$O$2:$O$5000,"&gt;="&amp;$B$740,'1. Output sheet'!$O$2:$O$5000,"&lt;"&amp;$C$740)</f>
        <v>0</v>
      </c>
      <c r="E776" s="13">
        <f>COUNTIFS('1. Output sheet'!$AC$2:$AC$5000,$B$105,'1. Output sheet'!$C$2:$C$5000,E$73,'1. Output sheet'!$K$2:$K$5000,$C776,'1. Output sheet'!$O$2:$O$5000,"&gt;="&amp;$B$740,'1. Output sheet'!$O$2:$O$5000,"&lt;"&amp;$C$740)</f>
        <v>0</v>
      </c>
      <c r="F776" s="13">
        <f>COUNTIFS('1. Output sheet'!$AC$2:$AC$5000,$B$105,'1. Output sheet'!$C$2:$C$5000,F$73,'1. Output sheet'!$K$2:$K$5000,$C776,'1. Output sheet'!$O$2:$O$5000,"&gt;="&amp;$B$740,'1. Output sheet'!$O$2:$O$5000,"&lt;"&amp;$C$740)</f>
        <v>0</v>
      </c>
      <c r="G776" s="13">
        <f>COUNTIFS('1. Output sheet'!$AC$2:$AC$5000,$B$105,'1. Output sheet'!$C$2:$C$5000,G$73,'1. Output sheet'!$K$2:$K$5000,$C776,'1. Output sheet'!$O$2:$O$5000,"&gt;="&amp;$B$740,'1. Output sheet'!$O$2:$O$5000,"&lt;"&amp;$C$740)</f>
        <v>0</v>
      </c>
      <c r="H776" s="13">
        <f>COUNTIFS('1. Output sheet'!$AC$2:$AC$5000,$B$105,'1. Output sheet'!$C$2:$C$5000,H$73,'1. Output sheet'!$K$2:$K$5000,$C776,'1. Output sheet'!$O$2:$O$5000,"&gt;="&amp;$B$740,'1. Output sheet'!$O$2:$O$5000,"&lt;"&amp;$C$740)</f>
        <v>0</v>
      </c>
      <c r="I776" s="13">
        <f>COUNTIFS('1. Output sheet'!$AC$2:$AC$5000,$B$105,'1. Output sheet'!$C$2:$C$5000,I$73,'1. Output sheet'!$K$2:$K$5000,$C776,'1. Output sheet'!$O$2:$O$5000,"&gt;="&amp;$B$740,'1. Output sheet'!$O$2:$O$5000,"&lt;"&amp;$C$740)</f>
        <v>0</v>
      </c>
      <c r="J776" s="13">
        <f>COUNTIFS('1. Output sheet'!$AC$2:$AC$5000,$B$105,'1. Output sheet'!$C$2:$C$5000,J$73,'1. Output sheet'!$K$2:$K$5000,$C776,'1. Output sheet'!$O$2:$O$5000,"&gt;="&amp;$B$740,'1. Output sheet'!$O$2:$O$5000,"&lt;"&amp;$C$740)</f>
        <v>0</v>
      </c>
      <c r="K776" s="13">
        <f>COUNTIFS('1. Output sheet'!$AC$2:$AC$5000,$B$105,'1. Output sheet'!$C$2:$C$5000,K$73,'1. Output sheet'!$K$2:$K$5000,$C776,'1. Output sheet'!$O$2:$O$5000,"&gt;="&amp;$B$740,'1. Output sheet'!$O$2:$O$5000,"&lt;"&amp;$C$740)</f>
        <v>0</v>
      </c>
      <c r="L776" s="13">
        <f>COUNTIFS('1. Output sheet'!$AC$2:$AC$5000,$B$105,'1. Output sheet'!$C$2:$C$5000,L$73,'1. Output sheet'!$K$2:$K$5000,$C776,'1. Output sheet'!$O$2:$O$5000,"&gt;="&amp;$B$740,'1. Output sheet'!$O$2:$O$5000,"&lt;"&amp;$C$740)</f>
        <v>0</v>
      </c>
      <c r="M776" s="13">
        <f>COUNTIFS('1. Output sheet'!$AC$2:$AC$5000,$B$105,'1. Output sheet'!$C$2:$C$5000,M$73,'1. Output sheet'!$K$2:$K$5000,$C776,'1. Output sheet'!$O$2:$O$5000,"&gt;="&amp;$B$740,'1. Output sheet'!$O$2:$O$5000,"&lt;"&amp;$C$740)</f>
        <v>0</v>
      </c>
      <c r="N776" s="13">
        <f>COUNTIFS('1. Output sheet'!$AC$2:$AC$5000,$B$105,'1. Output sheet'!$C$2:$C$5000,N$73,'1. Output sheet'!$K$2:$K$5000,$C776,'1. Output sheet'!$O$2:$O$5000,"&gt;="&amp;$B$740,'1. Output sheet'!$O$2:$O$5000,"&lt;"&amp;$C$740)</f>
        <v>0</v>
      </c>
      <c r="O776" s="13">
        <f>COUNTIFS('1. Output sheet'!$AC$2:$AC$5000,$B$105,'1. Output sheet'!$C$2:$C$5000,O$73,'1. Output sheet'!$K$2:$K$5000,$C776,'1. Output sheet'!$O$2:$O$5000,"&gt;="&amp;$B$740,'1. Output sheet'!$O$2:$O$5000,"&lt;"&amp;$C$740)</f>
        <v>0</v>
      </c>
      <c r="P776" s="14">
        <f t="shared" si="425"/>
        <v>0</v>
      </c>
    </row>
    <row r="777" spans="2:16" ht="15" x14ac:dyDescent="0.25">
      <c r="B777" s="7"/>
      <c r="C777" s="39" t="s">
        <v>610</v>
      </c>
      <c r="D777" s="13">
        <f>COUNTIFS('1. Output sheet'!$AC$2:$AC$5000,$B$105,'1. Output sheet'!$C$2:$C$5000,D$73,'1. Output sheet'!$K$2:$K$5000,$C777,'1. Output sheet'!$O$2:$O$5000,"&gt;="&amp;$B$740,'1. Output sheet'!$O$2:$O$5000,"&lt;"&amp;$C$740)</f>
        <v>0</v>
      </c>
      <c r="E777" s="13">
        <f>COUNTIFS('1. Output sheet'!$AC$2:$AC$5000,$B$105,'1. Output sheet'!$C$2:$C$5000,E$73,'1. Output sheet'!$K$2:$K$5000,$C777,'1. Output sheet'!$O$2:$O$5000,"&gt;="&amp;$B$740,'1. Output sheet'!$O$2:$O$5000,"&lt;"&amp;$C$740)</f>
        <v>0</v>
      </c>
      <c r="F777" s="13">
        <f>COUNTIFS('1. Output sheet'!$AC$2:$AC$5000,$B$105,'1. Output sheet'!$C$2:$C$5000,F$73,'1. Output sheet'!$K$2:$K$5000,$C777,'1. Output sheet'!$O$2:$O$5000,"&gt;="&amp;$B$740,'1. Output sheet'!$O$2:$O$5000,"&lt;"&amp;$C$740)</f>
        <v>0</v>
      </c>
      <c r="G777" s="13">
        <f>COUNTIFS('1. Output sheet'!$AC$2:$AC$5000,$B$105,'1. Output sheet'!$C$2:$C$5000,G$73,'1. Output sheet'!$K$2:$K$5000,$C777,'1. Output sheet'!$O$2:$O$5000,"&gt;="&amp;$B$740,'1. Output sheet'!$O$2:$O$5000,"&lt;"&amp;$C$740)</f>
        <v>0</v>
      </c>
      <c r="H777" s="13">
        <f>COUNTIFS('1. Output sheet'!$AC$2:$AC$5000,$B$105,'1. Output sheet'!$C$2:$C$5000,H$73,'1. Output sheet'!$K$2:$K$5000,$C777,'1. Output sheet'!$O$2:$O$5000,"&gt;="&amp;$B$740,'1. Output sheet'!$O$2:$O$5000,"&lt;"&amp;$C$740)</f>
        <v>0</v>
      </c>
      <c r="I777" s="13">
        <f>COUNTIFS('1. Output sheet'!$AC$2:$AC$5000,$B$105,'1. Output sheet'!$C$2:$C$5000,I$73,'1. Output sheet'!$K$2:$K$5000,$C777,'1. Output sheet'!$O$2:$O$5000,"&gt;="&amp;$B$740,'1. Output sheet'!$O$2:$O$5000,"&lt;"&amp;$C$740)</f>
        <v>0</v>
      </c>
      <c r="J777" s="13">
        <f>COUNTIFS('1. Output sheet'!$AC$2:$AC$5000,$B$105,'1. Output sheet'!$C$2:$C$5000,J$73,'1. Output sheet'!$K$2:$K$5000,$C777,'1. Output sheet'!$O$2:$O$5000,"&gt;="&amp;$B$740,'1. Output sheet'!$O$2:$O$5000,"&lt;"&amp;$C$740)</f>
        <v>0</v>
      </c>
      <c r="K777" s="13">
        <f>COUNTIFS('1. Output sheet'!$AC$2:$AC$5000,$B$105,'1. Output sheet'!$C$2:$C$5000,K$73,'1. Output sheet'!$K$2:$K$5000,$C777,'1. Output sheet'!$O$2:$O$5000,"&gt;="&amp;$B$740,'1. Output sheet'!$O$2:$O$5000,"&lt;"&amp;$C$740)</f>
        <v>0</v>
      </c>
      <c r="L777" s="13">
        <f>COUNTIFS('1. Output sheet'!$AC$2:$AC$5000,$B$105,'1. Output sheet'!$C$2:$C$5000,L$73,'1. Output sheet'!$K$2:$K$5000,$C777,'1. Output sheet'!$O$2:$O$5000,"&gt;="&amp;$B$740,'1. Output sheet'!$O$2:$O$5000,"&lt;"&amp;$C$740)</f>
        <v>0</v>
      </c>
      <c r="M777" s="13">
        <f>COUNTIFS('1. Output sheet'!$AC$2:$AC$5000,$B$105,'1. Output sheet'!$C$2:$C$5000,M$73,'1. Output sheet'!$K$2:$K$5000,$C777,'1. Output sheet'!$O$2:$O$5000,"&gt;="&amp;$B$740,'1. Output sheet'!$O$2:$O$5000,"&lt;"&amp;$C$740)</f>
        <v>0</v>
      </c>
      <c r="N777" s="13">
        <f>COUNTIFS('1. Output sheet'!$AC$2:$AC$5000,$B$105,'1. Output sheet'!$C$2:$C$5000,N$73,'1. Output sheet'!$K$2:$K$5000,$C777,'1. Output sheet'!$O$2:$O$5000,"&gt;="&amp;$B$740,'1. Output sheet'!$O$2:$O$5000,"&lt;"&amp;$C$740)</f>
        <v>0</v>
      </c>
      <c r="O777" s="13">
        <f>COUNTIFS('1. Output sheet'!$AC$2:$AC$5000,$B$105,'1. Output sheet'!$C$2:$C$5000,O$73,'1. Output sheet'!$K$2:$K$5000,$C777,'1. Output sheet'!$O$2:$O$5000,"&gt;="&amp;$B$740,'1. Output sheet'!$O$2:$O$5000,"&lt;"&amp;$C$740)</f>
        <v>0</v>
      </c>
      <c r="P777" s="14">
        <f t="shared" si="425"/>
        <v>0</v>
      </c>
    </row>
    <row r="778" spans="2:16" ht="15" x14ac:dyDescent="0.25">
      <c r="B778" s="7"/>
      <c r="C778" s="39" t="s">
        <v>2088</v>
      </c>
      <c r="D778" s="13">
        <f>COUNTIFS('1. Output sheet'!$AC$2:$AC$5000,$B$105,'1. Output sheet'!$C$2:$C$5000,D$73,'1. Output sheet'!$K$2:$K$5000,$C778,'1. Output sheet'!$O$2:$O$5000,"&gt;="&amp;$B$740,'1. Output sheet'!$O$2:$O$5000,"&lt;"&amp;$C$740)</f>
        <v>0</v>
      </c>
      <c r="E778" s="13">
        <f>COUNTIFS('1. Output sheet'!$AC$2:$AC$5000,$B$105,'1. Output sheet'!$C$2:$C$5000,E$73,'1. Output sheet'!$K$2:$K$5000,$C778,'1. Output sheet'!$O$2:$O$5000,"&gt;="&amp;$B$740,'1. Output sheet'!$O$2:$O$5000,"&lt;"&amp;$C$740)</f>
        <v>0</v>
      </c>
      <c r="F778" s="13">
        <f>COUNTIFS('1. Output sheet'!$AC$2:$AC$5000,$B$105,'1. Output sheet'!$C$2:$C$5000,F$73,'1. Output sheet'!$K$2:$K$5000,$C778,'1. Output sheet'!$O$2:$O$5000,"&gt;="&amp;$B$740,'1. Output sheet'!$O$2:$O$5000,"&lt;"&amp;$C$740)</f>
        <v>0</v>
      </c>
      <c r="G778" s="13">
        <f>COUNTIFS('1. Output sheet'!$AC$2:$AC$5000,$B$105,'1. Output sheet'!$C$2:$C$5000,G$73,'1. Output sheet'!$K$2:$K$5000,$C778,'1. Output sheet'!$O$2:$O$5000,"&gt;="&amp;$B$740,'1. Output sheet'!$O$2:$O$5000,"&lt;"&amp;$C$740)</f>
        <v>0</v>
      </c>
      <c r="H778" s="13">
        <f>COUNTIFS('1. Output sheet'!$AC$2:$AC$5000,$B$105,'1. Output sheet'!$C$2:$C$5000,H$73,'1. Output sheet'!$K$2:$K$5000,$C778,'1. Output sheet'!$O$2:$O$5000,"&gt;="&amp;$B$740,'1. Output sheet'!$O$2:$O$5000,"&lt;"&amp;$C$740)</f>
        <v>0</v>
      </c>
      <c r="I778" s="13">
        <f>COUNTIFS('1. Output sheet'!$AC$2:$AC$5000,$B$105,'1. Output sheet'!$C$2:$C$5000,I$73,'1. Output sheet'!$K$2:$K$5000,$C778,'1. Output sheet'!$O$2:$O$5000,"&gt;="&amp;$B$740,'1. Output sheet'!$O$2:$O$5000,"&lt;"&amp;$C$740)</f>
        <v>0</v>
      </c>
      <c r="J778" s="13">
        <f>COUNTIFS('1. Output sheet'!$AC$2:$AC$5000,$B$105,'1. Output sheet'!$C$2:$C$5000,J$73,'1. Output sheet'!$K$2:$K$5000,$C778,'1. Output sheet'!$O$2:$O$5000,"&gt;="&amp;$B$740,'1. Output sheet'!$O$2:$O$5000,"&lt;"&amp;$C$740)</f>
        <v>0</v>
      </c>
      <c r="K778" s="13">
        <f>COUNTIFS('1. Output sheet'!$AC$2:$AC$5000,$B$105,'1. Output sheet'!$C$2:$C$5000,K$73,'1. Output sheet'!$K$2:$K$5000,$C778,'1. Output sheet'!$O$2:$O$5000,"&gt;="&amp;$B$740,'1. Output sheet'!$O$2:$O$5000,"&lt;"&amp;$C$740)</f>
        <v>0</v>
      </c>
      <c r="L778" s="13">
        <f>COUNTIFS('1. Output sheet'!$AC$2:$AC$5000,$B$105,'1. Output sheet'!$C$2:$C$5000,L$73,'1. Output sheet'!$K$2:$K$5000,$C778,'1. Output sheet'!$O$2:$O$5000,"&gt;="&amp;$B$740,'1. Output sheet'!$O$2:$O$5000,"&lt;"&amp;$C$740)</f>
        <v>0</v>
      </c>
      <c r="M778" s="13">
        <f>COUNTIFS('1. Output sheet'!$AC$2:$AC$5000,$B$105,'1. Output sheet'!$C$2:$C$5000,M$73,'1. Output sheet'!$K$2:$K$5000,$C778,'1. Output sheet'!$O$2:$O$5000,"&gt;="&amp;$B$740,'1. Output sheet'!$O$2:$O$5000,"&lt;"&amp;$C$740)</f>
        <v>0</v>
      </c>
      <c r="N778" s="13">
        <f>COUNTIFS('1. Output sheet'!$AC$2:$AC$5000,$B$105,'1. Output sheet'!$C$2:$C$5000,N$73,'1. Output sheet'!$K$2:$K$5000,$C778,'1. Output sheet'!$O$2:$O$5000,"&gt;="&amp;$B$740,'1. Output sheet'!$O$2:$O$5000,"&lt;"&amp;$C$740)</f>
        <v>0</v>
      </c>
      <c r="O778" s="13">
        <f>COUNTIFS('1. Output sheet'!$AC$2:$AC$5000,$B$105,'1. Output sheet'!$C$2:$C$5000,O$73,'1. Output sheet'!$K$2:$K$5000,$C778,'1. Output sheet'!$O$2:$O$5000,"&gt;="&amp;$B$740,'1. Output sheet'!$O$2:$O$5000,"&lt;"&amp;$C$740)</f>
        <v>0</v>
      </c>
      <c r="P778" s="14">
        <f t="shared" si="425"/>
        <v>0</v>
      </c>
    </row>
    <row r="779" spans="2:16" ht="15" x14ac:dyDescent="0.25">
      <c r="B779" s="7"/>
      <c r="C779" s="39" t="s">
        <v>583</v>
      </c>
      <c r="D779" s="13">
        <f>COUNTIFS('1. Output sheet'!$AC$2:$AC$5000,$B$105,'1. Output sheet'!$C$2:$C$5000,D$73,'1. Output sheet'!$K$2:$K$5000,$C779,'1. Output sheet'!$O$2:$O$5000,"&gt;="&amp;$B$740,'1. Output sheet'!$O$2:$O$5000,"&lt;"&amp;$C$740)</f>
        <v>0</v>
      </c>
      <c r="E779" s="13">
        <f>COUNTIFS('1. Output sheet'!$AC$2:$AC$5000,$B$105,'1. Output sheet'!$C$2:$C$5000,E$73,'1. Output sheet'!$K$2:$K$5000,$C779,'1. Output sheet'!$O$2:$O$5000,"&gt;="&amp;$B$740,'1. Output sheet'!$O$2:$O$5000,"&lt;"&amp;$C$740)</f>
        <v>0</v>
      </c>
      <c r="F779" s="13">
        <f>COUNTIFS('1. Output sheet'!$AC$2:$AC$5000,$B$105,'1. Output sheet'!$C$2:$C$5000,F$73,'1. Output sheet'!$K$2:$K$5000,$C779,'1. Output sheet'!$O$2:$O$5000,"&gt;="&amp;$B$740,'1. Output sheet'!$O$2:$O$5000,"&lt;"&amp;$C$740)</f>
        <v>0</v>
      </c>
      <c r="G779" s="13">
        <f>COUNTIFS('1. Output sheet'!$AC$2:$AC$5000,$B$105,'1. Output sheet'!$C$2:$C$5000,G$73,'1. Output sheet'!$K$2:$K$5000,$C779,'1. Output sheet'!$O$2:$O$5000,"&gt;="&amp;$B$740,'1. Output sheet'!$O$2:$O$5000,"&lt;"&amp;$C$740)</f>
        <v>0</v>
      </c>
      <c r="H779" s="13">
        <f>COUNTIFS('1. Output sheet'!$AC$2:$AC$5000,$B$105,'1. Output sheet'!$C$2:$C$5000,H$73,'1. Output sheet'!$K$2:$K$5000,$C779,'1. Output sheet'!$O$2:$O$5000,"&gt;="&amp;$B$740,'1. Output sheet'!$O$2:$O$5000,"&lt;"&amp;$C$740)</f>
        <v>0</v>
      </c>
      <c r="I779" s="13">
        <f>COUNTIFS('1. Output sheet'!$AC$2:$AC$5000,$B$105,'1. Output sheet'!$C$2:$C$5000,I$73,'1. Output sheet'!$K$2:$K$5000,$C779,'1. Output sheet'!$O$2:$O$5000,"&gt;="&amp;$B$740,'1. Output sheet'!$O$2:$O$5000,"&lt;"&amp;$C$740)</f>
        <v>0</v>
      </c>
      <c r="J779" s="13">
        <f>COUNTIFS('1. Output sheet'!$AC$2:$AC$5000,$B$105,'1. Output sheet'!$C$2:$C$5000,J$73,'1. Output sheet'!$K$2:$K$5000,$C779,'1. Output sheet'!$O$2:$O$5000,"&gt;="&amp;$B$740,'1. Output sheet'!$O$2:$O$5000,"&lt;"&amp;$C$740)</f>
        <v>0</v>
      </c>
      <c r="K779" s="13">
        <f>COUNTIFS('1. Output sheet'!$AC$2:$AC$5000,$B$105,'1. Output sheet'!$C$2:$C$5000,K$73,'1. Output sheet'!$K$2:$K$5000,$C779,'1. Output sheet'!$O$2:$O$5000,"&gt;="&amp;$B$740,'1. Output sheet'!$O$2:$O$5000,"&lt;"&amp;$C$740)</f>
        <v>0</v>
      </c>
      <c r="L779" s="13">
        <f>COUNTIFS('1. Output sheet'!$AC$2:$AC$5000,$B$105,'1. Output sheet'!$C$2:$C$5000,L$73,'1. Output sheet'!$K$2:$K$5000,$C779,'1. Output sheet'!$O$2:$O$5000,"&gt;="&amp;$B$740,'1. Output sheet'!$O$2:$O$5000,"&lt;"&amp;$C$740)</f>
        <v>0</v>
      </c>
      <c r="M779" s="13">
        <f>COUNTIFS('1. Output sheet'!$AC$2:$AC$5000,$B$105,'1. Output sheet'!$C$2:$C$5000,M$73,'1. Output sheet'!$K$2:$K$5000,$C779,'1. Output sheet'!$O$2:$O$5000,"&gt;="&amp;$B$740,'1. Output sheet'!$O$2:$O$5000,"&lt;"&amp;$C$740)</f>
        <v>0</v>
      </c>
      <c r="N779" s="13">
        <f>COUNTIFS('1. Output sheet'!$AC$2:$AC$5000,$B$105,'1. Output sheet'!$C$2:$C$5000,N$73,'1. Output sheet'!$K$2:$K$5000,$C779,'1. Output sheet'!$O$2:$O$5000,"&gt;="&amp;$B$740,'1. Output sheet'!$O$2:$O$5000,"&lt;"&amp;$C$740)</f>
        <v>0</v>
      </c>
      <c r="O779" s="13">
        <f>COUNTIFS('1. Output sheet'!$AC$2:$AC$5000,$B$105,'1. Output sheet'!$C$2:$C$5000,O$73,'1. Output sheet'!$K$2:$K$5000,$C779,'1. Output sheet'!$O$2:$O$5000,"&gt;="&amp;$B$740,'1. Output sheet'!$O$2:$O$5000,"&lt;"&amp;$C$740)</f>
        <v>0</v>
      </c>
      <c r="P779" s="14">
        <f t="shared" si="425"/>
        <v>0</v>
      </c>
    </row>
    <row r="780" spans="2:16" ht="15" x14ac:dyDescent="0.25">
      <c r="B780" s="7"/>
      <c r="C780" s="39" t="s">
        <v>429</v>
      </c>
      <c r="D780" s="13">
        <f>COUNTIFS('1. Output sheet'!$AC$2:$AC$5000,$B$105,'1. Output sheet'!$C$2:$C$5000,D$73,'1. Output sheet'!$K$2:$K$5000,$C780,'1. Output sheet'!$O$2:$O$5000,"&gt;="&amp;$B$740,'1. Output sheet'!$O$2:$O$5000,"&lt;"&amp;$C$740)</f>
        <v>0</v>
      </c>
      <c r="E780" s="13">
        <f>COUNTIFS('1. Output sheet'!$AC$2:$AC$5000,$B$105,'1. Output sheet'!$C$2:$C$5000,E$73,'1. Output sheet'!$K$2:$K$5000,$C780,'1. Output sheet'!$O$2:$O$5000,"&gt;="&amp;$B$740,'1. Output sheet'!$O$2:$O$5000,"&lt;"&amp;$C$740)</f>
        <v>0</v>
      </c>
      <c r="F780" s="13">
        <f>COUNTIFS('1. Output sheet'!$AC$2:$AC$5000,$B$105,'1. Output sheet'!$C$2:$C$5000,F$73,'1. Output sheet'!$K$2:$K$5000,$C780,'1. Output sheet'!$O$2:$O$5000,"&gt;="&amp;$B$740,'1. Output sheet'!$O$2:$O$5000,"&lt;"&amp;$C$740)</f>
        <v>0</v>
      </c>
      <c r="G780" s="13">
        <f>COUNTIFS('1. Output sheet'!$AC$2:$AC$5000,$B$105,'1. Output sheet'!$C$2:$C$5000,G$73,'1. Output sheet'!$K$2:$K$5000,$C780,'1. Output sheet'!$O$2:$O$5000,"&gt;="&amp;$B$740,'1. Output sheet'!$O$2:$O$5000,"&lt;"&amp;$C$740)</f>
        <v>0</v>
      </c>
      <c r="H780" s="13">
        <f>COUNTIFS('1. Output sheet'!$AC$2:$AC$5000,$B$105,'1. Output sheet'!$C$2:$C$5000,H$73,'1. Output sheet'!$K$2:$K$5000,$C780,'1. Output sheet'!$O$2:$O$5000,"&gt;="&amp;$B$740,'1. Output sheet'!$O$2:$O$5000,"&lt;"&amp;$C$740)</f>
        <v>0</v>
      </c>
      <c r="I780" s="13">
        <f>COUNTIFS('1. Output sheet'!$AC$2:$AC$5000,$B$105,'1. Output sheet'!$C$2:$C$5000,I$73,'1. Output sheet'!$K$2:$K$5000,$C780,'1. Output sheet'!$O$2:$O$5000,"&gt;="&amp;$B$740,'1. Output sheet'!$O$2:$O$5000,"&lt;"&amp;$C$740)</f>
        <v>0</v>
      </c>
      <c r="J780" s="13">
        <f>COUNTIFS('1. Output sheet'!$AC$2:$AC$5000,$B$105,'1. Output sheet'!$C$2:$C$5000,J$73,'1. Output sheet'!$K$2:$K$5000,$C780,'1. Output sheet'!$O$2:$O$5000,"&gt;="&amp;$B$740,'1. Output sheet'!$O$2:$O$5000,"&lt;"&amp;$C$740)</f>
        <v>0</v>
      </c>
      <c r="K780" s="13">
        <f>COUNTIFS('1. Output sheet'!$AC$2:$AC$5000,$B$105,'1. Output sheet'!$C$2:$C$5000,K$73,'1. Output sheet'!$K$2:$K$5000,$C780,'1. Output sheet'!$O$2:$O$5000,"&gt;="&amp;$B$740,'1. Output sheet'!$O$2:$O$5000,"&lt;"&amp;$C$740)</f>
        <v>0</v>
      </c>
      <c r="L780" s="13">
        <f>COUNTIFS('1. Output sheet'!$AC$2:$AC$5000,$B$105,'1. Output sheet'!$C$2:$C$5000,L$73,'1. Output sheet'!$K$2:$K$5000,$C780,'1. Output sheet'!$O$2:$O$5000,"&gt;="&amp;$B$740,'1. Output sheet'!$O$2:$O$5000,"&lt;"&amp;$C$740)</f>
        <v>0</v>
      </c>
      <c r="M780" s="13">
        <f>COUNTIFS('1. Output sheet'!$AC$2:$AC$5000,$B$105,'1. Output sheet'!$C$2:$C$5000,M$73,'1. Output sheet'!$K$2:$K$5000,$C780,'1. Output sheet'!$O$2:$O$5000,"&gt;="&amp;$B$740,'1. Output sheet'!$O$2:$O$5000,"&lt;"&amp;$C$740)</f>
        <v>0</v>
      </c>
      <c r="N780" s="13">
        <f>COUNTIFS('1. Output sheet'!$AC$2:$AC$5000,$B$105,'1. Output sheet'!$C$2:$C$5000,N$73,'1. Output sheet'!$K$2:$K$5000,$C780,'1. Output sheet'!$O$2:$O$5000,"&gt;="&amp;$B$740,'1. Output sheet'!$O$2:$O$5000,"&lt;"&amp;$C$740)</f>
        <v>0</v>
      </c>
      <c r="O780" s="13">
        <f>COUNTIFS('1. Output sheet'!$AC$2:$AC$5000,$B$105,'1. Output sheet'!$C$2:$C$5000,O$73,'1. Output sheet'!$K$2:$K$5000,$C780,'1. Output sheet'!$O$2:$O$5000,"&gt;="&amp;$B$740,'1. Output sheet'!$O$2:$O$5000,"&lt;"&amp;$C$740)</f>
        <v>0</v>
      </c>
      <c r="P780" s="14">
        <f t="shared" si="425"/>
        <v>0</v>
      </c>
    </row>
    <row r="781" spans="2:16" ht="15" x14ac:dyDescent="0.25">
      <c r="B781" s="7"/>
      <c r="C781" s="39" t="s">
        <v>535</v>
      </c>
      <c r="D781" s="13">
        <f>COUNTIFS('1. Output sheet'!$AC$2:$AC$5000,$B$105,'1. Output sheet'!$C$2:$C$5000,D$73,'1. Output sheet'!$K$2:$K$5000,$C781,'1. Output sheet'!$O$2:$O$5000,"&gt;="&amp;$B$740,'1. Output sheet'!$O$2:$O$5000,"&lt;"&amp;$C$740)</f>
        <v>0</v>
      </c>
      <c r="E781" s="13">
        <f>COUNTIFS('1. Output sheet'!$AC$2:$AC$5000,$B$105,'1. Output sheet'!$C$2:$C$5000,E$73,'1. Output sheet'!$K$2:$K$5000,$C781,'1. Output sheet'!$O$2:$O$5000,"&gt;="&amp;$B$740,'1. Output sheet'!$O$2:$O$5000,"&lt;"&amp;$C$740)</f>
        <v>0</v>
      </c>
      <c r="F781" s="13">
        <f>COUNTIFS('1. Output sheet'!$AC$2:$AC$5000,$B$105,'1. Output sheet'!$C$2:$C$5000,F$73,'1. Output sheet'!$K$2:$K$5000,$C781,'1. Output sheet'!$O$2:$O$5000,"&gt;="&amp;$B$740,'1. Output sheet'!$O$2:$O$5000,"&lt;"&amp;$C$740)</f>
        <v>0</v>
      </c>
      <c r="G781" s="13">
        <f>COUNTIFS('1. Output sheet'!$AC$2:$AC$5000,$B$105,'1. Output sheet'!$C$2:$C$5000,G$73,'1. Output sheet'!$K$2:$K$5000,$C781,'1. Output sheet'!$O$2:$O$5000,"&gt;="&amp;$B$740,'1. Output sheet'!$O$2:$O$5000,"&lt;"&amp;$C$740)</f>
        <v>0</v>
      </c>
      <c r="H781" s="13">
        <f>COUNTIFS('1. Output sheet'!$AC$2:$AC$5000,$B$105,'1. Output sheet'!$C$2:$C$5000,H$73,'1. Output sheet'!$K$2:$K$5000,$C781,'1. Output sheet'!$O$2:$O$5000,"&gt;="&amp;$B$740,'1. Output sheet'!$O$2:$O$5000,"&lt;"&amp;$C$740)</f>
        <v>0</v>
      </c>
      <c r="I781" s="13">
        <f>COUNTIFS('1. Output sheet'!$AC$2:$AC$5000,$B$105,'1. Output sheet'!$C$2:$C$5000,I$73,'1. Output sheet'!$K$2:$K$5000,$C781,'1. Output sheet'!$O$2:$O$5000,"&gt;="&amp;$B$740,'1. Output sheet'!$O$2:$O$5000,"&lt;"&amp;$C$740)</f>
        <v>0</v>
      </c>
      <c r="J781" s="13">
        <f>COUNTIFS('1. Output sheet'!$AC$2:$AC$5000,$B$105,'1. Output sheet'!$C$2:$C$5000,J$73,'1. Output sheet'!$K$2:$K$5000,$C781,'1. Output sheet'!$O$2:$O$5000,"&gt;="&amp;$B$740,'1. Output sheet'!$O$2:$O$5000,"&lt;"&amp;$C$740)</f>
        <v>0</v>
      </c>
      <c r="K781" s="13">
        <f>COUNTIFS('1. Output sheet'!$AC$2:$AC$5000,$B$105,'1. Output sheet'!$C$2:$C$5000,K$73,'1. Output sheet'!$K$2:$K$5000,$C781,'1. Output sheet'!$O$2:$O$5000,"&gt;="&amp;$B$740,'1. Output sheet'!$O$2:$O$5000,"&lt;"&amp;$C$740)</f>
        <v>0</v>
      </c>
      <c r="L781" s="13">
        <f>COUNTIFS('1. Output sheet'!$AC$2:$AC$5000,$B$105,'1. Output sheet'!$C$2:$C$5000,L$73,'1. Output sheet'!$K$2:$K$5000,$C781,'1. Output sheet'!$O$2:$O$5000,"&gt;="&amp;$B$740,'1. Output sheet'!$O$2:$O$5000,"&lt;"&amp;$C$740)</f>
        <v>0</v>
      </c>
      <c r="M781" s="13">
        <f>COUNTIFS('1. Output sheet'!$AC$2:$AC$5000,$B$105,'1. Output sheet'!$C$2:$C$5000,M$73,'1. Output sheet'!$K$2:$K$5000,$C781,'1. Output sheet'!$O$2:$O$5000,"&gt;="&amp;$B$740,'1. Output sheet'!$O$2:$O$5000,"&lt;"&amp;$C$740)</f>
        <v>0</v>
      </c>
      <c r="N781" s="13">
        <f>COUNTIFS('1. Output sheet'!$AC$2:$AC$5000,$B$105,'1. Output sheet'!$C$2:$C$5000,N$73,'1. Output sheet'!$K$2:$K$5000,$C781,'1. Output sheet'!$O$2:$O$5000,"&gt;="&amp;$B$740,'1. Output sheet'!$O$2:$O$5000,"&lt;"&amp;$C$740)</f>
        <v>0</v>
      </c>
      <c r="O781" s="13">
        <f>COUNTIFS('1. Output sheet'!$AC$2:$AC$5000,$B$105,'1. Output sheet'!$C$2:$C$5000,O$73,'1. Output sheet'!$K$2:$K$5000,$C781,'1. Output sheet'!$O$2:$O$5000,"&gt;="&amp;$B$740,'1. Output sheet'!$O$2:$O$5000,"&lt;"&amp;$C$740)</f>
        <v>0</v>
      </c>
      <c r="P781" s="14">
        <f t="shared" si="425"/>
        <v>0</v>
      </c>
    </row>
    <row r="782" spans="2:16" ht="15" x14ac:dyDescent="0.25">
      <c r="B782" s="7"/>
      <c r="C782" s="39" t="s">
        <v>247</v>
      </c>
      <c r="D782" s="13">
        <f>COUNTIFS('1. Output sheet'!$AC$2:$AC$5000,$B$105,'1. Output sheet'!$C$2:$C$5000,D$73,'1. Output sheet'!$K$2:$K$5000,$C782,'1. Output sheet'!$O$2:$O$5000,"&gt;="&amp;$B$740,'1. Output sheet'!$O$2:$O$5000,"&lt;"&amp;$C$740)</f>
        <v>0</v>
      </c>
      <c r="E782" s="13">
        <f>COUNTIFS('1. Output sheet'!$AC$2:$AC$5000,$B$105,'1. Output sheet'!$C$2:$C$5000,E$73,'1. Output sheet'!$K$2:$K$5000,$C782,'1. Output sheet'!$O$2:$O$5000,"&gt;="&amp;$B$740,'1. Output sheet'!$O$2:$O$5000,"&lt;"&amp;$C$740)</f>
        <v>0</v>
      </c>
      <c r="F782" s="13">
        <f>COUNTIFS('1. Output sheet'!$AC$2:$AC$5000,$B$105,'1. Output sheet'!$C$2:$C$5000,F$73,'1. Output sheet'!$K$2:$K$5000,$C782,'1. Output sheet'!$O$2:$O$5000,"&gt;="&amp;$B$740,'1. Output sheet'!$O$2:$O$5000,"&lt;"&amp;$C$740)</f>
        <v>0</v>
      </c>
      <c r="G782" s="13">
        <f>COUNTIFS('1. Output sheet'!$AC$2:$AC$5000,$B$105,'1. Output sheet'!$C$2:$C$5000,G$73,'1. Output sheet'!$K$2:$K$5000,$C782,'1. Output sheet'!$O$2:$O$5000,"&gt;="&amp;$B$740,'1. Output sheet'!$O$2:$O$5000,"&lt;"&amp;$C$740)</f>
        <v>0</v>
      </c>
      <c r="H782" s="13">
        <f>COUNTIFS('1. Output sheet'!$AC$2:$AC$5000,$B$105,'1. Output sheet'!$C$2:$C$5000,H$73,'1. Output sheet'!$K$2:$K$5000,$C782,'1. Output sheet'!$O$2:$O$5000,"&gt;="&amp;$B$740,'1. Output sheet'!$O$2:$O$5000,"&lt;"&amp;$C$740)</f>
        <v>0</v>
      </c>
      <c r="I782" s="13">
        <f>COUNTIFS('1. Output sheet'!$AC$2:$AC$5000,$B$105,'1. Output sheet'!$C$2:$C$5000,I$73,'1. Output sheet'!$K$2:$K$5000,$C782,'1. Output sheet'!$O$2:$O$5000,"&gt;="&amp;$B$740,'1. Output sheet'!$O$2:$O$5000,"&lt;"&amp;$C$740)</f>
        <v>0</v>
      </c>
      <c r="J782" s="13">
        <f>COUNTIFS('1. Output sheet'!$AC$2:$AC$5000,$B$105,'1. Output sheet'!$C$2:$C$5000,J$73,'1. Output sheet'!$K$2:$K$5000,$C782,'1. Output sheet'!$O$2:$O$5000,"&gt;="&amp;$B$740,'1. Output sheet'!$O$2:$O$5000,"&lt;"&amp;$C$740)</f>
        <v>0</v>
      </c>
      <c r="K782" s="13">
        <f>COUNTIFS('1. Output sheet'!$AC$2:$AC$5000,$B$105,'1. Output sheet'!$C$2:$C$5000,K$73,'1. Output sheet'!$K$2:$K$5000,$C782,'1. Output sheet'!$O$2:$O$5000,"&gt;="&amp;$B$740,'1. Output sheet'!$O$2:$O$5000,"&lt;"&amp;$C$740)</f>
        <v>0</v>
      </c>
      <c r="L782" s="13">
        <f>COUNTIFS('1. Output sheet'!$AC$2:$AC$5000,$B$105,'1. Output sheet'!$C$2:$C$5000,L$73,'1. Output sheet'!$K$2:$K$5000,$C782,'1. Output sheet'!$O$2:$O$5000,"&gt;="&amp;$B$740,'1. Output sheet'!$O$2:$O$5000,"&lt;"&amp;$C$740)</f>
        <v>0</v>
      </c>
      <c r="M782" s="13">
        <f>COUNTIFS('1. Output sheet'!$AC$2:$AC$5000,$B$105,'1. Output sheet'!$C$2:$C$5000,M$73,'1. Output sheet'!$K$2:$K$5000,$C782,'1. Output sheet'!$O$2:$O$5000,"&gt;="&amp;$B$740,'1. Output sheet'!$O$2:$O$5000,"&lt;"&amp;$C$740)</f>
        <v>0</v>
      </c>
      <c r="N782" s="13">
        <f>COUNTIFS('1. Output sheet'!$AC$2:$AC$5000,$B$105,'1. Output sheet'!$C$2:$C$5000,N$73,'1. Output sheet'!$K$2:$K$5000,$C782,'1. Output sheet'!$O$2:$O$5000,"&gt;="&amp;$B$740,'1. Output sheet'!$O$2:$O$5000,"&lt;"&amp;$C$740)</f>
        <v>0</v>
      </c>
      <c r="O782" s="13">
        <f>COUNTIFS('1. Output sheet'!$AC$2:$AC$5000,$B$105,'1. Output sheet'!$C$2:$C$5000,O$73,'1. Output sheet'!$K$2:$K$5000,$C782,'1. Output sheet'!$O$2:$O$5000,"&gt;="&amp;$B$740,'1. Output sheet'!$O$2:$O$5000,"&lt;"&amp;$C$740)</f>
        <v>0</v>
      </c>
      <c r="P782" s="14">
        <f t="shared" si="425"/>
        <v>0</v>
      </c>
    </row>
    <row r="783" spans="2:16" ht="15" x14ac:dyDescent="0.25">
      <c r="B783" s="7"/>
      <c r="C783" s="39" t="s">
        <v>377</v>
      </c>
      <c r="D783" s="13">
        <f>COUNTIFS('1. Output sheet'!$AC$2:$AC$5000,$B$105,'1. Output sheet'!$C$2:$C$5000,D$73,'1. Output sheet'!$K$2:$K$5000,$C783,'1. Output sheet'!$O$2:$O$5000,"&gt;="&amp;$B$740,'1. Output sheet'!$O$2:$O$5000,"&lt;"&amp;$C$740)</f>
        <v>0</v>
      </c>
      <c r="E783" s="13">
        <f>COUNTIFS('1. Output sheet'!$AC$2:$AC$5000,$B$105,'1. Output sheet'!$C$2:$C$5000,E$73,'1. Output sheet'!$K$2:$K$5000,$C783,'1. Output sheet'!$O$2:$O$5000,"&gt;="&amp;$B$740,'1. Output sheet'!$O$2:$O$5000,"&lt;"&amp;$C$740)</f>
        <v>0</v>
      </c>
      <c r="F783" s="13">
        <f>COUNTIFS('1. Output sheet'!$AC$2:$AC$5000,$B$105,'1. Output sheet'!$C$2:$C$5000,F$73,'1. Output sheet'!$K$2:$K$5000,$C783,'1. Output sheet'!$O$2:$O$5000,"&gt;="&amp;$B$740,'1. Output sheet'!$O$2:$O$5000,"&lt;"&amp;$C$740)</f>
        <v>0</v>
      </c>
      <c r="G783" s="13">
        <f>COUNTIFS('1. Output sheet'!$AC$2:$AC$5000,$B$105,'1. Output sheet'!$C$2:$C$5000,G$73,'1. Output sheet'!$K$2:$K$5000,$C783,'1. Output sheet'!$O$2:$O$5000,"&gt;="&amp;$B$740,'1. Output sheet'!$O$2:$O$5000,"&lt;"&amp;$C$740)</f>
        <v>0</v>
      </c>
      <c r="H783" s="13">
        <f>COUNTIFS('1. Output sheet'!$AC$2:$AC$5000,$B$105,'1. Output sheet'!$C$2:$C$5000,H$73,'1. Output sheet'!$K$2:$K$5000,$C783,'1. Output sheet'!$O$2:$O$5000,"&gt;="&amp;$B$740,'1. Output sheet'!$O$2:$O$5000,"&lt;"&amp;$C$740)</f>
        <v>0</v>
      </c>
      <c r="I783" s="13">
        <f>COUNTIFS('1. Output sheet'!$AC$2:$AC$5000,$B$105,'1. Output sheet'!$C$2:$C$5000,I$73,'1. Output sheet'!$K$2:$K$5000,$C783,'1. Output sheet'!$O$2:$O$5000,"&gt;="&amp;$B$740,'1. Output sheet'!$O$2:$O$5000,"&lt;"&amp;$C$740)</f>
        <v>0</v>
      </c>
      <c r="J783" s="13">
        <f>COUNTIFS('1. Output sheet'!$AC$2:$AC$5000,$B$105,'1. Output sheet'!$C$2:$C$5000,J$73,'1. Output sheet'!$K$2:$K$5000,$C783,'1. Output sheet'!$O$2:$O$5000,"&gt;="&amp;$B$740,'1. Output sheet'!$O$2:$O$5000,"&lt;"&amp;$C$740)</f>
        <v>0</v>
      </c>
      <c r="K783" s="13">
        <f>COUNTIFS('1. Output sheet'!$AC$2:$AC$5000,$B$105,'1. Output sheet'!$C$2:$C$5000,K$73,'1. Output sheet'!$K$2:$K$5000,$C783,'1. Output sheet'!$O$2:$O$5000,"&gt;="&amp;$B$740,'1. Output sheet'!$O$2:$O$5000,"&lt;"&amp;$C$740)</f>
        <v>0</v>
      </c>
      <c r="L783" s="13">
        <f>COUNTIFS('1. Output sheet'!$AC$2:$AC$5000,$B$105,'1. Output sheet'!$C$2:$C$5000,L$73,'1. Output sheet'!$K$2:$K$5000,$C783,'1. Output sheet'!$O$2:$O$5000,"&gt;="&amp;$B$740,'1. Output sheet'!$O$2:$O$5000,"&lt;"&amp;$C$740)</f>
        <v>0</v>
      </c>
      <c r="M783" s="13">
        <f>COUNTIFS('1. Output sheet'!$AC$2:$AC$5000,$B$105,'1. Output sheet'!$C$2:$C$5000,M$73,'1. Output sheet'!$K$2:$K$5000,$C783,'1. Output sheet'!$O$2:$O$5000,"&gt;="&amp;$B$740,'1. Output sheet'!$O$2:$O$5000,"&lt;"&amp;$C$740)</f>
        <v>0</v>
      </c>
      <c r="N783" s="13">
        <f>COUNTIFS('1. Output sheet'!$AC$2:$AC$5000,$B$105,'1. Output sheet'!$C$2:$C$5000,N$73,'1. Output sheet'!$K$2:$K$5000,$C783,'1. Output sheet'!$O$2:$O$5000,"&gt;="&amp;$B$740,'1. Output sheet'!$O$2:$O$5000,"&lt;"&amp;$C$740)</f>
        <v>0</v>
      </c>
      <c r="O783" s="13">
        <f>COUNTIFS('1. Output sheet'!$AC$2:$AC$5000,$B$105,'1. Output sheet'!$C$2:$C$5000,O$73,'1. Output sheet'!$K$2:$K$5000,$C783,'1. Output sheet'!$O$2:$O$5000,"&gt;="&amp;$B$740,'1. Output sheet'!$O$2:$O$5000,"&lt;"&amp;$C$740)</f>
        <v>0</v>
      </c>
      <c r="P783" s="14">
        <f t="shared" si="425"/>
        <v>0</v>
      </c>
    </row>
    <row r="784" spans="2:16" ht="15" x14ac:dyDescent="0.25">
      <c r="B784" s="7"/>
      <c r="C784" s="39" t="s">
        <v>132</v>
      </c>
      <c r="D784" s="13">
        <f>COUNTIFS('1. Output sheet'!$AC$2:$AC$5000,$B$105,'1. Output sheet'!$C$2:$C$5000,D$73,'1. Output sheet'!$K$2:$K$5000,$C784,'1. Output sheet'!$O$2:$O$5000,"&gt;="&amp;$B$740,'1. Output sheet'!$O$2:$O$5000,"&lt;"&amp;$C$740)</f>
        <v>0</v>
      </c>
      <c r="E784" s="13">
        <f>COUNTIFS('1. Output sheet'!$AC$2:$AC$5000,$B$105,'1. Output sheet'!$C$2:$C$5000,E$73,'1. Output sheet'!$K$2:$K$5000,$C784,'1. Output sheet'!$O$2:$O$5000,"&gt;="&amp;$B$740,'1. Output sheet'!$O$2:$O$5000,"&lt;"&amp;$C$740)</f>
        <v>0</v>
      </c>
      <c r="F784" s="13">
        <f>COUNTIFS('1. Output sheet'!$AC$2:$AC$5000,$B$105,'1. Output sheet'!$C$2:$C$5000,F$73,'1. Output sheet'!$K$2:$K$5000,$C784,'1. Output sheet'!$O$2:$O$5000,"&gt;="&amp;$B$740,'1. Output sheet'!$O$2:$O$5000,"&lt;"&amp;$C$740)</f>
        <v>0</v>
      </c>
      <c r="G784" s="13">
        <f>COUNTIFS('1. Output sheet'!$AC$2:$AC$5000,$B$105,'1. Output sheet'!$C$2:$C$5000,G$73,'1. Output sheet'!$K$2:$K$5000,$C784,'1. Output sheet'!$O$2:$O$5000,"&gt;="&amp;$B$740,'1. Output sheet'!$O$2:$O$5000,"&lt;"&amp;$C$740)</f>
        <v>0</v>
      </c>
      <c r="H784" s="13">
        <f>COUNTIFS('1. Output sheet'!$AC$2:$AC$5000,$B$105,'1. Output sheet'!$C$2:$C$5000,H$73,'1. Output sheet'!$K$2:$K$5000,$C784,'1. Output sheet'!$O$2:$O$5000,"&gt;="&amp;$B$740,'1. Output sheet'!$O$2:$O$5000,"&lt;"&amp;$C$740)</f>
        <v>0</v>
      </c>
      <c r="I784" s="13">
        <f>COUNTIFS('1. Output sheet'!$AC$2:$AC$5000,$B$105,'1. Output sheet'!$C$2:$C$5000,I$73,'1. Output sheet'!$K$2:$K$5000,$C784,'1. Output sheet'!$O$2:$O$5000,"&gt;="&amp;$B$740,'1. Output sheet'!$O$2:$O$5000,"&lt;"&amp;$C$740)</f>
        <v>0</v>
      </c>
      <c r="J784" s="13">
        <f>COUNTIFS('1. Output sheet'!$AC$2:$AC$5000,$B$105,'1. Output sheet'!$C$2:$C$5000,J$73,'1. Output sheet'!$K$2:$K$5000,$C784,'1. Output sheet'!$O$2:$O$5000,"&gt;="&amp;$B$740,'1. Output sheet'!$O$2:$O$5000,"&lt;"&amp;$C$740)</f>
        <v>0</v>
      </c>
      <c r="K784" s="13">
        <f>COUNTIFS('1. Output sheet'!$AC$2:$AC$5000,$B$105,'1. Output sheet'!$C$2:$C$5000,K$73,'1. Output sheet'!$K$2:$K$5000,$C784,'1. Output sheet'!$O$2:$O$5000,"&gt;="&amp;$B$740,'1. Output sheet'!$O$2:$O$5000,"&lt;"&amp;$C$740)</f>
        <v>0</v>
      </c>
      <c r="L784" s="13">
        <f>COUNTIFS('1. Output sheet'!$AC$2:$AC$5000,$B$105,'1. Output sheet'!$C$2:$C$5000,L$73,'1. Output sheet'!$K$2:$K$5000,$C784,'1. Output sheet'!$O$2:$O$5000,"&gt;="&amp;$B$740,'1. Output sheet'!$O$2:$O$5000,"&lt;"&amp;$C$740)</f>
        <v>0</v>
      </c>
      <c r="M784" s="13">
        <f>COUNTIFS('1. Output sheet'!$AC$2:$AC$5000,$B$105,'1. Output sheet'!$C$2:$C$5000,M$73,'1. Output sheet'!$K$2:$K$5000,$C784,'1. Output sheet'!$O$2:$O$5000,"&gt;="&amp;$B$740,'1. Output sheet'!$O$2:$O$5000,"&lt;"&amp;$C$740)</f>
        <v>0</v>
      </c>
      <c r="N784" s="13">
        <f>COUNTIFS('1. Output sheet'!$AC$2:$AC$5000,$B$105,'1. Output sheet'!$C$2:$C$5000,N$73,'1. Output sheet'!$K$2:$K$5000,$C784,'1. Output sheet'!$O$2:$O$5000,"&gt;="&amp;$B$740,'1. Output sheet'!$O$2:$O$5000,"&lt;"&amp;$C$740)</f>
        <v>0</v>
      </c>
      <c r="O784" s="13">
        <f>COUNTIFS('1. Output sheet'!$AC$2:$AC$5000,$B$105,'1. Output sheet'!$C$2:$C$5000,O$73,'1. Output sheet'!$K$2:$K$5000,$C784,'1. Output sheet'!$O$2:$O$5000,"&gt;="&amp;$B$740,'1. Output sheet'!$O$2:$O$5000,"&lt;"&amp;$C$740)</f>
        <v>0</v>
      </c>
      <c r="P784" s="14">
        <f t="shared" si="425"/>
        <v>0</v>
      </c>
    </row>
    <row r="785" spans="2:16" ht="15" x14ac:dyDescent="0.25">
      <c r="B785" s="7"/>
      <c r="C785" s="39" t="s">
        <v>471</v>
      </c>
      <c r="D785" s="13">
        <f>COUNTIFS('1. Output sheet'!$AC$2:$AC$5000,$B$105,'1. Output sheet'!$C$2:$C$5000,D$73,'1. Output sheet'!$K$2:$K$5000,$C785,'1. Output sheet'!$O$2:$O$5000,"&gt;="&amp;$B$740,'1. Output sheet'!$O$2:$O$5000,"&lt;"&amp;$C$740)</f>
        <v>0</v>
      </c>
      <c r="E785" s="13">
        <f>COUNTIFS('1. Output sheet'!$AC$2:$AC$5000,$B$105,'1. Output sheet'!$C$2:$C$5000,E$73,'1. Output sheet'!$K$2:$K$5000,$C785,'1. Output sheet'!$O$2:$O$5000,"&gt;="&amp;$B$740,'1. Output sheet'!$O$2:$O$5000,"&lt;"&amp;$C$740)</f>
        <v>0</v>
      </c>
      <c r="F785" s="13">
        <f>COUNTIFS('1. Output sheet'!$AC$2:$AC$5000,$B$105,'1. Output sheet'!$C$2:$C$5000,F$73,'1. Output sheet'!$K$2:$K$5000,$C785,'1. Output sheet'!$O$2:$O$5000,"&gt;="&amp;$B$740,'1. Output sheet'!$O$2:$O$5000,"&lt;"&amp;$C$740)</f>
        <v>0</v>
      </c>
      <c r="G785" s="13">
        <f>COUNTIFS('1. Output sheet'!$AC$2:$AC$5000,$B$105,'1. Output sheet'!$C$2:$C$5000,G$73,'1. Output sheet'!$K$2:$K$5000,$C785,'1. Output sheet'!$O$2:$O$5000,"&gt;="&amp;$B$740,'1. Output sheet'!$O$2:$O$5000,"&lt;"&amp;$C$740)</f>
        <v>0</v>
      </c>
      <c r="H785" s="13">
        <f>COUNTIFS('1. Output sheet'!$AC$2:$AC$5000,$B$105,'1. Output sheet'!$C$2:$C$5000,H$73,'1. Output sheet'!$K$2:$K$5000,$C785,'1. Output sheet'!$O$2:$O$5000,"&gt;="&amp;$B$740,'1. Output sheet'!$O$2:$O$5000,"&lt;"&amp;$C$740)</f>
        <v>0</v>
      </c>
      <c r="I785" s="13">
        <f>COUNTIFS('1. Output sheet'!$AC$2:$AC$5000,$B$105,'1. Output sheet'!$C$2:$C$5000,I$73,'1. Output sheet'!$K$2:$K$5000,$C785,'1. Output sheet'!$O$2:$O$5000,"&gt;="&amp;$B$740,'1. Output sheet'!$O$2:$O$5000,"&lt;"&amp;$C$740)</f>
        <v>0</v>
      </c>
      <c r="J785" s="13">
        <f>COUNTIFS('1. Output sheet'!$AC$2:$AC$5000,$B$105,'1. Output sheet'!$C$2:$C$5000,J$73,'1. Output sheet'!$K$2:$K$5000,$C785,'1. Output sheet'!$O$2:$O$5000,"&gt;="&amp;$B$740,'1. Output sheet'!$O$2:$O$5000,"&lt;"&amp;$C$740)</f>
        <v>0</v>
      </c>
      <c r="K785" s="13">
        <f>COUNTIFS('1. Output sheet'!$AC$2:$AC$5000,$B$105,'1. Output sheet'!$C$2:$C$5000,K$73,'1. Output sheet'!$K$2:$K$5000,$C785,'1. Output sheet'!$O$2:$O$5000,"&gt;="&amp;$B$740,'1. Output sheet'!$O$2:$O$5000,"&lt;"&amp;$C$740)</f>
        <v>0</v>
      </c>
      <c r="L785" s="13">
        <f>COUNTIFS('1. Output sheet'!$AC$2:$AC$5000,$B$105,'1. Output sheet'!$C$2:$C$5000,L$73,'1. Output sheet'!$K$2:$K$5000,$C785,'1. Output sheet'!$O$2:$O$5000,"&gt;="&amp;$B$740,'1. Output sheet'!$O$2:$O$5000,"&lt;"&amp;$C$740)</f>
        <v>0</v>
      </c>
      <c r="M785" s="13">
        <f>COUNTIFS('1. Output sheet'!$AC$2:$AC$5000,$B$105,'1. Output sheet'!$C$2:$C$5000,M$73,'1. Output sheet'!$K$2:$K$5000,$C785,'1. Output sheet'!$O$2:$O$5000,"&gt;="&amp;$B$740,'1. Output sheet'!$O$2:$O$5000,"&lt;"&amp;$C$740)</f>
        <v>0</v>
      </c>
      <c r="N785" s="13">
        <f>COUNTIFS('1. Output sheet'!$AC$2:$AC$5000,$B$105,'1. Output sheet'!$C$2:$C$5000,N$73,'1. Output sheet'!$K$2:$K$5000,$C785,'1. Output sheet'!$O$2:$O$5000,"&gt;="&amp;$B$740,'1. Output sheet'!$O$2:$O$5000,"&lt;"&amp;$C$740)</f>
        <v>0</v>
      </c>
      <c r="O785" s="13">
        <f>COUNTIFS('1. Output sheet'!$AC$2:$AC$5000,$B$105,'1. Output sheet'!$C$2:$C$5000,O$73,'1. Output sheet'!$K$2:$K$5000,$C785,'1. Output sheet'!$O$2:$O$5000,"&gt;="&amp;$B$740,'1. Output sheet'!$O$2:$O$5000,"&lt;"&amp;$C$740)</f>
        <v>0</v>
      </c>
      <c r="P785" s="14">
        <f t="shared" si="425"/>
        <v>0</v>
      </c>
    </row>
    <row r="786" spans="2:16" ht="15" x14ac:dyDescent="0.25">
      <c r="B786" s="7"/>
      <c r="C786" s="39" t="s">
        <v>56</v>
      </c>
      <c r="D786" s="13">
        <f>COUNTIFS('1. Output sheet'!$AC$2:$AC$5000,$B$105,'1. Output sheet'!$C$2:$C$5000,D$73,'1. Output sheet'!$K$2:$K$5000,$C786,'1. Output sheet'!$O$2:$O$5000,"&gt;="&amp;$B$740,'1. Output sheet'!$O$2:$O$5000,"&lt;"&amp;$C$740)</f>
        <v>0</v>
      </c>
      <c r="E786" s="13">
        <f>COUNTIFS('1. Output sheet'!$AC$2:$AC$5000,$B$105,'1. Output sheet'!$C$2:$C$5000,E$73,'1. Output sheet'!$K$2:$K$5000,$C786,'1. Output sheet'!$O$2:$O$5000,"&gt;="&amp;$B$740,'1. Output sheet'!$O$2:$O$5000,"&lt;"&amp;$C$740)</f>
        <v>0</v>
      </c>
      <c r="F786" s="13">
        <f>COUNTIFS('1. Output sheet'!$AC$2:$AC$5000,$B$105,'1. Output sheet'!$C$2:$C$5000,F$73,'1. Output sheet'!$K$2:$K$5000,$C786,'1. Output sheet'!$O$2:$O$5000,"&gt;="&amp;$B$740,'1. Output sheet'!$O$2:$O$5000,"&lt;"&amp;$C$740)</f>
        <v>0</v>
      </c>
      <c r="G786" s="13">
        <f>COUNTIFS('1. Output sheet'!$AC$2:$AC$5000,$B$105,'1. Output sheet'!$C$2:$C$5000,G$73,'1. Output sheet'!$K$2:$K$5000,$C786,'1. Output sheet'!$O$2:$O$5000,"&gt;="&amp;$B$740,'1. Output sheet'!$O$2:$O$5000,"&lt;"&amp;$C$740)</f>
        <v>0</v>
      </c>
      <c r="H786" s="13">
        <f>COUNTIFS('1. Output sheet'!$AC$2:$AC$5000,$B$105,'1. Output sheet'!$C$2:$C$5000,H$73,'1. Output sheet'!$K$2:$K$5000,$C786,'1. Output sheet'!$O$2:$O$5000,"&gt;="&amp;$B$740,'1. Output sheet'!$O$2:$O$5000,"&lt;"&amp;$C$740)</f>
        <v>0</v>
      </c>
      <c r="I786" s="13">
        <f>COUNTIFS('1. Output sheet'!$AC$2:$AC$5000,$B$105,'1. Output sheet'!$C$2:$C$5000,I$73,'1. Output sheet'!$K$2:$K$5000,$C786,'1. Output sheet'!$O$2:$O$5000,"&gt;="&amp;$B$740,'1. Output sheet'!$O$2:$O$5000,"&lt;"&amp;$C$740)</f>
        <v>0</v>
      </c>
      <c r="J786" s="13">
        <f>COUNTIFS('1. Output sheet'!$AC$2:$AC$5000,$B$105,'1. Output sheet'!$C$2:$C$5000,J$73,'1. Output sheet'!$K$2:$K$5000,$C786,'1. Output sheet'!$O$2:$O$5000,"&gt;="&amp;$B$740,'1. Output sheet'!$O$2:$O$5000,"&lt;"&amp;$C$740)</f>
        <v>0</v>
      </c>
      <c r="K786" s="13">
        <f>COUNTIFS('1. Output sheet'!$AC$2:$AC$5000,$B$105,'1. Output sheet'!$C$2:$C$5000,K$73,'1. Output sheet'!$K$2:$K$5000,$C786,'1. Output sheet'!$O$2:$O$5000,"&gt;="&amp;$B$740,'1. Output sheet'!$O$2:$O$5000,"&lt;"&amp;$C$740)</f>
        <v>0</v>
      </c>
      <c r="L786" s="13">
        <f>COUNTIFS('1. Output sheet'!$AC$2:$AC$5000,$B$105,'1. Output sheet'!$C$2:$C$5000,L$73,'1. Output sheet'!$K$2:$K$5000,$C786,'1. Output sheet'!$O$2:$O$5000,"&gt;="&amp;$B$740,'1. Output sheet'!$O$2:$O$5000,"&lt;"&amp;$C$740)</f>
        <v>0</v>
      </c>
      <c r="M786" s="13">
        <f>COUNTIFS('1. Output sheet'!$AC$2:$AC$5000,$B$105,'1. Output sheet'!$C$2:$C$5000,M$73,'1. Output sheet'!$K$2:$K$5000,$C786,'1. Output sheet'!$O$2:$O$5000,"&gt;="&amp;$B$740,'1. Output sheet'!$O$2:$O$5000,"&lt;"&amp;$C$740)</f>
        <v>0</v>
      </c>
      <c r="N786" s="13">
        <f>COUNTIFS('1. Output sheet'!$AC$2:$AC$5000,$B$105,'1. Output sheet'!$C$2:$C$5000,N$73,'1. Output sheet'!$K$2:$K$5000,$C786,'1. Output sheet'!$O$2:$O$5000,"&gt;="&amp;$B$740,'1. Output sheet'!$O$2:$O$5000,"&lt;"&amp;$C$740)</f>
        <v>0</v>
      </c>
      <c r="O786" s="13">
        <f>COUNTIFS('1. Output sheet'!$AC$2:$AC$5000,$B$105,'1. Output sheet'!$C$2:$C$5000,O$73,'1. Output sheet'!$K$2:$K$5000,$C786,'1. Output sheet'!$O$2:$O$5000,"&gt;="&amp;$B$740,'1. Output sheet'!$O$2:$O$5000,"&lt;"&amp;$C$740)</f>
        <v>0</v>
      </c>
      <c r="P786" s="14">
        <f t="shared" si="425"/>
        <v>0</v>
      </c>
    </row>
    <row r="787" spans="2:16" ht="15" x14ac:dyDescent="0.25">
      <c r="B787" s="7"/>
      <c r="C787" s="39" t="s">
        <v>34</v>
      </c>
      <c r="D787" s="13">
        <f>COUNTIFS('1. Output sheet'!$AC$2:$AC$5000,$B$105,'1. Output sheet'!$C$2:$C$5000,D$73,'1. Output sheet'!$K$2:$K$5000,$C787,'1. Output sheet'!$O$2:$O$5000,"&gt;="&amp;$B$740,'1. Output sheet'!$O$2:$O$5000,"&lt;"&amp;$C$740)</f>
        <v>0</v>
      </c>
      <c r="E787" s="13">
        <f>COUNTIFS('1. Output sheet'!$AC$2:$AC$5000,$B$105,'1. Output sheet'!$C$2:$C$5000,E$73,'1. Output sheet'!$K$2:$K$5000,$C787,'1. Output sheet'!$O$2:$O$5000,"&gt;="&amp;$B$740,'1. Output sheet'!$O$2:$O$5000,"&lt;"&amp;$C$740)</f>
        <v>0</v>
      </c>
      <c r="F787" s="13">
        <f>COUNTIFS('1. Output sheet'!$AC$2:$AC$5000,$B$105,'1. Output sheet'!$C$2:$C$5000,F$73,'1. Output sheet'!$K$2:$K$5000,$C787,'1. Output sheet'!$O$2:$O$5000,"&gt;="&amp;$B$740,'1. Output sheet'!$O$2:$O$5000,"&lt;"&amp;$C$740)</f>
        <v>0</v>
      </c>
      <c r="G787" s="13">
        <f>COUNTIFS('1. Output sheet'!$AC$2:$AC$5000,$B$105,'1. Output sheet'!$C$2:$C$5000,G$73,'1. Output sheet'!$K$2:$K$5000,$C787,'1. Output sheet'!$O$2:$O$5000,"&gt;="&amp;$B$740,'1. Output sheet'!$O$2:$O$5000,"&lt;"&amp;$C$740)</f>
        <v>0</v>
      </c>
      <c r="H787" s="13">
        <f>COUNTIFS('1. Output sheet'!$AC$2:$AC$5000,$B$105,'1. Output sheet'!$C$2:$C$5000,H$73,'1. Output sheet'!$K$2:$K$5000,$C787,'1. Output sheet'!$O$2:$O$5000,"&gt;="&amp;$B$740,'1. Output sheet'!$O$2:$O$5000,"&lt;"&amp;$C$740)</f>
        <v>0</v>
      </c>
      <c r="I787" s="13">
        <f>COUNTIFS('1. Output sheet'!$AC$2:$AC$5000,$B$105,'1. Output sheet'!$C$2:$C$5000,I$73,'1. Output sheet'!$K$2:$K$5000,$C787,'1. Output sheet'!$O$2:$O$5000,"&gt;="&amp;$B$740,'1. Output sheet'!$O$2:$O$5000,"&lt;"&amp;$C$740)</f>
        <v>0</v>
      </c>
      <c r="J787" s="13">
        <f>COUNTIFS('1. Output sheet'!$AC$2:$AC$5000,$B$105,'1. Output sheet'!$C$2:$C$5000,J$73,'1. Output sheet'!$K$2:$K$5000,$C787,'1. Output sheet'!$O$2:$O$5000,"&gt;="&amp;$B$740,'1. Output sheet'!$O$2:$O$5000,"&lt;"&amp;$C$740)</f>
        <v>0</v>
      </c>
      <c r="K787" s="13">
        <f>COUNTIFS('1. Output sheet'!$AC$2:$AC$5000,$B$105,'1. Output sheet'!$C$2:$C$5000,K$73,'1. Output sheet'!$K$2:$K$5000,$C787,'1. Output sheet'!$O$2:$O$5000,"&gt;="&amp;$B$740,'1. Output sheet'!$O$2:$O$5000,"&lt;"&amp;$C$740)</f>
        <v>0</v>
      </c>
      <c r="L787" s="13">
        <f>COUNTIFS('1. Output sheet'!$AC$2:$AC$5000,$B$105,'1. Output sheet'!$C$2:$C$5000,L$73,'1. Output sheet'!$K$2:$K$5000,$C787,'1. Output sheet'!$O$2:$O$5000,"&gt;="&amp;$B$740,'1. Output sheet'!$O$2:$O$5000,"&lt;"&amp;$C$740)</f>
        <v>0</v>
      </c>
      <c r="M787" s="13">
        <f>COUNTIFS('1. Output sheet'!$AC$2:$AC$5000,$B$105,'1. Output sheet'!$C$2:$C$5000,M$73,'1. Output sheet'!$K$2:$K$5000,$C787,'1. Output sheet'!$O$2:$O$5000,"&gt;="&amp;$B$740,'1. Output sheet'!$O$2:$O$5000,"&lt;"&amp;$C$740)</f>
        <v>0</v>
      </c>
      <c r="N787" s="13">
        <f>COUNTIFS('1. Output sheet'!$AC$2:$AC$5000,$B$105,'1. Output sheet'!$C$2:$C$5000,N$73,'1. Output sheet'!$K$2:$K$5000,$C787,'1. Output sheet'!$O$2:$O$5000,"&gt;="&amp;$B$740,'1. Output sheet'!$O$2:$O$5000,"&lt;"&amp;$C$740)</f>
        <v>0</v>
      </c>
      <c r="O787" s="13">
        <f>COUNTIFS('1. Output sheet'!$AC$2:$AC$5000,$B$105,'1. Output sheet'!$C$2:$C$5000,O$73,'1. Output sheet'!$K$2:$K$5000,$C787,'1. Output sheet'!$O$2:$O$5000,"&gt;="&amp;$B$740,'1. Output sheet'!$O$2:$O$5000,"&lt;"&amp;$C$740)</f>
        <v>0</v>
      </c>
      <c r="P787" s="14">
        <f t="shared" si="425"/>
        <v>0</v>
      </c>
    </row>
    <row r="788" spans="2:16" ht="15" x14ac:dyDescent="0.25">
      <c r="B788" s="7"/>
      <c r="C788" s="39" t="s">
        <v>1249</v>
      </c>
      <c r="D788" s="13">
        <f>COUNTIFS('1. Output sheet'!$AC$2:$AC$5000,$B$105,'1. Output sheet'!$C$2:$C$5000,D$73,'1. Output sheet'!$K$2:$K$5000,$C788,'1. Output sheet'!$O$2:$O$5000,"&gt;="&amp;$B$740,'1. Output sheet'!$O$2:$O$5000,"&lt;"&amp;$C$740)</f>
        <v>0</v>
      </c>
      <c r="E788" s="13">
        <f>COUNTIFS('1. Output sheet'!$AC$2:$AC$5000,$B$105,'1. Output sheet'!$C$2:$C$5000,E$73,'1. Output sheet'!$K$2:$K$5000,$C788,'1. Output sheet'!$O$2:$O$5000,"&gt;="&amp;$B$740,'1. Output sheet'!$O$2:$O$5000,"&lt;"&amp;$C$740)</f>
        <v>0</v>
      </c>
      <c r="F788" s="13">
        <f>COUNTIFS('1. Output sheet'!$AC$2:$AC$5000,$B$105,'1. Output sheet'!$C$2:$C$5000,F$73,'1. Output sheet'!$K$2:$K$5000,$C788,'1. Output sheet'!$O$2:$O$5000,"&gt;="&amp;$B$740,'1. Output sheet'!$O$2:$O$5000,"&lt;"&amp;$C$740)</f>
        <v>0</v>
      </c>
      <c r="G788" s="13">
        <f>COUNTIFS('1. Output sheet'!$AC$2:$AC$5000,$B$105,'1. Output sheet'!$C$2:$C$5000,G$73,'1. Output sheet'!$K$2:$K$5000,$C788,'1. Output sheet'!$O$2:$O$5000,"&gt;="&amp;$B$740,'1. Output sheet'!$O$2:$O$5000,"&lt;"&amp;$C$740)</f>
        <v>0</v>
      </c>
      <c r="H788" s="13">
        <f>COUNTIFS('1. Output sheet'!$AC$2:$AC$5000,$B$105,'1. Output sheet'!$C$2:$C$5000,H$73,'1. Output sheet'!$K$2:$K$5000,$C788,'1. Output sheet'!$O$2:$O$5000,"&gt;="&amp;$B$740,'1. Output sheet'!$O$2:$O$5000,"&lt;"&amp;$C$740)</f>
        <v>0</v>
      </c>
      <c r="I788" s="13">
        <f>COUNTIFS('1. Output sheet'!$AC$2:$AC$5000,$B$105,'1. Output sheet'!$C$2:$C$5000,I$73,'1. Output sheet'!$K$2:$K$5000,$C788,'1. Output sheet'!$O$2:$O$5000,"&gt;="&amp;$B$740,'1. Output sheet'!$O$2:$O$5000,"&lt;"&amp;$C$740)</f>
        <v>0</v>
      </c>
      <c r="J788" s="13">
        <f>COUNTIFS('1. Output sheet'!$AC$2:$AC$5000,$B$105,'1. Output sheet'!$C$2:$C$5000,J$73,'1. Output sheet'!$K$2:$K$5000,$C788,'1. Output sheet'!$O$2:$O$5000,"&gt;="&amp;$B$740,'1. Output sheet'!$O$2:$O$5000,"&lt;"&amp;$C$740)</f>
        <v>0</v>
      </c>
      <c r="K788" s="13">
        <f>COUNTIFS('1. Output sheet'!$AC$2:$AC$5000,$B$105,'1. Output sheet'!$C$2:$C$5000,K$73,'1. Output sheet'!$K$2:$K$5000,$C788,'1. Output sheet'!$O$2:$O$5000,"&gt;="&amp;$B$740,'1. Output sheet'!$O$2:$O$5000,"&lt;"&amp;$C$740)</f>
        <v>0</v>
      </c>
      <c r="L788" s="13">
        <f>COUNTIFS('1. Output sheet'!$AC$2:$AC$5000,$B$105,'1. Output sheet'!$C$2:$C$5000,L$73,'1. Output sheet'!$K$2:$K$5000,$C788,'1. Output sheet'!$O$2:$O$5000,"&gt;="&amp;$B$740,'1. Output sheet'!$O$2:$O$5000,"&lt;"&amp;$C$740)</f>
        <v>0</v>
      </c>
      <c r="M788" s="13">
        <f>COUNTIFS('1. Output sheet'!$AC$2:$AC$5000,$B$105,'1. Output sheet'!$C$2:$C$5000,M$73,'1. Output sheet'!$K$2:$K$5000,$C788,'1. Output sheet'!$O$2:$O$5000,"&gt;="&amp;$B$740,'1. Output sheet'!$O$2:$O$5000,"&lt;"&amp;$C$740)</f>
        <v>0</v>
      </c>
      <c r="N788" s="13">
        <f>COUNTIFS('1. Output sheet'!$AC$2:$AC$5000,$B$105,'1. Output sheet'!$C$2:$C$5000,N$73,'1. Output sheet'!$K$2:$K$5000,$C788,'1. Output sheet'!$O$2:$O$5000,"&gt;="&amp;$B$740,'1. Output sheet'!$O$2:$O$5000,"&lt;"&amp;$C$740)</f>
        <v>0</v>
      </c>
      <c r="O788" s="13">
        <f>COUNTIFS('1. Output sheet'!$AC$2:$AC$5000,$B$105,'1. Output sheet'!$C$2:$C$5000,O$73,'1. Output sheet'!$K$2:$K$5000,$C788,'1. Output sheet'!$O$2:$O$5000,"&gt;="&amp;$B$740,'1. Output sheet'!$O$2:$O$5000,"&lt;"&amp;$C$740)</f>
        <v>0</v>
      </c>
      <c r="P788" s="14">
        <f t="shared" si="425"/>
        <v>0</v>
      </c>
    </row>
    <row r="789" spans="2:16" ht="15" x14ac:dyDescent="0.25">
      <c r="B789" s="7"/>
      <c r="C789" s="39" t="s">
        <v>47</v>
      </c>
      <c r="D789" s="13">
        <f>COUNTIFS('1. Output sheet'!$AC$2:$AC$5000,$B$105,'1. Output sheet'!$C$2:$C$5000,D$73,'1. Output sheet'!$K$2:$K$5000,$C789,'1. Output sheet'!$O$2:$O$5000,"&gt;="&amp;$B$740,'1. Output sheet'!$O$2:$O$5000,"&lt;"&amp;$C$740)</f>
        <v>0</v>
      </c>
      <c r="E789" s="13">
        <f>COUNTIFS('1. Output sheet'!$AC$2:$AC$5000,$B$105,'1. Output sheet'!$C$2:$C$5000,E$73,'1. Output sheet'!$K$2:$K$5000,$C789,'1. Output sheet'!$O$2:$O$5000,"&gt;="&amp;$B$740,'1. Output sheet'!$O$2:$O$5000,"&lt;"&amp;$C$740)</f>
        <v>0</v>
      </c>
      <c r="F789" s="13">
        <f>COUNTIFS('1. Output sheet'!$AC$2:$AC$5000,$B$105,'1. Output sheet'!$C$2:$C$5000,F$73,'1. Output sheet'!$K$2:$K$5000,$C789,'1. Output sheet'!$O$2:$O$5000,"&gt;="&amp;$B$740,'1. Output sheet'!$O$2:$O$5000,"&lt;"&amp;$C$740)</f>
        <v>0</v>
      </c>
      <c r="G789" s="13">
        <f>COUNTIFS('1. Output sheet'!$AC$2:$AC$5000,$B$105,'1. Output sheet'!$C$2:$C$5000,G$73,'1. Output sheet'!$K$2:$K$5000,$C789,'1. Output sheet'!$O$2:$O$5000,"&gt;="&amp;$B$740,'1. Output sheet'!$O$2:$O$5000,"&lt;"&amp;$C$740)</f>
        <v>0</v>
      </c>
      <c r="H789" s="13">
        <f>COUNTIFS('1. Output sheet'!$AC$2:$AC$5000,$B$105,'1. Output sheet'!$C$2:$C$5000,H$73,'1. Output sheet'!$K$2:$K$5000,$C789,'1. Output sheet'!$O$2:$O$5000,"&gt;="&amp;$B$740,'1. Output sheet'!$O$2:$O$5000,"&lt;"&amp;$C$740)</f>
        <v>0</v>
      </c>
      <c r="I789" s="13">
        <f>COUNTIFS('1. Output sheet'!$AC$2:$AC$5000,$B$105,'1. Output sheet'!$C$2:$C$5000,I$73,'1. Output sheet'!$K$2:$K$5000,$C789,'1. Output sheet'!$O$2:$O$5000,"&gt;="&amp;$B$740,'1. Output sheet'!$O$2:$O$5000,"&lt;"&amp;$C$740)</f>
        <v>0</v>
      </c>
      <c r="J789" s="13">
        <f>COUNTIFS('1. Output sheet'!$AC$2:$AC$5000,$B$105,'1. Output sheet'!$C$2:$C$5000,J$73,'1. Output sheet'!$K$2:$K$5000,$C789,'1. Output sheet'!$O$2:$O$5000,"&gt;="&amp;$B$740,'1. Output sheet'!$O$2:$O$5000,"&lt;"&amp;$C$740)</f>
        <v>0</v>
      </c>
      <c r="K789" s="13">
        <f>COUNTIFS('1. Output sheet'!$AC$2:$AC$5000,$B$105,'1. Output sheet'!$C$2:$C$5000,K$73,'1. Output sheet'!$K$2:$K$5000,$C789,'1. Output sheet'!$O$2:$O$5000,"&gt;="&amp;$B$740,'1. Output sheet'!$O$2:$O$5000,"&lt;"&amp;$C$740)</f>
        <v>0</v>
      </c>
      <c r="L789" s="13">
        <f>COUNTIFS('1. Output sheet'!$AC$2:$AC$5000,$B$105,'1. Output sheet'!$C$2:$C$5000,L$73,'1. Output sheet'!$K$2:$K$5000,$C789,'1. Output sheet'!$O$2:$O$5000,"&gt;="&amp;$B$740,'1. Output sheet'!$O$2:$O$5000,"&lt;"&amp;$C$740)</f>
        <v>0</v>
      </c>
      <c r="M789" s="13">
        <f>COUNTIFS('1. Output sheet'!$AC$2:$AC$5000,$B$105,'1. Output sheet'!$C$2:$C$5000,M$73,'1. Output sheet'!$K$2:$K$5000,$C789,'1. Output sheet'!$O$2:$O$5000,"&gt;="&amp;$B$740,'1. Output sheet'!$O$2:$O$5000,"&lt;"&amp;$C$740)</f>
        <v>0</v>
      </c>
      <c r="N789" s="13">
        <f>COUNTIFS('1. Output sheet'!$AC$2:$AC$5000,$B$105,'1. Output sheet'!$C$2:$C$5000,N$73,'1. Output sheet'!$K$2:$K$5000,$C789,'1. Output sheet'!$O$2:$O$5000,"&gt;="&amp;$B$740,'1. Output sheet'!$O$2:$O$5000,"&lt;"&amp;$C$740)</f>
        <v>0</v>
      </c>
      <c r="O789" s="13">
        <f>COUNTIFS('1. Output sheet'!$AC$2:$AC$5000,$B$105,'1. Output sheet'!$C$2:$C$5000,O$73,'1. Output sheet'!$K$2:$K$5000,$C789,'1. Output sheet'!$O$2:$O$5000,"&gt;="&amp;$B$740,'1. Output sheet'!$O$2:$O$5000,"&lt;"&amp;$C$740)</f>
        <v>0</v>
      </c>
      <c r="P789" s="14">
        <f t="shared" si="425"/>
        <v>0</v>
      </c>
    </row>
    <row r="790" spans="2:16" ht="15" x14ac:dyDescent="0.25">
      <c r="B790" s="7"/>
      <c r="C790" s="39" t="s">
        <v>74</v>
      </c>
      <c r="D790" s="13">
        <f>COUNTIFS('1. Output sheet'!$AC$2:$AC$5000,$B$105,'1. Output sheet'!$C$2:$C$5000,D$73,'1. Output sheet'!$K$2:$K$5000,$C790,'1. Output sheet'!$O$2:$O$5000,"&gt;="&amp;$B$740,'1. Output sheet'!$O$2:$O$5000,"&lt;"&amp;$C$740)</f>
        <v>0</v>
      </c>
      <c r="E790" s="13">
        <f>COUNTIFS('1. Output sheet'!$AC$2:$AC$5000,$B$105,'1. Output sheet'!$C$2:$C$5000,E$73,'1. Output sheet'!$K$2:$K$5000,$C790,'1. Output sheet'!$O$2:$O$5000,"&gt;="&amp;$B$740,'1. Output sheet'!$O$2:$O$5000,"&lt;"&amp;$C$740)</f>
        <v>0</v>
      </c>
      <c r="F790" s="13">
        <f>COUNTIFS('1. Output sheet'!$AC$2:$AC$5000,$B$105,'1. Output sheet'!$C$2:$C$5000,F$73,'1. Output sheet'!$K$2:$K$5000,$C790,'1. Output sheet'!$O$2:$O$5000,"&gt;="&amp;$B$740,'1. Output sheet'!$O$2:$O$5000,"&lt;"&amp;$C$740)</f>
        <v>0</v>
      </c>
      <c r="G790" s="13">
        <f>COUNTIFS('1. Output sheet'!$AC$2:$AC$5000,$B$105,'1. Output sheet'!$C$2:$C$5000,G$73,'1. Output sheet'!$K$2:$K$5000,$C790,'1. Output sheet'!$O$2:$O$5000,"&gt;="&amp;$B$740,'1. Output sheet'!$O$2:$O$5000,"&lt;"&amp;$C$740)</f>
        <v>0</v>
      </c>
      <c r="H790" s="13">
        <f>COUNTIFS('1. Output sheet'!$AC$2:$AC$5000,$B$105,'1. Output sheet'!$C$2:$C$5000,H$73,'1. Output sheet'!$K$2:$K$5000,$C790,'1. Output sheet'!$O$2:$O$5000,"&gt;="&amp;$B$740,'1. Output sheet'!$O$2:$O$5000,"&lt;"&amp;$C$740)</f>
        <v>0</v>
      </c>
      <c r="I790" s="13">
        <f>COUNTIFS('1. Output sheet'!$AC$2:$AC$5000,$B$105,'1. Output sheet'!$C$2:$C$5000,I$73,'1. Output sheet'!$K$2:$K$5000,$C790,'1. Output sheet'!$O$2:$O$5000,"&gt;="&amp;$B$740,'1. Output sheet'!$O$2:$O$5000,"&lt;"&amp;$C$740)</f>
        <v>0</v>
      </c>
      <c r="J790" s="13">
        <f>COUNTIFS('1. Output sheet'!$AC$2:$AC$5000,$B$105,'1. Output sheet'!$C$2:$C$5000,J$73,'1. Output sheet'!$K$2:$K$5000,$C790,'1. Output sheet'!$O$2:$O$5000,"&gt;="&amp;$B$740,'1. Output sheet'!$O$2:$O$5000,"&lt;"&amp;$C$740)</f>
        <v>0</v>
      </c>
      <c r="K790" s="13">
        <f>COUNTIFS('1. Output sheet'!$AC$2:$AC$5000,$B$105,'1. Output sheet'!$C$2:$C$5000,K$73,'1. Output sheet'!$K$2:$K$5000,$C790,'1. Output sheet'!$O$2:$O$5000,"&gt;="&amp;$B$740,'1. Output sheet'!$O$2:$O$5000,"&lt;"&amp;$C$740)</f>
        <v>0</v>
      </c>
      <c r="L790" s="13">
        <f>COUNTIFS('1. Output sheet'!$AC$2:$AC$5000,$B$105,'1. Output sheet'!$C$2:$C$5000,L$73,'1. Output sheet'!$K$2:$K$5000,$C790,'1. Output sheet'!$O$2:$O$5000,"&gt;="&amp;$B$740,'1. Output sheet'!$O$2:$O$5000,"&lt;"&amp;$C$740)</f>
        <v>0</v>
      </c>
      <c r="M790" s="13">
        <f>COUNTIFS('1. Output sheet'!$AC$2:$AC$5000,$B$105,'1. Output sheet'!$C$2:$C$5000,M$73,'1. Output sheet'!$K$2:$K$5000,$C790,'1. Output sheet'!$O$2:$O$5000,"&gt;="&amp;$B$740,'1. Output sheet'!$O$2:$O$5000,"&lt;"&amp;$C$740)</f>
        <v>0</v>
      </c>
      <c r="N790" s="13">
        <f>COUNTIFS('1. Output sheet'!$AC$2:$AC$5000,$B$105,'1. Output sheet'!$C$2:$C$5000,N$73,'1. Output sheet'!$K$2:$K$5000,$C790,'1. Output sheet'!$O$2:$O$5000,"&gt;="&amp;$B$740,'1. Output sheet'!$O$2:$O$5000,"&lt;"&amp;$C$740)</f>
        <v>0</v>
      </c>
      <c r="O790" s="13">
        <f>COUNTIFS('1. Output sheet'!$AC$2:$AC$5000,$B$105,'1. Output sheet'!$C$2:$C$5000,O$73,'1. Output sheet'!$K$2:$K$5000,$C790,'1. Output sheet'!$O$2:$O$5000,"&gt;="&amp;$B$740,'1. Output sheet'!$O$2:$O$5000,"&lt;"&amp;$C$740)</f>
        <v>0</v>
      </c>
      <c r="P790" s="14">
        <f t="shared" si="425"/>
        <v>0</v>
      </c>
    </row>
    <row r="791" spans="2:16" ht="15" x14ac:dyDescent="0.25">
      <c r="B791" s="7"/>
      <c r="C791" s="39" t="s">
        <v>4234</v>
      </c>
      <c r="D791" s="13">
        <f>COUNTIFS('1. Output sheet'!$AC$2:$AC$5000,$B$105,'1. Output sheet'!$C$2:$C$5000,D$73,'1. Output sheet'!$K$2:$K$5000,$C791,'1. Output sheet'!$O$2:$O$5000,"&gt;="&amp;$B$740,'1. Output sheet'!$O$2:$O$5000,"&lt;"&amp;$C$740)</f>
        <v>0</v>
      </c>
      <c r="E791" s="13">
        <f>COUNTIFS('1. Output sheet'!$AC$2:$AC$5000,$B$105,'1. Output sheet'!$C$2:$C$5000,E$73,'1. Output sheet'!$K$2:$K$5000,$C791,'1. Output sheet'!$O$2:$O$5000,"&gt;="&amp;$B$740,'1. Output sheet'!$O$2:$O$5000,"&lt;"&amp;$C$740)</f>
        <v>0</v>
      </c>
      <c r="F791" s="13">
        <f>COUNTIFS('1. Output sheet'!$AC$2:$AC$5000,$B$105,'1. Output sheet'!$C$2:$C$5000,F$73,'1. Output sheet'!$K$2:$K$5000,$C791,'1. Output sheet'!$O$2:$O$5000,"&gt;="&amp;$B$740,'1. Output sheet'!$O$2:$O$5000,"&lt;"&amp;$C$740)</f>
        <v>0</v>
      </c>
      <c r="G791" s="13">
        <f>COUNTIFS('1. Output sheet'!$AC$2:$AC$5000,$B$105,'1. Output sheet'!$C$2:$C$5000,G$73,'1. Output sheet'!$K$2:$K$5000,$C791,'1. Output sheet'!$O$2:$O$5000,"&gt;="&amp;$B$740,'1. Output sheet'!$O$2:$O$5000,"&lt;"&amp;$C$740)</f>
        <v>0</v>
      </c>
      <c r="H791" s="13">
        <f>COUNTIFS('1. Output sheet'!$AC$2:$AC$5000,$B$105,'1. Output sheet'!$C$2:$C$5000,H$73,'1. Output sheet'!$K$2:$K$5000,$C791,'1. Output sheet'!$O$2:$O$5000,"&gt;="&amp;$B$740,'1. Output sheet'!$O$2:$O$5000,"&lt;"&amp;$C$740)</f>
        <v>0</v>
      </c>
      <c r="I791" s="13">
        <f>COUNTIFS('1. Output sheet'!$AC$2:$AC$5000,$B$105,'1. Output sheet'!$C$2:$C$5000,I$73,'1. Output sheet'!$K$2:$K$5000,$C791,'1. Output sheet'!$O$2:$O$5000,"&gt;="&amp;$B$740,'1. Output sheet'!$O$2:$O$5000,"&lt;"&amp;$C$740)</f>
        <v>0</v>
      </c>
      <c r="J791" s="13">
        <f>COUNTIFS('1. Output sheet'!$AC$2:$AC$5000,$B$105,'1. Output sheet'!$C$2:$C$5000,J$73,'1. Output sheet'!$K$2:$K$5000,$C791,'1. Output sheet'!$O$2:$O$5000,"&gt;="&amp;$B$740,'1. Output sheet'!$O$2:$O$5000,"&lt;"&amp;$C$740)</f>
        <v>0</v>
      </c>
      <c r="K791" s="13">
        <f>COUNTIFS('1. Output sheet'!$AC$2:$AC$5000,$B$105,'1. Output sheet'!$C$2:$C$5000,K$73,'1. Output sheet'!$K$2:$K$5000,$C791,'1. Output sheet'!$O$2:$O$5000,"&gt;="&amp;$B$740,'1. Output sheet'!$O$2:$O$5000,"&lt;"&amp;$C$740)</f>
        <v>0</v>
      </c>
      <c r="L791" s="13">
        <f>COUNTIFS('1. Output sheet'!$AC$2:$AC$5000,$B$105,'1. Output sheet'!$C$2:$C$5000,L$73,'1. Output sheet'!$K$2:$K$5000,$C791,'1. Output sheet'!$O$2:$O$5000,"&gt;="&amp;$B$740,'1. Output sheet'!$O$2:$O$5000,"&lt;"&amp;$C$740)</f>
        <v>0</v>
      </c>
      <c r="M791" s="13">
        <f>COUNTIFS('1. Output sheet'!$AC$2:$AC$5000,$B$105,'1. Output sheet'!$C$2:$C$5000,M$73,'1. Output sheet'!$K$2:$K$5000,$C791,'1. Output sheet'!$O$2:$O$5000,"&gt;="&amp;$B$740,'1. Output sheet'!$O$2:$O$5000,"&lt;"&amp;$C$740)</f>
        <v>0</v>
      </c>
      <c r="N791" s="13">
        <f>COUNTIFS('1. Output sheet'!$AC$2:$AC$5000,$B$105,'1. Output sheet'!$C$2:$C$5000,N$73,'1. Output sheet'!$K$2:$K$5000,$C791,'1. Output sheet'!$O$2:$O$5000,"&gt;="&amp;$B$740,'1. Output sheet'!$O$2:$O$5000,"&lt;"&amp;$C$740)</f>
        <v>0</v>
      </c>
      <c r="O791" s="13">
        <f>COUNTIFS('1. Output sheet'!$AC$2:$AC$5000,$B$105,'1. Output sheet'!$C$2:$C$5000,O$73,'1. Output sheet'!$K$2:$K$5000,$C791,'1. Output sheet'!$O$2:$O$5000,"&gt;="&amp;$B$740,'1. Output sheet'!$O$2:$O$5000,"&lt;"&amp;$C$740)</f>
        <v>0</v>
      </c>
      <c r="P791" s="14">
        <f t="shared" si="425"/>
        <v>0</v>
      </c>
    </row>
    <row r="792" spans="2:16" ht="15" x14ac:dyDescent="0.25">
      <c r="B792" s="7"/>
      <c r="C792" s="39" t="s">
        <v>455</v>
      </c>
      <c r="D792" s="13">
        <f>COUNTIFS('1. Output sheet'!$AC$2:$AC$5000,$B$105,'1. Output sheet'!$C$2:$C$5000,D$73,'1. Output sheet'!$K$2:$K$5000,$C792,'1. Output sheet'!$O$2:$O$5000,"&gt;="&amp;$B$740,'1. Output sheet'!$O$2:$O$5000,"&lt;"&amp;$C$740)</f>
        <v>0</v>
      </c>
      <c r="E792" s="13">
        <f>COUNTIFS('1. Output sheet'!$AC$2:$AC$5000,$B$105,'1. Output sheet'!$C$2:$C$5000,E$73,'1. Output sheet'!$K$2:$K$5000,$C792,'1. Output sheet'!$O$2:$O$5000,"&gt;="&amp;$B$740,'1. Output sheet'!$O$2:$O$5000,"&lt;"&amp;$C$740)</f>
        <v>0</v>
      </c>
      <c r="F792" s="13">
        <f>COUNTIFS('1. Output sheet'!$AC$2:$AC$5000,$B$105,'1. Output sheet'!$C$2:$C$5000,F$73,'1. Output sheet'!$K$2:$K$5000,$C792,'1. Output sheet'!$O$2:$O$5000,"&gt;="&amp;$B$740,'1. Output sheet'!$O$2:$O$5000,"&lt;"&amp;$C$740)</f>
        <v>0</v>
      </c>
      <c r="G792" s="13">
        <f>COUNTIFS('1. Output sheet'!$AC$2:$AC$5000,$B$105,'1. Output sheet'!$C$2:$C$5000,G$73,'1. Output sheet'!$K$2:$K$5000,$C792,'1. Output sheet'!$O$2:$O$5000,"&gt;="&amp;$B$740,'1. Output sheet'!$O$2:$O$5000,"&lt;"&amp;$C$740)</f>
        <v>0</v>
      </c>
      <c r="H792" s="13">
        <f>COUNTIFS('1. Output sheet'!$AC$2:$AC$5000,$B$105,'1. Output sheet'!$C$2:$C$5000,H$73,'1. Output sheet'!$K$2:$K$5000,$C792,'1. Output sheet'!$O$2:$O$5000,"&gt;="&amp;$B$740,'1. Output sheet'!$O$2:$O$5000,"&lt;"&amp;$C$740)</f>
        <v>0</v>
      </c>
      <c r="I792" s="13">
        <f>COUNTIFS('1. Output sheet'!$AC$2:$AC$5000,$B$105,'1. Output sheet'!$C$2:$C$5000,I$73,'1. Output sheet'!$K$2:$K$5000,$C792,'1. Output sheet'!$O$2:$O$5000,"&gt;="&amp;$B$740,'1. Output sheet'!$O$2:$O$5000,"&lt;"&amp;$C$740)</f>
        <v>0</v>
      </c>
      <c r="J792" s="13">
        <f>COUNTIFS('1. Output sheet'!$AC$2:$AC$5000,$B$105,'1. Output sheet'!$C$2:$C$5000,J$73,'1. Output sheet'!$K$2:$K$5000,$C792,'1. Output sheet'!$O$2:$O$5000,"&gt;="&amp;$B$740,'1. Output sheet'!$O$2:$O$5000,"&lt;"&amp;$C$740)</f>
        <v>0</v>
      </c>
      <c r="K792" s="13">
        <f>COUNTIFS('1. Output sheet'!$AC$2:$AC$5000,$B$105,'1. Output sheet'!$C$2:$C$5000,K$73,'1. Output sheet'!$K$2:$K$5000,$C792,'1. Output sheet'!$O$2:$O$5000,"&gt;="&amp;$B$740,'1. Output sheet'!$O$2:$O$5000,"&lt;"&amp;$C$740)</f>
        <v>0</v>
      </c>
      <c r="L792" s="13">
        <f>COUNTIFS('1. Output sheet'!$AC$2:$AC$5000,$B$105,'1. Output sheet'!$C$2:$C$5000,L$73,'1. Output sheet'!$K$2:$K$5000,$C792,'1. Output sheet'!$O$2:$O$5000,"&gt;="&amp;$B$740,'1. Output sheet'!$O$2:$O$5000,"&lt;"&amp;$C$740)</f>
        <v>0</v>
      </c>
      <c r="M792" s="13">
        <f>COUNTIFS('1. Output sheet'!$AC$2:$AC$5000,$B$105,'1. Output sheet'!$C$2:$C$5000,M$73,'1. Output sheet'!$K$2:$K$5000,$C792,'1. Output sheet'!$O$2:$O$5000,"&gt;="&amp;$B$740,'1. Output sheet'!$O$2:$O$5000,"&lt;"&amp;$C$740)</f>
        <v>0</v>
      </c>
      <c r="N792" s="13">
        <f>COUNTIFS('1. Output sheet'!$AC$2:$AC$5000,$B$105,'1. Output sheet'!$C$2:$C$5000,N$73,'1. Output sheet'!$K$2:$K$5000,$C792,'1. Output sheet'!$O$2:$O$5000,"&gt;="&amp;$B$740,'1. Output sheet'!$O$2:$O$5000,"&lt;"&amp;$C$740)</f>
        <v>0</v>
      </c>
      <c r="O792" s="13">
        <f>COUNTIFS('1. Output sheet'!$AC$2:$AC$5000,$B$105,'1. Output sheet'!$C$2:$C$5000,O$73,'1. Output sheet'!$K$2:$K$5000,$C792,'1. Output sheet'!$O$2:$O$5000,"&gt;="&amp;$B$740,'1. Output sheet'!$O$2:$O$5000,"&lt;"&amp;$C$740)</f>
        <v>0</v>
      </c>
      <c r="P792" s="14">
        <f t="shared" si="425"/>
        <v>0</v>
      </c>
    </row>
    <row r="793" spans="2:16" ht="15" x14ac:dyDescent="0.25">
      <c r="B793" s="7"/>
      <c r="C793" s="39" t="s">
        <v>306</v>
      </c>
      <c r="D793" s="13">
        <f>COUNTIFS('1. Output sheet'!$AC$2:$AC$5000,$B$105,'1. Output sheet'!$C$2:$C$5000,D$73,'1. Output sheet'!$K$2:$K$5000,$C793,'1. Output sheet'!$O$2:$O$5000,"&gt;="&amp;$B$740,'1. Output sheet'!$O$2:$O$5000,"&lt;"&amp;$C$740)</f>
        <v>0</v>
      </c>
      <c r="E793" s="13">
        <f>COUNTIFS('1. Output sheet'!$AC$2:$AC$5000,$B$105,'1. Output sheet'!$C$2:$C$5000,E$73,'1. Output sheet'!$K$2:$K$5000,$C793,'1. Output sheet'!$O$2:$O$5000,"&gt;="&amp;$B$740,'1. Output sheet'!$O$2:$O$5000,"&lt;"&amp;$C$740)</f>
        <v>0</v>
      </c>
      <c r="F793" s="13">
        <f>COUNTIFS('1. Output sheet'!$AC$2:$AC$5000,$B$105,'1. Output sheet'!$C$2:$C$5000,F$73,'1. Output sheet'!$K$2:$K$5000,$C793,'1. Output sheet'!$O$2:$O$5000,"&gt;="&amp;$B$740,'1. Output sheet'!$O$2:$O$5000,"&lt;"&amp;$C$740)</f>
        <v>0</v>
      </c>
      <c r="G793" s="13">
        <f>COUNTIFS('1. Output sheet'!$AC$2:$AC$5000,$B$105,'1. Output sheet'!$C$2:$C$5000,G$73,'1. Output sheet'!$K$2:$K$5000,$C793,'1. Output sheet'!$O$2:$O$5000,"&gt;="&amp;$B$740,'1. Output sheet'!$O$2:$O$5000,"&lt;"&amp;$C$740)</f>
        <v>0</v>
      </c>
      <c r="H793" s="13">
        <f>COUNTIFS('1. Output sheet'!$AC$2:$AC$5000,$B$105,'1. Output sheet'!$C$2:$C$5000,H$73,'1. Output sheet'!$K$2:$K$5000,$C793,'1. Output sheet'!$O$2:$O$5000,"&gt;="&amp;$B$740,'1. Output sheet'!$O$2:$O$5000,"&lt;"&amp;$C$740)</f>
        <v>0</v>
      </c>
      <c r="I793" s="13">
        <f>COUNTIFS('1. Output sheet'!$AC$2:$AC$5000,$B$105,'1. Output sheet'!$C$2:$C$5000,I$73,'1. Output sheet'!$K$2:$K$5000,$C793,'1. Output sheet'!$O$2:$O$5000,"&gt;="&amp;$B$740,'1. Output sheet'!$O$2:$O$5000,"&lt;"&amp;$C$740)</f>
        <v>0</v>
      </c>
      <c r="J793" s="13">
        <f>COUNTIFS('1. Output sheet'!$AC$2:$AC$5000,$B$105,'1. Output sheet'!$C$2:$C$5000,J$73,'1. Output sheet'!$K$2:$K$5000,$C793,'1. Output sheet'!$O$2:$O$5000,"&gt;="&amp;$B$740,'1. Output sheet'!$O$2:$O$5000,"&lt;"&amp;$C$740)</f>
        <v>0</v>
      </c>
      <c r="K793" s="13">
        <f>COUNTIFS('1. Output sheet'!$AC$2:$AC$5000,$B$105,'1. Output sheet'!$C$2:$C$5000,K$73,'1. Output sheet'!$K$2:$K$5000,$C793,'1. Output sheet'!$O$2:$O$5000,"&gt;="&amp;$B$740,'1. Output sheet'!$O$2:$O$5000,"&lt;"&amp;$C$740)</f>
        <v>0</v>
      </c>
      <c r="L793" s="13">
        <f>COUNTIFS('1. Output sheet'!$AC$2:$AC$5000,$B$105,'1. Output sheet'!$C$2:$C$5000,L$73,'1. Output sheet'!$K$2:$K$5000,$C793,'1. Output sheet'!$O$2:$O$5000,"&gt;="&amp;$B$740,'1. Output sheet'!$O$2:$O$5000,"&lt;"&amp;$C$740)</f>
        <v>0</v>
      </c>
      <c r="M793" s="13">
        <f>COUNTIFS('1. Output sheet'!$AC$2:$AC$5000,$B$105,'1. Output sheet'!$C$2:$C$5000,M$73,'1. Output sheet'!$K$2:$K$5000,$C793,'1. Output sheet'!$O$2:$O$5000,"&gt;="&amp;$B$740,'1. Output sheet'!$O$2:$O$5000,"&lt;"&amp;$C$740)</f>
        <v>0</v>
      </c>
      <c r="N793" s="13">
        <f>COUNTIFS('1. Output sheet'!$AC$2:$AC$5000,$B$105,'1. Output sheet'!$C$2:$C$5000,N$73,'1. Output sheet'!$K$2:$K$5000,$C793,'1. Output sheet'!$O$2:$O$5000,"&gt;="&amp;$B$740,'1. Output sheet'!$O$2:$O$5000,"&lt;"&amp;$C$740)</f>
        <v>0</v>
      </c>
      <c r="O793" s="13">
        <f>COUNTIFS('1. Output sheet'!$AC$2:$AC$5000,$B$105,'1. Output sheet'!$C$2:$C$5000,O$73,'1. Output sheet'!$K$2:$K$5000,$C793,'1. Output sheet'!$O$2:$O$5000,"&gt;="&amp;$B$740,'1. Output sheet'!$O$2:$O$5000,"&lt;"&amp;$C$740)</f>
        <v>0</v>
      </c>
      <c r="P793" s="14">
        <f t="shared" si="425"/>
        <v>0</v>
      </c>
    </row>
    <row r="794" spans="2:16" ht="15" x14ac:dyDescent="0.25">
      <c r="B794" s="7"/>
      <c r="C794" s="39" t="s">
        <v>289</v>
      </c>
      <c r="D794" s="13">
        <f>COUNTIFS('1. Output sheet'!$AC$2:$AC$5000,$B$105,'1. Output sheet'!$C$2:$C$5000,D$73,'1. Output sheet'!$K$2:$K$5000,$C794,'1. Output sheet'!$O$2:$O$5000,"&gt;="&amp;$B$740,'1. Output sheet'!$O$2:$O$5000,"&lt;"&amp;$C$740)</f>
        <v>0</v>
      </c>
      <c r="E794" s="13">
        <f>COUNTIFS('1. Output sheet'!$AC$2:$AC$5000,$B$105,'1. Output sheet'!$C$2:$C$5000,E$73,'1. Output sheet'!$K$2:$K$5000,$C794,'1. Output sheet'!$O$2:$O$5000,"&gt;="&amp;$B$740,'1. Output sheet'!$O$2:$O$5000,"&lt;"&amp;$C$740)</f>
        <v>0</v>
      </c>
      <c r="F794" s="13">
        <f>COUNTIFS('1. Output sheet'!$AC$2:$AC$5000,$B$105,'1. Output sheet'!$C$2:$C$5000,F$73,'1. Output sheet'!$K$2:$K$5000,$C794,'1. Output sheet'!$O$2:$O$5000,"&gt;="&amp;$B$740,'1. Output sheet'!$O$2:$O$5000,"&lt;"&amp;$C$740)</f>
        <v>0</v>
      </c>
      <c r="G794" s="13">
        <f>COUNTIFS('1. Output sheet'!$AC$2:$AC$5000,$B$105,'1. Output sheet'!$C$2:$C$5000,G$73,'1. Output sheet'!$K$2:$K$5000,$C794,'1. Output sheet'!$O$2:$O$5000,"&gt;="&amp;$B$740,'1. Output sheet'!$O$2:$O$5000,"&lt;"&amp;$C$740)</f>
        <v>0</v>
      </c>
      <c r="H794" s="13">
        <f>COUNTIFS('1. Output sheet'!$AC$2:$AC$5000,$B$105,'1. Output sheet'!$C$2:$C$5000,H$73,'1. Output sheet'!$K$2:$K$5000,$C794,'1. Output sheet'!$O$2:$O$5000,"&gt;="&amp;$B$740,'1. Output sheet'!$O$2:$O$5000,"&lt;"&amp;$C$740)</f>
        <v>0</v>
      </c>
      <c r="I794" s="13">
        <f>COUNTIFS('1. Output sheet'!$AC$2:$AC$5000,$B$105,'1. Output sheet'!$C$2:$C$5000,I$73,'1. Output sheet'!$K$2:$K$5000,$C794,'1. Output sheet'!$O$2:$O$5000,"&gt;="&amp;$B$740,'1. Output sheet'!$O$2:$O$5000,"&lt;"&amp;$C$740)</f>
        <v>0</v>
      </c>
      <c r="J794" s="13">
        <f>COUNTIFS('1. Output sheet'!$AC$2:$AC$5000,$B$105,'1. Output sheet'!$C$2:$C$5000,J$73,'1. Output sheet'!$K$2:$K$5000,$C794,'1. Output sheet'!$O$2:$O$5000,"&gt;="&amp;$B$740,'1. Output sheet'!$O$2:$O$5000,"&lt;"&amp;$C$740)</f>
        <v>0</v>
      </c>
      <c r="K794" s="13">
        <f>COUNTIFS('1. Output sheet'!$AC$2:$AC$5000,$B$105,'1. Output sheet'!$C$2:$C$5000,K$73,'1. Output sheet'!$K$2:$K$5000,$C794,'1. Output sheet'!$O$2:$O$5000,"&gt;="&amp;$B$740,'1. Output sheet'!$O$2:$O$5000,"&lt;"&amp;$C$740)</f>
        <v>0</v>
      </c>
      <c r="L794" s="13">
        <f>COUNTIFS('1. Output sheet'!$AC$2:$AC$5000,$B$105,'1. Output sheet'!$C$2:$C$5000,L$73,'1. Output sheet'!$K$2:$K$5000,$C794,'1. Output sheet'!$O$2:$O$5000,"&gt;="&amp;$B$740,'1. Output sheet'!$O$2:$O$5000,"&lt;"&amp;$C$740)</f>
        <v>0</v>
      </c>
      <c r="M794" s="13">
        <f>COUNTIFS('1. Output sheet'!$AC$2:$AC$5000,$B$105,'1. Output sheet'!$C$2:$C$5000,M$73,'1. Output sheet'!$K$2:$K$5000,$C794,'1. Output sheet'!$O$2:$O$5000,"&gt;="&amp;$B$740,'1. Output sheet'!$O$2:$O$5000,"&lt;"&amp;$C$740)</f>
        <v>0</v>
      </c>
      <c r="N794" s="13">
        <f>COUNTIFS('1. Output sheet'!$AC$2:$AC$5000,$B$105,'1. Output sheet'!$C$2:$C$5000,N$73,'1. Output sheet'!$K$2:$K$5000,$C794,'1. Output sheet'!$O$2:$O$5000,"&gt;="&amp;$B$740,'1. Output sheet'!$O$2:$O$5000,"&lt;"&amp;$C$740)</f>
        <v>0</v>
      </c>
      <c r="O794" s="13">
        <f>COUNTIFS('1. Output sheet'!$AC$2:$AC$5000,$B$105,'1. Output sheet'!$C$2:$C$5000,O$73,'1. Output sheet'!$K$2:$K$5000,$C794,'1. Output sheet'!$O$2:$O$5000,"&gt;="&amp;$B$740,'1. Output sheet'!$O$2:$O$5000,"&lt;"&amp;$C$740)</f>
        <v>0</v>
      </c>
      <c r="P794" s="14">
        <f t="shared" si="425"/>
        <v>0</v>
      </c>
    </row>
    <row r="795" spans="2:16" ht="15" x14ac:dyDescent="0.25">
      <c r="B795" s="7"/>
      <c r="C795" s="39" t="s">
        <v>1330</v>
      </c>
      <c r="D795" s="13">
        <f>COUNTIFS('1. Output sheet'!$AC$2:$AC$5000,$B$105,'1. Output sheet'!$C$2:$C$5000,D$73,'1. Output sheet'!$K$2:$K$5000,$C795,'1. Output sheet'!$O$2:$O$5000,"&gt;="&amp;$B$740,'1. Output sheet'!$O$2:$O$5000,"&lt;"&amp;$C$740)</f>
        <v>0</v>
      </c>
      <c r="E795" s="13">
        <f>COUNTIFS('1. Output sheet'!$AC$2:$AC$5000,$B$105,'1. Output sheet'!$C$2:$C$5000,E$73,'1. Output sheet'!$K$2:$K$5000,$C795,'1. Output sheet'!$O$2:$O$5000,"&gt;="&amp;$B$740,'1. Output sheet'!$O$2:$O$5000,"&lt;"&amp;$C$740)</f>
        <v>0</v>
      </c>
      <c r="F795" s="13">
        <f>COUNTIFS('1. Output sheet'!$AC$2:$AC$5000,$B$105,'1. Output sheet'!$C$2:$C$5000,F$73,'1. Output sheet'!$K$2:$K$5000,$C795,'1. Output sheet'!$O$2:$O$5000,"&gt;="&amp;$B$740,'1. Output sheet'!$O$2:$O$5000,"&lt;"&amp;$C$740)</f>
        <v>0</v>
      </c>
      <c r="G795" s="13">
        <f>COUNTIFS('1. Output sheet'!$AC$2:$AC$5000,$B$105,'1. Output sheet'!$C$2:$C$5000,G$73,'1. Output sheet'!$K$2:$K$5000,$C795,'1. Output sheet'!$O$2:$O$5000,"&gt;="&amp;$B$740,'1. Output sheet'!$O$2:$O$5000,"&lt;"&amp;$C$740)</f>
        <v>0</v>
      </c>
      <c r="H795" s="13">
        <f>COUNTIFS('1. Output sheet'!$AC$2:$AC$5000,$B$105,'1. Output sheet'!$C$2:$C$5000,H$73,'1. Output sheet'!$K$2:$K$5000,$C795,'1. Output sheet'!$O$2:$O$5000,"&gt;="&amp;$B$740,'1. Output sheet'!$O$2:$O$5000,"&lt;"&amp;$C$740)</f>
        <v>0</v>
      </c>
      <c r="I795" s="13">
        <f>COUNTIFS('1. Output sheet'!$AC$2:$AC$5000,$B$105,'1. Output sheet'!$C$2:$C$5000,I$73,'1. Output sheet'!$K$2:$K$5000,$C795,'1. Output sheet'!$O$2:$O$5000,"&gt;="&amp;$B$740,'1. Output sheet'!$O$2:$O$5000,"&lt;"&amp;$C$740)</f>
        <v>0</v>
      </c>
      <c r="J795" s="13">
        <f>COUNTIFS('1. Output sheet'!$AC$2:$AC$5000,$B$105,'1. Output sheet'!$C$2:$C$5000,J$73,'1. Output sheet'!$K$2:$K$5000,$C795,'1. Output sheet'!$O$2:$O$5000,"&gt;="&amp;$B$740,'1. Output sheet'!$O$2:$O$5000,"&lt;"&amp;$C$740)</f>
        <v>0</v>
      </c>
      <c r="K795" s="13">
        <f>COUNTIFS('1. Output sheet'!$AC$2:$AC$5000,$B$105,'1. Output sheet'!$C$2:$C$5000,K$73,'1. Output sheet'!$K$2:$K$5000,$C795,'1. Output sheet'!$O$2:$O$5000,"&gt;="&amp;$B$740,'1. Output sheet'!$O$2:$O$5000,"&lt;"&amp;$C$740)</f>
        <v>0</v>
      </c>
      <c r="L795" s="13">
        <f>COUNTIFS('1. Output sheet'!$AC$2:$AC$5000,$B$105,'1. Output sheet'!$C$2:$C$5000,L$73,'1. Output sheet'!$K$2:$K$5000,$C795,'1. Output sheet'!$O$2:$O$5000,"&gt;="&amp;$B$740,'1. Output sheet'!$O$2:$O$5000,"&lt;"&amp;$C$740)</f>
        <v>0</v>
      </c>
      <c r="M795" s="13">
        <f>COUNTIFS('1. Output sheet'!$AC$2:$AC$5000,$B$105,'1. Output sheet'!$C$2:$C$5000,M$73,'1. Output sheet'!$K$2:$K$5000,$C795,'1. Output sheet'!$O$2:$O$5000,"&gt;="&amp;$B$740,'1. Output sheet'!$O$2:$O$5000,"&lt;"&amp;$C$740)</f>
        <v>0</v>
      </c>
      <c r="N795" s="13">
        <f>COUNTIFS('1. Output sheet'!$AC$2:$AC$5000,$B$105,'1. Output sheet'!$C$2:$C$5000,N$73,'1. Output sheet'!$K$2:$K$5000,$C795,'1. Output sheet'!$O$2:$O$5000,"&gt;="&amp;$B$740,'1. Output sheet'!$O$2:$O$5000,"&lt;"&amp;$C$740)</f>
        <v>0</v>
      </c>
      <c r="O795" s="13">
        <f>COUNTIFS('1. Output sheet'!$AC$2:$AC$5000,$B$105,'1. Output sheet'!$C$2:$C$5000,O$73,'1. Output sheet'!$K$2:$K$5000,$C795,'1. Output sheet'!$O$2:$O$5000,"&gt;="&amp;$B$740,'1. Output sheet'!$O$2:$O$5000,"&lt;"&amp;$C$740)</f>
        <v>0</v>
      </c>
      <c r="P795" s="14">
        <f t="shared" si="425"/>
        <v>0</v>
      </c>
    </row>
    <row r="796" spans="2:16" ht="15" x14ac:dyDescent="0.25">
      <c r="B796" s="7"/>
      <c r="C796" s="39" t="s">
        <v>86</v>
      </c>
      <c r="D796" s="13">
        <f>COUNTIFS('1. Output sheet'!$AC$2:$AC$5000,$B$105,'1. Output sheet'!$C$2:$C$5000,D$73,'1. Output sheet'!$K$2:$K$5000,$C796,'1. Output sheet'!$O$2:$O$5000,"&gt;="&amp;$B$740,'1. Output sheet'!$O$2:$O$5000,"&lt;"&amp;$C$740)</f>
        <v>0</v>
      </c>
      <c r="E796" s="13">
        <f>COUNTIFS('1. Output sheet'!$AC$2:$AC$5000,$B$105,'1. Output sheet'!$C$2:$C$5000,E$73,'1. Output sheet'!$K$2:$K$5000,$C796,'1. Output sheet'!$O$2:$O$5000,"&gt;="&amp;$B$740,'1. Output sheet'!$O$2:$O$5000,"&lt;"&amp;$C$740)</f>
        <v>0</v>
      </c>
      <c r="F796" s="13">
        <f>COUNTIFS('1. Output sheet'!$AC$2:$AC$5000,$B$105,'1. Output sheet'!$C$2:$C$5000,F$73,'1. Output sheet'!$K$2:$K$5000,$C796,'1. Output sheet'!$O$2:$O$5000,"&gt;="&amp;$B$740,'1. Output sheet'!$O$2:$O$5000,"&lt;"&amp;$C$740)</f>
        <v>0</v>
      </c>
      <c r="G796" s="13">
        <f>COUNTIFS('1. Output sheet'!$AC$2:$AC$5000,$B$105,'1. Output sheet'!$C$2:$C$5000,G$73,'1. Output sheet'!$K$2:$K$5000,$C796,'1. Output sheet'!$O$2:$O$5000,"&gt;="&amp;$B$740,'1. Output sheet'!$O$2:$O$5000,"&lt;"&amp;$C$740)</f>
        <v>0</v>
      </c>
      <c r="H796" s="13">
        <f>COUNTIFS('1. Output sheet'!$AC$2:$AC$5000,$B$105,'1. Output sheet'!$C$2:$C$5000,H$73,'1. Output sheet'!$K$2:$K$5000,$C796,'1. Output sheet'!$O$2:$O$5000,"&gt;="&amp;$B$740,'1. Output sheet'!$O$2:$O$5000,"&lt;"&amp;$C$740)</f>
        <v>0</v>
      </c>
      <c r="I796" s="13">
        <f>COUNTIFS('1. Output sheet'!$AC$2:$AC$5000,$B$105,'1. Output sheet'!$C$2:$C$5000,I$73,'1. Output sheet'!$K$2:$K$5000,$C796,'1. Output sheet'!$O$2:$O$5000,"&gt;="&amp;$B$740,'1. Output sheet'!$O$2:$O$5000,"&lt;"&amp;$C$740)</f>
        <v>0</v>
      </c>
      <c r="J796" s="13">
        <f>COUNTIFS('1. Output sheet'!$AC$2:$AC$5000,$B$105,'1. Output sheet'!$C$2:$C$5000,J$73,'1. Output sheet'!$K$2:$K$5000,$C796,'1. Output sheet'!$O$2:$O$5000,"&gt;="&amp;$B$740,'1. Output sheet'!$O$2:$O$5000,"&lt;"&amp;$C$740)</f>
        <v>0</v>
      </c>
      <c r="K796" s="13">
        <f>COUNTIFS('1. Output sheet'!$AC$2:$AC$5000,$B$105,'1. Output sheet'!$C$2:$C$5000,K$73,'1. Output sheet'!$K$2:$K$5000,$C796,'1. Output sheet'!$O$2:$O$5000,"&gt;="&amp;$B$740,'1. Output sheet'!$O$2:$O$5000,"&lt;"&amp;$C$740)</f>
        <v>0</v>
      </c>
      <c r="L796" s="13">
        <f>COUNTIFS('1. Output sheet'!$AC$2:$AC$5000,$B$105,'1. Output sheet'!$C$2:$C$5000,L$73,'1. Output sheet'!$K$2:$K$5000,$C796,'1. Output sheet'!$O$2:$O$5000,"&gt;="&amp;$B$740,'1. Output sheet'!$O$2:$O$5000,"&lt;"&amp;$C$740)</f>
        <v>0</v>
      </c>
      <c r="M796" s="13">
        <f>COUNTIFS('1. Output sheet'!$AC$2:$AC$5000,$B$105,'1. Output sheet'!$C$2:$C$5000,M$73,'1. Output sheet'!$K$2:$K$5000,$C796,'1. Output sheet'!$O$2:$O$5000,"&gt;="&amp;$B$740,'1. Output sheet'!$O$2:$O$5000,"&lt;"&amp;$C$740)</f>
        <v>0</v>
      </c>
      <c r="N796" s="13">
        <f>COUNTIFS('1. Output sheet'!$AC$2:$AC$5000,$B$105,'1. Output sheet'!$C$2:$C$5000,N$73,'1. Output sheet'!$K$2:$K$5000,$C796,'1. Output sheet'!$O$2:$O$5000,"&gt;="&amp;$B$740,'1. Output sheet'!$O$2:$O$5000,"&lt;"&amp;$C$740)</f>
        <v>0</v>
      </c>
      <c r="O796" s="13">
        <f>COUNTIFS('1. Output sheet'!$AC$2:$AC$5000,$B$105,'1. Output sheet'!$C$2:$C$5000,O$73,'1. Output sheet'!$K$2:$K$5000,$C796,'1. Output sheet'!$O$2:$O$5000,"&gt;="&amp;$B$740,'1. Output sheet'!$O$2:$O$5000,"&lt;"&amp;$C$740)</f>
        <v>0</v>
      </c>
      <c r="P796" s="14">
        <f t="shared" si="425"/>
        <v>0</v>
      </c>
    </row>
    <row r="797" spans="2:16" ht="15" x14ac:dyDescent="0.25">
      <c r="B797" s="7"/>
      <c r="C797" s="39" t="s">
        <v>97</v>
      </c>
      <c r="D797" s="13">
        <f>COUNTIFS('1. Output sheet'!$AC$2:$AC$5000,$B$105,'1. Output sheet'!$C$2:$C$5000,D$73,'1. Output sheet'!$K$2:$K$5000,$C797,'1. Output sheet'!$O$2:$O$5000,"&gt;="&amp;$B$740,'1. Output sheet'!$O$2:$O$5000,"&lt;"&amp;$C$740)</f>
        <v>0</v>
      </c>
      <c r="E797" s="13">
        <f>COUNTIFS('1. Output sheet'!$AC$2:$AC$5000,$B$105,'1. Output sheet'!$C$2:$C$5000,E$73,'1. Output sheet'!$K$2:$K$5000,$C797,'1. Output sheet'!$O$2:$O$5000,"&gt;="&amp;$B$740,'1. Output sheet'!$O$2:$O$5000,"&lt;"&amp;$C$740)</f>
        <v>0</v>
      </c>
      <c r="F797" s="13">
        <f>COUNTIFS('1. Output sheet'!$AC$2:$AC$5000,$B$105,'1. Output sheet'!$C$2:$C$5000,F$73,'1. Output sheet'!$K$2:$K$5000,$C797,'1. Output sheet'!$O$2:$O$5000,"&gt;="&amp;$B$740,'1. Output sheet'!$O$2:$O$5000,"&lt;"&amp;$C$740)</f>
        <v>0</v>
      </c>
      <c r="G797" s="13">
        <f>COUNTIFS('1. Output sheet'!$AC$2:$AC$5000,$B$105,'1. Output sheet'!$C$2:$C$5000,G$73,'1. Output sheet'!$K$2:$K$5000,$C797,'1. Output sheet'!$O$2:$O$5000,"&gt;="&amp;$B$740,'1. Output sheet'!$O$2:$O$5000,"&lt;"&amp;$C$740)</f>
        <v>0</v>
      </c>
      <c r="H797" s="13">
        <f>COUNTIFS('1. Output sheet'!$AC$2:$AC$5000,$B$105,'1. Output sheet'!$C$2:$C$5000,H$73,'1. Output sheet'!$K$2:$K$5000,$C797,'1. Output sheet'!$O$2:$O$5000,"&gt;="&amp;$B$740,'1. Output sheet'!$O$2:$O$5000,"&lt;"&amp;$C$740)</f>
        <v>0</v>
      </c>
      <c r="I797" s="13">
        <f>COUNTIFS('1. Output sheet'!$AC$2:$AC$5000,$B$105,'1. Output sheet'!$C$2:$C$5000,I$73,'1. Output sheet'!$K$2:$K$5000,$C797,'1. Output sheet'!$O$2:$O$5000,"&gt;="&amp;$B$740,'1. Output sheet'!$O$2:$O$5000,"&lt;"&amp;$C$740)</f>
        <v>0</v>
      </c>
      <c r="J797" s="13">
        <f>COUNTIFS('1. Output sheet'!$AC$2:$AC$5000,$B$105,'1. Output sheet'!$C$2:$C$5000,J$73,'1. Output sheet'!$K$2:$K$5000,$C797,'1. Output sheet'!$O$2:$O$5000,"&gt;="&amp;$B$740,'1. Output sheet'!$O$2:$O$5000,"&lt;"&amp;$C$740)</f>
        <v>0</v>
      </c>
      <c r="K797" s="13">
        <f>COUNTIFS('1. Output sheet'!$AC$2:$AC$5000,$B$105,'1. Output sheet'!$C$2:$C$5000,K$73,'1. Output sheet'!$K$2:$K$5000,$C797,'1. Output sheet'!$O$2:$O$5000,"&gt;="&amp;$B$740,'1. Output sheet'!$O$2:$O$5000,"&lt;"&amp;$C$740)</f>
        <v>0</v>
      </c>
      <c r="L797" s="13">
        <f>COUNTIFS('1. Output sheet'!$AC$2:$AC$5000,$B$105,'1. Output sheet'!$C$2:$C$5000,L$73,'1. Output sheet'!$K$2:$K$5000,$C797,'1. Output sheet'!$O$2:$O$5000,"&gt;="&amp;$B$740,'1. Output sheet'!$O$2:$O$5000,"&lt;"&amp;$C$740)</f>
        <v>0</v>
      </c>
      <c r="M797" s="13">
        <f>COUNTIFS('1. Output sheet'!$AC$2:$AC$5000,$B$105,'1. Output sheet'!$C$2:$C$5000,M$73,'1. Output sheet'!$K$2:$K$5000,$C797,'1. Output sheet'!$O$2:$O$5000,"&gt;="&amp;$B$740,'1. Output sheet'!$O$2:$O$5000,"&lt;"&amp;$C$740)</f>
        <v>0</v>
      </c>
      <c r="N797" s="13">
        <f>COUNTIFS('1. Output sheet'!$AC$2:$AC$5000,$B$105,'1. Output sheet'!$C$2:$C$5000,N$73,'1. Output sheet'!$K$2:$K$5000,$C797,'1. Output sheet'!$O$2:$O$5000,"&gt;="&amp;$B$740,'1. Output sheet'!$O$2:$O$5000,"&lt;"&amp;$C$740)</f>
        <v>0</v>
      </c>
      <c r="O797" s="13">
        <f>COUNTIFS('1. Output sheet'!$AC$2:$AC$5000,$B$105,'1. Output sheet'!$C$2:$C$5000,O$73,'1. Output sheet'!$K$2:$K$5000,$C797,'1. Output sheet'!$O$2:$O$5000,"&gt;="&amp;$B$740,'1. Output sheet'!$O$2:$O$5000,"&lt;"&amp;$C$740)</f>
        <v>0</v>
      </c>
      <c r="P797" s="14">
        <f t="shared" si="425"/>
        <v>0</v>
      </c>
    </row>
    <row r="798" spans="2:16" ht="15" x14ac:dyDescent="0.25">
      <c r="B798" s="7"/>
      <c r="C798" s="39" t="s">
        <v>226</v>
      </c>
      <c r="D798" s="13">
        <f>COUNTIFS('1. Output sheet'!$AC$2:$AC$5000,$B$105,'1. Output sheet'!$C$2:$C$5000,D$73,'1. Output sheet'!$K$2:$K$5000,$C798,'1. Output sheet'!$O$2:$O$5000,"&gt;="&amp;$B$740,'1. Output sheet'!$O$2:$O$5000,"&lt;"&amp;$C$740)</f>
        <v>0</v>
      </c>
      <c r="E798" s="13">
        <f>COUNTIFS('1. Output sheet'!$AC$2:$AC$5000,$B$105,'1. Output sheet'!$C$2:$C$5000,E$73,'1. Output sheet'!$K$2:$K$5000,$C798,'1. Output sheet'!$O$2:$O$5000,"&gt;="&amp;$B$740,'1. Output sheet'!$O$2:$O$5000,"&lt;"&amp;$C$740)</f>
        <v>0</v>
      </c>
      <c r="F798" s="13">
        <f>COUNTIFS('1. Output sheet'!$AC$2:$AC$5000,$B$105,'1. Output sheet'!$C$2:$C$5000,F$73,'1. Output sheet'!$K$2:$K$5000,$C798,'1. Output sheet'!$O$2:$O$5000,"&gt;="&amp;$B$740,'1. Output sheet'!$O$2:$O$5000,"&lt;"&amp;$C$740)</f>
        <v>0</v>
      </c>
      <c r="G798" s="13">
        <f>COUNTIFS('1. Output sheet'!$AC$2:$AC$5000,$B$105,'1. Output sheet'!$C$2:$C$5000,G$73,'1. Output sheet'!$K$2:$K$5000,$C798,'1. Output sheet'!$O$2:$O$5000,"&gt;="&amp;$B$740,'1. Output sheet'!$O$2:$O$5000,"&lt;"&amp;$C$740)</f>
        <v>0</v>
      </c>
      <c r="H798" s="13">
        <f>COUNTIFS('1. Output sheet'!$AC$2:$AC$5000,$B$105,'1. Output sheet'!$C$2:$C$5000,H$73,'1. Output sheet'!$K$2:$K$5000,$C798,'1. Output sheet'!$O$2:$O$5000,"&gt;="&amp;$B$740,'1. Output sheet'!$O$2:$O$5000,"&lt;"&amp;$C$740)</f>
        <v>0</v>
      </c>
      <c r="I798" s="13">
        <f>COUNTIFS('1. Output sheet'!$AC$2:$AC$5000,$B$105,'1. Output sheet'!$C$2:$C$5000,I$73,'1. Output sheet'!$K$2:$K$5000,$C798,'1. Output sheet'!$O$2:$O$5000,"&gt;="&amp;$B$740,'1. Output sheet'!$O$2:$O$5000,"&lt;"&amp;$C$740)</f>
        <v>0</v>
      </c>
      <c r="J798" s="13">
        <f>COUNTIFS('1. Output sheet'!$AC$2:$AC$5000,$B$105,'1. Output sheet'!$C$2:$C$5000,J$73,'1. Output sheet'!$K$2:$K$5000,$C798,'1. Output sheet'!$O$2:$O$5000,"&gt;="&amp;$B$740,'1. Output sheet'!$O$2:$O$5000,"&lt;"&amp;$C$740)</f>
        <v>0</v>
      </c>
      <c r="K798" s="13">
        <f>COUNTIFS('1. Output sheet'!$AC$2:$AC$5000,$B$105,'1. Output sheet'!$C$2:$C$5000,K$73,'1. Output sheet'!$K$2:$K$5000,$C798,'1. Output sheet'!$O$2:$O$5000,"&gt;="&amp;$B$740,'1. Output sheet'!$O$2:$O$5000,"&lt;"&amp;$C$740)</f>
        <v>0</v>
      </c>
      <c r="L798" s="13">
        <f>COUNTIFS('1. Output sheet'!$AC$2:$AC$5000,$B$105,'1. Output sheet'!$C$2:$C$5000,L$73,'1. Output sheet'!$K$2:$K$5000,$C798,'1. Output sheet'!$O$2:$O$5000,"&gt;="&amp;$B$740,'1. Output sheet'!$O$2:$O$5000,"&lt;"&amp;$C$740)</f>
        <v>0</v>
      </c>
      <c r="M798" s="13">
        <f>COUNTIFS('1. Output sheet'!$AC$2:$AC$5000,$B$105,'1. Output sheet'!$C$2:$C$5000,M$73,'1. Output sheet'!$K$2:$K$5000,$C798,'1. Output sheet'!$O$2:$O$5000,"&gt;="&amp;$B$740,'1. Output sheet'!$O$2:$O$5000,"&lt;"&amp;$C$740)</f>
        <v>0</v>
      </c>
      <c r="N798" s="13">
        <f>COUNTIFS('1. Output sheet'!$AC$2:$AC$5000,$B$105,'1. Output sheet'!$C$2:$C$5000,N$73,'1. Output sheet'!$K$2:$K$5000,$C798,'1. Output sheet'!$O$2:$O$5000,"&gt;="&amp;$B$740,'1. Output sheet'!$O$2:$O$5000,"&lt;"&amp;$C$740)</f>
        <v>0</v>
      </c>
      <c r="O798" s="13">
        <f>COUNTIFS('1. Output sheet'!$AC$2:$AC$5000,$B$105,'1. Output sheet'!$C$2:$C$5000,O$73,'1. Output sheet'!$K$2:$K$5000,$C798,'1. Output sheet'!$O$2:$O$5000,"&gt;="&amp;$B$740,'1. Output sheet'!$O$2:$O$5000,"&lt;"&amp;$C$740)</f>
        <v>0</v>
      </c>
      <c r="P798" s="14">
        <f t="shared" si="425"/>
        <v>0</v>
      </c>
    </row>
    <row r="799" spans="2:16" ht="15" x14ac:dyDescent="0.25">
      <c r="B799" s="7"/>
      <c r="C799" s="39" t="s">
        <v>243</v>
      </c>
      <c r="D799" s="13">
        <f>COUNTIFS('1. Output sheet'!$AC$2:$AC$5000,$B$105,'1. Output sheet'!$C$2:$C$5000,D$73,'1. Output sheet'!$K$2:$K$5000,$C799,'1. Output sheet'!$O$2:$O$5000,"&gt;="&amp;$B$740,'1. Output sheet'!$O$2:$O$5000,"&lt;"&amp;$C$740)</f>
        <v>0</v>
      </c>
      <c r="E799" s="13">
        <f>COUNTIFS('1. Output sheet'!$AC$2:$AC$5000,$B$105,'1. Output sheet'!$C$2:$C$5000,E$73,'1. Output sheet'!$K$2:$K$5000,$C799,'1. Output sheet'!$O$2:$O$5000,"&gt;="&amp;$B$740,'1. Output sheet'!$O$2:$O$5000,"&lt;"&amp;$C$740)</f>
        <v>0</v>
      </c>
      <c r="F799" s="13">
        <f>COUNTIFS('1. Output sheet'!$AC$2:$AC$5000,$B$105,'1. Output sheet'!$C$2:$C$5000,F$73,'1. Output sheet'!$K$2:$K$5000,$C799,'1. Output sheet'!$O$2:$O$5000,"&gt;="&amp;$B$740,'1. Output sheet'!$O$2:$O$5000,"&lt;"&amp;$C$740)</f>
        <v>6</v>
      </c>
      <c r="G799" s="13">
        <f>COUNTIFS('1. Output sheet'!$AC$2:$AC$5000,$B$105,'1. Output sheet'!$C$2:$C$5000,G$73,'1. Output sheet'!$K$2:$K$5000,$C799,'1. Output sheet'!$O$2:$O$5000,"&gt;="&amp;$B$740,'1. Output sheet'!$O$2:$O$5000,"&lt;"&amp;$C$740)</f>
        <v>0</v>
      </c>
      <c r="H799" s="13">
        <f>COUNTIFS('1. Output sheet'!$AC$2:$AC$5000,$B$105,'1. Output sheet'!$C$2:$C$5000,H$73,'1. Output sheet'!$K$2:$K$5000,$C799,'1. Output sheet'!$O$2:$O$5000,"&gt;="&amp;$B$740,'1. Output sheet'!$O$2:$O$5000,"&lt;"&amp;$C$740)</f>
        <v>0</v>
      </c>
      <c r="I799" s="13">
        <f>COUNTIFS('1. Output sheet'!$AC$2:$AC$5000,$B$105,'1. Output sheet'!$C$2:$C$5000,I$73,'1. Output sheet'!$K$2:$K$5000,$C799,'1. Output sheet'!$O$2:$O$5000,"&gt;="&amp;$B$740,'1. Output sheet'!$O$2:$O$5000,"&lt;"&amp;$C$740)</f>
        <v>0</v>
      </c>
      <c r="J799" s="13">
        <f>COUNTIFS('1. Output sheet'!$AC$2:$AC$5000,$B$105,'1. Output sheet'!$C$2:$C$5000,J$73,'1. Output sheet'!$K$2:$K$5000,$C799,'1. Output sheet'!$O$2:$O$5000,"&gt;="&amp;$B$740,'1. Output sheet'!$O$2:$O$5000,"&lt;"&amp;$C$740)</f>
        <v>0</v>
      </c>
      <c r="K799" s="13">
        <f>COUNTIFS('1. Output sheet'!$AC$2:$AC$5000,$B$105,'1. Output sheet'!$C$2:$C$5000,K$73,'1. Output sheet'!$K$2:$K$5000,$C799,'1. Output sheet'!$O$2:$O$5000,"&gt;="&amp;$B$740,'1. Output sheet'!$O$2:$O$5000,"&lt;"&amp;$C$740)</f>
        <v>0</v>
      </c>
      <c r="L799" s="13">
        <f>COUNTIFS('1. Output sheet'!$AC$2:$AC$5000,$B$105,'1. Output sheet'!$C$2:$C$5000,L$73,'1. Output sheet'!$K$2:$K$5000,$C799,'1. Output sheet'!$O$2:$O$5000,"&gt;="&amp;$B$740,'1. Output sheet'!$O$2:$O$5000,"&lt;"&amp;$C$740)</f>
        <v>0</v>
      </c>
      <c r="M799" s="13">
        <f>COUNTIFS('1. Output sheet'!$AC$2:$AC$5000,$B$105,'1. Output sheet'!$C$2:$C$5000,M$73,'1. Output sheet'!$K$2:$K$5000,$C799,'1. Output sheet'!$O$2:$O$5000,"&gt;="&amp;$B$740,'1. Output sheet'!$O$2:$O$5000,"&lt;"&amp;$C$740)</f>
        <v>0</v>
      </c>
      <c r="N799" s="13">
        <f>COUNTIFS('1. Output sheet'!$AC$2:$AC$5000,$B$105,'1. Output sheet'!$C$2:$C$5000,N$73,'1. Output sheet'!$K$2:$K$5000,$C799,'1. Output sheet'!$O$2:$O$5000,"&gt;="&amp;$B$740,'1. Output sheet'!$O$2:$O$5000,"&lt;"&amp;$C$740)</f>
        <v>0</v>
      </c>
      <c r="O799" s="13">
        <f>COUNTIFS('1. Output sheet'!$AC$2:$AC$5000,$B$105,'1. Output sheet'!$C$2:$C$5000,O$73,'1. Output sheet'!$K$2:$K$5000,$C799,'1. Output sheet'!$O$2:$O$5000,"&gt;="&amp;$B$740,'1. Output sheet'!$O$2:$O$5000,"&lt;"&amp;$C$740)</f>
        <v>0</v>
      </c>
      <c r="P799" s="14">
        <f t="shared" si="425"/>
        <v>6</v>
      </c>
    </row>
    <row r="800" spans="2:16" ht="15" x14ac:dyDescent="0.25">
      <c r="B800" s="7"/>
      <c r="C800" s="39" t="s">
        <v>2874</v>
      </c>
      <c r="D800" s="13">
        <f>COUNTIFS('1. Output sheet'!$AC$2:$AC$5000,$B$105,'1. Output sheet'!$C$2:$C$5000,D$73,'1. Output sheet'!$K$2:$K$5000,$C800,'1. Output sheet'!$O$2:$O$5000,"&gt;="&amp;$B$740,'1. Output sheet'!$O$2:$O$5000,"&lt;"&amp;$C$740)</f>
        <v>0</v>
      </c>
      <c r="E800" s="13">
        <f>COUNTIFS('1. Output sheet'!$AC$2:$AC$5000,$B$105,'1. Output sheet'!$C$2:$C$5000,E$73,'1. Output sheet'!$K$2:$K$5000,$C800,'1. Output sheet'!$O$2:$O$5000,"&gt;="&amp;$B$740,'1. Output sheet'!$O$2:$O$5000,"&lt;"&amp;$C$740)</f>
        <v>0</v>
      </c>
      <c r="F800" s="13">
        <f>COUNTIFS('1. Output sheet'!$AC$2:$AC$5000,$B$105,'1. Output sheet'!$C$2:$C$5000,F$73,'1. Output sheet'!$K$2:$K$5000,$C800,'1. Output sheet'!$O$2:$O$5000,"&gt;="&amp;$B$740,'1. Output sheet'!$O$2:$O$5000,"&lt;"&amp;$C$740)</f>
        <v>0</v>
      </c>
      <c r="G800" s="13">
        <f>COUNTIFS('1. Output sheet'!$AC$2:$AC$5000,$B$105,'1. Output sheet'!$C$2:$C$5000,G$73,'1. Output sheet'!$K$2:$K$5000,$C800,'1. Output sheet'!$O$2:$O$5000,"&gt;="&amp;$B$740,'1. Output sheet'!$O$2:$O$5000,"&lt;"&amp;$C$740)</f>
        <v>0</v>
      </c>
      <c r="H800" s="13">
        <f>COUNTIFS('1. Output sheet'!$AC$2:$AC$5000,$B$105,'1. Output sheet'!$C$2:$C$5000,H$73,'1. Output sheet'!$K$2:$K$5000,$C800,'1. Output sheet'!$O$2:$O$5000,"&gt;="&amp;$B$740,'1. Output sheet'!$O$2:$O$5000,"&lt;"&amp;$C$740)</f>
        <v>0</v>
      </c>
      <c r="I800" s="13">
        <f>COUNTIFS('1. Output sheet'!$AC$2:$AC$5000,$B$105,'1. Output sheet'!$C$2:$C$5000,I$73,'1. Output sheet'!$K$2:$K$5000,$C800,'1. Output sheet'!$O$2:$O$5000,"&gt;="&amp;$B$740,'1. Output sheet'!$O$2:$O$5000,"&lt;"&amp;$C$740)</f>
        <v>0</v>
      </c>
      <c r="J800" s="13">
        <f>COUNTIFS('1. Output sheet'!$AC$2:$AC$5000,$B$105,'1. Output sheet'!$C$2:$C$5000,J$73,'1. Output sheet'!$K$2:$K$5000,$C800,'1. Output sheet'!$O$2:$O$5000,"&gt;="&amp;$B$740,'1. Output sheet'!$O$2:$O$5000,"&lt;"&amp;$C$740)</f>
        <v>0</v>
      </c>
      <c r="K800" s="13">
        <f>COUNTIFS('1. Output sheet'!$AC$2:$AC$5000,$B$105,'1. Output sheet'!$C$2:$C$5000,K$73,'1. Output sheet'!$K$2:$K$5000,$C800,'1. Output sheet'!$O$2:$O$5000,"&gt;="&amp;$B$740,'1. Output sheet'!$O$2:$O$5000,"&lt;"&amp;$C$740)</f>
        <v>0</v>
      </c>
      <c r="L800" s="13">
        <f>COUNTIFS('1. Output sheet'!$AC$2:$AC$5000,$B$105,'1. Output sheet'!$C$2:$C$5000,L$73,'1. Output sheet'!$K$2:$K$5000,$C800,'1. Output sheet'!$O$2:$O$5000,"&gt;="&amp;$B$740,'1. Output sheet'!$O$2:$O$5000,"&lt;"&amp;$C$740)</f>
        <v>0</v>
      </c>
      <c r="M800" s="13">
        <f>COUNTIFS('1. Output sheet'!$AC$2:$AC$5000,$B$105,'1. Output sheet'!$C$2:$C$5000,M$73,'1. Output sheet'!$K$2:$K$5000,$C800,'1. Output sheet'!$O$2:$O$5000,"&gt;="&amp;$B$740,'1. Output sheet'!$O$2:$O$5000,"&lt;"&amp;$C$740)</f>
        <v>0</v>
      </c>
      <c r="N800" s="13">
        <f>COUNTIFS('1. Output sheet'!$AC$2:$AC$5000,$B$105,'1. Output sheet'!$C$2:$C$5000,N$73,'1. Output sheet'!$K$2:$K$5000,$C800,'1. Output sheet'!$O$2:$O$5000,"&gt;="&amp;$B$740,'1. Output sheet'!$O$2:$O$5000,"&lt;"&amp;$C$740)</f>
        <v>0</v>
      </c>
      <c r="O800" s="13">
        <f>COUNTIFS('1. Output sheet'!$AC$2:$AC$5000,$B$105,'1. Output sheet'!$C$2:$C$5000,O$73,'1. Output sheet'!$K$2:$K$5000,$C800,'1. Output sheet'!$O$2:$O$5000,"&gt;="&amp;$B$740,'1. Output sheet'!$O$2:$O$5000,"&lt;"&amp;$C$740)</f>
        <v>0</v>
      </c>
      <c r="P800" s="14">
        <f t="shared" si="425"/>
        <v>0</v>
      </c>
    </row>
    <row r="801" spans="2:32" ht="15" x14ac:dyDescent="0.25">
      <c r="B801" s="7"/>
      <c r="C801" s="39" t="s">
        <v>217</v>
      </c>
      <c r="D801" s="13">
        <f>COUNTIFS('1. Output sheet'!$AC$2:$AC$5000,$B$105,'1. Output sheet'!$C$2:$C$5000,D$73,'1. Output sheet'!$K$2:$K$5000,$C801,'1. Output sheet'!$O$2:$O$5000,"&gt;="&amp;$B$740,'1. Output sheet'!$O$2:$O$5000,"&lt;"&amp;$C$740)</f>
        <v>0</v>
      </c>
      <c r="E801" s="13">
        <f>COUNTIFS('1. Output sheet'!$AC$2:$AC$5000,$B$105,'1. Output sheet'!$C$2:$C$5000,E$73,'1. Output sheet'!$K$2:$K$5000,$C801,'1. Output sheet'!$O$2:$O$5000,"&gt;="&amp;$B$740,'1. Output sheet'!$O$2:$O$5000,"&lt;"&amp;$C$740)</f>
        <v>0</v>
      </c>
      <c r="F801" s="13">
        <f>COUNTIFS('1. Output sheet'!$AC$2:$AC$5000,$B$105,'1. Output sheet'!$C$2:$C$5000,F$73,'1. Output sheet'!$K$2:$K$5000,$C801,'1. Output sheet'!$O$2:$O$5000,"&gt;="&amp;$B$740,'1. Output sheet'!$O$2:$O$5000,"&lt;"&amp;$C$740)</f>
        <v>0</v>
      </c>
      <c r="G801" s="13">
        <f>COUNTIFS('1. Output sheet'!$AC$2:$AC$5000,$B$105,'1. Output sheet'!$C$2:$C$5000,G$73,'1. Output sheet'!$K$2:$K$5000,$C801,'1. Output sheet'!$O$2:$O$5000,"&gt;="&amp;$B$740,'1. Output sheet'!$O$2:$O$5000,"&lt;"&amp;$C$740)</f>
        <v>0</v>
      </c>
      <c r="H801" s="13">
        <f>COUNTIFS('1. Output sheet'!$AC$2:$AC$5000,$B$105,'1. Output sheet'!$C$2:$C$5000,H$73,'1. Output sheet'!$K$2:$K$5000,$C801,'1. Output sheet'!$O$2:$O$5000,"&gt;="&amp;$B$740,'1. Output sheet'!$O$2:$O$5000,"&lt;"&amp;$C$740)</f>
        <v>0</v>
      </c>
      <c r="I801" s="13">
        <f>COUNTIFS('1. Output sheet'!$AC$2:$AC$5000,$B$105,'1. Output sheet'!$C$2:$C$5000,I$73,'1. Output sheet'!$K$2:$K$5000,$C801,'1. Output sheet'!$O$2:$O$5000,"&gt;="&amp;$B$740,'1. Output sheet'!$O$2:$O$5000,"&lt;"&amp;$C$740)</f>
        <v>0</v>
      </c>
      <c r="J801" s="13">
        <f>COUNTIFS('1. Output sheet'!$AC$2:$AC$5000,$B$105,'1. Output sheet'!$C$2:$C$5000,J$73,'1. Output sheet'!$K$2:$K$5000,$C801,'1. Output sheet'!$O$2:$O$5000,"&gt;="&amp;$B$740,'1. Output sheet'!$O$2:$O$5000,"&lt;"&amp;$C$740)</f>
        <v>0</v>
      </c>
      <c r="K801" s="13">
        <f>COUNTIFS('1. Output sheet'!$AC$2:$AC$5000,$B$105,'1. Output sheet'!$C$2:$C$5000,K$73,'1. Output sheet'!$K$2:$K$5000,$C801,'1. Output sheet'!$O$2:$O$5000,"&gt;="&amp;$B$740,'1. Output sheet'!$O$2:$O$5000,"&lt;"&amp;$C$740)</f>
        <v>0</v>
      </c>
      <c r="L801" s="13">
        <f>COUNTIFS('1. Output sheet'!$AC$2:$AC$5000,$B$105,'1. Output sheet'!$C$2:$C$5000,L$73,'1. Output sheet'!$K$2:$K$5000,$C801,'1. Output sheet'!$O$2:$O$5000,"&gt;="&amp;$B$740,'1. Output sheet'!$O$2:$O$5000,"&lt;"&amp;$C$740)</f>
        <v>0</v>
      </c>
      <c r="M801" s="13">
        <f>COUNTIFS('1. Output sheet'!$AC$2:$AC$5000,$B$105,'1. Output sheet'!$C$2:$C$5000,M$73,'1. Output sheet'!$K$2:$K$5000,$C801,'1. Output sheet'!$O$2:$O$5000,"&gt;="&amp;$B$740,'1. Output sheet'!$O$2:$O$5000,"&lt;"&amp;$C$740)</f>
        <v>0</v>
      </c>
      <c r="N801" s="13">
        <f>COUNTIFS('1. Output sheet'!$AC$2:$AC$5000,$B$105,'1. Output sheet'!$C$2:$C$5000,N$73,'1. Output sheet'!$K$2:$K$5000,$C801,'1. Output sheet'!$O$2:$O$5000,"&gt;="&amp;$B$740,'1. Output sheet'!$O$2:$O$5000,"&lt;"&amp;$C$740)</f>
        <v>0</v>
      </c>
      <c r="O801" s="13">
        <f>COUNTIFS('1. Output sheet'!$AC$2:$AC$5000,$B$105,'1. Output sheet'!$C$2:$C$5000,O$73,'1. Output sheet'!$K$2:$K$5000,$C801,'1. Output sheet'!$O$2:$O$5000,"&gt;="&amp;$B$740,'1. Output sheet'!$O$2:$O$5000,"&lt;"&amp;$C$740)</f>
        <v>0</v>
      </c>
      <c r="P801" s="14">
        <f t="shared" si="425"/>
        <v>0</v>
      </c>
    </row>
    <row r="802" spans="2:32" ht="15" x14ac:dyDescent="0.25">
      <c r="B802" s="7"/>
      <c r="C802" s="39" t="s">
        <v>326</v>
      </c>
      <c r="D802" s="13">
        <f>COUNTIFS('1. Output sheet'!$AC$2:$AC$5000,$B$105,'1. Output sheet'!$C$2:$C$5000,D$73,'1. Output sheet'!$K$2:$K$5000,$C802,'1. Output sheet'!$O$2:$O$5000,"&gt;="&amp;$B$740,'1. Output sheet'!$O$2:$O$5000,"&lt;"&amp;$C$740)</f>
        <v>0</v>
      </c>
      <c r="E802" s="13">
        <f>COUNTIFS('1. Output sheet'!$AC$2:$AC$5000,$B$105,'1. Output sheet'!$C$2:$C$5000,E$73,'1. Output sheet'!$K$2:$K$5000,$C802,'1. Output sheet'!$O$2:$O$5000,"&gt;="&amp;$B$740,'1. Output sheet'!$O$2:$O$5000,"&lt;"&amp;$C$740)</f>
        <v>0</v>
      </c>
      <c r="F802" s="13">
        <f>COUNTIFS('1. Output sheet'!$AC$2:$AC$5000,$B$105,'1. Output sheet'!$C$2:$C$5000,F$73,'1. Output sheet'!$K$2:$K$5000,$C802,'1. Output sheet'!$O$2:$O$5000,"&gt;="&amp;$B$740,'1. Output sheet'!$O$2:$O$5000,"&lt;"&amp;$C$740)</f>
        <v>4</v>
      </c>
      <c r="G802" s="13">
        <f>COUNTIFS('1. Output sheet'!$AC$2:$AC$5000,$B$105,'1. Output sheet'!$C$2:$C$5000,G$73,'1. Output sheet'!$K$2:$K$5000,$C802,'1. Output sheet'!$O$2:$O$5000,"&gt;="&amp;$B$740,'1. Output sheet'!$O$2:$O$5000,"&lt;"&amp;$C$740)</f>
        <v>0</v>
      </c>
      <c r="H802" s="13">
        <f>COUNTIFS('1. Output sheet'!$AC$2:$AC$5000,$B$105,'1. Output sheet'!$C$2:$C$5000,H$73,'1. Output sheet'!$K$2:$K$5000,$C802,'1. Output sheet'!$O$2:$O$5000,"&gt;="&amp;$B$740,'1. Output sheet'!$O$2:$O$5000,"&lt;"&amp;$C$740)</f>
        <v>0</v>
      </c>
      <c r="I802" s="13">
        <f>COUNTIFS('1. Output sheet'!$AC$2:$AC$5000,$B$105,'1. Output sheet'!$C$2:$C$5000,I$73,'1. Output sheet'!$K$2:$K$5000,$C802,'1. Output sheet'!$O$2:$O$5000,"&gt;="&amp;$B$740,'1. Output sheet'!$O$2:$O$5000,"&lt;"&amp;$C$740)</f>
        <v>0</v>
      </c>
      <c r="J802" s="13">
        <f>COUNTIFS('1. Output sheet'!$AC$2:$AC$5000,$B$105,'1. Output sheet'!$C$2:$C$5000,J$73,'1. Output sheet'!$K$2:$K$5000,$C802,'1. Output sheet'!$O$2:$O$5000,"&gt;="&amp;$B$740,'1. Output sheet'!$O$2:$O$5000,"&lt;"&amp;$C$740)</f>
        <v>0</v>
      </c>
      <c r="K802" s="13">
        <f>COUNTIFS('1. Output sheet'!$AC$2:$AC$5000,$B$105,'1. Output sheet'!$C$2:$C$5000,K$73,'1. Output sheet'!$K$2:$K$5000,$C802,'1. Output sheet'!$O$2:$O$5000,"&gt;="&amp;$B$740,'1. Output sheet'!$O$2:$O$5000,"&lt;"&amp;$C$740)</f>
        <v>0</v>
      </c>
      <c r="L802" s="13">
        <f>COUNTIFS('1. Output sheet'!$AC$2:$AC$5000,$B$105,'1. Output sheet'!$C$2:$C$5000,L$73,'1. Output sheet'!$K$2:$K$5000,$C802,'1. Output sheet'!$O$2:$O$5000,"&gt;="&amp;$B$740,'1. Output sheet'!$O$2:$O$5000,"&lt;"&amp;$C$740)</f>
        <v>0</v>
      </c>
      <c r="M802" s="13">
        <f>COUNTIFS('1. Output sheet'!$AC$2:$AC$5000,$B$105,'1. Output sheet'!$C$2:$C$5000,M$73,'1. Output sheet'!$K$2:$K$5000,$C802,'1. Output sheet'!$O$2:$O$5000,"&gt;="&amp;$B$740,'1. Output sheet'!$O$2:$O$5000,"&lt;"&amp;$C$740)</f>
        <v>0</v>
      </c>
      <c r="N802" s="13">
        <f>COUNTIFS('1. Output sheet'!$AC$2:$AC$5000,$B$105,'1. Output sheet'!$C$2:$C$5000,N$73,'1. Output sheet'!$K$2:$K$5000,$C802,'1. Output sheet'!$O$2:$O$5000,"&gt;="&amp;$B$740,'1. Output sheet'!$O$2:$O$5000,"&lt;"&amp;$C$740)</f>
        <v>0</v>
      </c>
      <c r="O802" s="13">
        <f>COUNTIFS('1. Output sheet'!$AC$2:$AC$5000,$B$105,'1. Output sheet'!$C$2:$C$5000,O$73,'1. Output sheet'!$K$2:$K$5000,$C802,'1. Output sheet'!$O$2:$O$5000,"&gt;="&amp;$B$740,'1. Output sheet'!$O$2:$O$5000,"&lt;"&amp;$C$740)</f>
        <v>0</v>
      </c>
      <c r="P802" s="14">
        <f t="shared" si="425"/>
        <v>4</v>
      </c>
    </row>
    <row r="803" spans="2:32" ht="15" x14ac:dyDescent="0.25">
      <c r="B803" s="7"/>
      <c r="C803" s="39" t="s">
        <v>775</v>
      </c>
      <c r="D803" s="13">
        <f>COUNTIFS('1. Output sheet'!$AC$2:$AC$5000,$B$105,'1. Output sheet'!$C$2:$C$5000,D$73,'1. Output sheet'!$K$2:$K$5000,$C803,'1. Output sheet'!$O$2:$O$5000,"&gt;="&amp;$B$740,'1. Output sheet'!$O$2:$O$5000,"&lt;"&amp;$C$740)</f>
        <v>0</v>
      </c>
      <c r="E803" s="13">
        <f>COUNTIFS('1. Output sheet'!$AC$2:$AC$5000,$B$105,'1. Output sheet'!$C$2:$C$5000,E$73,'1. Output sheet'!$K$2:$K$5000,$C803,'1. Output sheet'!$O$2:$O$5000,"&gt;="&amp;$B$740,'1. Output sheet'!$O$2:$O$5000,"&lt;"&amp;$C$740)</f>
        <v>0</v>
      </c>
      <c r="F803" s="13">
        <f>COUNTIFS('1. Output sheet'!$AC$2:$AC$5000,$B$105,'1. Output sheet'!$C$2:$C$5000,F$73,'1. Output sheet'!$K$2:$K$5000,$C803,'1. Output sheet'!$O$2:$O$5000,"&gt;="&amp;$B$740,'1. Output sheet'!$O$2:$O$5000,"&lt;"&amp;$C$740)</f>
        <v>0</v>
      </c>
      <c r="G803" s="13">
        <f>COUNTIFS('1. Output sheet'!$AC$2:$AC$5000,$B$105,'1. Output sheet'!$C$2:$C$5000,G$73,'1. Output sheet'!$K$2:$K$5000,$C803,'1. Output sheet'!$O$2:$O$5000,"&gt;="&amp;$B$740,'1. Output sheet'!$O$2:$O$5000,"&lt;"&amp;$C$740)</f>
        <v>0</v>
      </c>
      <c r="H803" s="13">
        <f>COUNTIFS('1. Output sheet'!$AC$2:$AC$5000,$B$105,'1. Output sheet'!$C$2:$C$5000,H$73,'1. Output sheet'!$K$2:$K$5000,$C803,'1. Output sheet'!$O$2:$O$5000,"&gt;="&amp;$B$740,'1. Output sheet'!$O$2:$O$5000,"&lt;"&amp;$C$740)</f>
        <v>0</v>
      </c>
      <c r="I803" s="13">
        <f>COUNTIFS('1. Output sheet'!$AC$2:$AC$5000,$B$105,'1. Output sheet'!$C$2:$C$5000,I$73,'1. Output sheet'!$K$2:$K$5000,$C803,'1. Output sheet'!$O$2:$O$5000,"&gt;="&amp;$B$740,'1. Output sheet'!$O$2:$O$5000,"&lt;"&amp;$C$740)</f>
        <v>0</v>
      </c>
      <c r="J803" s="13">
        <f>COUNTIFS('1. Output sheet'!$AC$2:$AC$5000,$B$105,'1. Output sheet'!$C$2:$C$5000,J$73,'1. Output sheet'!$K$2:$K$5000,$C803,'1. Output sheet'!$O$2:$O$5000,"&gt;="&amp;$B$740,'1. Output sheet'!$O$2:$O$5000,"&lt;"&amp;$C$740)</f>
        <v>0</v>
      </c>
      <c r="K803" s="13">
        <f>COUNTIFS('1. Output sheet'!$AC$2:$AC$5000,$B$105,'1. Output sheet'!$C$2:$C$5000,K$73,'1. Output sheet'!$K$2:$K$5000,$C803,'1. Output sheet'!$O$2:$O$5000,"&gt;="&amp;$B$740,'1. Output sheet'!$O$2:$O$5000,"&lt;"&amp;$C$740)</f>
        <v>0</v>
      </c>
      <c r="L803" s="13">
        <f>COUNTIFS('1. Output sheet'!$AC$2:$AC$5000,$B$105,'1. Output sheet'!$C$2:$C$5000,L$73,'1. Output sheet'!$K$2:$K$5000,$C803,'1. Output sheet'!$O$2:$O$5000,"&gt;="&amp;$B$740,'1. Output sheet'!$O$2:$O$5000,"&lt;"&amp;$C$740)</f>
        <v>0</v>
      </c>
      <c r="M803" s="13">
        <f>COUNTIFS('1. Output sheet'!$AC$2:$AC$5000,$B$105,'1. Output sheet'!$C$2:$C$5000,M$73,'1. Output sheet'!$K$2:$K$5000,$C803,'1. Output sheet'!$O$2:$O$5000,"&gt;="&amp;$B$740,'1. Output sheet'!$O$2:$O$5000,"&lt;"&amp;$C$740)</f>
        <v>0</v>
      </c>
      <c r="N803" s="13">
        <f>COUNTIFS('1. Output sheet'!$AC$2:$AC$5000,$B$105,'1. Output sheet'!$C$2:$C$5000,N$73,'1. Output sheet'!$K$2:$K$5000,$C803,'1. Output sheet'!$O$2:$O$5000,"&gt;="&amp;$B$740,'1. Output sheet'!$O$2:$O$5000,"&lt;"&amp;$C$740)</f>
        <v>0</v>
      </c>
      <c r="O803" s="13">
        <f>COUNTIFS('1. Output sheet'!$AC$2:$AC$5000,$B$105,'1. Output sheet'!$C$2:$C$5000,O$73,'1. Output sheet'!$K$2:$K$5000,$C803,'1. Output sheet'!$O$2:$O$5000,"&gt;="&amp;$B$740,'1. Output sheet'!$O$2:$O$5000,"&lt;"&amp;$C$740)</f>
        <v>0</v>
      </c>
      <c r="P803" s="14">
        <f t="shared" si="425"/>
        <v>0</v>
      </c>
    </row>
    <row r="805" spans="2:32" x14ac:dyDescent="0.2">
      <c r="R805">
        <v>0.13407881152541462</v>
      </c>
    </row>
    <row r="806" spans="2:32" ht="15" x14ac:dyDescent="0.25">
      <c r="B806" s="5" t="s">
        <v>4775</v>
      </c>
      <c r="C806" s="5"/>
      <c r="D806" s="5"/>
      <c r="E806" s="5"/>
      <c r="F806" s="5"/>
      <c r="G806" s="5"/>
      <c r="H806" s="5"/>
      <c r="I806" s="5"/>
      <c r="J806" s="5"/>
      <c r="K806" s="5"/>
      <c r="L806" s="5"/>
      <c r="M806" s="5"/>
      <c r="N806" s="5"/>
      <c r="O806" s="5"/>
      <c r="P806" s="5"/>
      <c r="R806" s="5" t="s">
        <v>4775</v>
      </c>
      <c r="S806" s="5"/>
      <c r="T806" s="5"/>
      <c r="U806" s="5"/>
      <c r="V806" s="5"/>
      <c r="W806" s="5"/>
      <c r="X806" s="5"/>
      <c r="Y806" s="5"/>
      <c r="Z806" s="5"/>
      <c r="AA806" s="5"/>
      <c r="AB806" s="5"/>
      <c r="AC806" s="5"/>
      <c r="AD806" s="5"/>
      <c r="AE806" s="5"/>
      <c r="AF806" s="5"/>
    </row>
    <row r="807" spans="2:32" ht="60" x14ac:dyDescent="0.25">
      <c r="B807" s="6" t="s">
        <v>4776</v>
      </c>
      <c r="C807" s="6"/>
      <c r="D807" s="10" t="s">
        <v>136</v>
      </c>
      <c r="E807" s="10" t="s">
        <v>41</v>
      </c>
      <c r="F807" s="10" t="s">
        <v>79</v>
      </c>
      <c r="G807" s="11" t="s">
        <v>50</v>
      </c>
      <c r="H807" s="11" t="s">
        <v>555</v>
      </c>
      <c r="I807" s="11" t="s">
        <v>145</v>
      </c>
      <c r="J807" s="11" t="s">
        <v>126</v>
      </c>
      <c r="K807" s="11" t="s">
        <v>238</v>
      </c>
      <c r="L807" s="11" t="s">
        <v>312</v>
      </c>
      <c r="M807" s="11" t="s">
        <v>4766</v>
      </c>
      <c r="N807" s="11" t="s">
        <v>29</v>
      </c>
      <c r="O807" s="11" t="s">
        <v>69</v>
      </c>
      <c r="P807" s="29" t="s">
        <v>4767</v>
      </c>
      <c r="R807" s="6" t="s">
        <v>4777</v>
      </c>
      <c r="S807" s="6"/>
      <c r="T807" s="10" t="s">
        <v>136</v>
      </c>
      <c r="U807" s="10" t="s">
        <v>41</v>
      </c>
      <c r="V807" s="10" t="s">
        <v>79</v>
      </c>
      <c r="W807" s="11" t="s">
        <v>50</v>
      </c>
      <c r="X807" s="11" t="s">
        <v>555</v>
      </c>
      <c r="Y807" s="11" t="s">
        <v>145</v>
      </c>
      <c r="Z807" s="11" t="s">
        <v>126</v>
      </c>
      <c r="AA807" s="11" t="s">
        <v>238</v>
      </c>
      <c r="AB807" s="11" t="s">
        <v>312</v>
      </c>
      <c r="AC807" s="11" t="s">
        <v>4766</v>
      </c>
      <c r="AD807" s="11" t="s">
        <v>29</v>
      </c>
      <c r="AE807" s="11" t="s">
        <v>69</v>
      </c>
      <c r="AF807" s="29" t="s">
        <v>4767</v>
      </c>
    </row>
    <row r="808" spans="2:32" ht="15" x14ac:dyDescent="0.25">
      <c r="B808" s="37" t="s">
        <v>4770</v>
      </c>
      <c r="C808" s="37" t="s">
        <v>4761</v>
      </c>
      <c r="D808" s="14">
        <f>D809+D839</f>
        <v>2474</v>
      </c>
      <c r="E808" s="14">
        <f t="shared" ref="E808" si="437">E809+E839</f>
        <v>35665</v>
      </c>
      <c r="F808" s="14">
        <f t="shared" ref="F808" si="438">F809+F839</f>
        <v>48718.98</v>
      </c>
      <c r="G808" s="14">
        <f t="shared" ref="G808" si="439">G809+G839</f>
        <v>8325.75</v>
      </c>
      <c r="H808" s="14">
        <f t="shared" ref="H808" si="440">H809+H839</f>
        <v>5623.0599999999995</v>
      </c>
      <c r="I808" s="14">
        <f t="shared" ref="I808" si="441">I809+I839</f>
        <v>39945</v>
      </c>
      <c r="J808" s="14">
        <f t="shared" ref="J808" si="442">J809+J839</f>
        <v>14460</v>
      </c>
      <c r="K808" s="14">
        <f t="shared" ref="K808" si="443">K809+K839</f>
        <v>0</v>
      </c>
      <c r="L808" s="14">
        <f t="shared" ref="L808" si="444">L809+L839</f>
        <v>2550</v>
      </c>
      <c r="M808" s="14">
        <f t="shared" ref="M808" si="445">M809+M839</f>
        <v>0</v>
      </c>
      <c r="N808" s="14">
        <f t="shared" ref="N808" si="446">N809+N839</f>
        <v>9100</v>
      </c>
      <c r="O808" s="14">
        <f t="shared" ref="O808" si="447">O809+O839</f>
        <v>9100</v>
      </c>
      <c r="P808" s="14">
        <f>SUM(D808:O808)</f>
        <v>175961.79</v>
      </c>
      <c r="R808" s="37" t="s">
        <v>4770</v>
      </c>
      <c r="S808" s="37" t="s">
        <v>4761</v>
      </c>
      <c r="T808" s="14">
        <f>D808*$R$136</f>
        <v>331.71097971387576</v>
      </c>
      <c r="U808" s="14">
        <f t="shared" ref="U808:U868" si="448">E808*$R$136</f>
        <v>4781.9208130539128</v>
      </c>
      <c r="V808" s="14">
        <f t="shared" ref="V808:V868" si="449">F808*$R$136</f>
        <v>6532.1829371304448</v>
      </c>
      <c r="W808" s="14">
        <f t="shared" ref="W808:W868" si="450">G808*$R$136</f>
        <v>1116.3066650577207</v>
      </c>
      <c r="X808" s="14">
        <f t="shared" ref="X808:X868" si="451">H808*$R$136</f>
        <v>753.93320193609782</v>
      </c>
      <c r="Y808" s="14">
        <f t="shared" ref="Y808:Y868" si="452">I808*$R$136</f>
        <v>5355.7781263826873</v>
      </c>
      <c r="Z808" s="14">
        <f t="shared" ref="Z808:Z868" si="453">J808*$R$136</f>
        <v>1938.7796146574954</v>
      </c>
      <c r="AA808" s="14">
        <f t="shared" ref="AA808:AA868" si="454">K808*$R$136</f>
        <v>0</v>
      </c>
      <c r="AB808" s="14">
        <f t="shared" ref="AB808:AB868" si="455">L808*$R$136</f>
        <v>341.9009693898073</v>
      </c>
      <c r="AC808" s="14">
        <f t="shared" ref="AC808:AC868" si="456">M808*$R$136</f>
        <v>0</v>
      </c>
      <c r="AD808" s="14">
        <f t="shared" ref="AD808:AD868" si="457">N808*$R$136</f>
        <v>1220.117184881273</v>
      </c>
      <c r="AE808" s="14">
        <v>32776</v>
      </c>
      <c r="AF808" s="14">
        <v>1997198.6433333333</v>
      </c>
    </row>
    <row r="809" spans="2:32" ht="15" x14ac:dyDescent="0.25">
      <c r="B809" s="38" t="s">
        <v>39</v>
      </c>
      <c r="C809" s="37" t="s">
        <v>4761</v>
      </c>
      <c r="D809" s="14">
        <f>SUM(D810:D838)</f>
        <v>2474</v>
      </c>
      <c r="E809" s="14">
        <f t="shared" ref="E809" si="458">SUM(E810:E838)</f>
        <v>35665</v>
      </c>
      <c r="F809" s="14">
        <f t="shared" ref="F809" si="459">SUM(F810:F838)</f>
        <v>49399</v>
      </c>
      <c r="G809" s="14">
        <f t="shared" ref="G809" si="460">SUM(G810:G838)</f>
        <v>8325.75</v>
      </c>
      <c r="H809" s="14">
        <f t="shared" ref="H809" si="461">SUM(H810:H838)</f>
        <v>5623.0599999999995</v>
      </c>
      <c r="I809" s="14">
        <f t="shared" ref="I809" si="462">SUM(I810:I838)</f>
        <v>39945</v>
      </c>
      <c r="J809" s="14">
        <f t="shared" ref="J809" si="463">SUM(J810:J838)</f>
        <v>14460</v>
      </c>
      <c r="K809" s="14">
        <f t="shared" ref="K809" si="464">SUM(K810:K838)</f>
        <v>0</v>
      </c>
      <c r="L809" s="14">
        <f t="shared" ref="L809" si="465">SUM(L810:L838)</f>
        <v>2550</v>
      </c>
      <c r="M809" s="14">
        <f t="shared" ref="M809" si="466">SUM(M810:M838)</f>
        <v>0</v>
      </c>
      <c r="N809" s="14">
        <f t="shared" ref="N809" si="467">SUM(N810:N838)</f>
        <v>9100</v>
      </c>
      <c r="O809" s="14">
        <f t="shared" ref="O809" si="468">SUM(O810:O838)</f>
        <v>9100</v>
      </c>
      <c r="P809" s="14">
        <f t="shared" ref="P809:P868" si="469">SUM(D809:O809)</f>
        <v>176641.81</v>
      </c>
      <c r="R809" s="38" t="s">
        <v>39</v>
      </c>
      <c r="S809" s="37" t="s">
        <v>4761</v>
      </c>
      <c r="T809" s="14">
        <f t="shared" ref="T809:T868" si="470">D809*$R$136</f>
        <v>331.71097971387576</v>
      </c>
      <c r="U809" s="14">
        <f t="shared" si="448"/>
        <v>4781.9208130539128</v>
      </c>
      <c r="V809" s="14">
        <f t="shared" si="449"/>
        <v>6623.3592105439566</v>
      </c>
      <c r="W809" s="14">
        <f t="shared" si="450"/>
        <v>1116.3066650577207</v>
      </c>
      <c r="X809" s="14">
        <f t="shared" si="451"/>
        <v>753.93320193609782</v>
      </c>
      <c r="Y809" s="14">
        <f t="shared" si="452"/>
        <v>5355.7781263826873</v>
      </c>
      <c r="Z809" s="14">
        <f t="shared" si="453"/>
        <v>1938.7796146574954</v>
      </c>
      <c r="AA809" s="14">
        <f t="shared" si="454"/>
        <v>0</v>
      </c>
      <c r="AB809" s="14">
        <f t="shared" si="455"/>
        <v>341.9009693898073</v>
      </c>
      <c r="AC809" s="14">
        <f t="shared" si="456"/>
        <v>0</v>
      </c>
      <c r="AD809" s="14">
        <f t="shared" si="457"/>
        <v>1220.117184881273</v>
      </c>
      <c r="AE809" s="14">
        <v>33204</v>
      </c>
      <c r="AF809" s="14">
        <v>1981060.6</v>
      </c>
    </row>
    <row r="810" spans="2:32" ht="15" x14ac:dyDescent="0.25">
      <c r="B810" s="7"/>
      <c r="C810" s="39" t="s">
        <v>141</v>
      </c>
      <c r="D810" s="13">
        <f>SUMIFS('1. Output sheet'!$F$2:$F$5000,'1. Output sheet'!$AC$2:$AC$5000,$B$75,'1. Output sheet'!$C$2:$C$5000,D$138,'1. Output sheet'!$K$2:$K$5000,$C745,'1. Output sheet'!$O$2:$O$5000,"&gt;="&amp;$B$740,'1. Output sheet'!$O$2:$O$5000,"&lt;"&amp;$C$740)</f>
        <v>0</v>
      </c>
      <c r="E810" s="13">
        <f>SUMIFS('1. Output sheet'!$F$2:$F$5000,'1. Output sheet'!$AC$2:$AC$5000,$B$75,'1. Output sheet'!$C$2:$C$5000,E$138,'1. Output sheet'!$K$2:$K$5000,$C745,'1. Output sheet'!$O$2:$O$5000,"&gt;="&amp;$B$740,'1. Output sheet'!$O$2:$O$5000,"&lt;"&amp;$C$740)</f>
        <v>0</v>
      </c>
      <c r="F810" s="13">
        <f>SUMIFS('1. Output sheet'!$F$2:$F$5000,'1. Output sheet'!$AC$2:$AC$5000,$B$75,'1. Output sheet'!$C$2:$C$5000,F$138,'1. Output sheet'!$K$2:$K$5000,$C745,'1. Output sheet'!$O$2:$O$5000,"&gt;="&amp;$B$740,'1. Output sheet'!$O$2:$O$5000,"&lt;"&amp;$C$740)</f>
        <v>6686</v>
      </c>
      <c r="G810" s="13">
        <f>SUMIFS('1. Output sheet'!$F$2:$F$5000,'1. Output sheet'!$AC$2:$AC$5000,$B$75,'1. Output sheet'!$C$2:$C$5000,G$138,'1. Output sheet'!$K$2:$K$5000,$C745,'1. Output sheet'!$O$2:$O$5000,"&gt;="&amp;$B$740,'1. Output sheet'!$O$2:$O$5000,"&lt;"&amp;$C$740)</f>
        <v>0</v>
      </c>
      <c r="H810" s="13">
        <f>SUMIFS('1. Output sheet'!$F$2:$F$5000,'1. Output sheet'!$AC$2:$AC$5000,$B$75,'1. Output sheet'!$C$2:$C$5000,H$138,'1. Output sheet'!$K$2:$K$5000,$C745,'1. Output sheet'!$O$2:$O$5000,"&gt;="&amp;$B$740,'1. Output sheet'!$O$2:$O$5000,"&lt;"&amp;$C$740)</f>
        <v>0</v>
      </c>
      <c r="I810" s="13">
        <f>SUMIFS('1. Output sheet'!$F$2:$F$5000,'1. Output sheet'!$AC$2:$AC$5000,$B$75,'1. Output sheet'!$C$2:$C$5000,I$138,'1. Output sheet'!$K$2:$K$5000,$C745,'1. Output sheet'!$O$2:$O$5000,"&gt;="&amp;$B$740,'1. Output sheet'!$O$2:$O$5000,"&lt;"&amp;$C$740)</f>
        <v>0</v>
      </c>
      <c r="J810" s="13">
        <f>SUMIFS('1. Output sheet'!$F$2:$F$5000,'1. Output sheet'!$AC$2:$AC$5000,$B$75,'1. Output sheet'!$C$2:$C$5000,J$138,'1. Output sheet'!$K$2:$K$5000,$C745,'1. Output sheet'!$O$2:$O$5000,"&gt;="&amp;$B$740,'1. Output sheet'!$O$2:$O$5000,"&lt;"&amp;$C$740)</f>
        <v>0</v>
      </c>
      <c r="K810" s="13">
        <f>SUMIFS('1. Output sheet'!$F$2:$F$5000,'1. Output sheet'!$AC$2:$AC$5000,$B$75,'1. Output sheet'!$C$2:$C$5000,K$138,'1. Output sheet'!$K$2:$K$5000,$C745,'1. Output sheet'!$O$2:$O$5000,"&gt;="&amp;$B$740,'1. Output sheet'!$O$2:$O$5000,"&lt;"&amp;$C$740)</f>
        <v>0</v>
      </c>
      <c r="L810" s="13">
        <f>SUMIFS('1. Output sheet'!$F$2:$F$5000,'1. Output sheet'!$AC$2:$AC$5000,$B$75,'1. Output sheet'!$C$2:$C$5000,L$138,'1. Output sheet'!$K$2:$K$5000,$C745,'1. Output sheet'!$O$2:$O$5000,"&gt;="&amp;$B$740,'1. Output sheet'!$O$2:$O$5000,"&lt;"&amp;$C$740)</f>
        <v>0</v>
      </c>
      <c r="M810" s="13">
        <f>SUMIFS('1. Output sheet'!$F$2:$F$5000,'1. Output sheet'!$AC$2:$AC$5000,$B$75,'1. Output sheet'!$C$2:$C$5000,M$138,'1. Output sheet'!$K$2:$K$5000,$C745,'1. Output sheet'!$O$2:$O$5000,"&gt;="&amp;$B$740,'1. Output sheet'!$O$2:$O$5000,"&lt;"&amp;$C$740)</f>
        <v>0</v>
      </c>
      <c r="N810" s="13">
        <f>SUMIFS('1. Output sheet'!$F$2:$F$5000,'1. Output sheet'!$AC$2:$AC$5000,$B$75,'1. Output sheet'!$C$2:$C$5000,N$138,'1. Output sheet'!$K$2:$K$5000,$C745,'1. Output sheet'!$O$2:$O$5000,"&gt;="&amp;$B$740,'1. Output sheet'!$O$2:$O$5000,"&lt;"&amp;$C$740)</f>
        <v>0</v>
      </c>
      <c r="O810" s="13">
        <f>SUMIFS('1. Output sheet'!$F$2:$F$5000,'1. Output sheet'!$AC$2:$AC$5000,$B$75,'1. Output sheet'!$C$2:$C$5000,O$138,'1. Output sheet'!$K$2:$K$5000,$C745,'1. Output sheet'!$O$2:$O$5000,"&gt;="&amp;$B$740,'1. Output sheet'!$O$2:$O$5000,"&lt;"&amp;$C$740)</f>
        <v>0</v>
      </c>
      <c r="P810" s="14">
        <f t="shared" si="469"/>
        <v>6686</v>
      </c>
      <c r="R810" s="7"/>
      <c r="S810" s="39" t="s">
        <v>141</v>
      </c>
      <c r="T810" s="13">
        <f t="shared" si="470"/>
        <v>0</v>
      </c>
      <c r="U810" s="13">
        <f t="shared" si="448"/>
        <v>0</v>
      </c>
      <c r="V810" s="13">
        <f t="shared" si="449"/>
        <v>896.4509338589221</v>
      </c>
      <c r="W810" s="13">
        <f t="shared" si="450"/>
        <v>0</v>
      </c>
      <c r="X810" s="13">
        <f t="shared" si="451"/>
        <v>0</v>
      </c>
      <c r="Y810" s="13">
        <f t="shared" si="452"/>
        <v>0</v>
      </c>
      <c r="Z810" s="13">
        <f t="shared" si="453"/>
        <v>0</v>
      </c>
      <c r="AA810" s="13">
        <f t="shared" si="454"/>
        <v>0</v>
      </c>
      <c r="AB810" s="13">
        <f t="shared" si="455"/>
        <v>0</v>
      </c>
      <c r="AC810" s="13">
        <f t="shared" si="456"/>
        <v>0</v>
      </c>
      <c r="AD810" s="13">
        <f t="shared" si="457"/>
        <v>0</v>
      </c>
      <c r="AE810" s="13">
        <v>3080</v>
      </c>
      <c r="AF810" s="14">
        <v>54463.199999999997</v>
      </c>
    </row>
    <row r="811" spans="2:32" ht="15" x14ac:dyDescent="0.25">
      <c r="B811" s="7"/>
      <c r="C811" s="39" t="s">
        <v>2856</v>
      </c>
      <c r="D811" s="13">
        <f>SUMIFS('1. Output sheet'!$F$2:$F$5000,'1. Output sheet'!$AC$2:$AC$5000,$B$75,'1. Output sheet'!$C$2:$C$5000,D$138,'1. Output sheet'!$K$2:$K$5000,$C746,'1. Output sheet'!$O$2:$O$5000,"&gt;="&amp;$B$740,'1. Output sheet'!$O$2:$O$5000,"&lt;"&amp;$C$740)</f>
        <v>0</v>
      </c>
      <c r="E811" s="13">
        <f>SUMIFS('1. Output sheet'!$F$2:$F$5000,'1. Output sheet'!$AC$2:$AC$5000,$B$75,'1. Output sheet'!$C$2:$C$5000,E$138,'1. Output sheet'!$K$2:$K$5000,$C746,'1. Output sheet'!$O$2:$O$5000,"&gt;="&amp;$B$740,'1. Output sheet'!$O$2:$O$5000,"&lt;"&amp;$C$740)</f>
        <v>0</v>
      </c>
      <c r="F811" s="13">
        <f>SUMIFS('1. Output sheet'!$F$2:$F$5000,'1. Output sheet'!$AC$2:$AC$5000,$B$75,'1. Output sheet'!$C$2:$C$5000,F$138,'1. Output sheet'!$K$2:$K$5000,$C746,'1. Output sheet'!$O$2:$O$5000,"&gt;="&amp;$B$740,'1. Output sheet'!$O$2:$O$5000,"&lt;"&amp;$C$740)</f>
        <v>0</v>
      </c>
      <c r="G811" s="13">
        <f>SUMIFS('1. Output sheet'!$F$2:$F$5000,'1. Output sheet'!$AC$2:$AC$5000,$B$75,'1. Output sheet'!$C$2:$C$5000,G$138,'1. Output sheet'!$K$2:$K$5000,$C746,'1. Output sheet'!$O$2:$O$5000,"&gt;="&amp;$B$740,'1. Output sheet'!$O$2:$O$5000,"&lt;"&amp;$C$740)</f>
        <v>0</v>
      </c>
      <c r="H811" s="13">
        <f>SUMIFS('1. Output sheet'!$F$2:$F$5000,'1. Output sheet'!$AC$2:$AC$5000,$B$75,'1. Output sheet'!$C$2:$C$5000,H$138,'1. Output sheet'!$K$2:$K$5000,$C746,'1. Output sheet'!$O$2:$O$5000,"&gt;="&amp;$B$740,'1. Output sheet'!$O$2:$O$5000,"&lt;"&amp;$C$740)</f>
        <v>0</v>
      </c>
      <c r="I811" s="13">
        <f>SUMIFS('1. Output sheet'!$F$2:$F$5000,'1. Output sheet'!$AC$2:$AC$5000,$B$75,'1. Output sheet'!$C$2:$C$5000,I$138,'1. Output sheet'!$K$2:$K$5000,$C746,'1. Output sheet'!$O$2:$O$5000,"&gt;="&amp;$B$740,'1. Output sheet'!$O$2:$O$5000,"&lt;"&amp;$C$740)</f>
        <v>0</v>
      </c>
      <c r="J811" s="13">
        <f>SUMIFS('1. Output sheet'!$F$2:$F$5000,'1. Output sheet'!$AC$2:$AC$5000,$B$75,'1. Output sheet'!$C$2:$C$5000,J$138,'1. Output sheet'!$K$2:$K$5000,$C746,'1. Output sheet'!$O$2:$O$5000,"&gt;="&amp;$B$740,'1. Output sheet'!$O$2:$O$5000,"&lt;"&amp;$C$740)</f>
        <v>0</v>
      </c>
      <c r="K811" s="13">
        <f>SUMIFS('1. Output sheet'!$F$2:$F$5000,'1. Output sheet'!$AC$2:$AC$5000,$B$75,'1. Output sheet'!$C$2:$C$5000,K$138,'1. Output sheet'!$K$2:$K$5000,$C746,'1. Output sheet'!$O$2:$O$5000,"&gt;="&amp;$B$740,'1. Output sheet'!$O$2:$O$5000,"&lt;"&amp;$C$740)</f>
        <v>0</v>
      </c>
      <c r="L811" s="13">
        <f>SUMIFS('1. Output sheet'!$F$2:$F$5000,'1. Output sheet'!$AC$2:$AC$5000,$B$75,'1. Output sheet'!$C$2:$C$5000,L$138,'1. Output sheet'!$K$2:$K$5000,$C746,'1. Output sheet'!$O$2:$O$5000,"&gt;="&amp;$B$740,'1. Output sheet'!$O$2:$O$5000,"&lt;"&amp;$C$740)</f>
        <v>0</v>
      </c>
      <c r="M811" s="13">
        <f>SUMIFS('1. Output sheet'!$F$2:$F$5000,'1. Output sheet'!$AC$2:$AC$5000,$B$75,'1. Output sheet'!$C$2:$C$5000,M$138,'1. Output sheet'!$K$2:$K$5000,$C746,'1. Output sheet'!$O$2:$O$5000,"&gt;="&amp;$B$740,'1. Output sheet'!$O$2:$O$5000,"&lt;"&amp;$C$740)</f>
        <v>0</v>
      </c>
      <c r="N811" s="13">
        <f>SUMIFS('1. Output sheet'!$F$2:$F$5000,'1. Output sheet'!$AC$2:$AC$5000,$B$75,'1. Output sheet'!$C$2:$C$5000,N$138,'1. Output sheet'!$K$2:$K$5000,$C746,'1. Output sheet'!$O$2:$O$5000,"&gt;="&amp;$B$740,'1. Output sheet'!$O$2:$O$5000,"&lt;"&amp;$C$740)</f>
        <v>0</v>
      </c>
      <c r="O811" s="13">
        <f>SUMIFS('1. Output sheet'!$F$2:$F$5000,'1. Output sheet'!$AC$2:$AC$5000,$B$75,'1. Output sheet'!$C$2:$C$5000,O$138,'1. Output sheet'!$K$2:$K$5000,$C746,'1. Output sheet'!$O$2:$O$5000,"&gt;="&amp;$B$740,'1. Output sheet'!$O$2:$O$5000,"&lt;"&amp;$C$740)</f>
        <v>0</v>
      </c>
      <c r="P811" s="14">
        <f t="shared" si="469"/>
        <v>0</v>
      </c>
      <c r="R811" s="7"/>
      <c r="S811" s="39" t="s">
        <v>2856</v>
      </c>
      <c r="T811" s="13">
        <f t="shared" si="470"/>
        <v>0</v>
      </c>
      <c r="U811" s="13">
        <f t="shared" si="448"/>
        <v>0</v>
      </c>
      <c r="V811" s="13">
        <f t="shared" si="449"/>
        <v>0</v>
      </c>
      <c r="W811" s="13">
        <f t="shared" si="450"/>
        <v>0</v>
      </c>
      <c r="X811" s="13">
        <f t="shared" si="451"/>
        <v>0</v>
      </c>
      <c r="Y811" s="13">
        <f t="shared" si="452"/>
        <v>0</v>
      </c>
      <c r="Z811" s="13">
        <f t="shared" si="453"/>
        <v>0</v>
      </c>
      <c r="AA811" s="13">
        <f t="shared" si="454"/>
        <v>0</v>
      </c>
      <c r="AB811" s="13">
        <f t="shared" si="455"/>
        <v>0</v>
      </c>
      <c r="AC811" s="13">
        <f t="shared" si="456"/>
        <v>0</v>
      </c>
      <c r="AD811" s="13">
        <f t="shared" si="457"/>
        <v>0</v>
      </c>
      <c r="AE811" s="13">
        <v>0</v>
      </c>
      <c r="AF811" s="14">
        <v>0</v>
      </c>
    </row>
    <row r="812" spans="2:32" ht="15" x14ac:dyDescent="0.25">
      <c r="B812" s="7"/>
      <c r="C812" s="39" t="s">
        <v>610</v>
      </c>
      <c r="D812" s="13">
        <f>SUMIFS('1. Output sheet'!$F$2:$F$5000,'1. Output sheet'!$AC$2:$AC$5000,$B$75,'1. Output sheet'!$C$2:$C$5000,D$138,'1. Output sheet'!$K$2:$K$5000,$C747,'1. Output sheet'!$O$2:$O$5000,"&gt;="&amp;$B$740,'1. Output sheet'!$O$2:$O$5000,"&lt;"&amp;$C$740)</f>
        <v>0</v>
      </c>
      <c r="E812" s="13">
        <f>SUMIFS('1. Output sheet'!$F$2:$F$5000,'1. Output sheet'!$AC$2:$AC$5000,$B$75,'1. Output sheet'!$C$2:$C$5000,E$138,'1. Output sheet'!$K$2:$K$5000,$C747,'1. Output sheet'!$O$2:$O$5000,"&gt;="&amp;$B$740,'1. Output sheet'!$O$2:$O$5000,"&lt;"&amp;$C$740)</f>
        <v>0</v>
      </c>
      <c r="F812" s="13">
        <f>SUMIFS('1. Output sheet'!$F$2:$F$5000,'1. Output sheet'!$AC$2:$AC$5000,$B$75,'1. Output sheet'!$C$2:$C$5000,F$138,'1. Output sheet'!$K$2:$K$5000,$C747,'1. Output sheet'!$O$2:$O$5000,"&gt;="&amp;$B$740,'1. Output sheet'!$O$2:$O$5000,"&lt;"&amp;$C$740)</f>
        <v>0</v>
      </c>
      <c r="G812" s="13">
        <f>SUMIFS('1. Output sheet'!$F$2:$F$5000,'1. Output sheet'!$AC$2:$AC$5000,$B$75,'1. Output sheet'!$C$2:$C$5000,G$138,'1. Output sheet'!$K$2:$K$5000,$C747,'1. Output sheet'!$O$2:$O$5000,"&gt;="&amp;$B$740,'1. Output sheet'!$O$2:$O$5000,"&lt;"&amp;$C$740)</f>
        <v>0</v>
      </c>
      <c r="H812" s="13">
        <f>SUMIFS('1. Output sheet'!$F$2:$F$5000,'1. Output sheet'!$AC$2:$AC$5000,$B$75,'1. Output sheet'!$C$2:$C$5000,H$138,'1. Output sheet'!$K$2:$K$5000,$C747,'1. Output sheet'!$O$2:$O$5000,"&gt;="&amp;$B$740,'1. Output sheet'!$O$2:$O$5000,"&lt;"&amp;$C$740)</f>
        <v>0</v>
      </c>
      <c r="I812" s="13">
        <f>SUMIFS('1. Output sheet'!$F$2:$F$5000,'1. Output sheet'!$AC$2:$AC$5000,$B$75,'1. Output sheet'!$C$2:$C$5000,I$138,'1. Output sheet'!$K$2:$K$5000,$C747,'1. Output sheet'!$O$2:$O$5000,"&gt;="&amp;$B$740,'1. Output sheet'!$O$2:$O$5000,"&lt;"&amp;$C$740)</f>
        <v>0</v>
      </c>
      <c r="J812" s="13">
        <f>SUMIFS('1. Output sheet'!$F$2:$F$5000,'1. Output sheet'!$AC$2:$AC$5000,$B$75,'1. Output sheet'!$C$2:$C$5000,J$138,'1. Output sheet'!$K$2:$K$5000,$C747,'1. Output sheet'!$O$2:$O$5000,"&gt;="&amp;$B$740,'1. Output sheet'!$O$2:$O$5000,"&lt;"&amp;$C$740)</f>
        <v>0</v>
      </c>
      <c r="K812" s="13">
        <f>SUMIFS('1. Output sheet'!$F$2:$F$5000,'1. Output sheet'!$AC$2:$AC$5000,$B$75,'1. Output sheet'!$C$2:$C$5000,K$138,'1. Output sheet'!$K$2:$K$5000,$C747,'1. Output sheet'!$O$2:$O$5000,"&gt;="&amp;$B$740,'1. Output sheet'!$O$2:$O$5000,"&lt;"&amp;$C$740)</f>
        <v>0</v>
      </c>
      <c r="L812" s="13">
        <f>SUMIFS('1. Output sheet'!$F$2:$F$5000,'1. Output sheet'!$AC$2:$AC$5000,$B$75,'1. Output sheet'!$C$2:$C$5000,L$138,'1. Output sheet'!$K$2:$K$5000,$C747,'1. Output sheet'!$O$2:$O$5000,"&gt;="&amp;$B$740,'1. Output sheet'!$O$2:$O$5000,"&lt;"&amp;$C$740)</f>
        <v>0</v>
      </c>
      <c r="M812" s="13">
        <f>SUMIFS('1. Output sheet'!$F$2:$F$5000,'1. Output sheet'!$AC$2:$AC$5000,$B$75,'1. Output sheet'!$C$2:$C$5000,M$138,'1. Output sheet'!$K$2:$K$5000,$C747,'1. Output sheet'!$O$2:$O$5000,"&gt;="&amp;$B$740,'1. Output sheet'!$O$2:$O$5000,"&lt;"&amp;$C$740)</f>
        <v>0</v>
      </c>
      <c r="N812" s="13">
        <f>SUMIFS('1. Output sheet'!$F$2:$F$5000,'1. Output sheet'!$AC$2:$AC$5000,$B$75,'1. Output sheet'!$C$2:$C$5000,N$138,'1. Output sheet'!$K$2:$K$5000,$C747,'1. Output sheet'!$O$2:$O$5000,"&gt;="&amp;$B$740,'1. Output sheet'!$O$2:$O$5000,"&lt;"&amp;$C$740)</f>
        <v>0</v>
      </c>
      <c r="O812" s="13">
        <f>SUMIFS('1. Output sheet'!$F$2:$F$5000,'1. Output sheet'!$AC$2:$AC$5000,$B$75,'1. Output sheet'!$C$2:$C$5000,O$138,'1. Output sheet'!$K$2:$K$5000,$C747,'1. Output sheet'!$O$2:$O$5000,"&gt;="&amp;$B$740,'1. Output sheet'!$O$2:$O$5000,"&lt;"&amp;$C$740)</f>
        <v>0</v>
      </c>
      <c r="P812" s="14">
        <f t="shared" si="469"/>
        <v>0</v>
      </c>
      <c r="R812" s="7"/>
      <c r="S812" s="39" t="s">
        <v>610</v>
      </c>
      <c r="T812" s="13">
        <f t="shared" si="470"/>
        <v>0</v>
      </c>
      <c r="U812" s="13">
        <f t="shared" si="448"/>
        <v>0</v>
      </c>
      <c r="V812" s="13">
        <f t="shared" si="449"/>
        <v>0</v>
      </c>
      <c r="W812" s="13">
        <f t="shared" si="450"/>
        <v>0</v>
      </c>
      <c r="X812" s="13">
        <f t="shared" si="451"/>
        <v>0</v>
      </c>
      <c r="Y812" s="13">
        <f t="shared" si="452"/>
        <v>0</v>
      </c>
      <c r="Z812" s="13">
        <f t="shared" si="453"/>
        <v>0</v>
      </c>
      <c r="AA812" s="13">
        <f t="shared" si="454"/>
        <v>0</v>
      </c>
      <c r="AB812" s="13">
        <f t="shared" si="455"/>
        <v>0</v>
      </c>
      <c r="AC812" s="13">
        <f t="shared" si="456"/>
        <v>0</v>
      </c>
      <c r="AD812" s="13">
        <f t="shared" si="457"/>
        <v>0</v>
      </c>
      <c r="AE812" s="13">
        <v>0</v>
      </c>
      <c r="AF812" s="14">
        <v>17000</v>
      </c>
    </row>
    <row r="813" spans="2:32" ht="15" x14ac:dyDescent="0.25">
      <c r="B813" s="7"/>
      <c r="C813" s="39" t="s">
        <v>2088</v>
      </c>
      <c r="D813" s="13">
        <f>SUMIFS('1. Output sheet'!$F$2:$F$5000,'1. Output sheet'!$AC$2:$AC$5000,$B$75,'1. Output sheet'!$C$2:$C$5000,D$138,'1. Output sheet'!$K$2:$K$5000,$C748,'1. Output sheet'!$O$2:$O$5000,"&gt;="&amp;$B$740,'1. Output sheet'!$O$2:$O$5000,"&lt;"&amp;$C$740)</f>
        <v>0</v>
      </c>
      <c r="E813" s="13">
        <f>SUMIFS('1. Output sheet'!$F$2:$F$5000,'1. Output sheet'!$AC$2:$AC$5000,$B$75,'1. Output sheet'!$C$2:$C$5000,E$138,'1. Output sheet'!$K$2:$K$5000,$C748,'1. Output sheet'!$O$2:$O$5000,"&gt;="&amp;$B$740,'1. Output sheet'!$O$2:$O$5000,"&lt;"&amp;$C$740)</f>
        <v>0</v>
      </c>
      <c r="F813" s="13">
        <f>SUMIFS('1. Output sheet'!$F$2:$F$5000,'1. Output sheet'!$AC$2:$AC$5000,$B$75,'1. Output sheet'!$C$2:$C$5000,F$138,'1. Output sheet'!$K$2:$K$5000,$C748,'1. Output sheet'!$O$2:$O$5000,"&gt;="&amp;$B$740,'1. Output sheet'!$O$2:$O$5000,"&lt;"&amp;$C$740)</f>
        <v>0</v>
      </c>
      <c r="G813" s="13">
        <f>SUMIFS('1. Output sheet'!$F$2:$F$5000,'1. Output sheet'!$AC$2:$AC$5000,$B$75,'1. Output sheet'!$C$2:$C$5000,G$138,'1. Output sheet'!$K$2:$K$5000,$C748,'1. Output sheet'!$O$2:$O$5000,"&gt;="&amp;$B$740,'1. Output sheet'!$O$2:$O$5000,"&lt;"&amp;$C$740)</f>
        <v>0</v>
      </c>
      <c r="H813" s="13">
        <f>SUMIFS('1. Output sheet'!$F$2:$F$5000,'1. Output sheet'!$AC$2:$AC$5000,$B$75,'1. Output sheet'!$C$2:$C$5000,H$138,'1. Output sheet'!$K$2:$K$5000,$C748,'1. Output sheet'!$O$2:$O$5000,"&gt;="&amp;$B$740,'1. Output sheet'!$O$2:$O$5000,"&lt;"&amp;$C$740)</f>
        <v>0</v>
      </c>
      <c r="I813" s="13">
        <f>SUMIFS('1. Output sheet'!$F$2:$F$5000,'1. Output sheet'!$AC$2:$AC$5000,$B$75,'1. Output sheet'!$C$2:$C$5000,I$138,'1. Output sheet'!$K$2:$K$5000,$C748,'1. Output sheet'!$O$2:$O$5000,"&gt;="&amp;$B$740,'1. Output sheet'!$O$2:$O$5000,"&lt;"&amp;$C$740)</f>
        <v>0</v>
      </c>
      <c r="J813" s="13">
        <f>SUMIFS('1. Output sheet'!$F$2:$F$5000,'1. Output sheet'!$AC$2:$AC$5000,$B$75,'1. Output sheet'!$C$2:$C$5000,J$138,'1. Output sheet'!$K$2:$K$5000,$C748,'1. Output sheet'!$O$2:$O$5000,"&gt;="&amp;$B$740,'1. Output sheet'!$O$2:$O$5000,"&lt;"&amp;$C$740)</f>
        <v>0</v>
      </c>
      <c r="K813" s="13">
        <f>SUMIFS('1. Output sheet'!$F$2:$F$5000,'1. Output sheet'!$AC$2:$AC$5000,$B$75,'1. Output sheet'!$C$2:$C$5000,K$138,'1. Output sheet'!$K$2:$K$5000,$C748,'1. Output sheet'!$O$2:$O$5000,"&gt;="&amp;$B$740,'1. Output sheet'!$O$2:$O$5000,"&lt;"&amp;$C$740)</f>
        <v>0</v>
      </c>
      <c r="L813" s="13">
        <f>SUMIFS('1. Output sheet'!$F$2:$F$5000,'1. Output sheet'!$AC$2:$AC$5000,$B$75,'1. Output sheet'!$C$2:$C$5000,L$138,'1. Output sheet'!$K$2:$K$5000,$C748,'1. Output sheet'!$O$2:$O$5000,"&gt;="&amp;$B$740,'1. Output sheet'!$O$2:$O$5000,"&lt;"&amp;$C$740)</f>
        <v>0</v>
      </c>
      <c r="M813" s="13">
        <f>SUMIFS('1. Output sheet'!$F$2:$F$5000,'1. Output sheet'!$AC$2:$AC$5000,$B$75,'1. Output sheet'!$C$2:$C$5000,M$138,'1. Output sheet'!$K$2:$K$5000,$C748,'1. Output sheet'!$O$2:$O$5000,"&gt;="&amp;$B$740,'1. Output sheet'!$O$2:$O$5000,"&lt;"&amp;$C$740)</f>
        <v>0</v>
      </c>
      <c r="N813" s="13">
        <f>SUMIFS('1. Output sheet'!$F$2:$F$5000,'1. Output sheet'!$AC$2:$AC$5000,$B$75,'1. Output sheet'!$C$2:$C$5000,N$138,'1. Output sheet'!$K$2:$K$5000,$C748,'1. Output sheet'!$O$2:$O$5000,"&gt;="&amp;$B$740,'1. Output sheet'!$O$2:$O$5000,"&lt;"&amp;$C$740)</f>
        <v>0</v>
      </c>
      <c r="O813" s="13">
        <f>SUMIFS('1. Output sheet'!$F$2:$F$5000,'1. Output sheet'!$AC$2:$AC$5000,$B$75,'1. Output sheet'!$C$2:$C$5000,O$138,'1. Output sheet'!$K$2:$K$5000,$C748,'1. Output sheet'!$O$2:$O$5000,"&gt;="&amp;$B$740,'1. Output sheet'!$O$2:$O$5000,"&lt;"&amp;$C$740)</f>
        <v>0</v>
      </c>
      <c r="P813" s="14">
        <f t="shared" si="469"/>
        <v>0</v>
      </c>
      <c r="R813" s="7"/>
      <c r="S813" s="39" t="s">
        <v>2088</v>
      </c>
      <c r="T813" s="13">
        <f t="shared" si="470"/>
        <v>0</v>
      </c>
      <c r="U813" s="13">
        <f t="shared" si="448"/>
        <v>0</v>
      </c>
      <c r="V813" s="13">
        <f t="shared" si="449"/>
        <v>0</v>
      </c>
      <c r="W813" s="13">
        <f t="shared" si="450"/>
        <v>0</v>
      </c>
      <c r="X813" s="13">
        <f t="shared" si="451"/>
        <v>0</v>
      </c>
      <c r="Y813" s="13">
        <f t="shared" si="452"/>
        <v>0</v>
      </c>
      <c r="Z813" s="13">
        <f t="shared" si="453"/>
        <v>0</v>
      </c>
      <c r="AA813" s="13">
        <f t="shared" si="454"/>
        <v>0</v>
      </c>
      <c r="AB813" s="13">
        <f t="shared" si="455"/>
        <v>0</v>
      </c>
      <c r="AC813" s="13">
        <f t="shared" si="456"/>
        <v>0</v>
      </c>
      <c r="AD813" s="13">
        <f t="shared" si="457"/>
        <v>0</v>
      </c>
      <c r="AE813" s="13">
        <v>0</v>
      </c>
      <c r="AF813" s="14">
        <v>7746</v>
      </c>
    </row>
    <row r="814" spans="2:32" ht="15" x14ac:dyDescent="0.25">
      <c r="B814" s="7"/>
      <c r="C814" s="39" t="s">
        <v>583</v>
      </c>
      <c r="D814" s="13">
        <f>SUMIFS('1. Output sheet'!$F$2:$F$5000,'1. Output sheet'!$AC$2:$AC$5000,$B$75,'1. Output sheet'!$C$2:$C$5000,D$138,'1. Output sheet'!$K$2:$K$5000,$C749,'1. Output sheet'!$O$2:$O$5000,"&gt;="&amp;$B$740,'1. Output sheet'!$O$2:$O$5000,"&lt;"&amp;$C$740)</f>
        <v>0</v>
      </c>
      <c r="E814" s="13">
        <f>SUMIFS('1. Output sheet'!$F$2:$F$5000,'1. Output sheet'!$AC$2:$AC$5000,$B$75,'1. Output sheet'!$C$2:$C$5000,E$138,'1. Output sheet'!$K$2:$K$5000,$C749,'1. Output sheet'!$O$2:$O$5000,"&gt;="&amp;$B$740,'1. Output sheet'!$O$2:$O$5000,"&lt;"&amp;$C$740)</f>
        <v>0</v>
      </c>
      <c r="F814" s="13">
        <f>SUMIFS('1. Output sheet'!$F$2:$F$5000,'1. Output sheet'!$AC$2:$AC$5000,$B$75,'1. Output sheet'!$C$2:$C$5000,F$138,'1. Output sheet'!$K$2:$K$5000,$C749,'1. Output sheet'!$O$2:$O$5000,"&gt;="&amp;$B$740,'1. Output sheet'!$O$2:$O$5000,"&lt;"&amp;$C$740)</f>
        <v>0</v>
      </c>
      <c r="G814" s="13">
        <f>SUMIFS('1. Output sheet'!$F$2:$F$5000,'1. Output sheet'!$AC$2:$AC$5000,$B$75,'1. Output sheet'!$C$2:$C$5000,G$138,'1. Output sheet'!$K$2:$K$5000,$C749,'1. Output sheet'!$O$2:$O$5000,"&gt;="&amp;$B$740,'1. Output sheet'!$O$2:$O$5000,"&lt;"&amp;$C$740)</f>
        <v>0</v>
      </c>
      <c r="H814" s="13">
        <f>SUMIFS('1. Output sheet'!$F$2:$F$5000,'1. Output sheet'!$AC$2:$AC$5000,$B$75,'1. Output sheet'!$C$2:$C$5000,H$138,'1. Output sheet'!$K$2:$K$5000,$C749,'1. Output sheet'!$O$2:$O$5000,"&gt;="&amp;$B$740,'1. Output sheet'!$O$2:$O$5000,"&lt;"&amp;$C$740)</f>
        <v>0</v>
      </c>
      <c r="I814" s="13">
        <f>SUMIFS('1. Output sheet'!$F$2:$F$5000,'1. Output sheet'!$AC$2:$AC$5000,$B$75,'1. Output sheet'!$C$2:$C$5000,I$138,'1. Output sheet'!$K$2:$K$5000,$C749,'1. Output sheet'!$O$2:$O$5000,"&gt;="&amp;$B$740,'1. Output sheet'!$O$2:$O$5000,"&lt;"&amp;$C$740)</f>
        <v>0</v>
      </c>
      <c r="J814" s="13">
        <f>SUMIFS('1. Output sheet'!$F$2:$F$5000,'1. Output sheet'!$AC$2:$AC$5000,$B$75,'1. Output sheet'!$C$2:$C$5000,J$138,'1. Output sheet'!$K$2:$K$5000,$C749,'1. Output sheet'!$O$2:$O$5000,"&gt;="&amp;$B$740,'1. Output sheet'!$O$2:$O$5000,"&lt;"&amp;$C$740)</f>
        <v>0</v>
      </c>
      <c r="K814" s="13">
        <f>SUMIFS('1. Output sheet'!$F$2:$F$5000,'1. Output sheet'!$AC$2:$AC$5000,$B$75,'1. Output sheet'!$C$2:$C$5000,K$138,'1. Output sheet'!$K$2:$K$5000,$C749,'1. Output sheet'!$O$2:$O$5000,"&gt;="&amp;$B$740,'1. Output sheet'!$O$2:$O$5000,"&lt;"&amp;$C$740)</f>
        <v>0</v>
      </c>
      <c r="L814" s="13">
        <f>SUMIFS('1. Output sheet'!$F$2:$F$5000,'1. Output sheet'!$AC$2:$AC$5000,$B$75,'1. Output sheet'!$C$2:$C$5000,L$138,'1. Output sheet'!$K$2:$K$5000,$C749,'1. Output sheet'!$O$2:$O$5000,"&gt;="&amp;$B$740,'1. Output sheet'!$O$2:$O$5000,"&lt;"&amp;$C$740)</f>
        <v>0</v>
      </c>
      <c r="M814" s="13">
        <f>SUMIFS('1. Output sheet'!$F$2:$F$5000,'1. Output sheet'!$AC$2:$AC$5000,$B$75,'1. Output sheet'!$C$2:$C$5000,M$138,'1. Output sheet'!$K$2:$K$5000,$C749,'1. Output sheet'!$O$2:$O$5000,"&gt;="&amp;$B$740,'1. Output sheet'!$O$2:$O$5000,"&lt;"&amp;$C$740)</f>
        <v>0</v>
      </c>
      <c r="N814" s="13">
        <f>SUMIFS('1. Output sheet'!$F$2:$F$5000,'1. Output sheet'!$AC$2:$AC$5000,$B$75,'1. Output sheet'!$C$2:$C$5000,N$138,'1. Output sheet'!$K$2:$K$5000,$C749,'1. Output sheet'!$O$2:$O$5000,"&gt;="&amp;$B$740,'1. Output sheet'!$O$2:$O$5000,"&lt;"&amp;$C$740)</f>
        <v>0</v>
      </c>
      <c r="O814" s="13">
        <f>SUMIFS('1. Output sheet'!$F$2:$F$5000,'1. Output sheet'!$AC$2:$AC$5000,$B$75,'1. Output sheet'!$C$2:$C$5000,O$138,'1. Output sheet'!$K$2:$K$5000,$C749,'1. Output sheet'!$O$2:$O$5000,"&gt;="&amp;$B$740,'1. Output sheet'!$O$2:$O$5000,"&lt;"&amp;$C$740)</f>
        <v>0</v>
      </c>
      <c r="P814" s="14">
        <f t="shared" si="469"/>
        <v>0</v>
      </c>
      <c r="R814" s="7"/>
      <c r="S814" s="39" t="s">
        <v>583</v>
      </c>
      <c r="T814" s="13">
        <f t="shared" si="470"/>
        <v>0</v>
      </c>
      <c r="U814" s="13">
        <f t="shared" si="448"/>
        <v>0</v>
      </c>
      <c r="V814" s="13">
        <f t="shared" si="449"/>
        <v>0</v>
      </c>
      <c r="W814" s="13">
        <f t="shared" si="450"/>
        <v>0</v>
      </c>
      <c r="X814" s="13">
        <f t="shared" si="451"/>
        <v>0</v>
      </c>
      <c r="Y814" s="13">
        <f t="shared" si="452"/>
        <v>0</v>
      </c>
      <c r="Z814" s="13">
        <f t="shared" si="453"/>
        <v>0</v>
      </c>
      <c r="AA814" s="13">
        <f t="shared" si="454"/>
        <v>0</v>
      </c>
      <c r="AB814" s="13">
        <f t="shared" si="455"/>
        <v>0</v>
      </c>
      <c r="AC814" s="13">
        <f t="shared" si="456"/>
        <v>0</v>
      </c>
      <c r="AD814" s="13">
        <f t="shared" si="457"/>
        <v>0</v>
      </c>
      <c r="AE814" s="13">
        <v>0</v>
      </c>
      <c r="AF814" s="14">
        <v>17311</v>
      </c>
    </row>
    <row r="815" spans="2:32" ht="15" x14ac:dyDescent="0.25">
      <c r="B815" s="7"/>
      <c r="C815" s="39" t="s">
        <v>429</v>
      </c>
      <c r="D815" s="13">
        <f>SUMIFS('1. Output sheet'!$F$2:$F$5000,'1. Output sheet'!$AC$2:$AC$5000,$B$75,'1. Output sheet'!$C$2:$C$5000,D$138,'1. Output sheet'!$K$2:$K$5000,$C750,'1. Output sheet'!$O$2:$O$5000,"&gt;="&amp;$B$740,'1. Output sheet'!$O$2:$O$5000,"&lt;"&amp;$C$740)</f>
        <v>0</v>
      </c>
      <c r="E815" s="13">
        <f>SUMIFS('1. Output sheet'!$F$2:$F$5000,'1. Output sheet'!$AC$2:$AC$5000,$B$75,'1. Output sheet'!$C$2:$C$5000,E$138,'1. Output sheet'!$K$2:$K$5000,$C750,'1. Output sheet'!$O$2:$O$5000,"&gt;="&amp;$B$740,'1. Output sheet'!$O$2:$O$5000,"&lt;"&amp;$C$740)</f>
        <v>0</v>
      </c>
      <c r="F815" s="13">
        <f>SUMIFS('1. Output sheet'!$F$2:$F$5000,'1. Output sheet'!$AC$2:$AC$5000,$B$75,'1. Output sheet'!$C$2:$C$5000,F$138,'1. Output sheet'!$K$2:$K$5000,$C750,'1. Output sheet'!$O$2:$O$5000,"&gt;="&amp;$B$740,'1. Output sheet'!$O$2:$O$5000,"&lt;"&amp;$C$740)</f>
        <v>0</v>
      </c>
      <c r="G815" s="13">
        <f>SUMIFS('1. Output sheet'!$F$2:$F$5000,'1. Output sheet'!$AC$2:$AC$5000,$B$75,'1. Output sheet'!$C$2:$C$5000,G$138,'1. Output sheet'!$K$2:$K$5000,$C750,'1. Output sheet'!$O$2:$O$5000,"&gt;="&amp;$B$740,'1. Output sheet'!$O$2:$O$5000,"&lt;"&amp;$C$740)</f>
        <v>0</v>
      </c>
      <c r="H815" s="13">
        <f>SUMIFS('1. Output sheet'!$F$2:$F$5000,'1. Output sheet'!$AC$2:$AC$5000,$B$75,'1. Output sheet'!$C$2:$C$5000,H$138,'1. Output sheet'!$K$2:$K$5000,$C750,'1. Output sheet'!$O$2:$O$5000,"&gt;="&amp;$B$740,'1. Output sheet'!$O$2:$O$5000,"&lt;"&amp;$C$740)</f>
        <v>0</v>
      </c>
      <c r="I815" s="13">
        <f>SUMIFS('1. Output sheet'!$F$2:$F$5000,'1. Output sheet'!$AC$2:$AC$5000,$B$75,'1. Output sheet'!$C$2:$C$5000,I$138,'1. Output sheet'!$K$2:$K$5000,$C750,'1. Output sheet'!$O$2:$O$5000,"&gt;="&amp;$B$740,'1. Output sheet'!$O$2:$O$5000,"&lt;"&amp;$C$740)</f>
        <v>0</v>
      </c>
      <c r="J815" s="13">
        <f>SUMIFS('1. Output sheet'!$F$2:$F$5000,'1. Output sheet'!$AC$2:$AC$5000,$B$75,'1. Output sheet'!$C$2:$C$5000,J$138,'1. Output sheet'!$K$2:$K$5000,$C750,'1. Output sheet'!$O$2:$O$5000,"&gt;="&amp;$B$740,'1. Output sheet'!$O$2:$O$5000,"&lt;"&amp;$C$740)</f>
        <v>0</v>
      </c>
      <c r="K815" s="13">
        <f>SUMIFS('1. Output sheet'!$F$2:$F$5000,'1. Output sheet'!$AC$2:$AC$5000,$B$75,'1. Output sheet'!$C$2:$C$5000,K$138,'1. Output sheet'!$K$2:$K$5000,$C750,'1. Output sheet'!$O$2:$O$5000,"&gt;="&amp;$B$740,'1. Output sheet'!$O$2:$O$5000,"&lt;"&amp;$C$740)</f>
        <v>0</v>
      </c>
      <c r="L815" s="13">
        <f>SUMIFS('1. Output sheet'!$F$2:$F$5000,'1. Output sheet'!$AC$2:$AC$5000,$B$75,'1. Output sheet'!$C$2:$C$5000,L$138,'1. Output sheet'!$K$2:$K$5000,$C750,'1. Output sheet'!$O$2:$O$5000,"&gt;="&amp;$B$740,'1. Output sheet'!$O$2:$O$5000,"&lt;"&amp;$C$740)</f>
        <v>0</v>
      </c>
      <c r="M815" s="13">
        <f>SUMIFS('1. Output sheet'!$F$2:$F$5000,'1. Output sheet'!$AC$2:$AC$5000,$B$75,'1. Output sheet'!$C$2:$C$5000,M$138,'1. Output sheet'!$K$2:$K$5000,$C750,'1. Output sheet'!$O$2:$O$5000,"&gt;="&amp;$B$740,'1. Output sheet'!$O$2:$O$5000,"&lt;"&amp;$C$740)</f>
        <v>0</v>
      </c>
      <c r="N815" s="13">
        <f>SUMIFS('1. Output sheet'!$F$2:$F$5000,'1. Output sheet'!$AC$2:$AC$5000,$B$75,'1. Output sheet'!$C$2:$C$5000,N$138,'1. Output sheet'!$K$2:$K$5000,$C750,'1. Output sheet'!$O$2:$O$5000,"&gt;="&amp;$B$740,'1. Output sheet'!$O$2:$O$5000,"&lt;"&amp;$C$740)</f>
        <v>0</v>
      </c>
      <c r="O815" s="13">
        <f>SUMIFS('1. Output sheet'!$F$2:$F$5000,'1. Output sheet'!$AC$2:$AC$5000,$B$75,'1. Output sheet'!$C$2:$C$5000,O$138,'1. Output sheet'!$K$2:$K$5000,$C750,'1. Output sheet'!$O$2:$O$5000,"&gt;="&amp;$B$740,'1. Output sheet'!$O$2:$O$5000,"&lt;"&amp;$C$740)</f>
        <v>0</v>
      </c>
      <c r="P815" s="14">
        <f t="shared" si="469"/>
        <v>0</v>
      </c>
      <c r="R815" s="7"/>
      <c r="S815" s="39" t="s">
        <v>429</v>
      </c>
      <c r="T815" s="13">
        <f t="shared" si="470"/>
        <v>0</v>
      </c>
      <c r="U815" s="13">
        <f t="shared" si="448"/>
        <v>0</v>
      </c>
      <c r="V815" s="13">
        <f t="shared" si="449"/>
        <v>0</v>
      </c>
      <c r="W815" s="13">
        <f t="shared" si="450"/>
        <v>0</v>
      </c>
      <c r="X815" s="13">
        <f t="shared" si="451"/>
        <v>0</v>
      </c>
      <c r="Y815" s="13">
        <f t="shared" si="452"/>
        <v>0</v>
      </c>
      <c r="Z815" s="13">
        <f t="shared" si="453"/>
        <v>0</v>
      </c>
      <c r="AA815" s="13">
        <f t="shared" si="454"/>
        <v>0</v>
      </c>
      <c r="AB815" s="13">
        <f t="shared" si="455"/>
        <v>0</v>
      </c>
      <c r="AC815" s="13">
        <f t="shared" si="456"/>
        <v>0</v>
      </c>
      <c r="AD815" s="13">
        <f t="shared" si="457"/>
        <v>0</v>
      </c>
      <c r="AE815" s="13">
        <v>0</v>
      </c>
      <c r="AF815" s="14">
        <v>67515</v>
      </c>
    </row>
    <row r="816" spans="2:32" ht="15" x14ac:dyDescent="0.25">
      <c r="B816" s="7"/>
      <c r="C816" s="39" t="s">
        <v>535</v>
      </c>
      <c r="D816" s="13">
        <f>SUMIFS('1. Output sheet'!$F$2:$F$5000,'1. Output sheet'!$AC$2:$AC$5000,$B$75,'1. Output sheet'!$C$2:$C$5000,D$138,'1. Output sheet'!$K$2:$K$5000,$C751,'1. Output sheet'!$O$2:$O$5000,"&gt;="&amp;$B$740,'1. Output sheet'!$O$2:$O$5000,"&lt;"&amp;$C$740)</f>
        <v>0</v>
      </c>
      <c r="E816" s="13">
        <f>SUMIFS('1. Output sheet'!$F$2:$F$5000,'1. Output sheet'!$AC$2:$AC$5000,$B$75,'1. Output sheet'!$C$2:$C$5000,E$138,'1. Output sheet'!$K$2:$K$5000,$C751,'1. Output sheet'!$O$2:$O$5000,"&gt;="&amp;$B$740,'1. Output sheet'!$O$2:$O$5000,"&lt;"&amp;$C$740)</f>
        <v>0</v>
      </c>
      <c r="F816" s="13">
        <f>SUMIFS('1. Output sheet'!$F$2:$F$5000,'1. Output sheet'!$AC$2:$AC$5000,$B$75,'1. Output sheet'!$C$2:$C$5000,F$138,'1. Output sheet'!$K$2:$K$5000,$C751,'1. Output sheet'!$O$2:$O$5000,"&gt;="&amp;$B$740,'1. Output sheet'!$O$2:$O$5000,"&lt;"&amp;$C$740)</f>
        <v>0</v>
      </c>
      <c r="G816" s="13">
        <f>SUMIFS('1. Output sheet'!$F$2:$F$5000,'1. Output sheet'!$AC$2:$AC$5000,$B$75,'1. Output sheet'!$C$2:$C$5000,G$138,'1. Output sheet'!$K$2:$K$5000,$C751,'1. Output sheet'!$O$2:$O$5000,"&gt;="&amp;$B$740,'1. Output sheet'!$O$2:$O$5000,"&lt;"&amp;$C$740)</f>
        <v>475</v>
      </c>
      <c r="H816" s="13">
        <f>SUMIFS('1. Output sheet'!$F$2:$F$5000,'1. Output sheet'!$AC$2:$AC$5000,$B$75,'1. Output sheet'!$C$2:$C$5000,H$138,'1. Output sheet'!$K$2:$K$5000,$C751,'1. Output sheet'!$O$2:$O$5000,"&gt;="&amp;$B$740,'1. Output sheet'!$O$2:$O$5000,"&lt;"&amp;$C$740)</f>
        <v>400</v>
      </c>
      <c r="I816" s="13">
        <f>SUMIFS('1. Output sheet'!$F$2:$F$5000,'1. Output sheet'!$AC$2:$AC$5000,$B$75,'1. Output sheet'!$C$2:$C$5000,I$138,'1. Output sheet'!$K$2:$K$5000,$C751,'1. Output sheet'!$O$2:$O$5000,"&gt;="&amp;$B$740,'1. Output sheet'!$O$2:$O$5000,"&lt;"&amp;$C$740)</f>
        <v>995</v>
      </c>
      <c r="J816" s="13">
        <f>SUMIFS('1. Output sheet'!$F$2:$F$5000,'1. Output sheet'!$AC$2:$AC$5000,$B$75,'1. Output sheet'!$C$2:$C$5000,J$138,'1. Output sheet'!$K$2:$K$5000,$C751,'1. Output sheet'!$O$2:$O$5000,"&gt;="&amp;$B$740,'1. Output sheet'!$O$2:$O$5000,"&lt;"&amp;$C$740)</f>
        <v>0</v>
      </c>
      <c r="K816" s="13">
        <f>SUMIFS('1. Output sheet'!$F$2:$F$5000,'1. Output sheet'!$AC$2:$AC$5000,$B$75,'1. Output sheet'!$C$2:$C$5000,K$138,'1. Output sheet'!$K$2:$K$5000,$C751,'1. Output sheet'!$O$2:$O$5000,"&gt;="&amp;$B$740,'1. Output sheet'!$O$2:$O$5000,"&lt;"&amp;$C$740)</f>
        <v>0</v>
      </c>
      <c r="L816" s="13">
        <f>SUMIFS('1. Output sheet'!$F$2:$F$5000,'1. Output sheet'!$AC$2:$AC$5000,$B$75,'1. Output sheet'!$C$2:$C$5000,L$138,'1. Output sheet'!$K$2:$K$5000,$C751,'1. Output sheet'!$O$2:$O$5000,"&gt;="&amp;$B$740,'1. Output sheet'!$O$2:$O$5000,"&lt;"&amp;$C$740)</f>
        <v>0</v>
      </c>
      <c r="M816" s="13">
        <f>SUMIFS('1. Output sheet'!$F$2:$F$5000,'1. Output sheet'!$AC$2:$AC$5000,$B$75,'1. Output sheet'!$C$2:$C$5000,M$138,'1. Output sheet'!$K$2:$K$5000,$C751,'1. Output sheet'!$O$2:$O$5000,"&gt;="&amp;$B$740,'1. Output sheet'!$O$2:$O$5000,"&lt;"&amp;$C$740)</f>
        <v>0</v>
      </c>
      <c r="N816" s="13">
        <f>SUMIFS('1. Output sheet'!$F$2:$F$5000,'1. Output sheet'!$AC$2:$AC$5000,$B$75,'1. Output sheet'!$C$2:$C$5000,N$138,'1. Output sheet'!$K$2:$K$5000,$C751,'1. Output sheet'!$O$2:$O$5000,"&gt;="&amp;$B$740,'1. Output sheet'!$O$2:$O$5000,"&lt;"&amp;$C$740)</f>
        <v>0</v>
      </c>
      <c r="O816" s="13">
        <f>SUMIFS('1. Output sheet'!$F$2:$F$5000,'1. Output sheet'!$AC$2:$AC$5000,$B$75,'1. Output sheet'!$C$2:$C$5000,O$138,'1. Output sheet'!$K$2:$K$5000,$C751,'1. Output sheet'!$O$2:$O$5000,"&gt;="&amp;$B$740,'1. Output sheet'!$O$2:$O$5000,"&lt;"&amp;$C$740)</f>
        <v>0</v>
      </c>
      <c r="P816" s="14">
        <f t="shared" si="469"/>
        <v>1870</v>
      </c>
      <c r="R816" s="7"/>
      <c r="S816" s="39" t="s">
        <v>535</v>
      </c>
      <c r="T816" s="13">
        <f t="shared" si="470"/>
        <v>0</v>
      </c>
      <c r="U816" s="13">
        <f t="shared" si="448"/>
        <v>0</v>
      </c>
      <c r="V816" s="13">
        <f t="shared" si="449"/>
        <v>0</v>
      </c>
      <c r="W816" s="13">
        <f t="shared" si="450"/>
        <v>63.687435474571942</v>
      </c>
      <c r="X816" s="13">
        <f t="shared" si="451"/>
        <v>53.631524610165847</v>
      </c>
      <c r="Y816" s="13">
        <f t="shared" si="452"/>
        <v>133.40841746778756</v>
      </c>
      <c r="Z816" s="13">
        <f t="shared" si="453"/>
        <v>0</v>
      </c>
      <c r="AA816" s="13">
        <f t="shared" si="454"/>
        <v>0</v>
      </c>
      <c r="AB816" s="13">
        <f t="shared" si="455"/>
        <v>0</v>
      </c>
      <c r="AC816" s="13">
        <f t="shared" si="456"/>
        <v>0</v>
      </c>
      <c r="AD816" s="13">
        <f t="shared" si="457"/>
        <v>0</v>
      </c>
      <c r="AE816" s="13">
        <v>0</v>
      </c>
      <c r="AF816" s="14">
        <v>15775</v>
      </c>
    </row>
    <row r="817" spans="2:32" ht="15" x14ac:dyDescent="0.25">
      <c r="B817" s="7"/>
      <c r="C817" s="39" t="s">
        <v>247</v>
      </c>
      <c r="D817" s="13">
        <f>SUMIFS('1. Output sheet'!$F$2:$F$5000,'1. Output sheet'!$AC$2:$AC$5000,$B$75,'1. Output sheet'!$C$2:$C$5000,D$138,'1. Output sheet'!$K$2:$K$5000,$C752,'1. Output sheet'!$O$2:$O$5000,"&gt;="&amp;$B$740,'1. Output sheet'!$O$2:$O$5000,"&lt;"&amp;$C$740)</f>
        <v>0</v>
      </c>
      <c r="E817" s="13">
        <f>SUMIFS('1. Output sheet'!$F$2:$F$5000,'1. Output sheet'!$AC$2:$AC$5000,$B$75,'1. Output sheet'!$C$2:$C$5000,E$138,'1. Output sheet'!$K$2:$K$5000,$C752,'1. Output sheet'!$O$2:$O$5000,"&gt;="&amp;$B$740,'1. Output sheet'!$O$2:$O$5000,"&lt;"&amp;$C$740)</f>
        <v>0</v>
      </c>
      <c r="F817" s="13">
        <f>SUMIFS('1. Output sheet'!$F$2:$F$5000,'1. Output sheet'!$AC$2:$AC$5000,$B$75,'1. Output sheet'!$C$2:$C$5000,F$138,'1. Output sheet'!$K$2:$K$5000,$C752,'1. Output sheet'!$O$2:$O$5000,"&gt;="&amp;$B$740,'1. Output sheet'!$O$2:$O$5000,"&lt;"&amp;$C$740)</f>
        <v>0</v>
      </c>
      <c r="G817" s="13">
        <f>SUMIFS('1. Output sheet'!$F$2:$F$5000,'1. Output sheet'!$AC$2:$AC$5000,$B$75,'1. Output sheet'!$C$2:$C$5000,G$138,'1. Output sheet'!$K$2:$K$5000,$C752,'1. Output sheet'!$O$2:$O$5000,"&gt;="&amp;$B$740,'1. Output sheet'!$O$2:$O$5000,"&lt;"&amp;$C$740)</f>
        <v>0</v>
      </c>
      <c r="H817" s="13">
        <f>SUMIFS('1. Output sheet'!$F$2:$F$5000,'1. Output sheet'!$AC$2:$AC$5000,$B$75,'1. Output sheet'!$C$2:$C$5000,H$138,'1. Output sheet'!$K$2:$K$5000,$C752,'1. Output sheet'!$O$2:$O$5000,"&gt;="&amp;$B$740,'1. Output sheet'!$O$2:$O$5000,"&lt;"&amp;$C$740)</f>
        <v>0</v>
      </c>
      <c r="I817" s="13">
        <f>SUMIFS('1. Output sheet'!$F$2:$F$5000,'1. Output sheet'!$AC$2:$AC$5000,$B$75,'1. Output sheet'!$C$2:$C$5000,I$138,'1. Output sheet'!$K$2:$K$5000,$C752,'1. Output sheet'!$O$2:$O$5000,"&gt;="&amp;$B$740,'1. Output sheet'!$O$2:$O$5000,"&lt;"&amp;$C$740)</f>
        <v>0</v>
      </c>
      <c r="J817" s="13">
        <f>SUMIFS('1. Output sheet'!$F$2:$F$5000,'1. Output sheet'!$AC$2:$AC$5000,$B$75,'1. Output sheet'!$C$2:$C$5000,J$138,'1. Output sheet'!$K$2:$K$5000,$C752,'1. Output sheet'!$O$2:$O$5000,"&gt;="&amp;$B$740,'1. Output sheet'!$O$2:$O$5000,"&lt;"&amp;$C$740)</f>
        <v>0</v>
      </c>
      <c r="K817" s="13">
        <f>SUMIFS('1. Output sheet'!$F$2:$F$5000,'1. Output sheet'!$AC$2:$AC$5000,$B$75,'1. Output sheet'!$C$2:$C$5000,K$138,'1. Output sheet'!$K$2:$K$5000,$C752,'1. Output sheet'!$O$2:$O$5000,"&gt;="&amp;$B$740,'1. Output sheet'!$O$2:$O$5000,"&lt;"&amp;$C$740)</f>
        <v>0</v>
      </c>
      <c r="L817" s="13">
        <f>SUMIFS('1. Output sheet'!$F$2:$F$5000,'1. Output sheet'!$AC$2:$AC$5000,$B$75,'1. Output sheet'!$C$2:$C$5000,L$138,'1. Output sheet'!$K$2:$K$5000,$C752,'1. Output sheet'!$O$2:$O$5000,"&gt;="&amp;$B$740,'1. Output sheet'!$O$2:$O$5000,"&lt;"&amp;$C$740)</f>
        <v>0</v>
      </c>
      <c r="M817" s="13">
        <f>SUMIFS('1. Output sheet'!$F$2:$F$5000,'1. Output sheet'!$AC$2:$AC$5000,$B$75,'1. Output sheet'!$C$2:$C$5000,M$138,'1. Output sheet'!$K$2:$K$5000,$C752,'1. Output sheet'!$O$2:$O$5000,"&gt;="&amp;$B$740,'1. Output sheet'!$O$2:$O$5000,"&lt;"&amp;$C$740)</f>
        <v>0</v>
      </c>
      <c r="N817" s="13">
        <f>SUMIFS('1. Output sheet'!$F$2:$F$5000,'1. Output sheet'!$AC$2:$AC$5000,$B$75,'1. Output sheet'!$C$2:$C$5000,N$138,'1. Output sheet'!$K$2:$K$5000,$C752,'1. Output sheet'!$O$2:$O$5000,"&gt;="&amp;$B$740,'1. Output sheet'!$O$2:$O$5000,"&lt;"&amp;$C$740)</f>
        <v>0</v>
      </c>
      <c r="O817" s="13">
        <f>SUMIFS('1. Output sheet'!$F$2:$F$5000,'1. Output sheet'!$AC$2:$AC$5000,$B$75,'1. Output sheet'!$C$2:$C$5000,O$138,'1. Output sheet'!$K$2:$K$5000,$C752,'1. Output sheet'!$O$2:$O$5000,"&gt;="&amp;$B$740,'1. Output sheet'!$O$2:$O$5000,"&lt;"&amp;$C$740)</f>
        <v>0</v>
      </c>
      <c r="P817" s="14">
        <f t="shared" si="469"/>
        <v>0</v>
      </c>
      <c r="R817" s="7"/>
      <c r="S817" s="39" t="s">
        <v>247</v>
      </c>
      <c r="T817" s="13">
        <f t="shared" si="470"/>
        <v>0</v>
      </c>
      <c r="U817" s="13">
        <f t="shared" si="448"/>
        <v>0</v>
      </c>
      <c r="V817" s="13">
        <f t="shared" si="449"/>
        <v>0</v>
      </c>
      <c r="W817" s="13">
        <f t="shared" si="450"/>
        <v>0</v>
      </c>
      <c r="X817" s="13">
        <f t="shared" si="451"/>
        <v>0</v>
      </c>
      <c r="Y817" s="13">
        <f t="shared" si="452"/>
        <v>0</v>
      </c>
      <c r="Z817" s="13">
        <f t="shared" si="453"/>
        <v>0</v>
      </c>
      <c r="AA817" s="13">
        <f t="shared" si="454"/>
        <v>0</v>
      </c>
      <c r="AB817" s="13">
        <f t="shared" si="455"/>
        <v>0</v>
      </c>
      <c r="AC817" s="13">
        <f t="shared" si="456"/>
        <v>0</v>
      </c>
      <c r="AD817" s="13">
        <f t="shared" si="457"/>
        <v>0</v>
      </c>
      <c r="AE817" s="13">
        <v>0</v>
      </c>
      <c r="AF817" s="14">
        <v>26545.4</v>
      </c>
    </row>
    <row r="818" spans="2:32" ht="15" x14ac:dyDescent="0.25">
      <c r="B818" s="7"/>
      <c r="C818" s="39" t="s">
        <v>377</v>
      </c>
      <c r="D818" s="13">
        <f>SUMIFS('1. Output sheet'!$F$2:$F$5000,'1. Output sheet'!$AC$2:$AC$5000,$B$75,'1. Output sheet'!$C$2:$C$5000,D$138,'1. Output sheet'!$K$2:$K$5000,$C753,'1. Output sheet'!$O$2:$O$5000,"&gt;="&amp;$B$740,'1. Output sheet'!$O$2:$O$5000,"&lt;"&amp;$C$740)</f>
        <v>0</v>
      </c>
      <c r="E818" s="13">
        <f>SUMIFS('1. Output sheet'!$F$2:$F$5000,'1. Output sheet'!$AC$2:$AC$5000,$B$75,'1. Output sheet'!$C$2:$C$5000,E$138,'1. Output sheet'!$K$2:$K$5000,$C753,'1. Output sheet'!$O$2:$O$5000,"&gt;="&amp;$B$740,'1. Output sheet'!$O$2:$O$5000,"&lt;"&amp;$C$740)</f>
        <v>0</v>
      </c>
      <c r="F818" s="13">
        <f>SUMIFS('1. Output sheet'!$F$2:$F$5000,'1. Output sheet'!$AC$2:$AC$5000,$B$75,'1. Output sheet'!$C$2:$C$5000,F$138,'1. Output sheet'!$K$2:$K$5000,$C753,'1. Output sheet'!$O$2:$O$5000,"&gt;="&amp;$B$740,'1. Output sheet'!$O$2:$O$5000,"&lt;"&amp;$C$740)</f>
        <v>0</v>
      </c>
      <c r="G818" s="13">
        <f>SUMIFS('1. Output sheet'!$F$2:$F$5000,'1. Output sheet'!$AC$2:$AC$5000,$B$75,'1. Output sheet'!$C$2:$C$5000,G$138,'1. Output sheet'!$K$2:$K$5000,$C753,'1. Output sheet'!$O$2:$O$5000,"&gt;="&amp;$B$740,'1. Output sheet'!$O$2:$O$5000,"&lt;"&amp;$C$740)</f>
        <v>0</v>
      </c>
      <c r="H818" s="13">
        <f>SUMIFS('1. Output sheet'!$F$2:$F$5000,'1. Output sheet'!$AC$2:$AC$5000,$B$75,'1. Output sheet'!$C$2:$C$5000,H$138,'1. Output sheet'!$K$2:$K$5000,$C753,'1. Output sheet'!$O$2:$O$5000,"&gt;="&amp;$B$740,'1. Output sheet'!$O$2:$O$5000,"&lt;"&amp;$C$740)</f>
        <v>0</v>
      </c>
      <c r="I818" s="13">
        <f>SUMIFS('1. Output sheet'!$F$2:$F$5000,'1. Output sheet'!$AC$2:$AC$5000,$B$75,'1. Output sheet'!$C$2:$C$5000,I$138,'1. Output sheet'!$K$2:$K$5000,$C753,'1. Output sheet'!$O$2:$O$5000,"&gt;="&amp;$B$740,'1. Output sheet'!$O$2:$O$5000,"&lt;"&amp;$C$740)</f>
        <v>0</v>
      </c>
      <c r="J818" s="13">
        <f>SUMIFS('1. Output sheet'!$F$2:$F$5000,'1. Output sheet'!$AC$2:$AC$5000,$B$75,'1. Output sheet'!$C$2:$C$5000,J$138,'1. Output sheet'!$K$2:$K$5000,$C753,'1. Output sheet'!$O$2:$O$5000,"&gt;="&amp;$B$740,'1. Output sheet'!$O$2:$O$5000,"&lt;"&amp;$C$740)</f>
        <v>0</v>
      </c>
      <c r="K818" s="13">
        <f>SUMIFS('1. Output sheet'!$F$2:$F$5000,'1. Output sheet'!$AC$2:$AC$5000,$B$75,'1. Output sheet'!$C$2:$C$5000,K$138,'1. Output sheet'!$K$2:$K$5000,$C753,'1. Output sheet'!$O$2:$O$5000,"&gt;="&amp;$B$740,'1. Output sheet'!$O$2:$O$5000,"&lt;"&amp;$C$740)</f>
        <v>0</v>
      </c>
      <c r="L818" s="13">
        <f>SUMIFS('1. Output sheet'!$F$2:$F$5000,'1. Output sheet'!$AC$2:$AC$5000,$B$75,'1. Output sheet'!$C$2:$C$5000,L$138,'1. Output sheet'!$K$2:$K$5000,$C753,'1. Output sheet'!$O$2:$O$5000,"&gt;="&amp;$B$740,'1. Output sheet'!$O$2:$O$5000,"&lt;"&amp;$C$740)</f>
        <v>0</v>
      </c>
      <c r="M818" s="13">
        <f>SUMIFS('1. Output sheet'!$F$2:$F$5000,'1. Output sheet'!$AC$2:$AC$5000,$B$75,'1. Output sheet'!$C$2:$C$5000,M$138,'1. Output sheet'!$K$2:$K$5000,$C753,'1. Output sheet'!$O$2:$O$5000,"&gt;="&amp;$B$740,'1. Output sheet'!$O$2:$O$5000,"&lt;"&amp;$C$740)</f>
        <v>0</v>
      </c>
      <c r="N818" s="13">
        <f>SUMIFS('1. Output sheet'!$F$2:$F$5000,'1. Output sheet'!$AC$2:$AC$5000,$B$75,'1. Output sheet'!$C$2:$C$5000,N$138,'1. Output sheet'!$K$2:$K$5000,$C753,'1. Output sheet'!$O$2:$O$5000,"&gt;="&amp;$B$740,'1. Output sheet'!$O$2:$O$5000,"&lt;"&amp;$C$740)</f>
        <v>0</v>
      </c>
      <c r="O818" s="13">
        <f>SUMIFS('1. Output sheet'!$F$2:$F$5000,'1. Output sheet'!$AC$2:$AC$5000,$B$75,'1. Output sheet'!$C$2:$C$5000,O$138,'1. Output sheet'!$K$2:$K$5000,$C753,'1. Output sheet'!$O$2:$O$5000,"&gt;="&amp;$B$740,'1. Output sheet'!$O$2:$O$5000,"&lt;"&amp;$C$740)</f>
        <v>0</v>
      </c>
      <c r="P818" s="14">
        <f t="shared" si="469"/>
        <v>0</v>
      </c>
      <c r="R818" s="7"/>
      <c r="S818" s="39" t="s">
        <v>377</v>
      </c>
      <c r="T818" s="13">
        <f t="shared" si="470"/>
        <v>0</v>
      </c>
      <c r="U818" s="13">
        <f t="shared" si="448"/>
        <v>0</v>
      </c>
      <c r="V818" s="13">
        <f t="shared" si="449"/>
        <v>0</v>
      </c>
      <c r="W818" s="13">
        <f t="shared" si="450"/>
        <v>0</v>
      </c>
      <c r="X818" s="13">
        <f t="shared" si="451"/>
        <v>0</v>
      </c>
      <c r="Y818" s="13">
        <f t="shared" si="452"/>
        <v>0</v>
      </c>
      <c r="Z818" s="13">
        <f t="shared" si="453"/>
        <v>0</v>
      </c>
      <c r="AA818" s="13">
        <f t="shared" si="454"/>
        <v>0</v>
      </c>
      <c r="AB818" s="13">
        <f t="shared" si="455"/>
        <v>0</v>
      </c>
      <c r="AC818" s="13">
        <f t="shared" si="456"/>
        <v>0</v>
      </c>
      <c r="AD818" s="13">
        <f t="shared" si="457"/>
        <v>0</v>
      </c>
      <c r="AE818" s="13">
        <v>0</v>
      </c>
      <c r="AF818" s="14">
        <v>0</v>
      </c>
    </row>
    <row r="819" spans="2:32" ht="15" x14ac:dyDescent="0.25">
      <c r="B819" s="7"/>
      <c r="C819" s="39" t="s">
        <v>132</v>
      </c>
      <c r="D819" s="13">
        <f>SUMIFS('1. Output sheet'!$F$2:$F$5000,'1. Output sheet'!$AC$2:$AC$5000,$B$75,'1. Output sheet'!$C$2:$C$5000,D$138,'1. Output sheet'!$K$2:$K$5000,$C754,'1. Output sheet'!$O$2:$O$5000,"&gt;="&amp;$B$740,'1. Output sheet'!$O$2:$O$5000,"&lt;"&amp;$C$740)</f>
        <v>0</v>
      </c>
      <c r="E819" s="13">
        <f>SUMIFS('1. Output sheet'!$F$2:$F$5000,'1. Output sheet'!$AC$2:$AC$5000,$B$75,'1. Output sheet'!$C$2:$C$5000,E$138,'1. Output sheet'!$K$2:$K$5000,$C754,'1. Output sheet'!$O$2:$O$5000,"&gt;="&amp;$B$740,'1. Output sheet'!$O$2:$O$5000,"&lt;"&amp;$C$740)</f>
        <v>0</v>
      </c>
      <c r="F819" s="13">
        <f>SUMIFS('1. Output sheet'!$F$2:$F$5000,'1. Output sheet'!$AC$2:$AC$5000,$B$75,'1. Output sheet'!$C$2:$C$5000,F$138,'1. Output sheet'!$K$2:$K$5000,$C754,'1. Output sheet'!$O$2:$O$5000,"&gt;="&amp;$B$740,'1. Output sheet'!$O$2:$O$5000,"&lt;"&amp;$C$740)</f>
        <v>0</v>
      </c>
      <c r="G819" s="13">
        <f>SUMIFS('1. Output sheet'!$F$2:$F$5000,'1. Output sheet'!$AC$2:$AC$5000,$B$75,'1. Output sheet'!$C$2:$C$5000,G$138,'1. Output sheet'!$K$2:$K$5000,$C754,'1. Output sheet'!$O$2:$O$5000,"&gt;="&amp;$B$740,'1. Output sheet'!$O$2:$O$5000,"&lt;"&amp;$C$740)</f>
        <v>0</v>
      </c>
      <c r="H819" s="13">
        <f>SUMIFS('1. Output sheet'!$F$2:$F$5000,'1. Output sheet'!$AC$2:$AC$5000,$B$75,'1. Output sheet'!$C$2:$C$5000,H$138,'1. Output sheet'!$K$2:$K$5000,$C754,'1. Output sheet'!$O$2:$O$5000,"&gt;="&amp;$B$740,'1. Output sheet'!$O$2:$O$5000,"&lt;"&amp;$C$740)</f>
        <v>0</v>
      </c>
      <c r="I819" s="13">
        <f>SUMIFS('1. Output sheet'!$F$2:$F$5000,'1. Output sheet'!$AC$2:$AC$5000,$B$75,'1. Output sheet'!$C$2:$C$5000,I$138,'1. Output sheet'!$K$2:$K$5000,$C754,'1. Output sheet'!$O$2:$O$5000,"&gt;="&amp;$B$740,'1. Output sheet'!$O$2:$O$5000,"&lt;"&amp;$C$740)</f>
        <v>0</v>
      </c>
      <c r="J819" s="13">
        <f>SUMIFS('1. Output sheet'!$F$2:$F$5000,'1. Output sheet'!$AC$2:$AC$5000,$B$75,'1. Output sheet'!$C$2:$C$5000,J$138,'1. Output sheet'!$K$2:$K$5000,$C754,'1. Output sheet'!$O$2:$O$5000,"&gt;="&amp;$B$740,'1. Output sheet'!$O$2:$O$5000,"&lt;"&amp;$C$740)</f>
        <v>9100</v>
      </c>
      <c r="K819" s="13">
        <f>SUMIFS('1. Output sheet'!$F$2:$F$5000,'1. Output sheet'!$AC$2:$AC$5000,$B$75,'1. Output sheet'!$C$2:$C$5000,K$138,'1. Output sheet'!$K$2:$K$5000,$C754,'1. Output sheet'!$O$2:$O$5000,"&gt;="&amp;$B$740,'1. Output sheet'!$O$2:$O$5000,"&lt;"&amp;$C$740)</f>
        <v>0</v>
      </c>
      <c r="L819" s="13">
        <f>SUMIFS('1. Output sheet'!$F$2:$F$5000,'1. Output sheet'!$AC$2:$AC$5000,$B$75,'1. Output sheet'!$C$2:$C$5000,L$138,'1. Output sheet'!$K$2:$K$5000,$C754,'1. Output sheet'!$O$2:$O$5000,"&gt;="&amp;$B$740,'1. Output sheet'!$O$2:$O$5000,"&lt;"&amp;$C$740)</f>
        <v>0</v>
      </c>
      <c r="M819" s="13">
        <f>SUMIFS('1. Output sheet'!$F$2:$F$5000,'1. Output sheet'!$AC$2:$AC$5000,$B$75,'1. Output sheet'!$C$2:$C$5000,M$138,'1. Output sheet'!$K$2:$K$5000,$C754,'1. Output sheet'!$O$2:$O$5000,"&gt;="&amp;$B$740,'1. Output sheet'!$O$2:$O$5000,"&lt;"&amp;$C$740)</f>
        <v>0</v>
      </c>
      <c r="N819" s="13">
        <f>SUMIFS('1. Output sheet'!$F$2:$F$5000,'1. Output sheet'!$AC$2:$AC$5000,$B$75,'1. Output sheet'!$C$2:$C$5000,N$138,'1. Output sheet'!$K$2:$K$5000,$C754,'1. Output sheet'!$O$2:$O$5000,"&gt;="&amp;$B$740,'1. Output sheet'!$O$2:$O$5000,"&lt;"&amp;$C$740)</f>
        <v>9100</v>
      </c>
      <c r="O819" s="13">
        <f>SUMIFS('1. Output sheet'!$F$2:$F$5000,'1. Output sheet'!$AC$2:$AC$5000,$B$75,'1. Output sheet'!$C$2:$C$5000,O$138,'1. Output sheet'!$K$2:$K$5000,$C754,'1. Output sheet'!$O$2:$O$5000,"&gt;="&amp;$B$740,'1. Output sheet'!$O$2:$O$5000,"&lt;"&amp;$C$740)</f>
        <v>9100</v>
      </c>
      <c r="P819" s="14">
        <f t="shared" si="469"/>
        <v>27300</v>
      </c>
      <c r="R819" s="7"/>
      <c r="S819" s="39" t="s">
        <v>132</v>
      </c>
      <c r="T819" s="13">
        <f t="shared" si="470"/>
        <v>0</v>
      </c>
      <c r="U819" s="13">
        <f t="shared" si="448"/>
        <v>0</v>
      </c>
      <c r="V819" s="13">
        <f t="shared" si="449"/>
        <v>0</v>
      </c>
      <c r="W819" s="13">
        <f t="shared" si="450"/>
        <v>0</v>
      </c>
      <c r="X819" s="13">
        <f t="shared" si="451"/>
        <v>0</v>
      </c>
      <c r="Y819" s="13">
        <f t="shared" si="452"/>
        <v>0</v>
      </c>
      <c r="Z819" s="13">
        <f t="shared" si="453"/>
        <v>1220.117184881273</v>
      </c>
      <c r="AA819" s="13">
        <f t="shared" si="454"/>
        <v>0</v>
      </c>
      <c r="AB819" s="13">
        <f t="shared" si="455"/>
        <v>0</v>
      </c>
      <c r="AC819" s="13">
        <f t="shared" si="456"/>
        <v>0</v>
      </c>
      <c r="AD819" s="13">
        <f t="shared" si="457"/>
        <v>1220.117184881273</v>
      </c>
      <c r="AE819" s="13">
        <v>26449</v>
      </c>
      <c r="AF819" s="14">
        <v>224601.75</v>
      </c>
    </row>
    <row r="820" spans="2:32" ht="15" x14ac:dyDescent="0.25">
      <c r="B820" s="7"/>
      <c r="C820" s="39" t="s">
        <v>471</v>
      </c>
      <c r="D820" s="13">
        <f>SUMIFS('1. Output sheet'!$F$2:$F$5000,'1. Output sheet'!$AC$2:$AC$5000,$B$75,'1. Output sheet'!$C$2:$C$5000,D$138,'1. Output sheet'!$K$2:$K$5000,$C755,'1. Output sheet'!$O$2:$O$5000,"&gt;="&amp;$B$740,'1. Output sheet'!$O$2:$O$5000,"&lt;"&amp;$C$740)</f>
        <v>0</v>
      </c>
      <c r="E820" s="13">
        <f>SUMIFS('1. Output sheet'!$F$2:$F$5000,'1. Output sheet'!$AC$2:$AC$5000,$B$75,'1. Output sheet'!$C$2:$C$5000,E$138,'1. Output sheet'!$K$2:$K$5000,$C755,'1. Output sheet'!$O$2:$O$5000,"&gt;="&amp;$B$740,'1. Output sheet'!$O$2:$O$5000,"&lt;"&amp;$C$740)</f>
        <v>0</v>
      </c>
      <c r="F820" s="13">
        <f>SUMIFS('1. Output sheet'!$F$2:$F$5000,'1. Output sheet'!$AC$2:$AC$5000,$B$75,'1. Output sheet'!$C$2:$C$5000,F$138,'1. Output sheet'!$K$2:$K$5000,$C755,'1. Output sheet'!$O$2:$O$5000,"&gt;="&amp;$B$740,'1. Output sheet'!$O$2:$O$5000,"&lt;"&amp;$C$740)</f>
        <v>0</v>
      </c>
      <c r="G820" s="13">
        <f>SUMIFS('1. Output sheet'!$F$2:$F$5000,'1. Output sheet'!$AC$2:$AC$5000,$B$75,'1. Output sheet'!$C$2:$C$5000,G$138,'1. Output sheet'!$K$2:$K$5000,$C755,'1. Output sheet'!$O$2:$O$5000,"&gt;="&amp;$B$740,'1. Output sheet'!$O$2:$O$5000,"&lt;"&amp;$C$740)</f>
        <v>0</v>
      </c>
      <c r="H820" s="13">
        <f>SUMIFS('1. Output sheet'!$F$2:$F$5000,'1. Output sheet'!$AC$2:$AC$5000,$B$75,'1. Output sheet'!$C$2:$C$5000,H$138,'1. Output sheet'!$K$2:$K$5000,$C755,'1. Output sheet'!$O$2:$O$5000,"&gt;="&amp;$B$740,'1. Output sheet'!$O$2:$O$5000,"&lt;"&amp;$C$740)</f>
        <v>0</v>
      </c>
      <c r="I820" s="13">
        <f>SUMIFS('1. Output sheet'!$F$2:$F$5000,'1. Output sheet'!$AC$2:$AC$5000,$B$75,'1. Output sheet'!$C$2:$C$5000,I$138,'1. Output sheet'!$K$2:$K$5000,$C755,'1. Output sheet'!$O$2:$O$5000,"&gt;="&amp;$B$740,'1. Output sheet'!$O$2:$O$5000,"&lt;"&amp;$C$740)</f>
        <v>0</v>
      </c>
      <c r="J820" s="13">
        <f>SUMIFS('1. Output sheet'!$F$2:$F$5000,'1. Output sheet'!$AC$2:$AC$5000,$B$75,'1. Output sheet'!$C$2:$C$5000,J$138,'1. Output sheet'!$K$2:$K$5000,$C755,'1. Output sheet'!$O$2:$O$5000,"&gt;="&amp;$B$740,'1. Output sheet'!$O$2:$O$5000,"&lt;"&amp;$C$740)</f>
        <v>0</v>
      </c>
      <c r="K820" s="13">
        <f>SUMIFS('1. Output sheet'!$F$2:$F$5000,'1. Output sheet'!$AC$2:$AC$5000,$B$75,'1. Output sheet'!$C$2:$C$5000,K$138,'1. Output sheet'!$K$2:$K$5000,$C755,'1. Output sheet'!$O$2:$O$5000,"&gt;="&amp;$B$740,'1. Output sheet'!$O$2:$O$5000,"&lt;"&amp;$C$740)</f>
        <v>0</v>
      </c>
      <c r="L820" s="13">
        <f>SUMIFS('1. Output sheet'!$F$2:$F$5000,'1. Output sheet'!$AC$2:$AC$5000,$B$75,'1. Output sheet'!$C$2:$C$5000,L$138,'1. Output sheet'!$K$2:$K$5000,$C755,'1. Output sheet'!$O$2:$O$5000,"&gt;="&amp;$B$740,'1. Output sheet'!$O$2:$O$5000,"&lt;"&amp;$C$740)</f>
        <v>0</v>
      </c>
      <c r="M820" s="13">
        <f>SUMIFS('1. Output sheet'!$F$2:$F$5000,'1. Output sheet'!$AC$2:$AC$5000,$B$75,'1. Output sheet'!$C$2:$C$5000,M$138,'1. Output sheet'!$K$2:$K$5000,$C755,'1. Output sheet'!$O$2:$O$5000,"&gt;="&amp;$B$740,'1. Output sheet'!$O$2:$O$5000,"&lt;"&amp;$C$740)</f>
        <v>0</v>
      </c>
      <c r="N820" s="13">
        <f>SUMIFS('1. Output sheet'!$F$2:$F$5000,'1. Output sheet'!$AC$2:$AC$5000,$B$75,'1. Output sheet'!$C$2:$C$5000,N$138,'1. Output sheet'!$K$2:$K$5000,$C755,'1. Output sheet'!$O$2:$O$5000,"&gt;="&amp;$B$740,'1. Output sheet'!$O$2:$O$5000,"&lt;"&amp;$C$740)</f>
        <v>0</v>
      </c>
      <c r="O820" s="13">
        <f>SUMIFS('1. Output sheet'!$F$2:$F$5000,'1. Output sheet'!$AC$2:$AC$5000,$B$75,'1. Output sheet'!$C$2:$C$5000,O$138,'1. Output sheet'!$K$2:$K$5000,$C755,'1. Output sheet'!$O$2:$O$5000,"&gt;="&amp;$B$740,'1. Output sheet'!$O$2:$O$5000,"&lt;"&amp;$C$740)</f>
        <v>0</v>
      </c>
      <c r="P820" s="14">
        <f t="shared" si="469"/>
        <v>0</v>
      </c>
      <c r="R820" s="7"/>
      <c r="S820" s="39" t="s">
        <v>471</v>
      </c>
      <c r="T820" s="13">
        <f t="shared" si="470"/>
        <v>0</v>
      </c>
      <c r="U820" s="13">
        <f t="shared" si="448"/>
        <v>0</v>
      </c>
      <c r="V820" s="13">
        <f t="shared" si="449"/>
        <v>0</v>
      </c>
      <c r="W820" s="13">
        <f t="shared" si="450"/>
        <v>0</v>
      </c>
      <c r="X820" s="13">
        <f t="shared" si="451"/>
        <v>0</v>
      </c>
      <c r="Y820" s="13">
        <f t="shared" si="452"/>
        <v>0</v>
      </c>
      <c r="Z820" s="13">
        <f t="shared" si="453"/>
        <v>0</v>
      </c>
      <c r="AA820" s="13">
        <f t="shared" si="454"/>
        <v>0</v>
      </c>
      <c r="AB820" s="13">
        <f t="shared" si="455"/>
        <v>0</v>
      </c>
      <c r="AC820" s="13">
        <f t="shared" si="456"/>
        <v>0</v>
      </c>
      <c r="AD820" s="13">
        <f t="shared" si="457"/>
        <v>0</v>
      </c>
      <c r="AE820" s="13">
        <v>0</v>
      </c>
      <c r="AF820" s="14">
        <v>0</v>
      </c>
    </row>
    <row r="821" spans="2:32" ht="15" x14ac:dyDescent="0.25">
      <c r="B821" s="7"/>
      <c r="C821" s="39" t="s">
        <v>56</v>
      </c>
      <c r="D821" s="13">
        <f>SUMIFS('1. Output sheet'!$F$2:$F$5000,'1. Output sheet'!$AC$2:$AC$5000,$B$75,'1. Output sheet'!$C$2:$C$5000,D$138,'1. Output sheet'!$K$2:$K$5000,$C756,'1. Output sheet'!$O$2:$O$5000,"&gt;="&amp;$B$740,'1. Output sheet'!$O$2:$O$5000,"&lt;"&amp;$C$740)</f>
        <v>0</v>
      </c>
      <c r="E821" s="13">
        <f>SUMIFS('1. Output sheet'!$F$2:$F$5000,'1. Output sheet'!$AC$2:$AC$5000,$B$75,'1. Output sheet'!$C$2:$C$5000,E$138,'1. Output sheet'!$K$2:$K$5000,$C756,'1. Output sheet'!$O$2:$O$5000,"&gt;="&amp;$B$740,'1. Output sheet'!$O$2:$O$5000,"&lt;"&amp;$C$740)</f>
        <v>0</v>
      </c>
      <c r="F821" s="13">
        <f>SUMIFS('1. Output sheet'!$F$2:$F$5000,'1. Output sheet'!$AC$2:$AC$5000,$B$75,'1. Output sheet'!$C$2:$C$5000,F$138,'1. Output sheet'!$K$2:$K$5000,$C756,'1. Output sheet'!$O$2:$O$5000,"&gt;="&amp;$B$740,'1. Output sheet'!$O$2:$O$5000,"&lt;"&amp;$C$740)</f>
        <v>0</v>
      </c>
      <c r="G821" s="13">
        <f>SUMIFS('1. Output sheet'!$F$2:$F$5000,'1. Output sheet'!$AC$2:$AC$5000,$B$75,'1. Output sheet'!$C$2:$C$5000,G$138,'1. Output sheet'!$K$2:$K$5000,$C756,'1. Output sheet'!$O$2:$O$5000,"&gt;="&amp;$B$740,'1. Output sheet'!$O$2:$O$5000,"&lt;"&amp;$C$740)</f>
        <v>845</v>
      </c>
      <c r="H821" s="13">
        <f>SUMIFS('1. Output sheet'!$F$2:$F$5000,'1. Output sheet'!$AC$2:$AC$5000,$B$75,'1. Output sheet'!$C$2:$C$5000,H$138,'1. Output sheet'!$K$2:$K$5000,$C756,'1. Output sheet'!$O$2:$O$5000,"&gt;="&amp;$B$740,'1. Output sheet'!$O$2:$O$5000,"&lt;"&amp;$C$740)</f>
        <v>0</v>
      </c>
      <c r="I821" s="13">
        <f>SUMIFS('1. Output sheet'!$F$2:$F$5000,'1. Output sheet'!$AC$2:$AC$5000,$B$75,'1. Output sheet'!$C$2:$C$5000,I$138,'1. Output sheet'!$K$2:$K$5000,$C756,'1. Output sheet'!$O$2:$O$5000,"&gt;="&amp;$B$740,'1. Output sheet'!$O$2:$O$5000,"&lt;"&amp;$C$740)</f>
        <v>0</v>
      </c>
      <c r="J821" s="13">
        <f>SUMIFS('1. Output sheet'!$F$2:$F$5000,'1. Output sheet'!$AC$2:$AC$5000,$B$75,'1. Output sheet'!$C$2:$C$5000,J$138,'1. Output sheet'!$K$2:$K$5000,$C756,'1. Output sheet'!$O$2:$O$5000,"&gt;="&amp;$B$740,'1. Output sheet'!$O$2:$O$5000,"&lt;"&amp;$C$740)</f>
        <v>0</v>
      </c>
      <c r="K821" s="13">
        <f>SUMIFS('1. Output sheet'!$F$2:$F$5000,'1. Output sheet'!$AC$2:$AC$5000,$B$75,'1. Output sheet'!$C$2:$C$5000,K$138,'1. Output sheet'!$K$2:$K$5000,$C756,'1. Output sheet'!$O$2:$O$5000,"&gt;="&amp;$B$740,'1. Output sheet'!$O$2:$O$5000,"&lt;"&amp;$C$740)</f>
        <v>0</v>
      </c>
      <c r="L821" s="13">
        <f>SUMIFS('1. Output sheet'!$F$2:$F$5000,'1. Output sheet'!$AC$2:$AC$5000,$B$75,'1. Output sheet'!$C$2:$C$5000,L$138,'1. Output sheet'!$K$2:$K$5000,$C756,'1. Output sheet'!$O$2:$O$5000,"&gt;="&amp;$B$740,'1. Output sheet'!$O$2:$O$5000,"&lt;"&amp;$C$740)</f>
        <v>0</v>
      </c>
      <c r="M821" s="13">
        <f>SUMIFS('1. Output sheet'!$F$2:$F$5000,'1. Output sheet'!$AC$2:$AC$5000,$B$75,'1. Output sheet'!$C$2:$C$5000,M$138,'1. Output sheet'!$K$2:$K$5000,$C756,'1. Output sheet'!$O$2:$O$5000,"&gt;="&amp;$B$740,'1. Output sheet'!$O$2:$O$5000,"&lt;"&amp;$C$740)</f>
        <v>0</v>
      </c>
      <c r="N821" s="13">
        <f>SUMIFS('1. Output sheet'!$F$2:$F$5000,'1. Output sheet'!$AC$2:$AC$5000,$B$75,'1. Output sheet'!$C$2:$C$5000,N$138,'1. Output sheet'!$K$2:$K$5000,$C756,'1. Output sheet'!$O$2:$O$5000,"&gt;="&amp;$B$740,'1. Output sheet'!$O$2:$O$5000,"&lt;"&amp;$C$740)</f>
        <v>0</v>
      </c>
      <c r="O821" s="13">
        <f>SUMIFS('1. Output sheet'!$F$2:$F$5000,'1. Output sheet'!$AC$2:$AC$5000,$B$75,'1. Output sheet'!$C$2:$C$5000,O$138,'1. Output sheet'!$K$2:$K$5000,$C756,'1. Output sheet'!$O$2:$O$5000,"&gt;="&amp;$B$740,'1. Output sheet'!$O$2:$O$5000,"&lt;"&amp;$C$740)</f>
        <v>0</v>
      </c>
      <c r="P821" s="14">
        <f t="shared" si="469"/>
        <v>845</v>
      </c>
      <c r="R821" s="7"/>
      <c r="S821" s="39" t="s">
        <v>56</v>
      </c>
      <c r="T821" s="13">
        <f t="shared" si="470"/>
        <v>0</v>
      </c>
      <c r="U821" s="13">
        <f t="shared" si="448"/>
        <v>0</v>
      </c>
      <c r="V821" s="13">
        <f t="shared" si="449"/>
        <v>0</v>
      </c>
      <c r="W821" s="13">
        <f t="shared" si="450"/>
        <v>113.29659573897536</v>
      </c>
      <c r="X821" s="13">
        <f t="shared" si="451"/>
        <v>0</v>
      </c>
      <c r="Y821" s="13">
        <f t="shared" si="452"/>
        <v>0</v>
      </c>
      <c r="Z821" s="13">
        <f t="shared" si="453"/>
        <v>0</v>
      </c>
      <c r="AA821" s="13">
        <f t="shared" si="454"/>
        <v>0</v>
      </c>
      <c r="AB821" s="13">
        <f t="shared" si="455"/>
        <v>0</v>
      </c>
      <c r="AC821" s="13">
        <f t="shared" si="456"/>
        <v>0</v>
      </c>
      <c r="AD821" s="13">
        <f t="shared" si="457"/>
        <v>0</v>
      </c>
      <c r="AE821" s="13">
        <v>0</v>
      </c>
      <c r="AF821" s="14">
        <v>163579.5</v>
      </c>
    </row>
    <row r="822" spans="2:32" ht="15" x14ac:dyDescent="0.25">
      <c r="B822" s="7"/>
      <c r="C822" s="39" t="s">
        <v>34</v>
      </c>
      <c r="D822" s="13">
        <f>SUMIFS('1. Output sheet'!$F$2:$F$5000,'1. Output sheet'!$AC$2:$AC$5000,$B$75,'1. Output sheet'!$C$2:$C$5000,D$138,'1. Output sheet'!$K$2:$K$5000,$C757,'1. Output sheet'!$O$2:$O$5000,"&gt;="&amp;$B$740,'1. Output sheet'!$O$2:$O$5000,"&lt;"&amp;$C$740)</f>
        <v>0</v>
      </c>
      <c r="E822" s="13">
        <f>SUMIFS('1. Output sheet'!$F$2:$F$5000,'1. Output sheet'!$AC$2:$AC$5000,$B$75,'1. Output sheet'!$C$2:$C$5000,E$138,'1. Output sheet'!$K$2:$K$5000,$C757,'1. Output sheet'!$O$2:$O$5000,"&gt;="&amp;$B$740,'1. Output sheet'!$O$2:$O$5000,"&lt;"&amp;$C$740)</f>
        <v>0</v>
      </c>
      <c r="F822" s="13">
        <f>SUMIFS('1. Output sheet'!$F$2:$F$5000,'1. Output sheet'!$AC$2:$AC$5000,$B$75,'1. Output sheet'!$C$2:$C$5000,F$138,'1. Output sheet'!$K$2:$K$5000,$C757,'1. Output sheet'!$O$2:$O$5000,"&gt;="&amp;$B$740,'1. Output sheet'!$O$2:$O$5000,"&lt;"&amp;$C$740)</f>
        <v>950</v>
      </c>
      <c r="G822" s="13">
        <f>SUMIFS('1. Output sheet'!$F$2:$F$5000,'1. Output sheet'!$AC$2:$AC$5000,$B$75,'1. Output sheet'!$C$2:$C$5000,G$138,'1. Output sheet'!$K$2:$K$5000,$C757,'1. Output sheet'!$O$2:$O$5000,"&gt;="&amp;$B$740,'1. Output sheet'!$O$2:$O$5000,"&lt;"&amp;$C$740)</f>
        <v>662</v>
      </c>
      <c r="H822" s="13">
        <f>SUMIFS('1. Output sheet'!$F$2:$F$5000,'1. Output sheet'!$AC$2:$AC$5000,$B$75,'1. Output sheet'!$C$2:$C$5000,H$138,'1. Output sheet'!$K$2:$K$5000,$C757,'1. Output sheet'!$O$2:$O$5000,"&gt;="&amp;$B$740,'1. Output sheet'!$O$2:$O$5000,"&lt;"&amp;$C$740)</f>
        <v>2580.06</v>
      </c>
      <c r="I822" s="13">
        <f>SUMIFS('1. Output sheet'!$F$2:$F$5000,'1. Output sheet'!$AC$2:$AC$5000,$B$75,'1. Output sheet'!$C$2:$C$5000,I$138,'1. Output sheet'!$K$2:$K$5000,$C757,'1. Output sheet'!$O$2:$O$5000,"&gt;="&amp;$B$740,'1. Output sheet'!$O$2:$O$5000,"&lt;"&amp;$C$740)</f>
        <v>36905</v>
      </c>
      <c r="J822" s="13">
        <f>SUMIFS('1. Output sheet'!$F$2:$F$5000,'1. Output sheet'!$AC$2:$AC$5000,$B$75,'1. Output sheet'!$C$2:$C$5000,J$138,'1. Output sheet'!$K$2:$K$5000,$C757,'1. Output sheet'!$O$2:$O$5000,"&gt;="&amp;$B$740,'1. Output sheet'!$O$2:$O$5000,"&lt;"&amp;$C$740)</f>
        <v>950</v>
      </c>
      <c r="K822" s="13">
        <f>SUMIFS('1. Output sheet'!$F$2:$F$5000,'1. Output sheet'!$AC$2:$AC$5000,$B$75,'1. Output sheet'!$C$2:$C$5000,K$138,'1. Output sheet'!$K$2:$K$5000,$C757,'1. Output sheet'!$O$2:$O$5000,"&gt;="&amp;$B$740,'1. Output sheet'!$O$2:$O$5000,"&lt;"&amp;$C$740)</f>
        <v>0</v>
      </c>
      <c r="L822" s="13">
        <f>SUMIFS('1. Output sheet'!$F$2:$F$5000,'1. Output sheet'!$AC$2:$AC$5000,$B$75,'1. Output sheet'!$C$2:$C$5000,L$138,'1. Output sheet'!$K$2:$K$5000,$C757,'1. Output sheet'!$O$2:$O$5000,"&gt;="&amp;$B$740,'1. Output sheet'!$O$2:$O$5000,"&lt;"&amp;$C$740)</f>
        <v>2550</v>
      </c>
      <c r="M822" s="13">
        <f>SUMIFS('1. Output sheet'!$F$2:$F$5000,'1. Output sheet'!$AC$2:$AC$5000,$B$75,'1. Output sheet'!$C$2:$C$5000,M$138,'1. Output sheet'!$K$2:$K$5000,$C757,'1. Output sheet'!$O$2:$O$5000,"&gt;="&amp;$B$740,'1. Output sheet'!$O$2:$O$5000,"&lt;"&amp;$C$740)</f>
        <v>0</v>
      </c>
      <c r="N822" s="13">
        <f>SUMIFS('1. Output sheet'!$F$2:$F$5000,'1. Output sheet'!$AC$2:$AC$5000,$B$75,'1. Output sheet'!$C$2:$C$5000,N$138,'1. Output sheet'!$K$2:$K$5000,$C757,'1. Output sheet'!$O$2:$O$5000,"&gt;="&amp;$B$740,'1. Output sheet'!$O$2:$O$5000,"&lt;"&amp;$C$740)</f>
        <v>0</v>
      </c>
      <c r="O822" s="13">
        <f>SUMIFS('1. Output sheet'!$F$2:$F$5000,'1. Output sheet'!$AC$2:$AC$5000,$B$75,'1. Output sheet'!$C$2:$C$5000,O$138,'1. Output sheet'!$K$2:$K$5000,$C757,'1. Output sheet'!$O$2:$O$5000,"&gt;="&amp;$B$740,'1. Output sheet'!$O$2:$O$5000,"&lt;"&amp;$C$740)</f>
        <v>0</v>
      </c>
      <c r="P822" s="14">
        <f t="shared" si="469"/>
        <v>44597.06</v>
      </c>
      <c r="R822" s="7"/>
      <c r="S822" s="39" t="s">
        <v>34</v>
      </c>
      <c r="T822" s="13">
        <f t="shared" si="470"/>
        <v>0</v>
      </c>
      <c r="U822" s="13">
        <f t="shared" si="448"/>
        <v>0</v>
      </c>
      <c r="V822" s="13">
        <f t="shared" si="449"/>
        <v>127.37487094914388</v>
      </c>
      <c r="W822" s="13">
        <f t="shared" si="450"/>
        <v>88.760173229824474</v>
      </c>
      <c r="X822" s="13">
        <f t="shared" si="451"/>
        <v>345.93137846426123</v>
      </c>
      <c r="Y822" s="13">
        <f t="shared" si="452"/>
        <v>4948.1785393454265</v>
      </c>
      <c r="Z822" s="13">
        <f t="shared" si="453"/>
        <v>127.37487094914388</v>
      </c>
      <c r="AA822" s="13">
        <f t="shared" si="454"/>
        <v>0</v>
      </c>
      <c r="AB822" s="13">
        <f t="shared" si="455"/>
        <v>341.9009693898073</v>
      </c>
      <c r="AC822" s="13">
        <f t="shared" si="456"/>
        <v>0</v>
      </c>
      <c r="AD822" s="13">
        <f t="shared" si="457"/>
        <v>0</v>
      </c>
      <c r="AE822" s="13">
        <v>0</v>
      </c>
      <c r="AF822" s="14">
        <v>123322.07999999999</v>
      </c>
    </row>
    <row r="823" spans="2:32" ht="15" x14ac:dyDescent="0.25">
      <c r="B823" s="7"/>
      <c r="C823" s="39" t="s">
        <v>1249</v>
      </c>
      <c r="D823" s="13">
        <f>SUMIFS('1. Output sheet'!$F$2:$F$5000,'1. Output sheet'!$AC$2:$AC$5000,$B$75,'1. Output sheet'!$C$2:$C$5000,D$138,'1. Output sheet'!$K$2:$K$5000,$C758,'1. Output sheet'!$O$2:$O$5000,"&gt;="&amp;$B$740,'1. Output sheet'!$O$2:$O$5000,"&lt;"&amp;$C$740)</f>
        <v>0</v>
      </c>
      <c r="E823" s="13">
        <f>SUMIFS('1. Output sheet'!$F$2:$F$5000,'1. Output sheet'!$AC$2:$AC$5000,$B$75,'1. Output sheet'!$C$2:$C$5000,E$138,'1. Output sheet'!$K$2:$K$5000,$C758,'1. Output sheet'!$O$2:$O$5000,"&gt;="&amp;$B$740,'1. Output sheet'!$O$2:$O$5000,"&lt;"&amp;$C$740)</f>
        <v>0</v>
      </c>
      <c r="F823" s="13">
        <f>SUMIFS('1. Output sheet'!$F$2:$F$5000,'1. Output sheet'!$AC$2:$AC$5000,$B$75,'1. Output sheet'!$C$2:$C$5000,F$138,'1. Output sheet'!$K$2:$K$5000,$C758,'1. Output sheet'!$O$2:$O$5000,"&gt;="&amp;$B$740,'1. Output sheet'!$O$2:$O$5000,"&lt;"&amp;$C$740)</f>
        <v>0</v>
      </c>
      <c r="G823" s="13">
        <f>SUMIFS('1. Output sheet'!$F$2:$F$5000,'1. Output sheet'!$AC$2:$AC$5000,$B$75,'1. Output sheet'!$C$2:$C$5000,G$138,'1. Output sheet'!$K$2:$K$5000,$C758,'1. Output sheet'!$O$2:$O$5000,"&gt;="&amp;$B$740,'1. Output sheet'!$O$2:$O$5000,"&lt;"&amp;$C$740)</f>
        <v>0</v>
      </c>
      <c r="H823" s="13">
        <f>SUMIFS('1. Output sheet'!$F$2:$F$5000,'1. Output sheet'!$AC$2:$AC$5000,$B$75,'1. Output sheet'!$C$2:$C$5000,H$138,'1. Output sheet'!$K$2:$K$5000,$C758,'1. Output sheet'!$O$2:$O$5000,"&gt;="&amp;$B$740,'1. Output sheet'!$O$2:$O$5000,"&lt;"&amp;$C$740)</f>
        <v>2643</v>
      </c>
      <c r="I823" s="13">
        <f>SUMIFS('1. Output sheet'!$F$2:$F$5000,'1. Output sheet'!$AC$2:$AC$5000,$B$75,'1. Output sheet'!$C$2:$C$5000,I$138,'1. Output sheet'!$K$2:$K$5000,$C758,'1. Output sheet'!$O$2:$O$5000,"&gt;="&amp;$B$740,'1. Output sheet'!$O$2:$O$5000,"&lt;"&amp;$C$740)</f>
        <v>0</v>
      </c>
      <c r="J823" s="13">
        <f>SUMIFS('1. Output sheet'!$F$2:$F$5000,'1. Output sheet'!$AC$2:$AC$5000,$B$75,'1. Output sheet'!$C$2:$C$5000,J$138,'1. Output sheet'!$K$2:$K$5000,$C758,'1. Output sheet'!$O$2:$O$5000,"&gt;="&amp;$B$740,'1. Output sheet'!$O$2:$O$5000,"&lt;"&amp;$C$740)</f>
        <v>0</v>
      </c>
      <c r="K823" s="13">
        <f>SUMIFS('1. Output sheet'!$F$2:$F$5000,'1. Output sheet'!$AC$2:$AC$5000,$B$75,'1. Output sheet'!$C$2:$C$5000,K$138,'1. Output sheet'!$K$2:$K$5000,$C758,'1. Output sheet'!$O$2:$O$5000,"&gt;="&amp;$B$740,'1. Output sheet'!$O$2:$O$5000,"&lt;"&amp;$C$740)</f>
        <v>0</v>
      </c>
      <c r="L823" s="13">
        <f>SUMIFS('1. Output sheet'!$F$2:$F$5000,'1. Output sheet'!$AC$2:$AC$5000,$B$75,'1. Output sheet'!$C$2:$C$5000,L$138,'1. Output sheet'!$K$2:$K$5000,$C758,'1. Output sheet'!$O$2:$O$5000,"&gt;="&amp;$B$740,'1. Output sheet'!$O$2:$O$5000,"&lt;"&amp;$C$740)</f>
        <v>0</v>
      </c>
      <c r="M823" s="13">
        <f>SUMIFS('1. Output sheet'!$F$2:$F$5000,'1. Output sheet'!$AC$2:$AC$5000,$B$75,'1. Output sheet'!$C$2:$C$5000,M$138,'1. Output sheet'!$K$2:$K$5000,$C758,'1. Output sheet'!$O$2:$O$5000,"&gt;="&amp;$B$740,'1. Output sheet'!$O$2:$O$5000,"&lt;"&amp;$C$740)</f>
        <v>0</v>
      </c>
      <c r="N823" s="13">
        <f>SUMIFS('1. Output sheet'!$F$2:$F$5000,'1. Output sheet'!$AC$2:$AC$5000,$B$75,'1. Output sheet'!$C$2:$C$5000,N$138,'1. Output sheet'!$K$2:$K$5000,$C758,'1. Output sheet'!$O$2:$O$5000,"&gt;="&amp;$B$740,'1. Output sheet'!$O$2:$O$5000,"&lt;"&amp;$C$740)</f>
        <v>0</v>
      </c>
      <c r="O823" s="13">
        <f>SUMIFS('1. Output sheet'!$F$2:$F$5000,'1. Output sheet'!$AC$2:$AC$5000,$B$75,'1. Output sheet'!$C$2:$C$5000,O$138,'1. Output sheet'!$K$2:$K$5000,$C758,'1. Output sheet'!$O$2:$O$5000,"&gt;="&amp;$B$740,'1. Output sheet'!$O$2:$O$5000,"&lt;"&amp;$C$740)</f>
        <v>0</v>
      </c>
      <c r="P823" s="14">
        <f t="shared" si="469"/>
        <v>2643</v>
      </c>
      <c r="R823" s="7"/>
      <c r="S823" s="39" t="s">
        <v>1249</v>
      </c>
      <c r="T823" s="13">
        <f t="shared" si="470"/>
        <v>0</v>
      </c>
      <c r="U823" s="13">
        <f t="shared" si="448"/>
        <v>0</v>
      </c>
      <c r="V823" s="13">
        <f t="shared" si="449"/>
        <v>0</v>
      </c>
      <c r="W823" s="13">
        <f t="shared" si="450"/>
        <v>0</v>
      </c>
      <c r="X823" s="13">
        <f t="shared" si="451"/>
        <v>354.37029886167085</v>
      </c>
      <c r="Y823" s="13">
        <f t="shared" si="452"/>
        <v>0</v>
      </c>
      <c r="Z823" s="13">
        <f t="shared" si="453"/>
        <v>0</v>
      </c>
      <c r="AA823" s="13">
        <f t="shared" si="454"/>
        <v>0</v>
      </c>
      <c r="AB823" s="13">
        <f t="shared" si="455"/>
        <v>0</v>
      </c>
      <c r="AC823" s="13">
        <f t="shared" si="456"/>
        <v>0</v>
      </c>
      <c r="AD823" s="13">
        <f t="shared" si="457"/>
        <v>0</v>
      </c>
      <c r="AE823" s="13">
        <v>0</v>
      </c>
      <c r="AF823" s="14">
        <v>31995</v>
      </c>
    </row>
    <row r="824" spans="2:32" ht="15" x14ac:dyDescent="0.25">
      <c r="B824" s="7"/>
      <c r="C824" s="39" t="s">
        <v>47</v>
      </c>
      <c r="D824" s="13">
        <f>SUMIFS('1. Output sheet'!$F$2:$F$5000,'1. Output sheet'!$AC$2:$AC$5000,$B$75,'1. Output sheet'!$C$2:$C$5000,D$138,'1. Output sheet'!$K$2:$K$5000,$C759,'1. Output sheet'!$O$2:$O$5000,"&gt;="&amp;$B$740,'1. Output sheet'!$O$2:$O$5000,"&lt;"&amp;$C$740)</f>
        <v>0</v>
      </c>
      <c r="E824" s="13">
        <f>SUMIFS('1. Output sheet'!$F$2:$F$5000,'1. Output sheet'!$AC$2:$AC$5000,$B$75,'1. Output sheet'!$C$2:$C$5000,E$138,'1. Output sheet'!$K$2:$K$5000,$C759,'1. Output sheet'!$O$2:$O$5000,"&gt;="&amp;$B$740,'1. Output sheet'!$O$2:$O$5000,"&lt;"&amp;$C$740)</f>
        <v>0</v>
      </c>
      <c r="F824" s="13">
        <f>SUMIFS('1. Output sheet'!$F$2:$F$5000,'1. Output sheet'!$AC$2:$AC$5000,$B$75,'1. Output sheet'!$C$2:$C$5000,F$138,'1. Output sheet'!$K$2:$K$5000,$C759,'1. Output sheet'!$O$2:$O$5000,"&gt;="&amp;$B$740,'1. Output sheet'!$O$2:$O$5000,"&lt;"&amp;$C$740)</f>
        <v>0</v>
      </c>
      <c r="G824" s="13">
        <f>SUMIFS('1. Output sheet'!$F$2:$F$5000,'1. Output sheet'!$AC$2:$AC$5000,$B$75,'1. Output sheet'!$C$2:$C$5000,G$138,'1. Output sheet'!$K$2:$K$5000,$C759,'1. Output sheet'!$O$2:$O$5000,"&gt;="&amp;$B$740,'1. Output sheet'!$O$2:$O$5000,"&lt;"&amp;$C$740)</f>
        <v>0</v>
      </c>
      <c r="H824" s="13">
        <f>SUMIFS('1. Output sheet'!$F$2:$F$5000,'1. Output sheet'!$AC$2:$AC$5000,$B$75,'1. Output sheet'!$C$2:$C$5000,H$138,'1. Output sheet'!$K$2:$K$5000,$C759,'1. Output sheet'!$O$2:$O$5000,"&gt;="&amp;$B$740,'1. Output sheet'!$O$2:$O$5000,"&lt;"&amp;$C$740)</f>
        <v>0</v>
      </c>
      <c r="I824" s="13">
        <f>SUMIFS('1. Output sheet'!$F$2:$F$5000,'1. Output sheet'!$AC$2:$AC$5000,$B$75,'1. Output sheet'!$C$2:$C$5000,I$138,'1. Output sheet'!$K$2:$K$5000,$C759,'1. Output sheet'!$O$2:$O$5000,"&gt;="&amp;$B$740,'1. Output sheet'!$O$2:$O$5000,"&lt;"&amp;$C$740)</f>
        <v>0</v>
      </c>
      <c r="J824" s="13">
        <f>SUMIFS('1. Output sheet'!$F$2:$F$5000,'1. Output sheet'!$AC$2:$AC$5000,$B$75,'1. Output sheet'!$C$2:$C$5000,J$138,'1. Output sheet'!$K$2:$K$5000,$C759,'1. Output sheet'!$O$2:$O$5000,"&gt;="&amp;$B$740,'1. Output sheet'!$O$2:$O$5000,"&lt;"&amp;$C$740)</f>
        <v>0</v>
      </c>
      <c r="K824" s="13">
        <f>SUMIFS('1. Output sheet'!$F$2:$F$5000,'1. Output sheet'!$AC$2:$AC$5000,$B$75,'1. Output sheet'!$C$2:$C$5000,K$138,'1. Output sheet'!$K$2:$K$5000,$C759,'1. Output sheet'!$O$2:$O$5000,"&gt;="&amp;$B$740,'1. Output sheet'!$O$2:$O$5000,"&lt;"&amp;$C$740)</f>
        <v>0</v>
      </c>
      <c r="L824" s="13">
        <f>SUMIFS('1. Output sheet'!$F$2:$F$5000,'1. Output sheet'!$AC$2:$AC$5000,$B$75,'1. Output sheet'!$C$2:$C$5000,L$138,'1. Output sheet'!$K$2:$K$5000,$C759,'1. Output sheet'!$O$2:$O$5000,"&gt;="&amp;$B$740,'1. Output sheet'!$O$2:$O$5000,"&lt;"&amp;$C$740)</f>
        <v>0</v>
      </c>
      <c r="M824" s="13">
        <f>SUMIFS('1. Output sheet'!$F$2:$F$5000,'1. Output sheet'!$AC$2:$AC$5000,$B$75,'1. Output sheet'!$C$2:$C$5000,M$138,'1. Output sheet'!$K$2:$K$5000,$C759,'1. Output sheet'!$O$2:$O$5000,"&gt;="&amp;$B$740,'1. Output sheet'!$O$2:$O$5000,"&lt;"&amp;$C$740)</f>
        <v>0</v>
      </c>
      <c r="N824" s="13">
        <f>SUMIFS('1. Output sheet'!$F$2:$F$5000,'1. Output sheet'!$AC$2:$AC$5000,$B$75,'1. Output sheet'!$C$2:$C$5000,N$138,'1. Output sheet'!$K$2:$K$5000,$C759,'1. Output sheet'!$O$2:$O$5000,"&gt;="&amp;$B$740,'1. Output sheet'!$O$2:$O$5000,"&lt;"&amp;$C$740)</f>
        <v>0</v>
      </c>
      <c r="O824" s="13">
        <f>SUMIFS('1. Output sheet'!$F$2:$F$5000,'1. Output sheet'!$AC$2:$AC$5000,$B$75,'1. Output sheet'!$C$2:$C$5000,O$138,'1. Output sheet'!$K$2:$K$5000,$C759,'1. Output sheet'!$O$2:$O$5000,"&gt;="&amp;$B$740,'1. Output sheet'!$O$2:$O$5000,"&lt;"&amp;$C$740)</f>
        <v>0</v>
      </c>
      <c r="P824" s="14">
        <f t="shared" si="469"/>
        <v>0</v>
      </c>
      <c r="R824" s="7"/>
      <c r="S824" s="39" t="s">
        <v>47</v>
      </c>
      <c r="T824" s="13">
        <f t="shared" si="470"/>
        <v>0</v>
      </c>
      <c r="U824" s="13">
        <f t="shared" si="448"/>
        <v>0</v>
      </c>
      <c r="V824" s="13">
        <f t="shared" si="449"/>
        <v>0</v>
      </c>
      <c r="W824" s="13">
        <f t="shared" si="450"/>
        <v>0</v>
      </c>
      <c r="X824" s="13">
        <f t="shared" si="451"/>
        <v>0</v>
      </c>
      <c r="Y824" s="13">
        <f t="shared" si="452"/>
        <v>0</v>
      </c>
      <c r="Z824" s="13">
        <f t="shared" si="453"/>
        <v>0</v>
      </c>
      <c r="AA824" s="13">
        <f t="shared" si="454"/>
        <v>0</v>
      </c>
      <c r="AB824" s="13">
        <f t="shared" si="455"/>
        <v>0</v>
      </c>
      <c r="AC824" s="13">
        <f t="shared" si="456"/>
        <v>0</v>
      </c>
      <c r="AD824" s="13">
        <f t="shared" si="457"/>
        <v>0</v>
      </c>
      <c r="AE824" s="13">
        <v>0</v>
      </c>
      <c r="AF824" s="14">
        <v>26113.7</v>
      </c>
    </row>
    <row r="825" spans="2:32" ht="15" x14ac:dyDescent="0.25">
      <c r="B825" s="7"/>
      <c r="C825" s="39" t="s">
        <v>74</v>
      </c>
      <c r="D825" s="13">
        <f>SUMIFS('1. Output sheet'!$F$2:$F$5000,'1. Output sheet'!$AC$2:$AC$5000,$B$75,'1. Output sheet'!$C$2:$C$5000,D$138,'1. Output sheet'!$K$2:$K$5000,$C760,'1. Output sheet'!$O$2:$O$5000,"&gt;="&amp;$B$740,'1. Output sheet'!$O$2:$O$5000,"&lt;"&amp;$C$740)</f>
        <v>0</v>
      </c>
      <c r="E825" s="13">
        <f>SUMIFS('1. Output sheet'!$F$2:$F$5000,'1. Output sheet'!$AC$2:$AC$5000,$B$75,'1. Output sheet'!$C$2:$C$5000,E$138,'1. Output sheet'!$K$2:$K$5000,$C760,'1. Output sheet'!$O$2:$O$5000,"&gt;="&amp;$B$740,'1. Output sheet'!$O$2:$O$5000,"&lt;"&amp;$C$740)</f>
        <v>0</v>
      </c>
      <c r="F825" s="13">
        <f>SUMIFS('1. Output sheet'!$F$2:$F$5000,'1. Output sheet'!$AC$2:$AC$5000,$B$75,'1. Output sheet'!$C$2:$C$5000,F$138,'1. Output sheet'!$K$2:$K$5000,$C760,'1. Output sheet'!$O$2:$O$5000,"&gt;="&amp;$B$740,'1. Output sheet'!$O$2:$O$5000,"&lt;"&amp;$C$740)</f>
        <v>0</v>
      </c>
      <c r="G825" s="13">
        <f>SUMIFS('1. Output sheet'!$F$2:$F$5000,'1. Output sheet'!$AC$2:$AC$5000,$B$75,'1. Output sheet'!$C$2:$C$5000,G$138,'1. Output sheet'!$K$2:$K$5000,$C760,'1. Output sheet'!$O$2:$O$5000,"&gt;="&amp;$B$740,'1. Output sheet'!$O$2:$O$5000,"&lt;"&amp;$C$740)</f>
        <v>0</v>
      </c>
      <c r="H825" s="13">
        <f>SUMIFS('1. Output sheet'!$F$2:$F$5000,'1. Output sheet'!$AC$2:$AC$5000,$B$75,'1. Output sheet'!$C$2:$C$5000,H$138,'1. Output sheet'!$K$2:$K$5000,$C760,'1. Output sheet'!$O$2:$O$5000,"&gt;="&amp;$B$740,'1. Output sheet'!$O$2:$O$5000,"&lt;"&amp;$C$740)</f>
        <v>0</v>
      </c>
      <c r="I825" s="13">
        <f>SUMIFS('1. Output sheet'!$F$2:$F$5000,'1. Output sheet'!$AC$2:$AC$5000,$B$75,'1. Output sheet'!$C$2:$C$5000,I$138,'1. Output sheet'!$K$2:$K$5000,$C760,'1. Output sheet'!$O$2:$O$5000,"&gt;="&amp;$B$740,'1. Output sheet'!$O$2:$O$5000,"&lt;"&amp;$C$740)</f>
        <v>0</v>
      </c>
      <c r="J825" s="13">
        <f>SUMIFS('1. Output sheet'!$F$2:$F$5000,'1. Output sheet'!$AC$2:$AC$5000,$B$75,'1. Output sheet'!$C$2:$C$5000,J$138,'1. Output sheet'!$K$2:$K$5000,$C760,'1. Output sheet'!$O$2:$O$5000,"&gt;="&amp;$B$740,'1. Output sheet'!$O$2:$O$5000,"&lt;"&amp;$C$740)</f>
        <v>0</v>
      </c>
      <c r="K825" s="13">
        <f>SUMIFS('1. Output sheet'!$F$2:$F$5000,'1. Output sheet'!$AC$2:$AC$5000,$B$75,'1. Output sheet'!$C$2:$C$5000,K$138,'1. Output sheet'!$K$2:$K$5000,$C760,'1. Output sheet'!$O$2:$O$5000,"&gt;="&amp;$B$740,'1. Output sheet'!$O$2:$O$5000,"&lt;"&amp;$C$740)</f>
        <v>0</v>
      </c>
      <c r="L825" s="13">
        <f>SUMIFS('1. Output sheet'!$F$2:$F$5000,'1. Output sheet'!$AC$2:$AC$5000,$B$75,'1. Output sheet'!$C$2:$C$5000,L$138,'1. Output sheet'!$K$2:$K$5000,$C760,'1. Output sheet'!$O$2:$O$5000,"&gt;="&amp;$B$740,'1. Output sheet'!$O$2:$O$5000,"&lt;"&amp;$C$740)</f>
        <v>0</v>
      </c>
      <c r="M825" s="13">
        <f>SUMIFS('1. Output sheet'!$F$2:$F$5000,'1. Output sheet'!$AC$2:$AC$5000,$B$75,'1. Output sheet'!$C$2:$C$5000,M$138,'1. Output sheet'!$K$2:$K$5000,$C760,'1. Output sheet'!$O$2:$O$5000,"&gt;="&amp;$B$740,'1. Output sheet'!$O$2:$O$5000,"&lt;"&amp;$C$740)</f>
        <v>0</v>
      </c>
      <c r="N825" s="13">
        <f>SUMIFS('1. Output sheet'!$F$2:$F$5000,'1. Output sheet'!$AC$2:$AC$5000,$B$75,'1. Output sheet'!$C$2:$C$5000,N$138,'1. Output sheet'!$K$2:$K$5000,$C760,'1. Output sheet'!$O$2:$O$5000,"&gt;="&amp;$B$740,'1. Output sheet'!$O$2:$O$5000,"&lt;"&amp;$C$740)</f>
        <v>0</v>
      </c>
      <c r="O825" s="13">
        <f>SUMIFS('1. Output sheet'!$F$2:$F$5000,'1. Output sheet'!$AC$2:$AC$5000,$B$75,'1. Output sheet'!$C$2:$C$5000,O$138,'1. Output sheet'!$K$2:$K$5000,$C760,'1. Output sheet'!$O$2:$O$5000,"&gt;="&amp;$B$740,'1. Output sheet'!$O$2:$O$5000,"&lt;"&amp;$C$740)</f>
        <v>0</v>
      </c>
      <c r="P825" s="14">
        <f t="shared" si="469"/>
        <v>0</v>
      </c>
      <c r="R825" s="7"/>
      <c r="S825" s="39" t="s">
        <v>74</v>
      </c>
      <c r="T825" s="13">
        <f t="shared" si="470"/>
        <v>0</v>
      </c>
      <c r="U825" s="13">
        <f t="shared" si="448"/>
        <v>0</v>
      </c>
      <c r="V825" s="13">
        <f t="shared" si="449"/>
        <v>0</v>
      </c>
      <c r="W825" s="13">
        <f t="shared" si="450"/>
        <v>0</v>
      </c>
      <c r="X825" s="13">
        <f t="shared" si="451"/>
        <v>0</v>
      </c>
      <c r="Y825" s="13">
        <f t="shared" si="452"/>
        <v>0</v>
      </c>
      <c r="Z825" s="13">
        <f t="shared" si="453"/>
        <v>0</v>
      </c>
      <c r="AA825" s="13">
        <f t="shared" si="454"/>
        <v>0</v>
      </c>
      <c r="AB825" s="13">
        <f t="shared" si="455"/>
        <v>0</v>
      </c>
      <c r="AC825" s="13">
        <f t="shared" si="456"/>
        <v>0</v>
      </c>
      <c r="AD825" s="13">
        <f t="shared" si="457"/>
        <v>0</v>
      </c>
      <c r="AE825" s="13">
        <v>0</v>
      </c>
      <c r="AF825" s="14">
        <v>9495</v>
      </c>
    </row>
    <row r="826" spans="2:32" ht="15" x14ac:dyDescent="0.25">
      <c r="B826" s="7"/>
      <c r="C826" s="39" t="s">
        <v>4234</v>
      </c>
      <c r="D826" s="13">
        <f>SUMIFS('1. Output sheet'!$F$2:$F$5000,'1. Output sheet'!$AC$2:$AC$5000,$B$75,'1. Output sheet'!$C$2:$C$5000,D$138,'1. Output sheet'!$K$2:$K$5000,$C761,'1. Output sheet'!$O$2:$O$5000,"&gt;="&amp;$B$740,'1. Output sheet'!$O$2:$O$5000,"&lt;"&amp;$C$740)</f>
        <v>0</v>
      </c>
      <c r="E826" s="13">
        <f>SUMIFS('1. Output sheet'!$F$2:$F$5000,'1. Output sheet'!$AC$2:$AC$5000,$B$75,'1. Output sheet'!$C$2:$C$5000,E$138,'1. Output sheet'!$K$2:$K$5000,$C761,'1. Output sheet'!$O$2:$O$5000,"&gt;="&amp;$B$740,'1. Output sheet'!$O$2:$O$5000,"&lt;"&amp;$C$740)</f>
        <v>0</v>
      </c>
      <c r="F826" s="13">
        <f>SUMIFS('1. Output sheet'!$F$2:$F$5000,'1. Output sheet'!$AC$2:$AC$5000,$B$75,'1. Output sheet'!$C$2:$C$5000,F$138,'1. Output sheet'!$K$2:$K$5000,$C761,'1. Output sheet'!$O$2:$O$5000,"&gt;="&amp;$B$740,'1. Output sheet'!$O$2:$O$5000,"&lt;"&amp;$C$740)</f>
        <v>0</v>
      </c>
      <c r="G826" s="13">
        <f>SUMIFS('1. Output sheet'!$F$2:$F$5000,'1. Output sheet'!$AC$2:$AC$5000,$B$75,'1. Output sheet'!$C$2:$C$5000,G$138,'1. Output sheet'!$K$2:$K$5000,$C761,'1. Output sheet'!$O$2:$O$5000,"&gt;="&amp;$B$740,'1. Output sheet'!$O$2:$O$5000,"&lt;"&amp;$C$740)</f>
        <v>0</v>
      </c>
      <c r="H826" s="13">
        <f>SUMIFS('1. Output sheet'!$F$2:$F$5000,'1. Output sheet'!$AC$2:$AC$5000,$B$75,'1. Output sheet'!$C$2:$C$5000,H$138,'1. Output sheet'!$K$2:$K$5000,$C761,'1. Output sheet'!$O$2:$O$5000,"&gt;="&amp;$B$740,'1. Output sheet'!$O$2:$O$5000,"&lt;"&amp;$C$740)</f>
        <v>0</v>
      </c>
      <c r="I826" s="13">
        <f>SUMIFS('1. Output sheet'!$F$2:$F$5000,'1. Output sheet'!$AC$2:$AC$5000,$B$75,'1. Output sheet'!$C$2:$C$5000,I$138,'1. Output sheet'!$K$2:$K$5000,$C761,'1. Output sheet'!$O$2:$O$5000,"&gt;="&amp;$B$740,'1. Output sheet'!$O$2:$O$5000,"&lt;"&amp;$C$740)</f>
        <v>0</v>
      </c>
      <c r="J826" s="13">
        <f>SUMIFS('1. Output sheet'!$F$2:$F$5000,'1. Output sheet'!$AC$2:$AC$5000,$B$75,'1. Output sheet'!$C$2:$C$5000,J$138,'1. Output sheet'!$K$2:$K$5000,$C761,'1. Output sheet'!$O$2:$O$5000,"&gt;="&amp;$B$740,'1. Output sheet'!$O$2:$O$5000,"&lt;"&amp;$C$740)</f>
        <v>0</v>
      </c>
      <c r="K826" s="13">
        <f>SUMIFS('1. Output sheet'!$F$2:$F$5000,'1. Output sheet'!$AC$2:$AC$5000,$B$75,'1. Output sheet'!$C$2:$C$5000,K$138,'1. Output sheet'!$K$2:$K$5000,$C761,'1. Output sheet'!$O$2:$O$5000,"&gt;="&amp;$B$740,'1. Output sheet'!$O$2:$O$5000,"&lt;"&amp;$C$740)</f>
        <v>0</v>
      </c>
      <c r="L826" s="13">
        <f>SUMIFS('1. Output sheet'!$F$2:$F$5000,'1. Output sheet'!$AC$2:$AC$5000,$B$75,'1. Output sheet'!$C$2:$C$5000,L$138,'1. Output sheet'!$K$2:$K$5000,$C761,'1. Output sheet'!$O$2:$O$5000,"&gt;="&amp;$B$740,'1. Output sheet'!$O$2:$O$5000,"&lt;"&amp;$C$740)</f>
        <v>0</v>
      </c>
      <c r="M826" s="13">
        <f>SUMIFS('1. Output sheet'!$F$2:$F$5000,'1. Output sheet'!$AC$2:$AC$5000,$B$75,'1. Output sheet'!$C$2:$C$5000,M$138,'1. Output sheet'!$K$2:$K$5000,$C761,'1. Output sheet'!$O$2:$O$5000,"&gt;="&amp;$B$740,'1. Output sheet'!$O$2:$O$5000,"&lt;"&amp;$C$740)</f>
        <v>0</v>
      </c>
      <c r="N826" s="13">
        <f>SUMIFS('1. Output sheet'!$F$2:$F$5000,'1. Output sheet'!$AC$2:$AC$5000,$B$75,'1. Output sheet'!$C$2:$C$5000,N$138,'1. Output sheet'!$K$2:$K$5000,$C761,'1. Output sheet'!$O$2:$O$5000,"&gt;="&amp;$B$740,'1. Output sheet'!$O$2:$O$5000,"&lt;"&amp;$C$740)</f>
        <v>0</v>
      </c>
      <c r="O826" s="13">
        <f>SUMIFS('1. Output sheet'!$F$2:$F$5000,'1. Output sheet'!$AC$2:$AC$5000,$B$75,'1. Output sheet'!$C$2:$C$5000,O$138,'1. Output sheet'!$K$2:$K$5000,$C761,'1. Output sheet'!$O$2:$O$5000,"&gt;="&amp;$B$740,'1. Output sheet'!$O$2:$O$5000,"&lt;"&amp;$C$740)</f>
        <v>0</v>
      </c>
      <c r="P826" s="14">
        <f t="shared" si="469"/>
        <v>0</v>
      </c>
      <c r="R826" s="7"/>
      <c r="S826" s="39" t="s">
        <v>4234</v>
      </c>
      <c r="T826" s="13">
        <f t="shared" si="470"/>
        <v>0</v>
      </c>
      <c r="U826" s="13">
        <f t="shared" si="448"/>
        <v>0</v>
      </c>
      <c r="V826" s="13">
        <f t="shared" si="449"/>
        <v>0</v>
      </c>
      <c r="W826" s="13">
        <f t="shared" si="450"/>
        <v>0</v>
      </c>
      <c r="X826" s="13">
        <f t="shared" si="451"/>
        <v>0</v>
      </c>
      <c r="Y826" s="13">
        <f t="shared" si="452"/>
        <v>0</v>
      </c>
      <c r="Z826" s="13">
        <f t="shared" si="453"/>
        <v>0</v>
      </c>
      <c r="AA826" s="13">
        <f t="shared" si="454"/>
        <v>0</v>
      </c>
      <c r="AB826" s="13">
        <f t="shared" si="455"/>
        <v>0</v>
      </c>
      <c r="AC826" s="13">
        <f t="shared" si="456"/>
        <v>0</v>
      </c>
      <c r="AD826" s="13">
        <f t="shared" si="457"/>
        <v>0</v>
      </c>
      <c r="AE826" s="13">
        <v>0</v>
      </c>
      <c r="AF826" s="14">
        <v>0</v>
      </c>
    </row>
    <row r="827" spans="2:32" ht="15" x14ac:dyDescent="0.25">
      <c r="B827" s="7"/>
      <c r="C827" s="39" t="s">
        <v>455</v>
      </c>
      <c r="D827" s="13">
        <f>SUMIFS('1. Output sheet'!$F$2:$F$5000,'1. Output sheet'!$AC$2:$AC$5000,$B$75,'1. Output sheet'!$C$2:$C$5000,D$138,'1. Output sheet'!$K$2:$K$5000,$C762,'1. Output sheet'!$O$2:$O$5000,"&gt;="&amp;$B$740,'1. Output sheet'!$O$2:$O$5000,"&lt;"&amp;$C$740)</f>
        <v>0</v>
      </c>
      <c r="E827" s="13">
        <f>SUMIFS('1. Output sheet'!$F$2:$F$5000,'1. Output sheet'!$AC$2:$AC$5000,$B$75,'1. Output sheet'!$C$2:$C$5000,E$138,'1. Output sheet'!$K$2:$K$5000,$C762,'1. Output sheet'!$O$2:$O$5000,"&gt;="&amp;$B$740,'1. Output sheet'!$O$2:$O$5000,"&lt;"&amp;$C$740)</f>
        <v>0</v>
      </c>
      <c r="F827" s="13">
        <f>SUMIFS('1. Output sheet'!$F$2:$F$5000,'1. Output sheet'!$AC$2:$AC$5000,$B$75,'1. Output sheet'!$C$2:$C$5000,F$138,'1. Output sheet'!$K$2:$K$5000,$C762,'1. Output sheet'!$O$2:$O$5000,"&gt;="&amp;$B$740,'1. Output sheet'!$O$2:$O$5000,"&lt;"&amp;$C$740)</f>
        <v>0</v>
      </c>
      <c r="G827" s="13">
        <f>SUMIFS('1. Output sheet'!$F$2:$F$5000,'1. Output sheet'!$AC$2:$AC$5000,$B$75,'1. Output sheet'!$C$2:$C$5000,G$138,'1. Output sheet'!$K$2:$K$5000,$C762,'1. Output sheet'!$O$2:$O$5000,"&gt;="&amp;$B$740,'1. Output sheet'!$O$2:$O$5000,"&lt;"&amp;$C$740)</f>
        <v>0</v>
      </c>
      <c r="H827" s="13">
        <f>SUMIFS('1. Output sheet'!$F$2:$F$5000,'1. Output sheet'!$AC$2:$AC$5000,$B$75,'1. Output sheet'!$C$2:$C$5000,H$138,'1. Output sheet'!$K$2:$K$5000,$C762,'1. Output sheet'!$O$2:$O$5000,"&gt;="&amp;$B$740,'1. Output sheet'!$O$2:$O$5000,"&lt;"&amp;$C$740)</f>
        <v>0</v>
      </c>
      <c r="I827" s="13">
        <f>SUMIFS('1. Output sheet'!$F$2:$F$5000,'1. Output sheet'!$AC$2:$AC$5000,$B$75,'1. Output sheet'!$C$2:$C$5000,I$138,'1. Output sheet'!$K$2:$K$5000,$C762,'1. Output sheet'!$O$2:$O$5000,"&gt;="&amp;$B$740,'1. Output sheet'!$O$2:$O$5000,"&lt;"&amp;$C$740)</f>
        <v>0</v>
      </c>
      <c r="J827" s="13">
        <f>SUMIFS('1. Output sheet'!$F$2:$F$5000,'1. Output sheet'!$AC$2:$AC$5000,$B$75,'1. Output sheet'!$C$2:$C$5000,J$138,'1. Output sheet'!$K$2:$K$5000,$C762,'1. Output sheet'!$O$2:$O$5000,"&gt;="&amp;$B$740,'1. Output sheet'!$O$2:$O$5000,"&lt;"&amp;$C$740)</f>
        <v>0</v>
      </c>
      <c r="K827" s="13">
        <f>SUMIFS('1. Output sheet'!$F$2:$F$5000,'1. Output sheet'!$AC$2:$AC$5000,$B$75,'1. Output sheet'!$C$2:$C$5000,K$138,'1. Output sheet'!$K$2:$K$5000,$C762,'1. Output sheet'!$O$2:$O$5000,"&gt;="&amp;$B$740,'1. Output sheet'!$O$2:$O$5000,"&lt;"&amp;$C$740)</f>
        <v>0</v>
      </c>
      <c r="L827" s="13">
        <f>SUMIFS('1. Output sheet'!$F$2:$F$5000,'1. Output sheet'!$AC$2:$AC$5000,$B$75,'1. Output sheet'!$C$2:$C$5000,L$138,'1. Output sheet'!$K$2:$K$5000,$C762,'1. Output sheet'!$O$2:$O$5000,"&gt;="&amp;$B$740,'1. Output sheet'!$O$2:$O$5000,"&lt;"&amp;$C$740)</f>
        <v>0</v>
      </c>
      <c r="M827" s="13">
        <f>SUMIFS('1. Output sheet'!$F$2:$F$5000,'1. Output sheet'!$AC$2:$AC$5000,$B$75,'1. Output sheet'!$C$2:$C$5000,M$138,'1. Output sheet'!$K$2:$K$5000,$C762,'1. Output sheet'!$O$2:$O$5000,"&gt;="&amp;$B$740,'1. Output sheet'!$O$2:$O$5000,"&lt;"&amp;$C$740)</f>
        <v>0</v>
      </c>
      <c r="N827" s="13">
        <f>SUMIFS('1. Output sheet'!$F$2:$F$5000,'1. Output sheet'!$AC$2:$AC$5000,$B$75,'1. Output sheet'!$C$2:$C$5000,N$138,'1. Output sheet'!$K$2:$K$5000,$C762,'1. Output sheet'!$O$2:$O$5000,"&gt;="&amp;$B$740,'1. Output sheet'!$O$2:$O$5000,"&lt;"&amp;$C$740)</f>
        <v>0</v>
      </c>
      <c r="O827" s="13">
        <f>SUMIFS('1. Output sheet'!$F$2:$F$5000,'1. Output sheet'!$AC$2:$AC$5000,$B$75,'1. Output sheet'!$C$2:$C$5000,O$138,'1. Output sheet'!$K$2:$K$5000,$C762,'1. Output sheet'!$O$2:$O$5000,"&gt;="&amp;$B$740,'1. Output sheet'!$O$2:$O$5000,"&lt;"&amp;$C$740)</f>
        <v>0</v>
      </c>
      <c r="P827" s="14">
        <f t="shared" si="469"/>
        <v>0</v>
      </c>
      <c r="R827" s="7"/>
      <c r="S827" s="39" t="s">
        <v>455</v>
      </c>
      <c r="T827" s="13">
        <f t="shared" si="470"/>
        <v>0</v>
      </c>
      <c r="U827" s="13">
        <f t="shared" si="448"/>
        <v>0</v>
      </c>
      <c r="V827" s="13">
        <f t="shared" si="449"/>
        <v>0</v>
      </c>
      <c r="W827" s="13">
        <f t="shared" si="450"/>
        <v>0</v>
      </c>
      <c r="X827" s="13">
        <f t="shared" si="451"/>
        <v>0</v>
      </c>
      <c r="Y827" s="13">
        <f t="shared" si="452"/>
        <v>0</v>
      </c>
      <c r="Z827" s="13">
        <f t="shared" si="453"/>
        <v>0</v>
      </c>
      <c r="AA827" s="13">
        <f t="shared" si="454"/>
        <v>0</v>
      </c>
      <c r="AB827" s="13">
        <f t="shared" si="455"/>
        <v>0</v>
      </c>
      <c r="AC827" s="13">
        <f t="shared" si="456"/>
        <v>0</v>
      </c>
      <c r="AD827" s="13">
        <f t="shared" si="457"/>
        <v>0</v>
      </c>
      <c r="AE827" s="13">
        <v>1595</v>
      </c>
      <c r="AF827" s="14">
        <v>83020</v>
      </c>
    </row>
    <row r="828" spans="2:32" ht="15" x14ac:dyDescent="0.25">
      <c r="B828" s="7"/>
      <c r="C828" s="39" t="s">
        <v>306</v>
      </c>
      <c r="D828" s="13">
        <f>SUMIFS('1. Output sheet'!$F$2:$F$5000,'1. Output sheet'!$AC$2:$AC$5000,$B$75,'1. Output sheet'!$C$2:$C$5000,D$138,'1. Output sheet'!$K$2:$K$5000,$C763,'1. Output sheet'!$O$2:$O$5000,"&gt;="&amp;$B$740,'1. Output sheet'!$O$2:$O$5000,"&lt;"&amp;$C$740)</f>
        <v>0</v>
      </c>
      <c r="E828" s="13">
        <f>SUMIFS('1. Output sheet'!$F$2:$F$5000,'1. Output sheet'!$AC$2:$AC$5000,$B$75,'1. Output sheet'!$C$2:$C$5000,E$138,'1. Output sheet'!$K$2:$K$5000,$C763,'1. Output sheet'!$O$2:$O$5000,"&gt;="&amp;$B$740,'1. Output sheet'!$O$2:$O$5000,"&lt;"&amp;$C$740)</f>
        <v>0</v>
      </c>
      <c r="F828" s="13">
        <f>SUMIFS('1. Output sheet'!$F$2:$F$5000,'1. Output sheet'!$AC$2:$AC$5000,$B$75,'1. Output sheet'!$C$2:$C$5000,F$138,'1. Output sheet'!$K$2:$K$5000,$C763,'1. Output sheet'!$O$2:$O$5000,"&gt;="&amp;$B$740,'1. Output sheet'!$O$2:$O$5000,"&lt;"&amp;$C$740)</f>
        <v>0</v>
      </c>
      <c r="G828" s="13">
        <f>SUMIFS('1. Output sheet'!$F$2:$F$5000,'1. Output sheet'!$AC$2:$AC$5000,$B$75,'1. Output sheet'!$C$2:$C$5000,G$138,'1. Output sheet'!$K$2:$K$5000,$C763,'1. Output sheet'!$O$2:$O$5000,"&gt;="&amp;$B$740,'1. Output sheet'!$O$2:$O$5000,"&lt;"&amp;$C$740)</f>
        <v>0</v>
      </c>
      <c r="H828" s="13">
        <f>SUMIFS('1. Output sheet'!$F$2:$F$5000,'1. Output sheet'!$AC$2:$AC$5000,$B$75,'1. Output sheet'!$C$2:$C$5000,H$138,'1. Output sheet'!$K$2:$K$5000,$C763,'1. Output sheet'!$O$2:$O$5000,"&gt;="&amp;$B$740,'1. Output sheet'!$O$2:$O$5000,"&lt;"&amp;$C$740)</f>
        <v>0</v>
      </c>
      <c r="I828" s="13">
        <f>SUMIFS('1. Output sheet'!$F$2:$F$5000,'1. Output sheet'!$AC$2:$AC$5000,$B$75,'1. Output sheet'!$C$2:$C$5000,I$138,'1. Output sheet'!$K$2:$K$5000,$C763,'1. Output sheet'!$O$2:$O$5000,"&gt;="&amp;$B$740,'1. Output sheet'!$O$2:$O$5000,"&lt;"&amp;$C$740)</f>
        <v>0</v>
      </c>
      <c r="J828" s="13">
        <f>SUMIFS('1. Output sheet'!$F$2:$F$5000,'1. Output sheet'!$AC$2:$AC$5000,$B$75,'1. Output sheet'!$C$2:$C$5000,J$138,'1. Output sheet'!$K$2:$K$5000,$C763,'1. Output sheet'!$O$2:$O$5000,"&gt;="&amp;$B$740,'1. Output sheet'!$O$2:$O$5000,"&lt;"&amp;$C$740)</f>
        <v>0</v>
      </c>
      <c r="K828" s="13">
        <f>SUMIFS('1. Output sheet'!$F$2:$F$5000,'1. Output sheet'!$AC$2:$AC$5000,$B$75,'1. Output sheet'!$C$2:$C$5000,K$138,'1. Output sheet'!$K$2:$K$5000,$C763,'1. Output sheet'!$O$2:$O$5000,"&gt;="&amp;$B$740,'1. Output sheet'!$O$2:$O$5000,"&lt;"&amp;$C$740)</f>
        <v>0</v>
      </c>
      <c r="L828" s="13">
        <f>SUMIFS('1. Output sheet'!$F$2:$F$5000,'1. Output sheet'!$AC$2:$AC$5000,$B$75,'1. Output sheet'!$C$2:$C$5000,L$138,'1. Output sheet'!$K$2:$K$5000,$C763,'1. Output sheet'!$O$2:$O$5000,"&gt;="&amp;$B$740,'1. Output sheet'!$O$2:$O$5000,"&lt;"&amp;$C$740)</f>
        <v>0</v>
      </c>
      <c r="M828" s="13">
        <f>SUMIFS('1. Output sheet'!$F$2:$F$5000,'1. Output sheet'!$AC$2:$AC$5000,$B$75,'1. Output sheet'!$C$2:$C$5000,M$138,'1. Output sheet'!$K$2:$K$5000,$C763,'1. Output sheet'!$O$2:$O$5000,"&gt;="&amp;$B$740,'1. Output sheet'!$O$2:$O$5000,"&lt;"&amp;$C$740)</f>
        <v>0</v>
      </c>
      <c r="N828" s="13">
        <f>SUMIFS('1. Output sheet'!$F$2:$F$5000,'1. Output sheet'!$AC$2:$AC$5000,$B$75,'1. Output sheet'!$C$2:$C$5000,N$138,'1. Output sheet'!$K$2:$K$5000,$C763,'1. Output sheet'!$O$2:$O$5000,"&gt;="&amp;$B$740,'1. Output sheet'!$O$2:$O$5000,"&lt;"&amp;$C$740)</f>
        <v>0</v>
      </c>
      <c r="O828" s="13">
        <f>SUMIFS('1. Output sheet'!$F$2:$F$5000,'1. Output sheet'!$AC$2:$AC$5000,$B$75,'1. Output sheet'!$C$2:$C$5000,O$138,'1. Output sheet'!$K$2:$K$5000,$C763,'1. Output sheet'!$O$2:$O$5000,"&gt;="&amp;$B$740,'1. Output sheet'!$O$2:$O$5000,"&lt;"&amp;$C$740)</f>
        <v>0</v>
      </c>
      <c r="P828" s="14">
        <f t="shared" si="469"/>
        <v>0</v>
      </c>
      <c r="R828" s="7"/>
      <c r="S828" s="39" t="s">
        <v>306</v>
      </c>
      <c r="T828" s="13">
        <f t="shared" si="470"/>
        <v>0</v>
      </c>
      <c r="U828" s="13">
        <f t="shared" si="448"/>
        <v>0</v>
      </c>
      <c r="V828" s="13">
        <f t="shared" si="449"/>
        <v>0</v>
      </c>
      <c r="W828" s="13">
        <f t="shared" si="450"/>
        <v>0</v>
      </c>
      <c r="X828" s="13">
        <f t="shared" si="451"/>
        <v>0</v>
      </c>
      <c r="Y828" s="13">
        <f t="shared" si="452"/>
        <v>0</v>
      </c>
      <c r="Z828" s="13">
        <f t="shared" si="453"/>
        <v>0</v>
      </c>
      <c r="AA828" s="13">
        <f t="shared" si="454"/>
        <v>0</v>
      </c>
      <c r="AB828" s="13">
        <f t="shared" si="455"/>
        <v>0</v>
      </c>
      <c r="AC828" s="13">
        <f t="shared" si="456"/>
        <v>0</v>
      </c>
      <c r="AD828" s="13">
        <f t="shared" si="457"/>
        <v>0</v>
      </c>
      <c r="AE828" s="13">
        <v>0</v>
      </c>
      <c r="AF828" s="14">
        <v>61025.31</v>
      </c>
    </row>
    <row r="829" spans="2:32" ht="15" x14ac:dyDescent="0.25">
      <c r="B829" s="7"/>
      <c r="C829" s="39" t="s">
        <v>289</v>
      </c>
      <c r="D829" s="13">
        <f>SUMIFS('1. Output sheet'!$F$2:$F$5000,'1. Output sheet'!$AC$2:$AC$5000,$B$75,'1. Output sheet'!$C$2:$C$5000,D$138,'1. Output sheet'!$K$2:$K$5000,$C764,'1. Output sheet'!$O$2:$O$5000,"&gt;="&amp;$B$740,'1. Output sheet'!$O$2:$O$5000,"&lt;"&amp;$C$740)</f>
        <v>0</v>
      </c>
      <c r="E829" s="13">
        <f>SUMIFS('1. Output sheet'!$F$2:$F$5000,'1. Output sheet'!$AC$2:$AC$5000,$B$75,'1. Output sheet'!$C$2:$C$5000,E$138,'1. Output sheet'!$K$2:$K$5000,$C764,'1. Output sheet'!$O$2:$O$5000,"&gt;="&amp;$B$740,'1. Output sheet'!$O$2:$O$5000,"&lt;"&amp;$C$740)</f>
        <v>0</v>
      </c>
      <c r="F829" s="13">
        <f>SUMIFS('1. Output sheet'!$F$2:$F$5000,'1. Output sheet'!$AC$2:$AC$5000,$B$75,'1. Output sheet'!$C$2:$C$5000,F$138,'1. Output sheet'!$K$2:$K$5000,$C764,'1. Output sheet'!$O$2:$O$5000,"&gt;="&amp;$B$740,'1. Output sheet'!$O$2:$O$5000,"&lt;"&amp;$C$740)</f>
        <v>1295</v>
      </c>
      <c r="G829" s="13">
        <f>SUMIFS('1. Output sheet'!$F$2:$F$5000,'1. Output sheet'!$AC$2:$AC$5000,$B$75,'1. Output sheet'!$C$2:$C$5000,G$138,'1. Output sheet'!$K$2:$K$5000,$C764,'1. Output sheet'!$O$2:$O$5000,"&gt;="&amp;$B$740,'1. Output sheet'!$O$2:$O$5000,"&lt;"&amp;$C$740)</f>
        <v>4980</v>
      </c>
      <c r="H829" s="13">
        <f>SUMIFS('1. Output sheet'!$F$2:$F$5000,'1. Output sheet'!$AC$2:$AC$5000,$B$75,'1. Output sheet'!$C$2:$C$5000,H$138,'1. Output sheet'!$K$2:$K$5000,$C764,'1. Output sheet'!$O$2:$O$5000,"&gt;="&amp;$B$740,'1. Output sheet'!$O$2:$O$5000,"&lt;"&amp;$C$740)</f>
        <v>0</v>
      </c>
      <c r="I829" s="13">
        <f>SUMIFS('1. Output sheet'!$F$2:$F$5000,'1. Output sheet'!$AC$2:$AC$5000,$B$75,'1. Output sheet'!$C$2:$C$5000,I$138,'1. Output sheet'!$K$2:$K$5000,$C764,'1. Output sheet'!$O$2:$O$5000,"&gt;="&amp;$B$740,'1. Output sheet'!$O$2:$O$5000,"&lt;"&amp;$C$740)</f>
        <v>1195</v>
      </c>
      <c r="J829" s="13">
        <f>SUMIFS('1. Output sheet'!$F$2:$F$5000,'1. Output sheet'!$AC$2:$AC$5000,$B$75,'1. Output sheet'!$C$2:$C$5000,J$138,'1. Output sheet'!$K$2:$K$5000,$C764,'1. Output sheet'!$O$2:$O$5000,"&gt;="&amp;$B$740,'1. Output sheet'!$O$2:$O$5000,"&lt;"&amp;$C$740)</f>
        <v>1395</v>
      </c>
      <c r="K829" s="13">
        <f>SUMIFS('1. Output sheet'!$F$2:$F$5000,'1. Output sheet'!$AC$2:$AC$5000,$B$75,'1. Output sheet'!$C$2:$C$5000,K$138,'1. Output sheet'!$K$2:$K$5000,$C764,'1. Output sheet'!$O$2:$O$5000,"&gt;="&amp;$B$740,'1. Output sheet'!$O$2:$O$5000,"&lt;"&amp;$C$740)</f>
        <v>0</v>
      </c>
      <c r="L829" s="13">
        <f>SUMIFS('1. Output sheet'!$F$2:$F$5000,'1. Output sheet'!$AC$2:$AC$5000,$B$75,'1. Output sheet'!$C$2:$C$5000,L$138,'1. Output sheet'!$K$2:$K$5000,$C764,'1. Output sheet'!$O$2:$O$5000,"&gt;="&amp;$B$740,'1. Output sheet'!$O$2:$O$5000,"&lt;"&amp;$C$740)</f>
        <v>0</v>
      </c>
      <c r="M829" s="13">
        <f>SUMIFS('1. Output sheet'!$F$2:$F$5000,'1. Output sheet'!$AC$2:$AC$5000,$B$75,'1. Output sheet'!$C$2:$C$5000,M$138,'1. Output sheet'!$K$2:$K$5000,$C764,'1. Output sheet'!$O$2:$O$5000,"&gt;="&amp;$B$740,'1. Output sheet'!$O$2:$O$5000,"&lt;"&amp;$C$740)</f>
        <v>0</v>
      </c>
      <c r="N829" s="13">
        <f>SUMIFS('1. Output sheet'!$F$2:$F$5000,'1. Output sheet'!$AC$2:$AC$5000,$B$75,'1. Output sheet'!$C$2:$C$5000,N$138,'1. Output sheet'!$K$2:$K$5000,$C764,'1. Output sheet'!$O$2:$O$5000,"&gt;="&amp;$B$740,'1. Output sheet'!$O$2:$O$5000,"&lt;"&amp;$C$740)</f>
        <v>0</v>
      </c>
      <c r="O829" s="13">
        <f>SUMIFS('1. Output sheet'!$F$2:$F$5000,'1. Output sheet'!$AC$2:$AC$5000,$B$75,'1. Output sheet'!$C$2:$C$5000,O$138,'1. Output sheet'!$K$2:$K$5000,$C764,'1. Output sheet'!$O$2:$O$5000,"&gt;="&amp;$B$740,'1. Output sheet'!$O$2:$O$5000,"&lt;"&amp;$C$740)</f>
        <v>0</v>
      </c>
      <c r="P829" s="14">
        <f t="shared" si="469"/>
        <v>8865</v>
      </c>
      <c r="R829" s="7"/>
      <c r="S829" s="39" t="s">
        <v>289</v>
      </c>
      <c r="T829" s="13">
        <f t="shared" si="470"/>
        <v>0</v>
      </c>
      <c r="U829" s="13">
        <f t="shared" si="448"/>
        <v>0</v>
      </c>
      <c r="V829" s="13">
        <f t="shared" si="449"/>
        <v>173.63206092541193</v>
      </c>
      <c r="W829" s="13">
        <f t="shared" si="450"/>
        <v>667.71248139656484</v>
      </c>
      <c r="X829" s="13">
        <f t="shared" si="451"/>
        <v>0</v>
      </c>
      <c r="Y829" s="13">
        <f t="shared" si="452"/>
        <v>160.22417977287049</v>
      </c>
      <c r="Z829" s="13">
        <f t="shared" si="453"/>
        <v>187.03994207795338</v>
      </c>
      <c r="AA829" s="13">
        <f t="shared" si="454"/>
        <v>0</v>
      </c>
      <c r="AB829" s="13">
        <f t="shared" si="455"/>
        <v>0</v>
      </c>
      <c r="AC829" s="13">
        <f t="shared" si="456"/>
        <v>0</v>
      </c>
      <c r="AD829" s="13">
        <f t="shared" si="457"/>
        <v>0</v>
      </c>
      <c r="AE829" s="13">
        <v>0</v>
      </c>
      <c r="AF829" s="14">
        <v>96113.86</v>
      </c>
    </row>
    <row r="830" spans="2:32" ht="15" x14ac:dyDescent="0.25">
      <c r="B830" s="7"/>
      <c r="C830" s="39" t="s">
        <v>1330</v>
      </c>
      <c r="D830" s="13">
        <f>SUMIFS('1. Output sheet'!$F$2:$F$5000,'1. Output sheet'!$AC$2:$AC$5000,$B$75,'1. Output sheet'!$C$2:$C$5000,D$138,'1. Output sheet'!$K$2:$K$5000,$C765,'1. Output sheet'!$O$2:$O$5000,"&gt;="&amp;$B$740,'1. Output sheet'!$O$2:$O$5000,"&lt;"&amp;$C$740)</f>
        <v>0</v>
      </c>
      <c r="E830" s="13">
        <f>SUMIFS('1. Output sheet'!$F$2:$F$5000,'1. Output sheet'!$AC$2:$AC$5000,$B$75,'1. Output sheet'!$C$2:$C$5000,E$138,'1. Output sheet'!$K$2:$K$5000,$C765,'1. Output sheet'!$O$2:$O$5000,"&gt;="&amp;$B$740,'1. Output sheet'!$O$2:$O$5000,"&lt;"&amp;$C$740)</f>
        <v>0</v>
      </c>
      <c r="F830" s="13">
        <f>SUMIFS('1. Output sheet'!$F$2:$F$5000,'1. Output sheet'!$AC$2:$AC$5000,$B$75,'1. Output sheet'!$C$2:$C$5000,F$138,'1. Output sheet'!$K$2:$K$5000,$C765,'1. Output sheet'!$O$2:$O$5000,"&gt;="&amp;$B$740,'1. Output sheet'!$O$2:$O$5000,"&lt;"&amp;$C$740)</f>
        <v>0</v>
      </c>
      <c r="G830" s="13">
        <f>SUMIFS('1. Output sheet'!$F$2:$F$5000,'1. Output sheet'!$AC$2:$AC$5000,$B$75,'1. Output sheet'!$C$2:$C$5000,G$138,'1. Output sheet'!$K$2:$K$5000,$C765,'1. Output sheet'!$O$2:$O$5000,"&gt;="&amp;$B$740,'1. Output sheet'!$O$2:$O$5000,"&lt;"&amp;$C$740)</f>
        <v>93.75</v>
      </c>
      <c r="H830" s="13">
        <f>SUMIFS('1. Output sheet'!$F$2:$F$5000,'1. Output sheet'!$AC$2:$AC$5000,$B$75,'1. Output sheet'!$C$2:$C$5000,H$138,'1. Output sheet'!$K$2:$K$5000,$C765,'1. Output sheet'!$O$2:$O$5000,"&gt;="&amp;$B$740,'1. Output sheet'!$O$2:$O$5000,"&lt;"&amp;$C$740)</f>
        <v>0</v>
      </c>
      <c r="I830" s="13">
        <f>SUMIFS('1. Output sheet'!$F$2:$F$5000,'1. Output sheet'!$AC$2:$AC$5000,$B$75,'1. Output sheet'!$C$2:$C$5000,I$138,'1. Output sheet'!$K$2:$K$5000,$C765,'1. Output sheet'!$O$2:$O$5000,"&gt;="&amp;$B$740,'1. Output sheet'!$O$2:$O$5000,"&lt;"&amp;$C$740)</f>
        <v>0</v>
      </c>
      <c r="J830" s="13">
        <f>SUMIFS('1. Output sheet'!$F$2:$F$5000,'1. Output sheet'!$AC$2:$AC$5000,$B$75,'1. Output sheet'!$C$2:$C$5000,J$138,'1. Output sheet'!$K$2:$K$5000,$C765,'1. Output sheet'!$O$2:$O$5000,"&gt;="&amp;$B$740,'1. Output sheet'!$O$2:$O$5000,"&lt;"&amp;$C$740)</f>
        <v>0</v>
      </c>
      <c r="K830" s="13">
        <f>SUMIFS('1. Output sheet'!$F$2:$F$5000,'1. Output sheet'!$AC$2:$AC$5000,$B$75,'1. Output sheet'!$C$2:$C$5000,K$138,'1. Output sheet'!$K$2:$K$5000,$C765,'1. Output sheet'!$O$2:$O$5000,"&gt;="&amp;$B$740,'1. Output sheet'!$O$2:$O$5000,"&lt;"&amp;$C$740)</f>
        <v>0</v>
      </c>
      <c r="L830" s="13">
        <f>SUMIFS('1. Output sheet'!$F$2:$F$5000,'1. Output sheet'!$AC$2:$AC$5000,$B$75,'1. Output sheet'!$C$2:$C$5000,L$138,'1. Output sheet'!$K$2:$K$5000,$C765,'1. Output sheet'!$O$2:$O$5000,"&gt;="&amp;$B$740,'1. Output sheet'!$O$2:$O$5000,"&lt;"&amp;$C$740)</f>
        <v>0</v>
      </c>
      <c r="M830" s="13">
        <f>SUMIFS('1. Output sheet'!$F$2:$F$5000,'1. Output sheet'!$AC$2:$AC$5000,$B$75,'1. Output sheet'!$C$2:$C$5000,M$138,'1. Output sheet'!$K$2:$K$5000,$C765,'1. Output sheet'!$O$2:$O$5000,"&gt;="&amp;$B$740,'1. Output sheet'!$O$2:$O$5000,"&lt;"&amp;$C$740)</f>
        <v>0</v>
      </c>
      <c r="N830" s="13">
        <f>SUMIFS('1. Output sheet'!$F$2:$F$5000,'1. Output sheet'!$AC$2:$AC$5000,$B$75,'1. Output sheet'!$C$2:$C$5000,N$138,'1. Output sheet'!$K$2:$K$5000,$C765,'1. Output sheet'!$O$2:$O$5000,"&gt;="&amp;$B$740,'1. Output sheet'!$O$2:$O$5000,"&lt;"&amp;$C$740)</f>
        <v>0</v>
      </c>
      <c r="O830" s="13">
        <f>SUMIFS('1. Output sheet'!$F$2:$F$5000,'1. Output sheet'!$AC$2:$AC$5000,$B$75,'1. Output sheet'!$C$2:$C$5000,O$138,'1. Output sheet'!$K$2:$K$5000,$C765,'1. Output sheet'!$O$2:$O$5000,"&gt;="&amp;$B$740,'1. Output sheet'!$O$2:$O$5000,"&lt;"&amp;$C$740)</f>
        <v>0</v>
      </c>
      <c r="P830" s="14">
        <f t="shared" si="469"/>
        <v>93.75</v>
      </c>
      <c r="R830" s="7"/>
      <c r="S830" s="39" t="s">
        <v>1330</v>
      </c>
      <c r="T830" s="13">
        <f t="shared" si="470"/>
        <v>0</v>
      </c>
      <c r="U830" s="13">
        <f t="shared" si="448"/>
        <v>0</v>
      </c>
      <c r="V830" s="13">
        <f t="shared" si="449"/>
        <v>0</v>
      </c>
      <c r="W830" s="13">
        <f t="shared" si="450"/>
        <v>12.569888580507621</v>
      </c>
      <c r="X830" s="13">
        <f t="shared" si="451"/>
        <v>0</v>
      </c>
      <c r="Y830" s="13">
        <f t="shared" si="452"/>
        <v>0</v>
      </c>
      <c r="Z830" s="13">
        <f t="shared" si="453"/>
        <v>0</v>
      </c>
      <c r="AA830" s="13">
        <f t="shared" si="454"/>
        <v>0</v>
      </c>
      <c r="AB830" s="13">
        <f t="shared" si="455"/>
        <v>0</v>
      </c>
      <c r="AC830" s="13">
        <f t="shared" si="456"/>
        <v>0</v>
      </c>
      <c r="AD830" s="13">
        <f t="shared" si="457"/>
        <v>0</v>
      </c>
      <c r="AE830" s="13">
        <v>0</v>
      </c>
      <c r="AF830" s="14">
        <v>93.75</v>
      </c>
    </row>
    <row r="831" spans="2:32" ht="15" x14ac:dyDescent="0.25">
      <c r="B831" s="7"/>
      <c r="C831" s="39" t="s">
        <v>86</v>
      </c>
      <c r="D831" s="13">
        <f>SUMIFS('1. Output sheet'!$F$2:$F$5000,'1. Output sheet'!$AC$2:$AC$5000,$B$75,'1. Output sheet'!$C$2:$C$5000,D$138,'1. Output sheet'!$K$2:$K$5000,$C766,'1. Output sheet'!$O$2:$O$5000,"&gt;="&amp;$B$740,'1. Output sheet'!$O$2:$O$5000,"&lt;"&amp;$C$740)</f>
        <v>0</v>
      </c>
      <c r="E831" s="13">
        <f>SUMIFS('1. Output sheet'!$F$2:$F$5000,'1. Output sheet'!$AC$2:$AC$5000,$B$75,'1. Output sheet'!$C$2:$C$5000,E$138,'1. Output sheet'!$K$2:$K$5000,$C766,'1. Output sheet'!$O$2:$O$5000,"&gt;="&amp;$B$740,'1. Output sheet'!$O$2:$O$5000,"&lt;"&amp;$C$740)</f>
        <v>0</v>
      </c>
      <c r="F831" s="13">
        <f>SUMIFS('1. Output sheet'!$F$2:$F$5000,'1. Output sheet'!$AC$2:$AC$5000,$B$75,'1. Output sheet'!$C$2:$C$5000,F$138,'1. Output sheet'!$K$2:$K$5000,$C766,'1. Output sheet'!$O$2:$O$5000,"&gt;="&amp;$B$740,'1. Output sheet'!$O$2:$O$5000,"&lt;"&amp;$C$740)</f>
        <v>19350</v>
      </c>
      <c r="G831" s="13">
        <f>SUMIFS('1. Output sheet'!$F$2:$F$5000,'1. Output sheet'!$AC$2:$AC$5000,$B$75,'1. Output sheet'!$C$2:$C$5000,G$138,'1. Output sheet'!$K$2:$K$5000,$C766,'1. Output sheet'!$O$2:$O$5000,"&gt;="&amp;$B$740,'1. Output sheet'!$O$2:$O$5000,"&lt;"&amp;$C$740)</f>
        <v>1270</v>
      </c>
      <c r="H831" s="13">
        <f>SUMIFS('1. Output sheet'!$F$2:$F$5000,'1. Output sheet'!$AC$2:$AC$5000,$B$75,'1. Output sheet'!$C$2:$C$5000,H$138,'1. Output sheet'!$K$2:$K$5000,$C766,'1. Output sheet'!$O$2:$O$5000,"&gt;="&amp;$B$740,'1. Output sheet'!$O$2:$O$5000,"&lt;"&amp;$C$740)</f>
        <v>0</v>
      </c>
      <c r="I831" s="13">
        <f>SUMIFS('1. Output sheet'!$F$2:$F$5000,'1. Output sheet'!$AC$2:$AC$5000,$B$75,'1. Output sheet'!$C$2:$C$5000,I$138,'1. Output sheet'!$K$2:$K$5000,$C766,'1. Output sheet'!$O$2:$O$5000,"&gt;="&amp;$B$740,'1. Output sheet'!$O$2:$O$5000,"&lt;"&amp;$C$740)</f>
        <v>0</v>
      </c>
      <c r="J831" s="13">
        <f>SUMIFS('1. Output sheet'!$F$2:$F$5000,'1. Output sheet'!$AC$2:$AC$5000,$B$75,'1. Output sheet'!$C$2:$C$5000,J$138,'1. Output sheet'!$K$2:$K$5000,$C766,'1. Output sheet'!$O$2:$O$5000,"&gt;="&amp;$B$740,'1. Output sheet'!$O$2:$O$5000,"&lt;"&amp;$C$740)</f>
        <v>0</v>
      </c>
      <c r="K831" s="13">
        <f>SUMIFS('1. Output sheet'!$F$2:$F$5000,'1. Output sheet'!$AC$2:$AC$5000,$B$75,'1. Output sheet'!$C$2:$C$5000,K$138,'1. Output sheet'!$K$2:$K$5000,$C766,'1. Output sheet'!$O$2:$O$5000,"&gt;="&amp;$B$740,'1. Output sheet'!$O$2:$O$5000,"&lt;"&amp;$C$740)</f>
        <v>0</v>
      </c>
      <c r="L831" s="13">
        <f>SUMIFS('1. Output sheet'!$F$2:$F$5000,'1. Output sheet'!$AC$2:$AC$5000,$B$75,'1. Output sheet'!$C$2:$C$5000,L$138,'1. Output sheet'!$K$2:$K$5000,$C766,'1. Output sheet'!$O$2:$O$5000,"&gt;="&amp;$B$740,'1. Output sheet'!$O$2:$O$5000,"&lt;"&amp;$C$740)</f>
        <v>0</v>
      </c>
      <c r="M831" s="13">
        <f>SUMIFS('1. Output sheet'!$F$2:$F$5000,'1. Output sheet'!$AC$2:$AC$5000,$B$75,'1. Output sheet'!$C$2:$C$5000,M$138,'1. Output sheet'!$K$2:$K$5000,$C766,'1. Output sheet'!$O$2:$O$5000,"&gt;="&amp;$B$740,'1. Output sheet'!$O$2:$O$5000,"&lt;"&amp;$C$740)</f>
        <v>0</v>
      </c>
      <c r="N831" s="13">
        <f>SUMIFS('1. Output sheet'!$F$2:$F$5000,'1. Output sheet'!$AC$2:$AC$5000,$B$75,'1. Output sheet'!$C$2:$C$5000,N$138,'1. Output sheet'!$K$2:$K$5000,$C766,'1. Output sheet'!$O$2:$O$5000,"&gt;="&amp;$B$740,'1. Output sheet'!$O$2:$O$5000,"&lt;"&amp;$C$740)</f>
        <v>0</v>
      </c>
      <c r="O831" s="13">
        <f>SUMIFS('1. Output sheet'!$F$2:$F$5000,'1. Output sheet'!$AC$2:$AC$5000,$B$75,'1. Output sheet'!$C$2:$C$5000,O$138,'1. Output sheet'!$K$2:$K$5000,$C766,'1. Output sheet'!$O$2:$O$5000,"&gt;="&amp;$B$740,'1. Output sheet'!$O$2:$O$5000,"&lt;"&amp;$C$740)</f>
        <v>0</v>
      </c>
      <c r="P831" s="14">
        <f t="shared" si="469"/>
        <v>20620</v>
      </c>
      <c r="R831" s="7"/>
      <c r="S831" s="39" t="s">
        <v>86</v>
      </c>
      <c r="T831" s="13">
        <f t="shared" si="470"/>
        <v>0</v>
      </c>
      <c r="U831" s="13">
        <f t="shared" si="448"/>
        <v>0</v>
      </c>
      <c r="V831" s="13">
        <f t="shared" si="449"/>
        <v>2594.4250030167727</v>
      </c>
      <c r="W831" s="13">
        <f t="shared" si="450"/>
        <v>170.28009063727657</v>
      </c>
      <c r="X831" s="13">
        <f t="shared" si="451"/>
        <v>0</v>
      </c>
      <c r="Y831" s="13">
        <f t="shared" si="452"/>
        <v>0</v>
      </c>
      <c r="Z831" s="13">
        <f t="shared" si="453"/>
        <v>0</v>
      </c>
      <c r="AA831" s="13">
        <f t="shared" si="454"/>
        <v>0</v>
      </c>
      <c r="AB831" s="13">
        <f t="shared" si="455"/>
        <v>0</v>
      </c>
      <c r="AC831" s="13">
        <f t="shared" si="456"/>
        <v>0</v>
      </c>
      <c r="AD831" s="13">
        <f t="shared" si="457"/>
        <v>0</v>
      </c>
      <c r="AE831" s="13">
        <v>0</v>
      </c>
      <c r="AF831" s="14">
        <v>233878.94</v>
      </c>
    </row>
    <row r="832" spans="2:32" ht="15" x14ac:dyDescent="0.25">
      <c r="B832" s="7"/>
      <c r="C832" s="39" t="s">
        <v>97</v>
      </c>
      <c r="D832" s="13">
        <f>SUMIFS('1. Output sheet'!$F$2:$F$5000,'1. Output sheet'!$AC$2:$AC$5000,$B$75,'1. Output sheet'!$C$2:$C$5000,D$138,'1. Output sheet'!$K$2:$K$5000,$C767,'1. Output sheet'!$O$2:$O$5000,"&gt;="&amp;$B$740,'1. Output sheet'!$O$2:$O$5000,"&lt;"&amp;$C$740)</f>
        <v>0</v>
      </c>
      <c r="E832" s="13">
        <f>SUMIFS('1. Output sheet'!$F$2:$F$5000,'1. Output sheet'!$AC$2:$AC$5000,$B$75,'1. Output sheet'!$C$2:$C$5000,E$138,'1. Output sheet'!$K$2:$K$5000,$C767,'1. Output sheet'!$O$2:$O$5000,"&gt;="&amp;$B$740,'1. Output sheet'!$O$2:$O$5000,"&lt;"&amp;$C$740)</f>
        <v>0</v>
      </c>
      <c r="F832" s="13">
        <f>SUMIFS('1. Output sheet'!$F$2:$F$5000,'1. Output sheet'!$AC$2:$AC$5000,$B$75,'1. Output sheet'!$C$2:$C$5000,F$138,'1. Output sheet'!$K$2:$K$5000,$C767,'1. Output sheet'!$O$2:$O$5000,"&gt;="&amp;$B$740,'1. Output sheet'!$O$2:$O$5000,"&lt;"&amp;$C$740)</f>
        <v>0</v>
      </c>
      <c r="G832" s="13">
        <f>SUMIFS('1. Output sheet'!$F$2:$F$5000,'1. Output sheet'!$AC$2:$AC$5000,$B$75,'1. Output sheet'!$C$2:$C$5000,G$138,'1. Output sheet'!$K$2:$K$5000,$C767,'1. Output sheet'!$O$2:$O$5000,"&gt;="&amp;$B$740,'1. Output sheet'!$O$2:$O$5000,"&lt;"&amp;$C$740)</f>
        <v>0</v>
      </c>
      <c r="H832" s="13">
        <f>SUMIFS('1. Output sheet'!$F$2:$F$5000,'1. Output sheet'!$AC$2:$AC$5000,$B$75,'1. Output sheet'!$C$2:$C$5000,H$138,'1. Output sheet'!$K$2:$K$5000,$C767,'1. Output sheet'!$O$2:$O$5000,"&gt;="&amp;$B$740,'1. Output sheet'!$O$2:$O$5000,"&lt;"&amp;$C$740)</f>
        <v>0</v>
      </c>
      <c r="I832" s="13">
        <f>SUMIFS('1. Output sheet'!$F$2:$F$5000,'1. Output sheet'!$AC$2:$AC$5000,$B$75,'1. Output sheet'!$C$2:$C$5000,I$138,'1. Output sheet'!$K$2:$K$5000,$C767,'1. Output sheet'!$O$2:$O$5000,"&gt;="&amp;$B$740,'1. Output sheet'!$O$2:$O$5000,"&lt;"&amp;$C$740)</f>
        <v>0</v>
      </c>
      <c r="J832" s="13">
        <f>SUMIFS('1. Output sheet'!$F$2:$F$5000,'1. Output sheet'!$AC$2:$AC$5000,$B$75,'1. Output sheet'!$C$2:$C$5000,J$138,'1. Output sheet'!$K$2:$K$5000,$C767,'1. Output sheet'!$O$2:$O$5000,"&gt;="&amp;$B$740,'1. Output sheet'!$O$2:$O$5000,"&lt;"&amp;$C$740)</f>
        <v>0</v>
      </c>
      <c r="K832" s="13">
        <f>SUMIFS('1. Output sheet'!$F$2:$F$5000,'1. Output sheet'!$AC$2:$AC$5000,$B$75,'1. Output sheet'!$C$2:$C$5000,K$138,'1. Output sheet'!$K$2:$K$5000,$C767,'1. Output sheet'!$O$2:$O$5000,"&gt;="&amp;$B$740,'1. Output sheet'!$O$2:$O$5000,"&lt;"&amp;$C$740)</f>
        <v>0</v>
      </c>
      <c r="L832" s="13">
        <f>SUMIFS('1. Output sheet'!$F$2:$F$5000,'1. Output sheet'!$AC$2:$AC$5000,$B$75,'1. Output sheet'!$C$2:$C$5000,L$138,'1. Output sheet'!$K$2:$K$5000,$C767,'1. Output sheet'!$O$2:$O$5000,"&gt;="&amp;$B$740,'1. Output sheet'!$O$2:$O$5000,"&lt;"&amp;$C$740)</f>
        <v>0</v>
      </c>
      <c r="M832" s="13">
        <f>SUMIFS('1. Output sheet'!$F$2:$F$5000,'1. Output sheet'!$AC$2:$AC$5000,$B$75,'1. Output sheet'!$C$2:$C$5000,M$138,'1. Output sheet'!$K$2:$K$5000,$C767,'1. Output sheet'!$O$2:$O$5000,"&gt;="&amp;$B$740,'1. Output sheet'!$O$2:$O$5000,"&lt;"&amp;$C$740)</f>
        <v>0</v>
      </c>
      <c r="N832" s="13">
        <f>SUMIFS('1. Output sheet'!$F$2:$F$5000,'1. Output sheet'!$AC$2:$AC$5000,$B$75,'1. Output sheet'!$C$2:$C$5000,N$138,'1. Output sheet'!$K$2:$K$5000,$C767,'1. Output sheet'!$O$2:$O$5000,"&gt;="&amp;$B$740,'1. Output sheet'!$O$2:$O$5000,"&lt;"&amp;$C$740)</f>
        <v>0</v>
      </c>
      <c r="O832" s="13">
        <f>SUMIFS('1. Output sheet'!$F$2:$F$5000,'1. Output sheet'!$AC$2:$AC$5000,$B$75,'1. Output sheet'!$C$2:$C$5000,O$138,'1. Output sheet'!$K$2:$K$5000,$C767,'1. Output sheet'!$O$2:$O$5000,"&gt;="&amp;$B$740,'1. Output sheet'!$O$2:$O$5000,"&lt;"&amp;$C$740)</f>
        <v>0</v>
      </c>
      <c r="P832" s="14">
        <f t="shared" si="469"/>
        <v>0</v>
      </c>
      <c r="R832" s="7"/>
      <c r="S832" s="39" t="s">
        <v>97</v>
      </c>
      <c r="T832" s="13">
        <f t="shared" si="470"/>
        <v>0</v>
      </c>
      <c r="U832" s="13">
        <f t="shared" si="448"/>
        <v>0</v>
      </c>
      <c r="V832" s="13">
        <f t="shared" si="449"/>
        <v>0</v>
      </c>
      <c r="W832" s="13">
        <f t="shared" si="450"/>
        <v>0</v>
      </c>
      <c r="X832" s="13">
        <f t="shared" si="451"/>
        <v>0</v>
      </c>
      <c r="Y832" s="13">
        <f t="shared" si="452"/>
        <v>0</v>
      </c>
      <c r="Z832" s="13">
        <f t="shared" si="453"/>
        <v>0</v>
      </c>
      <c r="AA832" s="13">
        <f t="shared" si="454"/>
        <v>0</v>
      </c>
      <c r="AB832" s="13">
        <f t="shared" si="455"/>
        <v>0</v>
      </c>
      <c r="AC832" s="13">
        <f t="shared" si="456"/>
        <v>0</v>
      </c>
      <c r="AD832" s="13">
        <f t="shared" si="457"/>
        <v>0</v>
      </c>
      <c r="AE832" s="13">
        <v>0</v>
      </c>
      <c r="AF832" s="14">
        <v>22662</v>
      </c>
    </row>
    <row r="833" spans="2:32" ht="15" x14ac:dyDescent="0.25">
      <c r="B833" s="7"/>
      <c r="C833" s="39" t="s">
        <v>226</v>
      </c>
      <c r="D833" s="13">
        <f>SUMIFS('1. Output sheet'!$F$2:$F$5000,'1. Output sheet'!$AC$2:$AC$5000,$B$75,'1. Output sheet'!$C$2:$C$5000,D$138,'1. Output sheet'!$K$2:$K$5000,$C768,'1. Output sheet'!$O$2:$O$5000,"&gt;="&amp;$B$740,'1. Output sheet'!$O$2:$O$5000,"&lt;"&amp;$C$740)</f>
        <v>979</v>
      </c>
      <c r="E833" s="13">
        <f>SUMIFS('1. Output sheet'!$F$2:$F$5000,'1. Output sheet'!$AC$2:$AC$5000,$B$75,'1. Output sheet'!$C$2:$C$5000,E$138,'1. Output sheet'!$K$2:$K$5000,$C768,'1. Output sheet'!$O$2:$O$5000,"&gt;="&amp;$B$740,'1. Output sheet'!$O$2:$O$5000,"&lt;"&amp;$C$740)</f>
        <v>35665</v>
      </c>
      <c r="F833" s="13">
        <f>SUMIFS('1. Output sheet'!$F$2:$F$5000,'1. Output sheet'!$AC$2:$AC$5000,$B$75,'1. Output sheet'!$C$2:$C$5000,F$138,'1. Output sheet'!$K$2:$K$5000,$C768,'1. Output sheet'!$O$2:$O$5000,"&gt;="&amp;$B$740,'1. Output sheet'!$O$2:$O$5000,"&lt;"&amp;$C$740)</f>
        <v>900</v>
      </c>
      <c r="G833" s="13">
        <f>SUMIFS('1. Output sheet'!$F$2:$F$5000,'1. Output sheet'!$AC$2:$AC$5000,$B$75,'1. Output sheet'!$C$2:$C$5000,G$138,'1. Output sheet'!$K$2:$K$5000,$C768,'1. Output sheet'!$O$2:$O$5000,"&gt;="&amp;$B$740,'1. Output sheet'!$O$2:$O$5000,"&lt;"&amp;$C$740)</f>
        <v>0</v>
      </c>
      <c r="H833" s="13">
        <f>SUMIFS('1. Output sheet'!$F$2:$F$5000,'1. Output sheet'!$AC$2:$AC$5000,$B$75,'1. Output sheet'!$C$2:$C$5000,H$138,'1. Output sheet'!$K$2:$K$5000,$C768,'1. Output sheet'!$O$2:$O$5000,"&gt;="&amp;$B$740,'1. Output sheet'!$O$2:$O$5000,"&lt;"&amp;$C$740)</f>
        <v>0</v>
      </c>
      <c r="I833" s="13">
        <f>SUMIFS('1. Output sheet'!$F$2:$F$5000,'1. Output sheet'!$AC$2:$AC$5000,$B$75,'1. Output sheet'!$C$2:$C$5000,I$138,'1. Output sheet'!$K$2:$K$5000,$C768,'1. Output sheet'!$O$2:$O$5000,"&gt;="&amp;$B$740,'1. Output sheet'!$O$2:$O$5000,"&lt;"&amp;$C$740)</f>
        <v>850</v>
      </c>
      <c r="J833" s="13">
        <f>SUMIFS('1. Output sheet'!$F$2:$F$5000,'1. Output sheet'!$AC$2:$AC$5000,$B$75,'1. Output sheet'!$C$2:$C$5000,J$138,'1. Output sheet'!$K$2:$K$5000,$C768,'1. Output sheet'!$O$2:$O$5000,"&gt;="&amp;$B$740,'1. Output sheet'!$O$2:$O$5000,"&lt;"&amp;$C$740)</f>
        <v>0</v>
      </c>
      <c r="K833" s="13">
        <f>SUMIFS('1. Output sheet'!$F$2:$F$5000,'1. Output sheet'!$AC$2:$AC$5000,$B$75,'1. Output sheet'!$C$2:$C$5000,K$138,'1. Output sheet'!$K$2:$K$5000,$C768,'1. Output sheet'!$O$2:$O$5000,"&gt;="&amp;$B$740,'1. Output sheet'!$O$2:$O$5000,"&lt;"&amp;$C$740)</f>
        <v>0</v>
      </c>
      <c r="L833" s="13">
        <f>SUMIFS('1. Output sheet'!$F$2:$F$5000,'1. Output sheet'!$AC$2:$AC$5000,$B$75,'1. Output sheet'!$C$2:$C$5000,L$138,'1. Output sheet'!$K$2:$K$5000,$C768,'1. Output sheet'!$O$2:$O$5000,"&gt;="&amp;$B$740,'1. Output sheet'!$O$2:$O$5000,"&lt;"&amp;$C$740)</f>
        <v>0</v>
      </c>
      <c r="M833" s="13">
        <f>SUMIFS('1. Output sheet'!$F$2:$F$5000,'1. Output sheet'!$AC$2:$AC$5000,$B$75,'1. Output sheet'!$C$2:$C$5000,M$138,'1. Output sheet'!$K$2:$K$5000,$C768,'1. Output sheet'!$O$2:$O$5000,"&gt;="&amp;$B$740,'1. Output sheet'!$O$2:$O$5000,"&lt;"&amp;$C$740)</f>
        <v>0</v>
      </c>
      <c r="N833" s="13">
        <f>SUMIFS('1. Output sheet'!$F$2:$F$5000,'1. Output sheet'!$AC$2:$AC$5000,$B$75,'1. Output sheet'!$C$2:$C$5000,N$138,'1. Output sheet'!$K$2:$K$5000,$C768,'1. Output sheet'!$O$2:$O$5000,"&gt;="&amp;$B$740,'1. Output sheet'!$O$2:$O$5000,"&lt;"&amp;$C$740)</f>
        <v>0</v>
      </c>
      <c r="O833" s="13">
        <f>SUMIFS('1. Output sheet'!$F$2:$F$5000,'1. Output sheet'!$AC$2:$AC$5000,$B$75,'1. Output sheet'!$C$2:$C$5000,O$138,'1. Output sheet'!$K$2:$K$5000,$C768,'1. Output sheet'!$O$2:$O$5000,"&gt;="&amp;$B$740,'1. Output sheet'!$O$2:$O$5000,"&lt;"&amp;$C$740)</f>
        <v>0</v>
      </c>
      <c r="P833" s="14">
        <f t="shared" si="469"/>
        <v>38394</v>
      </c>
      <c r="R833" s="7"/>
      <c r="S833" s="39" t="s">
        <v>226</v>
      </c>
      <c r="T833" s="13">
        <f t="shared" si="470"/>
        <v>131.26315648338093</v>
      </c>
      <c r="U833" s="13">
        <f t="shared" si="448"/>
        <v>4781.9208130539128</v>
      </c>
      <c r="V833" s="13">
        <f t="shared" si="449"/>
        <v>120.67093037287316</v>
      </c>
      <c r="W833" s="13">
        <f t="shared" si="450"/>
        <v>0</v>
      </c>
      <c r="X833" s="13">
        <f t="shared" si="451"/>
        <v>0</v>
      </c>
      <c r="Y833" s="13">
        <f t="shared" si="452"/>
        <v>113.96698979660243</v>
      </c>
      <c r="Z833" s="13">
        <f t="shared" si="453"/>
        <v>0</v>
      </c>
      <c r="AA833" s="13">
        <f t="shared" si="454"/>
        <v>0</v>
      </c>
      <c r="AB833" s="13">
        <f t="shared" si="455"/>
        <v>0</v>
      </c>
      <c r="AC833" s="13">
        <f t="shared" si="456"/>
        <v>0</v>
      </c>
      <c r="AD833" s="13">
        <f t="shared" si="457"/>
        <v>0</v>
      </c>
      <c r="AE833" s="13">
        <v>0</v>
      </c>
      <c r="AF833" s="14">
        <v>358006</v>
      </c>
    </row>
    <row r="834" spans="2:32" ht="15" x14ac:dyDescent="0.25">
      <c r="B834" s="7"/>
      <c r="C834" s="39" t="s">
        <v>243</v>
      </c>
      <c r="D834" s="13">
        <f>SUMIFS('1. Output sheet'!$F$2:$F$5000,'1. Output sheet'!$AC$2:$AC$5000,$B$75,'1. Output sheet'!$C$2:$C$5000,D$138,'1. Output sheet'!$K$2:$K$5000,$C769,'1. Output sheet'!$O$2:$O$5000,"&gt;="&amp;$B$740,'1. Output sheet'!$O$2:$O$5000,"&lt;"&amp;$C$740)</f>
        <v>0</v>
      </c>
      <c r="E834" s="13">
        <f>SUMIFS('1. Output sheet'!$F$2:$F$5000,'1. Output sheet'!$AC$2:$AC$5000,$B$75,'1. Output sheet'!$C$2:$C$5000,E$138,'1. Output sheet'!$K$2:$K$5000,$C769,'1. Output sheet'!$O$2:$O$5000,"&gt;="&amp;$B$740,'1. Output sheet'!$O$2:$O$5000,"&lt;"&amp;$C$740)</f>
        <v>0</v>
      </c>
      <c r="F834" s="13">
        <f>SUMIFS('1. Output sheet'!$F$2:$F$5000,'1. Output sheet'!$AC$2:$AC$5000,$B$75,'1. Output sheet'!$C$2:$C$5000,F$138,'1. Output sheet'!$K$2:$K$5000,$C769,'1. Output sheet'!$O$2:$O$5000,"&gt;="&amp;$B$740,'1. Output sheet'!$O$2:$O$5000,"&lt;"&amp;$C$740)</f>
        <v>17560</v>
      </c>
      <c r="G834" s="13">
        <f>SUMIFS('1. Output sheet'!$F$2:$F$5000,'1. Output sheet'!$AC$2:$AC$5000,$B$75,'1. Output sheet'!$C$2:$C$5000,G$138,'1. Output sheet'!$K$2:$K$5000,$C769,'1. Output sheet'!$O$2:$O$5000,"&gt;="&amp;$B$740,'1. Output sheet'!$O$2:$O$5000,"&lt;"&amp;$C$740)</f>
        <v>0</v>
      </c>
      <c r="H834" s="13">
        <f>SUMIFS('1. Output sheet'!$F$2:$F$5000,'1. Output sheet'!$AC$2:$AC$5000,$B$75,'1. Output sheet'!$C$2:$C$5000,H$138,'1. Output sheet'!$K$2:$K$5000,$C769,'1. Output sheet'!$O$2:$O$5000,"&gt;="&amp;$B$740,'1. Output sheet'!$O$2:$O$5000,"&lt;"&amp;$C$740)</f>
        <v>0</v>
      </c>
      <c r="I834" s="13">
        <f>SUMIFS('1. Output sheet'!$F$2:$F$5000,'1. Output sheet'!$AC$2:$AC$5000,$B$75,'1. Output sheet'!$C$2:$C$5000,I$138,'1. Output sheet'!$K$2:$K$5000,$C769,'1. Output sheet'!$O$2:$O$5000,"&gt;="&amp;$B$740,'1. Output sheet'!$O$2:$O$5000,"&lt;"&amp;$C$740)</f>
        <v>0</v>
      </c>
      <c r="J834" s="13">
        <f>SUMIFS('1. Output sheet'!$F$2:$F$5000,'1. Output sheet'!$AC$2:$AC$5000,$B$75,'1. Output sheet'!$C$2:$C$5000,J$138,'1. Output sheet'!$K$2:$K$5000,$C769,'1. Output sheet'!$O$2:$O$5000,"&gt;="&amp;$B$740,'1. Output sheet'!$O$2:$O$5000,"&lt;"&amp;$C$740)</f>
        <v>0</v>
      </c>
      <c r="K834" s="13">
        <f>SUMIFS('1. Output sheet'!$F$2:$F$5000,'1. Output sheet'!$AC$2:$AC$5000,$B$75,'1. Output sheet'!$C$2:$C$5000,K$138,'1. Output sheet'!$K$2:$K$5000,$C769,'1. Output sheet'!$O$2:$O$5000,"&gt;="&amp;$B$740,'1. Output sheet'!$O$2:$O$5000,"&lt;"&amp;$C$740)</f>
        <v>0</v>
      </c>
      <c r="L834" s="13">
        <f>SUMIFS('1. Output sheet'!$F$2:$F$5000,'1. Output sheet'!$AC$2:$AC$5000,$B$75,'1. Output sheet'!$C$2:$C$5000,L$138,'1. Output sheet'!$K$2:$K$5000,$C769,'1. Output sheet'!$O$2:$O$5000,"&gt;="&amp;$B$740,'1. Output sheet'!$O$2:$O$5000,"&lt;"&amp;$C$740)</f>
        <v>0</v>
      </c>
      <c r="M834" s="13">
        <f>SUMIFS('1. Output sheet'!$F$2:$F$5000,'1. Output sheet'!$AC$2:$AC$5000,$B$75,'1. Output sheet'!$C$2:$C$5000,M$138,'1. Output sheet'!$K$2:$K$5000,$C769,'1. Output sheet'!$O$2:$O$5000,"&gt;="&amp;$B$740,'1. Output sheet'!$O$2:$O$5000,"&lt;"&amp;$C$740)</f>
        <v>0</v>
      </c>
      <c r="N834" s="13">
        <f>SUMIFS('1. Output sheet'!$F$2:$F$5000,'1. Output sheet'!$AC$2:$AC$5000,$B$75,'1. Output sheet'!$C$2:$C$5000,N$138,'1. Output sheet'!$K$2:$K$5000,$C769,'1. Output sheet'!$O$2:$O$5000,"&gt;="&amp;$B$740,'1. Output sheet'!$O$2:$O$5000,"&lt;"&amp;$C$740)</f>
        <v>0</v>
      </c>
      <c r="O834" s="13">
        <f>SUMIFS('1. Output sheet'!$F$2:$F$5000,'1. Output sheet'!$AC$2:$AC$5000,$B$75,'1. Output sheet'!$C$2:$C$5000,O$138,'1. Output sheet'!$K$2:$K$5000,$C769,'1. Output sheet'!$O$2:$O$5000,"&gt;="&amp;$B$740,'1. Output sheet'!$O$2:$O$5000,"&lt;"&amp;$C$740)</f>
        <v>0</v>
      </c>
      <c r="P834" s="14">
        <f t="shared" si="469"/>
        <v>17560</v>
      </c>
      <c r="R834" s="7"/>
      <c r="S834" s="39" t="s">
        <v>243</v>
      </c>
      <c r="T834" s="13">
        <f t="shared" si="470"/>
        <v>0</v>
      </c>
      <c r="U834" s="13">
        <f t="shared" si="448"/>
        <v>0</v>
      </c>
      <c r="V834" s="13">
        <f t="shared" si="449"/>
        <v>2354.4239303862805</v>
      </c>
      <c r="W834" s="13">
        <f t="shared" si="450"/>
        <v>0</v>
      </c>
      <c r="X834" s="13">
        <f t="shared" si="451"/>
        <v>0</v>
      </c>
      <c r="Y834" s="13">
        <f t="shared" si="452"/>
        <v>0</v>
      </c>
      <c r="Z834" s="13">
        <f t="shared" si="453"/>
        <v>0</v>
      </c>
      <c r="AA834" s="13">
        <f t="shared" si="454"/>
        <v>0</v>
      </c>
      <c r="AB834" s="13">
        <f t="shared" si="455"/>
        <v>0</v>
      </c>
      <c r="AC834" s="13">
        <f t="shared" si="456"/>
        <v>0</v>
      </c>
      <c r="AD834" s="13">
        <f t="shared" si="457"/>
        <v>0</v>
      </c>
      <c r="AE834" s="13">
        <v>0</v>
      </c>
      <c r="AF834" s="14">
        <v>100097.67</v>
      </c>
    </row>
    <row r="835" spans="2:32" ht="15" x14ac:dyDescent="0.25">
      <c r="B835" s="7"/>
      <c r="C835" s="39" t="s">
        <v>2874</v>
      </c>
      <c r="D835" s="13">
        <f>SUMIFS('1. Output sheet'!$F$2:$F$5000,'1. Output sheet'!$AC$2:$AC$5000,$B$75,'1. Output sheet'!$C$2:$C$5000,D$138,'1. Output sheet'!$K$2:$K$5000,$C770,'1. Output sheet'!$O$2:$O$5000,"&gt;="&amp;$B$740,'1. Output sheet'!$O$2:$O$5000,"&lt;"&amp;$C$740)</f>
        <v>0</v>
      </c>
      <c r="E835" s="13">
        <f>SUMIFS('1. Output sheet'!$F$2:$F$5000,'1. Output sheet'!$AC$2:$AC$5000,$B$75,'1. Output sheet'!$C$2:$C$5000,E$138,'1. Output sheet'!$K$2:$K$5000,$C770,'1. Output sheet'!$O$2:$O$5000,"&gt;="&amp;$B$740,'1. Output sheet'!$O$2:$O$5000,"&lt;"&amp;$C$740)</f>
        <v>0</v>
      </c>
      <c r="F835" s="13">
        <f>SUMIFS('1. Output sheet'!$F$2:$F$5000,'1. Output sheet'!$AC$2:$AC$5000,$B$75,'1. Output sheet'!$C$2:$C$5000,F$138,'1. Output sheet'!$K$2:$K$5000,$C770,'1. Output sheet'!$O$2:$O$5000,"&gt;="&amp;$B$740,'1. Output sheet'!$O$2:$O$5000,"&lt;"&amp;$C$740)</f>
        <v>0</v>
      </c>
      <c r="G835" s="13">
        <f>SUMIFS('1. Output sheet'!$F$2:$F$5000,'1. Output sheet'!$AC$2:$AC$5000,$B$75,'1. Output sheet'!$C$2:$C$5000,G$138,'1. Output sheet'!$K$2:$K$5000,$C770,'1. Output sheet'!$O$2:$O$5000,"&gt;="&amp;$B$740,'1. Output sheet'!$O$2:$O$5000,"&lt;"&amp;$C$740)</f>
        <v>0</v>
      </c>
      <c r="H835" s="13">
        <f>SUMIFS('1. Output sheet'!$F$2:$F$5000,'1. Output sheet'!$AC$2:$AC$5000,$B$75,'1. Output sheet'!$C$2:$C$5000,H$138,'1. Output sheet'!$K$2:$K$5000,$C770,'1. Output sheet'!$O$2:$O$5000,"&gt;="&amp;$B$740,'1. Output sheet'!$O$2:$O$5000,"&lt;"&amp;$C$740)</f>
        <v>0</v>
      </c>
      <c r="I835" s="13">
        <f>SUMIFS('1. Output sheet'!$F$2:$F$5000,'1. Output sheet'!$AC$2:$AC$5000,$B$75,'1. Output sheet'!$C$2:$C$5000,I$138,'1. Output sheet'!$K$2:$K$5000,$C770,'1. Output sheet'!$O$2:$O$5000,"&gt;="&amp;$B$740,'1. Output sheet'!$O$2:$O$5000,"&lt;"&amp;$C$740)</f>
        <v>0</v>
      </c>
      <c r="J835" s="13">
        <f>SUMIFS('1. Output sheet'!$F$2:$F$5000,'1. Output sheet'!$AC$2:$AC$5000,$B$75,'1. Output sheet'!$C$2:$C$5000,J$138,'1. Output sheet'!$K$2:$K$5000,$C770,'1. Output sheet'!$O$2:$O$5000,"&gt;="&amp;$B$740,'1. Output sheet'!$O$2:$O$5000,"&lt;"&amp;$C$740)</f>
        <v>0</v>
      </c>
      <c r="K835" s="13">
        <f>SUMIFS('1. Output sheet'!$F$2:$F$5000,'1. Output sheet'!$AC$2:$AC$5000,$B$75,'1. Output sheet'!$C$2:$C$5000,K$138,'1. Output sheet'!$K$2:$K$5000,$C770,'1. Output sheet'!$O$2:$O$5000,"&gt;="&amp;$B$740,'1. Output sheet'!$O$2:$O$5000,"&lt;"&amp;$C$740)</f>
        <v>0</v>
      </c>
      <c r="L835" s="13">
        <f>SUMIFS('1. Output sheet'!$F$2:$F$5000,'1. Output sheet'!$AC$2:$AC$5000,$B$75,'1. Output sheet'!$C$2:$C$5000,L$138,'1. Output sheet'!$K$2:$K$5000,$C770,'1. Output sheet'!$O$2:$O$5000,"&gt;="&amp;$B$740,'1. Output sheet'!$O$2:$O$5000,"&lt;"&amp;$C$740)</f>
        <v>0</v>
      </c>
      <c r="M835" s="13">
        <f>SUMIFS('1. Output sheet'!$F$2:$F$5000,'1. Output sheet'!$AC$2:$AC$5000,$B$75,'1. Output sheet'!$C$2:$C$5000,M$138,'1. Output sheet'!$K$2:$K$5000,$C770,'1. Output sheet'!$O$2:$O$5000,"&gt;="&amp;$B$740,'1. Output sheet'!$O$2:$O$5000,"&lt;"&amp;$C$740)</f>
        <v>0</v>
      </c>
      <c r="N835" s="13">
        <f>SUMIFS('1. Output sheet'!$F$2:$F$5000,'1. Output sheet'!$AC$2:$AC$5000,$B$75,'1. Output sheet'!$C$2:$C$5000,N$138,'1. Output sheet'!$K$2:$K$5000,$C770,'1. Output sheet'!$O$2:$O$5000,"&gt;="&amp;$B$740,'1. Output sheet'!$O$2:$O$5000,"&lt;"&amp;$C$740)</f>
        <v>0</v>
      </c>
      <c r="O835" s="13">
        <f>SUMIFS('1. Output sheet'!$F$2:$F$5000,'1. Output sheet'!$AC$2:$AC$5000,$B$75,'1. Output sheet'!$C$2:$C$5000,O$138,'1. Output sheet'!$K$2:$K$5000,$C770,'1. Output sheet'!$O$2:$O$5000,"&gt;="&amp;$B$740,'1. Output sheet'!$O$2:$O$5000,"&lt;"&amp;$C$740)</f>
        <v>0</v>
      </c>
      <c r="P835" s="14">
        <f t="shared" si="469"/>
        <v>0</v>
      </c>
      <c r="R835" s="7"/>
      <c r="S835" s="39" t="s">
        <v>2874</v>
      </c>
      <c r="T835" s="13">
        <f t="shared" si="470"/>
        <v>0</v>
      </c>
      <c r="U835" s="13">
        <f t="shared" si="448"/>
        <v>0</v>
      </c>
      <c r="V835" s="13">
        <f t="shared" si="449"/>
        <v>0</v>
      </c>
      <c r="W835" s="13">
        <f t="shared" si="450"/>
        <v>0</v>
      </c>
      <c r="X835" s="13">
        <f t="shared" si="451"/>
        <v>0</v>
      </c>
      <c r="Y835" s="13">
        <f t="shared" si="452"/>
        <v>0</v>
      </c>
      <c r="Z835" s="13">
        <f t="shared" si="453"/>
        <v>0</v>
      </c>
      <c r="AA835" s="13">
        <f t="shared" si="454"/>
        <v>0</v>
      </c>
      <c r="AB835" s="13">
        <f t="shared" si="455"/>
        <v>0</v>
      </c>
      <c r="AC835" s="13">
        <f t="shared" si="456"/>
        <v>0</v>
      </c>
      <c r="AD835" s="13">
        <f t="shared" si="457"/>
        <v>0</v>
      </c>
      <c r="AE835" s="13">
        <v>0</v>
      </c>
      <c r="AF835" s="14">
        <v>0</v>
      </c>
    </row>
    <row r="836" spans="2:32" ht="15" x14ac:dyDescent="0.25">
      <c r="B836" s="7"/>
      <c r="C836" s="39" t="s">
        <v>217</v>
      </c>
      <c r="D836" s="13">
        <f>SUMIFS('1. Output sheet'!$F$2:$F$5000,'1. Output sheet'!$AC$2:$AC$5000,$B$75,'1. Output sheet'!$C$2:$C$5000,D$138,'1. Output sheet'!$K$2:$K$5000,$C771,'1. Output sheet'!$O$2:$O$5000,"&gt;="&amp;$B$740,'1. Output sheet'!$O$2:$O$5000,"&lt;"&amp;$C$740)</f>
        <v>0</v>
      </c>
      <c r="E836" s="13">
        <f>SUMIFS('1. Output sheet'!$F$2:$F$5000,'1. Output sheet'!$AC$2:$AC$5000,$B$75,'1. Output sheet'!$C$2:$C$5000,E$138,'1. Output sheet'!$K$2:$K$5000,$C771,'1. Output sheet'!$O$2:$O$5000,"&gt;="&amp;$B$740,'1. Output sheet'!$O$2:$O$5000,"&lt;"&amp;$C$740)</f>
        <v>0</v>
      </c>
      <c r="F836" s="13">
        <f>SUMIFS('1. Output sheet'!$F$2:$F$5000,'1. Output sheet'!$AC$2:$AC$5000,$B$75,'1. Output sheet'!$C$2:$C$5000,F$138,'1. Output sheet'!$K$2:$K$5000,$C771,'1. Output sheet'!$O$2:$O$5000,"&gt;="&amp;$B$740,'1. Output sheet'!$O$2:$O$5000,"&lt;"&amp;$C$740)</f>
        <v>1230</v>
      </c>
      <c r="G836" s="13">
        <f>SUMIFS('1. Output sheet'!$F$2:$F$5000,'1. Output sheet'!$AC$2:$AC$5000,$B$75,'1. Output sheet'!$C$2:$C$5000,G$138,'1. Output sheet'!$K$2:$K$5000,$C771,'1. Output sheet'!$O$2:$O$5000,"&gt;="&amp;$B$740,'1. Output sheet'!$O$2:$O$5000,"&lt;"&amp;$C$740)</f>
        <v>0</v>
      </c>
      <c r="H836" s="13">
        <f>SUMIFS('1. Output sheet'!$F$2:$F$5000,'1. Output sheet'!$AC$2:$AC$5000,$B$75,'1. Output sheet'!$C$2:$C$5000,H$138,'1. Output sheet'!$K$2:$K$5000,$C771,'1. Output sheet'!$O$2:$O$5000,"&gt;="&amp;$B$740,'1. Output sheet'!$O$2:$O$5000,"&lt;"&amp;$C$740)</f>
        <v>0</v>
      </c>
      <c r="I836" s="13">
        <f>SUMIFS('1. Output sheet'!$F$2:$F$5000,'1. Output sheet'!$AC$2:$AC$5000,$B$75,'1. Output sheet'!$C$2:$C$5000,I$138,'1. Output sheet'!$K$2:$K$5000,$C771,'1. Output sheet'!$O$2:$O$5000,"&gt;="&amp;$B$740,'1. Output sheet'!$O$2:$O$5000,"&lt;"&amp;$C$740)</f>
        <v>0</v>
      </c>
      <c r="J836" s="13">
        <f>SUMIFS('1. Output sheet'!$F$2:$F$5000,'1. Output sheet'!$AC$2:$AC$5000,$B$75,'1. Output sheet'!$C$2:$C$5000,J$138,'1. Output sheet'!$K$2:$K$5000,$C771,'1. Output sheet'!$O$2:$O$5000,"&gt;="&amp;$B$740,'1. Output sheet'!$O$2:$O$5000,"&lt;"&amp;$C$740)</f>
        <v>3015</v>
      </c>
      <c r="K836" s="13">
        <f>SUMIFS('1. Output sheet'!$F$2:$F$5000,'1. Output sheet'!$AC$2:$AC$5000,$B$75,'1. Output sheet'!$C$2:$C$5000,K$138,'1. Output sheet'!$K$2:$K$5000,$C771,'1. Output sheet'!$O$2:$O$5000,"&gt;="&amp;$B$740,'1. Output sheet'!$O$2:$O$5000,"&lt;"&amp;$C$740)</f>
        <v>0</v>
      </c>
      <c r="L836" s="13">
        <f>SUMIFS('1. Output sheet'!$F$2:$F$5000,'1. Output sheet'!$AC$2:$AC$5000,$B$75,'1. Output sheet'!$C$2:$C$5000,L$138,'1. Output sheet'!$K$2:$K$5000,$C771,'1. Output sheet'!$O$2:$O$5000,"&gt;="&amp;$B$740,'1. Output sheet'!$O$2:$O$5000,"&lt;"&amp;$C$740)</f>
        <v>0</v>
      </c>
      <c r="M836" s="13">
        <f>SUMIFS('1. Output sheet'!$F$2:$F$5000,'1. Output sheet'!$AC$2:$AC$5000,$B$75,'1. Output sheet'!$C$2:$C$5000,M$138,'1. Output sheet'!$K$2:$K$5000,$C771,'1. Output sheet'!$O$2:$O$5000,"&gt;="&amp;$B$740,'1. Output sheet'!$O$2:$O$5000,"&lt;"&amp;$C$740)</f>
        <v>0</v>
      </c>
      <c r="N836" s="13">
        <f>SUMIFS('1. Output sheet'!$F$2:$F$5000,'1. Output sheet'!$AC$2:$AC$5000,$B$75,'1. Output sheet'!$C$2:$C$5000,N$138,'1. Output sheet'!$K$2:$K$5000,$C771,'1. Output sheet'!$O$2:$O$5000,"&gt;="&amp;$B$740,'1. Output sheet'!$O$2:$O$5000,"&lt;"&amp;$C$740)</f>
        <v>0</v>
      </c>
      <c r="O836" s="13">
        <f>SUMIFS('1. Output sheet'!$F$2:$F$5000,'1. Output sheet'!$AC$2:$AC$5000,$B$75,'1. Output sheet'!$C$2:$C$5000,O$138,'1. Output sheet'!$K$2:$K$5000,$C771,'1. Output sheet'!$O$2:$O$5000,"&gt;="&amp;$B$740,'1. Output sheet'!$O$2:$O$5000,"&lt;"&amp;$C$740)</f>
        <v>0</v>
      </c>
      <c r="P836" s="14">
        <f t="shared" si="469"/>
        <v>4245</v>
      </c>
      <c r="R836" s="7"/>
      <c r="S836" s="39" t="s">
        <v>217</v>
      </c>
      <c r="T836" s="13">
        <f t="shared" si="470"/>
        <v>0</v>
      </c>
      <c r="U836" s="13">
        <f t="shared" si="448"/>
        <v>0</v>
      </c>
      <c r="V836" s="13">
        <f t="shared" si="449"/>
        <v>164.91693817625998</v>
      </c>
      <c r="W836" s="13">
        <f t="shared" si="450"/>
        <v>0</v>
      </c>
      <c r="X836" s="13">
        <f t="shared" si="451"/>
        <v>0</v>
      </c>
      <c r="Y836" s="13">
        <f t="shared" si="452"/>
        <v>0</v>
      </c>
      <c r="Z836" s="13">
        <f t="shared" si="453"/>
        <v>404.24761674912509</v>
      </c>
      <c r="AA836" s="13">
        <f t="shared" si="454"/>
        <v>0</v>
      </c>
      <c r="AB836" s="13">
        <f t="shared" si="455"/>
        <v>0</v>
      </c>
      <c r="AC836" s="13">
        <f t="shared" si="456"/>
        <v>0</v>
      </c>
      <c r="AD836" s="13">
        <f t="shared" si="457"/>
        <v>0</v>
      </c>
      <c r="AE836" s="13">
        <v>2080</v>
      </c>
      <c r="AF836" s="14">
        <v>165897.5</v>
      </c>
    </row>
    <row r="837" spans="2:32" ht="15" x14ac:dyDescent="0.25">
      <c r="B837" s="7"/>
      <c r="C837" s="39" t="s">
        <v>326</v>
      </c>
      <c r="D837" s="13">
        <f>SUMIFS('1. Output sheet'!$F$2:$F$5000,'1. Output sheet'!$AC$2:$AC$5000,$B$75,'1. Output sheet'!$C$2:$C$5000,D$138,'1. Output sheet'!$K$2:$K$5000,$C772,'1. Output sheet'!$O$2:$O$5000,"&gt;="&amp;$B$740,'1. Output sheet'!$O$2:$O$5000,"&lt;"&amp;$C$740)</f>
        <v>1495</v>
      </c>
      <c r="E837" s="13">
        <f>SUMIFS('1. Output sheet'!$F$2:$F$5000,'1. Output sheet'!$AC$2:$AC$5000,$B$75,'1. Output sheet'!$C$2:$C$5000,E$138,'1. Output sheet'!$K$2:$K$5000,$C772,'1. Output sheet'!$O$2:$O$5000,"&gt;="&amp;$B$740,'1. Output sheet'!$O$2:$O$5000,"&lt;"&amp;$C$740)</f>
        <v>0</v>
      </c>
      <c r="F837" s="13">
        <f>SUMIFS('1. Output sheet'!$F$2:$F$5000,'1. Output sheet'!$AC$2:$AC$5000,$B$75,'1. Output sheet'!$C$2:$C$5000,F$138,'1. Output sheet'!$K$2:$K$5000,$C772,'1. Output sheet'!$O$2:$O$5000,"&gt;="&amp;$B$740,'1. Output sheet'!$O$2:$O$5000,"&lt;"&amp;$C$740)</f>
        <v>0</v>
      </c>
      <c r="G837" s="13">
        <f>SUMIFS('1. Output sheet'!$F$2:$F$5000,'1. Output sheet'!$AC$2:$AC$5000,$B$75,'1. Output sheet'!$C$2:$C$5000,G$138,'1. Output sheet'!$K$2:$K$5000,$C772,'1. Output sheet'!$O$2:$O$5000,"&gt;="&amp;$B$740,'1. Output sheet'!$O$2:$O$5000,"&lt;"&amp;$C$740)</f>
        <v>0</v>
      </c>
      <c r="H837" s="13">
        <f>SUMIFS('1. Output sheet'!$F$2:$F$5000,'1. Output sheet'!$AC$2:$AC$5000,$B$75,'1. Output sheet'!$C$2:$C$5000,H$138,'1. Output sheet'!$K$2:$K$5000,$C772,'1. Output sheet'!$O$2:$O$5000,"&gt;="&amp;$B$740,'1. Output sheet'!$O$2:$O$5000,"&lt;"&amp;$C$740)</f>
        <v>0</v>
      </c>
      <c r="I837" s="13">
        <f>SUMIFS('1. Output sheet'!$F$2:$F$5000,'1. Output sheet'!$AC$2:$AC$5000,$B$75,'1. Output sheet'!$C$2:$C$5000,I$138,'1. Output sheet'!$K$2:$K$5000,$C772,'1. Output sheet'!$O$2:$O$5000,"&gt;="&amp;$B$740,'1. Output sheet'!$O$2:$O$5000,"&lt;"&amp;$C$740)</f>
        <v>0</v>
      </c>
      <c r="J837" s="13">
        <f>SUMIFS('1. Output sheet'!$F$2:$F$5000,'1. Output sheet'!$AC$2:$AC$5000,$B$75,'1. Output sheet'!$C$2:$C$5000,J$138,'1. Output sheet'!$K$2:$K$5000,$C772,'1. Output sheet'!$O$2:$O$5000,"&gt;="&amp;$B$740,'1. Output sheet'!$O$2:$O$5000,"&lt;"&amp;$C$740)</f>
        <v>0</v>
      </c>
      <c r="K837" s="13">
        <f>SUMIFS('1. Output sheet'!$F$2:$F$5000,'1. Output sheet'!$AC$2:$AC$5000,$B$75,'1. Output sheet'!$C$2:$C$5000,K$138,'1. Output sheet'!$K$2:$K$5000,$C772,'1. Output sheet'!$O$2:$O$5000,"&gt;="&amp;$B$740,'1. Output sheet'!$O$2:$O$5000,"&lt;"&amp;$C$740)</f>
        <v>0</v>
      </c>
      <c r="L837" s="13">
        <f>SUMIFS('1. Output sheet'!$F$2:$F$5000,'1. Output sheet'!$AC$2:$AC$5000,$B$75,'1. Output sheet'!$C$2:$C$5000,L$138,'1. Output sheet'!$K$2:$K$5000,$C772,'1. Output sheet'!$O$2:$O$5000,"&gt;="&amp;$B$740,'1. Output sheet'!$O$2:$O$5000,"&lt;"&amp;$C$740)</f>
        <v>0</v>
      </c>
      <c r="M837" s="13">
        <f>SUMIFS('1. Output sheet'!$F$2:$F$5000,'1. Output sheet'!$AC$2:$AC$5000,$B$75,'1. Output sheet'!$C$2:$C$5000,M$138,'1. Output sheet'!$K$2:$K$5000,$C772,'1. Output sheet'!$O$2:$O$5000,"&gt;="&amp;$B$740,'1. Output sheet'!$O$2:$O$5000,"&lt;"&amp;$C$740)</f>
        <v>0</v>
      </c>
      <c r="N837" s="13">
        <f>SUMIFS('1. Output sheet'!$F$2:$F$5000,'1. Output sheet'!$AC$2:$AC$5000,$B$75,'1. Output sheet'!$C$2:$C$5000,N$138,'1. Output sheet'!$K$2:$K$5000,$C772,'1. Output sheet'!$O$2:$O$5000,"&gt;="&amp;$B$740,'1. Output sheet'!$O$2:$O$5000,"&lt;"&amp;$C$740)</f>
        <v>0</v>
      </c>
      <c r="O837" s="13">
        <f>SUMIFS('1. Output sheet'!$F$2:$F$5000,'1. Output sheet'!$AC$2:$AC$5000,$B$75,'1. Output sheet'!$C$2:$C$5000,O$138,'1. Output sheet'!$K$2:$K$5000,$C772,'1. Output sheet'!$O$2:$O$5000,"&gt;="&amp;$B$740,'1. Output sheet'!$O$2:$O$5000,"&lt;"&amp;$C$740)</f>
        <v>0</v>
      </c>
      <c r="P837" s="14">
        <f t="shared" si="469"/>
        <v>1495</v>
      </c>
      <c r="R837" s="7"/>
      <c r="S837" s="39" t="s">
        <v>326</v>
      </c>
      <c r="T837" s="13">
        <f t="shared" si="470"/>
        <v>200.44782323049486</v>
      </c>
      <c r="U837" s="13">
        <f t="shared" si="448"/>
        <v>0</v>
      </c>
      <c r="V837" s="13">
        <f t="shared" si="449"/>
        <v>0</v>
      </c>
      <c r="W837" s="13">
        <f t="shared" si="450"/>
        <v>0</v>
      </c>
      <c r="X837" s="13">
        <f t="shared" si="451"/>
        <v>0</v>
      </c>
      <c r="Y837" s="13">
        <f t="shared" si="452"/>
        <v>0</v>
      </c>
      <c r="Z837" s="13">
        <f t="shared" si="453"/>
        <v>0</v>
      </c>
      <c r="AA837" s="13">
        <f t="shared" si="454"/>
        <v>0</v>
      </c>
      <c r="AB837" s="13">
        <f t="shared" si="455"/>
        <v>0</v>
      </c>
      <c r="AC837" s="13">
        <f t="shared" si="456"/>
        <v>0</v>
      </c>
      <c r="AD837" s="13">
        <f t="shared" si="457"/>
        <v>0</v>
      </c>
      <c r="AE837" s="13">
        <v>0</v>
      </c>
      <c r="AF837" s="14">
        <v>58792</v>
      </c>
    </row>
    <row r="838" spans="2:32" ht="15" x14ac:dyDescent="0.25">
      <c r="B838" s="7"/>
      <c r="C838" s="39" t="s">
        <v>775</v>
      </c>
      <c r="D838" s="13">
        <f>SUMIFS('1. Output sheet'!$F$2:$F$5000,'1. Output sheet'!$AC$2:$AC$5000,$B$75,'1. Output sheet'!$C$2:$C$5000,D$138,'1. Output sheet'!$K$2:$K$5000,$C773,'1. Output sheet'!$O$2:$O$5000,"&gt;="&amp;$B$740,'1. Output sheet'!$O$2:$O$5000,"&lt;"&amp;$C$740)</f>
        <v>0</v>
      </c>
      <c r="E838" s="13">
        <f>SUMIFS('1. Output sheet'!$F$2:$F$5000,'1. Output sheet'!$AC$2:$AC$5000,$B$75,'1. Output sheet'!$C$2:$C$5000,E$138,'1. Output sheet'!$K$2:$K$5000,$C773,'1. Output sheet'!$O$2:$O$5000,"&gt;="&amp;$B$740,'1. Output sheet'!$O$2:$O$5000,"&lt;"&amp;$C$740)</f>
        <v>0</v>
      </c>
      <c r="F838" s="13">
        <f>SUMIFS('1. Output sheet'!$F$2:$F$5000,'1. Output sheet'!$AC$2:$AC$5000,$B$75,'1. Output sheet'!$C$2:$C$5000,F$138,'1. Output sheet'!$K$2:$K$5000,$C773,'1. Output sheet'!$O$2:$O$5000,"&gt;="&amp;$B$740,'1. Output sheet'!$O$2:$O$5000,"&lt;"&amp;$C$740)</f>
        <v>1428</v>
      </c>
      <c r="G838" s="13">
        <f>SUMIFS('1. Output sheet'!$F$2:$F$5000,'1. Output sheet'!$AC$2:$AC$5000,$B$75,'1. Output sheet'!$C$2:$C$5000,G$138,'1. Output sheet'!$K$2:$K$5000,$C773,'1. Output sheet'!$O$2:$O$5000,"&gt;="&amp;$B$740,'1. Output sheet'!$O$2:$O$5000,"&lt;"&amp;$C$740)</f>
        <v>0</v>
      </c>
      <c r="H838" s="13">
        <f>SUMIFS('1. Output sheet'!$F$2:$F$5000,'1. Output sheet'!$AC$2:$AC$5000,$B$75,'1. Output sheet'!$C$2:$C$5000,H$138,'1. Output sheet'!$K$2:$K$5000,$C773,'1. Output sheet'!$O$2:$O$5000,"&gt;="&amp;$B$740,'1. Output sheet'!$O$2:$O$5000,"&lt;"&amp;$C$740)</f>
        <v>0</v>
      </c>
      <c r="I838" s="13">
        <f>SUMIFS('1. Output sheet'!$F$2:$F$5000,'1. Output sheet'!$AC$2:$AC$5000,$B$75,'1. Output sheet'!$C$2:$C$5000,I$138,'1. Output sheet'!$K$2:$K$5000,$C773,'1. Output sheet'!$O$2:$O$5000,"&gt;="&amp;$B$740,'1. Output sheet'!$O$2:$O$5000,"&lt;"&amp;$C$740)</f>
        <v>0</v>
      </c>
      <c r="J838" s="13">
        <f>SUMIFS('1. Output sheet'!$F$2:$F$5000,'1. Output sheet'!$AC$2:$AC$5000,$B$75,'1. Output sheet'!$C$2:$C$5000,J$138,'1. Output sheet'!$K$2:$K$5000,$C773,'1. Output sheet'!$O$2:$O$5000,"&gt;="&amp;$B$740,'1. Output sheet'!$O$2:$O$5000,"&lt;"&amp;$C$740)</f>
        <v>0</v>
      </c>
      <c r="K838" s="13">
        <f>SUMIFS('1. Output sheet'!$F$2:$F$5000,'1. Output sheet'!$AC$2:$AC$5000,$B$75,'1. Output sheet'!$C$2:$C$5000,K$138,'1. Output sheet'!$K$2:$K$5000,$C773,'1. Output sheet'!$O$2:$O$5000,"&gt;="&amp;$B$740,'1. Output sheet'!$O$2:$O$5000,"&lt;"&amp;$C$740)</f>
        <v>0</v>
      </c>
      <c r="L838" s="13">
        <f>SUMIFS('1. Output sheet'!$F$2:$F$5000,'1. Output sheet'!$AC$2:$AC$5000,$B$75,'1. Output sheet'!$C$2:$C$5000,L$138,'1. Output sheet'!$K$2:$K$5000,$C773,'1. Output sheet'!$O$2:$O$5000,"&gt;="&amp;$B$740,'1. Output sheet'!$O$2:$O$5000,"&lt;"&amp;$C$740)</f>
        <v>0</v>
      </c>
      <c r="M838" s="13">
        <f>SUMIFS('1. Output sheet'!$F$2:$F$5000,'1. Output sheet'!$AC$2:$AC$5000,$B$75,'1. Output sheet'!$C$2:$C$5000,M$138,'1. Output sheet'!$K$2:$K$5000,$C773,'1. Output sheet'!$O$2:$O$5000,"&gt;="&amp;$B$740,'1. Output sheet'!$O$2:$O$5000,"&lt;"&amp;$C$740)</f>
        <v>0</v>
      </c>
      <c r="N838" s="13">
        <f>SUMIFS('1. Output sheet'!$F$2:$F$5000,'1. Output sheet'!$AC$2:$AC$5000,$B$75,'1. Output sheet'!$C$2:$C$5000,N$138,'1. Output sheet'!$K$2:$K$5000,$C773,'1. Output sheet'!$O$2:$O$5000,"&gt;="&amp;$B$740,'1. Output sheet'!$O$2:$O$5000,"&lt;"&amp;$C$740)</f>
        <v>0</v>
      </c>
      <c r="O838" s="13">
        <f>SUMIFS('1. Output sheet'!$F$2:$F$5000,'1. Output sheet'!$AC$2:$AC$5000,$B$75,'1. Output sheet'!$C$2:$C$5000,O$138,'1. Output sheet'!$K$2:$K$5000,$C773,'1. Output sheet'!$O$2:$O$5000,"&gt;="&amp;$B$740,'1. Output sheet'!$O$2:$O$5000,"&lt;"&amp;$C$740)</f>
        <v>0</v>
      </c>
      <c r="P838" s="14">
        <f t="shared" si="469"/>
        <v>1428</v>
      </c>
      <c r="R838" s="7"/>
      <c r="S838" s="39" t="s">
        <v>775</v>
      </c>
      <c r="T838" s="13">
        <f t="shared" si="470"/>
        <v>0</v>
      </c>
      <c r="U838" s="13">
        <f t="shared" si="448"/>
        <v>0</v>
      </c>
      <c r="V838" s="13">
        <f t="shared" si="449"/>
        <v>191.46454285829208</v>
      </c>
      <c r="W838" s="13">
        <f t="shared" si="450"/>
        <v>0</v>
      </c>
      <c r="X838" s="13">
        <f t="shared" si="451"/>
        <v>0</v>
      </c>
      <c r="Y838" s="13">
        <f t="shared" si="452"/>
        <v>0</v>
      </c>
      <c r="Z838" s="13">
        <f t="shared" si="453"/>
        <v>0</v>
      </c>
      <c r="AA838" s="13">
        <f t="shared" si="454"/>
        <v>0</v>
      </c>
      <c r="AB838" s="13">
        <f t="shared" si="455"/>
        <v>0</v>
      </c>
      <c r="AC838" s="13">
        <f t="shared" si="456"/>
        <v>0</v>
      </c>
      <c r="AD838" s="13">
        <f t="shared" si="457"/>
        <v>0</v>
      </c>
      <c r="AE838" s="13">
        <v>0</v>
      </c>
      <c r="AF838" s="14">
        <v>16010.939999999999</v>
      </c>
    </row>
    <row r="839" spans="2:32" ht="15" x14ac:dyDescent="0.25">
      <c r="B839" s="38" t="s">
        <v>67</v>
      </c>
      <c r="C839" s="37" t="s">
        <v>4761</v>
      </c>
      <c r="D839" s="14">
        <f>SUM(D840:D868)</f>
        <v>0</v>
      </c>
      <c r="E839" s="14">
        <f t="shared" ref="E839" si="471">SUM(E840:E868)</f>
        <v>0</v>
      </c>
      <c r="F839" s="14">
        <f t="shared" ref="F839" si="472">SUM(F840:F868)</f>
        <v>-680.0199999999993</v>
      </c>
      <c r="G839" s="14">
        <f t="shared" ref="G839" si="473">SUM(G840:G868)</f>
        <v>0</v>
      </c>
      <c r="H839" s="14">
        <f t="shared" ref="H839" si="474">SUM(H840:H868)</f>
        <v>0</v>
      </c>
      <c r="I839" s="14">
        <f t="shared" ref="I839" si="475">SUM(I840:I868)</f>
        <v>0</v>
      </c>
      <c r="J839" s="14">
        <f t="shared" ref="J839" si="476">SUM(J840:J868)</f>
        <v>0</v>
      </c>
      <c r="K839" s="14">
        <f t="shared" ref="K839" si="477">SUM(K840:K868)</f>
        <v>0</v>
      </c>
      <c r="L839" s="14">
        <f t="shared" ref="L839" si="478">SUM(L840:L868)</f>
        <v>0</v>
      </c>
      <c r="M839" s="14">
        <f t="shared" ref="M839" si="479">SUM(M840:M868)</f>
        <v>0</v>
      </c>
      <c r="N839" s="14">
        <f t="shared" ref="N839" si="480">SUM(N840:N868)</f>
        <v>0</v>
      </c>
      <c r="O839" s="14">
        <f t="shared" ref="O839" si="481">SUM(O840:O868)</f>
        <v>0</v>
      </c>
      <c r="P839" s="14">
        <f t="shared" si="469"/>
        <v>-680.0199999999993</v>
      </c>
      <c r="R839" s="38" t="s">
        <v>67</v>
      </c>
      <c r="S839" s="37" t="s">
        <v>4761</v>
      </c>
      <c r="T839" s="14">
        <f t="shared" si="470"/>
        <v>0</v>
      </c>
      <c r="U839" s="14">
        <f t="shared" si="448"/>
        <v>0</v>
      </c>
      <c r="V839" s="14">
        <f t="shared" si="449"/>
        <v>-91.176273413512362</v>
      </c>
      <c r="W839" s="14">
        <f t="shared" si="450"/>
        <v>0</v>
      </c>
      <c r="X839" s="14">
        <f t="shared" si="451"/>
        <v>0</v>
      </c>
      <c r="Y839" s="14">
        <f t="shared" si="452"/>
        <v>0</v>
      </c>
      <c r="Z839" s="14">
        <f t="shared" si="453"/>
        <v>0</v>
      </c>
      <c r="AA839" s="14">
        <f t="shared" si="454"/>
        <v>0</v>
      </c>
      <c r="AB839" s="14">
        <f t="shared" si="455"/>
        <v>0</v>
      </c>
      <c r="AC839" s="14">
        <f t="shared" si="456"/>
        <v>0</v>
      </c>
      <c r="AD839" s="14">
        <f t="shared" si="457"/>
        <v>0</v>
      </c>
      <c r="AE839" s="14">
        <v>-428</v>
      </c>
      <c r="AF839" s="14">
        <v>16138.043333333339</v>
      </c>
    </row>
    <row r="840" spans="2:32" ht="15" x14ac:dyDescent="0.25">
      <c r="B840" s="7"/>
      <c r="C840" s="39" t="s">
        <v>141</v>
      </c>
      <c r="D840" s="13">
        <f>SUMIFS('1. Output sheet'!$F$2:$F$5000,'1. Output sheet'!$AC$2:$AC$5000,$B$105,'1. Output sheet'!$C$2:$C$5000,D$138,'1. Output sheet'!$K$2:$K$5000,$C775,'1. Output sheet'!$O$2:$O$5000,"&gt;="&amp;$B$740,'1. Output sheet'!$O$2:$O$5000,"&lt;"&amp;$C$740)</f>
        <v>0</v>
      </c>
      <c r="E840" s="13">
        <f>SUMIFS('1. Output sheet'!$F$2:$F$5000,'1. Output sheet'!$AC$2:$AC$5000,$B$105,'1. Output sheet'!$C$2:$C$5000,E$138,'1. Output sheet'!$K$2:$K$5000,$C775,'1. Output sheet'!$O$2:$O$5000,"&gt;="&amp;$B$740,'1. Output sheet'!$O$2:$O$5000,"&lt;"&amp;$C$740)</f>
        <v>0</v>
      </c>
      <c r="F840" s="13">
        <f>SUMIFS('1. Output sheet'!$F$2:$F$5000,'1. Output sheet'!$AC$2:$AC$5000,$B$105,'1. Output sheet'!$C$2:$C$5000,F$138,'1. Output sheet'!$K$2:$K$5000,$C775,'1. Output sheet'!$O$2:$O$5000,"&gt;="&amp;$B$740,'1. Output sheet'!$O$2:$O$5000,"&lt;"&amp;$C$740)</f>
        <v>0</v>
      </c>
      <c r="G840" s="13">
        <f>SUMIFS('1. Output sheet'!$F$2:$F$5000,'1. Output sheet'!$AC$2:$AC$5000,$B$105,'1. Output sheet'!$C$2:$C$5000,G$138,'1. Output sheet'!$K$2:$K$5000,$C775,'1. Output sheet'!$O$2:$O$5000,"&gt;="&amp;$B$740,'1. Output sheet'!$O$2:$O$5000,"&lt;"&amp;$C$740)</f>
        <v>0</v>
      </c>
      <c r="H840" s="13">
        <f>SUMIFS('1. Output sheet'!$F$2:$F$5000,'1. Output sheet'!$AC$2:$AC$5000,$B$105,'1. Output sheet'!$C$2:$C$5000,H$138,'1. Output sheet'!$K$2:$K$5000,$C775,'1. Output sheet'!$O$2:$O$5000,"&gt;="&amp;$B$740,'1. Output sheet'!$O$2:$O$5000,"&lt;"&amp;$C$740)</f>
        <v>0</v>
      </c>
      <c r="I840" s="13">
        <f>SUMIFS('1. Output sheet'!$F$2:$F$5000,'1. Output sheet'!$AC$2:$AC$5000,$B$105,'1. Output sheet'!$C$2:$C$5000,I$138,'1. Output sheet'!$K$2:$K$5000,$C775,'1. Output sheet'!$O$2:$O$5000,"&gt;="&amp;$B$740,'1. Output sheet'!$O$2:$O$5000,"&lt;"&amp;$C$740)</f>
        <v>0</v>
      </c>
      <c r="J840" s="13">
        <f>SUMIFS('1. Output sheet'!$F$2:$F$5000,'1. Output sheet'!$AC$2:$AC$5000,$B$105,'1. Output sheet'!$C$2:$C$5000,J$138,'1. Output sheet'!$K$2:$K$5000,$C775,'1. Output sheet'!$O$2:$O$5000,"&gt;="&amp;$B$740,'1. Output sheet'!$O$2:$O$5000,"&lt;"&amp;$C$740)</f>
        <v>0</v>
      </c>
      <c r="K840" s="13">
        <f>SUMIFS('1. Output sheet'!$F$2:$F$5000,'1. Output sheet'!$AC$2:$AC$5000,$B$105,'1. Output sheet'!$C$2:$C$5000,K$138,'1. Output sheet'!$K$2:$K$5000,$C775,'1. Output sheet'!$O$2:$O$5000,"&gt;="&amp;$B$740,'1. Output sheet'!$O$2:$O$5000,"&lt;"&amp;$C$740)</f>
        <v>0</v>
      </c>
      <c r="L840" s="13">
        <f>SUMIFS('1. Output sheet'!$F$2:$F$5000,'1. Output sheet'!$AC$2:$AC$5000,$B$105,'1. Output sheet'!$C$2:$C$5000,L$138,'1. Output sheet'!$K$2:$K$5000,$C775,'1. Output sheet'!$O$2:$O$5000,"&gt;="&amp;$B$740,'1. Output sheet'!$O$2:$O$5000,"&lt;"&amp;$C$740)</f>
        <v>0</v>
      </c>
      <c r="M840" s="13">
        <f>SUMIFS('1. Output sheet'!$F$2:$F$5000,'1. Output sheet'!$AC$2:$AC$5000,$B$105,'1. Output sheet'!$C$2:$C$5000,M$138,'1. Output sheet'!$K$2:$K$5000,$C775,'1. Output sheet'!$O$2:$O$5000,"&gt;="&amp;$B$740,'1. Output sheet'!$O$2:$O$5000,"&lt;"&amp;$C$740)</f>
        <v>0</v>
      </c>
      <c r="N840" s="13">
        <f>SUMIFS('1. Output sheet'!$F$2:$F$5000,'1. Output sheet'!$AC$2:$AC$5000,$B$105,'1. Output sheet'!$C$2:$C$5000,N$138,'1. Output sheet'!$K$2:$K$5000,$C775,'1. Output sheet'!$O$2:$O$5000,"&gt;="&amp;$B$740,'1. Output sheet'!$O$2:$O$5000,"&lt;"&amp;$C$740)</f>
        <v>0</v>
      </c>
      <c r="O840" s="13">
        <f>SUMIFS('1. Output sheet'!$F$2:$F$5000,'1. Output sheet'!$AC$2:$AC$5000,$B$105,'1. Output sheet'!$C$2:$C$5000,O$138,'1. Output sheet'!$K$2:$K$5000,$C775,'1. Output sheet'!$O$2:$O$5000,"&gt;="&amp;$B$740,'1. Output sheet'!$O$2:$O$5000,"&lt;"&amp;$C$740)</f>
        <v>0</v>
      </c>
      <c r="P840" s="14">
        <f t="shared" si="469"/>
        <v>0</v>
      </c>
      <c r="R840" s="7"/>
      <c r="S840" s="39" t="s">
        <v>141</v>
      </c>
      <c r="T840" s="14">
        <f t="shared" si="470"/>
        <v>0</v>
      </c>
      <c r="U840" s="14">
        <f t="shared" si="448"/>
        <v>0</v>
      </c>
      <c r="V840" s="14">
        <f t="shared" si="449"/>
        <v>0</v>
      </c>
      <c r="W840" s="14">
        <f t="shared" si="450"/>
        <v>0</v>
      </c>
      <c r="X840" s="14">
        <f t="shared" si="451"/>
        <v>0</v>
      </c>
      <c r="Y840" s="14">
        <f t="shared" si="452"/>
        <v>0</v>
      </c>
      <c r="Z840" s="14">
        <f t="shared" si="453"/>
        <v>0</v>
      </c>
      <c r="AA840" s="14">
        <f t="shared" si="454"/>
        <v>0</v>
      </c>
      <c r="AB840" s="14">
        <f t="shared" si="455"/>
        <v>0</v>
      </c>
      <c r="AC840" s="14">
        <f t="shared" si="456"/>
        <v>0</v>
      </c>
      <c r="AD840" s="14">
        <f t="shared" si="457"/>
        <v>0</v>
      </c>
      <c r="AE840" s="13">
        <v>0</v>
      </c>
      <c r="AF840" s="14">
        <v>-1846.86</v>
      </c>
    </row>
    <row r="841" spans="2:32" ht="15" x14ac:dyDescent="0.25">
      <c r="B841" s="7"/>
      <c r="C841" s="39" t="s">
        <v>2856</v>
      </c>
      <c r="D841" s="13">
        <f>SUMIFS('1. Output sheet'!$F$2:$F$5000,'1. Output sheet'!$AC$2:$AC$5000,$B$105,'1. Output sheet'!$C$2:$C$5000,D$138,'1. Output sheet'!$K$2:$K$5000,$C776,'1. Output sheet'!$O$2:$O$5000,"&gt;="&amp;$B$740,'1. Output sheet'!$O$2:$O$5000,"&lt;"&amp;$C$740)</f>
        <v>0</v>
      </c>
      <c r="E841" s="13">
        <f>SUMIFS('1. Output sheet'!$F$2:$F$5000,'1. Output sheet'!$AC$2:$AC$5000,$B$105,'1. Output sheet'!$C$2:$C$5000,E$138,'1. Output sheet'!$K$2:$K$5000,$C776,'1. Output sheet'!$O$2:$O$5000,"&gt;="&amp;$B$740,'1. Output sheet'!$O$2:$O$5000,"&lt;"&amp;$C$740)</f>
        <v>0</v>
      </c>
      <c r="F841" s="13">
        <f>SUMIFS('1. Output sheet'!$F$2:$F$5000,'1. Output sheet'!$AC$2:$AC$5000,$B$105,'1. Output sheet'!$C$2:$C$5000,F$138,'1. Output sheet'!$K$2:$K$5000,$C776,'1. Output sheet'!$O$2:$O$5000,"&gt;="&amp;$B$740,'1. Output sheet'!$O$2:$O$5000,"&lt;"&amp;$C$740)</f>
        <v>0</v>
      </c>
      <c r="G841" s="13">
        <f>SUMIFS('1. Output sheet'!$F$2:$F$5000,'1. Output sheet'!$AC$2:$AC$5000,$B$105,'1. Output sheet'!$C$2:$C$5000,G$138,'1. Output sheet'!$K$2:$K$5000,$C776,'1. Output sheet'!$O$2:$O$5000,"&gt;="&amp;$B$740,'1. Output sheet'!$O$2:$O$5000,"&lt;"&amp;$C$740)</f>
        <v>0</v>
      </c>
      <c r="H841" s="13">
        <f>SUMIFS('1. Output sheet'!$F$2:$F$5000,'1. Output sheet'!$AC$2:$AC$5000,$B$105,'1. Output sheet'!$C$2:$C$5000,H$138,'1. Output sheet'!$K$2:$K$5000,$C776,'1. Output sheet'!$O$2:$O$5000,"&gt;="&amp;$B$740,'1. Output sheet'!$O$2:$O$5000,"&lt;"&amp;$C$740)</f>
        <v>0</v>
      </c>
      <c r="I841" s="13">
        <f>SUMIFS('1. Output sheet'!$F$2:$F$5000,'1. Output sheet'!$AC$2:$AC$5000,$B$105,'1. Output sheet'!$C$2:$C$5000,I$138,'1. Output sheet'!$K$2:$K$5000,$C776,'1. Output sheet'!$O$2:$O$5000,"&gt;="&amp;$B$740,'1. Output sheet'!$O$2:$O$5000,"&lt;"&amp;$C$740)</f>
        <v>0</v>
      </c>
      <c r="J841" s="13">
        <f>SUMIFS('1. Output sheet'!$F$2:$F$5000,'1. Output sheet'!$AC$2:$AC$5000,$B$105,'1. Output sheet'!$C$2:$C$5000,J$138,'1. Output sheet'!$K$2:$K$5000,$C776,'1. Output sheet'!$O$2:$O$5000,"&gt;="&amp;$B$740,'1. Output sheet'!$O$2:$O$5000,"&lt;"&amp;$C$740)</f>
        <v>0</v>
      </c>
      <c r="K841" s="13">
        <f>SUMIFS('1. Output sheet'!$F$2:$F$5000,'1. Output sheet'!$AC$2:$AC$5000,$B$105,'1. Output sheet'!$C$2:$C$5000,K$138,'1. Output sheet'!$K$2:$K$5000,$C776,'1. Output sheet'!$O$2:$O$5000,"&gt;="&amp;$B$740,'1. Output sheet'!$O$2:$O$5000,"&lt;"&amp;$C$740)</f>
        <v>0</v>
      </c>
      <c r="L841" s="13">
        <f>SUMIFS('1. Output sheet'!$F$2:$F$5000,'1. Output sheet'!$AC$2:$AC$5000,$B$105,'1. Output sheet'!$C$2:$C$5000,L$138,'1. Output sheet'!$K$2:$K$5000,$C776,'1. Output sheet'!$O$2:$O$5000,"&gt;="&amp;$B$740,'1. Output sheet'!$O$2:$O$5000,"&lt;"&amp;$C$740)</f>
        <v>0</v>
      </c>
      <c r="M841" s="13">
        <f>SUMIFS('1. Output sheet'!$F$2:$F$5000,'1. Output sheet'!$AC$2:$AC$5000,$B$105,'1. Output sheet'!$C$2:$C$5000,M$138,'1. Output sheet'!$K$2:$K$5000,$C776,'1. Output sheet'!$O$2:$O$5000,"&gt;="&amp;$B$740,'1. Output sheet'!$O$2:$O$5000,"&lt;"&amp;$C$740)</f>
        <v>0</v>
      </c>
      <c r="N841" s="13">
        <f>SUMIFS('1. Output sheet'!$F$2:$F$5000,'1. Output sheet'!$AC$2:$AC$5000,$B$105,'1. Output sheet'!$C$2:$C$5000,N$138,'1. Output sheet'!$K$2:$K$5000,$C776,'1. Output sheet'!$O$2:$O$5000,"&gt;="&amp;$B$740,'1. Output sheet'!$O$2:$O$5000,"&lt;"&amp;$C$740)</f>
        <v>0</v>
      </c>
      <c r="O841" s="13">
        <f>SUMIFS('1. Output sheet'!$F$2:$F$5000,'1. Output sheet'!$AC$2:$AC$5000,$B$105,'1. Output sheet'!$C$2:$C$5000,O$138,'1. Output sheet'!$K$2:$K$5000,$C776,'1. Output sheet'!$O$2:$O$5000,"&gt;="&amp;$B$740,'1. Output sheet'!$O$2:$O$5000,"&lt;"&amp;$C$740)</f>
        <v>0</v>
      </c>
      <c r="P841" s="14">
        <f t="shared" si="469"/>
        <v>0</v>
      </c>
      <c r="R841" s="7"/>
      <c r="S841" s="39" t="s">
        <v>2856</v>
      </c>
      <c r="T841" s="14">
        <f t="shared" si="470"/>
        <v>0</v>
      </c>
      <c r="U841" s="14">
        <f t="shared" si="448"/>
        <v>0</v>
      </c>
      <c r="V841" s="14">
        <f t="shared" si="449"/>
        <v>0</v>
      </c>
      <c r="W841" s="14">
        <f t="shared" si="450"/>
        <v>0</v>
      </c>
      <c r="X841" s="14">
        <f t="shared" si="451"/>
        <v>0</v>
      </c>
      <c r="Y841" s="14">
        <f t="shared" si="452"/>
        <v>0</v>
      </c>
      <c r="Z841" s="14">
        <f t="shared" si="453"/>
        <v>0</v>
      </c>
      <c r="AA841" s="14">
        <f t="shared" si="454"/>
        <v>0</v>
      </c>
      <c r="AB841" s="14">
        <f t="shared" si="455"/>
        <v>0</v>
      </c>
      <c r="AC841" s="14">
        <f t="shared" si="456"/>
        <v>0</v>
      </c>
      <c r="AD841" s="14">
        <f t="shared" si="457"/>
        <v>0</v>
      </c>
      <c r="AE841" s="13">
        <v>0</v>
      </c>
      <c r="AF841" s="14">
        <v>0</v>
      </c>
    </row>
    <row r="842" spans="2:32" ht="15" x14ac:dyDescent="0.25">
      <c r="B842" s="7"/>
      <c r="C842" s="39" t="s">
        <v>610</v>
      </c>
      <c r="D842" s="13">
        <f>SUMIFS('1. Output sheet'!$F$2:$F$5000,'1. Output sheet'!$AC$2:$AC$5000,$B$105,'1. Output sheet'!$C$2:$C$5000,D$138,'1. Output sheet'!$K$2:$K$5000,$C777,'1. Output sheet'!$O$2:$O$5000,"&gt;="&amp;$B$740,'1. Output sheet'!$O$2:$O$5000,"&lt;"&amp;$C$740)</f>
        <v>0</v>
      </c>
      <c r="E842" s="13">
        <f>SUMIFS('1. Output sheet'!$F$2:$F$5000,'1. Output sheet'!$AC$2:$AC$5000,$B$105,'1. Output sheet'!$C$2:$C$5000,E$138,'1. Output sheet'!$K$2:$K$5000,$C777,'1. Output sheet'!$O$2:$O$5000,"&gt;="&amp;$B$740,'1. Output sheet'!$O$2:$O$5000,"&lt;"&amp;$C$740)</f>
        <v>0</v>
      </c>
      <c r="F842" s="13">
        <f>SUMIFS('1. Output sheet'!$F$2:$F$5000,'1. Output sheet'!$AC$2:$AC$5000,$B$105,'1. Output sheet'!$C$2:$C$5000,F$138,'1. Output sheet'!$K$2:$K$5000,$C777,'1. Output sheet'!$O$2:$O$5000,"&gt;="&amp;$B$740,'1. Output sheet'!$O$2:$O$5000,"&lt;"&amp;$C$740)</f>
        <v>0</v>
      </c>
      <c r="G842" s="13">
        <f>SUMIFS('1. Output sheet'!$F$2:$F$5000,'1. Output sheet'!$AC$2:$AC$5000,$B$105,'1. Output sheet'!$C$2:$C$5000,G$138,'1. Output sheet'!$K$2:$K$5000,$C777,'1. Output sheet'!$O$2:$O$5000,"&gt;="&amp;$B$740,'1. Output sheet'!$O$2:$O$5000,"&lt;"&amp;$C$740)</f>
        <v>0</v>
      </c>
      <c r="H842" s="13">
        <f>SUMIFS('1. Output sheet'!$F$2:$F$5000,'1. Output sheet'!$AC$2:$AC$5000,$B$105,'1. Output sheet'!$C$2:$C$5000,H$138,'1. Output sheet'!$K$2:$K$5000,$C777,'1. Output sheet'!$O$2:$O$5000,"&gt;="&amp;$B$740,'1. Output sheet'!$O$2:$O$5000,"&lt;"&amp;$C$740)</f>
        <v>0</v>
      </c>
      <c r="I842" s="13">
        <f>SUMIFS('1. Output sheet'!$F$2:$F$5000,'1. Output sheet'!$AC$2:$AC$5000,$B$105,'1. Output sheet'!$C$2:$C$5000,I$138,'1. Output sheet'!$K$2:$K$5000,$C777,'1. Output sheet'!$O$2:$O$5000,"&gt;="&amp;$B$740,'1. Output sheet'!$O$2:$O$5000,"&lt;"&amp;$C$740)</f>
        <v>0</v>
      </c>
      <c r="J842" s="13">
        <f>SUMIFS('1. Output sheet'!$F$2:$F$5000,'1. Output sheet'!$AC$2:$AC$5000,$B$105,'1. Output sheet'!$C$2:$C$5000,J$138,'1. Output sheet'!$K$2:$K$5000,$C777,'1. Output sheet'!$O$2:$O$5000,"&gt;="&amp;$B$740,'1. Output sheet'!$O$2:$O$5000,"&lt;"&amp;$C$740)</f>
        <v>0</v>
      </c>
      <c r="K842" s="13">
        <f>SUMIFS('1. Output sheet'!$F$2:$F$5000,'1. Output sheet'!$AC$2:$AC$5000,$B$105,'1. Output sheet'!$C$2:$C$5000,K$138,'1. Output sheet'!$K$2:$K$5000,$C777,'1. Output sheet'!$O$2:$O$5000,"&gt;="&amp;$B$740,'1. Output sheet'!$O$2:$O$5000,"&lt;"&amp;$C$740)</f>
        <v>0</v>
      </c>
      <c r="L842" s="13">
        <f>SUMIFS('1. Output sheet'!$F$2:$F$5000,'1. Output sheet'!$AC$2:$AC$5000,$B$105,'1. Output sheet'!$C$2:$C$5000,L$138,'1. Output sheet'!$K$2:$K$5000,$C777,'1. Output sheet'!$O$2:$O$5000,"&gt;="&amp;$B$740,'1. Output sheet'!$O$2:$O$5000,"&lt;"&amp;$C$740)</f>
        <v>0</v>
      </c>
      <c r="M842" s="13">
        <f>SUMIFS('1. Output sheet'!$F$2:$F$5000,'1. Output sheet'!$AC$2:$AC$5000,$B$105,'1. Output sheet'!$C$2:$C$5000,M$138,'1. Output sheet'!$K$2:$K$5000,$C777,'1. Output sheet'!$O$2:$O$5000,"&gt;="&amp;$B$740,'1. Output sheet'!$O$2:$O$5000,"&lt;"&amp;$C$740)</f>
        <v>0</v>
      </c>
      <c r="N842" s="13">
        <f>SUMIFS('1. Output sheet'!$F$2:$F$5000,'1. Output sheet'!$AC$2:$AC$5000,$B$105,'1. Output sheet'!$C$2:$C$5000,N$138,'1. Output sheet'!$K$2:$K$5000,$C777,'1. Output sheet'!$O$2:$O$5000,"&gt;="&amp;$B$740,'1. Output sheet'!$O$2:$O$5000,"&lt;"&amp;$C$740)</f>
        <v>0</v>
      </c>
      <c r="O842" s="13">
        <f>SUMIFS('1. Output sheet'!$F$2:$F$5000,'1. Output sheet'!$AC$2:$AC$5000,$B$105,'1. Output sheet'!$C$2:$C$5000,O$138,'1. Output sheet'!$K$2:$K$5000,$C777,'1. Output sheet'!$O$2:$O$5000,"&gt;="&amp;$B$740,'1. Output sheet'!$O$2:$O$5000,"&lt;"&amp;$C$740)</f>
        <v>0</v>
      </c>
      <c r="P842" s="14">
        <f t="shared" si="469"/>
        <v>0</v>
      </c>
      <c r="R842" s="7"/>
      <c r="S842" s="39" t="s">
        <v>610</v>
      </c>
      <c r="T842" s="14">
        <f t="shared" si="470"/>
        <v>0</v>
      </c>
      <c r="U842" s="14">
        <f t="shared" si="448"/>
        <v>0</v>
      </c>
      <c r="V842" s="14">
        <f t="shared" si="449"/>
        <v>0</v>
      </c>
      <c r="W842" s="14">
        <f t="shared" si="450"/>
        <v>0</v>
      </c>
      <c r="X842" s="14">
        <f t="shared" si="451"/>
        <v>0</v>
      </c>
      <c r="Y842" s="14">
        <f t="shared" si="452"/>
        <v>0</v>
      </c>
      <c r="Z842" s="14">
        <f t="shared" si="453"/>
        <v>0</v>
      </c>
      <c r="AA842" s="14">
        <f t="shared" si="454"/>
        <v>0</v>
      </c>
      <c r="AB842" s="14">
        <f t="shared" si="455"/>
        <v>0</v>
      </c>
      <c r="AC842" s="14">
        <f t="shared" si="456"/>
        <v>0</v>
      </c>
      <c r="AD842" s="14">
        <f t="shared" si="457"/>
        <v>0</v>
      </c>
      <c r="AE842" s="13">
        <v>0</v>
      </c>
      <c r="AF842" s="14">
        <v>0</v>
      </c>
    </row>
    <row r="843" spans="2:32" ht="15" x14ac:dyDescent="0.25">
      <c r="B843" s="7"/>
      <c r="C843" s="39" t="s">
        <v>2088</v>
      </c>
      <c r="D843" s="13">
        <f>SUMIFS('1. Output sheet'!$F$2:$F$5000,'1. Output sheet'!$AC$2:$AC$5000,$B$105,'1. Output sheet'!$C$2:$C$5000,D$138,'1. Output sheet'!$K$2:$K$5000,$C778,'1. Output sheet'!$O$2:$O$5000,"&gt;="&amp;$B$740,'1. Output sheet'!$O$2:$O$5000,"&lt;"&amp;$C$740)</f>
        <v>0</v>
      </c>
      <c r="E843" s="13">
        <f>SUMIFS('1. Output sheet'!$F$2:$F$5000,'1. Output sheet'!$AC$2:$AC$5000,$B$105,'1. Output sheet'!$C$2:$C$5000,E$138,'1. Output sheet'!$K$2:$K$5000,$C778,'1. Output sheet'!$O$2:$O$5000,"&gt;="&amp;$B$740,'1. Output sheet'!$O$2:$O$5000,"&lt;"&amp;$C$740)</f>
        <v>0</v>
      </c>
      <c r="F843" s="13">
        <f>SUMIFS('1. Output sheet'!$F$2:$F$5000,'1. Output sheet'!$AC$2:$AC$5000,$B$105,'1. Output sheet'!$C$2:$C$5000,F$138,'1. Output sheet'!$K$2:$K$5000,$C778,'1. Output sheet'!$O$2:$O$5000,"&gt;="&amp;$B$740,'1. Output sheet'!$O$2:$O$5000,"&lt;"&amp;$C$740)</f>
        <v>0</v>
      </c>
      <c r="G843" s="13">
        <f>SUMIFS('1. Output sheet'!$F$2:$F$5000,'1. Output sheet'!$AC$2:$AC$5000,$B$105,'1. Output sheet'!$C$2:$C$5000,G$138,'1. Output sheet'!$K$2:$K$5000,$C778,'1. Output sheet'!$O$2:$O$5000,"&gt;="&amp;$B$740,'1. Output sheet'!$O$2:$O$5000,"&lt;"&amp;$C$740)</f>
        <v>0</v>
      </c>
      <c r="H843" s="13">
        <f>SUMIFS('1. Output sheet'!$F$2:$F$5000,'1. Output sheet'!$AC$2:$AC$5000,$B$105,'1. Output sheet'!$C$2:$C$5000,H$138,'1. Output sheet'!$K$2:$K$5000,$C778,'1. Output sheet'!$O$2:$O$5000,"&gt;="&amp;$B$740,'1. Output sheet'!$O$2:$O$5000,"&lt;"&amp;$C$740)</f>
        <v>0</v>
      </c>
      <c r="I843" s="13">
        <f>SUMIFS('1. Output sheet'!$F$2:$F$5000,'1. Output sheet'!$AC$2:$AC$5000,$B$105,'1. Output sheet'!$C$2:$C$5000,I$138,'1. Output sheet'!$K$2:$K$5000,$C778,'1. Output sheet'!$O$2:$O$5000,"&gt;="&amp;$B$740,'1. Output sheet'!$O$2:$O$5000,"&lt;"&amp;$C$740)</f>
        <v>0</v>
      </c>
      <c r="J843" s="13">
        <f>SUMIFS('1. Output sheet'!$F$2:$F$5000,'1. Output sheet'!$AC$2:$AC$5000,$B$105,'1. Output sheet'!$C$2:$C$5000,J$138,'1. Output sheet'!$K$2:$K$5000,$C778,'1. Output sheet'!$O$2:$O$5000,"&gt;="&amp;$B$740,'1. Output sheet'!$O$2:$O$5000,"&lt;"&amp;$C$740)</f>
        <v>0</v>
      </c>
      <c r="K843" s="13">
        <f>SUMIFS('1. Output sheet'!$F$2:$F$5000,'1. Output sheet'!$AC$2:$AC$5000,$B$105,'1. Output sheet'!$C$2:$C$5000,K$138,'1. Output sheet'!$K$2:$K$5000,$C778,'1. Output sheet'!$O$2:$O$5000,"&gt;="&amp;$B$740,'1. Output sheet'!$O$2:$O$5000,"&lt;"&amp;$C$740)</f>
        <v>0</v>
      </c>
      <c r="L843" s="13">
        <f>SUMIFS('1. Output sheet'!$F$2:$F$5000,'1. Output sheet'!$AC$2:$AC$5000,$B$105,'1. Output sheet'!$C$2:$C$5000,L$138,'1. Output sheet'!$K$2:$K$5000,$C778,'1. Output sheet'!$O$2:$O$5000,"&gt;="&amp;$B$740,'1. Output sheet'!$O$2:$O$5000,"&lt;"&amp;$C$740)</f>
        <v>0</v>
      </c>
      <c r="M843" s="13">
        <f>SUMIFS('1. Output sheet'!$F$2:$F$5000,'1. Output sheet'!$AC$2:$AC$5000,$B$105,'1. Output sheet'!$C$2:$C$5000,M$138,'1. Output sheet'!$K$2:$K$5000,$C778,'1. Output sheet'!$O$2:$O$5000,"&gt;="&amp;$B$740,'1. Output sheet'!$O$2:$O$5000,"&lt;"&amp;$C$740)</f>
        <v>0</v>
      </c>
      <c r="N843" s="13">
        <f>SUMIFS('1. Output sheet'!$F$2:$F$5000,'1. Output sheet'!$AC$2:$AC$5000,$B$105,'1. Output sheet'!$C$2:$C$5000,N$138,'1. Output sheet'!$K$2:$K$5000,$C778,'1. Output sheet'!$O$2:$O$5000,"&gt;="&amp;$B$740,'1. Output sheet'!$O$2:$O$5000,"&lt;"&amp;$C$740)</f>
        <v>0</v>
      </c>
      <c r="O843" s="13">
        <f>SUMIFS('1. Output sheet'!$F$2:$F$5000,'1. Output sheet'!$AC$2:$AC$5000,$B$105,'1. Output sheet'!$C$2:$C$5000,O$138,'1. Output sheet'!$K$2:$K$5000,$C778,'1. Output sheet'!$O$2:$O$5000,"&gt;="&amp;$B$740,'1. Output sheet'!$O$2:$O$5000,"&lt;"&amp;$C$740)</f>
        <v>0</v>
      </c>
      <c r="P843" s="14">
        <f t="shared" si="469"/>
        <v>0</v>
      </c>
      <c r="R843" s="7"/>
      <c r="S843" s="39" t="s">
        <v>2088</v>
      </c>
      <c r="T843" s="14">
        <f t="shared" si="470"/>
        <v>0</v>
      </c>
      <c r="U843" s="14">
        <f t="shared" si="448"/>
        <v>0</v>
      </c>
      <c r="V843" s="14">
        <f t="shared" si="449"/>
        <v>0</v>
      </c>
      <c r="W843" s="14">
        <f t="shared" si="450"/>
        <v>0</v>
      </c>
      <c r="X843" s="14">
        <f t="shared" si="451"/>
        <v>0</v>
      </c>
      <c r="Y843" s="14">
        <f t="shared" si="452"/>
        <v>0</v>
      </c>
      <c r="Z843" s="14">
        <f t="shared" si="453"/>
        <v>0</v>
      </c>
      <c r="AA843" s="14">
        <f t="shared" si="454"/>
        <v>0</v>
      </c>
      <c r="AB843" s="14">
        <f t="shared" si="455"/>
        <v>0</v>
      </c>
      <c r="AC843" s="14">
        <f t="shared" si="456"/>
        <v>0</v>
      </c>
      <c r="AD843" s="14">
        <f t="shared" si="457"/>
        <v>0</v>
      </c>
      <c r="AE843" s="13">
        <v>0</v>
      </c>
      <c r="AF843" s="14">
        <v>0</v>
      </c>
    </row>
    <row r="844" spans="2:32" ht="15" x14ac:dyDescent="0.25">
      <c r="B844" s="7"/>
      <c r="C844" s="39" t="s">
        <v>583</v>
      </c>
      <c r="D844" s="13">
        <f>SUMIFS('1. Output sheet'!$F$2:$F$5000,'1. Output sheet'!$AC$2:$AC$5000,$B$105,'1. Output sheet'!$C$2:$C$5000,D$138,'1. Output sheet'!$K$2:$K$5000,$C779,'1. Output sheet'!$O$2:$O$5000,"&gt;="&amp;$B$740,'1. Output sheet'!$O$2:$O$5000,"&lt;"&amp;$C$740)</f>
        <v>0</v>
      </c>
      <c r="E844" s="13">
        <f>SUMIFS('1. Output sheet'!$F$2:$F$5000,'1. Output sheet'!$AC$2:$AC$5000,$B$105,'1. Output sheet'!$C$2:$C$5000,E$138,'1. Output sheet'!$K$2:$K$5000,$C779,'1. Output sheet'!$O$2:$O$5000,"&gt;="&amp;$B$740,'1. Output sheet'!$O$2:$O$5000,"&lt;"&amp;$C$740)</f>
        <v>0</v>
      </c>
      <c r="F844" s="13">
        <f>SUMIFS('1. Output sheet'!$F$2:$F$5000,'1. Output sheet'!$AC$2:$AC$5000,$B$105,'1. Output sheet'!$C$2:$C$5000,F$138,'1. Output sheet'!$K$2:$K$5000,$C779,'1. Output sheet'!$O$2:$O$5000,"&gt;="&amp;$B$740,'1. Output sheet'!$O$2:$O$5000,"&lt;"&amp;$C$740)</f>
        <v>0</v>
      </c>
      <c r="G844" s="13">
        <f>SUMIFS('1. Output sheet'!$F$2:$F$5000,'1. Output sheet'!$AC$2:$AC$5000,$B$105,'1. Output sheet'!$C$2:$C$5000,G$138,'1. Output sheet'!$K$2:$K$5000,$C779,'1. Output sheet'!$O$2:$O$5000,"&gt;="&amp;$B$740,'1. Output sheet'!$O$2:$O$5000,"&lt;"&amp;$C$740)</f>
        <v>0</v>
      </c>
      <c r="H844" s="13">
        <f>SUMIFS('1. Output sheet'!$F$2:$F$5000,'1. Output sheet'!$AC$2:$AC$5000,$B$105,'1. Output sheet'!$C$2:$C$5000,H$138,'1. Output sheet'!$K$2:$K$5000,$C779,'1. Output sheet'!$O$2:$O$5000,"&gt;="&amp;$B$740,'1. Output sheet'!$O$2:$O$5000,"&lt;"&amp;$C$740)</f>
        <v>0</v>
      </c>
      <c r="I844" s="13">
        <f>SUMIFS('1. Output sheet'!$F$2:$F$5000,'1. Output sheet'!$AC$2:$AC$5000,$B$105,'1. Output sheet'!$C$2:$C$5000,I$138,'1. Output sheet'!$K$2:$K$5000,$C779,'1. Output sheet'!$O$2:$O$5000,"&gt;="&amp;$B$740,'1. Output sheet'!$O$2:$O$5000,"&lt;"&amp;$C$740)</f>
        <v>0</v>
      </c>
      <c r="J844" s="13">
        <f>SUMIFS('1. Output sheet'!$F$2:$F$5000,'1. Output sheet'!$AC$2:$AC$5000,$B$105,'1. Output sheet'!$C$2:$C$5000,J$138,'1. Output sheet'!$K$2:$K$5000,$C779,'1. Output sheet'!$O$2:$O$5000,"&gt;="&amp;$B$740,'1. Output sheet'!$O$2:$O$5000,"&lt;"&amp;$C$740)</f>
        <v>0</v>
      </c>
      <c r="K844" s="13">
        <f>SUMIFS('1. Output sheet'!$F$2:$F$5000,'1. Output sheet'!$AC$2:$AC$5000,$B$105,'1. Output sheet'!$C$2:$C$5000,K$138,'1. Output sheet'!$K$2:$K$5000,$C779,'1. Output sheet'!$O$2:$O$5000,"&gt;="&amp;$B$740,'1. Output sheet'!$O$2:$O$5000,"&lt;"&amp;$C$740)</f>
        <v>0</v>
      </c>
      <c r="L844" s="13">
        <f>SUMIFS('1. Output sheet'!$F$2:$F$5000,'1. Output sheet'!$AC$2:$AC$5000,$B$105,'1. Output sheet'!$C$2:$C$5000,L$138,'1. Output sheet'!$K$2:$K$5000,$C779,'1. Output sheet'!$O$2:$O$5000,"&gt;="&amp;$B$740,'1. Output sheet'!$O$2:$O$5000,"&lt;"&amp;$C$740)</f>
        <v>0</v>
      </c>
      <c r="M844" s="13">
        <f>SUMIFS('1. Output sheet'!$F$2:$F$5000,'1. Output sheet'!$AC$2:$AC$5000,$B$105,'1. Output sheet'!$C$2:$C$5000,M$138,'1. Output sheet'!$K$2:$K$5000,$C779,'1. Output sheet'!$O$2:$O$5000,"&gt;="&amp;$B$740,'1. Output sheet'!$O$2:$O$5000,"&lt;"&amp;$C$740)</f>
        <v>0</v>
      </c>
      <c r="N844" s="13">
        <f>SUMIFS('1. Output sheet'!$F$2:$F$5000,'1. Output sheet'!$AC$2:$AC$5000,$B$105,'1. Output sheet'!$C$2:$C$5000,N$138,'1. Output sheet'!$K$2:$K$5000,$C779,'1. Output sheet'!$O$2:$O$5000,"&gt;="&amp;$B$740,'1. Output sheet'!$O$2:$O$5000,"&lt;"&amp;$C$740)</f>
        <v>0</v>
      </c>
      <c r="O844" s="13">
        <f>SUMIFS('1. Output sheet'!$F$2:$F$5000,'1. Output sheet'!$AC$2:$AC$5000,$B$105,'1. Output sheet'!$C$2:$C$5000,O$138,'1. Output sheet'!$K$2:$K$5000,$C779,'1. Output sheet'!$O$2:$O$5000,"&gt;="&amp;$B$740,'1. Output sheet'!$O$2:$O$5000,"&lt;"&amp;$C$740)</f>
        <v>0</v>
      </c>
      <c r="P844" s="14">
        <f t="shared" si="469"/>
        <v>0</v>
      </c>
      <c r="R844" s="7"/>
      <c r="S844" s="39" t="s">
        <v>583</v>
      </c>
      <c r="T844" s="14">
        <f t="shared" si="470"/>
        <v>0</v>
      </c>
      <c r="U844" s="14">
        <f t="shared" si="448"/>
        <v>0</v>
      </c>
      <c r="V844" s="14">
        <f t="shared" si="449"/>
        <v>0</v>
      </c>
      <c r="W844" s="14">
        <f t="shared" si="450"/>
        <v>0</v>
      </c>
      <c r="X844" s="14">
        <f t="shared" si="451"/>
        <v>0</v>
      </c>
      <c r="Y844" s="14">
        <f t="shared" si="452"/>
        <v>0</v>
      </c>
      <c r="Z844" s="14">
        <f t="shared" si="453"/>
        <v>0</v>
      </c>
      <c r="AA844" s="14">
        <f t="shared" si="454"/>
        <v>0</v>
      </c>
      <c r="AB844" s="14">
        <f t="shared" si="455"/>
        <v>0</v>
      </c>
      <c r="AC844" s="14">
        <f t="shared" si="456"/>
        <v>0</v>
      </c>
      <c r="AD844" s="14">
        <f t="shared" si="457"/>
        <v>0</v>
      </c>
      <c r="AE844" s="13">
        <v>0</v>
      </c>
      <c r="AF844" s="14">
        <v>-6.6433333333329898</v>
      </c>
    </row>
    <row r="845" spans="2:32" ht="15" x14ac:dyDescent="0.25">
      <c r="B845" s="7"/>
      <c r="C845" s="39" t="s">
        <v>429</v>
      </c>
      <c r="D845" s="13">
        <f>SUMIFS('1. Output sheet'!$F$2:$F$5000,'1. Output sheet'!$AC$2:$AC$5000,$B$105,'1. Output sheet'!$C$2:$C$5000,D$138,'1. Output sheet'!$K$2:$K$5000,$C780,'1. Output sheet'!$O$2:$O$5000,"&gt;="&amp;$B$740,'1. Output sheet'!$O$2:$O$5000,"&lt;"&amp;$C$740)</f>
        <v>0</v>
      </c>
      <c r="E845" s="13">
        <f>SUMIFS('1. Output sheet'!$F$2:$F$5000,'1. Output sheet'!$AC$2:$AC$5000,$B$105,'1. Output sheet'!$C$2:$C$5000,E$138,'1. Output sheet'!$K$2:$K$5000,$C780,'1. Output sheet'!$O$2:$O$5000,"&gt;="&amp;$B$740,'1. Output sheet'!$O$2:$O$5000,"&lt;"&amp;$C$740)</f>
        <v>0</v>
      </c>
      <c r="F845" s="13">
        <f>SUMIFS('1. Output sheet'!$F$2:$F$5000,'1. Output sheet'!$AC$2:$AC$5000,$B$105,'1. Output sheet'!$C$2:$C$5000,F$138,'1. Output sheet'!$K$2:$K$5000,$C780,'1. Output sheet'!$O$2:$O$5000,"&gt;="&amp;$B$740,'1. Output sheet'!$O$2:$O$5000,"&lt;"&amp;$C$740)</f>
        <v>0</v>
      </c>
      <c r="G845" s="13">
        <f>SUMIFS('1. Output sheet'!$F$2:$F$5000,'1. Output sheet'!$AC$2:$AC$5000,$B$105,'1. Output sheet'!$C$2:$C$5000,G$138,'1. Output sheet'!$K$2:$K$5000,$C780,'1. Output sheet'!$O$2:$O$5000,"&gt;="&amp;$B$740,'1. Output sheet'!$O$2:$O$5000,"&lt;"&amp;$C$740)</f>
        <v>0</v>
      </c>
      <c r="H845" s="13">
        <f>SUMIFS('1. Output sheet'!$F$2:$F$5000,'1. Output sheet'!$AC$2:$AC$5000,$B$105,'1. Output sheet'!$C$2:$C$5000,H$138,'1. Output sheet'!$K$2:$K$5000,$C780,'1. Output sheet'!$O$2:$O$5000,"&gt;="&amp;$B$740,'1. Output sheet'!$O$2:$O$5000,"&lt;"&amp;$C$740)</f>
        <v>0</v>
      </c>
      <c r="I845" s="13">
        <f>SUMIFS('1. Output sheet'!$F$2:$F$5000,'1. Output sheet'!$AC$2:$AC$5000,$B$105,'1. Output sheet'!$C$2:$C$5000,I$138,'1. Output sheet'!$K$2:$K$5000,$C780,'1. Output sheet'!$O$2:$O$5000,"&gt;="&amp;$B$740,'1. Output sheet'!$O$2:$O$5000,"&lt;"&amp;$C$740)</f>
        <v>0</v>
      </c>
      <c r="J845" s="13">
        <f>SUMIFS('1. Output sheet'!$F$2:$F$5000,'1. Output sheet'!$AC$2:$AC$5000,$B$105,'1. Output sheet'!$C$2:$C$5000,J$138,'1. Output sheet'!$K$2:$K$5000,$C780,'1. Output sheet'!$O$2:$O$5000,"&gt;="&amp;$B$740,'1. Output sheet'!$O$2:$O$5000,"&lt;"&amp;$C$740)</f>
        <v>0</v>
      </c>
      <c r="K845" s="13">
        <f>SUMIFS('1. Output sheet'!$F$2:$F$5000,'1. Output sheet'!$AC$2:$AC$5000,$B$105,'1. Output sheet'!$C$2:$C$5000,K$138,'1. Output sheet'!$K$2:$K$5000,$C780,'1. Output sheet'!$O$2:$O$5000,"&gt;="&amp;$B$740,'1. Output sheet'!$O$2:$O$5000,"&lt;"&amp;$C$740)</f>
        <v>0</v>
      </c>
      <c r="L845" s="13">
        <f>SUMIFS('1. Output sheet'!$F$2:$F$5000,'1. Output sheet'!$AC$2:$AC$5000,$B$105,'1. Output sheet'!$C$2:$C$5000,L$138,'1. Output sheet'!$K$2:$K$5000,$C780,'1. Output sheet'!$O$2:$O$5000,"&gt;="&amp;$B$740,'1. Output sheet'!$O$2:$O$5000,"&lt;"&amp;$C$740)</f>
        <v>0</v>
      </c>
      <c r="M845" s="13">
        <f>SUMIFS('1. Output sheet'!$F$2:$F$5000,'1. Output sheet'!$AC$2:$AC$5000,$B$105,'1. Output sheet'!$C$2:$C$5000,M$138,'1. Output sheet'!$K$2:$K$5000,$C780,'1. Output sheet'!$O$2:$O$5000,"&gt;="&amp;$B$740,'1. Output sheet'!$O$2:$O$5000,"&lt;"&amp;$C$740)</f>
        <v>0</v>
      </c>
      <c r="N845" s="13">
        <f>SUMIFS('1. Output sheet'!$F$2:$F$5000,'1. Output sheet'!$AC$2:$AC$5000,$B$105,'1. Output sheet'!$C$2:$C$5000,N$138,'1. Output sheet'!$K$2:$K$5000,$C780,'1. Output sheet'!$O$2:$O$5000,"&gt;="&amp;$B$740,'1. Output sheet'!$O$2:$O$5000,"&lt;"&amp;$C$740)</f>
        <v>0</v>
      </c>
      <c r="O845" s="13">
        <f>SUMIFS('1. Output sheet'!$F$2:$F$5000,'1. Output sheet'!$AC$2:$AC$5000,$B$105,'1. Output sheet'!$C$2:$C$5000,O$138,'1. Output sheet'!$K$2:$K$5000,$C780,'1. Output sheet'!$O$2:$O$5000,"&gt;="&amp;$B$740,'1. Output sheet'!$O$2:$O$5000,"&lt;"&amp;$C$740)</f>
        <v>0</v>
      </c>
      <c r="P845" s="14">
        <f t="shared" si="469"/>
        <v>0</v>
      </c>
      <c r="R845" s="7"/>
      <c r="S845" s="39" t="s">
        <v>429</v>
      </c>
      <c r="T845" s="14">
        <f t="shared" si="470"/>
        <v>0</v>
      </c>
      <c r="U845" s="14">
        <f t="shared" si="448"/>
        <v>0</v>
      </c>
      <c r="V845" s="14">
        <f t="shared" si="449"/>
        <v>0</v>
      </c>
      <c r="W845" s="14">
        <f t="shared" si="450"/>
        <v>0</v>
      </c>
      <c r="X845" s="14">
        <f t="shared" si="451"/>
        <v>0</v>
      </c>
      <c r="Y845" s="14">
        <f t="shared" si="452"/>
        <v>0</v>
      </c>
      <c r="Z845" s="14">
        <f t="shared" si="453"/>
        <v>0</v>
      </c>
      <c r="AA845" s="14">
        <f t="shared" si="454"/>
        <v>0</v>
      </c>
      <c r="AB845" s="14">
        <f t="shared" si="455"/>
        <v>0</v>
      </c>
      <c r="AC845" s="14">
        <f t="shared" si="456"/>
        <v>0</v>
      </c>
      <c r="AD845" s="14">
        <f t="shared" si="457"/>
        <v>0</v>
      </c>
      <c r="AE845" s="13">
        <v>0</v>
      </c>
      <c r="AF845" s="14">
        <v>-13284.88</v>
      </c>
    </row>
    <row r="846" spans="2:32" ht="15" x14ac:dyDescent="0.25">
      <c r="B846" s="7"/>
      <c r="C846" s="39" t="s">
        <v>535</v>
      </c>
      <c r="D846" s="13">
        <f>SUMIFS('1. Output sheet'!$F$2:$F$5000,'1. Output sheet'!$AC$2:$AC$5000,$B$105,'1. Output sheet'!$C$2:$C$5000,D$138,'1. Output sheet'!$K$2:$K$5000,$C781,'1. Output sheet'!$O$2:$O$5000,"&gt;="&amp;$B$740,'1. Output sheet'!$O$2:$O$5000,"&lt;"&amp;$C$740)</f>
        <v>0</v>
      </c>
      <c r="E846" s="13">
        <f>SUMIFS('1. Output sheet'!$F$2:$F$5000,'1. Output sheet'!$AC$2:$AC$5000,$B$105,'1. Output sheet'!$C$2:$C$5000,E$138,'1. Output sheet'!$K$2:$K$5000,$C781,'1. Output sheet'!$O$2:$O$5000,"&gt;="&amp;$B$740,'1. Output sheet'!$O$2:$O$5000,"&lt;"&amp;$C$740)</f>
        <v>0</v>
      </c>
      <c r="F846" s="13">
        <f>SUMIFS('1. Output sheet'!$F$2:$F$5000,'1. Output sheet'!$AC$2:$AC$5000,$B$105,'1. Output sheet'!$C$2:$C$5000,F$138,'1. Output sheet'!$K$2:$K$5000,$C781,'1. Output sheet'!$O$2:$O$5000,"&gt;="&amp;$B$740,'1. Output sheet'!$O$2:$O$5000,"&lt;"&amp;$C$740)</f>
        <v>0</v>
      </c>
      <c r="G846" s="13">
        <f>SUMIFS('1. Output sheet'!$F$2:$F$5000,'1. Output sheet'!$AC$2:$AC$5000,$B$105,'1. Output sheet'!$C$2:$C$5000,G$138,'1. Output sheet'!$K$2:$K$5000,$C781,'1. Output sheet'!$O$2:$O$5000,"&gt;="&amp;$B$740,'1. Output sheet'!$O$2:$O$5000,"&lt;"&amp;$C$740)</f>
        <v>0</v>
      </c>
      <c r="H846" s="13">
        <f>SUMIFS('1. Output sheet'!$F$2:$F$5000,'1. Output sheet'!$AC$2:$AC$5000,$B$105,'1. Output sheet'!$C$2:$C$5000,H$138,'1. Output sheet'!$K$2:$K$5000,$C781,'1. Output sheet'!$O$2:$O$5000,"&gt;="&amp;$B$740,'1. Output sheet'!$O$2:$O$5000,"&lt;"&amp;$C$740)</f>
        <v>0</v>
      </c>
      <c r="I846" s="13">
        <f>SUMIFS('1. Output sheet'!$F$2:$F$5000,'1. Output sheet'!$AC$2:$AC$5000,$B$105,'1. Output sheet'!$C$2:$C$5000,I$138,'1. Output sheet'!$K$2:$K$5000,$C781,'1. Output sheet'!$O$2:$O$5000,"&gt;="&amp;$B$740,'1. Output sheet'!$O$2:$O$5000,"&lt;"&amp;$C$740)</f>
        <v>0</v>
      </c>
      <c r="J846" s="13">
        <f>SUMIFS('1. Output sheet'!$F$2:$F$5000,'1. Output sheet'!$AC$2:$AC$5000,$B$105,'1. Output sheet'!$C$2:$C$5000,J$138,'1. Output sheet'!$K$2:$K$5000,$C781,'1. Output sheet'!$O$2:$O$5000,"&gt;="&amp;$B$740,'1. Output sheet'!$O$2:$O$5000,"&lt;"&amp;$C$740)</f>
        <v>0</v>
      </c>
      <c r="K846" s="13">
        <f>SUMIFS('1. Output sheet'!$F$2:$F$5000,'1. Output sheet'!$AC$2:$AC$5000,$B$105,'1. Output sheet'!$C$2:$C$5000,K$138,'1. Output sheet'!$K$2:$K$5000,$C781,'1. Output sheet'!$O$2:$O$5000,"&gt;="&amp;$B$740,'1. Output sheet'!$O$2:$O$5000,"&lt;"&amp;$C$740)</f>
        <v>0</v>
      </c>
      <c r="L846" s="13">
        <f>SUMIFS('1. Output sheet'!$F$2:$F$5000,'1. Output sheet'!$AC$2:$AC$5000,$B$105,'1. Output sheet'!$C$2:$C$5000,L$138,'1. Output sheet'!$K$2:$K$5000,$C781,'1. Output sheet'!$O$2:$O$5000,"&gt;="&amp;$B$740,'1. Output sheet'!$O$2:$O$5000,"&lt;"&amp;$C$740)</f>
        <v>0</v>
      </c>
      <c r="M846" s="13">
        <f>SUMIFS('1. Output sheet'!$F$2:$F$5000,'1. Output sheet'!$AC$2:$AC$5000,$B$105,'1. Output sheet'!$C$2:$C$5000,M$138,'1. Output sheet'!$K$2:$K$5000,$C781,'1. Output sheet'!$O$2:$O$5000,"&gt;="&amp;$B$740,'1. Output sheet'!$O$2:$O$5000,"&lt;"&amp;$C$740)</f>
        <v>0</v>
      </c>
      <c r="N846" s="13">
        <f>SUMIFS('1. Output sheet'!$F$2:$F$5000,'1. Output sheet'!$AC$2:$AC$5000,$B$105,'1. Output sheet'!$C$2:$C$5000,N$138,'1. Output sheet'!$K$2:$K$5000,$C781,'1. Output sheet'!$O$2:$O$5000,"&gt;="&amp;$B$740,'1. Output sheet'!$O$2:$O$5000,"&lt;"&amp;$C$740)</f>
        <v>0</v>
      </c>
      <c r="O846" s="13">
        <f>SUMIFS('1. Output sheet'!$F$2:$F$5000,'1. Output sheet'!$AC$2:$AC$5000,$B$105,'1. Output sheet'!$C$2:$C$5000,O$138,'1. Output sheet'!$K$2:$K$5000,$C781,'1. Output sheet'!$O$2:$O$5000,"&gt;="&amp;$B$740,'1. Output sheet'!$O$2:$O$5000,"&lt;"&amp;$C$740)</f>
        <v>0</v>
      </c>
      <c r="P846" s="14">
        <f t="shared" si="469"/>
        <v>0</v>
      </c>
      <c r="R846" s="7"/>
      <c r="S846" s="39" t="s">
        <v>535</v>
      </c>
      <c r="T846" s="14">
        <f t="shared" si="470"/>
        <v>0</v>
      </c>
      <c r="U846" s="14">
        <f t="shared" si="448"/>
        <v>0</v>
      </c>
      <c r="V846" s="14">
        <f t="shared" si="449"/>
        <v>0</v>
      </c>
      <c r="W846" s="14">
        <f t="shared" si="450"/>
        <v>0</v>
      </c>
      <c r="X846" s="14">
        <f t="shared" si="451"/>
        <v>0</v>
      </c>
      <c r="Y846" s="14">
        <f t="shared" si="452"/>
        <v>0</v>
      </c>
      <c r="Z846" s="14">
        <f t="shared" si="453"/>
        <v>0</v>
      </c>
      <c r="AA846" s="14">
        <f t="shared" si="454"/>
        <v>0</v>
      </c>
      <c r="AB846" s="14">
        <f t="shared" si="455"/>
        <v>0</v>
      </c>
      <c r="AC846" s="14">
        <f t="shared" si="456"/>
        <v>0</v>
      </c>
      <c r="AD846" s="14">
        <f t="shared" si="457"/>
        <v>0</v>
      </c>
      <c r="AE846" s="13">
        <v>0</v>
      </c>
      <c r="AF846" s="14">
        <v>30</v>
      </c>
    </row>
    <row r="847" spans="2:32" ht="15" x14ac:dyDescent="0.25">
      <c r="B847" s="7"/>
      <c r="C847" s="39" t="s">
        <v>247</v>
      </c>
      <c r="D847" s="13">
        <f>SUMIFS('1. Output sheet'!$F$2:$F$5000,'1. Output sheet'!$AC$2:$AC$5000,$B$105,'1. Output sheet'!$C$2:$C$5000,D$138,'1. Output sheet'!$K$2:$K$5000,$C782,'1. Output sheet'!$O$2:$O$5000,"&gt;="&amp;$B$740,'1. Output sheet'!$O$2:$O$5000,"&lt;"&amp;$C$740)</f>
        <v>0</v>
      </c>
      <c r="E847" s="13">
        <f>SUMIFS('1. Output sheet'!$F$2:$F$5000,'1. Output sheet'!$AC$2:$AC$5000,$B$105,'1. Output sheet'!$C$2:$C$5000,E$138,'1. Output sheet'!$K$2:$K$5000,$C782,'1. Output sheet'!$O$2:$O$5000,"&gt;="&amp;$B$740,'1. Output sheet'!$O$2:$O$5000,"&lt;"&amp;$C$740)</f>
        <v>0</v>
      </c>
      <c r="F847" s="13">
        <f>SUMIFS('1. Output sheet'!$F$2:$F$5000,'1. Output sheet'!$AC$2:$AC$5000,$B$105,'1. Output sheet'!$C$2:$C$5000,F$138,'1. Output sheet'!$K$2:$K$5000,$C782,'1. Output sheet'!$O$2:$O$5000,"&gt;="&amp;$B$740,'1. Output sheet'!$O$2:$O$5000,"&lt;"&amp;$C$740)</f>
        <v>0</v>
      </c>
      <c r="G847" s="13">
        <f>SUMIFS('1. Output sheet'!$F$2:$F$5000,'1. Output sheet'!$AC$2:$AC$5000,$B$105,'1. Output sheet'!$C$2:$C$5000,G$138,'1. Output sheet'!$K$2:$K$5000,$C782,'1. Output sheet'!$O$2:$O$5000,"&gt;="&amp;$B$740,'1. Output sheet'!$O$2:$O$5000,"&lt;"&amp;$C$740)</f>
        <v>0</v>
      </c>
      <c r="H847" s="13">
        <f>SUMIFS('1. Output sheet'!$F$2:$F$5000,'1. Output sheet'!$AC$2:$AC$5000,$B$105,'1. Output sheet'!$C$2:$C$5000,H$138,'1. Output sheet'!$K$2:$K$5000,$C782,'1. Output sheet'!$O$2:$O$5000,"&gt;="&amp;$B$740,'1. Output sheet'!$O$2:$O$5000,"&lt;"&amp;$C$740)</f>
        <v>0</v>
      </c>
      <c r="I847" s="13">
        <f>SUMIFS('1. Output sheet'!$F$2:$F$5000,'1. Output sheet'!$AC$2:$AC$5000,$B$105,'1. Output sheet'!$C$2:$C$5000,I$138,'1. Output sheet'!$K$2:$K$5000,$C782,'1. Output sheet'!$O$2:$O$5000,"&gt;="&amp;$B$740,'1. Output sheet'!$O$2:$O$5000,"&lt;"&amp;$C$740)</f>
        <v>0</v>
      </c>
      <c r="J847" s="13">
        <f>SUMIFS('1. Output sheet'!$F$2:$F$5000,'1. Output sheet'!$AC$2:$AC$5000,$B$105,'1. Output sheet'!$C$2:$C$5000,J$138,'1. Output sheet'!$K$2:$K$5000,$C782,'1. Output sheet'!$O$2:$O$5000,"&gt;="&amp;$B$740,'1. Output sheet'!$O$2:$O$5000,"&lt;"&amp;$C$740)</f>
        <v>0</v>
      </c>
      <c r="K847" s="13">
        <f>SUMIFS('1. Output sheet'!$F$2:$F$5000,'1. Output sheet'!$AC$2:$AC$5000,$B$105,'1. Output sheet'!$C$2:$C$5000,K$138,'1. Output sheet'!$K$2:$K$5000,$C782,'1. Output sheet'!$O$2:$O$5000,"&gt;="&amp;$B$740,'1. Output sheet'!$O$2:$O$5000,"&lt;"&amp;$C$740)</f>
        <v>0</v>
      </c>
      <c r="L847" s="13">
        <f>SUMIFS('1. Output sheet'!$F$2:$F$5000,'1. Output sheet'!$AC$2:$AC$5000,$B$105,'1. Output sheet'!$C$2:$C$5000,L$138,'1. Output sheet'!$K$2:$K$5000,$C782,'1. Output sheet'!$O$2:$O$5000,"&gt;="&amp;$B$740,'1. Output sheet'!$O$2:$O$5000,"&lt;"&amp;$C$740)</f>
        <v>0</v>
      </c>
      <c r="M847" s="13">
        <f>SUMIFS('1. Output sheet'!$F$2:$F$5000,'1. Output sheet'!$AC$2:$AC$5000,$B$105,'1. Output sheet'!$C$2:$C$5000,M$138,'1. Output sheet'!$K$2:$K$5000,$C782,'1. Output sheet'!$O$2:$O$5000,"&gt;="&amp;$B$740,'1. Output sheet'!$O$2:$O$5000,"&lt;"&amp;$C$740)</f>
        <v>0</v>
      </c>
      <c r="N847" s="13">
        <f>SUMIFS('1. Output sheet'!$F$2:$F$5000,'1. Output sheet'!$AC$2:$AC$5000,$B$105,'1. Output sheet'!$C$2:$C$5000,N$138,'1. Output sheet'!$K$2:$K$5000,$C782,'1. Output sheet'!$O$2:$O$5000,"&gt;="&amp;$B$740,'1. Output sheet'!$O$2:$O$5000,"&lt;"&amp;$C$740)</f>
        <v>0</v>
      </c>
      <c r="O847" s="13">
        <f>SUMIFS('1. Output sheet'!$F$2:$F$5000,'1. Output sheet'!$AC$2:$AC$5000,$B$105,'1. Output sheet'!$C$2:$C$5000,O$138,'1. Output sheet'!$K$2:$K$5000,$C782,'1. Output sheet'!$O$2:$O$5000,"&gt;="&amp;$B$740,'1. Output sheet'!$O$2:$O$5000,"&lt;"&amp;$C$740)</f>
        <v>0</v>
      </c>
      <c r="P847" s="14">
        <f t="shared" si="469"/>
        <v>0</v>
      </c>
      <c r="R847" s="7"/>
      <c r="S847" s="39" t="s">
        <v>247</v>
      </c>
      <c r="T847" s="14">
        <f t="shared" si="470"/>
        <v>0</v>
      </c>
      <c r="U847" s="14">
        <f t="shared" si="448"/>
        <v>0</v>
      </c>
      <c r="V847" s="14">
        <f t="shared" si="449"/>
        <v>0</v>
      </c>
      <c r="W847" s="14">
        <f t="shared" si="450"/>
        <v>0</v>
      </c>
      <c r="X847" s="14">
        <f t="shared" si="451"/>
        <v>0</v>
      </c>
      <c r="Y847" s="14">
        <f t="shared" si="452"/>
        <v>0</v>
      </c>
      <c r="Z847" s="14">
        <f t="shared" si="453"/>
        <v>0</v>
      </c>
      <c r="AA847" s="14">
        <f t="shared" si="454"/>
        <v>0</v>
      </c>
      <c r="AB847" s="14">
        <f t="shared" si="455"/>
        <v>0</v>
      </c>
      <c r="AC847" s="14">
        <f t="shared" si="456"/>
        <v>0</v>
      </c>
      <c r="AD847" s="14">
        <f t="shared" si="457"/>
        <v>0</v>
      </c>
      <c r="AE847" s="13">
        <v>0</v>
      </c>
      <c r="AF847" s="14">
        <v>0</v>
      </c>
    </row>
    <row r="848" spans="2:32" ht="15" x14ac:dyDescent="0.25">
      <c r="B848" s="7"/>
      <c r="C848" s="39" t="s">
        <v>377</v>
      </c>
      <c r="D848" s="13">
        <f>SUMIFS('1. Output sheet'!$F$2:$F$5000,'1. Output sheet'!$AC$2:$AC$5000,$B$105,'1. Output sheet'!$C$2:$C$5000,D$138,'1. Output sheet'!$K$2:$K$5000,$C783,'1. Output sheet'!$O$2:$O$5000,"&gt;="&amp;$B$740,'1. Output sheet'!$O$2:$O$5000,"&lt;"&amp;$C$740)</f>
        <v>0</v>
      </c>
      <c r="E848" s="13">
        <f>SUMIFS('1. Output sheet'!$F$2:$F$5000,'1. Output sheet'!$AC$2:$AC$5000,$B$105,'1. Output sheet'!$C$2:$C$5000,E$138,'1. Output sheet'!$K$2:$K$5000,$C783,'1. Output sheet'!$O$2:$O$5000,"&gt;="&amp;$B$740,'1. Output sheet'!$O$2:$O$5000,"&lt;"&amp;$C$740)</f>
        <v>0</v>
      </c>
      <c r="F848" s="13">
        <f>SUMIFS('1. Output sheet'!$F$2:$F$5000,'1. Output sheet'!$AC$2:$AC$5000,$B$105,'1. Output sheet'!$C$2:$C$5000,F$138,'1. Output sheet'!$K$2:$K$5000,$C783,'1. Output sheet'!$O$2:$O$5000,"&gt;="&amp;$B$740,'1. Output sheet'!$O$2:$O$5000,"&lt;"&amp;$C$740)</f>
        <v>0</v>
      </c>
      <c r="G848" s="13">
        <f>SUMIFS('1. Output sheet'!$F$2:$F$5000,'1. Output sheet'!$AC$2:$AC$5000,$B$105,'1. Output sheet'!$C$2:$C$5000,G$138,'1. Output sheet'!$K$2:$K$5000,$C783,'1. Output sheet'!$O$2:$O$5000,"&gt;="&amp;$B$740,'1. Output sheet'!$O$2:$O$5000,"&lt;"&amp;$C$740)</f>
        <v>0</v>
      </c>
      <c r="H848" s="13">
        <f>SUMIFS('1. Output sheet'!$F$2:$F$5000,'1. Output sheet'!$AC$2:$AC$5000,$B$105,'1. Output sheet'!$C$2:$C$5000,H$138,'1. Output sheet'!$K$2:$K$5000,$C783,'1. Output sheet'!$O$2:$O$5000,"&gt;="&amp;$B$740,'1. Output sheet'!$O$2:$O$5000,"&lt;"&amp;$C$740)</f>
        <v>0</v>
      </c>
      <c r="I848" s="13">
        <f>SUMIFS('1. Output sheet'!$F$2:$F$5000,'1. Output sheet'!$AC$2:$AC$5000,$B$105,'1. Output sheet'!$C$2:$C$5000,I$138,'1. Output sheet'!$K$2:$K$5000,$C783,'1. Output sheet'!$O$2:$O$5000,"&gt;="&amp;$B$740,'1. Output sheet'!$O$2:$O$5000,"&lt;"&amp;$C$740)</f>
        <v>0</v>
      </c>
      <c r="J848" s="13">
        <f>SUMIFS('1. Output sheet'!$F$2:$F$5000,'1. Output sheet'!$AC$2:$AC$5000,$B$105,'1. Output sheet'!$C$2:$C$5000,J$138,'1. Output sheet'!$K$2:$K$5000,$C783,'1. Output sheet'!$O$2:$O$5000,"&gt;="&amp;$B$740,'1. Output sheet'!$O$2:$O$5000,"&lt;"&amp;$C$740)</f>
        <v>0</v>
      </c>
      <c r="K848" s="13">
        <f>SUMIFS('1. Output sheet'!$F$2:$F$5000,'1. Output sheet'!$AC$2:$AC$5000,$B$105,'1. Output sheet'!$C$2:$C$5000,K$138,'1. Output sheet'!$K$2:$K$5000,$C783,'1. Output sheet'!$O$2:$O$5000,"&gt;="&amp;$B$740,'1. Output sheet'!$O$2:$O$5000,"&lt;"&amp;$C$740)</f>
        <v>0</v>
      </c>
      <c r="L848" s="13">
        <f>SUMIFS('1. Output sheet'!$F$2:$F$5000,'1. Output sheet'!$AC$2:$AC$5000,$B$105,'1. Output sheet'!$C$2:$C$5000,L$138,'1. Output sheet'!$K$2:$K$5000,$C783,'1. Output sheet'!$O$2:$O$5000,"&gt;="&amp;$B$740,'1. Output sheet'!$O$2:$O$5000,"&lt;"&amp;$C$740)</f>
        <v>0</v>
      </c>
      <c r="M848" s="13">
        <f>SUMIFS('1. Output sheet'!$F$2:$F$5000,'1. Output sheet'!$AC$2:$AC$5000,$B$105,'1. Output sheet'!$C$2:$C$5000,M$138,'1. Output sheet'!$K$2:$K$5000,$C783,'1. Output sheet'!$O$2:$O$5000,"&gt;="&amp;$B$740,'1. Output sheet'!$O$2:$O$5000,"&lt;"&amp;$C$740)</f>
        <v>0</v>
      </c>
      <c r="N848" s="13">
        <f>SUMIFS('1. Output sheet'!$F$2:$F$5000,'1. Output sheet'!$AC$2:$AC$5000,$B$105,'1. Output sheet'!$C$2:$C$5000,N$138,'1. Output sheet'!$K$2:$K$5000,$C783,'1. Output sheet'!$O$2:$O$5000,"&gt;="&amp;$B$740,'1. Output sheet'!$O$2:$O$5000,"&lt;"&amp;$C$740)</f>
        <v>0</v>
      </c>
      <c r="O848" s="13">
        <f>SUMIFS('1. Output sheet'!$F$2:$F$5000,'1. Output sheet'!$AC$2:$AC$5000,$B$105,'1. Output sheet'!$C$2:$C$5000,O$138,'1. Output sheet'!$K$2:$K$5000,$C783,'1. Output sheet'!$O$2:$O$5000,"&gt;="&amp;$B$740,'1. Output sheet'!$O$2:$O$5000,"&lt;"&amp;$C$740)</f>
        <v>0</v>
      </c>
      <c r="P848" s="14">
        <f t="shared" si="469"/>
        <v>0</v>
      </c>
      <c r="R848" s="7"/>
      <c r="S848" s="39" t="s">
        <v>377</v>
      </c>
      <c r="T848" s="14">
        <f t="shared" si="470"/>
        <v>0</v>
      </c>
      <c r="U848" s="14">
        <f t="shared" si="448"/>
        <v>0</v>
      </c>
      <c r="V848" s="14">
        <f t="shared" si="449"/>
        <v>0</v>
      </c>
      <c r="W848" s="14">
        <f t="shared" si="450"/>
        <v>0</v>
      </c>
      <c r="X848" s="14">
        <f t="shared" si="451"/>
        <v>0</v>
      </c>
      <c r="Y848" s="14">
        <f t="shared" si="452"/>
        <v>0</v>
      </c>
      <c r="Z848" s="14">
        <f t="shared" si="453"/>
        <v>0</v>
      </c>
      <c r="AA848" s="14">
        <f t="shared" si="454"/>
        <v>0</v>
      </c>
      <c r="AB848" s="14">
        <f t="shared" si="455"/>
        <v>0</v>
      </c>
      <c r="AC848" s="14">
        <f t="shared" si="456"/>
        <v>0</v>
      </c>
      <c r="AD848" s="14">
        <f t="shared" si="457"/>
        <v>0</v>
      </c>
      <c r="AE848" s="13">
        <v>0</v>
      </c>
      <c r="AF848" s="14">
        <v>0</v>
      </c>
    </row>
    <row r="849" spans="2:32" ht="15" x14ac:dyDescent="0.25">
      <c r="B849" s="7"/>
      <c r="C849" s="39" t="s">
        <v>132</v>
      </c>
      <c r="D849" s="13">
        <f>SUMIFS('1. Output sheet'!$F$2:$F$5000,'1. Output sheet'!$AC$2:$AC$5000,$B$105,'1. Output sheet'!$C$2:$C$5000,D$138,'1. Output sheet'!$K$2:$K$5000,$C784,'1. Output sheet'!$O$2:$O$5000,"&gt;="&amp;$B$740,'1. Output sheet'!$O$2:$O$5000,"&lt;"&amp;$C$740)</f>
        <v>0</v>
      </c>
      <c r="E849" s="13">
        <f>SUMIFS('1. Output sheet'!$F$2:$F$5000,'1. Output sheet'!$AC$2:$AC$5000,$B$105,'1. Output sheet'!$C$2:$C$5000,E$138,'1. Output sheet'!$K$2:$K$5000,$C784,'1. Output sheet'!$O$2:$O$5000,"&gt;="&amp;$B$740,'1. Output sheet'!$O$2:$O$5000,"&lt;"&amp;$C$740)</f>
        <v>0</v>
      </c>
      <c r="F849" s="13">
        <f>SUMIFS('1. Output sheet'!$F$2:$F$5000,'1. Output sheet'!$AC$2:$AC$5000,$B$105,'1. Output sheet'!$C$2:$C$5000,F$138,'1. Output sheet'!$K$2:$K$5000,$C784,'1. Output sheet'!$O$2:$O$5000,"&gt;="&amp;$B$740,'1. Output sheet'!$O$2:$O$5000,"&lt;"&amp;$C$740)</f>
        <v>0</v>
      </c>
      <c r="G849" s="13">
        <f>SUMIFS('1. Output sheet'!$F$2:$F$5000,'1. Output sheet'!$AC$2:$AC$5000,$B$105,'1. Output sheet'!$C$2:$C$5000,G$138,'1. Output sheet'!$K$2:$K$5000,$C784,'1. Output sheet'!$O$2:$O$5000,"&gt;="&amp;$B$740,'1. Output sheet'!$O$2:$O$5000,"&lt;"&amp;$C$740)</f>
        <v>0</v>
      </c>
      <c r="H849" s="13">
        <f>SUMIFS('1. Output sheet'!$F$2:$F$5000,'1. Output sheet'!$AC$2:$AC$5000,$B$105,'1. Output sheet'!$C$2:$C$5000,H$138,'1. Output sheet'!$K$2:$K$5000,$C784,'1. Output sheet'!$O$2:$O$5000,"&gt;="&amp;$B$740,'1. Output sheet'!$O$2:$O$5000,"&lt;"&amp;$C$740)</f>
        <v>0</v>
      </c>
      <c r="I849" s="13">
        <f>SUMIFS('1. Output sheet'!$F$2:$F$5000,'1. Output sheet'!$AC$2:$AC$5000,$B$105,'1. Output sheet'!$C$2:$C$5000,I$138,'1. Output sheet'!$K$2:$K$5000,$C784,'1. Output sheet'!$O$2:$O$5000,"&gt;="&amp;$B$740,'1. Output sheet'!$O$2:$O$5000,"&lt;"&amp;$C$740)</f>
        <v>0</v>
      </c>
      <c r="J849" s="13">
        <f>SUMIFS('1. Output sheet'!$F$2:$F$5000,'1. Output sheet'!$AC$2:$AC$5000,$B$105,'1. Output sheet'!$C$2:$C$5000,J$138,'1. Output sheet'!$K$2:$K$5000,$C784,'1. Output sheet'!$O$2:$O$5000,"&gt;="&amp;$B$740,'1. Output sheet'!$O$2:$O$5000,"&lt;"&amp;$C$740)</f>
        <v>0</v>
      </c>
      <c r="K849" s="13">
        <f>SUMIFS('1. Output sheet'!$F$2:$F$5000,'1. Output sheet'!$AC$2:$AC$5000,$B$105,'1. Output sheet'!$C$2:$C$5000,K$138,'1. Output sheet'!$K$2:$K$5000,$C784,'1. Output sheet'!$O$2:$O$5000,"&gt;="&amp;$B$740,'1. Output sheet'!$O$2:$O$5000,"&lt;"&amp;$C$740)</f>
        <v>0</v>
      </c>
      <c r="L849" s="13">
        <f>SUMIFS('1. Output sheet'!$F$2:$F$5000,'1. Output sheet'!$AC$2:$AC$5000,$B$105,'1. Output sheet'!$C$2:$C$5000,L$138,'1. Output sheet'!$K$2:$K$5000,$C784,'1. Output sheet'!$O$2:$O$5000,"&gt;="&amp;$B$740,'1. Output sheet'!$O$2:$O$5000,"&lt;"&amp;$C$740)</f>
        <v>0</v>
      </c>
      <c r="M849" s="13">
        <f>SUMIFS('1. Output sheet'!$F$2:$F$5000,'1. Output sheet'!$AC$2:$AC$5000,$B$105,'1. Output sheet'!$C$2:$C$5000,M$138,'1. Output sheet'!$K$2:$K$5000,$C784,'1. Output sheet'!$O$2:$O$5000,"&gt;="&amp;$B$740,'1. Output sheet'!$O$2:$O$5000,"&lt;"&amp;$C$740)</f>
        <v>0</v>
      </c>
      <c r="N849" s="13">
        <f>SUMIFS('1. Output sheet'!$F$2:$F$5000,'1. Output sheet'!$AC$2:$AC$5000,$B$105,'1. Output sheet'!$C$2:$C$5000,N$138,'1. Output sheet'!$K$2:$K$5000,$C784,'1. Output sheet'!$O$2:$O$5000,"&gt;="&amp;$B$740,'1. Output sheet'!$O$2:$O$5000,"&lt;"&amp;$C$740)</f>
        <v>0</v>
      </c>
      <c r="O849" s="13">
        <f>SUMIFS('1. Output sheet'!$F$2:$F$5000,'1. Output sheet'!$AC$2:$AC$5000,$B$105,'1. Output sheet'!$C$2:$C$5000,O$138,'1. Output sheet'!$K$2:$K$5000,$C784,'1. Output sheet'!$O$2:$O$5000,"&gt;="&amp;$B$740,'1. Output sheet'!$O$2:$O$5000,"&lt;"&amp;$C$740)</f>
        <v>0</v>
      </c>
      <c r="P849" s="14">
        <f t="shared" si="469"/>
        <v>0</v>
      </c>
      <c r="R849" s="7"/>
      <c r="S849" s="39" t="s">
        <v>132</v>
      </c>
      <c r="T849" s="14">
        <f t="shared" si="470"/>
        <v>0</v>
      </c>
      <c r="U849" s="14">
        <f t="shared" si="448"/>
        <v>0</v>
      </c>
      <c r="V849" s="14">
        <f t="shared" si="449"/>
        <v>0</v>
      </c>
      <c r="W849" s="14">
        <f t="shared" si="450"/>
        <v>0</v>
      </c>
      <c r="X849" s="14">
        <f t="shared" si="451"/>
        <v>0</v>
      </c>
      <c r="Y849" s="14">
        <f t="shared" si="452"/>
        <v>0</v>
      </c>
      <c r="Z849" s="14">
        <f t="shared" si="453"/>
        <v>0</v>
      </c>
      <c r="AA849" s="14">
        <f t="shared" si="454"/>
        <v>0</v>
      </c>
      <c r="AB849" s="14">
        <f t="shared" si="455"/>
        <v>0</v>
      </c>
      <c r="AC849" s="14">
        <f t="shared" si="456"/>
        <v>0</v>
      </c>
      <c r="AD849" s="14">
        <f t="shared" si="457"/>
        <v>0</v>
      </c>
      <c r="AE849" s="13">
        <v>-428</v>
      </c>
      <c r="AF849" s="14">
        <v>-1299.2033333333341</v>
      </c>
    </row>
    <row r="850" spans="2:32" ht="15" x14ac:dyDescent="0.25">
      <c r="B850" s="7"/>
      <c r="C850" s="39" t="s">
        <v>471</v>
      </c>
      <c r="D850" s="13">
        <f>SUMIFS('1. Output sheet'!$F$2:$F$5000,'1. Output sheet'!$AC$2:$AC$5000,$B$105,'1. Output sheet'!$C$2:$C$5000,D$138,'1. Output sheet'!$K$2:$K$5000,$C785,'1. Output sheet'!$O$2:$O$5000,"&gt;="&amp;$B$740,'1. Output sheet'!$O$2:$O$5000,"&lt;"&amp;$C$740)</f>
        <v>0</v>
      </c>
      <c r="E850" s="13">
        <f>SUMIFS('1. Output sheet'!$F$2:$F$5000,'1. Output sheet'!$AC$2:$AC$5000,$B$105,'1. Output sheet'!$C$2:$C$5000,E$138,'1. Output sheet'!$K$2:$K$5000,$C785,'1. Output sheet'!$O$2:$O$5000,"&gt;="&amp;$B$740,'1. Output sheet'!$O$2:$O$5000,"&lt;"&amp;$C$740)</f>
        <v>0</v>
      </c>
      <c r="F850" s="13">
        <f>SUMIFS('1. Output sheet'!$F$2:$F$5000,'1. Output sheet'!$AC$2:$AC$5000,$B$105,'1. Output sheet'!$C$2:$C$5000,F$138,'1. Output sheet'!$K$2:$K$5000,$C785,'1. Output sheet'!$O$2:$O$5000,"&gt;="&amp;$B$740,'1. Output sheet'!$O$2:$O$5000,"&lt;"&amp;$C$740)</f>
        <v>0</v>
      </c>
      <c r="G850" s="13">
        <f>SUMIFS('1. Output sheet'!$F$2:$F$5000,'1. Output sheet'!$AC$2:$AC$5000,$B$105,'1. Output sheet'!$C$2:$C$5000,G$138,'1. Output sheet'!$K$2:$K$5000,$C785,'1. Output sheet'!$O$2:$O$5000,"&gt;="&amp;$B$740,'1. Output sheet'!$O$2:$O$5000,"&lt;"&amp;$C$740)</f>
        <v>0</v>
      </c>
      <c r="H850" s="13">
        <f>SUMIFS('1. Output sheet'!$F$2:$F$5000,'1. Output sheet'!$AC$2:$AC$5000,$B$105,'1. Output sheet'!$C$2:$C$5000,H$138,'1. Output sheet'!$K$2:$K$5000,$C785,'1. Output sheet'!$O$2:$O$5000,"&gt;="&amp;$B$740,'1. Output sheet'!$O$2:$O$5000,"&lt;"&amp;$C$740)</f>
        <v>0</v>
      </c>
      <c r="I850" s="13">
        <f>SUMIFS('1. Output sheet'!$F$2:$F$5000,'1. Output sheet'!$AC$2:$AC$5000,$B$105,'1. Output sheet'!$C$2:$C$5000,I$138,'1. Output sheet'!$K$2:$K$5000,$C785,'1. Output sheet'!$O$2:$O$5000,"&gt;="&amp;$B$740,'1. Output sheet'!$O$2:$O$5000,"&lt;"&amp;$C$740)</f>
        <v>0</v>
      </c>
      <c r="J850" s="13">
        <f>SUMIFS('1. Output sheet'!$F$2:$F$5000,'1. Output sheet'!$AC$2:$AC$5000,$B$105,'1. Output sheet'!$C$2:$C$5000,J$138,'1. Output sheet'!$K$2:$K$5000,$C785,'1. Output sheet'!$O$2:$O$5000,"&gt;="&amp;$B$740,'1. Output sheet'!$O$2:$O$5000,"&lt;"&amp;$C$740)</f>
        <v>0</v>
      </c>
      <c r="K850" s="13">
        <f>SUMIFS('1. Output sheet'!$F$2:$F$5000,'1. Output sheet'!$AC$2:$AC$5000,$B$105,'1. Output sheet'!$C$2:$C$5000,K$138,'1. Output sheet'!$K$2:$K$5000,$C785,'1. Output sheet'!$O$2:$O$5000,"&gt;="&amp;$B$740,'1. Output sheet'!$O$2:$O$5000,"&lt;"&amp;$C$740)</f>
        <v>0</v>
      </c>
      <c r="L850" s="13">
        <f>SUMIFS('1. Output sheet'!$F$2:$F$5000,'1. Output sheet'!$AC$2:$AC$5000,$B$105,'1. Output sheet'!$C$2:$C$5000,L$138,'1. Output sheet'!$K$2:$K$5000,$C785,'1. Output sheet'!$O$2:$O$5000,"&gt;="&amp;$B$740,'1. Output sheet'!$O$2:$O$5000,"&lt;"&amp;$C$740)</f>
        <v>0</v>
      </c>
      <c r="M850" s="13">
        <f>SUMIFS('1. Output sheet'!$F$2:$F$5000,'1. Output sheet'!$AC$2:$AC$5000,$B$105,'1. Output sheet'!$C$2:$C$5000,M$138,'1. Output sheet'!$K$2:$K$5000,$C785,'1. Output sheet'!$O$2:$O$5000,"&gt;="&amp;$B$740,'1. Output sheet'!$O$2:$O$5000,"&lt;"&amp;$C$740)</f>
        <v>0</v>
      </c>
      <c r="N850" s="13">
        <f>SUMIFS('1. Output sheet'!$F$2:$F$5000,'1. Output sheet'!$AC$2:$AC$5000,$B$105,'1. Output sheet'!$C$2:$C$5000,N$138,'1. Output sheet'!$K$2:$K$5000,$C785,'1. Output sheet'!$O$2:$O$5000,"&gt;="&amp;$B$740,'1. Output sheet'!$O$2:$O$5000,"&lt;"&amp;$C$740)</f>
        <v>0</v>
      </c>
      <c r="O850" s="13">
        <f>SUMIFS('1. Output sheet'!$F$2:$F$5000,'1. Output sheet'!$AC$2:$AC$5000,$B$105,'1. Output sheet'!$C$2:$C$5000,O$138,'1. Output sheet'!$K$2:$K$5000,$C785,'1. Output sheet'!$O$2:$O$5000,"&gt;="&amp;$B$740,'1. Output sheet'!$O$2:$O$5000,"&lt;"&amp;$C$740)</f>
        <v>0</v>
      </c>
      <c r="P850" s="14">
        <f t="shared" si="469"/>
        <v>0</v>
      </c>
      <c r="R850" s="7"/>
      <c r="S850" s="39" t="s">
        <v>471</v>
      </c>
      <c r="T850" s="14">
        <f t="shared" si="470"/>
        <v>0</v>
      </c>
      <c r="U850" s="14">
        <f t="shared" si="448"/>
        <v>0</v>
      </c>
      <c r="V850" s="14">
        <f t="shared" si="449"/>
        <v>0</v>
      </c>
      <c r="W850" s="14">
        <f t="shared" si="450"/>
        <v>0</v>
      </c>
      <c r="X850" s="14">
        <f t="shared" si="451"/>
        <v>0</v>
      </c>
      <c r="Y850" s="14">
        <f t="shared" si="452"/>
        <v>0</v>
      </c>
      <c r="Z850" s="14">
        <f t="shared" si="453"/>
        <v>0</v>
      </c>
      <c r="AA850" s="14">
        <f t="shared" si="454"/>
        <v>0</v>
      </c>
      <c r="AB850" s="14">
        <f t="shared" si="455"/>
        <v>0</v>
      </c>
      <c r="AC850" s="14">
        <f t="shared" si="456"/>
        <v>0</v>
      </c>
      <c r="AD850" s="14">
        <f t="shared" si="457"/>
        <v>0</v>
      </c>
      <c r="AE850" s="13">
        <v>0</v>
      </c>
      <c r="AF850" s="14">
        <v>0</v>
      </c>
    </row>
    <row r="851" spans="2:32" ht="15" x14ac:dyDescent="0.25">
      <c r="B851" s="7"/>
      <c r="C851" s="39" t="s">
        <v>56</v>
      </c>
      <c r="D851" s="13">
        <f>SUMIFS('1. Output sheet'!$F$2:$F$5000,'1. Output sheet'!$AC$2:$AC$5000,$B$105,'1. Output sheet'!$C$2:$C$5000,D$138,'1. Output sheet'!$K$2:$K$5000,$C786,'1. Output sheet'!$O$2:$O$5000,"&gt;="&amp;$B$740,'1. Output sheet'!$O$2:$O$5000,"&lt;"&amp;$C$740)</f>
        <v>0</v>
      </c>
      <c r="E851" s="13">
        <f>SUMIFS('1. Output sheet'!$F$2:$F$5000,'1. Output sheet'!$AC$2:$AC$5000,$B$105,'1. Output sheet'!$C$2:$C$5000,E$138,'1. Output sheet'!$K$2:$K$5000,$C786,'1. Output sheet'!$O$2:$O$5000,"&gt;="&amp;$B$740,'1. Output sheet'!$O$2:$O$5000,"&lt;"&amp;$C$740)</f>
        <v>0</v>
      </c>
      <c r="F851" s="13">
        <f>SUMIFS('1. Output sheet'!$F$2:$F$5000,'1. Output sheet'!$AC$2:$AC$5000,$B$105,'1. Output sheet'!$C$2:$C$5000,F$138,'1. Output sheet'!$K$2:$K$5000,$C786,'1. Output sheet'!$O$2:$O$5000,"&gt;="&amp;$B$740,'1. Output sheet'!$O$2:$O$5000,"&lt;"&amp;$C$740)</f>
        <v>0</v>
      </c>
      <c r="G851" s="13">
        <f>SUMIFS('1. Output sheet'!$F$2:$F$5000,'1. Output sheet'!$AC$2:$AC$5000,$B$105,'1. Output sheet'!$C$2:$C$5000,G$138,'1. Output sheet'!$K$2:$K$5000,$C786,'1. Output sheet'!$O$2:$O$5000,"&gt;="&amp;$B$740,'1. Output sheet'!$O$2:$O$5000,"&lt;"&amp;$C$740)</f>
        <v>0</v>
      </c>
      <c r="H851" s="13">
        <f>SUMIFS('1. Output sheet'!$F$2:$F$5000,'1. Output sheet'!$AC$2:$AC$5000,$B$105,'1. Output sheet'!$C$2:$C$5000,H$138,'1. Output sheet'!$K$2:$K$5000,$C786,'1. Output sheet'!$O$2:$O$5000,"&gt;="&amp;$B$740,'1. Output sheet'!$O$2:$O$5000,"&lt;"&amp;$C$740)</f>
        <v>0</v>
      </c>
      <c r="I851" s="13">
        <f>SUMIFS('1. Output sheet'!$F$2:$F$5000,'1. Output sheet'!$AC$2:$AC$5000,$B$105,'1. Output sheet'!$C$2:$C$5000,I$138,'1. Output sheet'!$K$2:$K$5000,$C786,'1. Output sheet'!$O$2:$O$5000,"&gt;="&amp;$B$740,'1. Output sheet'!$O$2:$O$5000,"&lt;"&amp;$C$740)</f>
        <v>0</v>
      </c>
      <c r="J851" s="13">
        <f>SUMIFS('1. Output sheet'!$F$2:$F$5000,'1. Output sheet'!$AC$2:$AC$5000,$B$105,'1. Output sheet'!$C$2:$C$5000,J$138,'1. Output sheet'!$K$2:$K$5000,$C786,'1. Output sheet'!$O$2:$O$5000,"&gt;="&amp;$B$740,'1. Output sheet'!$O$2:$O$5000,"&lt;"&amp;$C$740)</f>
        <v>0</v>
      </c>
      <c r="K851" s="13">
        <f>SUMIFS('1. Output sheet'!$F$2:$F$5000,'1. Output sheet'!$AC$2:$AC$5000,$B$105,'1. Output sheet'!$C$2:$C$5000,K$138,'1. Output sheet'!$K$2:$K$5000,$C786,'1. Output sheet'!$O$2:$O$5000,"&gt;="&amp;$B$740,'1. Output sheet'!$O$2:$O$5000,"&lt;"&amp;$C$740)</f>
        <v>0</v>
      </c>
      <c r="L851" s="13">
        <f>SUMIFS('1. Output sheet'!$F$2:$F$5000,'1. Output sheet'!$AC$2:$AC$5000,$B$105,'1. Output sheet'!$C$2:$C$5000,L$138,'1. Output sheet'!$K$2:$K$5000,$C786,'1. Output sheet'!$O$2:$O$5000,"&gt;="&amp;$B$740,'1. Output sheet'!$O$2:$O$5000,"&lt;"&amp;$C$740)</f>
        <v>0</v>
      </c>
      <c r="M851" s="13">
        <f>SUMIFS('1. Output sheet'!$F$2:$F$5000,'1. Output sheet'!$AC$2:$AC$5000,$B$105,'1. Output sheet'!$C$2:$C$5000,M$138,'1. Output sheet'!$K$2:$K$5000,$C786,'1. Output sheet'!$O$2:$O$5000,"&gt;="&amp;$B$740,'1. Output sheet'!$O$2:$O$5000,"&lt;"&amp;$C$740)</f>
        <v>0</v>
      </c>
      <c r="N851" s="13">
        <f>SUMIFS('1. Output sheet'!$F$2:$F$5000,'1. Output sheet'!$AC$2:$AC$5000,$B$105,'1. Output sheet'!$C$2:$C$5000,N$138,'1. Output sheet'!$K$2:$K$5000,$C786,'1. Output sheet'!$O$2:$O$5000,"&gt;="&amp;$B$740,'1. Output sheet'!$O$2:$O$5000,"&lt;"&amp;$C$740)</f>
        <v>0</v>
      </c>
      <c r="O851" s="13">
        <f>SUMIFS('1. Output sheet'!$F$2:$F$5000,'1. Output sheet'!$AC$2:$AC$5000,$B$105,'1. Output sheet'!$C$2:$C$5000,O$138,'1. Output sheet'!$K$2:$K$5000,$C786,'1. Output sheet'!$O$2:$O$5000,"&gt;="&amp;$B$740,'1. Output sheet'!$O$2:$O$5000,"&lt;"&amp;$C$740)</f>
        <v>0</v>
      </c>
      <c r="P851" s="14">
        <f t="shared" si="469"/>
        <v>0</v>
      </c>
      <c r="R851" s="7"/>
      <c r="S851" s="39" t="s">
        <v>56</v>
      </c>
      <c r="T851" s="14">
        <f t="shared" si="470"/>
        <v>0</v>
      </c>
      <c r="U851" s="14">
        <f t="shared" si="448"/>
        <v>0</v>
      </c>
      <c r="V851" s="14">
        <f t="shared" si="449"/>
        <v>0</v>
      </c>
      <c r="W851" s="14">
        <f t="shared" si="450"/>
        <v>0</v>
      </c>
      <c r="X851" s="14">
        <f t="shared" si="451"/>
        <v>0</v>
      </c>
      <c r="Y851" s="14">
        <f t="shared" si="452"/>
        <v>0</v>
      </c>
      <c r="Z851" s="14">
        <f t="shared" si="453"/>
        <v>0</v>
      </c>
      <c r="AA851" s="14">
        <f t="shared" si="454"/>
        <v>0</v>
      </c>
      <c r="AB851" s="14">
        <f t="shared" si="455"/>
        <v>0</v>
      </c>
      <c r="AC851" s="14">
        <f t="shared" si="456"/>
        <v>0</v>
      </c>
      <c r="AD851" s="14">
        <f t="shared" si="457"/>
        <v>0</v>
      </c>
      <c r="AE851" s="13">
        <v>0</v>
      </c>
      <c r="AF851" s="14">
        <v>27030</v>
      </c>
    </row>
    <row r="852" spans="2:32" ht="15" x14ac:dyDescent="0.25">
      <c r="B852" s="7"/>
      <c r="C852" s="39" t="s">
        <v>34</v>
      </c>
      <c r="D852" s="13">
        <f>SUMIFS('1. Output sheet'!$F$2:$F$5000,'1. Output sheet'!$AC$2:$AC$5000,$B$105,'1. Output sheet'!$C$2:$C$5000,D$138,'1. Output sheet'!$K$2:$K$5000,$C787,'1. Output sheet'!$O$2:$O$5000,"&gt;="&amp;$B$740,'1. Output sheet'!$O$2:$O$5000,"&lt;"&amp;$C$740)</f>
        <v>0</v>
      </c>
      <c r="E852" s="13">
        <f>SUMIFS('1. Output sheet'!$F$2:$F$5000,'1. Output sheet'!$AC$2:$AC$5000,$B$105,'1. Output sheet'!$C$2:$C$5000,E$138,'1. Output sheet'!$K$2:$K$5000,$C787,'1. Output sheet'!$O$2:$O$5000,"&gt;="&amp;$B$740,'1. Output sheet'!$O$2:$O$5000,"&lt;"&amp;$C$740)</f>
        <v>0</v>
      </c>
      <c r="F852" s="13">
        <f>SUMIFS('1. Output sheet'!$F$2:$F$5000,'1. Output sheet'!$AC$2:$AC$5000,$B$105,'1. Output sheet'!$C$2:$C$5000,F$138,'1. Output sheet'!$K$2:$K$5000,$C787,'1. Output sheet'!$O$2:$O$5000,"&gt;="&amp;$B$740,'1. Output sheet'!$O$2:$O$5000,"&lt;"&amp;$C$740)</f>
        <v>0</v>
      </c>
      <c r="G852" s="13">
        <f>SUMIFS('1. Output sheet'!$F$2:$F$5000,'1. Output sheet'!$AC$2:$AC$5000,$B$105,'1. Output sheet'!$C$2:$C$5000,G$138,'1. Output sheet'!$K$2:$K$5000,$C787,'1. Output sheet'!$O$2:$O$5000,"&gt;="&amp;$B$740,'1. Output sheet'!$O$2:$O$5000,"&lt;"&amp;$C$740)</f>
        <v>0</v>
      </c>
      <c r="H852" s="13">
        <f>SUMIFS('1. Output sheet'!$F$2:$F$5000,'1. Output sheet'!$AC$2:$AC$5000,$B$105,'1. Output sheet'!$C$2:$C$5000,H$138,'1. Output sheet'!$K$2:$K$5000,$C787,'1. Output sheet'!$O$2:$O$5000,"&gt;="&amp;$B$740,'1. Output sheet'!$O$2:$O$5000,"&lt;"&amp;$C$740)</f>
        <v>0</v>
      </c>
      <c r="I852" s="13">
        <f>SUMIFS('1. Output sheet'!$F$2:$F$5000,'1. Output sheet'!$AC$2:$AC$5000,$B$105,'1. Output sheet'!$C$2:$C$5000,I$138,'1. Output sheet'!$K$2:$K$5000,$C787,'1. Output sheet'!$O$2:$O$5000,"&gt;="&amp;$B$740,'1. Output sheet'!$O$2:$O$5000,"&lt;"&amp;$C$740)</f>
        <v>0</v>
      </c>
      <c r="J852" s="13">
        <f>SUMIFS('1. Output sheet'!$F$2:$F$5000,'1. Output sheet'!$AC$2:$AC$5000,$B$105,'1. Output sheet'!$C$2:$C$5000,J$138,'1. Output sheet'!$K$2:$K$5000,$C787,'1. Output sheet'!$O$2:$O$5000,"&gt;="&amp;$B$740,'1. Output sheet'!$O$2:$O$5000,"&lt;"&amp;$C$740)</f>
        <v>0</v>
      </c>
      <c r="K852" s="13">
        <f>SUMIFS('1. Output sheet'!$F$2:$F$5000,'1. Output sheet'!$AC$2:$AC$5000,$B$105,'1. Output sheet'!$C$2:$C$5000,K$138,'1. Output sheet'!$K$2:$K$5000,$C787,'1. Output sheet'!$O$2:$O$5000,"&gt;="&amp;$B$740,'1. Output sheet'!$O$2:$O$5000,"&lt;"&amp;$C$740)</f>
        <v>0</v>
      </c>
      <c r="L852" s="13">
        <f>SUMIFS('1. Output sheet'!$F$2:$F$5000,'1. Output sheet'!$AC$2:$AC$5000,$B$105,'1. Output sheet'!$C$2:$C$5000,L$138,'1. Output sheet'!$K$2:$K$5000,$C787,'1. Output sheet'!$O$2:$O$5000,"&gt;="&amp;$B$740,'1. Output sheet'!$O$2:$O$5000,"&lt;"&amp;$C$740)</f>
        <v>0</v>
      </c>
      <c r="M852" s="13">
        <f>SUMIFS('1. Output sheet'!$F$2:$F$5000,'1. Output sheet'!$AC$2:$AC$5000,$B$105,'1. Output sheet'!$C$2:$C$5000,M$138,'1. Output sheet'!$K$2:$K$5000,$C787,'1. Output sheet'!$O$2:$O$5000,"&gt;="&amp;$B$740,'1. Output sheet'!$O$2:$O$5000,"&lt;"&amp;$C$740)</f>
        <v>0</v>
      </c>
      <c r="N852" s="13">
        <f>SUMIFS('1. Output sheet'!$F$2:$F$5000,'1. Output sheet'!$AC$2:$AC$5000,$B$105,'1. Output sheet'!$C$2:$C$5000,N$138,'1. Output sheet'!$K$2:$K$5000,$C787,'1. Output sheet'!$O$2:$O$5000,"&gt;="&amp;$B$740,'1. Output sheet'!$O$2:$O$5000,"&lt;"&amp;$C$740)</f>
        <v>0</v>
      </c>
      <c r="O852" s="13">
        <f>SUMIFS('1. Output sheet'!$F$2:$F$5000,'1. Output sheet'!$AC$2:$AC$5000,$B$105,'1. Output sheet'!$C$2:$C$5000,O$138,'1. Output sheet'!$K$2:$K$5000,$C787,'1. Output sheet'!$O$2:$O$5000,"&gt;="&amp;$B$740,'1. Output sheet'!$O$2:$O$5000,"&lt;"&amp;$C$740)</f>
        <v>0</v>
      </c>
      <c r="P852" s="14">
        <f t="shared" si="469"/>
        <v>0</v>
      </c>
      <c r="R852" s="7"/>
      <c r="S852" s="39" t="s">
        <v>34</v>
      </c>
      <c r="T852" s="14">
        <f t="shared" si="470"/>
        <v>0</v>
      </c>
      <c r="U852" s="14">
        <f t="shared" si="448"/>
        <v>0</v>
      </c>
      <c r="V852" s="14">
        <f t="shared" si="449"/>
        <v>0</v>
      </c>
      <c r="W852" s="14">
        <f t="shared" si="450"/>
        <v>0</v>
      </c>
      <c r="X852" s="14">
        <f t="shared" si="451"/>
        <v>0</v>
      </c>
      <c r="Y852" s="14">
        <f t="shared" si="452"/>
        <v>0</v>
      </c>
      <c r="Z852" s="14">
        <f t="shared" si="453"/>
        <v>0</v>
      </c>
      <c r="AA852" s="14">
        <f t="shared" si="454"/>
        <v>0</v>
      </c>
      <c r="AB852" s="14">
        <f t="shared" si="455"/>
        <v>0</v>
      </c>
      <c r="AC852" s="14">
        <f t="shared" si="456"/>
        <v>0</v>
      </c>
      <c r="AD852" s="14">
        <f t="shared" si="457"/>
        <v>0</v>
      </c>
      <c r="AE852" s="13">
        <v>0</v>
      </c>
      <c r="AF852" s="14">
        <v>-23316.39</v>
      </c>
    </row>
    <row r="853" spans="2:32" ht="15" x14ac:dyDescent="0.25">
      <c r="B853" s="7"/>
      <c r="C853" s="39" t="s">
        <v>1249</v>
      </c>
      <c r="D853" s="13">
        <f>SUMIFS('1. Output sheet'!$F$2:$F$5000,'1. Output sheet'!$AC$2:$AC$5000,$B$105,'1. Output sheet'!$C$2:$C$5000,D$138,'1. Output sheet'!$K$2:$K$5000,$C788,'1. Output sheet'!$O$2:$O$5000,"&gt;="&amp;$B$740,'1. Output sheet'!$O$2:$O$5000,"&lt;"&amp;$C$740)</f>
        <v>0</v>
      </c>
      <c r="E853" s="13">
        <f>SUMIFS('1. Output sheet'!$F$2:$F$5000,'1. Output sheet'!$AC$2:$AC$5000,$B$105,'1. Output sheet'!$C$2:$C$5000,E$138,'1. Output sheet'!$K$2:$K$5000,$C788,'1. Output sheet'!$O$2:$O$5000,"&gt;="&amp;$B$740,'1. Output sheet'!$O$2:$O$5000,"&lt;"&amp;$C$740)</f>
        <v>0</v>
      </c>
      <c r="F853" s="13">
        <f>SUMIFS('1. Output sheet'!$F$2:$F$5000,'1. Output sheet'!$AC$2:$AC$5000,$B$105,'1. Output sheet'!$C$2:$C$5000,F$138,'1. Output sheet'!$K$2:$K$5000,$C788,'1. Output sheet'!$O$2:$O$5000,"&gt;="&amp;$B$740,'1. Output sheet'!$O$2:$O$5000,"&lt;"&amp;$C$740)</f>
        <v>0</v>
      </c>
      <c r="G853" s="13">
        <f>SUMIFS('1. Output sheet'!$F$2:$F$5000,'1. Output sheet'!$AC$2:$AC$5000,$B$105,'1. Output sheet'!$C$2:$C$5000,G$138,'1. Output sheet'!$K$2:$K$5000,$C788,'1. Output sheet'!$O$2:$O$5000,"&gt;="&amp;$B$740,'1. Output sheet'!$O$2:$O$5000,"&lt;"&amp;$C$740)</f>
        <v>0</v>
      </c>
      <c r="H853" s="13">
        <f>SUMIFS('1. Output sheet'!$F$2:$F$5000,'1. Output sheet'!$AC$2:$AC$5000,$B$105,'1. Output sheet'!$C$2:$C$5000,H$138,'1. Output sheet'!$K$2:$K$5000,$C788,'1. Output sheet'!$O$2:$O$5000,"&gt;="&amp;$B$740,'1. Output sheet'!$O$2:$O$5000,"&lt;"&amp;$C$740)</f>
        <v>0</v>
      </c>
      <c r="I853" s="13">
        <f>SUMIFS('1. Output sheet'!$F$2:$F$5000,'1. Output sheet'!$AC$2:$AC$5000,$B$105,'1. Output sheet'!$C$2:$C$5000,I$138,'1. Output sheet'!$K$2:$K$5000,$C788,'1. Output sheet'!$O$2:$O$5000,"&gt;="&amp;$B$740,'1. Output sheet'!$O$2:$O$5000,"&lt;"&amp;$C$740)</f>
        <v>0</v>
      </c>
      <c r="J853" s="13">
        <f>SUMIFS('1. Output sheet'!$F$2:$F$5000,'1. Output sheet'!$AC$2:$AC$5000,$B$105,'1. Output sheet'!$C$2:$C$5000,J$138,'1. Output sheet'!$K$2:$K$5000,$C788,'1. Output sheet'!$O$2:$O$5000,"&gt;="&amp;$B$740,'1. Output sheet'!$O$2:$O$5000,"&lt;"&amp;$C$740)</f>
        <v>0</v>
      </c>
      <c r="K853" s="13">
        <f>SUMIFS('1. Output sheet'!$F$2:$F$5000,'1. Output sheet'!$AC$2:$AC$5000,$B$105,'1. Output sheet'!$C$2:$C$5000,K$138,'1. Output sheet'!$K$2:$K$5000,$C788,'1. Output sheet'!$O$2:$O$5000,"&gt;="&amp;$B$740,'1. Output sheet'!$O$2:$O$5000,"&lt;"&amp;$C$740)</f>
        <v>0</v>
      </c>
      <c r="L853" s="13">
        <f>SUMIFS('1. Output sheet'!$F$2:$F$5000,'1. Output sheet'!$AC$2:$AC$5000,$B$105,'1. Output sheet'!$C$2:$C$5000,L$138,'1. Output sheet'!$K$2:$K$5000,$C788,'1. Output sheet'!$O$2:$O$5000,"&gt;="&amp;$B$740,'1. Output sheet'!$O$2:$O$5000,"&lt;"&amp;$C$740)</f>
        <v>0</v>
      </c>
      <c r="M853" s="13">
        <f>SUMIFS('1. Output sheet'!$F$2:$F$5000,'1. Output sheet'!$AC$2:$AC$5000,$B$105,'1. Output sheet'!$C$2:$C$5000,M$138,'1. Output sheet'!$K$2:$K$5000,$C788,'1. Output sheet'!$O$2:$O$5000,"&gt;="&amp;$B$740,'1. Output sheet'!$O$2:$O$5000,"&lt;"&amp;$C$740)</f>
        <v>0</v>
      </c>
      <c r="N853" s="13">
        <f>SUMIFS('1. Output sheet'!$F$2:$F$5000,'1. Output sheet'!$AC$2:$AC$5000,$B$105,'1. Output sheet'!$C$2:$C$5000,N$138,'1. Output sheet'!$K$2:$K$5000,$C788,'1. Output sheet'!$O$2:$O$5000,"&gt;="&amp;$B$740,'1. Output sheet'!$O$2:$O$5000,"&lt;"&amp;$C$740)</f>
        <v>0</v>
      </c>
      <c r="O853" s="13">
        <f>SUMIFS('1. Output sheet'!$F$2:$F$5000,'1. Output sheet'!$AC$2:$AC$5000,$B$105,'1. Output sheet'!$C$2:$C$5000,O$138,'1. Output sheet'!$K$2:$K$5000,$C788,'1. Output sheet'!$O$2:$O$5000,"&gt;="&amp;$B$740,'1. Output sheet'!$O$2:$O$5000,"&lt;"&amp;$C$740)</f>
        <v>0</v>
      </c>
      <c r="P853" s="14">
        <f t="shared" si="469"/>
        <v>0</v>
      </c>
      <c r="R853" s="7"/>
      <c r="S853" s="39" t="s">
        <v>1249</v>
      </c>
      <c r="T853" s="14">
        <f t="shared" si="470"/>
        <v>0</v>
      </c>
      <c r="U853" s="14">
        <f t="shared" si="448"/>
        <v>0</v>
      </c>
      <c r="V853" s="14">
        <f t="shared" si="449"/>
        <v>0</v>
      </c>
      <c r="W853" s="14">
        <f t="shared" si="450"/>
        <v>0</v>
      </c>
      <c r="X853" s="14">
        <f t="shared" si="451"/>
        <v>0</v>
      </c>
      <c r="Y853" s="14">
        <f t="shared" si="452"/>
        <v>0</v>
      </c>
      <c r="Z853" s="14">
        <f t="shared" si="453"/>
        <v>0</v>
      </c>
      <c r="AA853" s="14">
        <f t="shared" si="454"/>
        <v>0</v>
      </c>
      <c r="AB853" s="14">
        <f t="shared" si="455"/>
        <v>0</v>
      </c>
      <c r="AC853" s="14">
        <f t="shared" si="456"/>
        <v>0</v>
      </c>
      <c r="AD853" s="14">
        <f t="shared" si="457"/>
        <v>0</v>
      </c>
      <c r="AE853" s="13">
        <v>0</v>
      </c>
      <c r="AF853" s="14">
        <v>0</v>
      </c>
    </row>
    <row r="854" spans="2:32" ht="15" x14ac:dyDescent="0.25">
      <c r="B854" s="7"/>
      <c r="C854" s="39" t="s">
        <v>47</v>
      </c>
      <c r="D854" s="13">
        <f>SUMIFS('1. Output sheet'!$F$2:$F$5000,'1. Output sheet'!$AC$2:$AC$5000,$B$105,'1. Output sheet'!$C$2:$C$5000,D$138,'1. Output sheet'!$K$2:$K$5000,$C789,'1. Output sheet'!$O$2:$O$5000,"&gt;="&amp;$B$740,'1. Output sheet'!$O$2:$O$5000,"&lt;"&amp;$C$740)</f>
        <v>0</v>
      </c>
      <c r="E854" s="13">
        <f>SUMIFS('1. Output sheet'!$F$2:$F$5000,'1. Output sheet'!$AC$2:$AC$5000,$B$105,'1. Output sheet'!$C$2:$C$5000,E$138,'1. Output sheet'!$K$2:$K$5000,$C789,'1. Output sheet'!$O$2:$O$5000,"&gt;="&amp;$B$740,'1. Output sheet'!$O$2:$O$5000,"&lt;"&amp;$C$740)</f>
        <v>0</v>
      </c>
      <c r="F854" s="13">
        <f>SUMIFS('1. Output sheet'!$F$2:$F$5000,'1. Output sheet'!$AC$2:$AC$5000,$B$105,'1. Output sheet'!$C$2:$C$5000,F$138,'1. Output sheet'!$K$2:$K$5000,$C789,'1. Output sheet'!$O$2:$O$5000,"&gt;="&amp;$B$740,'1. Output sheet'!$O$2:$O$5000,"&lt;"&amp;$C$740)</f>
        <v>0</v>
      </c>
      <c r="G854" s="13">
        <f>SUMIFS('1. Output sheet'!$F$2:$F$5000,'1. Output sheet'!$AC$2:$AC$5000,$B$105,'1. Output sheet'!$C$2:$C$5000,G$138,'1. Output sheet'!$K$2:$K$5000,$C789,'1. Output sheet'!$O$2:$O$5000,"&gt;="&amp;$B$740,'1. Output sheet'!$O$2:$O$5000,"&lt;"&amp;$C$740)</f>
        <v>0</v>
      </c>
      <c r="H854" s="13">
        <f>SUMIFS('1. Output sheet'!$F$2:$F$5000,'1. Output sheet'!$AC$2:$AC$5000,$B$105,'1. Output sheet'!$C$2:$C$5000,H$138,'1. Output sheet'!$K$2:$K$5000,$C789,'1. Output sheet'!$O$2:$O$5000,"&gt;="&amp;$B$740,'1. Output sheet'!$O$2:$O$5000,"&lt;"&amp;$C$740)</f>
        <v>0</v>
      </c>
      <c r="I854" s="13">
        <f>SUMIFS('1. Output sheet'!$F$2:$F$5000,'1. Output sheet'!$AC$2:$AC$5000,$B$105,'1. Output sheet'!$C$2:$C$5000,I$138,'1. Output sheet'!$K$2:$K$5000,$C789,'1. Output sheet'!$O$2:$O$5000,"&gt;="&amp;$B$740,'1. Output sheet'!$O$2:$O$5000,"&lt;"&amp;$C$740)</f>
        <v>0</v>
      </c>
      <c r="J854" s="13">
        <f>SUMIFS('1. Output sheet'!$F$2:$F$5000,'1. Output sheet'!$AC$2:$AC$5000,$B$105,'1. Output sheet'!$C$2:$C$5000,J$138,'1. Output sheet'!$K$2:$K$5000,$C789,'1. Output sheet'!$O$2:$O$5000,"&gt;="&amp;$B$740,'1. Output sheet'!$O$2:$O$5000,"&lt;"&amp;$C$740)</f>
        <v>0</v>
      </c>
      <c r="K854" s="13">
        <f>SUMIFS('1. Output sheet'!$F$2:$F$5000,'1. Output sheet'!$AC$2:$AC$5000,$B$105,'1. Output sheet'!$C$2:$C$5000,K$138,'1. Output sheet'!$K$2:$K$5000,$C789,'1. Output sheet'!$O$2:$O$5000,"&gt;="&amp;$B$740,'1. Output sheet'!$O$2:$O$5000,"&lt;"&amp;$C$740)</f>
        <v>0</v>
      </c>
      <c r="L854" s="13">
        <f>SUMIFS('1. Output sheet'!$F$2:$F$5000,'1. Output sheet'!$AC$2:$AC$5000,$B$105,'1. Output sheet'!$C$2:$C$5000,L$138,'1. Output sheet'!$K$2:$K$5000,$C789,'1. Output sheet'!$O$2:$O$5000,"&gt;="&amp;$B$740,'1. Output sheet'!$O$2:$O$5000,"&lt;"&amp;$C$740)</f>
        <v>0</v>
      </c>
      <c r="M854" s="13">
        <f>SUMIFS('1. Output sheet'!$F$2:$F$5000,'1. Output sheet'!$AC$2:$AC$5000,$B$105,'1. Output sheet'!$C$2:$C$5000,M$138,'1. Output sheet'!$K$2:$K$5000,$C789,'1. Output sheet'!$O$2:$O$5000,"&gt;="&amp;$B$740,'1. Output sheet'!$O$2:$O$5000,"&lt;"&amp;$C$740)</f>
        <v>0</v>
      </c>
      <c r="N854" s="13">
        <f>SUMIFS('1. Output sheet'!$F$2:$F$5000,'1. Output sheet'!$AC$2:$AC$5000,$B$105,'1. Output sheet'!$C$2:$C$5000,N$138,'1. Output sheet'!$K$2:$K$5000,$C789,'1. Output sheet'!$O$2:$O$5000,"&gt;="&amp;$B$740,'1. Output sheet'!$O$2:$O$5000,"&lt;"&amp;$C$740)</f>
        <v>0</v>
      </c>
      <c r="O854" s="13">
        <f>SUMIFS('1. Output sheet'!$F$2:$F$5000,'1. Output sheet'!$AC$2:$AC$5000,$B$105,'1. Output sheet'!$C$2:$C$5000,O$138,'1. Output sheet'!$K$2:$K$5000,$C789,'1. Output sheet'!$O$2:$O$5000,"&gt;="&amp;$B$740,'1. Output sheet'!$O$2:$O$5000,"&lt;"&amp;$C$740)</f>
        <v>0</v>
      </c>
      <c r="P854" s="14">
        <f t="shared" si="469"/>
        <v>0</v>
      </c>
      <c r="R854" s="7"/>
      <c r="S854" s="39" t="s">
        <v>47</v>
      </c>
      <c r="T854" s="14">
        <f t="shared" si="470"/>
        <v>0</v>
      </c>
      <c r="U854" s="14">
        <f t="shared" si="448"/>
        <v>0</v>
      </c>
      <c r="V854" s="14">
        <f t="shared" si="449"/>
        <v>0</v>
      </c>
      <c r="W854" s="14">
        <f t="shared" si="450"/>
        <v>0</v>
      </c>
      <c r="X854" s="14">
        <f t="shared" si="451"/>
        <v>0</v>
      </c>
      <c r="Y854" s="14">
        <f t="shared" si="452"/>
        <v>0</v>
      </c>
      <c r="Z854" s="14">
        <f t="shared" si="453"/>
        <v>0</v>
      </c>
      <c r="AA854" s="14">
        <f t="shared" si="454"/>
        <v>0</v>
      </c>
      <c r="AB854" s="14">
        <f t="shared" si="455"/>
        <v>0</v>
      </c>
      <c r="AC854" s="14">
        <f t="shared" si="456"/>
        <v>0</v>
      </c>
      <c r="AD854" s="14">
        <f t="shared" si="457"/>
        <v>0</v>
      </c>
      <c r="AE854" s="13">
        <v>0</v>
      </c>
      <c r="AF854" s="14">
        <v>-16607.579999999998</v>
      </c>
    </row>
    <row r="855" spans="2:32" ht="15" x14ac:dyDescent="0.25">
      <c r="B855" s="7"/>
      <c r="C855" s="39" t="s">
        <v>74</v>
      </c>
      <c r="D855" s="13">
        <f>SUMIFS('1. Output sheet'!$F$2:$F$5000,'1. Output sheet'!$AC$2:$AC$5000,$B$105,'1. Output sheet'!$C$2:$C$5000,D$138,'1. Output sheet'!$K$2:$K$5000,$C790,'1. Output sheet'!$O$2:$O$5000,"&gt;="&amp;$B$740,'1. Output sheet'!$O$2:$O$5000,"&lt;"&amp;$C$740)</f>
        <v>0</v>
      </c>
      <c r="E855" s="13">
        <f>SUMIFS('1. Output sheet'!$F$2:$F$5000,'1. Output sheet'!$AC$2:$AC$5000,$B$105,'1. Output sheet'!$C$2:$C$5000,E$138,'1. Output sheet'!$K$2:$K$5000,$C790,'1. Output sheet'!$O$2:$O$5000,"&gt;="&amp;$B$740,'1. Output sheet'!$O$2:$O$5000,"&lt;"&amp;$C$740)</f>
        <v>0</v>
      </c>
      <c r="F855" s="13">
        <f>SUMIFS('1. Output sheet'!$F$2:$F$5000,'1. Output sheet'!$AC$2:$AC$5000,$B$105,'1. Output sheet'!$C$2:$C$5000,F$138,'1. Output sheet'!$K$2:$K$5000,$C790,'1. Output sheet'!$O$2:$O$5000,"&gt;="&amp;$B$740,'1. Output sheet'!$O$2:$O$5000,"&lt;"&amp;$C$740)</f>
        <v>0</v>
      </c>
      <c r="G855" s="13">
        <f>SUMIFS('1. Output sheet'!$F$2:$F$5000,'1. Output sheet'!$AC$2:$AC$5000,$B$105,'1. Output sheet'!$C$2:$C$5000,G$138,'1. Output sheet'!$K$2:$K$5000,$C790,'1. Output sheet'!$O$2:$O$5000,"&gt;="&amp;$B$740,'1. Output sheet'!$O$2:$O$5000,"&lt;"&amp;$C$740)</f>
        <v>0</v>
      </c>
      <c r="H855" s="13">
        <f>SUMIFS('1. Output sheet'!$F$2:$F$5000,'1. Output sheet'!$AC$2:$AC$5000,$B$105,'1. Output sheet'!$C$2:$C$5000,H$138,'1. Output sheet'!$K$2:$K$5000,$C790,'1. Output sheet'!$O$2:$O$5000,"&gt;="&amp;$B$740,'1. Output sheet'!$O$2:$O$5000,"&lt;"&amp;$C$740)</f>
        <v>0</v>
      </c>
      <c r="I855" s="13">
        <f>SUMIFS('1. Output sheet'!$F$2:$F$5000,'1. Output sheet'!$AC$2:$AC$5000,$B$105,'1. Output sheet'!$C$2:$C$5000,I$138,'1. Output sheet'!$K$2:$K$5000,$C790,'1. Output sheet'!$O$2:$O$5000,"&gt;="&amp;$B$740,'1. Output sheet'!$O$2:$O$5000,"&lt;"&amp;$C$740)</f>
        <v>0</v>
      </c>
      <c r="J855" s="13">
        <f>SUMIFS('1. Output sheet'!$F$2:$F$5000,'1. Output sheet'!$AC$2:$AC$5000,$B$105,'1. Output sheet'!$C$2:$C$5000,J$138,'1. Output sheet'!$K$2:$K$5000,$C790,'1. Output sheet'!$O$2:$O$5000,"&gt;="&amp;$B$740,'1. Output sheet'!$O$2:$O$5000,"&lt;"&amp;$C$740)</f>
        <v>0</v>
      </c>
      <c r="K855" s="13">
        <f>SUMIFS('1. Output sheet'!$F$2:$F$5000,'1. Output sheet'!$AC$2:$AC$5000,$B$105,'1. Output sheet'!$C$2:$C$5000,K$138,'1. Output sheet'!$K$2:$K$5000,$C790,'1. Output sheet'!$O$2:$O$5000,"&gt;="&amp;$B$740,'1. Output sheet'!$O$2:$O$5000,"&lt;"&amp;$C$740)</f>
        <v>0</v>
      </c>
      <c r="L855" s="13">
        <f>SUMIFS('1. Output sheet'!$F$2:$F$5000,'1. Output sheet'!$AC$2:$AC$5000,$B$105,'1. Output sheet'!$C$2:$C$5000,L$138,'1. Output sheet'!$K$2:$K$5000,$C790,'1. Output sheet'!$O$2:$O$5000,"&gt;="&amp;$B$740,'1. Output sheet'!$O$2:$O$5000,"&lt;"&amp;$C$740)</f>
        <v>0</v>
      </c>
      <c r="M855" s="13">
        <f>SUMIFS('1. Output sheet'!$F$2:$F$5000,'1. Output sheet'!$AC$2:$AC$5000,$B$105,'1. Output sheet'!$C$2:$C$5000,M$138,'1. Output sheet'!$K$2:$K$5000,$C790,'1. Output sheet'!$O$2:$O$5000,"&gt;="&amp;$B$740,'1. Output sheet'!$O$2:$O$5000,"&lt;"&amp;$C$740)</f>
        <v>0</v>
      </c>
      <c r="N855" s="13">
        <f>SUMIFS('1. Output sheet'!$F$2:$F$5000,'1. Output sheet'!$AC$2:$AC$5000,$B$105,'1. Output sheet'!$C$2:$C$5000,N$138,'1. Output sheet'!$K$2:$K$5000,$C790,'1. Output sheet'!$O$2:$O$5000,"&gt;="&amp;$B$740,'1. Output sheet'!$O$2:$O$5000,"&lt;"&amp;$C$740)</f>
        <v>0</v>
      </c>
      <c r="O855" s="13">
        <f>SUMIFS('1. Output sheet'!$F$2:$F$5000,'1. Output sheet'!$AC$2:$AC$5000,$B$105,'1. Output sheet'!$C$2:$C$5000,O$138,'1. Output sheet'!$K$2:$K$5000,$C790,'1. Output sheet'!$O$2:$O$5000,"&gt;="&amp;$B$740,'1. Output sheet'!$O$2:$O$5000,"&lt;"&amp;$C$740)</f>
        <v>0</v>
      </c>
      <c r="P855" s="14">
        <f t="shared" si="469"/>
        <v>0</v>
      </c>
      <c r="R855" s="7"/>
      <c r="S855" s="39" t="s">
        <v>74</v>
      </c>
      <c r="T855" s="14">
        <f t="shared" si="470"/>
        <v>0</v>
      </c>
      <c r="U855" s="14">
        <f t="shared" si="448"/>
        <v>0</v>
      </c>
      <c r="V855" s="14">
        <f t="shared" si="449"/>
        <v>0</v>
      </c>
      <c r="W855" s="14">
        <f t="shared" si="450"/>
        <v>0</v>
      </c>
      <c r="X855" s="14">
        <f t="shared" si="451"/>
        <v>0</v>
      </c>
      <c r="Y855" s="14">
        <f t="shared" si="452"/>
        <v>0</v>
      </c>
      <c r="Z855" s="14">
        <f t="shared" si="453"/>
        <v>0</v>
      </c>
      <c r="AA855" s="14">
        <f t="shared" si="454"/>
        <v>0</v>
      </c>
      <c r="AB855" s="14">
        <f t="shared" si="455"/>
        <v>0</v>
      </c>
      <c r="AC855" s="14">
        <f t="shared" si="456"/>
        <v>0</v>
      </c>
      <c r="AD855" s="14">
        <f t="shared" si="457"/>
        <v>0</v>
      </c>
      <c r="AE855" s="13">
        <v>0</v>
      </c>
      <c r="AF855" s="14">
        <v>0</v>
      </c>
    </row>
    <row r="856" spans="2:32" ht="15" x14ac:dyDescent="0.25">
      <c r="B856" s="7"/>
      <c r="C856" s="39" t="s">
        <v>4234</v>
      </c>
      <c r="D856" s="13">
        <f>SUMIFS('1. Output sheet'!$F$2:$F$5000,'1. Output sheet'!$AC$2:$AC$5000,$B$105,'1. Output sheet'!$C$2:$C$5000,D$138,'1. Output sheet'!$K$2:$K$5000,$C791,'1. Output sheet'!$O$2:$O$5000,"&gt;="&amp;$B$740,'1. Output sheet'!$O$2:$O$5000,"&lt;"&amp;$C$740)</f>
        <v>0</v>
      </c>
      <c r="E856" s="13">
        <f>SUMIFS('1. Output sheet'!$F$2:$F$5000,'1. Output sheet'!$AC$2:$AC$5000,$B$105,'1. Output sheet'!$C$2:$C$5000,E$138,'1. Output sheet'!$K$2:$K$5000,$C791,'1. Output sheet'!$O$2:$O$5000,"&gt;="&amp;$B$740,'1. Output sheet'!$O$2:$O$5000,"&lt;"&amp;$C$740)</f>
        <v>0</v>
      </c>
      <c r="F856" s="13">
        <f>SUMIFS('1. Output sheet'!$F$2:$F$5000,'1. Output sheet'!$AC$2:$AC$5000,$B$105,'1. Output sheet'!$C$2:$C$5000,F$138,'1. Output sheet'!$K$2:$K$5000,$C791,'1. Output sheet'!$O$2:$O$5000,"&gt;="&amp;$B$740,'1. Output sheet'!$O$2:$O$5000,"&lt;"&amp;$C$740)</f>
        <v>0</v>
      </c>
      <c r="G856" s="13">
        <f>SUMIFS('1. Output sheet'!$F$2:$F$5000,'1. Output sheet'!$AC$2:$AC$5000,$B$105,'1. Output sheet'!$C$2:$C$5000,G$138,'1. Output sheet'!$K$2:$K$5000,$C791,'1. Output sheet'!$O$2:$O$5000,"&gt;="&amp;$B$740,'1. Output sheet'!$O$2:$O$5000,"&lt;"&amp;$C$740)</f>
        <v>0</v>
      </c>
      <c r="H856" s="13">
        <f>SUMIFS('1. Output sheet'!$F$2:$F$5000,'1. Output sheet'!$AC$2:$AC$5000,$B$105,'1. Output sheet'!$C$2:$C$5000,H$138,'1. Output sheet'!$K$2:$K$5000,$C791,'1. Output sheet'!$O$2:$O$5000,"&gt;="&amp;$B$740,'1. Output sheet'!$O$2:$O$5000,"&lt;"&amp;$C$740)</f>
        <v>0</v>
      </c>
      <c r="I856" s="13">
        <f>SUMIFS('1. Output sheet'!$F$2:$F$5000,'1. Output sheet'!$AC$2:$AC$5000,$B$105,'1. Output sheet'!$C$2:$C$5000,I$138,'1. Output sheet'!$K$2:$K$5000,$C791,'1. Output sheet'!$O$2:$O$5000,"&gt;="&amp;$B$740,'1. Output sheet'!$O$2:$O$5000,"&lt;"&amp;$C$740)</f>
        <v>0</v>
      </c>
      <c r="J856" s="13">
        <f>SUMIFS('1. Output sheet'!$F$2:$F$5000,'1. Output sheet'!$AC$2:$AC$5000,$B$105,'1. Output sheet'!$C$2:$C$5000,J$138,'1. Output sheet'!$K$2:$K$5000,$C791,'1. Output sheet'!$O$2:$O$5000,"&gt;="&amp;$B$740,'1. Output sheet'!$O$2:$O$5000,"&lt;"&amp;$C$740)</f>
        <v>0</v>
      </c>
      <c r="K856" s="13">
        <f>SUMIFS('1. Output sheet'!$F$2:$F$5000,'1. Output sheet'!$AC$2:$AC$5000,$B$105,'1. Output sheet'!$C$2:$C$5000,K$138,'1. Output sheet'!$K$2:$K$5000,$C791,'1. Output sheet'!$O$2:$O$5000,"&gt;="&amp;$B$740,'1. Output sheet'!$O$2:$O$5000,"&lt;"&amp;$C$740)</f>
        <v>0</v>
      </c>
      <c r="L856" s="13">
        <f>SUMIFS('1. Output sheet'!$F$2:$F$5000,'1. Output sheet'!$AC$2:$AC$5000,$B$105,'1. Output sheet'!$C$2:$C$5000,L$138,'1. Output sheet'!$K$2:$K$5000,$C791,'1. Output sheet'!$O$2:$O$5000,"&gt;="&amp;$B$740,'1. Output sheet'!$O$2:$O$5000,"&lt;"&amp;$C$740)</f>
        <v>0</v>
      </c>
      <c r="M856" s="13">
        <f>SUMIFS('1. Output sheet'!$F$2:$F$5000,'1. Output sheet'!$AC$2:$AC$5000,$B$105,'1. Output sheet'!$C$2:$C$5000,M$138,'1. Output sheet'!$K$2:$K$5000,$C791,'1. Output sheet'!$O$2:$O$5000,"&gt;="&amp;$B$740,'1. Output sheet'!$O$2:$O$5000,"&lt;"&amp;$C$740)</f>
        <v>0</v>
      </c>
      <c r="N856" s="13">
        <f>SUMIFS('1. Output sheet'!$F$2:$F$5000,'1. Output sheet'!$AC$2:$AC$5000,$B$105,'1. Output sheet'!$C$2:$C$5000,N$138,'1. Output sheet'!$K$2:$K$5000,$C791,'1. Output sheet'!$O$2:$O$5000,"&gt;="&amp;$B$740,'1. Output sheet'!$O$2:$O$5000,"&lt;"&amp;$C$740)</f>
        <v>0</v>
      </c>
      <c r="O856" s="13">
        <f>SUMIFS('1. Output sheet'!$F$2:$F$5000,'1. Output sheet'!$AC$2:$AC$5000,$B$105,'1. Output sheet'!$C$2:$C$5000,O$138,'1. Output sheet'!$K$2:$K$5000,$C791,'1. Output sheet'!$O$2:$O$5000,"&gt;="&amp;$B$740,'1. Output sheet'!$O$2:$O$5000,"&lt;"&amp;$C$740)</f>
        <v>0</v>
      </c>
      <c r="P856" s="14">
        <f t="shared" si="469"/>
        <v>0</v>
      </c>
      <c r="R856" s="7"/>
      <c r="S856" s="39" t="s">
        <v>4234</v>
      </c>
      <c r="T856" s="14">
        <f t="shared" si="470"/>
        <v>0</v>
      </c>
      <c r="U856" s="14">
        <f t="shared" si="448"/>
        <v>0</v>
      </c>
      <c r="V856" s="14">
        <f t="shared" si="449"/>
        <v>0</v>
      </c>
      <c r="W856" s="14">
        <f t="shared" si="450"/>
        <v>0</v>
      </c>
      <c r="X856" s="14">
        <f t="shared" si="451"/>
        <v>0</v>
      </c>
      <c r="Y856" s="14">
        <f t="shared" si="452"/>
        <v>0</v>
      </c>
      <c r="Z856" s="14">
        <f t="shared" si="453"/>
        <v>0</v>
      </c>
      <c r="AA856" s="14">
        <f t="shared" si="454"/>
        <v>0</v>
      </c>
      <c r="AB856" s="14">
        <f t="shared" si="455"/>
        <v>0</v>
      </c>
      <c r="AC856" s="14">
        <f t="shared" si="456"/>
        <v>0</v>
      </c>
      <c r="AD856" s="14">
        <f t="shared" si="457"/>
        <v>0</v>
      </c>
      <c r="AE856" s="13">
        <v>0</v>
      </c>
      <c r="AF856" s="14">
        <v>0</v>
      </c>
    </row>
    <row r="857" spans="2:32" ht="15" x14ac:dyDescent="0.25">
      <c r="B857" s="7"/>
      <c r="C857" s="39" t="s">
        <v>455</v>
      </c>
      <c r="D857" s="13">
        <f>SUMIFS('1. Output sheet'!$F$2:$F$5000,'1. Output sheet'!$AC$2:$AC$5000,$B$105,'1. Output sheet'!$C$2:$C$5000,D$138,'1. Output sheet'!$K$2:$K$5000,$C792,'1. Output sheet'!$O$2:$O$5000,"&gt;="&amp;$B$740,'1. Output sheet'!$O$2:$O$5000,"&lt;"&amp;$C$740)</f>
        <v>0</v>
      </c>
      <c r="E857" s="13">
        <f>SUMIFS('1. Output sheet'!$F$2:$F$5000,'1. Output sheet'!$AC$2:$AC$5000,$B$105,'1. Output sheet'!$C$2:$C$5000,E$138,'1. Output sheet'!$K$2:$K$5000,$C792,'1. Output sheet'!$O$2:$O$5000,"&gt;="&amp;$B$740,'1. Output sheet'!$O$2:$O$5000,"&lt;"&amp;$C$740)</f>
        <v>0</v>
      </c>
      <c r="F857" s="13">
        <f>SUMIFS('1. Output sheet'!$F$2:$F$5000,'1. Output sheet'!$AC$2:$AC$5000,$B$105,'1. Output sheet'!$C$2:$C$5000,F$138,'1. Output sheet'!$K$2:$K$5000,$C792,'1. Output sheet'!$O$2:$O$5000,"&gt;="&amp;$B$740,'1. Output sheet'!$O$2:$O$5000,"&lt;"&amp;$C$740)</f>
        <v>0</v>
      </c>
      <c r="G857" s="13">
        <f>SUMIFS('1. Output sheet'!$F$2:$F$5000,'1. Output sheet'!$AC$2:$AC$5000,$B$105,'1. Output sheet'!$C$2:$C$5000,G$138,'1. Output sheet'!$K$2:$K$5000,$C792,'1. Output sheet'!$O$2:$O$5000,"&gt;="&amp;$B$740,'1. Output sheet'!$O$2:$O$5000,"&lt;"&amp;$C$740)</f>
        <v>0</v>
      </c>
      <c r="H857" s="13">
        <f>SUMIFS('1. Output sheet'!$F$2:$F$5000,'1. Output sheet'!$AC$2:$AC$5000,$B$105,'1. Output sheet'!$C$2:$C$5000,H$138,'1. Output sheet'!$K$2:$K$5000,$C792,'1. Output sheet'!$O$2:$O$5000,"&gt;="&amp;$B$740,'1. Output sheet'!$O$2:$O$5000,"&lt;"&amp;$C$740)</f>
        <v>0</v>
      </c>
      <c r="I857" s="13">
        <f>SUMIFS('1. Output sheet'!$F$2:$F$5000,'1. Output sheet'!$AC$2:$AC$5000,$B$105,'1. Output sheet'!$C$2:$C$5000,I$138,'1. Output sheet'!$K$2:$K$5000,$C792,'1. Output sheet'!$O$2:$O$5000,"&gt;="&amp;$B$740,'1. Output sheet'!$O$2:$O$5000,"&lt;"&amp;$C$740)</f>
        <v>0</v>
      </c>
      <c r="J857" s="13">
        <f>SUMIFS('1. Output sheet'!$F$2:$F$5000,'1. Output sheet'!$AC$2:$AC$5000,$B$105,'1. Output sheet'!$C$2:$C$5000,J$138,'1. Output sheet'!$K$2:$K$5000,$C792,'1. Output sheet'!$O$2:$O$5000,"&gt;="&amp;$B$740,'1. Output sheet'!$O$2:$O$5000,"&lt;"&amp;$C$740)</f>
        <v>0</v>
      </c>
      <c r="K857" s="13">
        <f>SUMIFS('1. Output sheet'!$F$2:$F$5000,'1. Output sheet'!$AC$2:$AC$5000,$B$105,'1. Output sheet'!$C$2:$C$5000,K$138,'1. Output sheet'!$K$2:$K$5000,$C792,'1. Output sheet'!$O$2:$O$5000,"&gt;="&amp;$B$740,'1. Output sheet'!$O$2:$O$5000,"&lt;"&amp;$C$740)</f>
        <v>0</v>
      </c>
      <c r="L857" s="13">
        <f>SUMIFS('1. Output sheet'!$F$2:$F$5000,'1. Output sheet'!$AC$2:$AC$5000,$B$105,'1. Output sheet'!$C$2:$C$5000,L$138,'1. Output sheet'!$K$2:$K$5000,$C792,'1. Output sheet'!$O$2:$O$5000,"&gt;="&amp;$B$740,'1. Output sheet'!$O$2:$O$5000,"&lt;"&amp;$C$740)</f>
        <v>0</v>
      </c>
      <c r="M857" s="13">
        <f>SUMIFS('1. Output sheet'!$F$2:$F$5000,'1. Output sheet'!$AC$2:$AC$5000,$B$105,'1. Output sheet'!$C$2:$C$5000,M$138,'1. Output sheet'!$K$2:$K$5000,$C792,'1. Output sheet'!$O$2:$O$5000,"&gt;="&amp;$B$740,'1. Output sheet'!$O$2:$O$5000,"&lt;"&amp;$C$740)</f>
        <v>0</v>
      </c>
      <c r="N857" s="13">
        <f>SUMIFS('1. Output sheet'!$F$2:$F$5000,'1. Output sheet'!$AC$2:$AC$5000,$B$105,'1. Output sheet'!$C$2:$C$5000,N$138,'1. Output sheet'!$K$2:$K$5000,$C792,'1. Output sheet'!$O$2:$O$5000,"&gt;="&amp;$B$740,'1. Output sheet'!$O$2:$O$5000,"&lt;"&amp;$C$740)</f>
        <v>0</v>
      </c>
      <c r="O857" s="13">
        <f>SUMIFS('1. Output sheet'!$F$2:$F$5000,'1. Output sheet'!$AC$2:$AC$5000,$B$105,'1. Output sheet'!$C$2:$C$5000,O$138,'1. Output sheet'!$K$2:$K$5000,$C792,'1. Output sheet'!$O$2:$O$5000,"&gt;="&amp;$B$740,'1. Output sheet'!$O$2:$O$5000,"&lt;"&amp;$C$740)</f>
        <v>0</v>
      </c>
      <c r="P857" s="14">
        <f t="shared" si="469"/>
        <v>0</v>
      </c>
      <c r="R857" s="7"/>
      <c r="S857" s="39" t="s">
        <v>455</v>
      </c>
      <c r="T857" s="14">
        <f t="shared" si="470"/>
        <v>0</v>
      </c>
      <c r="U857" s="14">
        <f t="shared" si="448"/>
        <v>0</v>
      </c>
      <c r="V857" s="14">
        <f t="shared" si="449"/>
        <v>0</v>
      </c>
      <c r="W857" s="14">
        <f t="shared" si="450"/>
        <v>0</v>
      </c>
      <c r="X857" s="14">
        <f t="shared" si="451"/>
        <v>0</v>
      </c>
      <c r="Y857" s="14">
        <f t="shared" si="452"/>
        <v>0</v>
      </c>
      <c r="Z857" s="14">
        <f t="shared" si="453"/>
        <v>0</v>
      </c>
      <c r="AA857" s="14">
        <f t="shared" si="454"/>
        <v>0</v>
      </c>
      <c r="AB857" s="14">
        <f t="shared" si="455"/>
        <v>0</v>
      </c>
      <c r="AC857" s="14">
        <f t="shared" si="456"/>
        <v>0</v>
      </c>
      <c r="AD857" s="14">
        <f t="shared" si="457"/>
        <v>0</v>
      </c>
      <c r="AE857" s="13">
        <v>0</v>
      </c>
      <c r="AF857" s="14">
        <v>-48.829999999999927</v>
      </c>
    </row>
    <row r="858" spans="2:32" ht="15" x14ac:dyDescent="0.25">
      <c r="B858" s="7"/>
      <c r="C858" s="39" t="s">
        <v>306</v>
      </c>
      <c r="D858" s="13">
        <f>SUMIFS('1. Output sheet'!$F$2:$F$5000,'1. Output sheet'!$AC$2:$AC$5000,$B$105,'1. Output sheet'!$C$2:$C$5000,D$138,'1. Output sheet'!$K$2:$K$5000,$C793,'1. Output sheet'!$O$2:$O$5000,"&gt;="&amp;$B$740,'1. Output sheet'!$O$2:$O$5000,"&lt;"&amp;$C$740)</f>
        <v>0</v>
      </c>
      <c r="E858" s="13">
        <f>SUMIFS('1. Output sheet'!$F$2:$F$5000,'1. Output sheet'!$AC$2:$AC$5000,$B$105,'1. Output sheet'!$C$2:$C$5000,E$138,'1. Output sheet'!$K$2:$K$5000,$C793,'1. Output sheet'!$O$2:$O$5000,"&gt;="&amp;$B$740,'1. Output sheet'!$O$2:$O$5000,"&lt;"&amp;$C$740)</f>
        <v>0</v>
      </c>
      <c r="F858" s="13">
        <f>SUMIFS('1. Output sheet'!$F$2:$F$5000,'1. Output sheet'!$AC$2:$AC$5000,$B$105,'1. Output sheet'!$C$2:$C$5000,F$138,'1. Output sheet'!$K$2:$K$5000,$C793,'1. Output sheet'!$O$2:$O$5000,"&gt;="&amp;$B$740,'1. Output sheet'!$O$2:$O$5000,"&lt;"&amp;$C$740)</f>
        <v>0</v>
      </c>
      <c r="G858" s="13">
        <f>SUMIFS('1. Output sheet'!$F$2:$F$5000,'1. Output sheet'!$AC$2:$AC$5000,$B$105,'1. Output sheet'!$C$2:$C$5000,G$138,'1. Output sheet'!$K$2:$K$5000,$C793,'1. Output sheet'!$O$2:$O$5000,"&gt;="&amp;$B$740,'1. Output sheet'!$O$2:$O$5000,"&lt;"&amp;$C$740)</f>
        <v>0</v>
      </c>
      <c r="H858" s="13">
        <f>SUMIFS('1. Output sheet'!$F$2:$F$5000,'1. Output sheet'!$AC$2:$AC$5000,$B$105,'1. Output sheet'!$C$2:$C$5000,H$138,'1. Output sheet'!$K$2:$K$5000,$C793,'1. Output sheet'!$O$2:$O$5000,"&gt;="&amp;$B$740,'1. Output sheet'!$O$2:$O$5000,"&lt;"&amp;$C$740)</f>
        <v>0</v>
      </c>
      <c r="I858" s="13">
        <f>SUMIFS('1. Output sheet'!$F$2:$F$5000,'1. Output sheet'!$AC$2:$AC$5000,$B$105,'1. Output sheet'!$C$2:$C$5000,I$138,'1. Output sheet'!$K$2:$K$5000,$C793,'1. Output sheet'!$O$2:$O$5000,"&gt;="&amp;$B$740,'1. Output sheet'!$O$2:$O$5000,"&lt;"&amp;$C$740)</f>
        <v>0</v>
      </c>
      <c r="J858" s="13">
        <f>SUMIFS('1. Output sheet'!$F$2:$F$5000,'1. Output sheet'!$AC$2:$AC$5000,$B$105,'1. Output sheet'!$C$2:$C$5000,J$138,'1. Output sheet'!$K$2:$K$5000,$C793,'1. Output sheet'!$O$2:$O$5000,"&gt;="&amp;$B$740,'1. Output sheet'!$O$2:$O$5000,"&lt;"&amp;$C$740)</f>
        <v>0</v>
      </c>
      <c r="K858" s="13">
        <f>SUMIFS('1. Output sheet'!$F$2:$F$5000,'1. Output sheet'!$AC$2:$AC$5000,$B$105,'1. Output sheet'!$C$2:$C$5000,K$138,'1. Output sheet'!$K$2:$K$5000,$C793,'1. Output sheet'!$O$2:$O$5000,"&gt;="&amp;$B$740,'1. Output sheet'!$O$2:$O$5000,"&lt;"&amp;$C$740)</f>
        <v>0</v>
      </c>
      <c r="L858" s="13">
        <f>SUMIFS('1. Output sheet'!$F$2:$F$5000,'1. Output sheet'!$AC$2:$AC$5000,$B$105,'1. Output sheet'!$C$2:$C$5000,L$138,'1. Output sheet'!$K$2:$K$5000,$C793,'1. Output sheet'!$O$2:$O$5000,"&gt;="&amp;$B$740,'1. Output sheet'!$O$2:$O$5000,"&lt;"&amp;$C$740)</f>
        <v>0</v>
      </c>
      <c r="M858" s="13">
        <f>SUMIFS('1. Output sheet'!$F$2:$F$5000,'1. Output sheet'!$AC$2:$AC$5000,$B$105,'1. Output sheet'!$C$2:$C$5000,M$138,'1. Output sheet'!$K$2:$K$5000,$C793,'1. Output sheet'!$O$2:$O$5000,"&gt;="&amp;$B$740,'1. Output sheet'!$O$2:$O$5000,"&lt;"&amp;$C$740)</f>
        <v>0</v>
      </c>
      <c r="N858" s="13">
        <f>SUMIFS('1. Output sheet'!$F$2:$F$5000,'1. Output sheet'!$AC$2:$AC$5000,$B$105,'1. Output sheet'!$C$2:$C$5000,N$138,'1. Output sheet'!$K$2:$K$5000,$C793,'1. Output sheet'!$O$2:$O$5000,"&gt;="&amp;$B$740,'1. Output sheet'!$O$2:$O$5000,"&lt;"&amp;$C$740)</f>
        <v>0</v>
      </c>
      <c r="O858" s="13">
        <f>SUMIFS('1. Output sheet'!$F$2:$F$5000,'1. Output sheet'!$AC$2:$AC$5000,$B$105,'1. Output sheet'!$C$2:$C$5000,O$138,'1. Output sheet'!$K$2:$K$5000,$C793,'1. Output sheet'!$O$2:$O$5000,"&gt;="&amp;$B$740,'1. Output sheet'!$O$2:$O$5000,"&lt;"&amp;$C$740)</f>
        <v>0</v>
      </c>
      <c r="P858" s="14">
        <f t="shared" si="469"/>
        <v>0</v>
      </c>
      <c r="R858" s="7"/>
      <c r="S858" s="39" t="s">
        <v>306</v>
      </c>
      <c r="T858" s="14">
        <f t="shared" si="470"/>
        <v>0</v>
      </c>
      <c r="U858" s="14">
        <f t="shared" si="448"/>
        <v>0</v>
      </c>
      <c r="V858" s="14">
        <f t="shared" si="449"/>
        <v>0</v>
      </c>
      <c r="W858" s="14">
        <f t="shared" si="450"/>
        <v>0</v>
      </c>
      <c r="X858" s="14">
        <f t="shared" si="451"/>
        <v>0</v>
      </c>
      <c r="Y858" s="14">
        <f t="shared" si="452"/>
        <v>0</v>
      </c>
      <c r="Z858" s="14">
        <f t="shared" si="453"/>
        <v>0</v>
      </c>
      <c r="AA858" s="14">
        <f t="shared" si="454"/>
        <v>0</v>
      </c>
      <c r="AB858" s="14">
        <f t="shared" si="455"/>
        <v>0</v>
      </c>
      <c r="AC858" s="14">
        <f t="shared" si="456"/>
        <v>0</v>
      </c>
      <c r="AD858" s="14">
        <f t="shared" si="457"/>
        <v>0</v>
      </c>
      <c r="AE858" s="13">
        <v>0</v>
      </c>
      <c r="AF858" s="14">
        <v>0</v>
      </c>
    </row>
    <row r="859" spans="2:32" ht="15" x14ac:dyDescent="0.25">
      <c r="B859" s="7"/>
      <c r="C859" s="39" t="s">
        <v>289</v>
      </c>
      <c r="D859" s="13">
        <f>SUMIFS('1. Output sheet'!$F$2:$F$5000,'1. Output sheet'!$AC$2:$AC$5000,$B$105,'1. Output sheet'!$C$2:$C$5000,D$138,'1. Output sheet'!$K$2:$K$5000,$C794,'1. Output sheet'!$O$2:$O$5000,"&gt;="&amp;$B$740,'1. Output sheet'!$O$2:$O$5000,"&lt;"&amp;$C$740)</f>
        <v>0</v>
      </c>
      <c r="E859" s="13">
        <f>SUMIFS('1. Output sheet'!$F$2:$F$5000,'1. Output sheet'!$AC$2:$AC$5000,$B$105,'1. Output sheet'!$C$2:$C$5000,E$138,'1. Output sheet'!$K$2:$K$5000,$C794,'1. Output sheet'!$O$2:$O$5000,"&gt;="&amp;$B$740,'1. Output sheet'!$O$2:$O$5000,"&lt;"&amp;$C$740)</f>
        <v>0</v>
      </c>
      <c r="F859" s="13">
        <f>SUMIFS('1. Output sheet'!$F$2:$F$5000,'1. Output sheet'!$AC$2:$AC$5000,$B$105,'1. Output sheet'!$C$2:$C$5000,F$138,'1. Output sheet'!$K$2:$K$5000,$C794,'1. Output sheet'!$O$2:$O$5000,"&gt;="&amp;$B$740,'1. Output sheet'!$O$2:$O$5000,"&lt;"&amp;$C$740)</f>
        <v>0</v>
      </c>
      <c r="G859" s="13">
        <f>SUMIFS('1. Output sheet'!$F$2:$F$5000,'1. Output sheet'!$AC$2:$AC$5000,$B$105,'1. Output sheet'!$C$2:$C$5000,G$138,'1. Output sheet'!$K$2:$K$5000,$C794,'1. Output sheet'!$O$2:$O$5000,"&gt;="&amp;$B$740,'1. Output sheet'!$O$2:$O$5000,"&lt;"&amp;$C$740)</f>
        <v>0</v>
      </c>
      <c r="H859" s="13">
        <f>SUMIFS('1. Output sheet'!$F$2:$F$5000,'1. Output sheet'!$AC$2:$AC$5000,$B$105,'1. Output sheet'!$C$2:$C$5000,H$138,'1. Output sheet'!$K$2:$K$5000,$C794,'1. Output sheet'!$O$2:$O$5000,"&gt;="&amp;$B$740,'1. Output sheet'!$O$2:$O$5000,"&lt;"&amp;$C$740)</f>
        <v>0</v>
      </c>
      <c r="I859" s="13">
        <f>SUMIFS('1. Output sheet'!$F$2:$F$5000,'1. Output sheet'!$AC$2:$AC$5000,$B$105,'1. Output sheet'!$C$2:$C$5000,I$138,'1. Output sheet'!$K$2:$K$5000,$C794,'1. Output sheet'!$O$2:$O$5000,"&gt;="&amp;$B$740,'1. Output sheet'!$O$2:$O$5000,"&lt;"&amp;$C$740)</f>
        <v>0</v>
      </c>
      <c r="J859" s="13">
        <f>SUMIFS('1. Output sheet'!$F$2:$F$5000,'1. Output sheet'!$AC$2:$AC$5000,$B$105,'1. Output sheet'!$C$2:$C$5000,J$138,'1. Output sheet'!$K$2:$K$5000,$C794,'1. Output sheet'!$O$2:$O$5000,"&gt;="&amp;$B$740,'1. Output sheet'!$O$2:$O$5000,"&lt;"&amp;$C$740)</f>
        <v>0</v>
      </c>
      <c r="K859" s="13">
        <f>SUMIFS('1. Output sheet'!$F$2:$F$5000,'1. Output sheet'!$AC$2:$AC$5000,$B$105,'1. Output sheet'!$C$2:$C$5000,K$138,'1. Output sheet'!$K$2:$K$5000,$C794,'1. Output sheet'!$O$2:$O$5000,"&gt;="&amp;$B$740,'1. Output sheet'!$O$2:$O$5000,"&lt;"&amp;$C$740)</f>
        <v>0</v>
      </c>
      <c r="L859" s="13">
        <f>SUMIFS('1. Output sheet'!$F$2:$F$5000,'1. Output sheet'!$AC$2:$AC$5000,$B$105,'1. Output sheet'!$C$2:$C$5000,L$138,'1. Output sheet'!$K$2:$K$5000,$C794,'1. Output sheet'!$O$2:$O$5000,"&gt;="&amp;$B$740,'1. Output sheet'!$O$2:$O$5000,"&lt;"&amp;$C$740)</f>
        <v>0</v>
      </c>
      <c r="M859" s="13">
        <f>SUMIFS('1. Output sheet'!$F$2:$F$5000,'1. Output sheet'!$AC$2:$AC$5000,$B$105,'1. Output sheet'!$C$2:$C$5000,M$138,'1. Output sheet'!$K$2:$K$5000,$C794,'1. Output sheet'!$O$2:$O$5000,"&gt;="&amp;$B$740,'1. Output sheet'!$O$2:$O$5000,"&lt;"&amp;$C$740)</f>
        <v>0</v>
      </c>
      <c r="N859" s="13">
        <f>SUMIFS('1. Output sheet'!$F$2:$F$5000,'1. Output sheet'!$AC$2:$AC$5000,$B$105,'1. Output sheet'!$C$2:$C$5000,N$138,'1. Output sheet'!$K$2:$K$5000,$C794,'1. Output sheet'!$O$2:$O$5000,"&gt;="&amp;$B$740,'1. Output sheet'!$O$2:$O$5000,"&lt;"&amp;$C$740)</f>
        <v>0</v>
      </c>
      <c r="O859" s="13">
        <f>SUMIFS('1. Output sheet'!$F$2:$F$5000,'1. Output sheet'!$AC$2:$AC$5000,$B$105,'1. Output sheet'!$C$2:$C$5000,O$138,'1. Output sheet'!$K$2:$K$5000,$C794,'1. Output sheet'!$O$2:$O$5000,"&gt;="&amp;$B$740,'1. Output sheet'!$O$2:$O$5000,"&lt;"&amp;$C$740)</f>
        <v>0</v>
      </c>
      <c r="P859" s="14">
        <f t="shared" si="469"/>
        <v>0</v>
      </c>
      <c r="R859" s="7"/>
      <c r="S859" s="39" t="s">
        <v>289</v>
      </c>
      <c r="T859" s="14">
        <f t="shared" si="470"/>
        <v>0</v>
      </c>
      <c r="U859" s="14">
        <f t="shared" si="448"/>
        <v>0</v>
      </c>
      <c r="V859" s="14">
        <f t="shared" si="449"/>
        <v>0</v>
      </c>
      <c r="W859" s="14">
        <f t="shared" si="450"/>
        <v>0</v>
      </c>
      <c r="X859" s="14">
        <f t="shared" si="451"/>
        <v>0</v>
      </c>
      <c r="Y859" s="14">
        <f t="shared" si="452"/>
        <v>0</v>
      </c>
      <c r="Z859" s="14">
        <f t="shared" si="453"/>
        <v>0</v>
      </c>
      <c r="AA859" s="14">
        <f t="shared" si="454"/>
        <v>0</v>
      </c>
      <c r="AB859" s="14">
        <f t="shared" si="455"/>
        <v>0</v>
      </c>
      <c r="AC859" s="14">
        <f t="shared" si="456"/>
        <v>0</v>
      </c>
      <c r="AD859" s="14">
        <f t="shared" si="457"/>
        <v>0</v>
      </c>
      <c r="AE859" s="13">
        <v>0</v>
      </c>
      <c r="AF859" s="14">
        <v>-2591.4</v>
      </c>
    </row>
    <row r="860" spans="2:32" ht="15" x14ac:dyDescent="0.25">
      <c r="B860" s="7"/>
      <c r="C860" s="39" t="s">
        <v>1330</v>
      </c>
      <c r="D860" s="13">
        <f>SUMIFS('1. Output sheet'!$F$2:$F$5000,'1. Output sheet'!$AC$2:$AC$5000,$B$105,'1. Output sheet'!$C$2:$C$5000,D$138,'1. Output sheet'!$K$2:$K$5000,$C795,'1. Output sheet'!$O$2:$O$5000,"&gt;="&amp;$B$740,'1. Output sheet'!$O$2:$O$5000,"&lt;"&amp;$C$740)</f>
        <v>0</v>
      </c>
      <c r="E860" s="13">
        <f>SUMIFS('1. Output sheet'!$F$2:$F$5000,'1. Output sheet'!$AC$2:$AC$5000,$B$105,'1. Output sheet'!$C$2:$C$5000,E$138,'1. Output sheet'!$K$2:$K$5000,$C795,'1. Output sheet'!$O$2:$O$5000,"&gt;="&amp;$B$740,'1. Output sheet'!$O$2:$O$5000,"&lt;"&amp;$C$740)</f>
        <v>0</v>
      </c>
      <c r="F860" s="13">
        <f>SUMIFS('1. Output sheet'!$F$2:$F$5000,'1. Output sheet'!$AC$2:$AC$5000,$B$105,'1. Output sheet'!$C$2:$C$5000,F$138,'1. Output sheet'!$K$2:$K$5000,$C795,'1. Output sheet'!$O$2:$O$5000,"&gt;="&amp;$B$740,'1. Output sheet'!$O$2:$O$5000,"&lt;"&amp;$C$740)</f>
        <v>0</v>
      </c>
      <c r="G860" s="13">
        <f>SUMIFS('1. Output sheet'!$F$2:$F$5000,'1. Output sheet'!$AC$2:$AC$5000,$B$105,'1. Output sheet'!$C$2:$C$5000,G$138,'1. Output sheet'!$K$2:$K$5000,$C795,'1. Output sheet'!$O$2:$O$5000,"&gt;="&amp;$B$740,'1. Output sheet'!$O$2:$O$5000,"&lt;"&amp;$C$740)</f>
        <v>0</v>
      </c>
      <c r="H860" s="13">
        <f>SUMIFS('1. Output sheet'!$F$2:$F$5000,'1. Output sheet'!$AC$2:$AC$5000,$B$105,'1. Output sheet'!$C$2:$C$5000,H$138,'1. Output sheet'!$K$2:$K$5000,$C795,'1. Output sheet'!$O$2:$O$5000,"&gt;="&amp;$B$740,'1. Output sheet'!$O$2:$O$5000,"&lt;"&amp;$C$740)</f>
        <v>0</v>
      </c>
      <c r="I860" s="13">
        <f>SUMIFS('1. Output sheet'!$F$2:$F$5000,'1. Output sheet'!$AC$2:$AC$5000,$B$105,'1. Output sheet'!$C$2:$C$5000,I$138,'1. Output sheet'!$K$2:$K$5000,$C795,'1. Output sheet'!$O$2:$O$5000,"&gt;="&amp;$B$740,'1. Output sheet'!$O$2:$O$5000,"&lt;"&amp;$C$740)</f>
        <v>0</v>
      </c>
      <c r="J860" s="13">
        <f>SUMIFS('1. Output sheet'!$F$2:$F$5000,'1. Output sheet'!$AC$2:$AC$5000,$B$105,'1. Output sheet'!$C$2:$C$5000,J$138,'1. Output sheet'!$K$2:$K$5000,$C795,'1. Output sheet'!$O$2:$O$5000,"&gt;="&amp;$B$740,'1. Output sheet'!$O$2:$O$5000,"&lt;"&amp;$C$740)</f>
        <v>0</v>
      </c>
      <c r="K860" s="13">
        <f>SUMIFS('1. Output sheet'!$F$2:$F$5000,'1. Output sheet'!$AC$2:$AC$5000,$B$105,'1. Output sheet'!$C$2:$C$5000,K$138,'1. Output sheet'!$K$2:$K$5000,$C795,'1. Output sheet'!$O$2:$O$5000,"&gt;="&amp;$B$740,'1. Output sheet'!$O$2:$O$5000,"&lt;"&amp;$C$740)</f>
        <v>0</v>
      </c>
      <c r="L860" s="13">
        <f>SUMIFS('1. Output sheet'!$F$2:$F$5000,'1. Output sheet'!$AC$2:$AC$5000,$B$105,'1. Output sheet'!$C$2:$C$5000,L$138,'1. Output sheet'!$K$2:$K$5000,$C795,'1. Output sheet'!$O$2:$O$5000,"&gt;="&amp;$B$740,'1. Output sheet'!$O$2:$O$5000,"&lt;"&amp;$C$740)</f>
        <v>0</v>
      </c>
      <c r="M860" s="13">
        <f>SUMIFS('1. Output sheet'!$F$2:$F$5000,'1. Output sheet'!$AC$2:$AC$5000,$B$105,'1. Output sheet'!$C$2:$C$5000,M$138,'1. Output sheet'!$K$2:$K$5000,$C795,'1. Output sheet'!$O$2:$O$5000,"&gt;="&amp;$B$740,'1. Output sheet'!$O$2:$O$5000,"&lt;"&amp;$C$740)</f>
        <v>0</v>
      </c>
      <c r="N860" s="13">
        <f>SUMIFS('1. Output sheet'!$F$2:$F$5000,'1. Output sheet'!$AC$2:$AC$5000,$B$105,'1. Output sheet'!$C$2:$C$5000,N$138,'1. Output sheet'!$K$2:$K$5000,$C795,'1. Output sheet'!$O$2:$O$5000,"&gt;="&amp;$B$740,'1. Output sheet'!$O$2:$O$5000,"&lt;"&amp;$C$740)</f>
        <v>0</v>
      </c>
      <c r="O860" s="13">
        <f>SUMIFS('1. Output sheet'!$F$2:$F$5000,'1. Output sheet'!$AC$2:$AC$5000,$B$105,'1. Output sheet'!$C$2:$C$5000,O$138,'1. Output sheet'!$K$2:$K$5000,$C795,'1. Output sheet'!$O$2:$O$5000,"&gt;="&amp;$B$740,'1. Output sheet'!$O$2:$O$5000,"&lt;"&amp;$C$740)</f>
        <v>0</v>
      </c>
      <c r="P860" s="14">
        <f t="shared" si="469"/>
        <v>0</v>
      </c>
      <c r="R860" s="7"/>
      <c r="S860" s="39" t="s">
        <v>1330</v>
      </c>
      <c r="T860" s="14">
        <f t="shared" si="470"/>
        <v>0</v>
      </c>
      <c r="U860" s="14">
        <f t="shared" si="448"/>
        <v>0</v>
      </c>
      <c r="V860" s="14">
        <f t="shared" si="449"/>
        <v>0</v>
      </c>
      <c r="W860" s="14">
        <f t="shared" si="450"/>
        <v>0</v>
      </c>
      <c r="X860" s="14">
        <f t="shared" si="451"/>
        <v>0</v>
      </c>
      <c r="Y860" s="14">
        <f t="shared" si="452"/>
        <v>0</v>
      </c>
      <c r="Z860" s="14">
        <f t="shared" si="453"/>
        <v>0</v>
      </c>
      <c r="AA860" s="14">
        <f t="shared" si="454"/>
        <v>0</v>
      </c>
      <c r="AB860" s="14">
        <f t="shared" si="455"/>
        <v>0</v>
      </c>
      <c r="AC860" s="14">
        <f t="shared" si="456"/>
        <v>0</v>
      </c>
      <c r="AD860" s="14">
        <f t="shared" si="457"/>
        <v>0</v>
      </c>
      <c r="AE860" s="13">
        <v>0</v>
      </c>
      <c r="AF860" s="14">
        <v>0</v>
      </c>
    </row>
    <row r="861" spans="2:32" ht="15" x14ac:dyDescent="0.25">
      <c r="B861" s="7"/>
      <c r="C861" s="39" t="s">
        <v>86</v>
      </c>
      <c r="D861" s="13">
        <f>SUMIFS('1. Output sheet'!$F$2:$F$5000,'1. Output sheet'!$AC$2:$AC$5000,$B$105,'1. Output sheet'!$C$2:$C$5000,D$138,'1. Output sheet'!$K$2:$K$5000,$C796,'1. Output sheet'!$O$2:$O$5000,"&gt;="&amp;$B$740,'1. Output sheet'!$O$2:$O$5000,"&lt;"&amp;$C$740)</f>
        <v>0</v>
      </c>
      <c r="E861" s="13">
        <f>SUMIFS('1. Output sheet'!$F$2:$F$5000,'1. Output sheet'!$AC$2:$AC$5000,$B$105,'1. Output sheet'!$C$2:$C$5000,E$138,'1. Output sheet'!$K$2:$K$5000,$C796,'1. Output sheet'!$O$2:$O$5000,"&gt;="&amp;$B$740,'1. Output sheet'!$O$2:$O$5000,"&lt;"&amp;$C$740)</f>
        <v>0</v>
      </c>
      <c r="F861" s="13">
        <f>SUMIFS('1. Output sheet'!$F$2:$F$5000,'1. Output sheet'!$AC$2:$AC$5000,$B$105,'1. Output sheet'!$C$2:$C$5000,F$138,'1. Output sheet'!$K$2:$K$5000,$C796,'1. Output sheet'!$O$2:$O$5000,"&gt;="&amp;$B$740,'1. Output sheet'!$O$2:$O$5000,"&lt;"&amp;$C$740)</f>
        <v>0</v>
      </c>
      <c r="G861" s="13">
        <f>SUMIFS('1. Output sheet'!$F$2:$F$5000,'1. Output sheet'!$AC$2:$AC$5000,$B$105,'1. Output sheet'!$C$2:$C$5000,G$138,'1. Output sheet'!$K$2:$K$5000,$C796,'1. Output sheet'!$O$2:$O$5000,"&gt;="&amp;$B$740,'1. Output sheet'!$O$2:$O$5000,"&lt;"&amp;$C$740)</f>
        <v>0</v>
      </c>
      <c r="H861" s="13">
        <f>SUMIFS('1. Output sheet'!$F$2:$F$5000,'1. Output sheet'!$AC$2:$AC$5000,$B$105,'1. Output sheet'!$C$2:$C$5000,H$138,'1. Output sheet'!$K$2:$K$5000,$C796,'1. Output sheet'!$O$2:$O$5000,"&gt;="&amp;$B$740,'1. Output sheet'!$O$2:$O$5000,"&lt;"&amp;$C$740)</f>
        <v>0</v>
      </c>
      <c r="I861" s="13">
        <f>SUMIFS('1. Output sheet'!$F$2:$F$5000,'1. Output sheet'!$AC$2:$AC$5000,$B$105,'1. Output sheet'!$C$2:$C$5000,I$138,'1. Output sheet'!$K$2:$K$5000,$C796,'1. Output sheet'!$O$2:$O$5000,"&gt;="&amp;$B$740,'1. Output sheet'!$O$2:$O$5000,"&lt;"&amp;$C$740)</f>
        <v>0</v>
      </c>
      <c r="J861" s="13">
        <f>SUMIFS('1. Output sheet'!$F$2:$F$5000,'1. Output sheet'!$AC$2:$AC$5000,$B$105,'1. Output sheet'!$C$2:$C$5000,J$138,'1. Output sheet'!$K$2:$K$5000,$C796,'1. Output sheet'!$O$2:$O$5000,"&gt;="&amp;$B$740,'1. Output sheet'!$O$2:$O$5000,"&lt;"&amp;$C$740)</f>
        <v>0</v>
      </c>
      <c r="K861" s="13">
        <f>SUMIFS('1. Output sheet'!$F$2:$F$5000,'1. Output sheet'!$AC$2:$AC$5000,$B$105,'1. Output sheet'!$C$2:$C$5000,K$138,'1. Output sheet'!$K$2:$K$5000,$C796,'1. Output sheet'!$O$2:$O$5000,"&gt;="&amp;$B$740,'1. Output sheet'!$O$2:$O$5000,"&lt;"&amp;$C$740)</f>
        <v>0</v>
      </c>
      <c r="L861" s="13">
        <f>SUMIFS('1. Output sheet'!$F$2:$F$5000,'1. Output sheet'!$AC$2:$AC$5000,$B$105,'1. Output sheet'!$C$2:$C$5000,L$138,'1. Output sheet'!$K$2:$K$5000,$C796,'1. Output sheet'!$O$2:$O$5000,"&gt;="&amp;$B$740,'1. Output sheet'!$O$2:$O$5000,"&lt;"&amp;$C$740)</f>
        <v>0</v>
      </c>
      <c r="M861" s="13">
        <f>SUMIFS('1. Output sheet'!$F$2:$F$5000,'1. Output sheet'!$AC$2:$AC$5000,$B$105,'1. Output sheet'!$C$2:$C$5000,M$138,'1. Output sheet'!$K$2:$K$5000,$C796,'1. Output sheet'!$O$2:$O$5000,"&gt;="&amp;$B$740,'1. Output sheet'!$O$2:$O$5000,"&lt;"&amp;$C$740)</f>
        <v>0</v>
      </c>
      <c r="N861" s="13">
        <f>SUMIFS('1. Output sheet'!$F$2:$F$5000,'1. Output sheet'!$AC$2:$AC$5000,$B$105,'1. Output sheet'!$C$2:$C$5000,N$138,'1. Output sheet'!$K$2:$K$5000,$C796,'1. Output sheet'!$O$2:$O$5000,"&gt;="&amp;$B$740,'1. Output sheet'!$O$2:$O$5000,"&lt;"&amp;$C$740)</f>
        <v>0</v>
      </c>
      <c r="O861" s="13">
        <f>SUMIFS('1. Output sheet'!$F$2:$F$5000,'1. Output sheet'!$AC$2:$AC$5000,$B$105,'1. Output sheet'!$C$2:$C$5000,O$138,'1. Output sheet'!$K$2:$K$5000,$C796,'1. Output sheet'!$O$2:$O$5000,"&gt;="&amp;$B$740,'1. Output sheet'!$O$2:$O$5000,"&lt;"&amp;$C$740)</f>
        <v>0</v>
      </c>
      <c r="P861" s="14">
        <f t="shared" si="469"/>
        <v>0</v>
      </c>
      <c r="R861" s="7"/>
      <c r="S861" s="39" t="s">
        <v>86</v>
      </c>
      <c r="T861" s="14">
        <f t="shared" si="470"/>
        <v>0</v>
      </c>
      <c r="U861" s="14">
        <f t="shared" si="448"/>
        <v>0</v>
      </c>
      <c r="V861" s="14">
        <f t="shared" si="449"/>
        <v>0</v>
      </c>
      <c r="W861" s="14">
        <f t="shared" si="450"/>
        <v>0</v>
      </c>
      <c r="X861" s="14">
        <f t="shared" si="451"/>
        <v>0</v>
      </c>
      <c r="Y861" s="14">
        <f t="shared" si="452"/>
        <v>0</v>
      </c>
      <c r="Z861" s="14">
        <f t="shared" si="453"/>
        <v>0</v>
      </c>
      <c r="AA861" s="14">
        <f t="shared" si="454"/>
        <v>0</v>
      </c>
      <c r="AB861" s="14">
        <f t="shared" si="455"/>
        <v>0</v>
      </c>
      <c r="AC861" s="14">
        <f t="shared" si="456"/>
        <v>0</v>
      </c>
      <c r="AD861" s="14">
        <f t="shared" si="457"/>
        <v>0</v>
      </c>
      <c r="AE861" s="13">
        <v>0</v>
      </c>
      <c r="AF861" s="14">
        <v>57113.416666666672</v>
      </c>
    </row>
    <row r="862" spans="2:32" ht="15" x14ac:dyDescent="0.25">
      <c r="B862" s="7"/>
      <c r="C862" s="39" t="s">
        <v>97</v>
      </c>
      <c r="D862" s="13">
        <f>SUMIFS('1. Output sheet'!$F$2:$F$5000,'1. Output sheet'!$AC$2:$AC$5000,$B$105,'1. Output sheet'!$C$2:$C$5000,D$138,'1. Output sheet'!$K$2:$K$5000,$C797,'1. Output sheet'!$O$2:$O$5000,"&gt;="&amp;$B$740,'1. Output sheet'!$O$2:$O$5000,"&lt;"&amp;$C$740)</f>
        <v>0</v>
      </c>
      <c r="E862" s="13">
        <f>SUMIFS('1. Output sheet'!$F$2:$F$5000,'1. Output sheet'!$AC$2:$AC$5000,$B$105,'1. Output sheet'!$C$2:$C$5000,E$138,'1. Output sheet'!$K$2:$K$5000,$C797,'1. Output sheet'!$O$2:$O$5000,"&gt;="&amp;$B$740,'1. Output sheet'!$O$2:$O$5000,"&lt;"&amp;$C$740)</f>
        <v>0</v>
      </c>
      <c r="F862" s="13">
        <f>SUMIFS('1. Output sheet'!$F$2:$F$5000,'1. Output sheet'!$AC$2:$AC$5000,$B$105,'1. Output sheet'!$C$2:$C$5000,F$138,'1. Output sheet'!$K$2:$K$5000,$C797,'1. Output sheet'!$O$2:$O$5000,"&gt;="&amp;$B$740,'1. Output sheet'!$O$2:$O$5000,"&lt;"&amp;$C$740)</f>
        <v>0</v>
      </c>
      <c r="G862" s="13">
        <f>SUMIFS('1. Output sheet'!$F$2:$F$5000,'1. Output sheet'!$AC$2:$AC$5000,$B$105,'1. Output sheet'!$C$2:$C$5000,G$138,'1. Output sheet'!$K$2:$K$5000,$C797,'1. Output sheet'!$O$2:$O$5000,"&gt;="&amp;$B$740,'1. Output sheet'!$O$2:$O$5000,"&lt;"&amp;$C$740)</f>
        <v>0</v>
      </c>
      <c r="H862" s="13">
        <f>SUMIFS('1. Output sheet'!$F$2:$F$5000,'1. Output sheet'!$AC$2:$AC$5000,$B$105,'1. Output sheet'!$C$2:$C$5000,H$138,'1. Output sheet'!$K$2:$K$5000,$C797,'1. Output sheet'!$O$2:$O$5000,"&gt;="&amp;$B$740,'1. Output sheet'!$O$2:$O$5000,"&lt;"&amp;$C$740)</f>
        <v>0</v>
      </c>
      <c r="I862" s="13">
        <f>SUMIFS('1. Output sheet'!$F$2:$F$5000,'1. Output sheet'!$AC$2:$AC$5000,$B$105,'1. Output sheet'!$C$2:$C$5000,I$138,'1. Output sheet'!$K$2:$K$5000,$C797,'1. Output sheet'!$O$2:$O$5000,"&gt;="&amp;$B$740,'1. Output sheet'!$O$2:$O$5000,"&lt;"&amp;$C$740)</f>
        <v>0</v>
      </c>
      <c r="J862" s="13">
        <f>SUMIFS('1. Output sheet'!$F$2:$F$5000,'1. Output sheet'!$AC$2:$AC$5000,$B$105,'1. Output sheet'!$C$2:$C$5000,J$138,'1. Output sheet'!$K$2:$K$5000,$C797,'1. Output sheet'!$O$2:$O$5000,"&gt;="&amp;$B$740,'1. Output sheet'!$O$2:$O$5000,"&lt;"&amp;$C$740)</f>
        <v>0</v>
      </c>
      <c r="K862" s="13">
        <f>SUMIFS('1. Output sheet'!$F$2:$F$5000,'1. Output sheet'!$AC$2:$AC$5000,$B$105,'1. Output sheet'!$C$2:$C$5000,K$138,'1. Output sheet'!$K$2:$K$5000,$C797,'1. Output sheet'!$O$2:$O$5000,"&gt;="&amp;$B$740,'1. Output sheet'!$O$2:$O$5000,"&lt;"&amp;$C$740)</f>
        <v>0</v>
      </c>
      <c r="L862" s="13">
        <f>SUMIFS('1. Output sheet'!$F$2:$F$5000,'1. Output sheet'!$AC$2:$AC$5000,$B$105,'1. Output sheet'!$C$2:$C$5000,L$138,'1. Output sheet'!$K$2:$K$5000,$C797,'1. Output sheet'!$O$2:$O$5000,"&gt;="&amp;$B$740,'1. Output sheet'!$O$2:$O$5000,"&lt;"&amp;$C$740)</f>
        <v>0</v>
      </c>
      <c r="M862" s="13">
        <f>SUMIFS('1. Output sheet'!$F$2:$F$5000,'1. Output sheet'!$AC$2:$AC$5000,$B$105,'1. Output sheet'!$C$2:$C$5000,M$138,'1. Output sheet'!$K$2:$K$5000,$C797,'1. Output sheet'!$O$2:$O$5000,"&gt;="&amp;$B$740,'1. Output sheet'!$O$2:$O$5000,"&lt;"&amp;$C$740)</f>
        <v>0</v>
      </c>
      <c r="N862" s="13">
        <f>SUMIFS('1. Output sheet'!$F$2:$F$5000,'1. Output sheet'!$AC$2:$AC$5000,$B$105,'1. Output sheet'!$C$2:$C$5000,N$138,'1. Output sheet'!$K$2:$K$5000,$C797,'1. Output sheet'!$O$2:$O$5000,"&gt;="&amp;$B$740,'1. Output sheet'!$O$2:$O$5000,"&lt;"&amp;$C$740)</f>
        <v>0</v>
      </c>
      <c r="O862" s="13">
        <f>SUMIFS('1. Output sheet'!$F$2:$F$5000,'1. Output sheet'!$AC$2:$AC$5000,$B$105,'1. Output sheet'!$C$2:$C$5000,O$138,'1. Output sheet'!$K$2:$K$5000,$C797,'1. Output sheet'!$O$2:$O$5000,"&gt;="&amp;$B$740,'1. Output sheet'!$O$2:$O$5000,"&lt;"&amp;$C$740)</f>
        <v>0</v>
      </c>
      <c r="P862" s="14">
        <f t="shared" si="469"/>
        <v>0</v>
      </c>
      <c r="R862" s="7"/>
      <c r="S862" s="39" t="s">
        <v>97</v>
      </c>
      <c r="T862" s="14">
        <f t="shared" si="470"/>
        <v>0</v>
      </c>
      <c r="U862" s="14">
        <f t="shared" si="448"/>
        <v>0</v>
      </c>
      <c r="V862" s="14">
        <f t="shared" si="449"/>
        <v>0</v>
      </c>
      <c r="W862" s="14">
        <f t="shared" si="450"/>
        <v>0</v>
      </c>
      <c r="X862" s="14">
        <f t="shared" si="451"/>
        <v>0</v>
      </c>
      <c r="Y862" s="14">
        <f t="shared" si="452"/>
        <v>0</v>
      </c>
      <c r="Z862" s="14">
        <f t="shared" si="453"/>
        <v>0</v>
      </c>
      <c r="AA862" s="14">
        <f t="shared" si="454"/>
        <v>0</v>
      </c>
      <c r="AB862" s="14">
        <f t="shared" si="455"/>
        <v>0</v>
      </c>
      <c r="AC862" s="14">
        <f t="shared" si="456"/>
        <v>0</v>
      </c>
      <c r="AD862" s="14">
        <f t="shared" si="457"/>
        <v>0</v>
      </c>
      <c r="AE862" s="13">
        <v>0</v>
      </c>
      <c r="AF862" s="14">
        <v>7624.3600000000006</v>
      </c>
    </row>
    <row r="863" spans="2:32" ht="15" x14ac:dyDescent="0.25">
      <c r="B863" s="7"/>
      <c r="C863" s="39" t="s">
        <v>226</v>
      </c>
      <c r="D863" s="13">
        <f>SUMIFS('1. Output sheet'!$F$2:$F$5000,'1. Output sheet'!$AC$2:$AC$5000,$B$105,'1. Output sheet'!$C$2:$C$5000,D$138,'1. Output sheet'!$K$2:$K$5000,$C798,'1. Output sheet'!$O$2:$O$5000,"&gt;="&amp;$B$740,'1. Output sheet'!$O$2:$O$5000,"&lt;"&amp;$C$740)</f>
        <v>0</v>
      </c>
      <c r="E863" s="13">
        <f>SUMIFS('1. Output sheet'!$F$2:$F$5000,'1. Output sheet'!$AC$2:$AC$5000,$B$105,'1. Output sheet'!$C$2:$C$5000,E$138,'1. Output sheet'!$K$2:$K$5000,$C798,'1. Output sheet'!$O$2:$O$5000,"&gt;="&amp;$B$740,'1. Output sheet'!$O$2:$O$5000,"&lt;"&amp;$C$740)</f>
        <v>0</v>
      </c>
      <c r="F863" s="13">
        <f>SUMIFS('1. Output sheet'!$F$2:$F$5000,'1. Output sheet'!$AC$2:$AC$5000,$B$105,'1. Output sheet'!$C$2:$C$5000,F$138,'1. Output sheet'!$K$2:$K$5000,$C798,'1. Output sheet'!$O$2:$O$5000,"&gt;="&amp;$B$740,'1. Output sheet'!$O$2:$O$5000,"&lt;"&amp;$C$740)</f>
        <v>0</v>
      </c>
      <c r="G863" s="13">
        <f>SUMIFS('1. Output sheet'!$F$2:$F$5000,'1. Output sheet'!$AC$2:$AC$5000,$B$105,'1. Output sheet'!$C$2:$C$5000,G$138,'1. Output sheet'!$K$2:$K$5000,$C798,'1. Output sheet'!$O$2:$O$5000,"&gt;="&amp;$B$740,'1. Output sheet'!$O$2:$O$5000,"&lt;"&amp;$C$740)</f>
        <v>0</v>
      </c>
      <c r="H863" s="13">
        <f>SUMIFS('1. Output sheet'!$F$2:$F$5000,'1. Output sheet'!$AC$2:$AC$5000,$B$105,'1. Output sheet'!$C$2:$C$5000,H$138,'1. Output sheet'!$K$2:$K$5000,$C798,'1. Output sheet'!$O$2:$O$5000,"&gt;="&amp;$B$740,'1. Output sheet'!$O$2:$O$5000,"&lt;"&amp;$C$740)</f>
        <v>0</v>
      </c>
      <c r="I863" s="13">
        <f>SUMIFS('1. Output sheet'!$F$2:$F$5000,'1. Output sheet'!$AC$2:$AC$5000,$B$105,'1. Output sheet'!$C$2:$C$5000,I$138,'1. Output sheet'!$K$2:$K$5000,$C798,'1. Output sheet'!$O$2:$O$5000,"&gt;="&amp;$B$740,'1. Output sheet'!$O$2:$O$5000,"&lt;"&amp;$C$740)</f>
        <v>0</v>
      </c>
      <c r="J863" s="13">
        <f>SUMIFS('1. Output sheet'!$F$2:$F$5000,'1. Output sheet'!$AC$2:$AC$5000,$B$105,'1. Output sheet'!$C$2:$C$5000,J$138,'1. Output sheet'!$K$2:$K$5000,$C798,'1. Output sheet'!$O$2:$O$5000,"&gt;="&amp;$B$740,'1. Output sheet'!$O$2:$O$5000,"&lt;"&amp;$C$740)</f>
        <v>0</v>
      </c>
      <c r="K863" s="13">
        <f>SUMIFS('1. Output sheet'!$F$2:$F$5000,'1. Output sheet'!$AC$2:$AC$5000,$B$105,'1. Output sheet'!$C$2:$C$5000,K$138,'1. Output sheet'!$K$2:$K$5000,$C798,'1. Output sheet'!$O$2:$O$5000,"&gt;="&amp;$B$740,'1. Output sheet'!$O$2:$O$5000,"&lt;"&amp;$C$740)</f>
        <v>0</v>
      </c>
      <c r="L863" s="13">
        <f>SUMIFS('1. Output sheet'!$F$2:$F$5000,'1. Output sheet'!$AC$2:$AC$5000,$B$105,'1. Output sheet'!$C$2:$C$5000,L$138,'1. Output sheet'!$K$2:$K$5000,$C798,'1. Output sheet'!$O$2:$O$5000,"&gt;="&amp;$B$740,'1. Output sheet'!$O$2:$O$5000,"&lt;"&amp;$C$740)</f>
        <v>0</v>
      </c>
      <c r="M863" s="13">
        <f>SUMIFS('1. Output sheet'!$F$2:$F$5000,'1. Output sheet'!$AC$2:$AC$5000,$B$105,'1. Output sheet'!$C$2:$C$5000,M$138,'1. Output sheet'!$K$2:$K$5000,$C798,'1. Output sheet'!$O$2:$O$5000,"&gt;="&amp;$B$740,'1. Output sheet'!$O$2:$O$5000,"&lt;"&amp;$C$740)</f>
        <v>0</v>
      </c>
      <c r="N863" s="13">
        <f>SUMIFS('1. Output sheet'!$F$2:$F$5000,'1. Output sheet'!$AC$2:$AC$5000,$B$105,'1. Output sheet'!$C$2:$C$5000,N$138,'1. Output sheet'!$K$2:$K$5000,$C798,'1. Output sheet'!$O$2:$O$5000,"&gt;="&amp;$B$740,'1. Output sheet'!$O$2:$O$5000,"&lt;"&amp;$C$740)</f>
        <v>0</v>
      </c>
      <c r="O863" s="13">
        <f>SUMIFS('1. Output sheet'!$F$2:$F$5000,'1. Output sheet'!$AC$2:$AC$5000,$B$105,'1. Output sheet'!$C$2:$C$5000,O$138,'1. Output sheet'!$K$2:$K$5000,$C798,'1. Output sheet'!$O$2:$O$5000,"&gt;="&amp;$B$740,'1. Output sheet'!$O$2:$O$5000,"&lt;"&amp;$C$740)</f>
        <v>0</v>
      </c>
      <c r="P863" s="14">
        <f t="shared" si="469"/>
        <v>0</v>
      </c>
      <c r="R863" s="7"/>
      <c r="S863" s="39" t="s">
        <v>226</v>
      </c>
      <c r="T863" s="14">
        <f t="shared" si="470"/>
        <v>0</v>
      </c>
      <c r="U863" s="14">
        <f t="shared" si="448"/>
        <v>0</v>
      </c>
      <c r="V863" s="14">
        <f t="shared" si="449"/>
        <v>0</v>
      </c>
      <c r="W863" s="14">
        <f t="shared" si="450"/>
        <v>0</v>
      </c>
      <c r="X863" s="14">
        <f t="shared" si="451"/>
        <v>0</v>
      </c>
      <c r="Y863" s="14">
        <f t="shared" si="452"/>
        <v>0</v>
      </c>
      <c r="Z863" s="14">
        <f t="shared" si="453"/>
        <v>0</v>
      </c>
      <c r="AA863" s="14">
        <f t="shared" si="454"/>
        <v>0</v>
      </c>
      <c r="AB863" s="14">
        <f t="shared" si="455"/>
        <v>0</v>
      </c>
      <c r="AC863" s="14">
        <f t="shared" si="456"/>
        <v>0</v>
      </c>
      <c r="AD863" s="14">
        <f t="shared" si="457"/>
        <v>0</v>
      </c>
      <c r="AE863" s="13">
        <v>0</v>
      </c>
      <c r="AF863" s="14">
        <v>103.9699999999998</v>
      </c>
    </row>
    <row r="864" spans="2:32" ht="15" x14ac:dyDescent="0.25">
      <c r="B864" s="7"/>
      <c r="C864" s="39" t="s">
        <v>243</v>
      </c>
      <c r="D864" s="13">
        <f>SUMIFS('1. Output sheet'!$F$2:$F$5000,'1. Output sheet'!$AC$2:$AC$5000,$B$105,'1. Output sheet'!$C$2:$C$5000,D$138,'1. Output sheet'!$K$2:$K$5000,$C799,'1. Output sheet'!$O$2:$O$5000,"&gt;="&amp;$B$740,'1. Output sheet'!$O$2:$O$5000,"&lt;"&amp;$C$740)</f>
        <v>0</v>
      </c>
      <c r="E864" s="13">
        <f>SUMIFS('1. Output sheet'!$F$2:$F$5000,'1. Output sheet'!$AC$2:$AC$5000,$B$105,'1. Output sheet'!$C$2:$C$5000,E$138,'1. Output sheet'!$K$2:$K$5000,$C799,'1. Output sheet'!$O$2:$O$5000,"&gt;="&amp;$B$740,'1. Output sheet'!$O$2:$O$5000,"&lt;"&amp;$C$740)</f>
        <v>0</v>
      </c>
      <c r="F864" s="13">
        <f>SUMIFS('1. Output sheet'!$F$2:$F$5000,'1. Output sheet'!$AC$2:$AC$5000,$B$105,'1. Output sheet'!$C$2:$C$5000,F$138,'1. Output sheet'!$K$2:$K$5000,$C799,'1. Output sheet'!$O$2:$O$5000,"&gt;="&amp;$B$740,'1. Output sheet'!$O$2:$O$5000,"&lt;"&amp;$C$740)</f>
        <v>400</v>
      </c>
      <c r="G864" s="13">
        <f>SUMIFS('1. Output sheet'!$F$2:$F$5000,'1. Output sheet'!$AC$2:$AC$5000,$B$105,'1. Output sheet'!$C$2:$C$5000,G$138,'1. Output sheet'!$K$2:$K$5000,$C799,'1. Output sheet'!$O$2:$O$5000,"&gt;="&amp;$B$740,'1. Output sheet'!$O$2:$O$5000,"&lt;"&amp;$C$740)</f>
        <v>0</v>
      </c>
      <c r="H864" s="13">
        <f>SUMIFS('1. Output sheet'!$F$2:$F$5000,'1. Output sheet'!$AC$2:$AC$5000,$B$105,'1. Output sheet'!$C$2:$C$5000,H$138,'1. Output sheet'!$K$2:$K$5000,$C799,'1. Output sheet'!$O$2:$O$5000,"&gt;="&amp;$B$740,'1. Output sheet'!$O$2:$O$5000,"&lt;"&amp;$C$740)</f>
        <v>0</v>
      </c>
      <c r="I864" s="13">
        <f>SUMIFS('1. Output sheet'!$F$2:$F$5000,'1. Output sheet'!$AC$2:$AC$5000,$B$105,'1. Output sheet'!$C$2:$C$5000,I$138,'1. Output sheet'!$K$2:$K$5000,$C799,'1. Output sheet'!$O$2:$O$5000,"&gt;="&amp;$B$740,'1. Output sheet'!$O$2:$O$5000,"&lt;"&amp;$C$740)</f>
        <v>0</v>
      </c>
      <c r="J864" s="13">
        <f>SUMIFS('1. Output sheet'!$F$2:$F$5000,'1. Output sheet'!$AC$2:$AC$5000,$B$105,'1. Output sheet'!$C$2:$C$5000,J$138,'1. Output sheet'!$K$2:$K$5000,$C799,'1. Output sheet'!$O$2:$O$5000,"&gt;="&amp;$B$740,'1. Output sheet'!$O$2:$O$5000,"&lt;"&amp;$C$740)</f>
        <v>0</v>
      </c>
      <c r="K864" s="13">
        <f>SUMIFS('1. Output sheet'!$F$2:$F$5000,'1. Output sheet'!$AC$2:$AC$5000,$B$105,'1. Output sheet'!$C$2:$C$5000,K$138,'1. Output sheet'!$K$2:$K$5000,$C799,'1. Output sheet'!$O$2:$O$5000,"&gt;="&amp;$B$740,'1. Output sheet'!$O$2:$O$5000,"&lt;"&amp;$C$740)</f>
        <v>0</v>
      </c>
      <c r="L864" s="13">
        <f>SUMIFS('1. Output sheet'!$F$2:$F$5000,'1. Output sheet'!$AC$2:$AC$5000,$B$105,'1. Output sheet'!$C$2:$C$5000,L$138,'1. Output sheet'!$K$2:$K$5000,$C799,'1. Output sheet'!$O$2:$O$5000,"&gt;="&amp;$B$740,'1. Output sheet'!$O$2:$O$5000,"&lt;"&amp;$C$740)</f>
        <v>0</v>
      </c>
      <c r="M864" s="13">
        <f>SUMIFS('1. Output sheet'!$F$2:$F$5000,'1. Output sheet'!$AC$2:$AC$5000,$B$105,'1. Output sheet'!$C$2:$C$5000,M$138,'1. Output sheet'!$K$2:$K$5000,$C799,'1. Output sheet'!$O$2:$O$5000,"&gt;="&amp;$B$740,'1. Output sheet'!$O$2:$O$5000,"&lt;"&amp;$C$740)</f>
        <v>0</v>
      </c>
      <c r="N864" s="13">
        <f>SUMIFS('1. Output sheet'!$F$2:$F$5000,'1. Output sheet'!$AC$2:$AC$5000,$B$105,'1. Output sheet'!$C$2:$C$5000,N$138,'1. Output sheet'!$K$2:$K$5000,$C799,'1. Output sheet'!$O$2:$O$5000,"&gt;="&amp;$B$740,'1. Output sheet'!$O$2:$O$5000,"&lt;"&amp;$C$740)</f>
        <v>0</v>
      </c>
      <c r="O864" s="13">
        <f>SUMIFS('1. Output sheet'!$F$2:$F$5000,'1. Output sheet'!$AC$2:$AC$5000,$B$105,'1. Output sheet'!$C$2:$C$5000,O$138,'1. Output sheet'!$K$2:$K$5000,$C799,'1. Output sheet'!$O$2:$O$5000,"&gt;="&amp;$B$740,'1. Output sheet'!$O$2:$O$5000,"&lt;"&amp;$C$740)</f>
        <v>0</v>
      </c>
      <c r="P864" s="14">
        <f t="shared" si="469"/>
        <v>400</v>
      </c>
      <c r="R864" s="7"/>
      <c r="S864" s="39" t="s">
        <v>243</v>
      </c>
      <c r="T864" s="14">
        <f t="shared" si="470"/>
        <v>0</v>
      </c>
      <c r="U864" s="14">
        <f t="shared" si="448"/>
        <v>0</v>
      </c>
      <c r="V864" s="14">
        <f t="shared" si="449"/>
        <v>53.631524610165847</v>
      </c>
      <c r="W864" s="14">
        <f t="shared" si="450"/>
        <v>0</v>
      </c>
      <c r="X864" s="14">
        <f t="shared" si="451"/>
        <v>0</v>
      </c>
      <c r="Y864" s="14">
        <f t="shared" si="452"/>
        <v>0</v>
      </c>
      <c r="Z864" s="14">
        <f t="shared" si="453"/>
        <v>0</v>
      </c>
      <c r="AA864" s="14">
        <f t="shared" si="454"/>
        <v>0</v>
      </c>
      <c r="AB864" s="14">
        <f t="shared" si="455"/>
        <v>0</v>
      </c>
      <c r="AC864" s="14">
        <f t="shared" si="456"/>
        <v>0</v>
      </c>
      <c r="AD864" s="14">
        <f t="shared" si="457"/>
        <v>0</v>
      </c>
      <c r="AE864" s="13">
        <v>0</v>
      </c>
      <c r="AF864" s="14">
        <v>-29074.37</v>
      </c>
    </row>
    <row r="865" spans="2:32" ht="15" x14ac:dyDescent="0.25">
      <c r="B865" s="7"/>
      <c r="C865" s="39" t="s">
        <v>2874</v>
      </c>
      <c r="D865" s="13">
        <f>SUMIFS('1. Output sheet'!$F$2:$F$5000,'1. Output sheet'!$AC$2:$AC$5000,$B$105,'1. Output sheet'!$C$2:$C$5000,D$138,'1. Output sheet'!$K$2:$K$5000,$C800,'1. Output sheet'!$O$2:$O$5000,"&gt;="&amp;$B$740,'1. Output sheet'!$O$2:$O$5000,"&lt;"&amp;$C$740)</f>
        <v>0</v>
      </c>
      <c r="E865" s="13">
        <f>SUMIFS('1. Output sheet'!$F$2:$F$5000,'1. Output sheet'!$AC$2:$AC$5000,$B$105,'1. Output sheet'!$C$2:$C$5000,E$138,'1. Output sheet'!$K$2:$K$5000,$C800,'1. Output sheet'!$O$2:$O$5000,"&gt;="&amp;$B$740,'1. Output sheet'!$O$2:$O$5000,"&lt;"&amp;$C$740)</f>
        <v>0</v>
      </c>
      <c r="F865" s="13">
        <f>SUMIFS('1. Output sheet'!$F$2:$F$5000,'1. Output sheet'!$AC$2:$AC$5000,$B$105,'1. Output sheet'!$C$2:$C$5000,F$138,'1. Output sheet'!$K$2:$K$5000,$C800,'1. Output sheet'!$O$2:$O$5000,"&gt;="&amp;$B$740,'1. Output sheet'!$O$2:$O$5000,"&lt;"&amp;$C$740)</f>
        <v>0</v>
      </c>
      <c r="G865" s="13">
        <f>SUMIFS('1. Output sheet'!$F$2:$F$5000,'1. Output sheet'!$AC$2:$AC$5000,$B$105,'1. Output sheet'!$C$2:$C$5000,G$138,'1. Output sheet'!$K$2:$K$5000,$C800,'1. Output sheet'!$O$2:$O$5000,"&gt;="&amp;$B$740,'1. Output sheet'!$O$2:$O$5000,"&lt;"&amp;$C$740)</f>
        <v>0</v>
      </c>
      <c r="H865" s="13">
        <f>SUMIFS('1. Output sheet'!$F$2:$F$5000,'1. Output sheet'!$AC$2:$AC$5000,$B$105,'1. Output sheet'!$C$2:$C$5000,H$138,'1. Output sheet'!$K$2:$K$5000,$C800,'1. Output sheet'!$O$2:$O$5000,"&gt;="&amp;$B$740,'1. Output sheet'!$O$2:$O$5000,"&lt;"&amp;$C$740)</f>
        <v>0</v>
      </c>
      <c r="I865" s="13">
        <f>SUMIFS('1. Output sheet'!$F$2:$F$5000,'1. Output sheet'!$AC$2:$AC$5000,$B$105,'1. Output sheet'!$C$2:$C$5000,I$138,'1. Output sheet'!$K$2:$K$5000,$C800,'1. Output sheet'!$O$2:$O$5000,"&gt;="&amp;$B$740,'1. Output sheet'!$O$2:$O$5000,"&lt;"&amp;$C$740)</f>
        <v>0</v>
      </c>
      <c r="J865" s="13">
        <f>SUMIFS('1. Output sheet'!$F$2:$F$5000,'1. Output sheet'!$AC$2:$AC$5000,$B$105,'1. Output sheet'!$C$2:$C$5000,J$138,'1. Output sheet'!$K$2:$K$5000,$C800,'1. Output sheet'!$O$2:$O$5000,"&gt;="&amp;$B$740,'1. Output sheet'!$O$2:$O$5000,"&lt;"&amp;$C$740)</f>
        <v>0</v>
      </c>
      <c r="K865" s="13">
        <f>SUMIFS('1. Output sheet'!$F$2:$F$5000,'1. Output sheet'!$AC$2:$AC$5000,$B$105,'1. Output sheet'!$C$2:$C$5000,K$138,'1. Output sheet'!$K$2:$K$5000,$C800,'1. Output sheet'!$O$2:$O$5000,"&gt;="&amp;$B$740,'1. Output sheet'!$O$2:$O$5000,"&lt;"&amp;$C$740)</f>
        <v>0</v>
      </c>
      <c r="L865" s="13">
        <f>SUMIFS('1. Output sheet'!$F$2:$F$5000,'1. Output sheet'!$AC$2:$AC$5000,$B$105,'1. Output sheet'!$C$2:$C$5000,L$138,'1. Output sheet'!$K$2:$K$5000,$C800,'1. Output sheet'!$O$2:$O$5000,"&gt;="&amp;$B$740,'1. Output sheet'!$O$2:$O$5000,"&lt;"&amp;$C$740)</f>
        <v>0</v>
      </c>
      <c r="M865" s="13">
        <f>SUMIFS('1. Output sheet'!$F$2:$F$5000,'1. Output sheet'!$AC$2:$AC$5000,$B$105,'1. Output sheet'!$C$2:$C$5000,M$138,'1. Output sheet'!$K$2:$K$5000,$C800,'1. Output sheet'!$O$2:$O$5000,"&gt;="&amp;$B$740,'1. Output sheet'!$O$2:$O$5000,"&lt;"&amp;$C$740)</f>
        <v>0</v>
      </c>
      <c r="N865" s="13">
        <f>SUMIFS('1. Output sheet'!$F$2:$F$5000,'1. Output sheet'!$AC$2:$AC$5000,$B$105,'1. Output sheet'!$C$2:$C$5000,N$138,'1. Output sheet'!$K$2:$K$5000,$C800,'1. Output sheet'!$O$2:$O$5000,"&gt;="&amp;$B$740,'1. Output sheet'!$O$2:$O$5000,"&lt;"&amp;$C$740)</f>
        <v>0</v>
      </c>
      <c r="O865" s="13">
        <f>SUMIFS('1. Output sheet'!$F$2:$F$5000,'1. Output sheet'!$AC$2:$AC$5000,$B$105,'1. Output sheet'!$C$2:$C$5000,O$138,'1. Output sheet'!$K$2:$K$5000,$C800,'1. Output sheet'!$O$2:$O$5000,"&gt;="&amp;$B$740,'1. Output sheet'!$O$2:$O$5000,"&lt;"&amp;$C$740)</f>
        <v>0</v>
      </c>
      <c r="P865" s="14">
        <f t="shared" si="469"/>
        <v>0</v>
      </c>
      <c r="R865" s="7"/>
      <c r="S865" s="39" t="s">
        <v>2874</v>
      </c>
      <c r="T865" s="14">
        <f t="shared" si="470"/>
        <v>0</v>
      </c>
      <c r="U865" s="14">
        <f t="shared" si="448"/>
        <v>0</v>
      </c>
      <c r="V865" s="14">
        <f t="shared" si="449"/>
        <v>0</v>
      </c>
      <c r="W865" s="14">
        <f t="shared" si="450"/>
        <v>0</v>
      </c>
      <c r="X865" s="14">
        <f t="shared" si="451"/>
        <v>0</v>
      </c>
      <c r="Y865" s="14">
        <f t="shared" si="452"/>
        <v>0</v>
      </c>
      <c r="Z865" s="14">
        <f t="shared" si="453"/>
        <v>0</v>
      </c>
      <c r="AA865" s="14">
        <f t="shared" si="454"/>
        <v>0</v>
      </c>
      <c r="AB865" s="14">
        <f t="shared" si="455"/>
        <v>0</v>
      </c>
      <c r="AC865" s="14">
        <f t="shared" si="456"/>
        <v>0</v>
      </c>
      <c r="AD865" s="14">
        <f t="shared" si="457"/>
        <v>0</v>
      </c>
      <c r="AE865" s="13">
        <v>0</v>
      </c>
      <c r="AF865" s="14">
        <v>0</v>
      </c>
    </row>
    <row r="866" spans="2:32" ht="15" x14ac:dyDescent="0.25">
      <c r="B866" s="7"/>
      <c r="C866" s="39" t="s">
        <v>217</v>
      </c>
      <c r="D866" s="13">
        <f>SUMIFS('1. Output sheet'!$F$2:$F$5000,'1. Output sheet'!$AC$2:$AC$5000,$B$105,'1. Output sheet'!$C$2:$C$5000,D$138,'1. Output sheet'!$K$2:$K$5000,$C801,'1. Output sheet'!$O$2:$O$5000,"&gt;="&amp;$B$740,'1. Output sheet'!$O$2:$O$5000,"&lt;"&amp;$C$740)</f>
        <v>0</v>
      </c>
      <c r="E866" s="13">
        <f>SUMIFS('1. Output sheet'!$F$2:$F$5000,'1. Output sheet'!$AC$2:$AC$5000,$B$105,'1. Output sheet'!$C$2:$C$5000,E$138,'1. Output sheet'!$K$2:$K$5000,$C801,'1. Output sheet'!$O$2:$O$5000,"&gt;="&amp;$B$740,'1. Output sheet'!$O$2:$O$5000,"&lt;"&amp;$C$740)</f>
        <v>0</v>
      </c>
      <c r="F866" s="13">
        <f>SUMIFS('1. Output sheet'!$F$2:$F$5000,'1. Output sheet'!$AC$2:$AC$5000,$B$105,'1. Output sheet'!$C$2:$C$5000,F$138,'1. Output sheet'!$K$2:$K$5000,$C801,'1. Output sheet'!$O$2:$O$5000,"&gt;="&amp;$B$740,'1. Output sheet'!$O$2:$O$5000,"&lt;"&amp;$C$740)</f>
        <v>0</v>
      </c>
      <c r="G866" s="13">
        <f>SUMIFS('1. Output sheet'!$F$2:$F$5000,'1. Output sheet'!$AC$2:$AC$5000,$B$105,'1. Output sheet'!$C$2:$C$5000,G$138,'1. Output sheet'!$K$2:$K$5000,$C801,'1. Output sheet'!$O$2:$O$5000,"&gt;="&amp;$B$740,'1. Output sheet'!$O$2:$O$5000,"&lt;"&amp;$C$740)</f>
        <v>0</v>
      </c>
      <c r="H866" s="13">
        <f>SUMIFS('1. Output sheet'!$F$2:$F$5000,'1. Output sheet'!$AC$2:$AC$5000,$B$105,'1. Output sheet'!$C$2:$C$5000,H$138,'1. Output sheet'!$K$2:$K$5000,$C801,'1. Output sheet'!$O$2:$O$5000,"&gt;="&amp;$B$740,'1. Output sheet'!$O$2:$O$5000,"&lt;"&amp;$C$740)</f>
        <v>0</v>
      </c>
      <c r="I866" s="13">
        <f>SUMIFS('1. Output sheet'!$F$2:$F$5000,'1. Output sheet'!$AC$2:$AC$5000,$B$105,'1. Output sheet'!$C$2:$C$5000,I$138,'1. Output sheet'!$K$2:$K$5000,$C801,'1. Output sheet'!$O$2:$O$5000,"&gt;="&amp;$B$740,'1. Output sheet'!$O$2:$O$5000,"&lt;"&amp;$C$740)</f>
        <v>0</v>
      </c>
      <c r="J866" s="13">
        <f>SUMIFS('1. Output sheet'!$F$2:$F$5000,'1. Output sheet'!$AC$2:$AC$5000,$B$105,'1. Output sheet'!$C$2:$C$5000,J$138,'1. Output sheet'!$K$2:$K$5000,$C801,'1. Output sheet'!$O$2:$O$5000,"&gt;="&amp;$B$740,'1. Output sheet'!$O$2:$O$5000,"&lt;"&amp;$C$740)</f>
        <v>0</v>
      </c>
      <c r="K866" s="13">
        <f>SUMIFS('1. Output sheet'!$F$2:$F$5000,'1. Output sheet'!$AC$2:$AC$5000,$B$105,'1. Output sheet'!$C$2:$C$5000,K$138,'1. Output sheet'!$K$2:$K$5000,$C801,'1. Output sheet'!$O$2:$O$5000,"&gt;="&amp;$B$740,'1. Output sheet'!$O$2:$O$5000,"&lt;"&amp;$C$740)</f>
        <v>0</v>
      </c>
      <c r="L866" s="13">
        <f>SUMIFS('1. Output sheet'!$F$2:$F$5000,'1. Output sheet'!$AC$2:$AC$5000,$B$105,'1. Output sheet'!$C$2:$C$5000,L$138,'1. Output sheet'!$K$2:$K$5000,$C801,'1. Output sheet'!$O$2:$O$5000,"&gt;="&amp;$B$740,'1. Output sheet'!$O$2:$O$5000,"&lt;"&amp;$C$740)</f>
        <v>0</v>
      </c>
      <c r="M866" s="13">
        <f>SUMIFS('1. Output sheet'!$F$2:$F$5000,'1. Output sheet'!$AC$2:$AC$5000,$B$105,'1. Output sheet'!$C$2:$C$5000,M$138,'1. Output sheet'!$K$2:$K$5000,$C801,'1. Output sheet'!$O$2:$O$5000,"&gt;="&amp;$B$740,'1. Output sheet'!$O$2:$O$5000,"&lt;"&amp;$C$740)</f>
        <v>0</v>
      </c>
      <c r="N866" s="13">
        <f>SUMIFS('1. Output sheet'!$F$2:$F$5000,'1. Output sheet'!$AC$2:$AC$5000,$B$105,'1. Output sheet'!$C$2:$C$5000,N$138,'1. Output sheet'!$K$2:$K$5000,$C801,'1. Output sheet'!$O$2:$O$5000,"&gt;="&amp;$B$740,'1. Output sheet'!$O$2:$O$5000,"&lt;"&amp;$C$740)</f>
        <v>0</v>
      </c>
      <c r="O866" s="13">
        <f>SUMIFS('1. Output sheet'!$F$2:$F$5000,'1. Output sheet'!$AC$2:$AC$5000,$B$105,'1. Output sheet'!$C$2:$C$5000,O$138,'1. Output sheet'!$K$2:$K$5000,$C801,'1. Output sheet'!$O$2:$O$5000,"&gt;="&amp;$B$740,'1. Output sheet'!$O$2:$O$5000,"&lt;"&amp;$C$740)</f>
        <v>0</v>
      </c>
      <c r="P866" s="14">
        <f t="shared" si="469"/>
        <v>0</v>
      </c>
      <c r="R866" s="7"/>
      <c r="S866" s="39" t="s">
        <v>217</v>
      </c>
      <c r="T866" s="14">
        <f t="shared" si="470"/>
        <v>0</v>
      </c>
      <c r="U866" s="14">
        <f t="shared" si="448"/>
        <v>0</v>
      </c>
      <c r="V866" s="14">
        <f t="shared" si="449"/>
        <v>0</v>
      </c>
      <c r="W866" s="14">
        <f t="shared" si="450"/>
        <v>0</v>
      </c>
      <c r="X866" s="14">
        <f t="shared" si="451"/>
        <v>0</v>
      </c>
      <c r="Y866" s="14">
        <f t="shared" si="452"/>
        <v>0</v>
      </c>
      <c r="Z866" s="14">
        <f t="shared" si="453"/>
        <v>0</v>
      </c>
      <c r="AA866" s="14">
        <f t="shared" si="454"/>
        <v>0</v>
      </c>
      <c r="AB866" s="14">
        <f t="shared" si="455"/>
        <v>0</v>
      </c>
      <c r="AC866" s="14">
        <f t="shared" si="456"/>
        <v>0</v>
      </c>
      <c r="AD866" s="14">
        <f t="shared" si="457"/>
        <v>0</v>
      </c>
      <c r="AE866" s="13">
        <v>0</v>
      </c>
      <c r="AF866" s="14">
        <v>14437.619999999999</v>
      </c>
    </row>
    <row r="867" spans="2:32" ht="15" x14ac:dyDescent="0.25">
      <c r="B867" s="7"/>
      <c r="C867" s="39" t="s">
        <v>326</v>
      </c>
      <c r="D867" s="13">
        <f>SUMIFS('1. Output sheet'!$F$2:$F$5000,'1. Output sheet'!$AC$2:$AC$5000,$B$105,'1. Output sheet'!$C$2:$C$5000,D$138,'1. Output sheet'!$K$2:$K$5000,$C802,'1. Output sheet'!$O$2:$O$5000,"&gt;="&amp;$B$740,'1. Output sheet'!$O$2:$O$5000,"&lt;"&amp;$C$740)</f>
        <v>0</v>
      </c>
      <c r="E867" s="13">
        <f>SUMIFS('1. Output sheet'!$F$2:$F$5000,'1. Output sheet'!$AC$2:$AC$5000,$B$105,'1. Output sheet'!$C$2:$C$5000,E$138,'1. Output sheet'!$K$2:$K$5000,$C802,'1. Output sheet'!$O$2:$O$5000,"&gt;="&amp;$B$740,'1. Output sheet'!$O$2:$O$5000,"&lt;"&amp;$C$740)</f>
        <v>0</v>
      </c>
      <c r="F867" s="13">
        <f>SUMIFS('1. Output sheet'!$F$2:$F$5000,'1. Output sheet'!$AC$2:$AC$5000,$B$105,'1. Output sheet'!$C$2:$C$5000,F$138,'1. Output sheet'!$K$2:$K$5000,$C802,'1. Output sheet'!$O$2:$O$5000,"&gt;="&amp;$B$740,'1. Output sheet'!$O$2:$O$5000,"&lt;"&amp;$C$740)</f>
        <v>-1080.0199999999993</v>
      </c>
      <c r="G867" s="13">
        <f>SUMIFS('1. Output sheet'!$F$2:$F$5000,'1. Output sheet'!$AC$2:$AC$5000,$B$105,'1. Output sheet'!$C$2:$C$5000,G$138,'1. Output sheet'!$K$2:$K$5000,$C802,'1. Output sheet'!$O$2:$O$5000,"&gt;="&amp;$B$740,'1. Output sheet'!$O$2:$O$5000,"&lt;"&amp;$C$740)</f>
        <v>0</v>
      </c>
      <c r="H867" s="13">
        <f>SUMIFS('1. Output sheet'!$F$2:$F$5000,'1. Output sheet'!$AC$2:$AC$5000,$B$105,'1. Output sheet'!$C$2:$C$5000,H$138,'1. Output sheet'!$K$2:$K$5000,$C802,'1. Output sheet'!$O$2:$O$5000,"&gt;="&amp;$B$740,'1. Output sheet'!$O$2:$O$5000,"&lt;"&amp;$C$740)</f>
        <v>0</v>
      </c>
      <c r="I867" s="13">
        <f>SUMIFS('1. Output sheet'!$F$2:$F$5000,'1. Output sheet'!$AC$2:$AC$5000,$B$105,'1. Output sheet'!$C$2:$C$5000,I$138,'1. Output sheet'!$K$2:$K$5000,$C802,'1. Output sheet'!$O$2:$O$5000,"&gt;="&amp;$B$740,'1. Output sheet'!$O$2:$O$5000,"&lt;"&amp;$C$740)</f>
        <v>0</v>
      </c>
      <c r="J867" s="13">
        <f>SUMIFS('1. Output sheet'!$F$2:$F$5000,'1. Output sheet'!$AC$2:$AC$5000,$B$105,'1. Output sheet'!$C$2:$C$5000,J$138,'1. Output sheet'!$K$2:$K$5000,$C802,'1. Output sheet'!$O$2:$O$5000,"&gt;="&amp;$B$740,'1. Output sheet'!$O$2:$O$5000,"&lt;"&amp;$C$740)</f>
        <v>0</v>
      </c>
      <c r="K867" s="13">
        <f>SUMIFS('1. Output sheet'!$F$2:$F$5000,'1. Output sheet'!$AC$2:$AC$5000,$B$105,'1. Output sheet'!$C$2:$C$5000,K$138,'1. Output sheet'!$K$2:$K$5000,$C802,'1. Output sheet'!$O$2:$O$5000,"&gt;="&amp;$B$740,'1. Output sheet'!$O$2:$O$5000,"&lt;"&amp;$C$740)</f>
        <v>0</v>
      </c>
      <c r="L867" s="13">
        <f>SUMIFS('1. Output sheet'!$F$2:$F$5000,'1. Output sheet'!$AC$2:$AC$5000,$B$105,'1. Output sheet'!$C$2:$C$5000,L$138,'1. Output sheet'!$K$2:$K$5000,$C802,'1. Output sheet'!$O$2:$O$5000,"&gt;="&amp;$B$740,'1. Output sheet'!$O$2:$O$5000,"&lt;"&amp;$C$740)</f>
        <v>0</v>
      </c>
      <c r="M867" s="13">
        <f>SUMIFS('1. Output sheet'!$F$2:$F$5000,'1. Output sheet'!$AC$2:$AC$5000,$B$105,'1. Output sheet'!$C$2:$C$5000,M$138,'1. Output sheet'!$K$2:$K$5000,$C802,'1. Output sheet'!$O$2:$O$5000,"&gt;="&amp;$B$740,'1. Output sheet'!$O$2:$O$5000,"&lt;"&amp;$C$740)</f>
        <v>0</v>
      </c>
      <c r="N867" s="13">
        <f>SUMIFS('1. Output sheet'!$F$2:$F$5000,'1. Output sheet'!$AC$2:$AC$5000,$B$105,'1. Output sheet'!$C$2:$C$5000,N$138,'1. Output sheet'!$K$2:$K$5000,$C802,'1. Output sheet'!$O$2:$O$5000,"&gt;="&amp;$B$740,'1. Output sheet'!$O$2:$O$5000,"&lt;"&amp;$C$740)</f>
        <v>0</v>
      </c>
      <c r="O867" s="13">
        <f>SUMIFS('1. Output sheet'!$F$2:$F$5000,'1. Output sheet'!$AC$2:$AC$5000,$B$105,'1. Output sheet'!$C$2:$C$5000,O$138,'1. Output sheet'!$K$2:$K$5000,$C802,'1. Output sheet'!$O$2:$O$5000,"&gt;="&amp;$B$740,'1. Output sheet'!$O$2:$O$5000,"&lt;"&amp;$C$740)</f>
        <v>0</v>
      </c>
      <c r="P867" s="14">
        <f t="shared" si="469"/>
        <v>-1080.0199999999993</v>
      </c>
      <c r="R867" s="7"/>
      <c r="S867" s="39" t="s">
        <v>326</v>
      </c>
      <c r="T867" s="14">
        <f t="shared" si="470"/>
        <v>0</v>
      </c>
      <c r="U867" s="14">
        <f t="shared" si="448"/>
        <v>0</v>
      </c>
      <c r="V867" s="14">
        <f t="shared" si="449"/>
        <v>-144.8077980236782</v>
      </c>
      <c r="W867" s="14">
        <f t="shared" si="450"/>
        <v>0</v>
      </c>
      <c r="X867" s="14">
        <f t="shared" si="451"/>
        <v>0</v>
      </c>
      <c r="Y867" s="14">
        <f t="shared" si="452"/>
        <v>0</v>
      </c>
      <c r="Z867" s="14">
        <f t="shared" si="453"/>
        <v>0</v>
      </c>
      <c r="AA867" s="14">
        <f t="shared" si="454"/>
        <v>0</v>
      </c>
      <c r="AB867" s="14">
        <f t="shared" si="455"/>
        <v>0</v>
      </c>
      <c r="AC867" s="14">
        <f t="shared" si="456"/>
        <v>0</v>
      </c>
      <c r="AD867" s="14">
        <f t="shared" si="457"/>
        <v>0</v>
      </c>
      <c r="AE867" s="13">
        <v>0</v>
      </c>
      <c r="AF867" s="14">
        <v>-1771.5966666666668</v>
      </c>
    </row>
    <row r="868" spans="2:32" ht="15" x14ac:dyDescent="0.25">
      <c r="B868" s="7"/>
      <c r="C868" s="39" t="s">
        <v>775</v>
      </c>
      <c r="D868" s="13">
        <f>SUMIFS('1. Output sheet'!$F$2:$F$5000,'1. Output sheet'!$AC$2:$AC$5000,$B$105,'1. Output sheet'!$C$2:$C$5000,D$138,'1. Output sheet'!$K$2:$K$5000,$C803,'1. Output sheet'!$O$2:$O$5000,"&gt;="&amp;$B$740,'1. Output sheet'!$O$2:$O$5000,"&lt;"&amp;$C$740)</f>
        <v>0</v>
      </c>
      <c r="E868" s="13">
        <f>SUMIFS('1. Output sheet'!$F$2:$F$5000,'1. Output sheet'!$AC$2:$AC$5000,$B$105,'1. Output sheet'!$C$2:$C$5000,E$138,'1. Output sheet'!$K$2:$K$5000,$C803,'1. Output sheet'!$O$2:$O$5000,"&gt;="&amp;$B$740,'1. Output sheet'!$O$2:$O$5000,"&lt;"&amp;$C$740)</f>
        <v>0</v>
      </c>
      <c r="F868" s="13">
        <f>SUMIFS('1. Output sheet'!$F$2:$F$5000,'1. Output sheet'!$AC$2:$AC$5000,$B$105,'1. Output sheet'!$C$2:$C$5000,F$138,'1. Output sheet'!$K$2:$K$5000,$C803,'1. Output sheet'!$O$2:$O$5000,"&gt;="&amp;$B$740,'1. Output sheet'!$O$2:$O$5000,"&lt;"&amp;$C$740)</f>
        <v>0</v>
      </c>
      <c r="G868" s="13">
        <f>SUMIFS('1. Output sheet'!$F$2:$F$5000,'1. Output sheet'!$AC$2:$AC$5000,$B$105,'1. Output sheet'!$C$2:$C$5000,G$138,'1. Output sheet'!$K$2:$K$5000,$C803,'1. Output sheet'!$O$2:$O$5000,"&gt;="&amp;$B$740,'1. Output sheet'!$O$2:$O$5000,"&lt;"&amp;$C$740)</f>
        <v>0</v>
      </c>
      <c r="H868" s="13">
        <f>SUMIFS('1. Output sheet'!$F$2:$F$5000,'1. Output sheet'!$AC$2:$AC$5000,$B$105,'1. Output sheet'!$C$2:$C$5000,H$138,'1. Output sheet'!$K$2:$K$5000,$C803,'1. Output sheet'!$O$2:$O$5000,"&gt;="&amp;$B$740,'1. Output sheet'!$O$2:$O$5000,"&lt;"&amp;$C$740)</f>
        <v>0</v>
      </c>
      <c r="I868" s="13">
        <f>SUMIFS('1. Output sheet'!$F$2:$F$5000,'1. Output sheet'!$AC$2:$AC$5000,$B$105,'1. Output sheet'!$C$2:$C$5000,I$138,'1. Output sheet'!$K$2:$K$5000,$C803,'1. Output sheet'!$O$2:$O$5000,"&gt;="&amp;$B$740,'1. Output sheet'!$O$2:$O$5000,"&lt;"&amp;$C$740)</f>
        <v>0</v>
      </c>
      <c r="J868" s="13">
        <f>SUMIFS('1. Output sheet'!$F$2:$F$5000,'1. Output sheet'!$AC$2:$AC$5000,$B$105,'1. Output sheet'!$C$2:$C$5000,J$138,'1. Output sheet'!$K$2:$K$5000,$C803,'1. Output sheet'!$O$2:$O$5000,"&gt;="&amp;$B$740,'1. Output sheet'!$O$2:$O$5000,"&lt;"&amp;$C$740)</f>
        <v>0</v>
      </c>
      <c r="K868" s="13">
        <f>SUMIFS('1. Output sheet'!$F$2:$F$5000,'1. Output sheet'!$AC$2:$AC$5000,$B$105,'1. Output sheet'!$C$2:$C$5000,K$138,'1. Output sheet'!$K$2:$K$5000,$C803,'1. Output sheet'!$O$2:$O$5000,"&gt;="&amp;$B$740,'1. Output sheet'!$O$2:$O$5000,"&lt;"&amp;$C$740)</f>
        <v>0</v>
      </c>
      <c r="L868" s="13">
        <f>SUMIFS('1. Output sheet'!$F$2:$F$5000,'1. Output sheet'!$AC$2:$AC$5000,$B$105,'1. Output sheet'!$C$2:$C$5000,L$138,'1. Output sheet'!$K$2:$K$5000,$C803,'1. Output sheet'!$O$2:$O$5000,"&gt;="&amp;$B$740,'1. Output sheet'!$O$2:$O$5000,"&lt;"&amp;$C$740)</f>
        <v>0</v>
      </c>
      <c r="M868" s="13">
        <f>SUMIFS('1. Output sheet'!$F$2:$F$5000,'1. Output sheet'!$AC$2:$AC$5000,$B$105,'1. Output sheet'!$C$2:$C$5000,M$138,'1. Output sheet'!$K$2:$K$5000,$C803,'1. Output sheet'!$O$2:$O$5000,"&gt;="&amp;$B$740,'1. Output sheet'!$O$2:$O$5000,"&lt;"&amp;$C$740)</f>
        <v>0</v>
      </c>
      <c r="N868" s="13">
        <f>SUMIFS('1. Output sheet'!$F$2:$F$5000,'1. Output sheet'!$AC$2:$AC$5000,$B$105,'1. Output sheet'!$C$2:$C$5000,N$138,'1. Output sheet'!$K$2:$K$5000,$C803,'1. Output sheet'!$O$2:$O$5000,"&gt;="&amp;$B$740,'1. Output sheet'!$O$2:$O$5000,"&lt;"&amp;$C$740)</f>
        <v>0</v>
      </c>
      <c r="O868" s="13">
        <f>SUMIFS('1. Output sheet'!$F$2:$F$5000,'1. Output sheet'!$AC$2:$AC$5000,$B$105,'1. Output sheet'!$C$2:$C$5000,O$138,'1. Output sheet'!$K$2:$K$5000,$C803,'1. Output sheet'!$O$2:$O$5000,"&gt;="&amp;$B$740,'1. Output sheet'!$O$2:$O$5000,"&lt;"&amp;$C$740)</f>
        <v>0</v>
      </c>
      <c r="P868" s="14">
        <f t="shared" si="469"/>
        <v>0</v>
      </c>
      <c r="R868" s="7"/>
      <c r="S868" s="39" t="s">
        <v>775</v>
      </c>
      <c r="T868" s="14">
        <f t="shared" si="470"/>
        <v>0</v>
      </c>
      <c r="U868" s="14">
        <f t="shared" si="448"/>
        <v>0</v>
      </c>
      <c r="V868" s="14">
        <f t="shared" si="449"/>
        <v>0</v>
      </c>
      <c r="W868" s="14">
        <f t="shared" si="450"/>
        <v>0</v>
      </c>
      <c r="X868" s="14">
        <f t="shared" si="451"/>
        <v>0</v>
      </c>
      <c r="Y868" s="14">
        <f t="shared" si="452"/>
        <v>0</v>
      </c>
      <c r="Z868" s="14">
        <f t="shared" si="453"/>
        <v>0</v>
      </c>
      <c r="AA868" s="14">
        <f t="shared" si="454"/>
        <v>0</v>
      </c>
      <c r="AB868" s="14">
        <f t="shared" si="455"/>
        <v>0</v>
      </c>
      <c r="AC868" s="14">
        <f t="shared" si="456"/>
        <v>0</v>
      </c>
      <c r="AD868" s="14">
        <f t="shared" si="457"/>
        <v>0</v>
      </c>
      <c r="AE868" s="13">
        <v>0</v>
      </c>
      <c r="AF868" s="14">
        <v>-353.57000000000011</v>
      </c>
    </row>
    <row r="870" spans="2:32" x14ac:dyDescent="0.2">
      <c r="R870">
        <v>0.13407881152541462</v>
      </c>
    </row>
    <row r="871" spans="2:32" ht="15" x14ac:dyDescent="0.25">
      <c r="B871" s="5" t="s">
        <v>4785</v>
      </c>
      <c r="C871" s="5"/>
      <c r="D871" s="5"/>
      <c r="E871" s="5"/>
      <c r="F871" s="5"/>
      <c r="G871" s="5"/>
      <c r="H871" s="5"/>
      <c r="I871" s="5"/>
      <c r="J871" s="5"/>
      <c r="K871" s="5"/>
      <c r="L871" s="5"/>
      <c r="M871" s="5"/>
      <c r="N871" s="5"/>
      <c r="O871" s="5"/>
      <c r="P871" s="5"/>
      <c r="R871" s="5" t="s">
        <v>4785</v>
      </c>
      <c r="S871" s="5"/>
      <c r="T871" s="5"/>
      <c r="U871" s="5"/>
      <c r="V871" s="5"/>
      <c r="W871" s="5"/>
      <c r="X871" s="5"/>
      <c r="Y871" s="5"/>
      <c r="Z871" s="5"/>
      <c r="AA871" s="5"/>
      <c r="AB871" s="5"/>
      <c r="AC871" s="5"/>
      <c r="AD871" s="5"/>
      <c r="AE871" s="5"/>
      <c r="AF871" s="5"/>
    </row>
    <row r="872" spans="2:32" ht="60" x14ac:dyDescent="0.25">
      <c r="B872" s="6" t="s">
        <v>4776</v>
      </c>
      <c r="C872" s="6"/>
      <c r="D872" s="10" t="s">
        <v>136</v>
      </c>
      <c r="E872" s="10" t="s">
        <v>41</v>
      </c>
      <c r="F872" s="10" t="s">
        <v>79</v>
      </c>
      <c r="G872" s="11" t="s">
        <v>50</v>
      </c>
      <c r="H872" s="11" t="s">
        <v>555</v>
      </c>
      <c r="I872" s="11" t="s">
        <v>145</v>
      </c>
      <c r="J872" s="11" t="s">
        <v>126</v>
      </c>
      <c r="K872" s="11" t="s">
        <v>238</v>
      </c>
      <c r="L872" s="11" t="s">
        <v>312</v>
      </c>
      <c r="M872" s="11" t="s">
        <v>4766</v>
      </c>
      <c r="N872" s="11" t="s">
        <v>29</v>
      </c>
      <c r="O872" s="11" t="s">
        <v>69</v>
      </c>
      <c r="P872" s="29" t="s">
        <v>4767</v>
      </c>
      <c r="R872" s="6" t="s">
        <v>4777</v>
      </c>
      <c r="S872" s="6"/>
      <c r="T872" s="10" t="s">
        <v>136</v>
      </c>
      <c r="U872" s="10" t="s">
        <v>41</v>
      </c>
      <c r="V872" s="10" t="s">
        <v>79</v>
      </c>
      <c r="W872" s="11" t="s">
        <v>50</v>
      </c>
      <c r="X872" s="11" t="s">
        <v>555</v>
      </c>
      <c r="Y872" s="11" t="s">
        <v>145</v>
      </c>
      <c r="Z872" s="11" t="s">
        <v>126</v>
      </c>
      <c r="AA872" s="11" t="s">
        <v>238</v>
      </c>
      <c r="AB872" s="11" t="s">
        <v>312</v>
      </c>
      <c r="AC872" s="11" t="s">
        <v>4766</v>
      </c>
      <c r="AD872" s="11" t="s">
        <v>29</v>
      </c>
      <c r="AE872" s="11" t="s">
        <v>69</v>
      </c>
      <c r="AF872" s="29" t="s">
        <v>4767</v>
      </c>
    </row>
    <row r="873" spans="2:32" ht="15" x14ac:dyDescent="0.25">
      <c r="B873" s="37" t="s">
        <v>4786</v>
      </c>
      <c r="C873" s="12"/>
      <c r="D873" s="14">
        <f>SUM(D874:D902)</f>
        <v>2474</v>
      </c>
      <c r="E873" s="14">
        <f t="shared" ref="E873" si="482">SUM(E874:E902)</f>
        <v>35665</v>
      </c>
      <c r="F873" s="14">
        <f t="shared" ref="F873" si="483">SUM(F874:F902)</f>
        <v>48718.98</v>
      </c>
      <c r="G873" s="14">
        <f t="shared" ref="G873" si="484">SUM(G874:G902)</f>
        <v>8325.75</v>
      </c>
      <c r="H873" s="14">
        <f t="shared" ref="H873" si="485">SUM(H874:H902)</f>
        <v>5623.0599999999995</v>
      </c>
      <c r="I873" s="14">
        <f t="shared" ref="I873" si="486">SUM(I874:I902)</f>
        <v>39945</v>
      </c>
      <c r="J873" s="14">
        <f t="shared" ref="J873" si="487">SUM(J874:J902)</f>
        <v>14460</v>
      </c>
      <c r="K873" s="14">
        <f t="shared" ref="K873" si="488">SUM(K874:K902)</f>
        <v>0</v>
      </c>
      <c r="L873" s="14">
        <f t="shared" ref="L873" si="489">SUM(L874:L902)</f>
        <v>2550</v>
      </c>
      <c r="M873" s="14">
        <f t="shared" ref="M873" si="490">SUM(M874:M902)</f>
        <v>0</v>
      </c>
      <c r="N873" s="14">
        <f t="shared" ref="N873" si="491">SUM(N874:N902)</f>
        <v>9100</v>
      </c>
      <c r="O873" s="14">
        <f t="shared" ref="O873" si="492">SUM(O874:O902)</f>
        <v>9100</v>
      </c>
      <c r="P873" s="14">
        <f>SUM(D873:O873)</f>
        <v>175961.79</v>
      </c>
      <c r="R873" s="37" t="s">
        <v>4786</v>
      </c>
      <c r="S873" s="12"/>
      <c r="T873" s="14">
        <f>D873*$R$201</f>
        <v>331.71097971387576</v>
      </c>
      <c r="U873" s="14">
        <f t="shared" ref="U873:U902" si="493">E873*$R$201</f>
        <v>4781.9208130539128</v>
      </c>
      <c r="V873" s="14">
        <f t="shared" ref="V873:V902" si="494">F873*$R$201</f>
        <v>6532.1829371304448</v>
      </c>
      <c r="W873" s="14">
        <f t="shared" ref="W873:W902" si="495">G873*$R$201</f>
        <v>1116.3066650577207</v>
      </c>
      <c r="X873" s="14">
        <f t="shared" ref="X873:X902" si="496">H873*$R$201</f>
        <v>753.93320193609782</v>
      </c>
      <c r="Y873" s="14">
        <f t="shared" ref="Y873:Y902" si="497">I873*$R$201</f>
        <v>5355.7781263826873</v>
      </c>
      <c r="Z873" s="14">
        <f t="shared" ref="Z873:Z902" si="498">J873*$R$201</f>
        <v>1938.7796146574954</v>
      </c>
      <c r="AA873" s="14">
        <f t="shared" ref="AA873:AA902" si="499">K873*$R$201</f>
        <v>0</v>
      </c>
      <c r="AB873" s="14">
        <f t="shared" ref="AB873:AB902" si="500">L873*$R$201</f>
        <v>341.9009693898073</v>
      </c>
      <c r="AC873" s="14">
        <f t="shared" ref="AC873:AC902" si="501">M873*$R$201</f>
        <v>0</v>
      </c>
      <c r="AD873" s="14">
        <f t="shared" ref="AD873:AD902" si="502">N873*$R$201</f>
        <v>1220.117184881273</v>
      </c>
      <c r="AE873" s="14">
        <f t="shared" ref="AE873:AE902" si="503">O873*$R$201</f>
        <v>1220.117184881273</v>
      </c>
      <c r="AF873" s="14">
        <f t="shared" ref="AF873:AF902" si="504">P873*$R$201</f>
        <v>23592.74767708459</v>
      </c>
    </row>
    <row r="874" spans="2:32" ht="15" x14ac:dyDescent="0.25">
      <c r="B874" s="39" t="s">
        <v>141</v>
      </c>
      <c r="C874" s="12"/>
      <c r="D874" s="13">
        <f>SUMIFS('1. Output sheet'!$F$2:$F$5000,'1. Output sheet'!$C$2:$C$5000,D$138,'1. Output sheet'!$K$2:$K$5000,$B874,'1. Output sheet'!$AC$2:$AC$5000,$B$140,'1. Output sheet'!$O$2:$O$5000,"&gt;="&amp;$B$740,'1. Output sheet'!$O$2:$O$5000,"&lt;"&amp;$C$740)+SUMIFS('1. Output sheet'!$F$2:$F$5000,'1. Output sheet'!$C$2:$C$5000,D$138,'1. Output sheet'!$K$2:$K$5000,$B874,'1. Output sheet'!$AC$2:$AC$5000,$B$170,'1. Output sheet'!$O$2:$O$5000,"&gt;="&amp;$B$740,'1. Output sheet'!$O$2:$O$5000,"&lt;"&amp;$C$740)</f>
        <v>0</v>
      </c>
      <c r="E874" s="13">
        <f>SUMIFS('1. Output sheet'!$F$2:$F$5000,'1. Output sheet'!$C$2:$C$5000,E$138,'1. Output sheet'!$K$2:$K$5000,$B874,'1. Output sheet'!$AC$2:$AC$5000,$B$140,'1. Output sheet'!$O$2:$O$5000,"&gt;="&amp;$B$740,'1. Output sheet'!$O$2:$O$5000,"&lt;"&amp;$C$740)+SUMIFS('1. Output sheet'!$F$2:$F$5000,'1. Output sheet'!$C$2:$C$5000,E$138,'1. Output sheet'!$K$2:$K$5000,$B874,'1. Output sheet'!$AC$2:$AC$5000,$B$170,'1. Output sheet'!$O$2:$O$5000,"&gt;="&amp;$B$740,'1. Output sheet'!$O$2:$O$5000,"&lt;"&amp;$C$740)</f>
        <v>0</v>
      </c>
      <c r="F874" s="13">
        <f>SUMIFS('1. Output sheet'!$F$2:$F$5000,'1. Output sheet'!$C$2:$C$5000,F$138,'1. Output sheet'!$K$2:$K$5000,$B874,'1. Output sheet'!$AC$2:$AC$5000,$B$140,'1. Output sheet'!$O$2:$O$5000,"&gt;="&amp;$B$740,'1. Output sheet'!$O$2:$O$5000,"&lt;"&amp;$C$740)+SUMIFS('1. Output sheet'!$F$2:$F$5000,'1. Output sheet'!$C$2:$C$5000,F$138,'1. Output sheet'!$K$2:$K$5000,$B874,'1. Output sheet'!$AC$2:$AC$5000,$B$170,'1. Output sheet'!$O$2:$O$5000,"&gt;="&amp;$B$740,'1. Output sheet'!$O$2:$O$5000,"&lt;"&amp;$C$740)</f>
        <v>6686</v>
      </c>
      <c r="G874" s="13">
        <f>SUMIFS('1. Output sheet'!$F$2:$F$5000,'1. Output sheet'!$C$2:$C$5000,G$138,'1. Output sheet'!$K$2:$K$5000,$B874,'1. Output sheet'!$AC$2:$AC$5000,$B$140,'1. Output sheet'!$O$2:$O$5000,"&gt;="&amp;$B$740,'1. Output sheet'!$O$2:$O$5000,"&lt;"&amp;$C$740)+SUMIFS('1. Output sheet'!$F$2:$F$5000,'1. Output sheet'!$C$2:$C$5000,G$138,'1. Output sheet'!$K$2:$K$5000,$B874,'1. Output sheet'!$AC$2:$AC$5000,$B$170,'1. Output sheet'!$O$2:$O$5000,"&gt;="&amp;$B$740,'1. Output sheet'!$O$2:$O$5000,"&lt;"&amp;$C$740)</f>
        <v>0</v>
      </c>
      <c r="H874" s="13">
        <f>SUMIFS('1. Output sheet'!$F$2:$F$5000,'1. Output sheet'!$C$2:$C$5000,H$138,'1. Output sheet'!$K$2:$K$5000,$B874,'1. Output sheet'!$AC$2:$AC$5000,$B$140,'1. Output sheet'!$O$2:$O$5000,"&gt;="&amp;$B$740,'1. Output sheet'!$O$2:$O$5000,"&lt;"&amp;$C$740)+SUMIFS('1. Output sheet'!$F$2:$F$5000,'1. Output sheet'!$C$2:$C$5000,H$138,'1. Output sheet'!$K$2:$K$5000,$B874,'1. Output sheet'!$AC$2:$AC$5000,$B$170,'1. Output sheet'!$O$2:$O$5000,"&gt;="&amp;$B$740,'1. Output sheet'!$O$2:$O$5000,"&lt;"&amp;$C$740)</f>
        <v>0</v>
      </c>
      <c r="I874" s="13">
        <f>SUMIFS('1. Output sheet'!$F$2:$F$5000,'1. Output sheet'!$C$2:$C$5000,I$138,'1. Output sheet'!$K$2:$K$5000,$B874,'1. Output sheet'!$AC$2:$AC$5000,$B$140,'1. Output sheet'!$O$2:$O$5000,"&gt;="&amp;$B$740,'1. Output sheet'!$O$2:$O$5000,"&lt;"&amp;$C$740)+SUMIFS('1. Output sheet'!$F$2:$F$5000,'1. Output sheet'!$C$2:$C$5000,I$138,'1. Output sheet'!$K$2:$K$5000,$B874,'1. Output sheet'!$AC$2:$AC$5000,$B$170,'1. Output sheet'!$O$2:$O$5000,"&gt;="&amp;$B$740,'1. Output sheet'!$O$2:$O$5000,"&lt;"&amp;$C$740)</f>
        <v>0</v>
      </c>
      <c r="J874" s="13">
        <f>SUMIFS('1. Output sheet'!$F$2:$F$5000,'1. Output sheet'!$C$2:$C$5000,J$138,'1. Output sheet'!$K$2:$K$5000,$B874,'1. Output sheet'!$AC$2:$AC$5000,$B$140,'1. Output sheet'!$O$2:$O$5000,"&gt;="&amp;$B$740,'1. Output sheet'!$O$2:$O$5000,"&lt;"&amp;$C$740)+SUMIFS('1. Output sheet'!$F$2:$F$5000,'1. Output sheet'!$C$2:$C$5000,J$138,'1. Output sheet'!$K$2:$K$5000,$B874,'1. Output sheet'!$AC$2:$AC$5000,$B$170,'1. Output sheet'!$O$2:$O$5000,"&gt;="&amp;$B$740,'1. Output sheet'!$O$2:$O$5000,"&lt;"&amp;$C$740)</f>
        <v>0</v>
      </c>
      <c r="K874" s="13">
        <f>SUMIFS('1. Output sheet'!$F$2:$F$5000,'1. Output sheet'!$C$2:$C$5000,K$138,'1. Output sheet'!$K$2:$K$5000,$B874,'1. Output sheet'!$AC$2:$AC$5000,$B$140,'1. Output sheet'!$O$2:$O$5000,"&gt;="&amp;$B$740,'1. Output sheet'!$O$2:$O$5000,"&lt;"&amp;$C$740)+SUMIFS('1. Output sheet'!$F$2:$F$5000,'1. Output sheet'!$C$2:$C$5000,K$138,'1. Output sheet'!$K$2:$K$5000,$B874,'1. Output sheet'!$AC$2:$AC$5000,$B$170,'1. Output sheet'!$O$2:$O$5000,"&gt;="&amp;$B$740,'1. Output sheet'!$O$2:$O$5000,"&lt;"&amp;$C$740)</f>
        <v>0</v>
      </c>
      <c r="L874" s="13">
        <f>SUMIFS('1. Output sheet'!$F$2:$F$5000,'1. Output sheet'!$C$2:$C$5000,L$138,'1. Output sheet'!$K$2:$K$5000,$B874,'1. Output sheet'!$AC$2:$AC$5000,$B$140,'1. Output sheet'!$O$2:$O$5000,"&gt;="&amp;$B$740,'1. Output sheet'!$O$2:$O$5000,"&lt;"&amp;$C$740)+SUMIFS('1. Output sheet'!$F$2:$F$5000,'1. Output sheet'!$C$2:$C$5000,L$138,'1. Output sheet'!$K$2:$K$5000,$B874,'1. Output sheet'!$AC$2:$AC$5000,$B$170,'1. Output sheet'!$O$2:$O$5000,"&gt;="&amp;$B$740,'1. Output sheet'!$O$2:$O$5000,"&lt;"&amp;$C$740)</f>
        <v>0</v>
      </c>
      <c r="M874" s="13">
        <f>SUMIFS('1. Output sheet'!$F$2:$F$5000,'1. Output sheet'!$C$2:$C$5000,M$138,'1. Output sheet'!$K$2:$K$5000,$B874,'1. Output sheet'!$AC$2:$AC$5000,$B$140,'1. Output sheet'!$O$2:$O$5000,"&gt;="&amp;$B$740,'1. Output sheet'!$O$2:$O$5000,"&lt;"&amp;$C$740)+SUMIFS('1. Output sheet'!$F$2:$F$5000,'1. Output sheet'!$C$2:$C$5000,M$138,'1. Output sheet'!$K$2:$K$5000,$B874,'1. Output sheet'!$AC$2:$AC$5000,$B$170,'1. Output sheet'!$O$2:$O$5000,"&gt;="&amp;$B$740,'1. Output sheet'!$O$2:$O$5000,"&lt;"&amp;$C$740)</f>
        <v>0</v>
      </c>
      <c r="N874" s="13">
        <f>SUMIFS('1. Output sheet'!$F$2:$F$5000,'1. Output sheet'!$C$2:$C$5000,N$138,'1. Output sheet'!$K$2:$K$5000,$B874,'1. Output sheet'!$AC$2:$AC$5000,$B$140,'1. Output sheet'!$O$2:$O$5000,"&gt;="&amp;$B$740,'1. Output sheet'!$O$2:$O$5000,"&lt;"&amp;$C$740)+SUMIFS('1. Output sheet'!$F$2:$F$5000,'1. Output sheet'!$C$2:$C$5000,N$138,'1. Output sheet'!$K$2:$K$5000,$B874,'1. Output sheet'!$AC$2:$AC$5000,$B$170,'1. Output sheet'!$O$2:$O$5000,"&gt;="&amp;$B$740,'1. Output sheet'!$O$2:$O$5000,"&lt;"&amp;$C$740)</f>
        <v>0</v>
      </c>
      <c r="O874" s="13">
        <f>SUMIFS('1. Output sheet'!$F$2:$F$5000,'1. Output sheet'!$C$2:$C$5000,O$138,'1. Output sheet'!$K$2:$K$5000,$B874,'1. Output sheet'!$AC$2:$AC$5000,$B$140,'1. Output sheet'!$O$2:$O$5000,"&gt;="&amp;$B$740,'1. Output sheet'!$O$2:$O$5000,"&lt;"&amp;$C$740)+SUMIFS('1. Output sheet'!$F$2:$F$5000,'1. Output sheet'!$C$2:$C$5000,O$138,'1. Output sheet'!$K$2:$K$5000,$B874,'1. Output sheet'!$AC$2:$AC$5000,$B$170,'1. Output sheet'!$O$2:$O$5000,"&gt;="&amp;$B$740,'1. Output sheet'!$O$2:$O$5000,"&lt;"&amp;$C$740)</f>
        <v>0</v>
      </c>
      <c r="P874" s="14"/>
      <c r="R874" s="39" t="s">
        <v>141</v>
      </c>
      <c r="S874" s="12"/>
      <c r="T874" s="13">
        <f t="shared" ref="T874:T902" si="505">D874*$R$201</f>
        <v>0</v>
      </c>
      <c r="U874" s="13">
        <f t="shared" si="493"/>
        <v>0</v>
      </c>
      <c r="V874" s="13">
        <f t="shared" si="494"/>
        <v>896.4509338589221</v>
      </c>
      <c r="W874" s="13">
        <f t="shared" si="495"/>
        <v>0</v>
      </c>
      <c r="X874" s="13">
        <f t="shared" si="496"/>
        <v>0</v>
      </c>
      <c r="Y874" s="13">
        <f t="shared" si="497"/>
        <v>0</v>
      </c>
      <c r="Z874" s="13">
        <f t="shared" si="498"/>
        <v>0</v>
      </c>
      <c r="AA874" s="13">
        <f t="shared" si="499"/>
        <v>0</v>
      </c>
      <c r="AB874" s="13">
        <f t="shared" si="500"/>
        <v>0</v>
      </c>
      <c r="AC874" s="13">
        <f t="shared" si="501"/>
        <v>0</v>
      </c>
      <c r="AD874" s="13">
        <f t="shared" si="502"/>
        <v>0</v>
      </c>
      <c r="AE874" s="13">
        <f t="shared" si="503"/>
        <v>0</v>
      </c>
      <c r="AF874" s="14">
        <f t="shared" si="504"/>
        <v>0</v>
      </c>
    </row>
    <row r="875" spans="2:32" ht="15" x14ac:dyDescent="0.25">
      <c r="B875" s="39" t="s">
        <v>2856</v>
      </c>
      <c r="C875" s="12"/>
      <c r="D875" s="13">
        <f>SUMIFS('1. Output sheet'!$F$2:$F$5000,'1. Output sheet'!$C$2:$C$5000,D$138,'1. Output sheet'!$K$2:$K$5000,$B875,'1. Output sheet'!$AC$2:$AC$5000,$B$140,'1. Output sheet'!$O$2:$O$5000,"&gt;="&amp;$B$740,'1. Output sheet'!$O$2:$O$5000,"&lt;"&amp;$C$740)+SUMIFS('1. Output sheet'!$F$2:$F$5000,'1. Output sheet'!$C$2:$C$5000,D$138,'1. Output sheet'!$K$2:$K$5000,$B875,'1. Output sheet'!$AC$2:$AC$5000,$B$170,'1. Output sheet'!$O$2:$O$5000,"&gt;="&amp;$B$740,'1. Output sheet'!$O$2:$O$5000,"&lt;"&amp;$C$740)</f>
        <v>0</v>
      </c>
      <c r="E875" s="13">
        <f>SUMIFS('1. Output sheet'!$F$2:$F$5000,'1. Output sheet'!$C$2:$C$5000,E$138,'1. Output sheet'!$K$2:$K$5000,$B875,'1. Output sheet'!$AC$2:$AC$5000,$B$140,'1. Output sheet'!$O$2:$O$5000,"&gt;="&amp;$B$740,'1. Output sheet'!$O$2:$O$5000,"&lt;"&amp;$C$740)+SUMIFS('1. Output sheet'!$F$2:$F$5000,'1. Output sheet'!$C$2:$C$5000,E$138,'1. Output sheet'!$K$2:$K$5000,$B875,'1. Output sheet'!$AC$2:$AC$5000,$B$170,'1. Output sheet'!$O$2:$O$5000,"&gt;="&amp;$B$740,'1. Output sheet'!$O$2:$O$5000,"&lt;"&amp;$C$740)</f>
        <v>0</v>
      </c>
      <c r="F875" s="13">
        <f>SUMIFS('1. Output sheet'!$F$2:$F$5000,'1. Output sheet'!$C$2:$C$5000,F$138,'1. Output sheet'!$K$2:$K$5000,$B875,'1. Output sheet'!$AC$2:$AC$5000,$B$140,'1. Output sheet'!$O$2:$O$5000,"&gt;="&amp;$B$740,'1. Output sheet'!$O$2:$O$5000,"&lt;"&amp;$C$740)+SUMIFS('1. Output sheet'!$F$2:$F$5000,'1. Output sheet'!$C$2:$C$5000,F$138,'1. Output sheet'!$K$2:$K$5000,$B875,'1. Output sheet'!$AC$2:$AC$5000,$B$170,'1. Output sheet'!$O$2:$O$5000,"&gt;="&amp;$B$740,'1. Output sheet'!$O$2:$O$5000,"&lt;"&amp;$C$740)</f>
        <v>0</v>
      </c>
      <c r="G875" s="13">
        <f>SUMIFS('1. Output sheet'!$F$2:$F$5000,'1. Output sheet'!$C$2:$C$5000,G$138,'1. Output sheet'!$K$2:$K$5000,$B875,'1. Output sheet'!$AC$2:$AC$5000,$B$140,'1. Output sheet'!$O$2:$O$5000,"&gt;="&amp;$B$740,'1. Output sheet'!$O$2:$O$5000,"&lt;"&amp;$C$740)+SUMIFS('1. Output sheet'!$F$2:$F$5000,'1. Output sheet'!$C$2:$C$5000,G$138,'1. Output sheet'!$K$2:$K$5000,$B875,'1. Output sheet'!$AC$2:$AC$5000,$B$170,'1. Output sheet'!$O$2:$O$5000,"&gt;="&amp;$B$740,'1. Output sheet'!$O$2:$O$5000,"&lt;"&amp;$C$740)</f>
        <v>0</v>
      </c>
      <c r="H875" s="13">
        <f>SUMIFS('1. Output sheet'!$F$2:$F$5000,'1. Output sheet'!$C$2:$C$5000,H$138,'1. Output sheet'!$K$2:$K$5000,$B875,'1. Output sheet'!$AC$2:$AC$5000,$B$140,'1. Output sheet'!$O$2:$O$5000,"&gt;="&amp;$B$740,'1. Output sheet'!$O$2:$O$5000,"&lt;"&amp;$C$740)+SUMIFS('1. Output sheet'!$F$2:$F$5000,'1. Output sheet'!$C$2:$C$5000,H$138,'1. Output sheet'!$K$2:$K$5000,$B875,'1. Output sheet'!$AC$2:$AC$5000,$B$170,'1. Output sheet'!$O$2:$O$5000,"&gt;="&amp;$B$740,'1. Output sheet'!$O$2:$O$5000,"&lt;"&amp;$C$740)</f>
        <v>0</v>
      </c>
      <c r="I875" s="13">
        <f>SUMIFS('1. Output sheet'!$F$2:$F$5000,'1. Output sheet'!$C$2:$C$5000,I$138,'1. Output sheet'!$K$2:$K$5000,$B875,'1. Output sheet'!$AC$2:$AC$5000,$B$140,'1. Output sheet'!$O$2:$O$5000,"&gt;="&amp;$B$740,'1. Output sheet'!$O$2:$O$5000,"&lt;"&amp;$C$740)+SUMIFS('1. Output sheet'!$F$2:$F$5000,'1. Output sheet'!$C$2:$C$5000,I$138,'1. Output sheet'!$K$2:$K$5000,$B875,'1. Output sheet'!$AC$2:$AC$5000,$B$170,'1. Output sheet'!$O$2:$O$5000,"&gt;="&amp;$B$740,'1. Output sheet'!$O$2:$O$5000,"&lt;"&amp;$C$740)</f>
        <v>0</v>
      </c>
      <c r="J875" s="13">
        <f>SUMIFS('1. Output sheet'!$F$2:$F$5000,'1. Output sheet'!$C$2:$C$5000,J$138,'1. Output sheet'!$K$2:$K$5000,$B875,'1. Output sheet'!$AC$2:$AC$5000,$B$140,'1. Output sheet'!$O$2:$O$5000,"&gt;="&amp;$B$740,'1. Output sheet'!$O$2:$O$5000,"&lt;"&amp;$C$740)+SUMIFS('1. Output sheet'!$F$2:$F$5000,'1. Output sheet'!$C$2:$C$5000,J$138,'1. Output sheet'!$K$2:$K$5000,$B875,'1. Output sheet'!$AC$2:$AC$5000,$B$170,'1. Output sheet'!$O$2:$O$5000,"&gt;="&amp;$B$740,'1. Output sheet'!$O$2:$O$5000,"&lt;"&amp;$C$740)</f>
        <v>0</v>
      </c>
      <c r="K875" s="13">
        <f>SUMIFS('1. Output sheet'!$F$2:$F$5000,'1. Output sheet'!$C$2:$C$5000,K$138,'1. Output sheet'!$K$2:$K$5000,$B875,'1. Output sheet'!$AC$2:$AC$5000,$B$140,'1. Output sheet'!$O$2:$O$5000,"&gt;="&amp;$B$740,'1. Output sheet'!$O$2:$O$5000,"&lt;"&amp;$C$740)+SUMIFS('1. Output sheet'!$F$2:$F$5000,'1. Output sheet'!$C$2:$C$5000,K$138,'1. Output sheet'!$K$2:$K$5000,$B875,'1. Output sheet'!$AC$2:$AC$5000,$B$170,'1. Output sheet'!$O$2:$O$5000,"&gt;="&amp;$B$740,'1. Output sheet'!$O$2:$O$5000,"&lt;"&amp;$C$740)</f>
        <v>0</v>
      </c>
      <c r="L875" s="13">
        <f>SUMIFS('1. Output sheet'!$F$2:$F$5000,'1. Output sheet'!$C$2:$C$5000,L$138,'1. Output sheet'!$K$2:$K$5000,$B875,'1. Output sheet'!$AC$2:$AC$5000,$B$140,'1. Output sheet'!$O$2:$O$5000,"&gt;="&amp;$B$740,'1. Output sheet'!$O$2:$O$5000,"&lt;"&amp;$C$740)+SUMIFS('1. Output sheet'!$F$2:$F$5000,'1. Output sheet'!$C$2:$C$5000,L$138,'1. Output sheet'!$K$2:$K$5000,$B875,'1. Output sheet'!$AC$2:$AC$5000,$B$170,'1. Output sheet'!$O$2:$O$5000,"&gt;="&amp;$B$740,'1. Output sheet'!$O$2:$O$5000,"&lt;"&amp;$C$740)</f>
        <v>0</v>
      </c>
      <c r="M875" s="13">
        <f>SUMIFS('1. Output sheet'!$F$2:$F$5000,'1. Output sheet'!$C$2:$C$5000,M$138,'1. Output sheet'!$K$2:$K$5000,$B875,'1. Output sheet'!$AC$2:$AC$5000,$B$140,'1. Output sheet'!$O$2:$O$5000,"&gt;="&amp;$B$740,'1. Output sheet'!$O$2:$O$5000,"&lt;"&amp;$C$740)+SUMIFS('1. Output sheet'!$F$2:$F$5000,'1. Output sheet'!$C$2:$C$5000,M$138,'1. Output sheet'!$K$2:$K$5000,$B875,'1. Output sheet'!$AC$2:$AC$5000,$B$170,'1. Output sheet'!$O$2:$O$5000,"&gt;="&amp;$B$740,'1. Output sheet'!$O$2:$O$5000,"&lt;"&amp;$C$740)</f>
        <v>0</v>
      </c>
      <c r="N875" s="13">
        <f>SUMIFS('1. Output sheet'!$F$2:$F$5000,'1. Output sheet'!$C$2:$C$5000,N$138,'1. Output sheet'!$K$2:$K$5000,$B875,'1. Output sheet'!$AC$2:$AC$5000,$B$140,'1. Output sheet'!$O$2:$O$5000,"&gt;="&amp;$B$740,'1. Output sheet'!$O$2:$O$5000,"&lt;"&amp;$C$740)+SUMIFS('1. Output sheet'!$F$2:$F$5000,'1. Output sheet'!$C$2:$C$5000,N$138,'1. Output sheet'!$K$2:$K$5000,$B875,'1. Output sheet'!$AC$2:$AC$5000,$B$170,'1. Output sheet'!$O$2:$O$5000,"&gt;="&amp;$B$740,'1. Output sheet'!$O$2:$O$5000,"&lt;"&amp;$C$740)</f>
        <v>0</v>
      </c>
      <c r="O875" s="13">
        <f>SUMIFS('1. Output sheet'!$F$2:$F$5000,'1. Output sheet'!$C$2:$C$5000,O$138,'1. Output sheet'!$K$2:$K$5000,$B875,'1. Output sheet'!$AC$2:$AC$5000,$B$140,'1. Output sheet'!$O$2:$O$5000,"&gt;="&amp;$B$740,'1. Output sheet'!$O$2:$O$5000,"&lt;"&amp;$C$740)+SUMIFS('1. Output sheet'!$F$2:$F$5000,'1. Output sheet'!$C$2:$C$5000,O$138,'1. Output sheet'!$K$2:$K$5000,$B875,'1. Output sheet'!$AC$2:$AC$5000,$B$170,'1. Output sheet'!$O$2:$O$5000,"&gt;="&amp;$B$740,'1. Output sheet'!$O$2:$O$5000,"&lt;"&amp;$C$740)</f>
        <v>0</v>
      </c>
      <c r="P875" s="14">
        <f t="shared" ref="P875:P902" si="506">SUM(D875:O875)</f>
        <v>0</v>
      </c>
      <c r="R875" s="39" t="s">
        <v>2856</v>
      </c>
      <c r="S875" s="12"/>
      <c r="T875" s="13">
        <f t="shared" si="505"/>
        <v>0</v>
      </c>
      <c r="U875" s="13">
        <f t="shared" si="493"/>
        <v>0</v>
      </c>
      <c r="V875" s="13">
        <f t="shared" si="494"/>
        <v>0</v>
      </c>
      <c r="W875" s="13">
        <f t="shared" si="495"/>
        <v>0</v>
      </c>
      <c r="X875" s="13">
        <f t="shared" si="496"/>
        <v>0</v>
      </c>
      <c r="Y875" s="13">
        <f t="shared" si="497"/>
        <v>0</v>
      </c>
      <c r="Z875" s="13">
        <f t="shared" si="498"/>
        <v>0</v>
      </c>
      <c r="AA875" s="13">
        <f t="shared" si="499"/>
        <v>0</v>
      </c>
      <c r="AB875" s="13">
        <f t="shared" si="500"/>
        <v>0</v>
      </c>
      <c r="AC875" s="13">
        <f t="shared" si="501"/>
        <v>0</v>
      </c>
      <c r="AD875" s="13">
        <f t="shared" si="502"/>
        <v>0</v>
      </c>
      <c r="AE875" s="13">
        <f t="shared" si="503"/>
        <v>0</v>
      </c>
      <c r="AF875" s="14">
        <f t="shared" si="504"/>
        <v>0</v>
      </c>
    </row>
    <row r="876" spans="2:32" ht="15" x14ac:dyDescent="0.25">
      <c r="B876" s="39" t="s">
        <v>610</v>
      </c>
      <c r="C876" s="12"/>
      <c r="D876" s="13">
        <f>SUMIFS('1. Output sheet'!$F$2:$F$5000,'1. Output sheet'!$C$2:$C$5000,D$138,'1. Output sheet'!$K$2:$K$5000,$B876,'1. Output sheet'!$AC$2:$AC$5000,$B$140,'1. Output sheet'!$O$2:$O$5000,"&gt;="&amp;$B$740,'1. Output sheet'!$O$2:$O$5000,"&lt;"&amp;$C$740)+SUMIFS('1. Output sheet'!$F$2:$F$5000,'1. Output sheet'!$C$2:$C$5000,D$138,'1. Output sheet'!$K$2:$K$5000,$B876,'1. Output sheet'!$AC$2:$AC$5000,$B$170,'1. Output sheet'!$O$2:$O$5000,"&gt;="&amp;$B$740,'1. Output sheet'!$O$2:$O$5000,"&lt;"&amp;$C$740)</f>
        <v>0</v>
      </c>
      <c r="E876" s="13">
        <f>SUMIFS('1. Output sheet'!$F$2:$F$5000,'1. Output sheet'!$C$2:$C$5000,E$138,'1. Output sheet'!$K$2:$K$5000,$B876,'1. Output sheet'!$AC$2:$AC$5000,$B$140,'1. Output sheet'!$O$2:$O$5000,"&gt;="&amp;$B$740,'1. Output sheet'!$O$2:$O$5000,"&lt;"&amp;$C$740)+SUMIFS('1. Output sheet'!$F$2:$F$5000,'1. Output sheet'!$C$2:$C$5000,E$138,'1. Output sheet'!$K$2:$K$5000,$B876,'1. Output sheet'!$AC$2:$AC$5000,$B$170,'1. Output sheet'!$O$2:$O$5000,"&gt;="&amp;$B$740,'1. Output sheet'!$O$2:$O$5000,"&lt;"&amp;$C$740)</f>
        <v>0</v>
      </c>
      <c r="F876" s="13">
        <f>SUMIFS('1. Output sheet'!$F$2:$F$5000,'1. Output sheet'!$C$2:$C$5000,F$138,'1. Output sheet'!$K$2:$K$5000,$B876,'1. Output sheet'!$AC$2:$AC$5000,$B$140,'1. Output sheet'!$O$2:$O$5000,"&gt;="&amp;$B$740,'1. Output sheet'!$O$2:$O$5000,"&lt;"&amp;$C$740)+SUMIFS('1. Output sheet'!$F$2:$F$5000,'1. Output sheet'!$C$2:$C$5000,F$138,'1. Output sheet'!$K$2:$K$5000,$B876,'1. Output sheet'!$AC$2:$AC$5000,$B$170,'1. Output sheet'!$O$2:$O$5000,"&gt;="&amp;$B$740,'1. Output sheet'!$O$2:$O$5000,"&lt;"&amp;$C$740)</f>
        <v>0</v>
      </c>
      <c r="G876" s="13">
        <f>SUMIFS('1. Output sheet'!$F$2:$F$5000,'1. Output sheet'!$C$2:$C$5000,G$138,'1. Output sheet'!$K$2:$K$5000,$B876,'1. Output sheet'!$AC$2:$AC$5000,$B$140,'1. Output sheet'!$O$2:$O$5000,"&gt;="&amp;$B$740,'1. Output sheet'!$O$2:$O$5000,"&lt;"&amp;$C$740)+SUMIFS('1. Output sheet'!$F$2:$F$5000,'1. Output sheet'!$C$2:$C$5000,G$138,'1. Output sheet'!$K$2:$K$5000,$B876,'1. Output sheet'!$AC$2:$AC$5000,$B$170,'1. Output sheet'!$O$2:$O$5000,"&gt;="&amp;$B$740,'1. Output sheet'!$O$2:$O$5000,"&lt;"&amp;$C$740)</f>
        <v>0</v>
      </c>
      <c r="H876" s="13">
        <f>SUMIFS('1. Output sheet'!$F$2:$F$5000,'1. Output sheet'!$C$2:$C$5000,H$138,'1. Output sheet'!$K$2:$K$5000,$B876,'1. Output sheet'!$AC$2:$AC$5000,$B$140,'1. Output sheet'!$O$2:$O$5000,"&gt;="&amp;$B$740,'1. Output sheet'!$O$2:$O$5000,"&lt;"&amp;$C$740)+SUMIFS('1. Output sheet'!$F$2:$F$5000,'1. Output sheet'!$C$2:$C$5000,H$138,'1. Output sheet'!$K$2:$K$5000,$B876,'1. Output sheet'!$AC$2:$AC$5000,$B$170,'1. Output sheet'!$O$2:$O$5000,"&gt;="&amp;$B$740,'1. Output sheet'!$O$2:$O$5000,"&lt;"&amp;$C$740)</f>
        <v>0</v>
      </c>
      <c r="I876" s="13">
        <f>SUMIFS('1. Output sheet'!$F$2:$F$5000,'1. Output sheet'!$C$2:$C$5000,I$138,'1. Output sheet'!$K$2:$K$5000,$B876,'1. Output sheet'!$AC$2:$AC$5000,$B$140,'1. Output sheet'!$O$2:$O$5000,"&gt;="&amp;$B$740,'1. Output sheet'!$O$2:$O$5000,"&lt;"&amp;$C$740)+SUMIFS('1. Output sheet'!$F$2:$F$5000,'1. Output sheet'!$C$2:$C$5000,I$138,'1. Output sheet'!$K$2:$K$5000,$B876,'1. Output sheet'!$AC$2:$AC$5000,$B$170,'1. Output sheet'!$O$2:$O$5000,"&gt;="&amp;$B$740,'1. Output sheet'!$O$2:$O$5000,"&lt;"&amp;$C$740)</f>
        <v>0</v>
      </c>
      <c r="J876" s="13">
        <f>SUMIFS('1. Output sheet'!$F$2:$F$5000,'1. Output sheet'!$C$2:$C$5000,J$138,'1. Output sheet'!$K$2:$K$5000,$B876,'1. Output sheet'!$AC$2:$AC$5000,$B$140,'1. Output sheet'!$O$2:$O$5000,"&gt;="&amp;$B$740,'1. Output sheet'!$O$2:$O$5000,"&lt;"&amp;$C$740)+SUMIFS('1. Output sheet'!$F$2:$F$5000,'1. Output sheet'!$C$2:$C$5000,J$138,'1. Output sheet'!$K$2:$K$5000,$B876,'1. Output sheet'!$AC$2:$AC$5000,$B$170,'1. Output sheet'!$O$2:$O$5000,"&gt;="&amp;$B$740,'1. Output sheet'!$O$2:$O$5000,"&lt;"&amp;$C$740)</f>
        <v>0</v>
      </c>
      <c r="K876" s="13">
        <f>SUMIFS('1. Output sheet'!$F$2:$F$5000,'1. Output sheet'!$C$2:$C$5000,K$138,'1. Output sheet'!$K$2:$K$5000,$B876,'1. Output sheet'!$AC$2:$AC$5000,$B$140,'1. Output sheet'!$O$2:$O$5000,"&gt;="&amp;$B$740,'1. Output sheet'!$O$2:$O$5000,"&lt;"&amp;$C$740)+SUMIFS('1. Output sheet'!$F$2:$F$5000,'1. Output sheet'!$C$2:$C$5000,K$138,'1. Output sheet'!$K$2:$K$5000,$B876,'1. Output sheet'!$AC$2:$AC$5000,$B$170,'1. Output sheet'!$O$2:$O$5000,"&gt;="&amp;$B$740,'1. Output sheet'!$O$2:$O$5000,"&lt;"&amp;$C$740)</f>
        <v>0</v>
      </c>
      <c r="L876" s="13">
        <f>SUMIFS('1. Output sheet'!$F$2:$F$5000,'1. Output sheet'!$C$2:$C$5000,L$138,'1. Output sheet'!$K$2:$K$5000,$B876,'1. Output sheet'!$AC$2:$AC$5000,$B$140,'1. Output sheet'!$O$2:$O$5000,"&gt;="&amp;$B$740,'1. Output sheet'!$O$2:$O$5000,"&lt;"&amp;$C$740)+SUMIFS('1. Output sheet'!$F$2:$F$5000,'1. Output sheet'!$C$2:$C$5000,L$138,'1. Output sheet'!$K$2:$K$5000,$B876,'1. Output sheet'!$AC$2:$AC$5000,$B$170,'1. Output sheet'!$O$2:$O$5000,"&gt;="&amp;$B$740,'1. Output sheet'!$O$2:$O$5000,"&lt;"&amp;$C$740)</f>
        <v>0</v>
      </c>
      <c r="M876" s="13">
        <f>SUMIFS('1. Output sheet'!$F$2:$F$5000,'1. Output sheet'!$C$2:$C$5000,M$138,'1. Output sheet'!$K$2:$K$5000,$B876,'1. Output sheet'!$AC$2:$AC$5000,$B$140,'1. Output sheet'!$O$2:$O$5000,"&gt;="&amp;$B$740,'1. Output sheet'!$O$2:$O$5000,"&lt;"&amp;$C$740)+SUMIFS('1. Output sheet'!$F$2:$F$5000,'1. Output sheet'!$C$2:$C$5000,M$138,'1. Output sheet'!$K$2:$K$5000,$B876,'1. Output sheet'!$AC$2:$AC$5000,$B$170,'1. Output sheet'!$O$2:$O$5000,"&gt;="&amp;$B$740,'1. Output sheet'!$O$2:$O$5000,"&lt;"&amp;$C$740)</f>
        <v>0</v>
      </c>
      <c r="N876" s="13">
        <f>SUMIFS('1. Output sheet'!$F$2:$F$5000,'1. Output sheet'!$C$2:$C$5000,N$138,'1. Output sheet'!$K$2:$K$5000,$B876,'1. Output sheet'!$AC$2:$AC$5000,$B$140,'1. Output sheet'!$O$2:$O$5000,"&gt;="&amp;$B$740,'1. Output sheet'!$O$2:$O$5000,"&lt;"&amp;$C$740)+SUMIFS('1. Output sheet'!$F$2:$F$5000,'1. Output sheet'!$C$2:$C$5000,N$138,'1. Output sheet'!$K$2:$K$5000,$B876,'1. Output sheet'!$AC$2:$AC$5000,$B$170,'1. Output sheet'!$O$2:$O$5000,"&gt;="&amp;$B$740,'1. Output sheet'!$O$2:$O$5000,"&lt;"&amp;$C$740)</f>
        <v>0</v>
      </c>
      <c r="O876" s="13">
        <f>SUMIFS('1. Output sheet'!$F$2:$F$5000,'1. Output sheet'!$C$2:$C$5000,O$138,'1. Output sheet'!$K$2:$K$5000,$B876,'1. Output sheet'!$AC$2:$AC$5000,$B$140,'1. Output sheet'!$O$2:$O$5000,"&gt;="&amp;$B$740,'1. Output sheet'!$O$2:$O$5000,"&lt;"&amp;$C$740)+SUMIFS('1. Output sheet'!$F$2:$F$5000,'1. Output sheet'!$C$2:$C$5000,O$138,'1. Output sheet'!$K$2:$K$5000,$B876,'1. Output sheet'!$AC$2:$AC$5000,$B$170,'1. Output sheet'!$O$2:$O$5000,"&gt;="&amp;$B$740,'1. Output sheet'!$O$2:$O$5000,"&lt;"&amp;$C$740)</f>
        <v>0</v>
      </c>
      <c r="P876" s="14">
        <f t="shared" si="506"/>
        <v>0</v>
      </c>
      <c r="R876" s="39" t="s">
        <v>610</v>
      </c>
      <c r="S876" s="12"/>
      <c r="T876" s="13">
        <f t="shared" si="505"/>
        <v>0</v>
      </c>
      <c r="U876" s="13">
        <f t="shared" si="493"/>
        <v>0</v>
      </c>
      <c r="V876" s="13">
        <f t="shared" si="494"/>
        <v>0</v>
      </c>
      <c r="W876" s="13">
        <f t="shared" si="495"/>
        <v>0</v>
      </c>
      <c r="X876" s="13">
        <f t="shared" si="496"/>
        <v>0</v>
      </c>
      <c r="Y876" s="13">
        <f t="shared" si="497"/>
        <v>0</v>
      </c>
      <c r="Z876" s="13">
        <f t="shared" si="498"/>
        <v>0</v>
      </c>
      <c r="AA876" s="13">
        <f t="shared" si="499"/>
        <v>0</v>
      </c>
      <c r="AB876" s="13">
        <f t="shared" si="500"/>
        <v>0</v>
      </c>
      <c r="AC876" s="13">
        <f t="shared" si="501"/>
        <v>0</v>
      </c>
      <c r="AD876" s="13">
        <f t="shared" si="502"/>
        <v>0</v>
      </c>
      <c r="AE876" s="13">
        <f t="shared" si="503"/>
        <v>0</v>
      </c>
      <c r="AF876" s="14">
        <f t="shared" si="504"/>
        <v>0</v>
      </c>
    </row>
    <row r="877" spans="2:32" ht="15" x14ac:dyDescent="0.25">
      <c r="B877" s="39" t="s">
        <v>2088</v>
      </c>
      <c r="C877" s="12"/>
      <c r="D877" s="13">
        <f>SUMIFS('1. Output sheet'!$F$2:$F$5000,'1. Output sheet'!$C$2:$C$5000,D$138,'1. Output sheet'!$K$2:$K$5000,$B877,'1. Output sheet'!$AC$2:$AC$5000,$B$140,'1. Output sheet'!$O$2:$O$5000,"&gt;="&amp;$B$740,'1. Output sheet'!$O$2:$O$5000,"&lt;"&amp;$C$740)+SUMIFS('1. Output sheet'!$F$2:$F$5000,'1. Output sheet'!$C$2:$C$5000,D$138,'1. Output sheet'!$K$2:$K$5000,$B877,'1. Output sheet'!$AC$2:$AC$5000,$B$170,'1. Output sheet'!$O$2:$O$5000,"&gt;="&amp;$B$740,'1. Output sheet'!$O$2:$O$5000,"&lt;"&amp;$C$740)</f>
        <v>0</v>
      </c>
      <c r="E877" s="13">
        <f>SUMIFS('1. Output sheet'!$F$2:$F$5000,'1. Output sheet'!$C$2:$C$5000,E$138,'1. Output sheet'!$K$2:$K$5000,$B877,'1. Output sheet'!$AC$2:$AC$5000,$B$140,'1. Output sheet'!$O$2:$O$5000,"&gt;="&amp;$B$740,'1. Output sheet'!$O$2:$O$5000,"&lt;"&amp;$C$740)+SUMIFS('1. Output sheet'!$F$2:$F$5000,'1. Output sheet'!$C$2:$C$5000,E$138,'1. Output sheet'!$K$2:$K$5000,$B877,'1. Output sheet'!$AC$2:$AC$5000,$B$170,'1. Output sheet'!$O$2:$O$5000,"&gt;="&amp;$B$740,'1. Output sheet'!$O$2:$O$5000,"&lt;"&amp;$C$740)</f>
        <v>0</v>
      </c>
      <c r="F877" s="13">
        <f>SUMIFS('1. Output sheet'!$F$2:$F$5000,'1. Output sheet'!$C$2:$C$5000,F$138,'1. Output sheet'!$K$2:$K$5000,$B877,'1. Output sheet'!$AC$2:$AC$5000,$B$140,'1. Output sheet'!$O$2:$O$5000,"&gt;="&amp;$B$740,'1. Output sheet'!$O$2:$O$5000,"&lt;"&amp;$C$740)+SUMIFS('1. Output sheet'!$F$2:$F$5000,'1. Output sheet'!$C$2:$C$5000,F$138,'1. Output sheet'!$K$2:$K$5000,$B877,'1. Output sheet'!$AC$2:$AC$5000,$B$170,'1. Output sheet'!$O$2:$O$5000,"&gt;="&amp;$B$740,'1. Output sheet'!$O$2:$O$5000,"&lt;"&amp;$C$740)</f>
        <v>0</v>
      </c>
      <c r="G877" s="13">
        <f>SUMIFS('1. Output sheet'!$F$2:$F$5000,'1. Output sheet'!$C$2:$C$5000,G$138,'1. Output sheet'!$K$2:$K$5000,$B877,'1. Output sheet'!$AC$2:$AC$5000,$B$140,'1. Output sheet'!$O$2:$O$5000,"&gt;="&amp;$B$740,'1. Output sheet'!$O$2:$O$5000,"&lt;"&amp;$C$740)+SUMIFS('1. Output sheet'!$F$2:$F$5000,'1. Output sheet'!$C$2:$C$5000,G$138,'1. Output sheet'!$K$2:$K$5000,$B877,'1. Output sheet'!$AC$2:$AC$5000,$B$170,'1. Output sheet'!$O$2:$O$5000,"&gt;="&amp;$B$740,'1. Output sheet'!$O$2:$O$5000,"&lt;"&amp;$C$740)</f>
        <v>0</v>
      </c>
      <c r="H877" s="13">
        <f>SUMIFS('1. Output sheet'!$F$2:$F$5000,'1. Output sheet'!$C$2:$C$5000,H$138,'1. Output sheet'!$K$2:$K$5000,$B877,'1. Output sheet'!$AC$2:$AC$5000,$B$140,'1. Output sheet'!$O$2:$O$5000,"&gt;="&amp;$B$740,'1. Output sheet'!$O$2:$O$5000,"&lt;"&amp;$C$740)+SUMIFS('1. Output sheet'!$F$2:$F$5000,'1. Output sheet'!$C$2:$C$5000,H$138,'1. Output sheet'!$K$2:$K$5000,$B877,'1. Output sheet'!$AC$2:$AC$5000,$B$170,'1. Output sheet'!$O$2:$O$5000,"&gt;="&amp;$B$740,'1. Output sheet'!$O$2:$O$5000,"&lt;"&amp;$C$740)</f>
        <v>0</v>
      </c>
      <c r="I877" s="13">
        <f>SUMIFS('1. Output sheet'!$F$2:$F$5000,'1. Output sheet'!$C$2:$C$5000,I$138,'1. Output sheet'!$K$2:$K$5000,$B877,'1. Output sheet'!$AC$2:$AC$5000,$B$140,'1. Output sheet'!$O$2:$O$5000,"&gt;="&amp;$B$740,'1. Output sheet'!$O$2:$O$5000,"&lt;"&amp;$C$740)+SUMIFS('1. Output sheet'!$F$2:$F$5000,'1. Output sheet'!$C$2:$C$5000,I$138,'1. Output sheet'!$K$2:$K$5000,$B877,'1. Output sheet'!$AC$2:$AC$5000,$B$170,'1. Output sheet'!$O$2:$O$5000,"&gt;="&amp;$B$740,'1. Output sheet'!$O$2:$O$5000,"&lt;"&amp;$C$740)</f>
        <v>0</v>
      </c>
      <c r="J877" s="13">
        <f>SUMIFS('1. Output sheet'!$F$2:$F$5000,'1. Output sheet'!$C$2:$C$5000,J$138,'1. Output sheet'!$K$2:$K$5000,$B877,'1. Output sheet'!$AC$2:$AC$5000,$B$140,'1. Output sheet'!$O$2:$O$5000,"&gt;="&amp;$B$740,'1. Output sheet'!$O$2:$O$5000,"&lt;"&amp;$C$740)+SUMIFS('1. Output sheet'!$F$2:$F$5000,'1. Output sheet'!$C$2:$C$5000,J$138,'1. Output sheet'!$K$2:$K$5000,$B877,'1. Output sheet'!$AC$2:$AC$5000,$B$170,'1. Output sheet'!$O$2:$O$5000,"&gt;="&amp;$B$740,'1. Output sheet'!$O$2:$O$5000,"&lt;"&amp;$C$740)</f>
        <v>0</v>
      </c>
      <c r="K877" s="13">
        <f>SUMIFS('1. Output sheet'!$F$2:$F$5000,'1. Output sheet'!$C$2:$C$5000,K$138,'1. Output sheet'!$K$2:$K$5000,$B877,'1. Output sheet'!$AC$2:$AC$5000,$B$140,'1. Output sheet'!$O$2:$O$5000,"&gt;="&amp;$B$740,'1. Output sheet'!$O$2:$O$5000,"&lt;"&amp;$C$740)+SUMIFS('1. Output sheet'!$F$2:$F$5000,'1. Output sheet'!$C$2:$C$5000,K$138,'1. Output sheet'!$K$2:$K$5000,$B877,'1. Output sheet'!$AC$2:$AC$5000,$B$170,'1. Output sheet'!$O$2:$O$5000,"&gt;="&amp;$B$740,'1. Output sheet'!$O$2:$O$5000,"&lt;"&amp;$C$740)</f>
        <v>0</v>
      </c>
      <c r="L877" s="13">
        <f>SUMIFS('1. Output sheet'!$F$2:$F$5000,'1. Output sheet'!$C$2:$C$5000,L$138,'1. Output sheet'!$K$2:$K$5000,$B877,'1. Output sheet'!$AC$2:$AC$5000,$B$140,'1. Output sheet'!$O$2:$O$5000,"&gt;="&amp;$B$740,'1. Output sheet'!$O$2:$O$5000,"&lt;"&amp;$C$740)+SUMIFS('1. Output sheet'!$F$2:$F$5000,'1. Output sheet'!$C$2:$C$5000,L$138,'1. Output sheet'!$K$2:$K$5000,$B877,'1. Output sheet'!$AC$2:$AC$5000,$B$170,'1. Output sheet'!$O$2:$O$5000,"&gt;="&amp;$B$740,'1. Output sheet'!$O$2:$O$5000,"&lt;"&amp;$C$740)</f>
        <v>0</v>
      </c>
      <c r="M877" s="13">
        <f>SUMIFS('1. Output sheet'!$F$2:$F$5000,'1. Output sheet'!$C$2:$C$5000,M$138,'1. Output sheet'!$K$2:$K$5000,$B877,'1. Output sheet'!$AC$2:$AC$5000,$B$140,'1. Output sheet'!$O$2:$O$5000,"&gt;="&amp;$B$740,'1. Output sheet'!$O$2:$O$5000,"&lt;"&amp;$C$740)+SUMIFS('1. Output sheet'!$F$2:$F$5000,'1. Output sheet'!$C$2:$C$5000,M$138,'1. Output sheet'!$K$2:$K$5000,$B877,'1. Output sheet'!$AC$2:$AC$5000,$B$170,'1. Output sheet'!$O$2:$O$5000,"&gt;="&amp;$B$740,'1. Output sheet'!$O$2:$O$5000,"&lt;"&amp;$C$740)</f>
        <v>0</v>
      </c>
      <c r="N877" s="13">
        <f>SUMIFS('1. Output sheet'!$F$2:$F$5000,'1. Output sheet'!$C$2:$C$5000,N$138,'1. Output sheet'!$K$2:$K$5000,$B877,'1. Output sheet'!$AC$2:$AC$5000,$B$140,'1. Output sheet'!$O$2:$O$5000,"&gt;="&amp;$B$740,'1. Output sheet'!$O$2:$O$5000,"&lt;"&amp;$C$740)+SUMIFS('1. Output sheet'!$F$2:$F$5000,'1. Output sheet'!$C$2:$C$5000,N$138,'1. Output sheet'!$K$2:$K$5000,$B877,'1. Output sheet'!$AC$2:$AC$5000,$B$170,'1. Output sheet'!$O$2:$O$5000,"&gt;="&amp;$B$740,'1. Output sheet'!$O$2:$O$5000,"&lt;"&amp;$C$740)</f>
        <v>0</v>
      </c>
      <c r="O877" s="13">
        <f>SUMIFS('1. Output sheet'!$F$2:$F$5000,'1. Output sheet'!$C$2:$C$5000,O$138,'1. Output sheet'!$K$2:$K$5000,$B877,'1. Output sheet'!$AC$2:$AC$5000,$B$140,'1. Output sheet'!$O$2:$O$5000,"&gt;="&amp;$B$740,'1. Output sheet'!$O$2:$O$5000,"&lt;"&amp;$C$740)+SUMIFS('1. Output sheet'!$F$2:$F$5000,'1. Output sheet'!$C$2:$C$5000,O$138,'1. Output sheet'!$K$2:$K$5000,$B877,'1. Output sheet'!$AC$2:$AC$5000,$B$170,'1. Output sheet'!$O$2:$O$5000,"&gt;="&amp;$B$740,'1. Output sheet'!$O$2:$O$5000,"&lt;"&amp;$C$740)</f>
        <v>0</v>
      </c>
      <c r="P877" s="14">
        <f t="shared" si="506"/>
        <v>0</v>
      </c>
      <c r="R877" s="39" t="s">
        <v>2088</v>
      </c>
      <c r="S877" s="12"/>
      <c r="T877" s="13">
        <f t="shared" si="505"/>
        <v>0</v>
      </c>
      <c r="U877" s="13">
        <f t="shared" si="493"/>
        <v>0</v>
      </c>
      <c r="V877" s="13">
        <f t="shared" si="494"/>
        <v>0</v>
      </c>
      <c r="W877" s="13">
        <f t="shared" si="495"/>
        <v>0</v>
      </c>
      <c r="X877" s="13">
        <f t="shared" si="496"/>
        <v>0</v>
      </c>
      <c r="Y877" s="13">
        <f t="shared" si="497"/>
        <v>0</v>
      </c>
      <c r="Z877" s="13">
        <f t="shared" si="498"/>
        <v>0</v>
      </c>
      <c r="AA877" s="13">
        <f t="shared" si="499"/>
        <v>0</v>
      </c>
      <c r="AB877" s="13">
        <f t="shared" si="500"/>
        <v>0</v>
      </c>
      <c r="AC877" s="13">
        <f t="shared" si="501"/>
        <v>0</v>
      </c>
      <c r="AD877" s="13">
        <f t="shared" si="502"/>
        <v>0</v>
      </c>
      <c r="AE877" s="13">
        <f t="shared" si="503"/>
        <v>0</v>
      </c>
      <c r="AF877" s="14">
        <f t="shared" si="504"/>
        <v>0</v>
      </c>
    </row>
    <row r="878" spans="2:32" ht="15" x14ac:dyDescent="0.25">
      <c r="B878" s="39" t="s">
        <v>583</v>
      </c>
      <c r="C878" s="12"/>
      <c r="D878" s="13">
        <f>SUMIFS('1. Output sheet'!$F$2:$F$5000,'1. Output sheet'!$C$2:$C$5000,D$138,'1. Output sheet'!$K$2:$K$5000,$B878,'1. Output sheet'!$AC$2:$AC$5000,$B$140,'1. Output sheet'!$O$2:$O$5000,"&gt;="&amp;$B$740,'1. Output sheet'!$O$2:$O$5000,"&lt;"&amp;$C$740)+SUMIFS('1. Output sheet'!$F$2:$F$5000,'1. Output sheet'!$C$2:$C$5000,D$138,'1. Output sheet'!$K$2:$K$5000,$B878,'1. Output sheet'!$AC$2:$AC$5000,$B$170,'1. Output sheet'!$O$2:$O$5000,"&gt;="&amp;$B$740,'1. Output sheet'!$O$2:$O$5000,"&lt;"&amp;$C$740)</f>
        <v>0</v>
      </c>
      <c r="E878" s="13">
        <f>SUMIFS('1. Output sheet'!$F$2:$F$5000,'1. Output sheet'!$C$2:$C$5000,E$138,'1. Output sheet'!$K$2:$K$5000,$B878,'1. Output sheet'!$AC$2:$AC$5000,$B$140,'1. Output sheet'!$O$2:$O$5000,"&gt;="&amp;$B$740,'1. Output sheet'!$O$2:$O$5000,"&lt;"&amp;$C$740)+SUMIFS('1. Output sheet'!$F$2:$F$5000,'1. Output sheet'!$C$2:$C$5000,E$138,'1. Output sheet'!$K$2:$K$5000,$B878,'1. Output sheet'!$AC$2:$AC$5000,$B$170,'1. Output sheet'!$O$2:$O$5000,"&gt;="&amp;$B$740,'1. Output sheet'!$O$2:$O$5000,"&lt;"&amp;$C$740)</f>
        <v>0</v>
      </c>
      <c r="F878" s="13">
        <f>SUMIFS('1. Output sheet'!$F$2:$F$5000,'1. Output sheet'!$C$2:$C$5000,F$138,'1. Output sheet'!$K$2:$K$5000,$B878,'1. Output sheet'!$AC$2:$AC$5000,$B$140,'1. Output sheet'!$O$2:$O$5000,"&gt;="&amp;$B$740,'1. Output sheet'!$O$2:$O$5000,"&lt;"&amp;$C$740)+SUMIFS('1. Output sheet'!$F$2:$F$5000,'1. Output sheet'!$C$2:$C$5000,F$138,'1. Output sheet'!$K$2:$K$5000,$B878,'1. Output sheet'!$AC$2:$AC$5000,$B$170,'1. Output sheet'!$O$2:$O$5000,"&gt;="&amp;$B$740,'1. Output sheet'!$O$2:$O$5000,"&lt;"&amp;$C$740)</f>
        <v>0</v>
      </c>
      <c r="G878" s="13">
        <f>SUMIFS('1. Output sheet'!$F$2:$F$5000,'1. Output sheet'!$C$2:$C$5000,G$138,'1. Output sheet'!$K$2:$K$5000,$B878,'1. Output sheet'!$AC$2:$AC$5000,$B$140,'1. Output sheet'!$O$2:$O$5000,"&gt;="&amp;$B$740,'1. Output sheet'!$O$2:$O$5000,"&lt;"&amp;$C$740)+SUMIFS('1. Output sheet'!$F$2:$F$5000,'1. Output sheet'!$C$2:$C$5000,G$138,'1. Output sheet'!$K$2:$K$5000,$B878,'1. Output sheet'!$AC$2:$AC$5000,$B$170,'1. Output sheet'!$O$2:$O$5000,"&gt;="&amp;$B$740,'1. Output sheet'!$O$2:$O$5000,"&lt;"&amp;$C$740)</f>
        <v>0</v>
      </c>
      <c r="H878" s="13">
        <f>SUMIFS('1. Output sheet'!$F$2:$F$5000,'1. Output sheet'!$C$2:$C$5000,H$138,'1. Output sheet'!$K$2:$K$5000,$B878,'1. Output sheet'!$AC$2:$AC$5000,$B$140,'1. Output sheet'!$O$2:$O$5000,"&gt;="&amp;$B$740,'1. Output sheet'!$O$2:$O$5000,"&lt;"&amp;$C$740)+SUMIFS('1. Output sheet'!$F$2:$F$5000,'1. Output sheet'!$C$2:$C$5000,H$138,'1. Output sheet'!$K$2:$K$5000,$B878,'1. Output sheet'!$AC$2:$AC$5000,$B$170,'1. Output sheet'!$O$2:$O$5000,"&gt;="&amp;$B$740,'1. Output sheet'!$O$2:$O$5000,"&lt;"&amp;$C$740)</f>
        <v>0</v>
      </c>
      <c r="I878" s="13">
        <f>SUMIFS('1. Output sheet'!$F$2:$F$5000,'1. Output sheet'!$C$2:$C$5000,I$138,'1. Output sheet'!$K$2:$K$5000,$B878,'1. Output sheet'!$AC$2:$AC$5000,$B$140,'1. Output sheet'!$O$2:$O$5000,"&gt;="&amp;$B$740,'1. Output sheet'!$O$2:$O$5000,"&lt;"&amp;$C$740)+SUMIFS('1. Output sheet'!$F$2:$F$5000,'1. Output sheet'!$C$2:$C$5000,I$138,'1. Output sheet'!$K$2:$K$5000,$B878,'1. Output sheet'!$AC$2:$AC$5000,$B$170,'1. Output sheet'!$O$2:$O$5000,"&gt;="&amp;$B$740,'1. Output sheet'!$O$2:$O$5000,"&lt;"&amp;$C$740)</f>
        <v>0</v>
      </c>
      <c r="J878" s="13">
        <f>SUMIFS('1. Output sheet'!$F$2:$F$5000,'1. Output sheet'!$C$2:$C$5000,J$138,'1. Output sheet'!$K$2:$K$5000,$B878,'1. Output sheet'!$AC$2:$AC$5000,$B$140,'1. Output sheet'!$O$2:$O$5000,"&gt;="&amp;$B$740,'1. Output sheet'!$O$2:$O$5000,"&lt;"&amp;$C$740)+SUMIFS('1. Output sheet'!$F$2:$F$5000,'1. Output sheet'!$C$2:$C$5000,J$138,'1. Output sheet'!$K$2:$K$5000,$B878,'1. Output sheet'!$AC$2:$AC$5000,$B$170,'1. Output sheet'!$O$2:$O$5000,"&gt;="&amp;$B$740,'1. Output sheet'!$O$2:$O$5000,"&lt;"&amp;$C$740)</f>
        <v>0</v>
      </c>
      <c r="K878" s="13">
        <f>SUMIFS('1. Output sheet'!$F$2:$F$5000,'1. Output sheet'!$C$2:$C$5000,K$138,'1. Output sheet'!$K$2:$K$5000,$B878,'1. Output sheet'!$AC$2:$AC$5000,$B$140,'1. Output sheet'!$O$2:$O$5000,"&gt;="&amp;$B$740,'1. Output sheet'!$O$2:$O$5000,"&lt;"&amp;$C$740)+SUMIFS('1. Output sheet'!$F$2:$F$5000,'1. Output sheet'!$C$2:$C$5000,K$138,'1. Output sheet'!$K$2:$K$5000,$B878,'1. Output sheet'!$AC$2:$AC$5000,$B$170,'1. Output sheet'!$O$2:$O$5000,"&gt;="&amp;$B$740,'1. Output sheet'!$O$2:$O$5000,"&lt;"&amp;$C$740)</f>
        <v>0</v>
      </c>
      <c r="L878" s="13">
        <f>SUMIFS('1. Output sheet'!$F$2:$F$5000,'1. Output sheet'!$C$2:$C$5000,L$138,'1. Output sheet'!$K$2:$K$5000,$B878,'1. Output sheet'!$AC$2:$AC$5000,$B$140,'1. Output sheet'!$O$2:$O$5000,"&gt;="&amp;$B$740,'1. Output sheet'!$O$2:$O$5000,"&lt;"&amp;$C$740)+SUMIFS('1. Output sheet'!$F$2:$F$5000,'1. Output sheet'!$C$2:$C$5000,L$138,'1. Output sheet'!$K$2:$K$5000,$B878,'1. Output sheet'!$AC$2:$AC$5000,$B$170,'1. Output sheet'!$O$2:$O$5000,"&gt;="&amp;$B$740,'1. Output sheet'!$O$2:$O$5000,"&lt;"&amp;$C$740)</f>
        <v>0</v>
      </c>
      <c r="M878" s="13">
        <f>SUMIFS('1. Output sheet'!$F$2:$F$5000,'1. Output sheet'!$C$2:$C$5000,M$138,'1. Output sheet'!$K$2:$K$5000,$B878,'1. Output sheet'!$AC$2:$AC$5000,$B$140,'1. Output sheet'!$O$2:$O$5000,"&gt;="&amp;$B$740,'1. Output sheet'!$O$2:$O$5000,"&lt;"&amp;$C$740)+SUMIFS('1. Output sheet'!$F$2:$F$5000,'1. Output sheet'!$C$2:$C$5000,M$138,'1. Output sheet'!$K$2:$K$5000,$B878,'1. Output sheet'!$AC$2:$AC$5000,$B$170,'1. Output sheet'!$O$2:$O$5000,"&gt;="&amp;$B$740,'1. Output sheet'!$O$2:$O$5000,"&lt;"&amp;$C$740)</f>
        <v>0</v>
      </c>
      <c r="N878" s="13">
        <f>SUMIFS('1. Output sheet'!$F$2:$F$5000,'1. Output sheet'!$C$2:$C$5000,N$138,'1. Output sheet'!$K$2:$K$5000,$B878,'1. Output sheet'!$AC$2:$AC$5000,$B$140,'1. Output sheet'!$O$2:$O$5000,"&gt;="&amp;$B$740,'1. Output sheet'!$O$2:$O$5000,"&lt;"&amp;$C$740)+SUMIFS('1. Output sheet'!$F$2:$F$5000,'1. Output sheet'!$C$2:$C$5000,N$138,'1. Output sheet'!$K$2:$K$5000,$B878,'1. Output sheet'!$AC$2:$AC$5000,$B$170,'1. Output sheet'!$O$2:$O$5000,"&gt;="&amp;$B$740,'1. Output sheet'!$O$2:$O$5000,"&lt;"&amp;$C$740)</f>
        <v>0</v>
      </c>
      <c r="O878" s="13">
        <f>SUMIFS('1. Output sheet'!$F$2:$F$5000,'1. Output sheet'!$C$2:$C$5000,O$138,'1. Output sheet'!$K$2:$K$5000,$B878,'1. Output sheet'!$AC$2:$AC$5000,$B$140,'1. Output sheet'!$O$2:$O$5000,"&gt;="&amp;$B$740,'1. Output sheet'!$O$2:$O$5000,"&lt;"&amp;$C$740)+SUMIFS('1. Output sheet'!$F$2:$F$5000,'1. Output sheet'!$C$2:$C$5000,O$138,'1. Output sheet'!$K$2:$K$5000,$B878,'1. Output sheet'!$AC$2:$AC$5000,$B$170,'1. Output sheet'!$O$2:$O$5000,"&gt;="&amp;$B$740,'1. Output sheet'!$O$2:$O$5000,"&lt;"&amp;$C$740)</f>
        <v>0</v>
      </c>
      <c r="P878" s="14">
        <f t="shared" si="506"/>
        <v>0</v>
      </c>
      <c r="R878" s="39" t="s">
        <v>583</v>
      </c>
      <c r="S878" s="12"/>
      <c r="T878" s="13">
        <f t="shared" si="505"/>
        <v>0</v>
      </c>
      <c r="U878" s="13">
        <f t="shared" si="493"/>
        <v>0</v>
      </c>
      <c r="V878" s="13">
        <f t="shared" si="494"/>
        <v>0</v>
      </c>
      <c r="W878" s="13">
        <f t="shared" si="495"/>
        <v>0</v>
      </c>
      <c r="X878" s="13">
        <f t="shared" si="496"/>
        <v>0</v>
      </c>
      <c r="Y878" s="13">
        <f t="shared" si="497"/>
        <v>0</v>
      </c>
      <c r="Z878" s="13">
        <f t="shared" si="498"/>
        <v>0</v>
      </c>
      <c r="AA878" s="13">
        <f t="shared" si="499"/>
        <v>0</v>
      </c>
      <c r="AB878" s="13">
        <f t="shared" si="500"/>
        <v>0</v>
      </c>
      <c r="AC878" s="13">
        <f t="shared" si="501"/>
        <v>0</v>
      </c>
      <c r="AD878" s="13">
        <f t="shared" si="502"/>
        <v>0</v>
      </c>
      <c r="AE878" s="13">
        <f t="shared" si="503"/>
        <v>0</v>
      </c>
      <c r="AF878" s="14">
        <f t="shared" si="504"/>
        <v>0</v>
      </c>
    </row>
    <row r="879" spans="2:32" ht="15" x14ac:dyDescent="0.25">
      <c r="B879" s="39" t="s">
        <v>429</v>
      </c>
      <c r="C879" s="12"/>
      <c r="D879" s="13">
        <f>SUMIFS('1. Output sheet'!$F$2:$F$5000,'1. Output sheet'!$C$2:$C$5000,D$138,'1. Output sheet'!$K$2:$K$5000,$B879,'1. Output sheet'!$AC$2:$AC$5000,$B$140,'1. Output sheet'!$O$2:$O$5000,"&gt;="&amp;$B$740,'1. Output sheet'!$O$2:$O$5000,"&lt;"&amp;$C$740)+SUMIFS('1. Output sheet'!$F$2:$F$5000,'1. Output sheet'!$C$2:$C$5000,D$138,'1. Output sheet'!$K$2:$K$5000,$B879,'1. Output sheet'!$AC$2:$AC$5000,$B$170,'1. Output sheet'!$O$2:$O$5000,"&gt;="&amp;$B$740,'1. Output sheet'!$O$2:$O$5000,"&lt;"&amp;$C$740)</f>
        <v>0</v>
      </c>
      <c r="E879" s="13">
        <f>SUMIFS('1. Output sheet'!$F$2:$F$5000,'1. Output sheet'!$C$2:$C$5000,E$138,'1. Output sheet'!$K$2:$K$5000,$B879,'1. Output sheet'!$AC$2:$AC$5000,$B$140,'1. Output sheet'!$O$2:$O$5000,"&gt;="&amp;$B$740,'1. Output sheet'!$O$2:$O$5000,"&lt;"&amp;$C$740)+SUMIFS('1. Output sheet'!$F$2:$F$5000,'1. Output sheet'!$C$2:$C$5000,E$138,'1. Output sheet'!$K$2:$K$5000,$B879,'1. Output sheet'!$AC$2:$AC$5000,$B$170,'1. Output sheet'!$O$2:$O$5000,"&gt;="&amp;$B$740,'1. Output sheet'!$O$2:$O$5000,"&lt;"&amp;$C$740)</f>
        <v>0</v>
      </c>
      <c r="F879" s="13">
        <f>SUMIFS('1. Output sheet'!$F$2:$F$5000,'1. Output sheet'!$C$2:$C$5000,F$138,'1. Output sheet'!$K$2:$K$5000,$B879,'1. Output sheet'!$AC$2:$AC$5000,$B$140,'1. Output sheet'!$O$2:$O$5000,"&gt;="&amp;$B$740,'1. Output sheet'!$O$2:$O$5000,"&lt;"&amp;$C$740)+SUMIFS('1. Output sheet'!$F$2:$F$5000,'1. Output sheet'!$C$2:$C$5000,F$138,'1. Output sheet'!$K$2:$K$5000,$B879,'1. Output sheet'!$AC$2:$AC$5000,$B$170,'1. Output sheet'!$O$2:$O$5000,"&gt;="&amp;$B$740,'1. Output sheet'!$O$2:$O$5000,"&lt;"&amp;$C$740)</f>
        <v>0</v>
      </c>
      <c r="G879" s="13">
        <f>SUMIFS('1. Output sheet'!$F$2:$F$5000,'1. Output sheet'!$C$2:$C$5000,G$138,'1. Output sheet'!$K$2:$K$5000,$B879,'1. Output sheet'!$AC$2:$AC$5000,$B$140,'1. Output sheet'!$O$2:$O$5000,"&gt;="&amp;$B$740,'1. Output sheet'!$O$2:$O$5000,"&lt;"&amp;$C$740)+SUMIFS('1. Output sheet'!$F$2:$F$5000,'1. Output sheet'!$C$2:$C$5000,G$138,'1. Output sheet'!$K$2:$K$5000,$B879,'1. Output sheet'!$AC$2:$AC$5000,$B$170,'1. Output sheet'!$O$2:$O$5000,"&gt;="&amp;$B$740,'1. Output sheet'!$O$2:$O$5000,"&lt;"&amp;$C$740)</f>
        <v>0</v>
      </c>
      <c r="H879" s="13">
        <f>SUMIFS('1. Output sheet'!$F$2:$F$5000,'1. Output sheet'!$C$2:$C$5000,H$138,'1. Output sheet'!$K$2:$K$5000,$B879,'1. Output sheet'!$AC$2:$AC$5000,$B$140,'1. Output sheet'!$O$2:$O$5000,"&gt;="&amp;$B$740,'1. Output sheet'!$O$2:$O$5000,"&lt;"&amp;$C$740)+SUMIFS('1. Output sheet'!$F$2:$F$5000,'1. Output sheet'!$C$2:$C$5000,H$138,'1. Output sheet'!$K$2:$K$5000,$B879,'1. Output sheet'!$AC$2:$AC$5000,$B$170,'1. Output sheet'!$O$2:$O$5000,"&gt;="&amp;$B$740,'1. Output sheet'!$O$2:$O$5000,"&lt;"&amp;$C$740)</f>
        <v>0</v>
      </c>
      <c r="I879" s="13">
        <f>SUMIFS('1. Output sheet'!$F$2:$F$5000,'1. Output sheet'!$C$2:$C$5000,I$138,'1. Output sheet'!$K$2:$K$5000,$B879,'1. Output sheet'!$AC$2:$AC$5000,$B$140,'1. Output sheet'!$O$2:$O$5000,"&gt;="&amp;$B$740,'1. Output sheet'!$O$2:$O$5000,"&lt;"&amp;$C$740)+SUMIFS('1. Output sheet'!$F$2:$F$5000,'1. Output sheet'!$C$2:$C$5000,I$138,'1. Output sheet'!$K$2:$K$5000,$B879,'1. Output sheet'!$AC$2:$AC$5000,$B$170,'1. Output sheet'!$O$2:$O$5000,"&gt;="&amp;$B$740,'1. Output sheet'!$O$2:$O$5000,"&lt;"&amp;$C$740)</f>
        <v>0</v>
      </c>
      <c r="J879" s="13">
        <f>SUMIFS('1. Output sheet'!$F$2:$F$5000,'1. Output sheet'!$C$2:$C$5000,J$138,'1. Output sheet'!$K$2:$K$5000,$B879,'1. Output sheet'!$AC$2:$AC$5000,$B$140,'1. Output sheet'!$O$2:$O$5000,"&gt;="&amp;$B$740,'1. Output sheet'!$O$2:$O$5000,"&lt;"&amp;$C$740)+SUMIFS('1. Output sheet'!$F$2:$F$5000,'1. Output sheet'!$C$2:$C$5000,J$138,'1. Output sheet'!$K$2:$K$5000,$B879,'1. Output sheet'!$AC$2:$AC$5000,$B$170,'1. Output sheet'!$O$2:$O$5000,"&gt;="&amp;$B$740,'1. Output sheet'!$O$2:$O$5000,"&lt;"&amp;$C$740)</f>
        <v>0</v>
      </c>
      <c r="K879" s="13">
        <f>SUMIFS('1. Output sheet'!$F$2:$F$5000,'1. Output sheet'!$C$2:$C$5000,K$138,'1. Output sheet'!$K$2:$K$5000,$B879,'1. Output sheet'!$AC$2:$AC$5000,$B$140,'1. Output sheet'!$O$2:$O$5000,"&gt;="&amp;$B$740,'1. Output sheet'!$O$2:$O$5000,"&lt;"&amp;$C$740)+SUMIFS('1. Output sheet'!$F$2:$F$5000,'1. Output sheet'!$C$2:$C$5000,K$138,'1. Output sheet'!$K$2:$K$5000,$B879,'1. Output sheet'!$AC$2:$AC$5000,$B$170,'1. Output sheet'!$O$2:$O$5000,"&gt;="&amp;$B$740,'1. Output sheet'!$O$2:$O$5000,"&lt;"&amp;$C$740)</f>
        <v>0</v>
      </c>
      <c r="L879" s="13">
        <f>SUMIFS('1. Output sheet'!$F$2:$F$5000,'1. Output sheet'!$C$2:$C$5000,L$138,'1. Output sheet'!$K$2:$K$5000,$B879,'1. Output sheet'!$AC$2:$AC$5000,$B$140,'1. Output sheet'!$O$2:$O$5000,"&gt;="&amp;$B$740,'1. Output sheet'!$O$2:$O$5000,"&lt;"&amp;$C$740)+SUMIFS('1. Output sheet'!$F$2:$F$5000,'1. Output sheet'!$C$2:$C$5000,L$138,'1. Output sheet'!$K$2:$K$5000,$B879,'1. Output sheet'!$AC$2:$AC$5000,$B$170,'1. Output sheet'!$O$2:$O$5000,"&gt;="&amp;$B$740,'1. Output sheet'!$O$2:$O$5000,"&lt;"&amp;$C$740)</f>
        <v>0</v>
      </c>
      <c r="M879" s="13">
        <f>SUMIFS('1. Output sheet'!$F$2:$F$5000,'1. Output sheet'!$C$2:$C$5000,M$138,'1. Output sheet'!$K$2:$K$5000,$B879,'1. Output sheet'!$AC$2:$AC$5000,$B$140,'1. Output sheet'!$O$2:$O$5000,"&gt;="&amp;$B$740,'1. Output sheet'!$O$2:$O$5000,"&lt;"&amp;$C$740)+SUMIFS('1. Output sheet'!$F$2:$F$5000,'1. Output sheet'!$C$2:$C$5000,M$138,'1. Output sheet'!$K$2:$K$5000,$B879,'1. Output sheet'!$AC$2:$AC$5000,$B$170,'1. Output sheet'!$O$2:$O$5000,"&gt;="&amp;$B$740,'1. Output sheet'!$O$2:$O$5000,"&lt;"&amp;$C$740)</f>
        <v>0</v>
      </c>
      <c r="N879" s="13">
        <f>SUMIFS('1. Output sheet'!$F$2:$F$5000,'1. Output sheet'!$C$2:$C$5000,N$138,'1. Output sheet'!$K$2:$K$5000,$B879,'1. Output sheet'!$AC$2:$AC$5000,$B$140,'1. Output sheet'!$O$2:$O$5000,"&gt;="&amp;$B$740,'1. Output sheet'!$O$2:$O$5000,"&lt;"&amp;$C$740)+SUMIFS('1. Output sheet'!$F$2:$F$5000,'1. Output sheet'!$C$2:$C$5000,N$138,'1. Output sheet'!$K$2:$K$5000,$B879,'1. Output sheet'!$AC$2:$AC$5000,$B$170,'1. Output sheet'!$O$2:$O$5000,"&gt;="&amp;$B$740,'1. Output sheet'!$O$2:$O$5000,"&lt;"&amp;$C$740)</f>
        <v>0</v>
      </c>
      <c r="O879" s="13">
        <f>SUMIFS('1. Output sheet'!$F$2:$F$5000,'1. Output sheet'!$C$2:$C$5000,O$138,'1. Output sheet'!$K$2:$K$5000,$B879,'1. Output sheet'!$AC$2:$AC$5000,$B$140,'1. Output sheet'!$O$2:$O$5000,"&gt;="&amp;$B$740,'1. Output sheet'!$O$2:$O$5000,"&lt;"&amp;$C$740)+SUMIFS('1. Output sheet'!$F$2:$F$5000,'1. Output sheet'!$C$2:$C$5000,O$138,'1. Output sheet'!$K$2:$K$5000,$B879,'1. Output sheet'!$AC$2:$AC$5000,$B$170,'1. Output sheet'!$O$2:$O$5000,"&gt;="&amp;$B$740,'1. Output sheet'!$O$2:$O$5000,"&lt;"&amp;$C$740)</f>
        <v>0</v>
      </c>
      <c r="P879" s="14">
        <f t="shared" si="506"/>
        <v>0</v>
      </c>
      <c r="R879" s="39" t="s">
        <v>429</v>
      </c>
      <c r="S879" s="12"/>
      <c r="T879" s="13">
        <f t="shared" si="505"/>
        <v>0</v>
      </c>
      <c r="U879" s="13">
        <f t="shared" si="493"/>
        <v>0</v>
      </c>
      <c r="V879" s="13">
        <f t="shared" si="494"/>
        <v>0</v>
      </c>
      <c r="W879" s="13">
        <f t="shared" si="495"/>
        <v>0</v>
      </c>
      <c r="X879" s="13">
        <f t="shared" si="496"/>
        <v>0</v>
      </c>
      <c r="Y879" s="13">
        <f t="shared" si="497"/>
        <v>0</v>
      </c>
      <c r="Z879" s="13">
        <f t="shared" si="498"/>
        <v>0</v>
      </c>
      <c r="AA879" s="13">
        <f t="shared" si="499"/>
        <v>0</v>
      </c>
      <c r="AB879" s="13">
        <f t="shared" si="500"/>
        <v>0</v>
      </c>
      <c r="AC879" s="13">
        <f t="shared" si="501"/>
        <v>0</v>
      </c>
      <c r="AD879" s="13">
        <f t="shared" si="502"/>
        <v>0</v>
      </c>
      <c r="AE879" s="13">
        <f t="shared" si="503"/>
        <v>0</v>
      </c>
      <c r="AF879" s="14">
        <f t="shared" si="504"/>
        <v>0</v>
      </c>
    </row>
    <row r="880" spans="2:32" ht="15" x14ac:dyDescent="0.25">
      <c r="B880" s="39" t="s">
        <v>535</v>
      </c>
      <c r="C880" s="12"/>
      <c r="D880" s="13">
        <f>SUMIFS('1. Output sheet'!$F$2:$F$5000,'1. Output sheet'!$C$2:$C$5000,D$138,'1. Output sheet'!$K$2:$K$5000,$B880,'1. Output sheet'!$AC$2:$AC$5000,$B$140,'1. Output sheet'!$O$2:$O$5000,"&gt;="&amp;$B$740,'1. Output sheet'!$O$2:$O$5000,"&lt;"&amp;$C$740)+SUMIFS('1. Output sheet'!$F$2:$F$5000,'1. Output sheet'!$C$2:$C$5000,D$138,'1. Output sheet'!$K$2:$K$5000,$B880,'1. Output sheet'!$AC$2:$AC$5000,$B$170,'1. Output sheet'!$O$2:$O$5000,"&gt;="&amp;$B$740,'1. Output sheet'!$O$2:$O$5000,"&lt;"&amp;$C$740)</f>
        <v>0</v>
      </c>
      <c r="E880" s="13">
        <f>SUMIFS('1. Output sheet'!$F$2:$F$5000,'1. Output sheet'!$C$2:$C$5000,E$138,'1. Output sheet'!$K$2:$K$5000,$B880,'1. Output sheet'!$AC$2:$AC$5000,$B$140,'1. Output sheet'!$O$2:$O$5000,"&gt;="&amp;$B$740,'1. Output sheet'!$O$2:$O$5000,"&lt;"&amp;$C$740)+SUMIFS('1. Output sheet'!$F$2:$F$5000,'1. Output sheet'!$C$2:$C$5000,E$138,'1. Output sheet'!$K$2:$K$5000,$B880,'1. Output sheet'!$AC$2:$AC$5000,$B$170,'1. Output sheet'!$O$2:$O$5000,"&gt;="&amp;$B$740,'1. Output sheet'!$O$2:$O$5000,"&lt;"&amp;$C$740)</f>
        <v>0</v>
      </c>
      <c r="F880" s="13">
        <f>SUMIFS('1. Output sheet'!$F$2:$F$5000,'1. Output sheet'!$C$2:$C$5000,F$138,'1. Output sheet'!$K$2:$K$5000,$B880,'1. Output sheet'!$AC$2:$AC$5000,$B$140,'1. Output sheet'!$O$2:$O$5000,"&gt;="&amp;$B$740,'1. Output sheet'!$O$2:$O$5000,"&lt;"&amp;$C$740)+SUMIFS('1. Output sheet'!$F$2:$F$5000,'1. Output sheet'!$C$2:$C$5000,F$138,'1. Output sheet'!$K$2:$K$5000,$B880,'1. Output sheet'!$AC$2:$AC$5000,$B$170,'1. Output sheet'!$O$2:$O$5000,"&gt;="&amp;$B$740,'1. Output sheet'!$O$2:$O$5000,"&lt;"&amp;$C$740)</f>
        <v>0</v>
      </c>
      <c r="G880" s="13">
        <f>SUMIFS('1. Output sheet'!$F$2:$F$5000,'1. Output sheet'!$C$2:$C$5000,G$138,'1. Output sheet'!$K$2:$K$5000,$B880,'1. Output sheet'!$AC$2:$AC$5000,$B$140,'1. Output sheet'!$O$2:$O$5000,"&gt;="&amp;$B$740,'1. Output sheet'!$O$2:$O$5000,"&lt;"&amp;$C$740)+SUMIFS('1. Output sheet'!$F$2:$F$5000,'1. Output sheet'!$C$2:$C$5000,G$138,'1. Output sheet'!$K$2:$K$5000,$B880,'1. Output sheet'!$AC$2:$AC$5000,$B$170,'1. Output sheet'!$O$2:$O$5000,"&gt;="&amp;$B$740,'1. Output sheet'!$O$2:$O$5000,"&lt;"&amp;$C$740)</f>
        <v>475</v>
      </c>
      <c r="H880" s="13">
        <f>SUMIFS('1. Output sheet'!$F$2:$F$5000,'1. Output sheet'!$C$2:$C$5000,H$138,'1. Output sheet'!$K$2:$K$5000,$B880,'1. Output sheet'!$AC$2:$AC$5000,$B$140,'1. Output sheet'!$O$2:$O$5000,"&gt;="&amp;$B$740,'1. Output sheet'!$O$2:$O$5000,"&lt;"&amp;$C$740)+SUMIFS('1. Output sheet'!$F$2:$F$5000,'1. Output sheet'!$C$2:$C$5000,H$138,'1. Output sheet'!$K$2:$K$5000,$B880,'1. Output sheet'!$AC$2:$AC$5000,$B$170,'1. Output sheet'!$O$2:$O$5000,"&gt;="&amp;$B$740,'1. Output sheet'!$O$2:$O$5000,"&lt;"&amp;$C$740)</f>
        <v>400</v>
      </c>
      <c r="I880" s="13">
        <f>SUMIFS('1. Output sheet'!$F$2:$F$5000,'1. Output sheet'!$C$2:$C$5000,I$138,'1. Output sheet'!$K$2:$K$5000,$B880,'1. Output sheet'!$AC$2:$AC$5000,$B$140,'1. Output sheet'!$O$2:$O$5000,"&gt;="&amp;$B$740,'1. Output sheet'!$O$2:$O$5000,"&lt;"&amp;$C$740)+SUMIFS('1. Output sheet'!$F$2:$F$5000,'1. Output sheet'!$C$2:$C$5000,I$138,'1. Output sheet'!$K$2:$K$5000,$B880,'1. Output sheet'!$AC$2:$AC$5000,$B$170,'1. Output sheet'!$O$2:$O$5000,"&gt;="&amp;$B$740,'1. Output sheet'!$O$2:$O$5000,"&lt;"&amp;$C$740)</f>
        <v>995</v>
      </c>
      <c r="J880" s="13">
        <f>SUMIFS('1. Output sheet'!$F$2:$F$5000,'1. Output sheet'!$C$2:$C$5000,J$138,'1. Output sheet'!$K$2:$K$5000,$B880,'1. Output sheet'!$AC$2:$AC$5000,$B$140,'1. Output sheet'!$O$2:$O$5000,"&gt;="&amp;$B$740,'1. Output sheet'!$O$2:$O$5000,"&lt;"&amp;$C$740)+SUMIFS('1. Output sheet'!$F$2:$F$5000,'1. Output sheet'!$C$2:$C$5000,J$138,'1. Output sheet'!$K$2:$K$5000,$B880,'1. Output sheet'!$AC$2:$AC$5000,$B$170,'1. Output sheet'!$O$2:$O$5000,"&gt;="&amp;$B$740,'1. Output sheet'!$O$2:$O$5000,"&lt;"&amp;$C$740)</f>
        <v>0</v>
      </c>
      <c r="K880" s="13">
        <f>SUMIFS('1. Output sheet'!$F$2:$F$5000,'1. Output sheet'!$C$2:$C$5000,K$138,'1. Output sheet'!$K$2:$K$5000,$B880,'1. Output sheet'!$AC$2:$AC$5000,$B$140,'1. Output sheet'!$O$2:$O$5000,"&gt;="&amp;$B$740,'1. Output sheet'!$O$2:$O$5000,"&lt;"&amp;$C$740)+SUMIFS('1. Output sheet'!$F$2:$F$5000,'1. Output sheet'!$C$2:$C$5000,K$138,'1. Output sheet'!$K$2:$K$5000,$B880,'1. Output sheet'!$AC$2:$AC$5000,$B$170,'1. Output sheet'!$O$2:$O$5000,"&gt;="&amp;$B$740,'1. Output sheet'!$O$2:$O$5000,"&lt;"&amp;$C$740)</f>
        <v>0</v>
      </c>
      <c r="L880" s="13">
        <f>SUMIFS('1. Output sheet'!$F$2:$F$5000,'1. Output sheet'!$C$2:$C$5000,L$138,'1. Output sheet'!$K$2:$K$5000,$B880,'1. Output sheet'!$AC$2:$AC$5000,$B$140,'1. Output sheet'!$O$2:$O$5000,"&gt;="&amp;$B$740,'1. Output sheet'!$O$2:$O$5000,"&lt;"&amp;$C$740)+SUMIFS('1. Output sheet'!$F$2:$F$5000,'1. Output sheet'!$C$2:$C$5000,L$138,'1. Output sheet'!$K$2:$K$5000,$B880,'1. Output sheet'!$AC$2:$AC$5000,$B$170,'1. Output sheet'!$O$2:$O$5000,"&gt;="&amp;$B$740,'1. Output sheet'!$O$2:$O$5000,"&lt;"&amp;$C$740)</f>
        <v>0</v>
      </c>
      <c r="M880" s="13">
        <f>SUMIFS('1. Output sheet'!$F$2:$F$5000,'1. Output sheet'!$C$2:$C$5000,M$138,'1. Output sheet'!$K$2:$K$5000,$B880,'1. Output sheet'!$AC$2:$AC$5000,$B$140,'1. Output sheet'!$O$2:$O$5000,"&gt;="&amp;$B$740,'1. Output sheet'!$O$2:$O$5000,"&lt;"&amp;$C$740)+SUMIFS('1. Output sheet'!$F$2:$F$5000,'1. Output sheet'!$C$2:$C$5000,M$138,'1. Output sheet'!$K$2:$K$5000,$B880,'1. Output sheet'!$AC$2:$AC$5000,$B$170,'1. Output sheet'!$O$2:$O$5000,"&gt;="&amp;$B$740,'1. Output sheet'!$O$2:$O$5000,"&lt;"&amp;$C$740)</f>
        <v>0</v>
      </c>
      <c r="N880" s="13">
        <f>SUMIFS('1. Output sheet'!$F$2:$F$5000,'1. Output sheet'!$C$2:$C$5000,N$138,'1. Output sheet'!$K$2:$K$5000,$B880,'1. Output sheet'!$AC$2:$AC$5000,$B$140,'1. Output sheet'!$O$2:$O$5000,"&gt;="&amp;$B$740,'1. Output sheet'!$O$2:$O$5000,"&lt;"&amp;$C$740)+SUMIFS('1. Output sheet'!$F$2:$F$5000,'1. Output sheet'!$C$2:$C$5000,N$138,'1. Output sheet'!$K$2:$K$5000,$B880,'1. Output sheet'!$AC$2:$AC$5000,$B$170,'1. Output sheet'!$O$2:$O$5000,"&gt;="&amp;$B$740,'1. Output sheet'!$O$2:$O$5000,"&lt;"&amp;$C$740)</f>
        <v>0</v>
      </c>
      <c r="O880" s="13">
        <f>SUMIFS('1. Output sheet'!$F$2:$F$5000,'1. Output sheet'!$C$2:$C$5000,O$138,'1. Output sheet'!$K$2:$K$5000,$B880,'1. Output sheet'!$AC$2:$AC$5000,$B$140,'1. Output sheet'!$O$2:$O$5000,"&gt;="&amp;$B$740,'1. Output sheet'!$O$2:$O$5000,"&lt;"&amp;$C$740)+SUMIFS('1. Output sheet'!$F$2:$F$5000,'1. Output sheet'!$C$2:$C$5000,O$138,'1. Output sheet'!$K$2:$K$5000,$B880,'1. Output sheet'!$AC$2:$AC$5000,$B$170,'1. Output sheet'!$O$2:$O$5000,"&gt;="&amp;$B$740,'1. Output sheet'!$O$2:$O$5000,"&lt;"&amp;$C$740)</f>
        <v>0</v>
      </c>
      <c r="P880" s="14">
        <f t="shared" si="506"/>
        <v>1870</v>
      </c>
      <c r="R880" s="39" t="s">
        <v>535</v>
      </c>
      <c r="S880" s="12"/>
      <c r="T880" s="13">
        <f t="shared" si="505"/>
        <v>0</v>
      </c>
      <c r="U880" s="13">
        <f t="shared" si="493"/>
        <v>0</v>
      </c>
      <c r="V880" s="13">
        <f t="shared" si="494"/>
        <v>0</v>
      </c>
      <c r="W880" s="13">
        <f t="shared" si="495"/>
        <v>63.687435474571942</v>
      </c>
      <c r="X880" s="13">
        <f t="shared" si="496"/>
        <v>53.631524610165847</v>
      </c>
      <c r="Y880" s="13">
        <f t="shared" si="497"/>
        <v>133.40841746778756</v>
      </c>
      <c r="Z880" s="13">
        <f t="shared" si="498"/>
        <v>0</v>
      </c>
      <c r="AA880" s="13">
        <f t="shared" si="499"/>
        <v>0</v>
      </c>
      <c r="AB880" s="13">
        <f t="shared" si="500"/>
        <v>0</v>
      </c>
      <c r="AC880" s="13">
        <f t="shared" si="501"/>
        <v>0</v>
      </c>
      <c r="AD880" s="13">
        <f t="shared" si="502"/>
        <v>0</v>
      </c>
      <c r="AE880" s="13">
        <f t="shared" si="503"/>
        <v>0</v>
      </c>
      <c r="AF880" s="14">
        <f t="shared" si="504"/>
        <v>250.72737755252535</v>
      </c>
    </row>
    <row r="881" spans="2:32" ht="15" x14ac:dyDescent="0.25">
      <c r="B881" s="39" t="s">
        <v>247</v>
      </c>
      <c r="C881" s="12"/>
      <c r="D881" s="13">
        <f>SUMIFS('1. Output sheet'!$F$2:$F$5000,'1. Output sheet'!$C$2:$C$5000,D$138,'1. Output sheet'!$K$2:$K$5000,$B881,'1. Output sheet'!$AC$2:$AC$5000,$B$140,'1. Output sheet'!$O$2:$O$5000,"&gt;="&amp;$B$740,'1. Output sheet'!$O$2:$O$5000,"&lt;"&amp;$C$740)+SUMIFS('1. Output sheet'!$F$2:$F$5000,'1. Output sheet'!$C$2:$C$5000,D$138,'1. Output sheet'!$K$2:$K$5000,$B881,'1. Output sheet'!$AC$2:$AC$5000,$B$170,'1. Output sheet'!$O$2:$O$5000,"&gt;="&amp;$B$740,'1. Output sheet'!$O$2:$O$5000,"&lt;"&amp;$C$740)</f>
        <v>0</v>
      </c>
      <c r="E881" s="13">
        <f>SUMIFS('1. Output sheet'!$F$2:$F$5000,'1. Output sheet'!$C$2:$C$5000,E$138,'1. Output sheet'!$K$2:$K$5000,$B881,'1. Output sheet'!$AC$2:$AC$5000,$B$140,'1. Output sheet'!$O$2:$O$5000,"&gt;="&amp;$B$740,'1. Output sheet'!$O$2:$O$5000,"&lt;"&amp;$C$740)+SUMIFS('1. Output sheet'!$F$2:$F$5000,'1. Output sheet'!$C$2:$C$5000,E$138,'1. Output sheet'!$K$2:$K$5000,$B881,'1. Output sheet'!$AC$2:$AC$5000,$B$170,'1. Output sheet'!$O$2:$O$5000,"&gt;="&amp;$B$740,'1. Output sheet'!$O$2:$O$5000,"&lt;"&amp;$C$740)</f>
        <v>0</v>
      </c>
      <c r="F881" s="13">
        <f>SUMIFS('1. Output sheet'!$F$2:$F$5000,'1. Output sheet'!$C$2:$C$5000,F$138,'1. Output sheet'!$K$2:$K$5000,$B881,'1. Output sheet'!$AC$2:$AC$5000,$B$140,'1. Output sheet'!$O$2:$O$5000,"&gt;="&amp;$B$740,'1. Output sheet'!$O$2:$O$5000,"&lt;"&amp;$C$740)+SUMIFS('1. Output sheet'!$F$2:$F$5000,'1. Output sheet'!$C$2:$C$5000,F$138,'1. Output sheet'!$K$2:$K$5000,$B881,'1. Output sheet'!$AC$2:$AC$5000,$B$170,'1. Output sheet'!$O$2:$O$5000,"&gt;="&amp;$B$740,'1. Output sheet'!$O$2:$O$5000,"&lt;"&amp;$C$740)</f>
        <v>0</v>
      </c>
      <c r="G881" s="13">
        <f>SUMIFS('1. Output sheet'!$F$2:$F$5000,'1. Output sheet'!$C$2:$C$5000,G$138,'1. Output sheet'!$K$2:$K$5000,$B881,'1. Output sheet'!$AC$2:$AC$5000,$B$140,'1. Output sheet'!$O$2:$O$5000,"&gt;="&amp;$B$740,'1. Output sheet'!$O$2:$O$5000,"&lt;"&amp;$C$740)+SUMIFS('1. Output sheet'!$F$2:$F$5000,'1. Output sheet'!$C$2:$C$5000,G$138,'1. Output sheet'!$K$2:$K$5000,$B881,'1. Output sheet'!$AC$2:$AC$5000,$B$170,'1. Output sheet'!$O$2:$O$5000,"&gt;="&amp;$B$740,'1. Output sheet'!$O$2:$O$5000,"&lt;"&amp;$C$740)</f>
        <v>0</v>
      </c>
      <c r="H881" s="13">
        <f>SUMIFS('1. Output sheet'!$F$2:$F$5000,'1. Output sheet'!$C$2:$C$5000,H$138,'1. Output sheet'!$K$2:$K$5000,$B881,'1. Output sheet'!$AC$2:$AC$5000,$B$140,'1. Output sheet'!$O$2:$O$5000,"&gt;="&amp;$B$740,'1. Output sheet'!$O$2:$O$5000,"&lt;"&amp;$C$740)+SUMIFS('1. Output sheet'!$F$2:$F$5000,'1. Output sheet'!$C$2:$C$5000,H$138,'1. Output sheet'!$K$2:$K$5000,$B881,'1. Output sheet'!$AC$2:$AC$5000,$B$170,'1. Output sheet'!$O$2:$O$5000,"&gt;="&amp;$B$740,'1. Output sheet'!$O$2:$O$5000,"&lt;"&amp;$C$740)</f>
        <v>0</v>
      </c>
      <c r="I881" s="13">
        <f>SUMIFS('1. Output sheet'!$F$2:$F$5000,'1. Output sheet'!$C$2:$C$5000,I$138,'1. Output sheet'!$K$2:$K$5000,$B881,'1. Output sheet'!$AC$2:$AC$5000,$B$140,'1. Output sheet'!$O$2:$O$5000,"&gt;="&amp;$B$740,'1. Output sheet'!$O$2:$O$5000,"&lt;"&amp;$C$740)+SUMIFS('1. Output sheet'!$F$2:$F$5000,'1. Output sheet'!$C$2:$C$5000,I$138,'1. Output sheet'!$K$2:$K$5000,$B881,'1. Output sheet'!$AC$2:$AC$5000,$B$170,'1. Output sheet'!$O$2:$O$5000,"&gt;="&amp;$B$740,'1. Output sheet'!$O$2:$O$5000,"&lt;"&amp;$C$740)</f>
        <v>0</v>
      </c>
      <c r="J881" s="13">
        <f>SUMIFS('1. Output sheet'!$F$2:$F$5000,'1. Output sheet'!$C$2:$C$5000,J$138,'1. Output sheet'!$K$2:$K$5000,$B881,'1. Output sheet'!$AC$2:$AC$5000,$B$140,'1. Output sheet'!$O$2:$O$5000,"&gt;="&amp;$B$740,'1. Output sheet'!$O$2:$O$5000,"&lt;"&amp;$C$740)+SUMIFS('1. Output sheet'!$F$2:$F$5000,'1. Output sheet'!$C$2:$C$5000,J$138,'1. Output sheet'!$K$2:$K$5000,$B881,'1. Output sheet'!$AC$2:$AC$5000,$B$170,'1. Output sheet'!$O$2:$O$5000,"&gt;="&amp;$B$740,'1. Output sheet'!$O$2:$O$5000,"&lt;"&amp;$C$740)</f>
        <v>0</v>
      </c>
      <c r="K881" s="13">
        <f>SUMIFS('1. Output sheet'!$F$2:$F$5000,'1. Output sheet'!$C$2:$C$5000,K$138,'1. Output sheet'!$K$2:$K$5000,$B881,'1. Output sheet'!$AC$2:$AC$5000,$B$140,'1. Output sheet'!$O$2:$O$5000,"&gt;="&amp;$B$740,'1. Output sheet'!$O$2:$O$5000,"&lt;"&amp;$C$740)+SUMIFS('1. Output sheet'!$F$2:$F$5000,'1. Output sheet'!$C$2:$C$5000,K$138,'1. Output sheet'!$K$2:$K$5000,$B881,'1. Output sheet'!$AC$2:$AC$5000,$B$170,'1. Output sheet'!$O$2:$O$5000,"&gt;="&amp;$B$740,'1. Output sheet'!$O$2:$O$5000,"&lt;"&amp;$C$740)</f>
        <v>0</v>
      </c>
      <c r="L881" s="13">
        <f>SUMIFS('1. Output sheet'!$F$2:$F$5000,'1. Output sheet'!$C$2:$C$5000,L$138,'1. Output sheet'!$K$2:$K$5000,$B881,'1. Output sheet'!$AC$2:$AC$5000,$B$140,'1. Output sheet'!$O$2:$O$5000,"&gt;="&amp;$B$740,'1. Output sheet'!$O$2:$O$5000,"&lt;"&amp;$C$740)+SUMIFS('1. Output sheet'!$F$2:$F$5000,'1. Output sheet'!$C$2:$C$5000,L$138,'1. Output sheet'!$K$2:$K$5000,$B881,'1. Output sheet'!$AC$2:$AC$5000,$B$170,'1. Output sheet'!$O$2:$O$5000,"&gt;="&amp;$B$740,'1. Output sheet'!$O$2:$O$5000,"&lt;"&amp;$C$740)</f>
        <v>0</v>
      </c>
      <c r="M881" s="13">
        <f>SUMIFS('1. Output sheet'!$F$2:$F$5000,'1. Output sheet'!$C$2:$C$5000,M$138,'1. Output sheet'!$K$2:$K$5000,$B881,'1. Output sheet'!$AC$2:$AC$5000,$B$140,'1. Output sheet'!$O$2:$O$5000,"&gt;="&amp;$B$740,'1. Output sheet'!$O$2:$O$5000,"&lt;"&amp;$C$740)+SUMIFS('1. Output sheet'!$F$2:$F$5000,'1. Output sheet'!$C$2:$C$5000,M$138,'1. Output sheet'!$K$2:$K$5000,$B881,'1. Output sheet'!$AC$2:$AC$5000,$B$170,'1. Output sheet'!$O$2:$O$5000,"&gt;="&amp;$B$740,'1. Output sheet'!$O$2:$O$5000,"&lt;"&amp;$C$740)</f>
        <v>0</v>
      </c>
      <c r="N881" s="13">
        <f>SUMIFS('1. Output sheet'!$F$2:$F$5000,'1. Output sheet'!$C$2:$C$5000,N$138,'1. Output sheet'!$K$2:$K$5000,$B881,'1. Output sheet'!$AC$2:$AC$5000,$B$140,'1. Output sheet'!$O$2:$O$5000,"&gt;="&amp;$B$740,'1. Output sheet'!$O$2:$O$5000,"&lt;"&amp;$C$740)+SUMIFS('1. Output sheet'!$F$2:$F$5000,'1. Output sheet'!$C$2:$C$5000,N$138,'1. Output sheet'!$K$2:$K$5000,$B881,'1. Output sheet'!$AC$2:$AC$5000,$B$170,'1. Output sheet'!$O$2:$O$5000,"&gt;="&amp;$B$740,'1. Output sheet'!$O$2:$O$5000,"&lt;"&amp;$C$740)</f>
        <v>0</v>
      </c>
      <c r="O881" s="13">
        <f>SUMIFS('1. Output sheet'!$F$2:$F$5000,'1. Output sheet'!$C$2:$C$5000,O$138,'1. Output sheet'!$K$2:$K$5000,$B881,'1. Output sheet'!$AC$2:$AC$5000,$B$140,'1. Output sheet'!$O$2:$O$5000,"&gt;="&amp;$B$740,'1. Output sheet'!$O$2:$O$5000,"&lt;"&amp;$C$740)+SUMIFS('1. Output sheet'!$F$2:$F$5000,'1. Output sheet'!$C$2:$C$5000,O$138,'1. Output sheet'!$K$2:$K$5000,$B881,'1. Output sheet'!$AC$2:$AC$5000,$B$170,'1. Output sheet'!$O$2:$O$5000,"&gt;="&amp;$B$740,'1. Output sheet'!$O$2:$O$5000,"&lt;"&amp;$C$740)</f>
        <v>0</v>
      </c>
      <c r="P881" s="14">
        <f t="shared" si="506"/>
        <v>0</v>
      </c>
      <c r="R881" s="39" t="s">
        <v>247</v>
      </c>
      <c r="S881" s="12"/>
      <c r="T881" s="13">
        <f t="shared" si="505"/>
        <v>0</v>
      </c>
      <c r="U881" s="13">
        <f t="shared" si="493"/>
        <v>0</v>
      </c>
      <c r="V881" s="13">
        <f t="shared" si="494"/>
        <v>0</v>
      </c>
      <c r="W881" s="13">
        <f t="shared" si="495"/>
        <v>0</v>
      </c>
      <c r="X881" s="13">
        <f t="shared" si="496"/>
        <v>0</v>
      </c>
      <c r="Y881" s="13">
        <f t="shared" si="497"/>
        <v>0</v>
      </c>
      <c r="Z881" s="13">
        <f t="shared" si="498"/>
        <v>0</v>
      </c>
      <c r="AA881" s="13">
        <f t="shared" si="499"/>
        <v>0</v>
      </c>
      <c r="AB881" s="13">
        <f t="shared" si="500"/>
        <v>0</v>
      </c>
      <c r="AC881" s="13">
        <f t="shared" si="501"/>
        <v>0</v>
      </c>
      <c r="AD881" s="13">
        <f t="shared" si="502"/>
        <v>0</v>
      </c>
      <c r="AE881" s="13">
        <f t="shared" si="503"/>
        <v>0</v>
      </c>
      <c r="AF881" s="14">
        <f t="shared" si="504"/>
        <v>0</v>
      </c>
    </row>
    <row r="882" spans="2:32" ht="15" x14ac:dyDescent="0.25">
      <c r="B882" s="39" t="s">
        <v>377</v>
      </c>
      <c r="C882" s="12"/>
      <c r="D882" s="13">
        <f>SUMIFS('1. Output sheet'!$F$2:$F$5000,'1. Output sheet'!$C$2:$C$5000,D$138,'1. Output sheet'!$K$2:$K$5000,$B882,'1. Output sheet'!$AC$2:$AC$5000,$B$140,'1. Output sheet'!$O$2:$O$5000,"&gt;="&amp;$B$740,'1. Output sheet'!$O$2:$O$5000,"&lt;"&amp;$C$740)+SUMIFS('1. Output sheet'!$F$2:$F$5000,'1. Output sheet'!$C$2:$C$5000,D$138,'1. Output sheet'!$K$2:$K$5000,$B882,'1. Output sheet'!$AC$2:$AC$5000,$B$170,'1. Output sheet'!$O$2:$O$5000,"&gt;="&amp;$B$740,'1. Output sheet'!$O$2:$O$5000,"&lt;"&amp;$C$740)</f>
        <v>0</v>
      </c>
      <c r="E882" s="13">
        <f>SUMIFS('1. Output sheet'!$F$2:$F$5000,'1. Output sheet'!$C$2:$C$5000,E$138,'1. Output sheet'!$K$2:$K$5000,$B882,'1. Output sheet'!$AC$2:$AC$5000,$B$140,'1. Output sheet'!$O$2:$O$5000,"&gt;="&amp;$B$740,'1. Output sheet'!$O$2:$O$5000,"&lt;"&amp;$C$740)+SUMIFS('1. Output sheet'!$F$2:$F$5000,'1. Output sheet'!$C$2:$C$5000,E$138,'1. Output sheet'!$K$2:$K$5000,$B882,'1. Output sheet'!$AC$2:$AC$5000,$B$170,'1. Output sheet'!$O$2:$O$5000,"&gt;="&amp;$B$740,'1. Output sheet'!$O$2:$O$5000,"&lt;"&amp;$C$740)</f>
        <v>0</v>
      </c>
      <c r="F882" s="13">
        <f>SUMIFS('1. Output sheet'!$F$2:$F$5000,'1. Output sheet'!$C$2:$C$5000,F$138,'1. Output sheet'!$K$2:$K$5000,$B882,'1. Output sheet'!$AC$2:$AC$5000,$B$140,'1. Output sheet'!$O$2:$O$5000,"&gt;="&amp;$B$740,'1. Output sheet'!$O$2:$O$5000,"&lt;"&amp;$C$740)+SUMIFS('1. Output sheet'!$F$2:$F$5000,'1. Output sheet'!$C$2:$C$5000,F$138,'1. Output sheet'!$K$2:$K$5000,$B882,'1. Output sheet'!$AC$2:$AC$5000,$B$170,'1. Output sheet'!$O$2:$O$5000,"&gt;="&amp;$B$740,'1. Output sheet'!$O$2:$O$5000,"&lt;"&amp;$C$740)</f>
        <v>0</v>
      </c>
      <c r="G882" s="13">
        <f>SUMIFS('1. Output sheet'!$F$2:$F$5000,'1. Output sheet'!$C$2:$C$5000,G$138,'1. Output sheet'!$K$2:$K$5000,$B882,'1. Output sheet'!$AC$2:$AC$5000,$B$140,'1. Output sheet'!$O$2:$O$5000,"&gt;="&amp;$B$740,'1. Output sheet'!$O$2:$O$5000,"&lt;"&amp;$C$740)+SUMIFS('1. Output sheet'!$F$2:$F$5000,'1. Output sheet'!$C$2:$C$5000,G$138,'1. Output sheet'!$K$2:$K$5000,$B882,'1. Output sheet'!$AC$2:$AC$5000,$B$170,'1. Output sheet'!$O$2:$O$5000,"&gt;="&amp;$B$740,'1. Output sheet'!$O$2:$O$5000,"&lt;"&amp;$C$740)</f>
        <v>0</v>
      </c>
      <c r="H882" s="13">
        <f>SUMIFS('1. Output sheet'!$F$2:$F$5000,'1. Output sheet'!$C$2:$C$5000,H$138,'1. Output sheet'!$K$2:$K$5000,$B882,'1. Output sheet'!$AC$2:$AC$5000,$B$140,'1. Output sheet'!$O$2:$O$5000,"&gt;="&amp;$B$740,'1. Output sheet'!$O$2:$O$5000,"&lt;"&amp;$C$740)+SUMIFS('1. Output sheet'!$F$2:$F$5000,'1. Output sheet'!$C$2:$C$5000,H$138,'1. Output sheet'!$K$2:$K$5000,$B882,'1. Output sheet'!$AC$2:$AC$5000,$B$170,'1. Output sheet'!$O$2:$O$5000,"&gt;="&amp;$B$740,'1. Output sheet'!$O$2:$O$5000,"&lt;"&amp;$C$740)</f>
        <v>0</v>
      </c>
      <c r="I882" s="13">
        <f>SUMIFS('1. Output sheet'!$F$2:$F$5000,'1. Output sheet'!$C$2:$C$5000,I$138,'1. Output sheet'!$K$2:$K$5000,$B882,'1. Output sheet'!$AC$2:$AC$5000,$B$140,'1. Output sheet'!$O$2:$O$5000,"&gt;="&amp;$B$740,'1. Output sheet'!$O$2:$O$5000,"&lt;"&amp;$C$740)+SUMIFS('1. Output sheet'!$F$2:$F$5000,'1. Output sheet'!$C$2:$C$5000,I$138,'1. Output sheet'!$K$2:$K$5000,$B882,'1. Output sheet'!$AC$2:$AC$5000,$B$170,'1. Output sheet'!$O$2:$O$5000,"&gt;="&amp;$B$740,'1. Output sheet'!$O$2:$O$5000,"&lt;"&amp;$C$740)</f>
        <v>0</v>
      </c>
      <c r="J882" s="13">
        <f>SUMIFS('1. Output sheet'!$F$2:$F$5000,'1. Output sheet'!$C$2:$C$5000,J$138,'1. Output sheet'!$K$2:$K$5000,$B882,'1. Output sheet'!$AC$2:$AC$5000,$B$140,'1. Output sheet'!$O$2:$O$5000,"&gt;="&amp;$B$740,'1. Output sheet'!$O$2:$O$5000,"&lt;"&amp;$C$740)+SUMIFS('1. Output sheet'!$F$2:$F$5000,'1. Output sheet'!$C$2:$C$5000,J$138,'1. Output sheet'!$K$2:$K$5000,$B882,'1. Output sheet'!$AC$2:$AC$5000,$B$170,'1. Output sheet'!$O$2:$O$5000,"&gt;="&amp;$B$740,'1. Output sheet'!$O$2:$O$5000,"&lt;"&amp;$C$740)</f>
        <v>0</v>
      </c>
      <c r="K882" s="13">
        <f>SUMIFS('1. Output sheet'!$F$2:$F$5000,'1. Output sheet'!$C$2:$C$5000,K$138,'1. Output sheet'!$K$2:$K$5000,$B882,'1. Output sheet'!$AC$2:$AC$5000,$B$140,'1. Output sheet'!$O$2:$O$5000,"&gt;="&amp;$B$740,'1. Output sheet'!$O$2:$O$5000,"&lt;"&amp;$C$740)+SUMIFS('1. Output sheet'!$F$2:$F$5000,'1. Output sheet'!$C$2:$C$5000,K$138,'1. Output sheet'!$K$2:$K$5000,$B882,'1. Output sheet'!$AC$2:$AC$5000,$B$170,'1. Output sheet'!$O$2:$O$5000,"&gt;="&amp;$B$740,'1. Output sheet'!$O$2:$O$5000,"&lt;"&amp;$C$740)</f>
        <v>0</v>
      </c>
      <c r="L882" s="13">
        <f>SUMIFS('1. Output sheet'!$F$2:$F$5000,'1. Output sheet'!$C$2:$C$5000,L$138,'1. Output sheet'!$K$2:$K$5000,$B882,'1. Output sheet'!$AC$2:$AC$5000,$B$140,'1. Output sheet'!$O$2:$O$5000,"&gt;="&amp;$B$740,'1. Output sheet'!$O$2:$O$5000,"&lt;"&amp;$C$740)+SUMIFS('1. Output sheet'!$F$2:$F$5000,'1. Output sheet'!$C$2:$C$5000,L$138,'1. Output sheet'!$K$2:$K$5000,$B882,'1. Output sheet'!$AC$2:$AC$5000,$B$170,'1. Output sheet'!$O$2:$O$5000,"&gt;="&amp;$B$740,'1. Output sheet'!$O$2:$O$5000,"&lt;"&amp;$C$740)</f>
        <v>0</v>
      </c>
      <c r="M882" s="13">
        <f>SUMIFS('1. Output sheet'!$F$2:$F$5000,'1. Output sheet'!$C$2:$C$5000,M$138,'1. Output sheet'!$K$2:$K$5000,$B882,'1. Output sheet'!$AC$2:$AC$5000,$B$140,'1. Output sheet'!$O$2:$O$5000,"&gt;="&amp;$B$740,'1. Output sheet'!$O$2:$O$5000,"&lt;"&amp;$C$740)+SUMIFS('1. Output sheet'!$F$2:$F$5000,'1. Output sheet'!$C$2:$C$5000,M$138,'1. Output sheet'!$K$2:$K$5000,$B882,'1. Output sheet'!$AC$2:$AC$5000,$B$170,'1. Output sheet'!$O$2:$O$5000,"&gt;="&amp;$B$740,'1. Output sheet'!$O$2:$O$5000,"&lt;"&amp;$C$740)</f>
        <v>0</v>
      </c>
      <c r="N882" s="13">
        <f>SUMIFS('1. Output sheet'!$F$2:$F$5000,'1. Output sheet'!$C$2:$C$5000,N$138,'1. Output sheet'!$K$2:$K$5000,$B882,'1. Output sheet'!$AC$2:$AC$5000,$B$140,'1. Output sheet'!$O$2:$O$5000,"&gt;="&amp;$B$740,'1. Output sheet'!$O$2:$O$5000,"&lt;"&amp;$C$740)+SUMIFS('1. Output sheet'!$F$2:$F$5000,'1. Output sheet'!$C$2:$C$5000,N$138,'1. Output sheet'!$K$2:$K$5000,$B882,'1. Output sheet'!$AC$2:$AC$5000,$B$170,'1. Output sheet'!$O$2:$O$5000,"&gt;="&amp;$B$740,'1. Output sheet'!$O$2:$O$5000,"&lt;"&amp;$C$740)</f>
        <v>0</v>
      </c>
      <c r="O882" s="13">
        <f>SUMIFS('1. Output sheet'!$F$2:$F$5000,'1. Output sheet'!$C$2:$C$5000,O$138,'1. Output sheet'!$K$2:$K$5000,$B882,'1. Output sheet'!$AC$2:$AC$5000,$B$140,'1. Output sheet'!$O$2:$O$5000,"&gt;="&amp;$B$740,'1. Output sheet'!$O$2:$O$5000,"&lt;"&amp;$C$740)+SUMIFS('1. Output sheet'!$F$2:$F$5000,'1. Output sheet'!$C$2:$C$5000,O$138,'1. Output sheet'!$K$2:$K$5000,$B882,'1. Output sheet'!$AC$2:$AC$5000,$B$170,'1. Output sheet'!$O$2:$O$5000,"&gt;="&amp;$B$740,'1. Output sheet'!$O$2:$O$5000,"&lt;"&amp;$C$740)</f>
        <v>0</v>
      </c>
      <c r="P882" s="14">
        <f t="shared" si="506"/>
        <v>0</v>
      </c>
      <c r="R882" s="39" t="s">
        <v>377</v>
      </c>
      <c r="S882" s="12"/>
      <c r="T882" s="13">
        <f t="shared" si="505"/>
        <v>0</v>
      </c>
      <c r="U882" s="13">
        <f t="shared" si="493"/>
        <v>0</v>
      </c>
      <c r="V882" s="13">
        <f t="shared" si="494"/>
        <v>0</v>
      </c>
      <c r="W882" s="13">
        <f t="shared" si="495"/>
        <v>0</v>
      </c>
      <c r="X882" s="13">
        <f t="shared" si="496"/>
        <v>0</v>
      </c>
      <c r="Y882" s="13">
        <f t="shared" si="497"/>
        <v>0</v>
      </c>
      <c r="Z882" s="13">
        <f t="shared" si="498"/>
        <v>0</v>
      </c>
      <c r="AA882" s="13">
        <f t="shared" si="499"/>
        <v>0</v>
      </c>
      <c r="AB882" s="13">
        <f t="shared" si="500"/>
        <v>0</v>
      </c>
      <c r="AC882" s="13">
        <f t="shared" si="501"/>
        <v>0</v>
      </c>
      <c r="AD882" s="13">
        <f t="shared" si="502"/>
        <v>0</v>
      </c>
      <c r="AE882" s="13">
        <f t="shared" si="503"/>
        <v>0</v>
      </c>
      <c r="AF882" s="14">
        <f t="shared" si="504"/>
        <v>0</v>
      </c>
    </row>
    <row r="883" spans="2:32" ht="15" x14ac:dyDescent="0.25">
      <c r="B883" s="39" t="s">
        <v>132</v>
      </c>
      <c r="C883" s="12"/>
      <c r="D883" s="13">
        <f>SUMIFS('1. Output sheet'!$F$2:$F$5000,'1. Output sheet'!$C$2:$C$5000,D$138,'1. Output sheet'!$K$2:$K$5000,$B883,'1. Output sheet'!$AC$2:$AC$5000,$B$140,'1. Output sheet'!$O$2:$O$5000,"&gt;="&amp;$B$740,'1. Output sheet'!$O$2:$O$5000,"&lt;"&amp;$C$740)+SUMIFS('1. Output sheet'!$F$2:$F$5000,'1. Output sheet'!$C$2:$C$5000,D$138,'1. Output sheet'!$K$2:$K$5000,$B883,'1. Output sheet'!$AC$2:$AC$5000,$B$170,'1. Output sheet'!$O$2:$O$5000,"&gt;="&amp;$B$740,'1. Output sheet'!$O$2:$O$5000,"&lt;"&amp;$C$740)</f>
        <v>0</v>
      </c>
      <c r="E883" s="13">
        <f>SUMIFS('1. Output sheet'!$F$2:$F$5000,'1. Output sheet'!$C$2:$C$5000,E$138,'1. Output sheet'!$K$2:$K$5000,$B883,'1. Output sheet'!$AC$2:$AC$5000,$B$140,'1. Output sheet'!$O$2:$O$5000,"&gt;="&amp;$B$740,'1. Output sheet'!$O$2:$O$5000,"&lt;"&amp;$C$740)+SUMIFS('1. Output sheet'!$F$2:$F$5000,'1. Output sheet'!$C$2:$C$5000,E$138,'1. Output sheet'!$K$2:$K$5000,$B883,'1. Output sheet'!$AC$2:$AC$5000,$B$170,'1. Output sheet'!$O$2:$O$5000,"&gt;="&amp;$B$740,'1. Output sheet'!$O$2:$O$5000,"&lt;"&amp;$C$740)</f>
        <v>0</v>
      </c>
      <c r="F883" s="13">
        <f>SUMIFS('1. Output sheet'!$F$2:$F$5000,'1. Output sheet'!$C$2:$C$5000,F$138,'1. Output sheet'!$K$2:$K$5000,$B883,'1. Output sheet'!$AC$2:$AC$5000,$B$140,'1. Output sheet'!$O$2:$O$5000,"&gt;="&amp;$B$740,'1. Output sheet'!$O$2:$O$5000,"&lt;"&amp;$C$740)+SUMIFS('1. Output sheet'!$F$2:$F$5000,'1. Output sheet'!$C$2:$C$5000,F$138,'1. Output sheet'!$K$2:$K$5000,$B883,'1. Output sheet'!$AC$2:$AC$5000,$B$170,'1. Output sheet'!$O$2:$O$5000,"&gt;="&amp;$B$740,'1. Output sheet'!$O$2:$O$5000,"&lt;"&amp;$C$740)</f>
        <v>0</v>
      </c>
      <c r="G883" s="13">
        <f>SUMIFS('1. Output sheet'!$F$2:$F$5000,'1. Output sheet'!$C$2:$C$5000,G$138,'1. Output sheet'!$K$2:$K$5000,$B883,'1. Output sheet'!$AC$2:$AC$5000,$B$140,'1. Output sheet'!$O$2:$O$5000,"&gt;="&amp;$B$740,'1. Output sheet'!$O$2:$O$5000,"&lt;"&amp;$C$740)+SUMIFS('1. Output sheet'!$F$2:$F$5000,'1. Output sheet'!$C$2:$C$5000,G$138,'1. Output sheet'!$K$2:$K$5000,$B883,'1. Output sheet'!$AC$2:$AC$5000,$B$170,'1. Output sheet'!$O$2:$O$5000,"&gt;="&amp;$B$740,'1. Output sheet'!$O$2:$O$5000,"&lt;"&amp;$C$740)</f>
        <v>0</v>
      </c>
      <c r="H883" s="13">
        <f>SUMIFS('1. Output sheet'!$F$2:$F$5000,'1. Output sheet'!$C$2:$C$5000,H$138,'1. Output sheet'!$K$2:$K$5000,$B883,'1. Output sheet'!$AC$2:$AC$5000,$B$140,'1. Output sheet'!$O$2:$O$5000,"&gt;="&amp;$B$740,'1. Output sheet'!$O$2:$O$5000,"&lt;"&amp;$C$740)+SUMIFS('1. Output sheet'!$F$2:$F$5000,'1. Output sheet'!$C$2:$C$5000,H$138,'1. Output sheet'!$K$2:$K$5000,$B883,'1. Output sheet'!$AC$2:$AC$5000,$B$170,'1. Output sheet'!$O$2:$O$5000,"&gt;="&amp;$B$740,'1. Output sheet'!$O$2:$O$5000,"&lt;"&amp;$C$740)</f>
        <v>0</v>
      </c>
      <c r="I883" s="13">
        <f>SUMIFS('1. Output sheet'!$F$2:$F$5000,'1. Output sheet'!$C$2:$C$5000,I$138,'1. Output sheet'!$K$2:$K$5000,$B883,'1. Output sheet'!$AC$2:$AC$5000,$B$140,'1. Output sheet'!$O$2:$O$5000,"&gt;="&amp;$B$740,'1. Output sheet'!$O$2:$O$5000,"&lt;"&amp;$C$740)+SUMIFS('1. Output sheet'!$F$2:$F$5000,'1. Output sheet'!$C$2:$C$5000,I$138,'1. Output sheet'!$K$2:$K$5000,$B883,'1. Output sheet'!$AC$2:$AC$5000,$B$170,'1. Output sheet'!$O$2:$O$5000,"&gt;="&amp;$B$740,'1. Output sheet'!$O$2:$O$5000,"&lt;"&amp;$C$740)</f>
        <v>0</v>
      </c>
      <c r="J883" s="13">
        <f>SUMIFS('1. Output sheet'!$F$2:$F$5000,'1. Output sheet'!$C$2:$C$5000,J$138,'1. Output sheet'!$K$2:$K$5000,$B883,'1. Output sheet'!$AC$2:$AC$5000,$B$140,'1. Output sheet'!$O$2:$O$5000,"&gt;="&amp;$B$740,'1. Output sheet'!$O$2:$O$5000,"&lt;"&amp;$C$740)+SUMIFS('1. Output sheet'!$F$2:$F$5000,'1. Output sheet'!$C$2:$C$5000,J$138,'1. Output sheet'!$K$2:$K$5000,$B883,'1. Output sheet'!$AC$2:$AC$5000,$B$170,'1. Output sheet'!$O$2:$O$5000,"&gt;="&amp;$B$740,'1. Output sheet'!$O$2:$O$5000,"&lt;"&amp;$C$740)</f>
        <v>9100</v>
      </c>
      <c r="K883" s="13">
        <f>SUMIFS('1. Output sheet'!$F$2:$F$5000,'1. Output sheet'!$C$2:$C$5000,K$138,'1. Output sheet'!$K$2:$K$5000,$B883,'1. Output sheet'!$AC$2:$AC$5000,$B$140,'1. Output sheet'!$O$2:$O$5000,"&gt;="&amp;$B$740,'1. Output sheet'!$O$2:$O$5000,"&lt;"&amp;$C$740)+SUMIFS('1. Output sheet'!$F$2:$F$5000,'1. Output sheet'!$C$2:$C$5000,K$138,'1. Output sheet'!$K$2:$K$5000,$B883,'1. Output sheet'!$AC$2:$AC$5000,$B$170,'1. Output sheet'!$O$2:$O$5000,"&gt;="&amp;$B$740,'1. Output sheet'!$O$2:$O$5000,"&lt;"&amp;$C$740)</f>
        <v>0</v>
      </c>
      <c r="L883" s="13">
        <f>SUMIFS('1. Output sheet'!$F$2:$F$5000,'1. Output sheet'!$C$2:$C$5000,L$138,'1. Output sheet'!$K$2:$K$5000,$B883,'1. Output sheet'!$AC$2:$AC$5000,$B$140,'1. Output sheet'!$O$2:$O$5000,"&gt;="&amp;$B$740,'1. Output sheet'!$O$2:$O$5000,"&lt;"&amp;$C$740)+SUMIFS('1. Output sheet'!$F$2:$F$5000,'1. Output sheet'!$C$2:$C$5000,L$138,'1. Output sheet'!$K$2:$K$5000,$B883,'1. Output sheet'!$AC$2:$AC$5000,$B$170,'1. Output sheet'!$O$2:$O$5000,"&gt;="&amp;$B$740,'1. Output sheet'!$O$2:$O$5000,"&lt;"&amp;$C$740)</f>
        <v>0</v>
      </c>
      <c r="M883" s="13">
        <f>SUMIFS('1. Output sheet'!$F$2:$F$5000,'1. Output sheet'!$C$2:$C$5000,M$138,'1. Output sheet'!$K$2:$K$5000,$B883,'1. Output sheet'!$AC$2:$AC$5000,$B$140,'1. Output sheet'!$O$2:$O$5000,"&gt;="&amp;$B$740,'1. Output sheet'!$O$2:$O$5000,"&lt;"&amp;$C$740)+SUMIFS('1. Output sheet'!$F$2:$F$5000,'1. Output sheet'!$C$2:$C$5000,M$138,'1. Output sheet'!$K$2:$K$5000,$B883,'1. Output sheet'!$AC$2:$AC$5000,$B$170,'1. Output sheet'!$O$2:$O$5000,"&gt;="&amp;$B$740,'1. Output sheet'!$O$2:$O$5000,"&lt;"&amp;$C$740)</f>
        <v>0</v>
      </c>
      <c r="N883" s="13">
        <f>SUMIFS('1. Output sheet'!$F$2:$F$5000,'1. Output sheet'!$C$2:$C$5000,N$138,'1. Output sheet'!$K$2:$K$5000,$B883,'1. Output sheet'!$AC$2:$AC$5000,$B$140,'1. Output sheet'!$O$2:$O$5000,"&gt;="&amp;$B$740,'1. Output sheet'!$O$2:$O$5000,"&lt;"&amp;$C$740)+SUMIFS('1. Output sheet'!$F$2:$F$5000,'1. Output sheet'!$C$2:$C$5000,N$138,'1. Output sheet'!$K$2:$K$5000,$B883,'1. Output sheet'!$AC$2:$AC$5000,$B$170,'1. Output sheet'!$O$2:$O$5000,"&gt;="&amp;$B$740,'1. Output sheet'!$O$2:$O$5000,"&lt;"&amp;$C$740)</f>
        <v>9100</v>
      </c>
      <c r="O883" s="13">
        <f>SUMIFS('1. Output sheet'!$F$2:$F$5000,'1. Output sheet'!$C$2:$C$5000,O$138,'1. Output sheet'!$K$2:$K$5000,$B883,'1. Output sheet'!$AC$2:$AC$5000,$B$140,'1. Output sheet'!$O$2:$O$5000,"&gt;="&amp;$B$740,'1. Output sheet'!$O$2:$O$5000,"&lt;"&amp;$C$740)+SUMIFS('1. Output sheet'!$F$2:$F$5000,'1. Output sheet'!$C$2:$C$5000,O$138,'1. Output sheet'!$K$2:$K$5000,$B883,'1. Output sheet'!$AC$2:$AC$5000,$B$170,'1. Output sheet'!$O$2:$O$5000,"&gt;="&amp;$B$740,'1. Output sheet'!$O$2:$O$5000,"&lt;"&amp;$C$740)</f>
        <v>9100</v>
      </c>
      <c r="P883" s="14">
        <f t="shared" si="506"/>
        <v>27300</v>
      </c>
      <c r="R883" s="39" t="s">
        <v>132</v>
      </c>
      <c r="S883" s="12"/>
      <c r="T883" s="13">
        <f t="shared" si="505"/>
        <v>0</v>
      </c>
      <c r="U883" s="13">
        <f t="shared" si="493"/>
        <v>0</v>
      </c>
      <c r="V883" s="13">
        <f t="shared" si="494"/>
        <v>0</v>
      </c>
      <c r="W883" s="13">
        <f t="shared" si="495"/>
        <v>0</v>
      </c>
      <c r="X883" s="13">
        <f t="shared" si="496"/>
        <v>0</v>
      </c>
      <c r="Y883" s="13">
        <f t="shared" si="497"/>
        <v>0</v>
      </c>
      <c r="Z883" s="13">
        <f t="shared" si="498"/>
        <v>1220.117184881273</v>
      </c>
      <c r="AA883" s="13">
        <f t="shared" si="499"/>
        <v>0</v>
      </c>
      <c r="AB883" s="13">
        <f t="shared" si="500"/>
        <v>0</v>
      </c>
      <c r="AC883" s="13">
        <f t="shared" si="501"/>
        <v>0</v>
      </c>
      <c r="AD883" s="13">
        <f t="shared" si="502"/>
        <v>1220.117184881273</v>
      </c>
      <c r="AE883" s="13">
        <f t="shared" si="503"/>
        <v>1220.117184881273</v>
      </c>
      <c r="AF883" s="14">
        <f t="shared" si="504"/>
        <v>3660.3515546438193</v>
      </c>
    </row>
    <row r="884" spans="2:32" ht="15" x14ac:dyDescent="0.25">
      <c r="B884" s="39" t="s">
        <v>471</v>
      </c>
      <c r="C884" s="12"/>
      <c r="D884" s="13">
        <f>SUMIFS('1. Output sheet'!$F$2:$F$5000,'1. Output sheet'!$C$2:$C$5000,D$138,'1. Output sheet'!$K$2:$K$5000,$B884,'1. Output sheet'!$AC$2:$AC$5000,$B$140,'1. Output sheet'!$O$2:$O$5000,"&gt;="&amp;$B$740,'1. Output sheet'!$O$2:$O$5000,"&lt;"&amp;$C$740)+SUMIFS('1. Output sheet'!$F$2:$F$5000,'1. Output sheet'!$C$2:$C$5000,D$138,'1. Output sheet'!$K$2:$K$5000,$B884,'1. Output sheet'!$AC$2:$AC$5000,$B$170,'1. Output sheet'!$O$2:$O$5000,"&gt;="&amp;$B$740,'1. Output sheet'!$O$2:$O$5000,"&lt;"&amp;$C$740)</f>
        <v>0</v>
      </c>
      <c r="E884" s="13">
        <f>SUMIFS('1. Output sheet'!$F$2:$F$5000,'1. Output sheet'!$C$2:$C$5000,E$138,'1. Output sheet'!$K$2:$K$5000,$B884,'1. Output sheet'!$AC$2:$AC$5000,$B$140,'1. Output sheet'!$O$2:$O$5000,"&gt;="&amp;$B$740,'1. Output sheet'!$O$2:$O$5000,"&lt;"&amp;$C$740)+SUMIFS('1. Output sheet'!$F$2:$F$5000,'1. Output sheet'!$C$2:$C$5000,E$138,'1. Output sheet'!$K$2:$K$5000,$B884,'1. Output sheet'!$AC$2:$AC$5000,$B$170,'1. Output sheet'!$O$2:$O$5000,"&gt;="&amp;$B$740,'1. Output sheet'!$O$2:$O$5000,"&lt;"&amp;$C$740)</f>
        <v>0</v>
      </c>
      <c r="F884" s="13">
        <f>SUMIFS('1. Output sheet'!$F$2:$F$5000,'1. Output sheet'!$C$2:$C$5000,F$138,'1. Output sheet'!$K$2:$K$5000,$B884,'1. Output sheet'!$AC$2:$AC$5000,$B$140,'1. Output sheet'!$O$2:$O$5000,"&gt;="&amp;$B$740,'1. Output sheet'!$O$2:$O$5000,"&lt;"&amp;$C$740)+SUMIFS('1. Output sheet'!$F$2:$F$5000,'1. Output sheet'!$C$2:$C$5000,F$138,'1. Output sheet'!$K$2:$K$5000,$B884,'1. Output sheet'!$AC$2:$AC$5000,$B$170,'1. Output sheet'!$O$2:$O$5000,"&gt;="&amp;$B$740,'1. Output sheet'!$O$2:$O$5000,"&lt;"&amp;$C$740)</f>
        <v>0</v>
      </c>
      <c r="G884" s="13">
        <f>SUMIFS('1. Output sheet'!$F$2:$F$5000,'1. Output sheet'!$C$2:$C$5000,G$138,'1. Output sheet'!$K$2:$K$5000,$B884,'1. Output sheet'!$AC$2:$AC$5000,$B$140,'1. Output sheet'!$O$2:$O$5000,"&gt;="&amp;$B$740,'1. Output sheet'!$O$2:$O$5000,"&lt;"&amp;$C$740)+SUMIFS('1. Output sheet'!$F$2:$F$5000,'1. Output sheet'!$C$2:$C$5000,G$138,'1. Output sheet'!$K$2:$K$5000,$B884,'1. Output sheet'!$AC$2:$AC$5000,$B$170,'1. Output sheet'!$O$2:$O$5000,"&gt;="&amp;$B$740,'1. Output sheet'!$O$2:$O$5000,"&lt;"&amp;$C$740)</f>
        <v>0</v>
      </c>
      <c r="H884" s="13">
        <f>SUMIFS('1. Output sheet'!$F$2:$F$5000,'1. Output sheet'!$C$2:$C$5000,H$138,'1. Output sheet'!$K$2:$K$5000,$B884,'1. Output sheet'!$AC$2:$AC$5000,$B$140,'1. Output sheet'!$O$2:$O$5000,"&gt;="&amp;$B$740,'1. Output sheet'!$O$2:$O$5000,"&lt;"&amp;$C$740)+SUMIFS('1. Output sheet'!$F$2:$F$5000,'1. Output sheet'!$C$2:$C$5000,H$138,'1. Output sheet'!$K$2:$K$5000,$B884,'1. Output sheet'!$AC$2:$AC$5000,$B$170,'1. Output sheet'!$O$2:$O$5000,"&gt;="&amp;$B$740,'1. Output sheet'!$O$2:$O$5000,"&lt;"&amp;$C$740)</f>
        <v>0</v>
      </c>
      <c r="I884" s="13">
        <f>SUMIFS('1. Output sheet'!$F$2:$F$5000,'1. Output sheet'!$C$2:$C$5000,I$138,'1. Output sheet'!$K$2:$K$5000,$B884,'1. Output sheet'!$AC$2:$AC$5000,$B$140,'1. Output sheet'!$O$2:$O$5000,"&gt;="&amp;$B$740,'1. Output sheet'!$O$2:$O$5000,"&lt;"&amp;$C$740)+SUMIFS('1. Output sheet'!$F$2:$F$5000,'1. Output sheet'!$C$2:$C$5000,I$138,'1. Output sheet'!$K$2:$K$5000,$B884,'1. Output sheet'!$AC$2:$AC$5000,$B$170,'1. Output sheet'!$O$2:$O$5000,"&gt;="&amp;$B$740,'1. Output sheet'!$O$2:$O$5000,"&lt;"&amp;$C$740)</f>
        <v>0</v>
      </c>
      <c r="J884" s="13">
        <f>SUMIFS('1. Output sheet'!$F$2:$F$5000,'1. Output sheet'!$C$2:$C$5000,J$138,'1. Output sheet'!$K$2:$K$5000,$B884,'1. Output sheet'!$AC$2:$AC$5000,$B$140,'1. Output sheet'!$O$2:$O$5000,"&gt;="&amp;$B$740,'1. Output sheet'!$O$2:$O$5000,"&lt;"&amp;$C$740)+SUMIFS('1. Output sheet'!$F$2:$F$5000,'1. Output sheet'!$C$2:$C$5000,J$138,'1. Output sheet'!$K$2:$K$5000,$B884,'1. Output sheet'!$AC$2:$AC$5000,$B$170,'1. Output sheet'!$O$2:$O$5000,"&gt;="&amp;$B$740,'1. Output sheet'!$O$2:$O$5000,"&lt;"&amp;$C$740)</f>
        <v>0</v>
      </c>
      <c r="K884" s="13">
        <f>SUMIFS('1. Output sheet'!$F$2:$F$5000,'1. Output sheet'!$C$2:$C$5000,K$138,'1. Output sheet'!$K$2:$K$5000,$B884,'1. Output sheet'!$AC$2:$AC$5000,$B$140,'1. Output sheet'!$O$2:$O$5000,"&gt;="&amp;$B$740,'1. Output sheet'!$O$2:$O$5000,"&lt;"&amp;$C$740)+SUMIFS('1. Output sheet'!$F$2:$F$5000,'1. Output sheet'!$C$2:$C$5000,K$138,'1. Output sheet'!$K$2:$K$5000,$B884,'1. Output sheet'!$AC$2:$AC$5000,$B$170,'1. Output sheet'!$O$2:$O$5000,"&gt;="&amp;$B$740,'1. Output sheet'!$O$2:$O$5000,"&lt;"&amp;$C$740)</f>
        <v>0</v>
      </c>
      <c r="L884" s="13">
        <f>SUMIFS('1. Output sheet'!$F$2:$F$5000,'1. Output sheet'!$C$2:$C$5000,L$138,'1. Output sheet'!$K$2:$K$5000,$B884,'1. Output sheet'!$AC$2:$AC$5000,$B$140,'1. Output sheet'!$O$2:$O$5000,"&gt;="&amp;$B$740,'1. Output sheet'!$O$2:$O$5000,"&lt;"&amp;$C$740)+SUMIFS('1. Output sheet'!$F$2:$F$5000,'1. Output sheet'!$C$2:$C$5000,L$138,'1. Output sheet'!$K$2:$K$5000,$B884,'1. Output sheet'!$AC$2:$AC$5000,$B$170,'1. Output sheet'!$O$2:$O$5000,"&gt;="&amp;$B$740,'1. Output sheet'!$O$2:$O$5000,"&lt;"&amp;$C$740)</f>
        <v>0</v>
      </c>
      <c r="M884" s="13">
        <f>SUMIFS('1. Output sheet'!$F$2:$F$5000,'1. Output sheet'!$C$2:$C$5000,M$138,'1. Output sheet'!$K$2:$K$5000,$B884,'1. Output sheet'!$AC$2:$AC$5000,$B$140,'1. Output sheet'!$O$2:$O$5000,"&gt;="&amp;$B$740,'1. Output sheet'!$O$2:$O$5000,"&lt;"&amp;$C$740)+SUMIFS('1. Output sheet'!$F$2:$F$5000,'1. Output sheet'!$C$2:$C$5000,M$138,'1. Output sheet'!$K$2:$K$5000,$B884,'1. Output sheet'!$AC$2:$AC$5000,$B$170,'1. Output sheet'!$O$2:$O$5000,"&gt;="&amp;$B$740,'1. Output sheet'!$O$2:$O$5000,"&lt;"&amp;$C$740)</f>
        <v>0</v>
      </c>
      <c r="N884" s="13">
        <f>SUMIFS('1. Output sheet'!$F$2:$F$5000,'1. Output sheet'!$C$2:$C$5000,N$138,'1. Output sheet'!$K$2:$K$5000,$B884,'1. Output sheet'!$AC$2:$AC$5000,$B$140,'1. Output sheet'!$O$2:$O$5000,"&gt;="&amp;$B$740,'1. Output sheet'!$O$2:$O$5000,"&lt;"&amp;$C$740)+SUMIFS('1. Output sheet'!$F$2:$F$5000,'1. Output sheet'!$C$2:$C$5000,N$138,'1. Output sheet'!$K$2:$K$5000,$B884,'1. Output sheet'!$AC$2:$AC$5000,$B$170,'1. Output sheet'!$O$2:$O$5000,"&gt;="&amp;$B$740,'1. Output sheet'!$O$2:$O$5000,"&lt;"&amp;$C$740)</f>
        <v>0</v>
      </c>
      <c r="O884" s="13">
        <f>SUMIFS('1. Output sheet'!$F$2:$F$5000,'1. Output sheet'!$C$2:$C$5000,O$138,'1. Output sheet'!$K$2:$K$5000,$B884,'1. Output sheet'!$AC$2:$AC$5000,$B$140,'1. Output sheet'!$O$2:$O$5000,"&gt;="&amp;$B$740,'1. Output sheet'!$O$2:$O$5000,"&lt;"&amp;$C$740)+SUMIFS('1. Output sheet'!$F$2:$F$5000,'1. Output sheet'!$C$2:$C$5000,O$138,'1. Output sheet'!$K$2:$K$5000,$B884,'1. Output sheet'!$AC$2:$AC$5000,$B$170,'1. Output sheet'!$O$2:$O$5000,"&gt;="&amp;$B$740,'1. Output sheet'!$O$2:$O$5000,"&lt;"&amp;$C$740)</f>
        <v>0</v>
      </c>
      <c r="P884" s="14">
        <f t="shared" si="506"/>
        <v>0</v>
      </c>
      <c r="R884" s="39" t="s">
        <v>471</v>
      </c>
      <c r="S884" s="12"/>
      <c r="T884" s="13">
        <f t="shared" si="505"/>
        <v>0</v>
      </c>
      <c r="U884" s="13">
        <f t="shared" si="493"/>
        <v>0</v>
      </c>
      <c r="V884" s="13">
        <f t="shared" si="494"/>
        <v>0</v>
      </c>
      <c r="W884" s="13">
        <f t="shared" si="495"/>
        <v>0</v>
      </c>
      <c r="X884" s="13">
        <f t="shared" si="496"/>
        <v>0</v>
      </c>
      <c r="Y884" s="13">
        <f t="shared" si="497"/>
        <v>0</v>
      </c>
      <c r="Z884" s="13">
        <f t="shared" si="498"/>
        <v>0</v>
      </c>
      <c r="AA884" s="13">
        <f t="shared" si="499"/>
        <v>0</v>
      </c>
      <c r="AB884" s="13">
        <f t="shared" si="500"/>
        <v>0</v>
      </c>
      <c r="AC884" s="13">
        <f t="shared" si="501"/>
        <v>0</v>
      </c>
      <c r="AD884" s="13">
        <f t="shared" si="502"/>
        <v>0</v>
      </c>
      <c r="AE884" s="13">
        <f t="shared" si="503"/>
        <v>0</v>
      </c>
      <c r="AF884" s="14">
        <f t="shared" si="504"/>
        <v>0</v>
      </c>
    </row>
    <row r="885" spans="2:32" ht="15" x14ac:dyDescent="0.25">
      <c r="B885" s="39" t="s">
        <v>56</v>
      </c>
      <c r="C885" s="12"/>
      <c r="D885" s="13">
        <f>SUMIFS('1. Output sheet'!$F$2:$F$5000,'1. Output sheet'!$C$2:$C$5000,D$138,'1. Output sheet'!$K$2:$K$5000,$B885,'1. Output sheet'!$AC$2:$AC$5000,$B$140,'1. Output sheet'!$O$2:$O$5000,"&gt;="&amp;$B$740,'1. Output sheet'!$O$2:$O$5000,"&lt;"&amp;$C$740)+SUMIFS('1. Output sheet'!$F$2:$F$5000,'1. Output sheet'!$C$2:$C$5000,D$138,'1. Output sheet'!$K$2:$K$5000,$B885,'1. Output sheet'!$AC$2:$AC$5000,$B$170,'1. Output sheet'!$O$2:$O$5000,"&gt;="&amp;$B$740,'1. Output sheet'!$O$2:$O$5000,"&lt;"&amp;$C$740)</f>
        <v>0</v>
      </c>
      <c r="E885" s="13">
        <f>SUMIFS('1. Output sheet'!$F$2:$F$5000,'1. Output sheet'!$C$2:$C$5000,E$138,'1. Output sheet'!$K$2:$K$5000,$B885,'1. Output sheet'!$AC$2:$AC$5000,$B$140,'1. Output sheet'!$O$2:$O$5000,"&gt;="&amp;$B$740,'1. Output sheet'!$O$2:$O$5000,"&lt;"&amp;$C$740)+SUMIFS('1. Output sheet'!$F$2:$F$5000,'1. Output sheet'!$C$2:$C$5000,E$138,'1. Output sheet'!$K$2:$K$5000,$B885,'1. Output sheet'!$AC$2:$AC$5000,$B$170,'1. Output sheet'!$O$2:$O$5000,"&gt;="&amp;$B$740,'1. Output sheet'!$O$2:$O$5000,"&lt;"&amp;$C$740)</f>
        <v>0</v>
      </c>
      <c r="F885" s="13">
        <f>SUMIFS('1. Output sheet'!$F$2:$F$5000,'1. Output sheet'!$C$2:$C$5000,F$138,'1. Output sheet'!$K$2:$K$5000,$B885,'1. Output sheet'!$AC$2:$AC$5000,$B$140,'1. Output sheet'!$O$2:$O$5000,"&gt;="&amp;$B$740,'1. Output sheet'!$O$2:$O$5000,"&lt;"&amp;$C$740)+SUMIFS('1. Output sheet'!$F$2:$F$5000,'1. Output sheet'!$C$2:$C$5000,F$138,'1. Output sheet'!$K$2:$K$5000,$B885,'1. Output sheet'!$AC$2:$AC$5000,$B$170,'1. Output sheet'!$O$2:$O$5000,"&gt;="&amp;$B$740,'1. Output sheet'!$O$2:$O$5000,"&lt;"&amp;$C$740)</f>
        <v>0</v>
      </c>
      <c r="G885" s="13">
        <f>SUMIFS('1. Output sheet'!$F$2:$F$5000,'1. Output sheet'!$C$2:$C$5000,G$138,'1. Output sheet'!$K$2:$K$5000,$B885,'1. Output sheet'!$AC$2:$AC$5000,$B$140,'1. Output sheet'!$O$2:$O$5000,"&gt;="&amp;$B$740,'1. Output sheet'!$O$2:$O$5000,"&lt;"&amp;$C$740)+SUMIFS('1. Output sheet'!$F$2:$F$5000,'1. Output sheet'!$C$2:$C$5000,G$138,'1. Output sheet'!$K$2:$K$5000,$B885,'1. Output sheet'!$AC$2:$AC$5000,$B$170,'1. Output sheet'!$O$2:$O$5000,"&gt;="&amp;$B$740,'1. Output sheet'!$O$2:$O$5000,"&lt;"&amp;$C$740)</f>
        <v>845</v>
      </c>
      <c r="H885" s="13">
        <f>SUMIFS('1. Output sheet'!$F$2:$F$5000,'1. Output sheet'!$C$2:$C$5000,H$138,'1. Output sheet'!$K$2:$K$5000,$B885,'1. Output sheet'!$AC$2:$AC$5000,$B$140,'1. Output sheet'!$O$2:$O$5000,"&gt;="&amp;$B$740,'1. Output sheet'!$O$2:$O$5000,"&lt;"&amp;$C$740)+SUMIFS('1. Output sheet'!$F$2:$F$5000,'1. Output sheet'!$C$2:$C$5000,H$138,'1. Output sheet'!$K$2:$K$5000,$B885,'1. Output sheet'!$AC$2:$AC$5000,$B$170,'1. Output sheet'!$O$2:$O$5000,"&gt;="&amp;$B$740,'1. Output sheet'!$O$2:$O$5000,"&lt;"&amp;$C$740)</f>
        <v>0</v>
      </c>
      <c r="I885" s="13">
        <f>SUMIFS('1. Output sheet'!$F$2:$F$5000,'1. Output sheet'!$C$2:$C$5000,I$138,'1. Output sheet'!$K$2:$K$5000,$B885,'1. Output sheet'!$AC$2:$AC$5000,$B$140,'1. Output sheet'!$O$2:$O$5000,"&gt;="&amp;$B$740,'1. Output sheet'!$O$2:$O$5000,"&lt;"&amp;$C$740)+SUMIFS('1. Output sheet'!$F$2:$F$5000,'1. Output sheet'!$C$2:$C$5000,I$138,'1. Output sheet'!$K$2:$K$5000,$B885,'1. Output sheet'!$AC$2:$AC$5000,$B$170,'1. Output sheet'!$O$2:$O$5000,"&gt;="&amp;$B$740,'1. Output sheet'!$O$2:$O$5000,"&lt;"&amp;$C$740)</f>
        <v>0</v>
      </c>
      <c r="J885" s="13">
        <f>SUMIFS('1. Output sheet'!$F$2:$F$5000,'1. Output sheet'!$C$2:$C$5000,J$138,'1. Output sheet'!$K$2:$K$5000,$B885,'1. Output sheet'!$AC$2:$AC$5000,$B$140,'1. Output sheet'!$O$2:$O$5000,"&gt;="&amp;$B$740,'1. Output sheet'!$O$2:$O$5000,"&lt;"&amp;$C$740)+SUMIFS('1. Output sheet'!$F$2:$F$5000,'1. Output sheet'!$C$2:$C$5000,J$138,'1. Output sheet'!$K$2:$K$5000,$B885,'1. Output sheet'!$AC$2:$AC$5000,$B$170,'1. Output sheet'!$O$2:$O$5000,"&gt;="&amp;$B$740,'1. Output sheet'!$O$2:$O$5000,"&lt;"&amp;$C$740)</f>
        <v>0</v>
      </c>
      <c r="K885" s="13">
        <f>SUMIFS('1. Output sheet'!$F$2:$F$5000,'1. Output sheet'!$C$2:$C$5000,K$138,'1. Output sheet'!$K$2:$K$5000,$B885,'1. Output sheet'!$AC$2:$AC$5000,$B$140,'1. Output sheet'!$O$2:$O$5000,"&gt;="&amp;$B$740,'1. Output sheet'!$O$2:$O$5000,"&lt;"&amp;$C$740)+SUMIFS('1. Output sheet'!$F$2:$F$5000,'1. Output sheet'!$C$2:$C$5000,K$138,'1. Output sheet'!$K$2:$K$5000,$B885,'1. Output sheet'!$AC$2:$AC$5000,$B$170,'1. Output sheet'!$O$2:$O$5000,"&gt;="&amp;$B$740,'1. Output sheet'!$O$2:$O$5000,"&lt;"&amp;$C$740)</f>
        <v>0</v>
      </c>
      <c r="L885" s="13">
        <f>SUMIFS('1. Output sheet'!$F$2:$F$5000,'1. Output sheet'!$C$2:$C$5000,L$138,'1. Output sheet'!$K$2:$K$5000,$B885,'1. Output sheet'!$AC$2:$AC$5000,$B$140,'1. Output sheet'!$O$2:$O$5000,"&gt;="&amp;$B$740,'1. Output sheet'!$O$2:$O$5000,"&lt;"&amp;$C$740)+SUMIFS('1. Output sheet'!$F$2:$F$5000,'1. Output sheet'!$C$2:$C$5000,L$138,'1. Output sheet'!$K$2:$K$5000,$B885,'1. Output sheet'!$AC$2:$AC$5000,$B$170,'1. Output sheet'!$O$2:$O$5000,"&gt;="&amp;$B$740,'1. Output sheet'!$O$2:$O$5000,"&lt;"&amp;$C$740)</f>
        <v>0</v>
      </c>
      <c r="M885" s="13">
        <f>SUMIFS('1. Output sheet'!$F$2:$F$5000,'1. Output sheet'!$C$2:$C$5000,M$138,'1. Output sheet'!$K$2:$K$5000,$B885,'1. Output sheet'!$AC$2:$AC$5000,$B$140,'1. Output sheet'!$O$2:$O$5000,"&gt;="&amp;$B$740,'1. Output sheet'!$O$2:$O$5000,"&lt;"&amp;$C$740)+SUMIFS('1. Output sheet'!$F$2:$F$5000,'1. Output sheet'!$C$2:$C$5000,M$138,'1. Output sheet'!$K$2:$K$5000,$B885,'1. Output sheet'!$AC$2:$AC$5000,$B$170,'1. Output sheet'!$O$2:$O$5000,"&gt;="&amp;$B$740,'1. Output sheet'!$O$2:$O$5000,"&lt;"&amp;$C$740)</f>
        <v>0</v>
      </c>
      <c r="N885" s="13">
        <f>SUMIFS('1. Output sheet'!$F$2:$F$5000,'1. Output sheet'!$C$2:$C$5000,N$138,'1. Output sheet'!$K$2:$K$5000,$B885,'1. Output sheet'!$AC$2:$AC$5000,$B$140,'1. Output sheet'!$O$2:$O$5000,"&gt;="&amp;$B$740,'1. Output sheet'!$O$2:$O$5000,"&lt;"&amp;$C$740)+SUMIFS('1. Output sheet'!$F$2:$F$5000,'1. Output sheet'!$C$2:$C$5000,N$138,'1. Output sheet'!$K$2:$K$5000,$B885,'1. Output sheet'!$AC$2:$AC$5000,$B$170,'1. Output sheet'!$O$2:$O$5000,"&gt;="&amp;$B$740,'1. Output sheet'!$O$2:$O$5000,"&lt;"&amp;$C$740)</f>
        <v>0</v>
      </c>
      <c r="O885" s="13">
        <f>SUMIFS('1. Output sheet'!$F$2:$F$5000,'1. Output sheet'!$C$2:$C$5000,O$138,'1. Output sheet'!$K$2:$K$5000,$B885,'1. Output sheet'!$AC$2:$AC$5000,$B$140,'1. Output sheet'!$O$2:$O$5000,"&gt;="&amp;$B$740,'1. Output sheet'!$O$2:$O$5000,"&lt;"&amp;$C$740)+SUMIFS('1. Output sheet'!$F$2:$F$5000,'1. Output sheet'!$C$2:$C$5000,O$138,'1. Output sheet'!$K$2:$K$5000,$B885,'1. Output sheet'!$AC$2:$AC$5000,$B$170,'1. Output sheet'!$O$2:$O$5000,"&gt;="&amp;$B$740,'1. Output sheet'!$O$2:$O$5000,"&lt;"&amp;$C$740)</f>
        <v>0</v>
      </c>
      <c r="P885" s="14">
        <f t="shared" si="506"/>
        <v>845</v>
      </c>
      <c r="R885" s="39" t="s">
        <v>56</v>
      </c>
      <c r="S885" s="12"/>
      <c r="T885" s="13">
        <f t="shared" si="505"/>
        <v>0</v>
      </c>
      <c r="U885" s="13">
        <f t="shared" si="493"/>
        <v>0</v>
      </c>
      <c r="V885" s="13">
        <f t="shared" si="494"/>
        <v>0</v>
      </c>
      <c r="W885" s="13">
        <f t="shared" si="495"/>
        <v>113.29659573897536</v>
      </c>
      <c r="X885" s="13">
        <f t="shared" si="496"/>
        <v>0</v>
      </c>
      <c r="Y885" s="13">
        <f t="shared" si="497"/>
        <v>0</v>
      </c>
      <c r="Z885" s="13">
        <f t="shared" si="498"/>
        <v>0</v>
      </c>
      <c r="AA885" s="13">
        <f t="shared" si="499"/>
        <v>0</v>
      </c>
      <c r="AB885" s="13">
        <f t="shared" si="500"/>
        <v>0</v>
      </c>
      <c r="AC885" s="13">
        <f t="shared" si="501"/>
        <v>0</v>
      </c>
      <c r="AD885" s="13">
        <f t="shared" si="502"/>
        <v>0</v>
      </c>
      <c r="AE885" s="13">
        <f t="shared" si="503"/>
        <v>0</v>
      </c>
      <c r="AF885" s="14">
        <f t="shared" si="504"/>
        <v>113.29659573897536</v>
      </c>
    </row>
    <row r="886" spans="2:32" ht="15" x14ac:dyDescent="0.25">
      <c r="B886" s="39" t="s">
        <v>34</v>
      </c>
      <c r="C886" s="12"/>
      <c r="D886" s="13">
        <f>SUMIFS('1. Output sheet'!$F$2:$F$5000,'1. Output sheet'!$C$2:$C$5000,D$138,'1. Output sheet'!$K$2:$K$5000,$B886,'1. Output sheet'!$AC$2:$AC$5000,$B$140,'1. Output sheet'!$O$2:$O$5000,"&gt;="&amp;$B$740,'1. Output sheet'!$O$2:$O$5000,"&lt;"&amp;$C$740)+SUMIFS('1. Output sheet'!$F$2:$F$5000,'1. Output sheet'!$C$2:$C$5000,D$138,'1. Output sheet'!$K$2:$K$5000,$B886,'1. Output sheet'!$AC$2:$AC$5000,$B$170,'1. Output sheet'!$O$2:$O$5000,"&gt;="&amp;$B$740,'1. Output sheet'!$O$2:$O$5000,"&lt;"&amp;$C$740)</f>
        <v>0</v>
      </c>
      <c r="E886" s="13">
        <f>SUMIFS('1. Output sheet'!$F$2:$F$5000,'1. Output sheet'!$C$2:$C$5000,E$138,'1. Output sheet'!$K$2:$K$5000,$B886,'1. Output sheet'!$AC$2:$AC$5000,$B$140,'1. Output sheet'!$O$2:$O$5000,"&gt;="&amp;$B$740,'1. Output sheet'!$O$2:$O$5000,"&lt;"&amp;$C$740)+SUMIFS('1. Output sheet'!$F$2:$F$5000,'1. Output sheet'!$C$2:$C$5000,E$138,'1. Output sheet'!$K$2:$K$5000,$B886,'1. Output sheet'!$AC$2:$AC$5000,$B$170,'1. Output sheet'!$O$2:$O$5000,"&gt;="&amp;$B$740,'1. Output sheet'!$O$2:$O$5000,"&lt;"&amp;$C$740)</f>
        <v>0</v>
      </c>
      <c r="F886" s="13">
        <f>SUMIFS('1. Output sheet'!$F$2:$F$5000,'1. Output sheet'!$C$2:$C$5000,F$138,'1. Output sheet'!$K$2:$K$5000,$B886,'1. Output sheet'!$AC$2:$AC$5000,$B$140,'1. Output sheet'!$O$2:$O$5000,"&gt;="&amp;$B$740,'1. Output sheet'!$O$2:$O$5000,"&lt;"&amp;$C$740)+SUMIFS('1. Output sheet'!$F$2:$F$5000,'1. Output sheet'!$C$2:$C$5000,F$138,'1. Output sheet'!$K$2:$K$5000,$B886,'1. Output sheet'!$AC$2:$AC$5000,$B$170,'1. Output sheet'!$O$2:$O$5000,"&gt;="&amp;$B$740,'1. Output sheet'!$O$2:$O$5000,"&lt;"&amp;$C$740)</f>
        <v>950</v>
      </c>
      <c r="G886" s="13">
        <f>SUMIFS('1. Output sheet'!$F$2:$F$5000,'1. Output sheet'!$C$2:$C$5000,G$138,'1. Output sheet'!$K$2:$K$5000,$B886,'1. Output sheet'!$AC$2:$AC$5000,$B$140,'1. Output sheet'!$O$2:$O$5000,"&gt;="&amp;$B$740,'1. Output sheet'!$O$2:$O$5000,"&lt;"&amp;$C$740)+SUMIFS('1. Output sheet'!$F$2:$F$5000,'1. Output sheet'!$C$2:$C$5000,G$138,'1. Output sheet'!$K$2:$K$5000,$B886,'1. Output sheet'!$AC$2:$AC$5000,$B$170,'1. Output sheet'!$O$2:$O$5000,"&gt;="&amp;$B$740,'1. Output sheet'!$O$2:$O$5000,"&lt;"&amp;$C$740)</f>
        <v>662</v>
      </c>
      <c r="H886" s="13">
        <f>SUMIFS('1. Output sheet'!$F$2:$F$5000,'1. Output sheet'!$C$2:$C$5000,H$138,'1. Output sheet'!$K$2:$K$5000,$B886,'1. Output sheet'!$AC$2:$AC$5000,$B$140,'1. Output sheet'!$O$2:$O$5000,"&gt;="&amp;$B$740,'1. Output sheet'!$O$2:$O$5000,"&lt;"&amp;$C$740)+SUMIFS('1. Output sheet'!$F$2:$F$5000,'1. Output sheet'!$C$2:$C$5000,H$138,'1. Output sheet'!$K$2:$K$5000,$B886,'1. Output sheet'!$AC$2:$AC$5000,$B$170,'1. Output sheet'!$O$2:$O$5000,"&gt;="&amp;$B$740,'1. Output sheet'!$O$2:$O$5000,"&lt;"&amp;$C$740)</f>
        <v>2580.06</v>
      </c>
      <c r="I886" s="13">
        <f>SUMIFS('1. Output sheet'!$F$2:$F$5000,'1. Output sheet'!$C$2:$C$5000,I$138,'1. Output sheet'!$K$2:$K$5000,$B886,'1. Output sheet'!$AC$2:$AC$5000,$B$140,'1. Output sheet'!$O$2:$O$5000,"&gt;="&amp;$B$740,'1. Output sheet'!$O$2:$O$5000,"&lt;"&amp;$C$740)+SUMIFS('1. Output sheet'!$F$2:$F$5000,'1. Output sheet'!$C$2:$C$5000,I$138,'1. Output sheet'!$K$2:$K$5000,$B886,'1. Output sheet'!$AC$2:$AC$5000,$B$170,'1. Output sheet'!$O$2:$O$5000,"&gt;="&amp;$B$740,'1. Output sheet'!$O$2:$O$5000,"&lt;"&amp;$C$740)</f>
        <v>36905</v>
      </c>
      <c r="J886" s="13">
        <f>SUMIFS('1. Output sheet'!$F$2:$F$5000,'1. Output sheet'!$C$2:$C$5000,J$138,'1. Output sheet'!$K$2:$K$5000,$B886,'1. Output sheet'!$AC$2:$AC$5000,$B$140,'1. Output sheet'!$O$2:$O$5000,"&gt;="&amp;$B$740,'1. Output sheet'!$O$2:$O$5000,"&lt;"&amp;$C$740)+SUMIFS('1. Output sheet'!$F$2:$F$5000,'1. Output sheet'!$C$2:$C$5000,J$138,'1. Output sheet'!$K$2:$K$5000,$B886,'1. Output sheet'!$AC$2:$AC$5000,$B$170,'1. Output sheet'!$O$2:$O$5000,"&gt;="&amp;$B$740,'1. Output sheet'!$O$2:$O$5000,"&lt;"&amp;$C$740)</f>
        <v>950</v>
      </c>
      <c r="K886" s="13">
        <f>SUMIFS('1. Output sheet'!$F$2:$F$5000,'1. Output sheet'!$C$2:$C$5000,K$138,'1. Output sheet'!$K$2:$K$5000,$B886,'1. Output sheet'!$AC$2:$AC$5000,$B$140,'1. Output sheet'!$O$2:$O$5000,"&gt;="&amp;$B$740,'1. Output sheet'!$O$2:$O$5000,"&lt;"&amp;$C$740)+SUMIFS('1. Output sheet'!$F$2:$F$5000,'1. Output sheet'!$C$2:$C$5000,K$138,'1. Output sheet'!$K$2:$K$5000,$B886,'1. Output sheet'!$AC$2:$AC$5000,$B$170,'1. Output sheet'!$O$2:$O$5000,"&gt;="&amp;$B$740,'1. Output sheet'!$O$2:$O$5000,"&lt;"&amp;$C$740)</f>
        <v>0</v>
      </c>
      <c r="L886" s="13">
        <f>SUMIFS('1. Output sheet'!$F$2:$F$5000,'1. Output sheet'!$C$2:$C$5000,L$138,'1. Output sheet'!$K$2:$K$5000,$B886,'1. Output sheet'!$AC$2:$AC$5000,$B$140,'1. Output sheet'!$O$2:$O$5000,"&gt;="&amp;$B$740,'1. Output sheet'!$O$2:$O$5000,"&lt;"&amp;$C$740)+SUMIFS('1. Output sheet'!$F$2:$F$5000,'1. Output sheet'!$C$2:$C$5000,L$138,'1. Output sheet'!$K$2:$K$5000,$B886,'1. Output sheet'!$AC$2:$AC$5000,$B$170,'1. Output sheet'!$O$2:$O$5000,"&gt;="&amp;$B$740,'1. Output sheet'!$O$2:$O$5000,"&lt;"&amp;$C$740)</f>
        <v>2550</v>
      </c>
      <c r="M886" s="13">
        <f>SUMIFS('1. Output sheet'!$F$2:$F$5000,'1. Output sheet'!$C$2:$C$5000,M$138,'1. Output sheet'!$K$2:$K$5000,$B886,'1. Output sheet'!$AC$2:$AC$5000,$B$140,'1. Output sheet'!$O$2:$O$5000,"&gt;="&amp;$B$740,'1. Output sheet'!$O$2:$O$5000,"&lt;"&amp;$C$740)+SUMIFS('1. Output sheet'!$F$2:$F$5000,'1. Output sheet'!$C$2:$C$5000,M$138,'1. Output sheet'!$K$2:$K$5000,$B886,'1. Output sheet'!$AC$2:$AC$5000,$B$170,'1. Output sheet'!$O$2:$O$5000,"&gt;="&amp;$B$740,'1. Output sheet'!$O$2:$O$5000,"&lt;"&amp;$C$740)</f>
        <v>0</v>
      </c>
      <c r="N886" s="13">
        <f>SUMIFS('1. Output sheet'!$F$2:$F$5000,'1. Output sheet'!$C$2:$C$5000,N$138,'1. Output sheet'!$K$2:$K$5000,$B886,'1. Output sheet'!$AC$2:$AC$5000,$B$140,'1. Output sheet'!$O$2:$O$5000,"&gt;="&amp;$B$740,'1. Output sheet'!$O$2:$O$5000,"&lt;"&amp;$C$740)+SUMIFS('1. Output sheet'!$F$2:$F$5000,'1. Output sheet'!$C$2:$C$5000,N$138,'1. Output sheet'!$K$2:$K$5000,$B886,'1. Output sheet'!$AC$2:$AC$5000,$B$170,'1. Output sheet'!$O$2:$O$5000,"&gt;="&amp;$B$740,'1. Output sheet'!$O$2:$O$5000,"&lt;"&amp;$C$740)</f>
        <v>0</v>
      </c>
      <c r="O886" s="13">
        <f>SUMIFS('1. Output sheet'!$F$2:$F$5000,'1. Output sheet'!$C$2:$C$5000,O$138,'1. Output sheet'!$K$2:$K$5000,$B886,'1. Output sheet'!$AC$2:$AC$5000,$B$140,'1. Output sheet'!$O$2:$O$5000,"&gt;="&amp;$B$740,'1. Output sheet'!$O$2:$O$5000,"&lt;"&amp;$C$740)+SUMIFS('1. Output sheet'!$F$2:$F$5000,'1. Output sheet'!$C$2:$C$5000,O$138,'1. Output sheet'!$K$2:$K$5000,$B886,'1. Output sheet'!$AC$2:$AC$5000,$B$170,'1. Output sheet'!$O$2:$O$5000,"&gt;="&amp;$B$740,'1. Output sheet'!$O$2:$O$5000,"&lt;"&amp;$C$740)</f>
        <v>0</v>
      </c>
      <c r="P886" s="14">
        <f t="shared" si="506"/>
        <v>44597.06</v>
      </c>
      <c r="R886" s="39" t="s">
        <v>34</v>
      </c>
      <c r="S886" s="12"/>
      <c r="T886" s="13">
        <f t="shared" si="505"/>
        <v>0</v>
      </c>
      <c r="U886" s="13">
        <f t="shared" si="493"/>
        <v>0</v>
      </c>
      <c r="V886" s="13">
        <f t="shared" si="494"/>
        <v>127.37487094914388</v>
      </c>
      <c r="W886" s="13">
        <f t="shared" si="495"/>
        <v>88.760173229824474</v>
      </c>
      <c r="X886" s="13">
        <f t="shared" si="496"/>
        <v>345.93137846426123</v>
      </c>
      <c r="Y886" s="13">
        <f t="shared" si="497"/>
        <v>4948.1785393454265</v>
      </c>
      <c r="Z886" s="13">
        <f t="shared" si="498"/>
        <v>127.37487094914388</v>
      </c>
      <c r="AA886" s="13">
        <f t="shared" si="499"/>
        <v>0</v>
      </c>
      <c r="AB886" s="13">
        <f t="shared" si="500"/>
        <v>341.9009693898073</v>
      </c>
      <c r="AC886" s="13">
        <f t="shared" si="501"/>
        <v>0</v>
      </c>
      <c r="AD886" s="13">
        <f t="shared" si="502"/>
        <v>0</v>
      </c>
      <c r="AE886" s="13">
        <f t="shared" si="503"/>
        <v>0</v>
      </c>
      <c r="AF886" s="14">
        <f t="shared" si="504"/>
        <v>5979.5208023276073</v>
      </c>
    </row>
    <row r="887" spans="2:32" ht="15" x14ac:dyDescent="0.25">
      <c r="B887" s="39" t="s">
        <v>1249</v>
      </c>
      <c r="C887" s="12"/>
      <c r="D887" s="13">
        <f>SUMIFS('1. Output sheet'!$F$2:$F$5000,'1. Output sheet'!$C$2:$C$5000,D$138,'1. Output sheet'!$K$2:$K$5000,$B887,'1. Output sheet'!$AC$2:$AC$5000,$B$140,'1. Output sheet'!$O$2:$O$5000,"&gt;="&amp;$B$740,'1. Output sheet'!$O$2:$O$5000,"&lt;"&amp;$C$740)+SUMIFS('1. Output sheet'!$F$2:$F$5000,'1. Output sheet'!$C$2:$C$5000,D$138,'1. Output sheet'!$K$2:$K$5000,$B887,'1. Output sheet'!$AC$2:$AC$5000,$B$170,'1. Output sheet'!$O$2:$O$5000,"&gt;="&amp;$B$740,'1. Output sheet'!$O$2:$O$5000,"&lt;"&amp;$C$740)</f>
        <v>0</v>
      </c>
      <c r="E887" s="13">
        <f>SUMIFS('1. Output sheet'!$F$2:$F$5000,'1. Output sheet'!$C$2:$C$5000,E$138,'1. Output sheet'!$K$2:$K$5000,$B887,'1. Output sheet'!$AC$2:$AC$5000,$B$140,'1. Output sheet'!$O$2:$O$5000,"&gt;="&amp;$B$740,'1. Output sheet'!$O$2:$O$5000,"&lt;"&amp;$C$740)+SUMIFS('1. Output sheet'!$F$2:$F$5000,'1. Output sheet'!$C$2:$C$5000,E$138,'1. Output sheet'!$K$2:$K$5000,$B887,'1. Output sheet'!$AC$2:$AC$5000,$B$170,'1. Output sheet'!$O$2:$O$5000,"&gt;="&amp;$B$740,'1. Output sheet'!$O$2:$O$5000,"&lt;"&amp;$C$740)</f>
        <v>0</v>
      </c>
      <c r="F887" s="13">
        <f>SUMIFS('1. Output sheet'!$F$2:$F$5000,'1. Output sheet'!$C$2:$C$5000,F$138,'1. Output sheet'!$K$2:$K$5000,$B887,'1. Output sheet'!$AC$2:$AC$5000,$B$140,'1. Output sheet'!$O$2:$O$5000,"&gt;="&amp;$B$740,'1. Output sheet'!$O$2:$O$5000,"&lt;"&amp;$C$740)+SUMIFS('1. Output sheet'!$F$2:$F$5000,'1. Output sheet'!$C$2:$C$5000,F$138,'1. Output sheet'!$K$2:$K$5000,$B887,'1. Output sheet'!$AC$2:$AC$5000,$B$170,'1. Output sheet'!$O$2:$O$5000,"&gt;="&amp;$B$740,'1. Output sheet'!$O$2:$O$5000,"&lt;"&amp;$C$740)</f>
        <v>0</v>
      </c>
      <c r="G887" s="13">
        <f>SUMIFS('1. Output sheet'!$F$2:$F$5000,'1. Output sheet'!$C$2:$C$5000,G$138,'1. Output sheet'!$K$2:$K$5000,$B887,'1. Output sheet'!$AC$2:$AC$5000,$B$140,'1. Output sheet'!$O$2:$O$5000,"&gt;="&amp;$B$740,'1. Output sheet'!$O$2:$O$5000,"&lt;"&amp;$C$740)+SUMIFS('1. Output sheet'!$F$2:$F$5000,'1. Output sheet'!$C$2:$C$5000,G$138,'1. Output sheet'!$K$2:$K$5000,$B887,'1. Output sheet'!$AC$2:$AC$5000,$B$170,'1. Output sheet'!$O$2:$O$5000,"&gt;="&amp;$B$740,'1. Output sheet'!$O$2:$O$5000,"&lt;"&amp;$C$740)</f>
        <v>0</v>
      </c>
      <c r="H887" s="13">
        <f>SUMIFS('1. Output sheet'!$F$2:$F$5000,'1. Output sheet'!$C$2:$C$5000,H$138,'1. Output sheet'!$K$2:$K$5000,$B887,'1. Output sheet'!$AC$2:$AC$5000,$B$140,'1. Output sheet'!$O$2:$O$5000,"&gt;="&amp;$B$740,'1. Output sheet'!$O$2:$O$5000,"&lt;"&amp;$C$740)+SUMIFS('1. Output sheet'!$F$2:$F$5000,'1. Output sheet'!$C$2:$C$5000,H$138,'1. Output sheet'!$K$2:$K$5000,$B887,'1. Output sheet'!$AC$2:$AC$5000,$B$170,'1. Output sheet'!$O$2:$O$5000,"&gt;="&amp;$B$740,'1. Output sheet'!$O$2:$O$5000,"&lt;"&amp;$C$740)</f>
        <v>2643</v>
      </c>
      <c r="I887" s="13">
        <f>SUMIFS('1. Output sheet'!$F$2:$F$5000,'1. Output sheet'!$C$2:$C$5000,I$138,'1. Output sheet'!$K$2:$K$5000,$B887,'1. Output sheet'!$AC$2:$AC$5000,$B$140,'1. Output sheet'!$O$2:$O$5000,"&gt;="&amp;$B$740,'1. Output sheet'!$O$2:$O$5000,"&lt;"&amp;$C$740)+SUMIFS('1. Output sheet'!$F$2:$F$5000,'1. Output sheet'!$C$2:$C$5000,I$138,'1. Output sheet'!$K$2:$K$5000,$B887,'1. Output sheet'!$AC$2:$AC$5000,$B$170,'1. Output sheet'!$O$2:$O$5000,"&gt;="&amp;$B$740,'1. Output sheet'!$O$2:$O$5000,"&lt;"&amp;$C$740)</f>
        <v>0</v>
      </c>
      <c r="J887" s="13">
        <f>SUMIFS('1. Output sheet'!$F$2:$F$5000,'1. Output sheet'!$C$2:$C$5000,J$138,'1. Output sheet'!$K$2:$K$5000,$B887,'1. Output sheet'!$AC$2:$AC$5000,$B$140,'1. Output sheet'!$O$2:$O$5000,"&gt;="&amp;$B$740,'1. Output sheet'!$O$2:$O$5000,"&lt;"&amp;$C$740)+SUMIFS('1. Output sheet'!$F$2:$F$5000,'1. Output sheet'!$C$2:$C$5000,J$138,'1. Output sheet'!$K$2:$K$5000,$B887,'1. Output sheet'!$AC$2:$AC$5000,$B$170,'1. Output sheet'!$O$2:$O$5000,"&gt;="&amp;$B$740,'1. Output sheet'!$O$2:$O$5000,"&lt;"&amp;$C$740)</f>
        <v>0</v>
      </c>
      <c r="K887" s="13">
        <f>SUMIFS('1. Output sheet'!$F$2:$F$5000,'1. Output sheet'!$C$2:$C$5000,K$138,'1. Output sheet'!$K$2:$K$5000,$B887,'1. Output sheet'!$AC$2:$AC$5000,$B$140,'1. Output sheet'!$O$2:$O$5000,"&gt;="&amp;$B$740,'1. Output sheet'!$O$2:$O$5000,"&lt;"&amp;$C$740)+SUMIFS('1. Output sheet'!$F$2:$F$5000,'1. Output sheet'!$C$2:$C$5000,K$138,'1. Output sheet'!$K$2:$K$5000,$B887,'1. Output sheet'!$AC$2:$AC$5000,$B$170,'1. Output sheet'!$O$2:$O$5000,"&gt;="&amp;$B$740,'1. Output sheet'!$O$2:$O$5000,"&lt;"&amp;$C$740)</f>
        <v>0</v>
      </c>
      <c r="L887" s="13">
        <f>SUMIFS('1. Output sheet'!$F$2:$F$5000,'1. Output sheet'!$C$2:$C$5000,L$138,'1. Output sheet'!$K$2:$K$5000,$B887,'1. Output sheet'!$AC$2:$AC$5000,$B$140,'1. Output sheet'!$O$2:$O$5000,"&gt;="&amp;$B$740,'1. Output sheet'!$O$2:$O$5000,"&lt;"&amp;$C$740)+SUMIFS('1. Output sheet'!$F$2:$F$5000,'1. Output sheet'!$C$2:$C$5000,L$138,'1. Output sheet'!$K$2:$K$5000,$B887,'1. Output sheet'!$AC$2:$AC$5000,$B$170,'1. Output sheet'!$O$2:$O$5000,"&gt;="&amp;$B$740,'1. Output sheet'!$O$2:$O$5000,"&lt;"&amp;$C$740)</f>
        <v>0</v>
      </c>
      <c r="M887" s="13">
        <f>SUMIFS('1. Output sheet'!$F$2:$F$5000,'1. Output sheet'!$C$2:$C$5000,M$138,'1. Output sheet'!$K$2:$K$5000,$B887,'1. Output sheet'!$AC$2:$AC$5000,$B$140,'1. Output sheet'!$O$2:$O$5000,"&gt;="&amp;$B$740,'1. Output sheet'!$O$2:$O$5000,"&lt;"&amp;$C$740)+SUMIFS('1. Output sheet'!$F$2:$F$5000,'1. Output sheet'!$C$2:$C$5000,M$138,'1. Output sheet'!$K$2:$K$5000,$B887,'1. Output sheet'!$AC$2:$AC$5000,$B$170,'1. Output sheet'!$O$2:$O$5000,"&gt;="&amp;$B$740,'1. Output sheet'!$O$2:$O$5000,"&lt;"&amp;$C$740)</f>
        <v>0</v>
      </c>
      <c r="N887" s="13">
        <f>SUMIFS('1. Output sheet'!$F$2:$F$5000,'1. Output sheet'!$C$2:$C$5000,N$138,'1. Output sheet'!$K$2:$K$5000,$B887,'1. Output sheet'!$AC$2:$AC$5000,$B$140,'1. Output sheet'!$O$2:$O$5000,"&gt;="&amp;$B$740,'1. Output sheet'!$O$2:$O$5000,"&lt;"&amp;$C$740)+SUMIFS('1. Output sheet'!$F$2:$F$5000,'1. Output sheet'!$C$2:$C$5000,N$138,'1. Output sheet'!$K$2:$K$5000,$B887,'1. Output sheet'!$AC$2:$AC$5000,$B$170,'1. Output sheet'!$O$2:$O$5000,"&gt;="&amp;$B$740,'1. Output sheet'!$O$2:$O$5000,"&lt;"&amp;$C$740)</f>
        <v>0</v>
      </c>
      <c r="O887" s="13">
        <f>SUMIFS('1. Output sheet'!$F$2:$F$5000,'1. Output sheet'!$C$2:$C$5000,O$138,'1. Output sheet'!$K$2:$K$5000,$B887,'1. Output sheet'!$AC$2:$AC$5000,$B$140,'1. Output sheet'!$O$2:$O$5000,"&gt;="&amp;$B$740,'1. Output sheet'!$O$2:$O$5000,"&lt;"&amp;$C$740)+SUMIFS('1. Output sheet'!$F$2:$F$5000,'1. Output sheet'!$C$2:$C$5000,O$138,'1. Output sheet'!$K$2:$K$5000,$B887,'1. Output sheet'!$AC$2:$AC$5000,$B$170,'1. Output sheet'!$O$2:$O$5000,"&gt;="&amp;$B$740,'1. Output sheet'!$O$2:$O$5000,"&lt;"&amp;$C$740)</f>
        <v>0</v>
      </c>
      <c r="P887" s="14">
        <f t="shared" si="506"/>
        <v>2643</v>
      </c>
      <c r="R887" s="39" t="s">
        <v>1249</v>
      </c>
      <c r="S887" s="12"/>
      <c r="T887" s="13">
        <f t="shared" si="505"/>
        <v>0</v>
      </c>
      <c r="U887" s="13">
        <f t="shared" si="493"/>
        <v>0</v>
      </c>
      <c r="V887" s="13">
        <f t="shared" si="494"/>
        <v>0</v>
      </c>
      <c r="W887" s="13">
        <f t="shared" si="495"/>
        <v>0</v>
      </c>
      <c r="X887" s="13">
        <f t="shared" si="496"/>
        <v>354.37029886167085</v>
      </c>
      <c r="Y887" s="13">
        <f t="shared" si="497"/>
        <v>0</v>
      </c>
      <c r="Z887" s="13">
        <f t="shared" si="498"/>
        <v>0</v>
      </c>
      <c r="AA887" s="13">
        <f t="shared" si="499"/>
        <v>0</v>
      </c>
      <c r="AB887" s="13">
        <f t="shared" si="500"/>
        <v>0</v>
      </c>
      <c r="AC887" s="13">
        <f t="shared" si="501"/>
        <v>0</v>
      </c>
      <c r="AD887" s="13">
        <f t="shared" si="502"/>
        <v>0</v>
      </c>
      <c r="AE887" s="13">
        <f t="shared" si="503"/>
        <v>0</v>
      </c>
      <c r="AF887" s="14">
        <f t="shared" si="504"/>
        <v>354.37029886167085</v>
      </c>
    </row>
    <row r="888" spans="2:32" ht="15" x14ac:dyDescent="0.25">
      <c r="B888" s="39" t="s">
        <v>47</v>
      </c>
      <c r="C888" s="12"/>
      <c r="D888" s="13">
        <f>SUMIFS('1. Output sheet'!$F$2:$F$5000,'1. Output sheet'!$C$2:$C$5000,D$138,'1. Output sheet'!$K$2:$K$5000,$B888,'1. Output sheet'!$AC$2:$AC$5000,$B$140,'1. Output sheet'!$O$2:$O$5000,"&gt;="&amp;$B$740,'1. Output sheet'!$O$2:$O$5000,"&lt;"&amp;$C$740)+SUMIFS('1. Output sheet'!$F$2:$F$5000,'1. Output sheet'!$C$2:$C$5000,D$138,'1. Output sheet'!$K$2:$K$5000,$B888,'1. Output sheet'!$AC$2:$AC$5000,$B$170,'1. Output sheet'!$O$2:$O$5000,"&gt;="&amp;$B$740,'1. Output sheet'!$O$2:$O$5000,"&lt;"&amp;$C$740)</f>
        <v>0</v>
      </c>
      <c r="E888" s="13">
        <f>SUMIFS('1. Output sheet'!$F$2:$F$5000,'1. Output sheet'!$C$2:$C$5000,E$138,'1. Output sheet'!$K$2:$K$5000,$B888,'1. Output sheet'!$AC$2:$AC$5000,$B$140,'1. Output sheet'!$O$2:$O$5000,"&gt;="&amp;$B$740,'1. Output sheet'!$O$2:$O$5000,"&lt;"&amp;$C$740)+SUMIFS('1. Output sheet'!$F$2:$F$5000,'1. Output sheet'!$C$2:$C$5000,E$138,'1. Output sheet'!$K$2:$K$5000,$B888,'1. Output sheet'!$AC$2:$AC$5000,$B$170,'1. Output sheet'!$O$2:$O$5000,"&gt;="&amp;$B$740,'1. Output sheet'!$O$2:$O$5000,"&lt;"&amp;$C$740)</f>
        <v>0</v>
      </c>
      <c r="F888" s="13">
        <f>SUMIFS('1. Output sheet'!$F$2:$F$5000,'1. Output sheet'!$C$2:$C$5000,F$138,'1. Output sheet'!$K$2:$K$5000,$B888,'1. Output sheet'!$AC$2:$AC$5000,$B$140,'1. Output sheet'!$O$2:$O$5000,"&gt;="&amp;$B$740,'1. Output sheet'!$O$2:$O$5000,"&lt;"&amp;$C$740)+SUMIFS('1. Output sheet'!$F$2:$F$5000,'1. Output sheet'!$C$2:$C$5000,F$138,'1. Output sheet'!$K$2:$K$5000,$B888,'1. Output sheet'!$AC$2:$AC$5000,$B$170,'1. Output sheet'!$O$2:$O$5000,"&gt;="&amp;$B$740,'1. Output sheet'!$O$2:$O$5000,"&lt;"&amp;$C$740)</f>
        <v>0</v>
      </c>
      <c r="G888" s="13">
        <f>SUMIFS('1. Output sheet'!$F$2:$F$5000,'1. Output sheet'!$C$2:$C$5000,G$138,'1. Output sheet'!$K$2:$K$5000,$B888,'1. Output sheet'!$AC$2:$AC$5000,$B$140,'1. Output sheet'!$O$2:$O$5000,"&gt;="&amp;$B$740,'1. Output sheet'!$O$2:$O$5000,"&lt;"&amp;$C$740)+SUMIFS('1. Output sheet'!$F$2:$F$5000,'1. Output sheet'!$C$2:$C$5000,G$138,'1. Output sheet'!$K$2:$K$5000,$B888,'1. Output sheet'!$AC$2:$AC$5000,$B$170,'1. Output sheet'!$O$2:$O$5000,"&gt;="&amp;$B$740,'1. Output sheet'!$O$2:$O$5000,"&lt;"&amp;$C$740)</f>
        <v>0</v>
      </c>
      <c r="H888" s="13">
        <f>SUMIFS('1. Output sheet'!$F$2:$F$5000,'1. Output sheet'!$C$2:$C$5000,H$138,'1. Output sheet'!$K$2:$K$5000,$B888,'1. Output sheet'!$AC$2:$AC$5000,$B$140,'1. Output sheet'!$O$2:$O$5000,"&gt;="&amp;$B$740,'1. Output sheet'!$O$2:$O$5000,"&lt;"&amp;$C$740)+SUMIFS('1. Output sheet'!$F$2:$F$5000,'1. Output sheet'!$C$2:$C$5000,H$138,'1. Output sheet'!$K$2:$K$5000,$B888,'1. Output sheet'!$AC$2:$AC$5000,$B$170,'1. Output sheet'!$O$2:$O$5000,"&gt;="&amp;$B$740,'1. Output sheet'!$O$2:$O$5000,"&lt;"&amp;$C$740)</f>
        <v>0</v>
      </c>
      <c r="I888" s="13">
        <f>SUMIFS('1. Output sheet'!$F$2:$F$5000,'1. Output sheet'!$C$2:$C$5000,I$138,'1. Output sheet'!$K$2:$K$5000,$B888,'1. Output sheet'!$AC$2:$AC$5000,$B$140,'1. Output sheet'!$O$2:$O$5000,"&gt;="&amp;$B$740,'1. Output sheet'!$O$2:$O$5000,"&lt;"&amp;$C$740)+SUMIFS('1. Output sheet'!$F$2:$F$5000,'1. Output sheet'!$C$2:$C$5000,I$138,'1. Output sheet'!$K$2:$K$5000,$B888,'1. Output sheet'!$AC$2:$AC$5000,$B$170,'1. Output sheet'!$O$2:$O$5000,"&gt;="&amp;$B$740,'1. Output sheet'!$O$2:$O$5000,"&lt;"&amp;$C$740)</f>
        <v>0</v>
      </c>
      <c r="J888" s="13">
        <f>SUMIFS('1. Output sheet'!$F$2:$F$5000,'1. Output sheet'!$C$2:$C$5000,J$138,'1. Output sheet'!$K$2:$K$5000,$B888,'1. Output sheet'!$AC$2:$AC$5000,$B$140,'1. Output sheet'!$O$2:$O$5000,"&gt;="&amp;$B$740,'1. Output sheet'!$O$2:$O$5000,"&lt;"&amp;$C$740)+SUMIFS('1. Output sheet'!$F$2:$F$5000,'1. Output sheet'!$C$2:$C$5000,J$138,'1. Output sheet'!$K$2:$K$5000,$B888,'1. Output sheet'!$AC$2:$AC$5000,$B$170,'1. Output sheet'!$O$2:$O$5000,"&gt;="&amp;$B$740,'1. Output sheet'!$O$2:$O$5000,"&lt;"&amp;$C$740)</f>
        <v>0</v>
      </c>
      <c r="K888" s="13">
        <f>SUMIFS('1. Output sheet'!$F$2:$F$5000,'1. Output sheet'!$C$2:$C$5000,K$138,'1. Output sheet'!$K$2:$K$5000,$B888,'1. Output sheet'!$AC$2:$AC$5000,$B$140,'1. Output sheet'!$O$2:$O$5000,"&gt;="&amp;$B$740,'1. Output sheet'!$O$2:$O$5000,"&lt;"&amp;$C$740)+SUMIFS('1. Output sheet'!$F$2:$F$5000,'1. Output sheet'!$C$2:$C$5000,K$138,'1. Output sheet'!$K$2:$K$5000,$B888,'1. Output sheet'!$AC$2:$AC$5000,$B$170,'1. Output sheet'!$O$2:$O$5000,"&gt;="&amp;$B$740,'1. Output sheet'!$O$2:$O$5000,"&lt;"&amp;$C$740)</f>
        <v>0</v>
      </c>
      <c r="L888" s="13">
        <f>SUMIFS('1. Output sheet'!$F$2:$F$5000,'1. Output sheet'!$C$2:$C$5000,L$138,'1. Output sheet'!$K$2:$K$5000,$B888,'1. Output sheet'!$AC$2:$AC$5000,$B$140,'1. Output sheet'!$O$2:$O$5000,"&gt;="&amp;$B$740,'1. Output sheet'!$O$2:$O$5000,"&lt;"&amp;$C$740)+SUMIFS('1. Output sheet'!$F$2:$F$5000,'1. Output sheet'!$C$2:$C$5000,L$138,'1. Output sheet'!$K$2:$K$5000,$B888,'1. Output sheet'!$AC$2:$AC$5000,$B$170,'1. Output sheet'!$O$2:$O$5000,"&gt;="&amp;$B$740,'1. Output sheet'!$O$2:$O$5000,"&lt;"&amp;$C$740)</f>
        <v>0</v>
      </c>
      <c r="M888" s="13">
        <f>SUMIFS('1. Output sheet'!$F$2:$F$5000,'1. Output sheet'!$C$2:$C$5000,M$138,'1. Output sheet'!$K$2:$K$5000,$B888,'1. Output sheet'!$AC$2:$AC$5000,$B$140,'1. Output sheet'!$O$2:$O$5000,"&gt;="&amp;$B$740,'1. Output sheet'!$O$2:$O$5000,"&lt;"&amp;$C$740)+SUMIFS('1. Output sheet'!$F$2:$F$5000,'1. Output sheet'!$C$2:$C$5000,M$138,'1. Output sheet'!$K$2:$K$5000,$B888,'1. Output sheet'!$AC$2:$AC$5000,$B$170,'1. Output sheet'!$O$2:$O$5000,"&gt;="&amp;$B$740,'1. Output sheet'!$O$2:$O$5000,"&lt;"&amp;$C$740)</f>
        <v>0</v>
      </c>
      <c r="N888" s="13">
        <f>SUMIFS('1. Output sheet'!$F$2:$F$5000,'1. Output sheet'!$C$2:$C$5000,N$138,'1. Output sheet'!$K$2:$K$5000,$B888,'1. Output sheet'!$AC$2:$AC$5000,$B$140,'1. Output sheet'!$O$2:$O$5000,"&gt;="&amp;$B$740,'1. Output sheet'!$O$2:$O$5000,"&lt;"&amp;$C$740)+SUMIFS('1. Output sheet'!$F$2:$F$5000,'1. Output sheet'!$C$2:$C$5000,N$138,'1. Output sheet'!$K$2:$K$5000,$B888,'1. Output sheet'!$AC$2:$AC$5000,$B$170,'1. Output sheet'!$O$2:$O$5000,"&gt;="&amp;$B$740,'1. Output sheet'!$O$2:$O$5000,"&lt;"&amp;$C$740)</f>
        <v>0</v>
      </c>
      <c r="O888" s="13">
        <f>SUMIFS('1. Output sheet'!$F$2:$F$5000,'1. Output sheet'!$C$2:$C$5000,O$138,'1. Output sheet'!$K$2:$K$5000,$B888,'1. Output sheet'!$AC$2:$AC$5000,$B$140,'1. Output sheet'!$O$2:$O$5000,"&gt;="&amp;$B$740,'1. Output sheet'!$O$2:$O$5000,"&lt;"&amp;$C$740)+SUMIFS('1. Output sheet'!$F$2:$F$5000,'1. Output sheet'!$C$2:$C$5000,O$138,'1. Output sheet'!$K$2:$K$5000,$B888,'1. Output sheet'!$AC$2:$AC$5000,$B$170,'1. Output sheet'!$O$2:$O$5000,"&gt;="&amp;$B$740,'1. Output sheet'!$O$2:$O$5000,"&lt;"&amp;$C$740)</f>
        <v>0</v>
      </c>
      <c r="P888" s="14">
        <f t="shared" si="506"/>
        <v>0</v>
      </c>
      <c r="R888" s="39" t="s">
        <v>47</v>
      </c>
      <c r="S888" s="12"/>
      <c r="T888" s="13">
        <f t="shared" si="505"/>
        <v>0</v>
      </c>
      <c r="U888" s="13">
        <f t="shared" si="493"/>
        <v>0</v>
      </c>
      <c r="V888" s="13">
        <f t="shared" si="494"/>
        <v>0</v>
      </c>
      <c r="W888" s="13">
        <f t="shared" si="495"/>
        <v>0</v>
      </c>
      <c r="X888" s="13">
        <f t="shared" si="496"/>
        <v>0</v>
      </c>
      <c r="Y888" s="13">
        <f t="shared" si="497"/>
        <v>0</v>
      </c>
      <c r="Z888" s="13">
        <f t="shared" si="498"/>
        <v>0</v>
      </c>
      <c r="AA888" s="13">
        <f t="shared" si="499"/>
        <v>0</v>
      </c>
      <c r="AB888" s="13">
        <f t="shared" si="500"/>
        <v>0</v>
      </c>
      <c r="AC888" s="13">
        <f t="shared" si="501"/>
        <v>0</v>
      </c>
      <c r="AD888" s="13">
        <f t="shared" si="502"/>
        <v>0</v>
      </c>
      <c r="AE888" s="13">
        <f t="shared" si="503"/>
        <v>0</v>
      </c>
      <c r="AF888" s="14">
        <f t="shared" si="504"/>
        <v>0</v>
      </c>
    </row>
    <row r="889" spans="2:32" ht="15" x14ac:dyDescent="0.25">
      <c r="B889" s="39" t="s">
        <v>74</v>
      </c>
      <c r="C889" s="12"/>
      <c r="D889" s="13">
        <f>SUMIFS('1. Output sheet'!$F$2:$F$5000,'1. Output sheet'!$C$2:$C$5000,D$138,'1. Output sheet'!$K$2:$K$5000,$B889,'1. Output sheet'!$AC$2:$AC$5000,$B$140,'1. Output sheet'!$O$2:$O$5000,"&gt;="&amp;$B$740,'1. Output sheet'!$O$2:$O$5000,"&lt;"&amp;$C$740)+SUMIFS('1. Output sheet'!$F$2:$F$5000,'1. Output sheet'!$C$2:$C$5000,D$138,'1. Output sheet'!$K$2:$K$5000,$B889,'1. Output sheet'!$AC$2:$AC$5000,$B$170,'1. Output sheet'!$O$2:$O$5000,"&gt;="&amp;$B$740,'1. Output sheet'!$O$2:$O$5000,"&lt;"&amp;$C$740)</f>
        <v>0</v>
      </c>
      <c r="E889" s="13">
        <f>SUMIFS('1. Output sheet'!$F$2:$F$5000,'1. Output sheet'!$C$2:$C$5000,E$138,'1. Output sheet'!$K$2:$K$5000,$B889,'1. Output sheet'!$AC$2:$AC$5000,$B$140,'1. Output sheet'!$O$2:$O$5000,"&gt;="&amp;$B$740,'1. Output sheet'!$O$2:$O$5000,"&lt;"&amp;$C$740)+SUMIFS('1. Output sheet'!$F$2:$F$5000,'1. Output sheet'!$C$2:$C$5000,E$138,'1. Output sheet'!$K$2:$K$5000,$B889,'1. Output sheet'!$AC$2:$AC$5000,$B$170,'1. Output sheet'!$O$2:$O$5000,"&gt;="&amp;$B$740,'1. Output sheet'!$O$2:$O$5000,"&lt;"&amp;$C$740)</f>
        <v>0</v>
      </c>
      <c r="F889" s="13">
        <f>SUMIFS('1. Output sheet'!$F$2:$F$5000,'1. Output sheet'!$C$2:$C$5000,F$138,'1. Output sheet'!$K$2:$K$5000,$B889,'1. Output sheet'!$AC$2:$AC$5000,$B$140,'1. Output sheet'!$O$2:$O$5000,"&gt;="&amp;$B$740,'1. Output sheet'!$O$2:$O$5000,"&lt;"&amp;$C$740)+SUMIFS('1. Output sheet'!$F$2:$F$5000,'1. Output sheet'!$C$2:$C$5000,F$138,'1. Output sheet'!$K$2:$K$5000,$B889,'1. Output sheet'!$AC$2:$AC$5000,$B$170,'1. Output sheet'!$O$2:$O$5000,"&gt;="&amp;$B$740,'1. Output sheet'!$O$2:$O$5000,"&lt;"&amp;$C$740)</f>
        <v>0</v>
      </c>
      <c r="G889" s="13">
        <f>SUMIFS('1. Output sheet'!$F$2:$F$5000,'1. Output sheet'!$C$2:$C$5000,G$138,'1. Output sheet'!$K$2:$K$5000,$B889,'1. Output sheet'!$AC$2:$AC$5000,$B$140,'1. Output sheet'!$O$2:$O$5000,"&gt;="&amp;$B$740,'1. Output sheet'!$O$2:$O$5000,"&lt;"&amp;$C$740)+SUMIFS('1. Output sheet'!$F$2:$F$5000,'1. Output sheet'!$C$2:$C$5000,G$138,'1. Output sheet'!$K$2:$K$5000,$B889,'1. Output sheet'!$AC$2:$AC$5000,$B$170,'1. Output sheet'!$O$2:$O$5000,"&gt;="&amp;$B$740,'1. Output sheet'!$O$2:$O$5000,"&lt;"&amp;$C$740)</f>
        <v>0</v>
      </c>
      <c r="H889" s="13">
        <f>SUMIFS('1. Output sheet'!$F$2:$F$5000,'1. Output sheet'!$C$2:$C$5000,H$138,'1. Output sheet'!$K$2:$K$5000,$B889,'1. Output sheet'!$AC$2:$AC$5000,$B$140,'1. Output sheet'!$O$2:$O$5000,"&gt;="&amp;$B$740,'1. Output sheet'!$O$2:$O$5000,"&lt;"&amp;$C$740)+SUMIFS('1. Output sheet'!$F$2:$F$5000,'1. Output sheet'!$C$2:$C$5000,H$138,'1. Output sheet'!$K$2:$K$5000,$B889,'1. Output sheet'!$AC$2:$AC$5000,$B$170,'1. Output sheet'!$O$2:$O$5000,"&gt;="&amp;$B$740,'1. Output sheet'!$O$2:$O$5000,"&lt;"&amp;$C$740)</f>
        <v>0</v>
      </c>
      <c r="I889" s="13">
        <f>SUMIFS('1. Output sheet'!$F$2:$F$5000,'1. Output sheet'!$C$2:$C$5000,I$138,'1. Output sheet'!$K$2:$K$5000,$B889,'1. Output sheet'!$AC$2:$AC$5000,$B$140,'1. Output sheet'!$O$2:$O$5000,"&gt;="&amp;$B$740,'1. Output sheet'!$O$2:$O$5000,"&lt;"&amp;$C$740)+SUMIFS('1. Output sheet'!$F$2:$F$5000,'1. Output sheet'!$C$2:$C$5000,I$138,'1. Output sheet'!$K$2:$K$5000,$B889,'1. Output sheet'!$AC$2:$AC$5000,$B$170,'1. Output sheet'!$O$2:$O$5000,"&gt;="&amp;$B$740,'1. Output sheet'!$O$2:$O$5000,"&lt;"&amp;$C$740)</f>
        <v>0</v>
      </c>
      <c r="J889" s="13">
        <f>SUMIFS('1. Output sheet'!$F$2:$F$5000,'1. Output sheet'!$C$2:$C$5000,J$138,'1. Output sheet'!$K$2:$K$5000,$B889,'1. Output sheet'!$AC$2:$AC$5000,$B$140,'1. Output sheet'!$O$2:$O$5000,"&gt;="&amp;$B$740,'1. Output sheet'!$O$2:$O$5000,"&lt;"&amp;$C$740)+SUMIFS('1. Output sheet'!$F$2:$F$5000,'1. Output sheet'!$C$2:$C$5000,J$138,'1. Output sheet'!$K$2:$K$5000,$B889,'1. Output sheet'!$AC$2:$AC$5000,$B$170,'1. Output sheet'!$O$2:$O$5000,"&gt;="&amp;$B$740,'1. Output sheet'!$O$2:$O$5000,"&lt;"&amp;$C$740)</f>
        <v>0</v>
      </c>
      <c r="K889" s="13">
        <f>SUMIFS('1. Output sheet'!$F$2:$F$5000,'1. Output sheet'!$C$2:$C$5000,K$138,'1. Output sheet'!$K$2:$K$5000,$B889,'1. Output sheet'!$AC$2:$AC$5000,$B$140,'1. Output sheet'!$O$2:$O$5000,"&gt;="&amp;$B$740,'1. Output sheet'!$O$2:$O$5000,"&lt;"&amp;$C$740)+SUMIFS('1. Output sheet'!$F$2:$F$5000,'1. Output sheet'!$C$2:$C$5000,K$138,'1. Output sheet'!$K$2:$K$5000,$B889,'1. Output sheet'!$AC$2:$AC$5000,$B$170,'1. Output sheet'!$O$2:$O$5000,"&gt;="&amp;$B$740,'1. Output sheet'!$O$2:$O$5000,"&lt;"&amp;$C$740)</f>
        <v>0</v>
      </c>
      <c r="L889" s="13">
        <f>SUMIFS('1. Output sheet'!$F$2:$F$5000,'1. Output sheet'!$C$2:$C$5000,L$138,'1. Output sheet'!$K$2:$K$5000,$B889,'1. Output sheet'!$AC$2:$AC$5000,$B$140,'1. Output sheet'!$O$2:$O$5000,"&gt;="&amp;$B$740,'1. Output sheet'!$O$2:$O$5000,"&lt;"&amp;$C$740)+SUMIFS('1. Output sheet'!$F$2:$F$5000,'1. Output sheet'!$C$2:$C$5000,L$138,'1. Output sheet'!$K$2:$K$5000,$B889,'1. Output sheet'!$AC$2:$AC$5000,$B$170,'1. Output sheet'!$O$2:$O$5000,"&gt;="&amp;$B$740,'1. Output sheet'!$O$2:$O$5000,"&lt;"&amp;$C$740)</f>
        <v>0</v>
      </c>
      <c r="M889" s="13">
        <f>SUMIFS('1. Output sheet'!$F$2:$F$5000,'1. Output sheet'!$C$2:$C$5000,M$138,'1. Output sheet'!$K$2:$K$5000,$B889,'1. Output sheet'!$AC$2:$AC$5000,$B$140,'1. Output sheet'!$O$2:$O$5000,"&gt;="&amp;$B$740,'1. Output sheet'!$O$2:$O$5000,"&lt;"&amp;$C$740)+SUMIFS('1. Output sheet'!$F$2:$F$5000,'1. Output sheet'!$C$2:$C$5000,M$138,'1. Output sheet'!$K$2:$K$5000,$B889,'1. Output sheet'!$AC$2:$AC$5000,$B$170,'1. Output sheet'!$O$2:$O$5000,"&gt;="&amp;$B$740,'1. Output sheet'!$O$2:$O$5000,"&lt;"&amp;$C$740)</f>
        <v>0</v>
      </c>
      <c r="N889" s="13">
        <f>SUMIFS('1. Output sheet'!$F$2:$F$5000,'1. Output sheet'!$C$2:$C$5000,N$138,'1. Output sheet'!$K$2:$K$5000,$B889,'1. Output sheet'!$AC$2:$AC$5000,$B$140,'1. Output sheet'!$O$2:$O$5000,"&gt;="&amp;$B$740,'1. Output sheet'!$O$2:$O$5000,"&lt;"&amp;$C$740)+SUMIFS('1. Output sheet'!$F$2:$F$5000,'1. Output sheet'!$C$2:$C$5000,N$138,'1. Output sheet'!$K$2:$K$5000,$B889,'1. Output sheet'!$AC$2:$AC$5000,$B$170,'1. Output sheet'!$O$2:$O$5000,"&gt;="&amp;$B$740,'1. Output sheet'!$O$2:$O$5000,"&lt;"&amp;$C$740)</f>
        <v>0</v>
      </c>
      <c r="O889" s="13">
        <f>SUMIFS('1. Output sheet'!$F$2:$F$5000,'1. Output sheet'!$C$2:$C$5000,O$138,'1. Output sheet'!$K$2:$K$5000,$B889,'1. Output sheet'!$AC$2:$AC$5000,$B$140,'1. Output sheet'!$O$2:$O$5000,"&gt;="&amp;$B$740,'1. Output sheet'!$O$2:$O$5000,"&lt;"&amp;$C$740)+SUMIFS('1. Output sheet'!$F$2:$F$5000,'1. Output sheet'!$C$2:$C$5000,O$138,'1. Output sheet'!$K$2:$K$5000,$B889,'1. Output sheet'!$AC$2:$AC$5000,$B$170,'1. Output sheet'!$O$2:$O$5000,"&gt;="&amp;$B$740,'1. Output sheet'!$O$2:$O$5000,"&lt;"&amp;$C$740)</f>
        <v>0</v>
      </c>
      <c r="P889" s="14">
        <f t="shared" si="506"/>
        <v>0</v>
      </c>
      <c r="R889" s="39" t="s">
        <v>74</v>
      </c>
      <c r="S889" s="12"/>
      <c r="T889" s="13">
        <f t="shared" si="505"/>
        <v>0</v>
      </c>
      <c r="U889" s="13">
        <f t="shared" si="493"/>
        <v>0</v>
      </c>
      <c r="V889" s="13">
        <f t="shared" si="494"/>
        <v>0</v>
      </c>
      <c r="W889" s="13">
        <f t="shared" si="495"/>
        <v>0</v>
      </c>
      <c r="X889" s="13">
        <f t="shared" si="496"/>
        <v>0</v>
      </c>
      <c r="Y889" s="13">
        <f t="shared" si="497"/>
        <v>0</v>
      </c>
      <c r="Z889" s="13">
        <f t="shared" si="498"/>
        <v>0</v>
      </c>
      <c r="AA889" s="13">
        <f t="shared" si="499"/>
        <v>0</v>
      </c>
      <c r="AB889" s="13">
        <f t="shared" si="500"/>
        <v>0</v>
      </c>
      <c r="AC889" s="13">
        <f t="shared" si="501"/>
        <v>0</v>
      </c>
      <c r="AD889" s="13">
        <f t="shared" si="502"/>
        <v>0</v>
      </c>
      <c r="AE889" s="13">
        <f t="shared" si="503"/>
        <v>0</v>
      </c>
      <c r="AF889" s="14">
        <f t="shared" si="504"/>
        <v>0</v>
      </c>
    </row>
    <row r="890" spans="2:32" ht="15" x14ac:dyDescent="0.25">
      <c r="B890" s="39" t="s">
        <v>4234</v>
      </c>
      <c r="C890" s="12"/>
      <c r="D890" s="13">
        <f>SUMIFS('1. Output sheet'!$F$2:$F$5000,'1. Output sheet'!$C$2:$C$5000,D$138,'1. Output sheet'!$K$2:$K$5000,$B890,'1. Output sheet'!$AC$2:$AC$5000,$B$140,'1. Output sheet'!$O$2:$O$5000,"&gt;="&amp;$B$740,'1. Output sheet'!$O$2:$O$5000,"&lt;"&amp;$C$740)+SUMIFS('1. Output sheet'!$F$2:$F$5000,'1. Output sheet'!$C$2:$C$5000,D$138,'1. Output sheet'!$K$2:$K$5000,$B890,'1. Output sheet'!$AC$2:$AC$5000,$B$170,'1. Output sheet'!$O$2:$O$5000,"&gt;="&amp;$B$740,'1. Output sheet'!$O$2:$O$5000,"&lt;"&amp;$C$740)</f>
        <v>0</v>
      </c>
      <c r="E890" s="13">
        <f>SUMIFS('1. Output sheet'!$F$2:$F$5000,'1. Output sheet'!$C$2:$C$5000,E$138,'1. Output sheet'!$K$2:$K$5000,$B890,'1. Output sheet'!$AC$2:$AC$5000,$B$140,'1. Output sheet'!$O$2:$O$5000,"&gt;="&amp;$B$740,'1. Output sheet'!$O$2:$O$5000,"&lt;"&amp;$C$740)+SUMIFS('1. Output sheet'!$F$2:$F$5000,'1. Output sheet'!$C$2:$C$5000,E$138,'1. Output sheet'!$K$2:$K$5000,$B890,'1. Output sheet'!$AC$2:$AC$5000,$B$170,'1. Output sheet'!$O$2:$O$5000,"&gt;="&amp;$B$740,'1. Output sheet'!$O$2:$O$5000,"&lt;"&amp;$C$740)</f>
        <v>0</v>
      </c>
      <c r="F890" s="13">
        <f>SUMIFS('1. Output sheet'!$F$2:$F$5000,'1. Output sheet'!$C$2:$C$5000,F$138,'1. Output sheet'!$K$2:$K$5000,$B890,'1. Output sheet'!$AC$2:$AC$5000,$B$140,'1. Output sheet'!$O$2:$O$5000,"&gt;="&amp;$B$740,'1. Output sheet'!$O$2:$O$5000,"&lt;"&amp;$C$740)+SUMIFS('1. Output sheet'!$F$2:$F$5000,'1. Output sheet'!$C$2:$C$5000,F$138,'1. Output sheet'!$K$2:$K$5000,$B890,'1. Output sheet'!$AC$2:$AC$5000,$B$170,'1. Output sheet'!$O$2:$O$5000,"&gt;="&amp;$B$740,'1. Output sheet'!$O$2:$O$5000,"&lt;"&amp;$C$740)</f>
        <v>0</v>
      </c>
      <c r="G890" s="13">
        <f>SUMIFS('1. Output sheet'!$F$2:$F$5000,'1. Output sheet'!$C$2:$C$5000,G$138,'1. Output sheet'!$K$2:$K$5000,$B890,'1. Output sheet'!$AC$2:$AC$5000,$B$140,'1. Output sheet'!$O$2:$O$5000,"&gt;="&amp;$B$740,'1. Output sheet'!$O$2:$O$5000,"&lt;"&amp;$C$740)+SUMIFS('1. Output sheet'!$F$2:$F$5000,'1. Output sheet'!$C$2:$C$5000,G$138,'1. Output sheet'!$K$2:$K$5000,$B890,'1. Output sheet'!$AC$2:$AC$5000,$B$170,'1. Output sheet'!$O$2:$O$5000,"&gt;="&amp;$B$740,'1. Output sheet'!$O$2:$O$5000,"&lt;"&amp;$C$740)</f>
        <v>0</v>
      </c>
      <c r="H890" s="13">
        <f>SUMIFS('1. Output sheet'!$F$2:$F$5000,'1. Output sheet'!$C$2:$C$5000,H$138,'1. Output sheet'!$K$2:$K$5000,$B890,'1. Output sheet'!$AC$2:$AC$5000,$B$140,'1. Output sheet'!$O$2:$O$5000,"&gt;="&amp;$B$740,'1. Output sheet'!$O$2:$O$5000,"&lt;"&amp;$C$740)+SUMIFS('1. Output sheet'!$F$2:$F$5000,'1. Output sheet'!$C$2:$C$5000,H$138,'1. Output sheet'!$K$2:$K$5000,$B890,'1. Output sheet'!$AC$2:$AC$5000,$B$170,'1. Output sheet'!$O$2:$O$5000,"&gt;="&amp;$B$740,'1. Output sheet'!$O$2:$O$5000,"&lt;"&amp;$C$740)</f>
        <v>0</v>
      </c>
      <c r="I890" s="13">
        <f>SUMIFS('1. Output sheet'!$F$2:$F$5000,'1. Output sheet'!$C$2:$C$5000,I$138,'1. Output sheet'!$K$2:$K$5000,$B890,'1. Output sheet'!$AC$2:$AC$5000,$B$140,'1. Output sheet'!$O$2:$O$5000,"&gt;="&amp;$B$740,'1. Output sheet'!$O$2:$O$5000,"&lt;"&amp;$C$740)+SUMIFS('1. Output sheet'!$F$2:$F$5000,'1. Output sheet'!$C$2:$C$5000,I$138,'1. Output sheet'!$K$2:$K$5000,$B890,'1. Output sheet'!$AC$2:$AC$5000,$B$170,'1. Output sheet'!$O$2:$O$5000,"&gt;="&amp;$B$740,'1. Output sheet'!$O$2:$O$5000,"&lt;"&amp;$C$740)</f>
        <v>0</v>
      </c>
      <c r="J890" s="13">
        <f>SUMIFS('1. Output sheet'!$F$2:$F$5000,'1. Output sheet'!$C$2:$C$5000,J$138,'1. Output sheet'!$K$2:$K$5000,$B890,'1. Output sheet'!$AC$2:$AC$5000,$B$140,'1. Output sheet'!$O$2:$O$5000,"&gt;="&amp;$B$740,'1. Output sheet'!$O$2:$O$5000,"&lt;"&amp;$C$740)+SUMIFS('1. Output sheet'!$F$2:$F$5000,'1. Output sheet'!$C$2:$C$5000,J$138,'1. Output sheet'!$K$2:$K$5000,$B890,'1. Output sheet'!$AC$2:$AC$5000,$B$170,'1. Output sheet'!$O$2:$O$5000,"&gt;="&amp;$B$740,'1. Output sheet'!$O$2:$O$5000,"&lt;"&amp;$C$740)</f>
        <v>0</v>
      </c>
      <c r="K890" s="13">
        <f>SUMIFS('1. Output sheet'!$F$2:$F$5000,'1. Output sheet'!$C$2:$C$5000,K$138,'1. Output sheet'!$K$2:$K$5000,$B890,'1. Output sheet'!$AC$2:$AC$5000,$B$140,'1. Output sheet'!$O$2:$O$5000,"&gt;="&amp;$B$740,'1. Output sheet'!$O$2:$O$5000,"&lt;"&amp;$C$740)+SUMIFS('1. Output sheet'!$F$2:$F$5000,'1. Output sheet'!$C$2:$C$5000,K$138,'1. Output sheet'!$K$2:$K$5000,$B890,'1. Output sheet'!$AC$2:$AC$5000,$B$170,'1. Output sheet'!$O$2:$O$5000,"&gt;="&amp;$B$740,'1. Output sheet'!$O$2:$O$5000,"&lt;"&amp;$C$740)</f>
        <v>0</v>
      </c>
      <c r="L890" s="13">
        <f>SUMIFS('1. Output sheet'!$F$2:$F$5000,'1. Output sheet'!$C$2:$C$5000,L$138,'1. Output sheet'!$K$2:$K$5000,$B890,'1. Output sheet'!$AC$2:$AC$5000,$B$140,'1. Output sheet'!$O$2:$O$5000,"&gt;="&amp;$B$740,'1. Output sheet'!$O$2:$O$5000,"&lt;"&amp;$C$740)+SUMIFS('1. Output sheet'!$F$2:$F$5000,'1. Output sheet'!$C$2:$C$5000,L$138,'1. Output sheet'!$K$2:$K$5000,$B890,'1. Output sheet'!$AC$2:$AC$5000,$B$170,'1. Output sheet'!$O$2:$O$5000,"&gt;="&amp;$B$740,'1. Output sheet'!$O$2:$O$5000,"&lt;"&amp;$C$740)</f>
        <v>0</v>
      </c>
      <c r="M890" s="13">
        <f>SUMIFS('1. Output sheet'!$F$2:$F$5000,'1. Output sheet'!$C$2:$C$5000,M$138,'1. Output sheet'!$K$2:$K$5000,$B890,'1. Output sheet'!$AC$2:$AC$5000,$B$140,'1. Output sheet'!$O$2:$O$5000,"&gt;="&amp;$B$740,'1. Output sheet'!$O$2:$O$5000,"&lt;"&amp;$C$740)+SUMIFS('1. Output sheet'!$F$2:$F$5000,'1. Output sheet'!$C$2:$C$5000,M$138,'1. Output sheet'!$K$2:$K$5000,$B890,'1. Output sheet'!$AC$2:$AC$5000,$B$170,'1. Output sheet'!$O$2:$O$5000,"&gt;="&amp;$B$740,'1. Output sheet'!$O$2:$O$5000,"&lt;"&amp;$C$740)</f>
        <v>0</v>
      </c>
      <c r="N890" s="13">
        <f>SUMIFS('1. Output sheet'!$F$2:$F$5000,'1. Output sheet'!$C$2:$C$5000,N$138,'1. Output sheet'!$K$2:$K$5000,$B890,'1. Output sheet'!$AC$2:$AC$5000,$B$140,'1. Output sheet'!$O$2:$O$5000,"&gt;="&amp;$B$740,'1. Output sheet'!$O$2:$O$5000,"&lt;"&amp;$C$740)+SUMIFS('1. Output sheet'!$F$2:$F$5000,'1. Output sheet'!$C$2:$C$5000,N$138,'1. Output sheet'!$K$2:$K$5000,$B890,'1. Output sheet'!$AC$2:$AC$5000,$B$170,'1. Output sheet'!$O$2:$O$5000,"&gt;="&amp;$B$740,'1. Output sheet'!$O$2:$O$5000,"&lt;"&amp;$C$740)</f>
        <v>0</v>
      </c>
      <c r="O890" s="13">
        <f>SUMIFS('1. Output sheet'!$F$2:$F$5000,'1. Output sheet'!$C$2:$C$5000,O$138,'1. Output sheet'!$K$2:$K$5000,$B890,'1. Output sheet'!$AC$2:$AC$5000,$B$140,'1. Output sheet'!$O$2:$O$5000,"&gt;="&amp;$B$740,'1. Output sheet'!$O$2:$O$5000,"&lt;"&amp;$C$740)+SUMIFS('1. Output sheet'!$F$2:$F$5000,'1. Output sheet'!$C$2:$C$5000,O$138,'1. Output sheet'!$K$2:$K$5000,$B890,'1. Output sheet'!$AC$2:$AC$5000,$B$170,'1. Output sheet'!$O$2:$O$5000,"&gt;="&amp;$B$740,'1. Output sheet'!$O$2:$O$5000,"&lt;"&amp;$C$740)</f>
        <v>0</v>
      </c>
      <c r="P890" s="14">
        <f t="shared" si="506"/>
        <v>0</v>
      </c>
      <c r="R890" s="39" t="s">
        <v>4234</v>
      </c>
      <c r="S890" s="12"/>
      <c r="T890" s="13">
        <f t="shared" si="505"/>
        <v>0</v>
      </c>
      <c r="U890" s="13">
        <f t="shared" si="493"/>
        <v>0</v>
      </c>
      <c r="V890" s="13">
        <f t="shared" si="494"/>
        <v>0</v>
      </c>
      <c r="W890" s="13">
        <f t="shared" si="495"/>
        <v>0</v>
      </c>
      <c r="X890" s="13">
        <f t="shared" si="496"/>
        <v>0</v>
      </c>
      <c r="Y890" s="13">
        <f t="shared" si="497"/>
        <v>0</v>
      </c>
      <c r="Z890" s="13">
        <f t="shared" si="498"/>
        <v>0</v>
      </c>
      <c r="AA890" s="13">
        <f t="shared" si="499"/>
        <v>0</v>
      </c>
      <c r="AB890" s="13">
        <f t="shared" si="500"/>
        <v>0</v>
      </c>
      <c r="AC890" s="13">
        <f t="shared" si="501"/>
        <v>0</v>
      </c>
      <c r="AD890" s="13">
        <f t="shared" si="502"/>
        <v>0</v>
      </c>
      <c r="AE890" s="13">
        <f t="shared" si="503"/>
        <v>0</v>
      </c>
      <c r="AF890" s="14">
        <f t="shared" si="504"/>
        <v>0</v>
      </c>
    </row>
    <row r="891" spans="2:32" ht="15" x14ac:dyDescent="0.25">
      <c r="B891" s="39" t="s">
        <v>455</v>
      </c>
      <c r="C891" s="12"/>
      <c r="D891" s="13">
        <f>SUMIFS('1. Output sheet'!$F$2:$F$5000,'1. Output sheet'!$C$2:$C$5000,D$138,'1. Output sheet'!$K$2:$K$5000,$B891,'1. Output sheet'!$AC$2:$AC$5000,$B$140,'1. Output sheet'!$O$2:$O$5000,"&gt;="&amp;$B$740,'1. Output sheet'!$O$2:$O$5000,"&lt;"&amp;$C$740)+SUMIFS('1. Output sheet'!$F$2:$F$5000,'1. Output sheet'!$C$2:$C$5000,D$138,'1. Output sheet'!$K$2:$K$5000,$B891,'1. Output sheet'!$AC$2:$AC$5000,$B$170,'1. Output sheet'!$O$2:$O$5000,"&gt;="&amp;$B$740,'1. Output sheet'!$O$2:$O$5000,"&lt;"&amp;$C$740)</f>
        <v>0</v>
      </c>
      <c r="E891" s="13">
        <f>SUMIFS('1. Output sheet'!$F$2:$F$5000,'1. Output sheet'!$C$2:$C$5000,E$138,'1. Output sheet'!$K$2:$K$5000,$B891,'1. Output sheet'!$AC$2:$AC$5000,$B$140,'1. Output sheet'!$O$2:$O$5000,"&gt;="&amp;$B$740,'1. Output sheet'!$O$2:$O$5000,"&lt;"&amp;$C$740)+SUMIFS('1. Output sheet'!$F$2:$F$5000,'1. Output sheet'!$C$2:$C$5000,E$138,'1. Output sheet'!$K$2:$K$5000,$B891,'1. Output sheet'!$AC$2:$AC$5000,$B$170,'1. Output sheet'!$O$2:$O$5000,"&gt;="&amp;$B$740,'1. Output sheet'!$O$2:$O$5000,"&lt;"&amp;$C$740)</f>
        <v>0</v>
      </c>
      <c r="F891" s="13">
        <f>SUMIFS('1. Output sheet'!$F$2:$F$5000,'1. Output sheet'!$C$2:$C$5000,F$138,'1. Output sheet'!$K$2:$K$5000,$B891,'1. Output sheet'!$AC$2:$AC$5000,$B$140,'1. Output sheet'!$O$2:$O$5000,"&gt;="&amp;$B$740,'1. Output sheet'!$O$2:$O$5000,"&lt;"&amp;$C$740)+SUMIFS('1. Output sheet'!$F$2:$F$5000,'1. Output sheet'!$C$2:$C$5000,F$138,'1. Output sheet'!$K$2:$K$5000,$B891,'1. Output sheet'!$AC$2:$AC$5000,$B$170,'1. Output sheet'!$O$2:$O$5000,"&gt;="&amp;$B$740,'1. Output sheet'!$O$2:$O$5000,"&lt;"&amp;$C$740)</f>
        <v>0</v>
      </c>
      <c r="G891" s="13">
        <f>SUMIFS('1. Output sheet'!$F$2:$F$5000,'1. Output sheet'!$C$2:$C$5000,G$138,'1. Output sheet'!$K$2:$K$5000,$B891,'1. Output sheet'!$AC$2:$AC$5000,$B$140,'1. Output sheet'!$O$2:$O$5000,"&gt;="&amp;$B$740,'1. Output sheet'!$O$2:$O$5000,"&lt;"&amp;$C$740)+SUMIFS('1. Output sheet'!$F$2:$F$5000,'1. Output sheet'!$C$2:$C$5000,G$138,'1. Output sheet'!$K$2:$K$5000,$B891,'1. Output sheet'!$AC$2:$AC$5000,$B$170,'1. Output sheet'!$O$2:$O$5000,"&gt;="&amp;$B$740,'1. Output sheet'!$O$2:$O$5000,"&lt;"&amp;$C$740)</f>
        <v>0</v>
      </c>
      <c r="H891" s="13">
        <f>SUMIFS('1. Output sheet'!$F$2:$F$5000,'1. Output sheet'!$C$2:$C$5000,H$138,'1. Output sheet'!$K$2:$K$5000,$B891,'1. Output sheet'!$AC$2:$AC$5000,$B$140,'1. Output sheet'!$O$2:$O$5000,"&gt;="&amp;$B$740,'1. Output sheet'!$O$2:$O$5000,"&lt;"&amp;$C$740)+SUMIFS('1. Output sheet'!$F$2:$F$5000,'1. Output sheet'!$C$2:$C$5000,H$138,'1. Output sheet'!$K$2:$K$5000,$B891,'1. Output sheet'!$AC$2:$AC$5000,$B$170,'1. Output sheet'!$O$2:$O$5000,"&gt;="&amp;$B$740,'1. Output sheet'!$O$2:$O$5000,"&lt;"&amp;$C$740)</f>
        <v>0</v>
      </c>
      <c r="I891" s="13">
        <f>SUMIFS('1. Output sheet'!$F$2:$F$5000,'1. Output sheet'!$C$2:$C$5000,I$138,'1. Output sheet'!$K$2:$K$5000,$B891,'1. Output sheet'!$AC$2:$AC$5000,$B$140,'1. Output sheet'!$O$2:$O$5000,"&gt;="&amp;$B$740,'1. Output sheet'!$O$2:$O$5000,"&lt;"&amp;$C$740)+SUMIFS('1. Output sheet'!$F$2:$F$5000,'1. Output sheet'!$C$2:$C$5000,I$138,'1. Output sheet'!$K$2:$K$5000,$B891,'1. Output sheet'!$AC$2:$AC$5000,$B$170,'1. Output sheet'!$O$2:$O$5000,"&gt;="&amp;$B$740,'1. Output sheet'!$O$2:$O$5000,"&lt;"&amp;$C$740)</f>
        <v>0</v>
      </c>
      <c r="J891" s="13">
        <f>SUMIFS('1. Output sheet'!$F$2:$F$5000,'1. Output sheet'!$C$2:$C$5000,J$138,'1. Output sheet'!$K$2:$K$5000,$B891,'1. Output sheet'!$AC$2:$AC$5000,$B$140,'1. Output sheet'!$O$2:$O$5000,"&gt;="&amp;$B$740,'1. Output sheet'!$O$2:$O$5000,"&lt;"&amp;$C$740)+SUMIFS('1. Output sheet'!$F$2:$F$5000,'1. Output sheet'!$C$2:$C$5000,J$138,'1. Output sheet'!$K$2:$K$5000,$B891,'1. Output sheet'!$AC$2:$AC$5000,$B$170,'1. Output sheet'!$O$2:$O$5000,"&gt;="&amp;$B$740,'1. Output sheet'!$O$2:$O$5000,"&lt;"&amp;$C$740)</f>
        <v>0</v>
      </c>
      <c r="K891" s="13">
        <f>SUMIFS('1. Output sheet'!$F$2:$F$5000,'1. Output sheet'!$C$2:$C$5000,K$138,'1. Output sheet'!$K$2:$K$5000,$B891,'1. Output sheet'!$AC$2:$AC$5000,$B$140,'1. Output sheet'!$O$2:$O$5000,"&gt;="&amp;$B$740,'1. Output sheet'!$O$2:$O$5000,"&lt;"&amp;$C$740)+SUMIFS('1. Output sheet'!$F$2:$F$5000,'1. Output sheet'!$C$2:$C$5000,K$138,'1. Output sheet'!$K$2:$K$5000,$B891,'1. Output sheet'!$AC$2:$AC$5000,$B$170,'1. Output sheet'!$O$2:$O$5000,"&gt;="&amp;$B$740,'1. Output sheet'!$O$2:$O$5000,"&lt;"&amp;$C$740)</f>
        <v>0</v>
      </c>
      <c r="L891" s="13">
        <f>SUMIFS('1. Output sheet'!$F$2:$F$5000,'1. Output sheet'!$C$2:$C$5000,L$138,'1. Output sheet'!$K$2:$K$5000,$B891,'1. Output sheet'!$AC$2:$AC$5000,$B$140,'1. Output sheet'!$O$2:$O$5000,"&gt;="&amp;$B$740,'1. Output sheet'!$O$2:$O$5000,"&lt;"&amp;$C$740)+SUMIFS('1. Output sheet'!$F$2:$F$5000,'1. Output sheet'!$C$2:$C$5000,L$138,'1. Output sheet'!$K$2:$K$5000,$B891,'1. Output sheet'!$AC$2:$AC$5000,$B$170,'1. Output sheet'!$O$2:$O$5000,"&gt;="&amp;$B$740,'1. Output sheet'!$O$2:$O$5000,"&lt;"&amp;$C$740)</f>
        <v>0</v>
      </c>
      <c r="M891" s="13">
        <f>SUMIFS('1. Output sheet'!$F$2:$F$5000,'1. Output sheet'!$C$2:$C$5000,M$138,'1. Output sheet'!$K$2:$K$5000,$B891,'1. Output sheet'!$AC$2:$AC$5000,$B$140,'1. Output sheet'!$O$2:$O$5000,"&gt;="&amp;$B$740,'1. Output sheet'!$O$2:$O$5000,"&lt;"&amp;$C$740)+SUMIFS('1. Output sheet'!$F$2:$F$5000,'1. Output sheet'!$C$2:$C$5000,M$138,'1. Output sheet'!$K$2:$K$5000,$B891,'1. Output sheet'!$AC$2:$AC$5000,$B$170,'1. Output sheet'!$O$2:$O$5000,"&gt;="&amp;$B$740,'1. Output sheet'!$O$2:$O$5000,"&lt;"&amp;$C$740)</f>
        <v>0</v>
      </c>
      <c r="N891" s="13">
        <f>SUMIFS('1. Output sheet'!$F$2:$F$5000,'1. Output sheet'!$C$2:$C$5000,N$138,'1. Output sheet'!$K$2:$K$5000,$B891,'1. Output sheet'!$AC$2:$AC$5000,$B$140,'1. Output sheet'!$O$2:$O$5000,"&gt;="&amp;$B$740,'1. Output sheet'!$O$2:$O$5000,"&lt;"&amp;$C$740)+SUMIFS('1. Output sheet'!$F$2:$F$5000,'1. Output sheet'!$C$2:$C$5000,N$138,'1. Output sheet'!$K$2:$K$5000,$B891,'1. Output sheet'!$AC$2:$AC$5000,$B$170,'1. Output sheet'!$O$2:$O$5000,"&gt;="&amp;$B$740,'1. Output sheet'!$O$2:$O$5000,"&lt;"&amp;$C$740)</f>
        <v>0</v>
      </c>
      <c r="O891" s="13">
        <f>SUMIFS('1. Output sheet'!$F$2:$F$5000,'1. Output sheet'!$C$2:$C$5000,O$138,'1. Output sheet'!$K$2:$K$5000,$B891,'1. Output sheet'!$AC$2:$AC$5000,$B$140,'1. Output sheet'!$O$2:$O$5000,"&gt;="&amp;$B$740,'1. Output sheet'!$O$2:$O$5000,"&lt;"&amp;$C$740)+SUMIFS('1. Output sheet'!$F$2:$F$5000,'1. Output sheet'!$C$2:$C$5000,O$138,'1. Output sheet'!$K$2:$K$5000,$B891,'1. Output sheet'!$AC$2:$AC$5000,$B$170,'1. Output sheet'!$O$2:$O$5000,"&gt;="&amp;$B$740,'1. Output sheet'!$O$2:$O$5000,"&lt;"&amp;$C$740)</f>
        <v>0</v>
      </c>
      <c r="P891" s="14">
        <f t="shared" si="506"/>
        <v>0</v>
      </c>
      <c r="R891" s="39" t="s">
        <v>455</v>
      </c>
      <c r="S891" s="12"/>
      <c r="T891" s="13">
        <f t="shared" si="505"/>
        <v>0</v>
      </c>
      <c r="U891" s="13">
        <f t="shared" si="493"/>
        <v>0</v>
      </c>
      <c r="V891" s="13">
        <f t="shared" si="494"/>
        <v>0</v>
      </c>
      <c r="W891" s="13">
        <f t="shared" si="495"/>
        <v>0</v>
      </c>
      <c r="X891" s="13">
        <f t="shared" si="496"/>
        <v>0</v>
      </c>
      <c r="Y891" s="13">
        <f t="shared" si="497"/>
        <v>0</v>
      </c>
      <c r="Z891" s="13">
        <f t="shared" si="498"/>
        <v>0</v>
      </c>
      <c r="AA891" s="13">
        <f t="shared" si="499"/>
        <v>0</v>
      </c>
      <c r="AB891" s="13">
        <f t="shared" si="500"/>
        <v>0</v>
      </c>
      <c r="AC891" s="13">
        <f t="shared" si="501"/>
        <v>0</v>
      </c>
      <c r="AD891" s="13">
        <f t="shared" si="502"/>
        <v>0</v>
      </c>
      <c r="AE891" s="13">
        <f t="shared" si="503"/>
        <v>0</v>
      </c>
      <c r="AF891" s="14">
        <f t="shared" si="504"/>
        <v>0</v>
      </c>
    </row>
    <row r="892" spans="2:32" ht="15" x14ac:dyDescent="0.25">
      <c r="B892" s="39" t="s">
        <v>306</v>
      </c>
      <c r="C892" s="12"/>
      <c r="D892" s="13">
        <f>SUMIFS('1. Output sheet'!$F$2:$F$5000,'1. Output sheet'!$C$2:$C$5000,D$138,'1. Output sheet'!$K$2:$K$5000,$B892,'1. Output sheet'!$AC$2:$AC$5000,$B$140,'1. Output sheet'!$O$2:$O$5000,"&gt;="&amp;$B$740,'1. Output sheet'!$O$2:$O$5000,"&lt;"&amp;$C$740)+SUMIFS('1. Output sheet'!$F$2:$F$5000,'1. Output sheet'!$C$2:$C$5000,D$138,'1. Output sheet'!$K$2:$K$5000,$B892,'1. Output sheet'!$AC$2:$AC$5000,$B$170,'1. Output sheet'!$O$2:$O$5000,"&gt;="&amp;$B$740,'1. Output sheet'!$O$2:$O$5000,"&lt;"&amp;$C$740)</f>
        <v>0</v>
      </c>
      <c r="E892" s="13">
        <f>SUMIFS('1. Output sheet'!$F$2:$F$5000,'1. Output sheet'!$C$2:$C$5000,E$138,'1. Output sheet'!$K$2:$K$5000,$B892,'1. Output sheet'!$AC$2:$AC$5000,$B$140,'1. Output sheet'!$O$2:$O$5000,"&gt;="&amp;$B$740,'1. Output sheet'!$O$2:$O$5000,"&lt;"&amp;$C$740)+SUMIFS('1. Output sheet'!$F$2:$F$5000,'1. Output sheet'!$C$2:$C$5000,E$138,'1. Output sheet'!$K$2:$K$5000,$B892,'1. Output sheet'!$AC$2:$AC$5000,$B$170,'1. Output sheet'!$O$2:$O$5000,"&gt;="&amp;$B$740,'1. Output sheet'!$O$2:$O$5000,"&lt;"&amp;$C$740)</f>
        <v>0</v>
      </c>
      <c r="F892" s="13">
        <f>SUMIFS('1. Output sheet'!$F$2:$F$5000,'1. Output sheet'!$C$2:$C$5000,F$138,'1. Output sheet'!$K$2:$K$5000,$B892,'1. Output sheet'!$AC$2:$AC$5000,$B$140,'1. Output sheet'!$O$2:$O$5000,"&gt;="&amp;$B$740,'1. Output sheet'!$O$2:$O$5000,"&lt;"&amp;$C$740)+SUMIFS('1. Output sheet'!$F$2:$F$5000,'1. Output sheet'!$C$2:$C$5000,F$138,'1. Output sheet'!$K$2:$K$5000,$B892,'1. Output sheet'!$AC$2:$AC$5000,$B$170,'1. Output sheet'!$O$2:$O$5000,"&gt;="&amp;$B$740,'1. Output sheet'!$O$2:$O$5000,"&lt;"&amp;$C$740)</f>
        <v>0</v>
      </c>
      <c r="G892" s="13">
        <f>SUMIFS('1. Output sheet'!$F$2:$F$5000,'1. Output sheet'!$C$2:$C$5000,G$138,'1. Output sheet'!$K$2:$K$5000,$B892,'1. Output sheet'!$AC$2:$AC$5000,$B$140,'1. Output sheet'!$O$2:$O$5000,"&gt;="&amp;$B$740,'1. Output sheet'!$O$2:$O$5000,"&lt;"&amp;$C$740)+SUMIFS('1. Output sheet'!$F$2:$F$5000,'1. Output sheet'!$C$2:$C$5000,G$138,'1. Output sheet'!$K$2:$K$5000,$B892,'1. Output sheet'!$AC$2:$AC$5000,$B$170,'1. Output sheet'!$O$2:$O$5000,"&gt;="&amp;$B$740,'1. Output sheet'!$O$2:$O$5000,"&lt;"&amp;$C$740)</f>
        <v>0</v>
      </c>
      <c r="H892" s="13">
        <f>SUMIFS('1. Output sheet'!$F$2:$F$5000,'1. Output sheet'!$C$2:$C$5000,H$138,'1. Output sheet'!$K$2:$K$5000,$B892,'1. Output sheet'!$AC$2:$AC$5000,$B$140,'1. Output sheet'!$O$2:$O$5000,"&gt;="&amp;$B$740,'1. Output sheet'!$O$2:$O$5000,"&lt;"&amp;$C$740)+SUMIFS('1. Output sheet'!$F$2:$F$5000,'1. Output sheet'!$C$2:$C$5000,H$138,'1. Output sheet'!$K$2:$K$5000,$B892,'1. Output sheet'!$AC$2:$AC$5000,$B$170,'1. Output sheet'!$O$2:$O$5000,"&gt;="&amp;$B$740,'1. Output sheet'!$O$2:$O$5000,"&lt;"&amp;$C$740)</f>
        <v>0</v>
      </c>
      <c r="I892" s="13">
        <f>SUMIFS('1. Output sheet'!$F$2:$F$5000,'1. Output sheet'!$C$2:$C$5000,I$138,'1. Output sheet'!$K$2:$K$5000,$B892,'1. Output sheet'!$AC$2:$AC$5000,$B$140,'1. Output sheet'!$O$2:$O$5000,"&gt;="&amp;$B$740,'1. Output sheet'!$O$2:$O$5000,"&lt;"&amp;$C$740)+SUMIFS('1. Output sheet'!$F$2:$F$5000,'1. Output sheet'!$C$2:$C$5000,I$138,'1. Output sheet'!$K$2:$K$5000,$B892,'1. Output sheet'!$AC$2:$AC$5000,$B$170,'1. Output sheet'!$O$2:$O$5000,"&gt;="&amp;$B$740,'1. Output sheet'!$O$2:$O$5000,"&lt;"&amp;$C$740)</f>
        <v>0</v>
      </c>
      <c r="J892" s="13">
        <f>SUMIFS('1. Output sheet'!$F$2:$F$5000,'1. Output sheet'!$C$2:$C$5000,J$138,'1. Output sheet'!$K$2:$K$5000,$B892,'1. Output sheet'!$AC$2:$AC$5000,$B$140,'1. Output sheet'!$O$2:$O$5000,"&gt;="&amp;$B$740,'1. Output sheet'!$O$2:$O$5000,"&lt;"&amp;$C$740)+SUMIFS('1. Output sheet'!$F$2:$F$5000,'1. Output sheet'!$C$2:$C$5000,J$138,'1. Output sheet'!$K$2:$K$5000,$B892,'1. Output sheet'!$AC$2:$AC$5000,$B$170,'1. Output sheet'!$O$2:$O$5000,"&gt;="&amp;$B$740,'1. Output sheet'!$O$2:$O$5000,"&lt;"&amp;$C$740)</f>
        <v>0</v>
      </c>
      <c r="K892" s="13">
        <f>SUMIFS('1. Output sheet'!$F$2:$F$5000,'1. Output sheet'!$C$2:$C$5000,K$138,'1. Output sheet'!$K$2:$K$5000,$B892,'1. Output sheet'!$AC$2:$AC$5000,$B$140,'1. Output sheet'!$O$2:$O$5000,"&gt;="&amp;$B$740,'1. Output sheet'!$O$2:$O$5000,"&lt;"&amp;$C$740)+SUMIFS('1. Output sheet'!$F$2:$F$5000,'1. Output sheet'!$C$2:$C$5000,K$138,'1. Output sheet'!$K$2:$K$5000,$B892,'1. Output sheet'!$AC$2:$AC$5000,$B$170,'1. Output sheet'!$O$2:$O$5000,"&gt;="&amp;$B$740,'1. Output sheet'!$O$2:$O$5000,"&lt;"&amp;$C$740)</f>
        <v>0</v>
      </c>
      <c r="L892" s="13">
        <f>SUMIFS('1. Output sheet'!$F$2:$F$5000,'1. Output sheet'!$C$2:$C$5000,L$138,'1. Output sheet'!$K$2:$K$5000,$B892,'1. Output sheet'!$AC$2:$AC$5000,$B$140,'1. Output sheet'!$O$2:$O$5000,"&gt;="&amp;$B$740,'1. Output sheet'!$O$2:$O$5000,"&lt;"&amp;$C$740)+SUMIFS('1. Output sheet'!$F$2:$F$5000,'1. Output sheet'!$C$2:$C$5000,L$138,'1. Output sheet'!$K$2:$K$5000,$B892,'1. Output sheet'!$AC$2:$AC$5000,$B$170,'1. Output sheet'!$O$2:$O$5000,"&gt;="&amp;$B$740,'1. Output sheet'!$O$2:$O$5000,"&lt;"&amp;$C$740)</f>
        <v>0</v>
      </c>
      <c r="M892" s="13">
        <f>SUMIFS('1. Output sheet'!$F$2:$F$5000,'1. Output sheet'!$C$2:$C$5000,M$138,'1. Output sheet'!$K$2:$K$5000,$B892,'1. Output sheet'!$AC$2:$AC$5000,$B$140,'1. Output sheet'!$O$2:$O$5000,"&gt;="&amp;$B$740,'1. Output sheet'!$O$2:$O$5000,"&lt;"&amp;$C$740)+SUMIFS('1. Output sheet'!$F$2:$F$5000,'1. Output sheet'!$C$2:$C$5000,M$138,'1. Output sheet'!$K$2:$K$5000,$B892,'1. Output sheet'!$AC$2:$AC$5000,$B$170,'1. Output sheet'!$O$2:$O$5000,"&gt;="&amp;$B$740,'1. Output sheet'!$O$2:$O$5000,"&lt;"&amp;$C$740)</f>
        <v>0</v>
      </c>
      <c r="N892" s="13">
        <f>SUMIFS('1. Output sheet'!$F$2:$F$5000,'1. Output sheet'!$C$2:$C$5000,N$138,'1. Output sheet'!$K$2:$K$5000,$B892,'1. Output sheet'!$AC$2:$AC$5000,$B$140,'1. Output sheet'!$O$2:$O$5000,"&gt;="&amp;$B$740,'1. Output sheet'!$O$2:$O$5000,"&lt;"&amp;$C$740)+SUMIFS('1. Output sheet'!$F$2:$F$5000,'1. Output sheet'!$C$2:$C$5000,N$138,'1. Output sheet'!$K$2:$K$5000,$B892,'1. Output sheet'!$AC$2:$AC$5000,$B$170,'1. Output sheet'!$O$2:$O$5000,"&gt;="&amp;$B$740,'1. Output sheet'!$O$2:$O$5000,"&lt;"&amp;$C$740)</f>
        <v>0</v>
      </c>
      <c r="O892" s="13">
        <f>SUMIFS('1. Output sheet'!$F$2:$F$5000,'1. Output sheet'!$C$2:$C$5000,O$138,'1. Output sheet'!$K$2:$K$5000,$B892,'1. Output sheet'!$AC$2:$AC$5000,$B$140,'1. Output sheet'!$O$2:$O$5000,"&gt;="&amp;$B$740,'1. Output sheet'!$O$2:$O$5000,"&lt;"&amp;$C$740)+SUMIFS('1. Output sheet'!$F$2:$F$5000,'1. Output sheet'!$C$2:$C$5000,O$138,'1. Output sheet'!$K$2:$K$5000,$B892,'1. Output sheet'!$AC$2:$AC$5000,$B$170,'1. Output sheet'!$O$2:$O$5000,"&gt;="&amp;$B$740,'1. Output sheet'!$O$2:$O$5000,"&lt;"&amp;$C$740)</f>
        <v>0</v>
      </c>
      <c r="P892" s="14">
        <f t="shared" si="506"/>
        <v>0</v>
      </c>
      <c r="R892" s="39" t="s">
        <v>306</v>
      </c>
      <c r="S892" s="12"/>
      <c r="T892" s="13">
        <f t="shared" si="505"/>
        <v>0</v>
      </c>
      <c r="U892" s="13">
        <f t="shared" si="493"/>
        <v>0</v>
      </c>
      <c r="V892" s="13">
        <f t="shared" si="494"/>
        <v>0</v>
      </c>
      <c r="W892" s="13">
        <f t="shared" si="495"/>
        <v>0</v>
      </c>
      <c r="X892" s="13">
        <f t="shared" si="496"/>
        <v>0</v>
      </c>
      <c r="Y892" s="13">
        <f t="shared" si="497"/>
        <v>0</v>
      </c>
      <c r="Z892" s="13">
        <f t="shared" si="498"/>
        <v>0</v>
      </c>
      <c r="AA892" s="13">
        <f t="shared" si="499"/>
        <v>0</v>
      </c>
      <c r="AB892" s="13">
        <f t="shared" si="500"/>
        <v>0</v>
      </c>
      <c r="AC892" s="13">
        <f t="shared" si="501"/>
        <v>0</v>
      </c>
      <c r="AD892" s="13">
        <f t="shared" si="502"/>
        <v>0</v>
      </c>
      <c r="AE892" s="13">
        <f t="shared" si="503"/>
        <v>0</v>
      </c>
      <c r="AF892" s="14">
        <f t="shared" si="504"/>
        <v>0</v>
      </c>
    </row>
    <row r="893" spans="2:32" ht="15" x14ac:dyDescent="0.25">
      <c r="B893" s="39" t="s">
        <v>289</v>
      </c>
      <c r="C893" s="12"/>
      <c r="D893" s="13">
        <f>SUMIFS('1. Output sheet'!$F$2:$F$5000,'1. Output sheet'!$C$2:$C$5000,D$138,'1. Output sheet'!$K$2:$K$5000,$B893,'1. Output sheet'!$AC$2:$AC$5000,$B$140,'1. Output sheet'!$O$2:$O$5000,"&gt;="&amp;$B$740,'1. Output sheet'!$O$2:$O$5000,"&lt;"&amp;$C$740)+SUMIFS('1. Output sheet'!$F$2:$F$5000,'1. Output sheet'!$C$2:$C$5000,D$138,'1. Output sheet'!$K$2:$K$5000,$B893,'1. Output sheet'!$AC$2:$AC$5000,$B$170,'1. Output sheet'!$O$2:$O$5000,"&gt;="&amp;$B$740,'1. Output sheet'!$O$2:$O$5000,"&lt;"&amp;$C$740)</f>
        <v>0</v>
      </c>
      <c r="E893" s="13">
        <f>SUMIFS('1. Output sheet'!$F$2:$F$5000,'1. Output sheet'!$C$2:$C$5000,E$138,'1. Output sheet'!$K$2:$K$5000,$B893,'1. Output sheet'!$AC$2:$AC$5000,$B$140,'1. Output sheet'!$O$2:$O$5000,"&gt;="&amp;$B$740,'1. Output sheet'!$O$2:$O$5000,"&lt;"&amp;$C$740)+SUMIFS('1. Output sheet'!$F$2:$F$5000,'1. Output sheet'!$C$2:$C$5000,E$138,'1. Output sheet'!$K$2:$K$5000,$B893,'1. Output sheet'!$AC$2:$AC$5000,$B$170,'1. Output sheet'!$O$2:$O$5000,"&gt;="&amp;$B$740,'1. Output sheet'!$O$2:$O$5000,"&lt;"&amp;$C$740)</f>
        <v>0</v>
      </c>
      <c r="F893" s="13">
        <f>SUMIFS('1. Output sheet'!$F$2:$F$5000,'1. Output sheet'!$C$2:$C$5000,F$138,'1. Output sheet'!$K$2:$K$5000,$B893,'1. Output sheet'!$AC$2:$AC$5000,$B$140,'1. Output sheet'!$O$2:$O$5000,"&gt;="&amp;$B$740,'1. Output sheet'!$O$2:$O$5000,"&lt;"&amp;$C$740)+SUMIFS('1. Output sheet'!$F$2:$F$5000,'1. Output sheet'!$C$2:$C$5000,F$138,'1. Output sheet'!$K$2:$K$5000,$B893,'1. Output sheet'!$AC$2:$AC$5000,$B$170,'1. Output sheet'!$O$2:$O$5000,"&gt;="&amp;$B$740,'1. Output sheet'!$O$2:$O$5000,"&lt;"&amp;$C$740)</f>
        <v>1295</v>
      </c>
      <c r="G893" s="13">
        <f>SUMIFS('1. Output sheet'!$F$2:$F$5000,'1. Output sheet'!$C$2:$C$5000,G$138,'1. Output sheet'!$K$2:$K$5000,$B893,'1. Output sheet'!$AC$2:$AC$5000,$B$140,'1. Output sheet'!$O$2:$O$5000,"&gt;="&amp;$B$740,'1. Output sheet'!$O$2:$O$5000,"&lt;"&amp;$C$740)+SUMIFS('1. Output sheet'!$F$2:$F$5000,'1. Output sheet'!$C$2:$C$5000,G$138,'1. Output sheet'!$K$2:$K$5000,$B893,'1. Output sheet'!$AC$2:$AC$5000,$B$170,'1. Output sheet'!$O$2:$O$5000,"&gt;="&amp;$B$740,'1. Output sheet'!$O$2:$O$5000,"&lt;"&amp;$C$740)</f>
        <v>4980</v>
      </c>
      <c r="H893" s="13">
        <f>SUMIFS('1. Output sheet'!$F$2:$F$5000,'1. Output sheet'!$C$2:$C$5000,H$138,'1. Output sheet'!$K$2:$K$5000,$B893,'1. Output sheet'!$AC$2:$AC$5000,$B$140,'1. Output sheet'!$O$2:$O$5000,"&gt;="&amp;$B$740,'1. Output sheet'!$O$2:$O$5000,"&lt;"&amp;$C$740)+SUMIFS('1. Output sheet'!$F$2:$F$5000,'1. Output sheet'!$C$2:$C$5000,H$138,'1. Output sheet'!$K$2:$K$5000,$B893,'1. Output sheet'!$AC$2:$AC$5000,$B$170,'1. Output sheet'!$O$2:$O$5000,"&gt;="&amp;$B$740,'1. Output sheet'!$O$2:$O$5000,"&lt;"&amp;$C$740)</f>
        <v>0</v>
      </c>
      <c r="I893" s="13">
        <f>SUMIFS('1. Output sheet'!$F$2:$F$5000,'1. Output sheet'!$C$2:$C$5000,I$138,'1. Output sheet'!$K$2:$K$5000,$B893,'1. Output sheet'!$AC$2:$AC$5000,$B$140,'1. Output sheet'!$O$2:$O$5000,"&gt;="&amp;$B$740,'1. Output sheet'!$O$2:$O$5000,"&lt;"&amp;$C$740)+SUMIFS('1. Output sheet'!$F$2:$F$5000,'1. Output sheet'!$C$2:$C$5000,I$138,'1. Output sheet'!$K$2:$K$5000,$B893,'1. Output sheet'!$AC$2:$AC$5000,$B$170,'1. Output sheet'!$O$2:$O$5000,"&gt;="&amp;$B$740,'1. Output sheet'!$O$2:$O$5000,"&lt;"&amp;$C$740)</f>
        <v>1195</v>
      </c>
      <c r="J893" s="13">
        <f>SUMIFS('1. Output sheet'!$F$2:$F$5000,'1. Output sheet'!$C$2:$C$5000,J$138,'1. Output sheet'!$K$2:$K$5000,$B893,'1. Output sheet'!$AC$2:$AC$5000,$B$140,'1. Output sheet'!$O$2:$O$5000,"&gt;="&amp;$B$740,'1. Output sheet'!$O$2:$O$5000,"&lt;"&amp;$C$740)+SUMIFS('1. Output sheet'!$F$2:$F$5000,'1. Output sheet'!$C$2:$C$5000,J$138,'1. Output sheet'!$K$2:$K$5000,$B893,'1. Output sheet'!$AC$2:$AC$5000,$B$170,'1. Output sheet'!$O$2:$O$5000,"&gt;="&amp;$B$740,'1. Output sheet'!$O$2:$O$5000,"&lt;"&amp;$C$740)</f>
        <v>1395</v>
      </c>
      <c r="K893" s="13">
        <f>SUMIFS('1. Output sheet'!$F$2:$F$5000,'1. Output sheet'!$C$2:$C$5000,K$138,'1. Output sheet'!$K$2:$K$5000,$B893,'1. Output sheet'!$AC$2:$AC$5000,$B$140,'1. Output sheet'!$O$2:$O$5000,"&gt;="&amp;$B$740,'1. Output sheet'!$O$2:$O$5000,"&lt;"&amp;$C$740)+SUMIFS('1. Output sheet'!$F$2:$F$5000,'1. Output sheet'!$C$2:$C$5000,K$138,'1. Output sheet'!$K$2:$K$5000,$B893,'1. Output sheet'!$AC$2:$AC$5000,$B$170,'1. Output sheet'!$O$2:$O$5000,"&gt;="&amp;$B$740,'1. Output sheet'!$O$2:$O$5000,"&lt;"&amp;$C$740)</f>
        <v>0</v>
      </c>
      <c r="L893" s="13">
        <f>SUMIFS('1. Output sheet'!$F$2:$F$5000,'1. Output sheet'!$C$2:$C$5000,L$138,'1. Output sheet'!$K$2:$K$5000,$B893,'1. Output sheet'!$AC$2:$AC$5000,$B$140,'1. Output sheet'!$O$2:$O$5000,"&gt;="&amp;$B$740,'1. Output sheet'!$O$2:$O$5000,"&lt;"&amp;$C$740)+SUMIFS('1. Output sheet'!$F$2:$F$5000,'1. Output sheet'!$C$2:$C$5000,L$138,'1. Output sheet'!$K$2:$K$5000,$B893,'1. Output sheet'!$AC$2:$AC$5000,$B$170,'1. Output sheet'!$O$2:$O$5000,"&gt;="&amp;$B$740,'1. Output sheet'!$O$2:$O$5000,"&lt;"&amp;$C$740)</f>
        <v>0</v>
      </c>
      <c r="M893" s="13">
        <f>SUMIFS('1. Output sheet'!$F$2:$F$5000,'1. Output sheet'!$C$2:$C$5000,M$138,'1. Output sheet'!$K$2:$K$5000,$B893,'1. Output sheet'!$AC$2:$AC$5000,$B$140,'1. Output sheet'!$O$2:$O$5000,"&gt;="&amp;$B$740,'1. Output sheet'!$O$2:$O$5000,"&lt;"&amp;$C$740)+SUMIFS('1. Output sheet'!$F$2:$F$5000,'1. Output sheet'!$C$2:$C$5000,M$138,'1. Output sheet'!$K$2:$K$5000,$B893,'1. Output sheet'!$AC$2:$AC$5000,$B$170,'1. Output sheet'!$O$2:$O$5000,"&gt;="&amp;$B$740,'1. Output sheet'!$O$2:$O$5000,"&lt;"&amp;$C$740)</f>
        <v>0</v>
      </c>
      <c r="N893" s="13">
        <f>SUMIFS('1. Output sheet'!$F$2:$F$5000,'1. Output sheet'!$C$2:$C$5000,N$138,'1. Output sheet'!$K$2:$K$5000,$B893,'1. Output sheet'!$AC$2:$AC$5000,$B$140,'1. Output sheet'!$O$2:$O$5000,"&gt;="&amp;$B$740,'1. Output sheet'!$O$2:$O$5000,"&lt;"&amp;$C$740)+SUMIFS('1. Output sheet'!$F$2:$F$5000,'1. Output sheet'!$C$2:$C$5000,N$138,'1. Output sheet'!$K$2:$K$5000,$B893,'1. Output sheet'!$AC$2:$AC$5000,$B$170,'1. Output sheet'!$O$2:$O$5000,"&gt;="&amp;$B$740,'1. Output sheet'!$O$2:$O$5000,"&lt;"&amp;$C$740)</f>
        <v>0</v>
      </c>
      <c r="O893" s="13">
        <f>SUMIFS('1. Output sheet'!$F$2:$F$5000,'1. Output sheet'!$C$2:$C$5000,O$138,'1. Output sheet'!$K$2:$K$5000,$B893,'1. Output sheet'!$AC$2:$AC$5000,$B$140,'1. Output sheet'!$O$2:$O$5000,"&gt;="&amp;$B$740,'1. Output sheet'!$O$2:$O$5000,"&lt;"&amp;$C$740)+SUMIFS('1. Output sheet'!$F$2:$F$5000,'1. Output sheet'!$C$2:$C$5000,O$138,'1. Output sheet'!$K$2:$K$5000,$B893,'1. Output sheet'!$AC$2:$AC$5000,$B$170,'1. Output sheet'!$O$2:$O$5000,"&gt;="&amp;$B$740,'1. Output sheet'!$O$2:$O$5000,"&lt;"&amp;$C$740)</f>
        <v>0</v>
      </c>
      <c r="P893" s="14">
        <f t="shared" si="506"/>
        <v>8865</v>
      </c>
      <c r="R893" s="39" t="s">
        <v>289</v>
      </c>
      <c r="S893" s="12"/>
      <c r="T893" s="13">
        <f t="shared" si="505"/>
        <v>0</v>
      </c>
      <c r="U893" s="13">
        <f t="shared" si="493"/>
        <v>0</v>
      </c>
      <c r="V893" s="13">
        <f t="shared" si="494"/>
        <v>173.63206092541193</v>
      </c>
      <c r="W893" s="13">
        <f t="shared" si="495"/>
        <v>667.71248139656484</v>
      </c>
      <c r="X893" s="13">
        <f t="shared" si="496"/>
        <v>0</v>
      </c>
      <c r="Y893" s="13">
        <f t="shared" si="497"/>
        <v>160.22417977287049</v>
      </c>
      <c r="Z893" s="13">
        <f t="shared" si="498"/>
        <v>187.03994207795338</v>
      </c>
      <c r="AA893" s="13">
        <f t="shared" si="499"/>
        <v>0</v>
      </c>
      <c r="AB893" s="13">
        <f t="shared" si="500"/>
        <v>0</v>
      </c>
      <c r="AC893" s="13">
        <f t="shared" si="501"/>
        <v>0</v>
      </c>
      <c r="AD893" s="13">
        <f t="shared" si="502"/>
        <v>0</v>
      </c>
      <c r="AE893" s="13">
        <f t="shared" si="503"/>
        <v>0</v>
      </c>
      <c r="AF893" s="14">
        <f t="shared" si="504"/>
        <v>1188.6086641728007</v>
      </c>
    </row>
    <row r="894" spans="2:32" ht="15" x14ac:dyDescent="0.25">
      <c r="B894" s="39" t="s">
        <v>1330</v>
      </c>
      <c r="C894" s="12"/>
      <c r="D894" s="13">
        <f>SUMIFS('1. Output sheet'!$F$2:$F$5000,'1. Output sheet'!$C$2:$C$5000,D$138,'1. Output sheet'!$K$2:$K$5000,$B894,'1. Output sheet'!$AC$2:$AC$5000,$B$140,'1. Output sheet'!$O$2:$O$5000,"&gt;="&amp;$B$740,'1. Output sheet'!$O$2:$O$5000,"&lt;"&amp;$C$740)+SUMIFS('1. Output sheet'!$F$2:$F$5000,'1. Output sheet'!$C$2:$C$5000,D$138,'1. Output sheet'!$K$2:$K$5000,$B894,'1. Output sheet'!$AC$2:$AC$5000,$B$170,'1. Output sheet'!$O$2:$O$5000,"&gt;="&amp;$B$740,'1. Output sheet'!$O$2:$O$5000,"&lt;"&amp;$C$740)</f>
        <v>0</v>
      </c>
      <c r="E894" s="13">
        <f>SUMIFS('1. Output sheet'!$F$2:$F$5000,'1. Output sheet'!$C$2:$C$5000,E$138,'1. Output sheet'!$K$2:$K$5000,$B894,'1. Output sheet'!$AC$2:$AC$5000,$B$140,'1. Output sheet'!$O$2:$O$5000,"&gt;="&amp;$B$740,'1. Output sheet'!$O$2:$O$5000,"&lt;"&amp;$C$740)+SUMIFS('1. Output sheet'!$F$2:$F$5000,'1. Output sheet'!$C$2:$C$5000,E$138,'1. Output sheet'!$K$2:$K$5000,$B894,'1. Output sheet'!$AC$2:$AC$5000,$B$170,'1. Output sheet'!$O$2:$O$5000,"&gt;="&amp;$B$740,'1. Output sheet'!$O$2:$O$5000,"&lt;"&amp;$C$740)</f>
        <v>0</v>
      </c>
      <c r="F894" s="13">
        <f>SUMIFS('1. Output sheet'!$F$2:$F$5000,'1. Output sheet'!$C$2:$C$5000,F$138,'1. Output sheet'!$K$2:$K$5000,$B894,'1. Output sheet'!$AC$2:$AC$5000,$B$140,'1. Output sheet'!$O$2:$O$5000,"&gt;="&amp;$B$740,'1. Output sheet'!$O$2:$O$5000,"&lt;"&amp;$C$740)+SUMIFS('1. Output sheet'!$F$2:$F$5000,'1. Output sheet'!$C$2:$C$5000,F$138,'1. Output sheet'!$K$2:$K$5000,$B894,'1. Output sheet'!$AC$2:$AC$5000,$B$170,'1. Output sheet'!$O$2:$O$5000,"&gt;="&amp;$B$740,'1. Output sheet'!$O$2:$O$5000,"&lt;"&amp;$C$740)</f>
        <v>0</v>
      </c>
      <c r="G894" s="13">
        <f>SUMIFS('1. Output sheet'!$F$2:$F$5000,'1. Output sheet'!$C$2:$C$5000,G$138,'1. Output sheet'!$K$2:$K$5000,$B894,'1. Output sheet'!$AC$2:$AC$5000,$B$140,'1. Output sheet'!$O$2:$O$5000,"&gt;="&amp;$B$740,'1. Output sheet'!$O$2:$O$5000,"&lt;"&amp;$C$740)+SUMIFS('1. Output sheet'!$F$2:$F$5000,'1. Output sheet'!$C$2:$C$5000,G$138,'1. Output sheet'!$K$2:$K$5000,$B894,'1. Output sheet'!$AC$2:$AC$5000,$B$170,'1. Output sheet'!$O$2:$O$5000,"&gt;="&amp;$B$740,'1. Output sheet'!$O$2:$O$5000,"&lt;"&amp;$C$740)</f>
        <v>93.75</v>
      </c>
      <c r="H894" s="13">
        <f>SUMIFS('1. Output sheet'!$F$2:$F$5000,'1. Output sheet'!$C$2:$C$5000,H$138,'1. Output sheet'!$K$2:$K$5000,$B894,'1. Output sheet'!$AC$2:$AC$5000,$B$140,'1. Output sheet'!$O$2:$O$5000,"&gt;="&amp;$B$740,'1. Output sheet'!$O$2:$O$5000,"&lt;"&amp;$C$740)+SUMIFS('1. Output sheet'!$F$2:$F$5000,'1. Output sheet'!$C$2:$C$5000,H$138,'1. Output sheet'!$K$2:$K$5000,$B894,'1. Output sheet'!$AC$2:$AC$5000,$B$170,'1. Output sheet'!$O$2:$O$5000,"&gt;="&amp;$B$740,'1. Output sheet'!$O$2:$O$5000,"&lt;"&amp;$C$740)</f>
        <v>0</v>
      </c>
      <c r="I894" s="13">
        <f>SUMIFS('1. Output sheet'!$F$2:$F$5000,'1. Output sheet'!$C$2:$C$5000,I$138,'1. Output sheet'!$K$2:$K$5000,$B894,'1. Output sheet'!$AC$2:$AC$5000,$B$140,'1. Output sheet'!$O$2:$O$5000,"&gt;="&amp;$B$740,'1. Output sheet'!$O$2:$O$5000,"&lt;"&amp;$C$740)+SUMIFS('1. Output sheet'!$F$2:$F$5000,'1. Output sheet'!$C$2:$C$5000,I$138,'1. Output sheet'!$K$2:$K$5000,$B894,'1. Output sheet'!$AC$2:$AC$5000,$B$170,'1. Output sheet'!$O$2:$O$5000,"&gt;="&amp;$B$740,'1. Output sheet'!$O$2:$O$5000,"&lt;"&amp;$C$740)</f>
        <v>0</v>
      </c>
      <c r="J894" s="13">
        <f>SUMIFS('1. Output sheet'!$F$2:$F$5000,'1. Output sheet'!$C$2:$C$5000,J$138,'1. Output sheet'!$K$2:$K$5000,$B894,'1. Output sheet'!$AC$2:$AC$5000,$B$140,'1. Output sheet'!$O$2:$O$5000,"&gt;="&amp;$B$740,'1. Output sheet'!$O$2:$O$5000,"&lt;"&amp;$C$740)+SUMIFS('1. Output sheet'!$F$2:$F$5000,'1. Output sheet'!$C$2:$C$5000,J$138,'1. Output sheet'!$K$2:$K$5000,$B894,'1. Output sheet'!$AC$2:$AC$5000,$B$170,'1. Output sheet'!$O$2:$O$5000,"&gt;="&amp;$B$740,'1. Output sheet'!$O$2:$O$5000,"&lt;"&amp;$C$740)</f>
        <v>0</v>
      </c>
      <c r="K894" s="13">
        <f>SUMIFS('1. Output sheet'!$F$2:$F$5000,'1. Output sheet'!$C$2:$C$5000,K$138,'1. Output sheet'!$K$2:$K$5000,$B894,'1. Output sheet'!$AC$2:$AC$5000,$B$140,'1. Output sheet'!$O$2:$O$5000,"&gt;="&amp;$B$740,'1. Output sheet'!$O$2:$O$5000,"&lt;"&amp;$C$740)+SUMIFS('1. Output sheet'!$F$2:$F$5000,'1. Output sheet'!$C$2:$C$5000,K$138,'1. Output sheet'!$K$2:$K$5000,$B894,'1. Output sheet'!$AC$2:$AC$5000,$B$170,'1. Output sheet'!$O$2:$O$5000,"&gt;="&amp;$B$740,'1. Output sheet'!$O$2:$O$5000,"&lt;"&amp;$C$740)</f>
        <v>0</v>
      </c>
      <c r="L894" s="13">
        <f>SUMIFS('1. Output sheet'!$F$2:$F$5000,'1. Output sheet'!$C$2:$C$5000,L$138,'1. Output sheet'!$K$2:$K$5000,$B894,'1. Output sheet'!$AC$2:$AC$5000,$B$140,'1. Output sheet'!$O$2:$O$5000,"&gt;="&amp;$B$740,'1. Output sheet'!$O$2:$O$5000,"&lt;"&amp;$C$740)+SUMIFS('1. Output sheet'!$F$2:$F$5000,'1. Output sheet'!$C$2:$C$5000,L$138,'1. Output sheet'!$K$2:$K$5000,$B894,'1. Output sheet'!$AC$2:$AC$5000,$B$170,'1. Output sheet'!$O$2:$O$5000,"&gt;="&amp;$B$740,'1. Output sheet'!$O$2:$O$5000,"&lt;"&amp;$C$740)</f>
        <v>0</v>
      </c>
      <c r="M894" s="13">
        <f>SUMIFS('1. Output sheet'!$F$2:$F$5000,'1. Output sheet'!$C$2:$C$5000,M$138,'1. Output sheet'!$K$2:$K$5000,$B894,'1. Output sheet'!$AC$2:$AC$5000,$B$140,'1. Output sheet'!$O$2:$O$5000,"&gt;="&amp;$B$740,'1. Output sheet'!$O$2:$O$5000,"&lt;"&amp;$C$740)+SUMIFS('1. Output sheet'!$F$2:$F$5000,'1. Output sheet'!$C$2:$C$5000,M$138,'1. Output sheet'!$K$2:$K$5000,$B894,'1. Output sheet'!$AC$2:$AC$5000,$B$170,'1. Output sheet'!$O$2:$O$5000,"&gt;="&amp;$B$740,'1. Output sheet'!$O$2:$O$5000,"&lt;"&amp;$C$740)</f>
        <v>0</v>
      </c>
      <c r="N894" s="13">
        <f>SUMIFS('1. Output sheet'!$F$2:$F$5000,'1. Output sheet'!$C$2:$C$5000,N$138,'1. Output sheet'!$K$2:$K$5000,$B894,'1. Output sheet'!$AC$2:$AC$5000,$B$140,'1. Output sheet'!$O$2:$O$5000,"&gt;="&amp;$B$740,'1. Output sheet'!$O$2:$O$5000,"&lt;"&amp;$C$740)+SUMIFS('1. Output sheet'!$F$2:$F$5000,'1. Output sheet'!$C$2:$C$5000,N$138,'1. Output sheet'!$K$2:$K$5000,$B894,'1. Output sheet'!$AC$2:$AC$5000,$B$170,'1. Output sheet'!$O$2:$O$5000,"&gt;="&amp;$B$740,'1. Output sheet'!$O$2:$O$5000,"&lt;"&amp;$C$740)</f>
        <v>0</v>
      </c>
      <c r="O894" s="13">
        <f>SUMIFS('1. Output sheet'!$F$2:$F$5000,'1. Output sheet'!$C$2:$C$5000,O$138,'1. Output sheet'!$K$2:$K$5000,$B894,'1. Output sheet'!$AC$2:$AC$5000,$B$140,'1. Output sheet'!$O$2:$O$5000,"&gt;="&amp;$B$740,'1. Output sheet'!$O$2:$O$5000,"&lt;"&amp;$C$740)+SUMIFS('1. Output sheet'!$F$2:$F$5000,'1. Output sheet'!$C$2:$C$5000,O$138,'1. Output sheet'!$K$2:$K$5000,$B894,'1. Output sheet'!$AC$2:$AC$5000,$B$170,'1. Output sheet'!$O$2:$O$5000,"&gt;="&amp;$B$740,'1. Output sheet'!$O$2:$O$5000,"&lt;"&amp;$C$740)</f>
        <v>0</v>
      </c>
      <c r="P894" s="14">
        <f t="shared" si="506"/>
        <v>93.75</v>
      </c>
      <c r="R894" s="39" t="s">
        <v>1330</v>
      </c>
      <c r="S894" s="12"/>
      <c r="T894" s="13">
        <f t="shared" si="505"/>
        <v>0</v>
      </c>
      <c r="U894" s="13">
        <f t="shared" si="493"/>
        <v>0</v>
      </c>
      <c r="V894" s="13">
        <f t="shared" si="494"/>
        <v>0</v>
      </c>
      <c r="W894" s="13">
        <f t="shared" si="495"/>
        <v>12.569888580507621</v>
      </c>
      <c r="X894" s="13">
        <f t="shared" si="496"/>
        <v>0</v>
      </c>
      <c r="Y894" s="13">
        <f t="shared" si="497"/>
        <v>0</v>
      </c>
      <c r="Z894" s="13">
        <f t="shared" si="498"/>
        <v>0</v>
      </c>
      <c r="AA894" s="13">
        <f t="shared" si="499"/>
        <v>0</v>
      </c>
      <c r="AB894" s="13">
        <f t="shared" si="500"/>
        <v>0</v>
      </c>
      <c r="AC894" s="13">
        <f t="shared" si="501"/>
        <v>0</v>
      </c>
      <c r="AD894" s="13">
        <f t="shared" si="502"/>
        <v>0</v>
      </c>
      <c r="AE894" s="13">
        <f t="shared" si="503"/>
        <v>0</v>
      </c>
      <c r="AF894" s="14">
        <f t="shared" si="504"/>
        <v>12.569888580507621</v>
      </c>
    </row>
    <row r="895" spans="2:32" ht="15" x14ac:dyDescent="0.25">
      <c r="B895" s="39" t="s">
        <v>86</v>
      </c>
      <c r="C895" s="12"/>
      <c r="D895" s="13">
        <f>SUMIFS('1. Output sheet'!$F$2:$F$5000,'1. Output sheet'!$C$2:$C$5000,D$138,'1. Output sheet'!$K$2:$K$5000,$B895,'1. Output sheet'!$AC$2:$AC$5000,$B$140,'1. Output sheet'!$O$2:$O$5000,"&gt;="&amp;$B$740,'1. Output sheet'!$O$2:$O$5000,"&lt;"&amp;$C$740)+SUMIFS('1. Output sheet'!$F$2:$F$5000,'1. Output sheet'!$C$2:$C$5000,D$138,'1. Output sheet'!$K$2:$K$5000,$B895,'1. Output sheet'!$AC$2:$AC$5000,$B$170,'1. Output sheet'!$O$2:$O$5000,"&gt;="&amp;$B$740,'1. Output sheet'!$O$2:$O$5000,"&lt;"&amp;$C$740)</f>
        <v>0</v>
      </c>
      <c r="E895" s="13">
        <f>SUMIFS('1. Output sheet'!$F$2:$F$5000,'1. Output sheet'!$C$2:$C$5000,E$138,'1. Output sheet'!$K$2:$K$5000,$B895,'1. Output sheet'!$AC$2:$AC$5000,$B$140,'1. Output sheet'!$O$2:$O$5000,"&gt;="&amp;$B$740,'1. Output sheet'!$O$2:$O$5000,"&lt;"&amp;$C$740)+SUMIFS('1. Output sheet'!$F$2:$F$5000,'1. Output sheet'!$C$2:$C$5000,E$138,'1. Output sheet'!$K$2:$K$5000,$B895,'1. Output sheet'!$AC$2:$AC$5000,$B$170,'1. Output sheet'!$O$2:$O$5000,"&gt;="&amp;$B$740,'1. Output sheet'!$O$2:$O$5000,"&lt;"&amp;$C$740)</f>
        <v>0</v>
      </c>
      <c r="F895" s="13">
        <f>SUMIFS('1. Output sheet'!$F$2:$F$5000,'1. Output sheet'!$C$2:$C$5000,F$138,'1. Output sheet'!$K$2:$K$5000,$B895,'1. Output sheet'!$AC$2:$AC$5000,$B$140,'1. Output sheet'!$O$2:$O$5000,"&gt;="&amp;$B$740,'1. Output sheet'!$O$2:$O$5000,"&lt;"&amp;$C$740)+SUMIFS('1. Output sheet'!$F$2:$F$5000,'1. Output sheet'!$C$2:$C$5000,F$138,'1. Output sheet'!$K$2:$K$5000,$B895,'1. Output sheet'!$AC$2:$AC$5000,$B$170,'1. Output sheet'!$O$2:$O$5000,"&gt;="&amp;$B$740,'1. Output sheet'!$O$2:$O$5000,"&lt;"&amp;$C$740)</f>
        <v>19350</v>
      </c>
      <c r="G895" s="13">
        <f>SUMIFS('1. Output sheet'!$F$2:$F$5000,'1. Output sheet'!$C$2:$C$5000,G$138,'1. Output sheet'!$K$2:$K$5000,$B895,'1. Output sheet'!$AC$2:$AC$5000,$B$140,'1. Output sheet'!$O$2:$O$5000,"&gt;="&amp;$B$740,'1. Output sheet'!$O$2:$O$5000,"&lt;"&amp;$C$740)+SUMIFS('1. Output sheet'!$F$2:$F$5000,'1. Output sheet'!$C$2:$C$5000,G$138,'1. Output sheet'!$K$2:$K$5000,$B895,'1. Output sheet'!$AC$2:$AC$5000,$B$170,'1. Output sheet'!$O$2:$O$5000,"&gt;="&amp;$B$740,'1. Output sheet'!$O$2:$O$5000,"&lt;"&amp;$C$740)</f>
        <v>1270</v>
      </c>
      <c r="H895" s="13">
        <f>SUMIFS('1. Output sheet'!$F$2:$F$5000,'1. Output sheet'!$C$2:$C$5000,H$138,'1. Output sheet'!$K$2:$K$5000,$B895,'1. Output sheet'!$AC$2:$AC$5000,$B$140,'1. Output sheet'!$O$2:$O$5000,"&gt;="&amp;$B$740,'1. Output sheet'!$O$2:$O$5000,"&lt;"&amp;$C$740)+SUMIFS('1. Output sheet'!$F$2:$F$5000,'1. Output sheet'!$C$2:$C$5000,H$138,'1. Output sheet'!$K$2:$K$5000,$B895,'1. Output sheet'!$AC$2:$AC$5000,$B$170,'1. Output sheet'!$O$2:$O$5000,"&gt;="&amp;$B$740,'1. Output sheet'!$O$2:$O$5000,"&lt;"&amp;$C$740)</f>
        <v>0</v>
      </c>
      <c r="I895" s="13">
        <f>SUMIFS('1. Output sheet'!$F$2:$F$5000,'1. Output sheet'!$C$2:$C$5000,I$138,'1. Output sheet'!$K$2:$K$5000,$B895,'1. Output sheet'!$AC$2:$AC$5000,$B$140,'1. Output sheet'!$O$2:$O$5000,"&gt;="&amp;$B$740,'1. Output sheet'!$O$2:$O$5000,"&lt;"&amp;$C$740)+SUMIFS('1. Output sheet'!$F$2:$F$5000,'1. Output sheet'!$C$2:$C$5000,I$138,'1. Output sheet'!$K$2:$K$5000,$B895,'1. Output sheet'!$AC$2:$AC$5000,$B$170,'1. Output sheet'!$O$2:$O$5000,"&gt;="&amp;$B$740,'1. Output sheet'!$O$2:$O$5000,"&lt;"&amp;$C$740)</f>
        <v>0</v>
      </c>
      <c r="J895" s="13">
        <f>SUMIFS('1. Output sheet'!$F$2:$F$5000,'1. Output sheet'!$C$2:$C$5000,J$138,'1. Output sheet'!$K$2:$K$5000,$B895,'1. Output sheet'!$AC$2:$AC$5000,$B$140,'1. Output sheet'!$O$2:$O$5000,"&gt;="&amp;$B$740,'1. Output sheet'!$O$2:$O$5000,"&lt;"&amp;$C$740)+SUMIFS('1. Output sheet'!$F$2:$F$5000,'1. Output sheet'!$C$2:$C$5000,J$138,'1. Output sheet'!$K$2:$K$5000,$B895,'1. Output sheet'!$AC$2:$AC$5000,$B$170,'1. Output sheet'!$O$2:$O$5000,"&gt;="&amp;$B$740,'1. Output sheet'!$O$2:$O$5000,"&lt;"&amp;$C$740)</f>
        <v>0</v>
      </c>
      <c r="K895" s="13">
        <f>SUMIFS('1. Output sheet'!$F$2:$F$5000,'1. Output sheet'!$C$2:$C$5000,K$138,'1. Output sheet'!$K$2:$K$5000,$B895,'1. Output sheet'!$AC$2:$AC$5000,$B$140,'1. Output sheet'!$O$2:$O$5000,"&gt;="&amp;$B$740,'1. Output sheet'!$O$2:$O$5000,"&lt;"&amp;$C$740)+SUMIFS('1. Output sheet'!$F$2:$F$5000,'1. Output sheet'!$C$2:$C$5000,K$138,'1. Output sheet'!$K$2:$K$5000,$B895,'1. Output sheet'!$AC$2:$AC$5000,$B$170,'1. Output sheet'!$O$2:$O$5000,"&gt;="&amp;$B$740,'1. Output sheet'!$O$2:$O$5000,"&lt;"&amp;$C$740)</f>
        <v>0</v>
      </c>
      <c r="L895" s="13">
        <f>SUMIFS('1. Output sheet'!$F$2:$F$5000,'1. Output sheet'!$C$2:$C$5000,L$138,'1. Output sheet'!$K$2:$K$5000,$B895,'1. Output sheet'!$AC$2:$AC$5000,$B$140,'1. Output sheet'!$O$2:$O$5000,"&gt;="&amp;$B$740,'1. Output sheet'!$O$2:$O$5000,"&lt;"&amp;$C$740)+SUMIFS('1. Output sheet'!$F$2:$F$5000,'1. Output sheet'!$C$2:$C$5000,L$138,'1. Output sheet'!$K$2:$K$5000,$B895,'1. Output sheet'!$AC$2:$AC$5000,$B$170,'1. Output sheet'!$O$2:$O$5000,"&gt;="&amp;$B$740,'1. Output sheet'!$O$2:$O$5000,"&lt;"&amp;$C$740)</f>
        <v>0</v>
      </c>
      <c r="M895" s="13">
        <f>SUMIFS('1. Output sheet'!$F$2:$F$5000,'1. Output sheet'!$C$2:$C$5000,M$138,'1. Output sheet'!$K$2:$K$5000,$B895,'1. Output sheet'!$AC$2:$AC$5000,$B$140,'1. Output sheet'!$O$2:$O$5000,"&gt;="&amp;$B$740,'1. Output sheet'!$O$2:$O$5000,"&lt;"&amp;$C$740)+SUMIFS('1. Output sheet'!$F$2:$F$5000,'1. Output sheet'!$C$2:$C$5000,M$138,'1. Output sheet'!$K$2:$K$5000,$B895,'1. Output sheet'!$AC$2:$AC$5000,$B$170,'1. Output sheet'!$O$2:$O$5000,"&gt;="&amp;$B$740,'1. Output sheet'!$O$2:$O$5000,"&lt;"&amp;$C$740)</f>
        <v>0</v>
      </c>
      <c r="N895" s="13">
        <f>SUMIFS('1. Output sheet'!$F$2:$F$5000,'1. Output sheet'!$C$2:$C$5000,N$138,'1. Output sheet'!$K$2:$K$5000,$B895,'1. Output sheet'!$AC$2:$AC$5000,$B$140,'1. Output sheet'!$O$2:$O$5000,"&gt;="&amp;$B$740,'1. Output sheet'!$O$2:$O$5000,"&lt;"&amp;$C$740)+SUMIFS('1. Output sheet'!$F$2:$F$5000,'1. Output sheet'!$C$2:$C$5000,N$138,'1. Output sheet'!$K$2:$K$5000,$B895,'1. Output sheet'!$AC$2:$AC$5000,$B$170,'1. Output sheet'!$O$2:$O$5000,"&gt;="&amp;$B$740,'1. Output sheet'!$O$2:$O$5000,"&lt;"&amp;$C$740)</f>
        <v>0</v>
      </c>
      <c r="O895" s="13">
        <f>SUMIFS('1. Output sheet'!$F$2:$F$5000,'1. Output sheet'!$C$2:$C$5000,O$138,'1. Output sheet'!$K$2:$K$5000,$B895,'1. Output sheet'!$AC$2:$AC$5000,$B$140,'1. Output sheet'!$O$2:$O$5000,"&gt;="&amp;$B$740,'1. Output sheet'!$O$2:$O$5000,"&lt;"&amp;$C$740)+SUMIFS('1. Output sheet'!$F$2:$F$5000,'1. Output sheet'!$C$2:$C$5000,O$138,'1. Output sheet'!$K$2:$K$5000,$B895,'1. Output sheet'!$AC$2:$AC$5000,$B$170,'1. Output sheet'!$O$2:$O$5000,"&gt;="&amp;$B$740,'1. Output sheet'!$O$2:$O$5000,"&lt;"&amp;$C$740)</f>
        <v>0</v>
      </c>
      <c r="P895" s="14">
        <f t="shared" si="506"/>
        <v>20620</v>
      </c>
      <c r="R895" s="39" t="s">
        <v>86</v>
      </c>
      <c r="S895" s="12"/>
      <c r="T895" s="13">
        <f t="shared" si="505"/>
        <v>0</v>
      </c>
      <c r="U895" s="13">
        <f t="shared" si="493"/>
        <v>0</v>
      </c>
      <c r="V895" s="13">
        <f t="shared" si="494"/>
        <v>2594.4250030167727</v>
      </c>
      <c r="W895" s="13">
        <f t="shared" si="495"/>
        <v>170.28009063727657</v>
      </c>
      <c r="X895" s="13">
        <f t="shared" si="496"/>
        <v>0</v>
      </c>
      <c r="Y895" s="13">
        <f t="shared" si="497"/>
        <v>0</v>
      </c>
      <c r="Z895" s="13">
        <f t="shared" si="498"/>
        <v>0</v>
      </c>
      <c r="AA895" s="13">
        <f t="shared" si="499"/>
        <v>0</v>
      </c>
      <c r="AB895" s="13">
        <f t="shared" si="500"/>
        <v>0</v>
      </c>
      <c r="AC895" s="13">
        <f t="shared" si="501"/>
        <v>0</v>
      </c>
      <c r="AD895" s="13">
        <f t="shared" si="502"/>
        <v>0</v>
      </c>
      <c r="AE895" s="13">
        <f t="shared" si="503"/>
        <v>0</v>
      </c>
      <c r="AF895" s="14">
        <f t="shared" si="504"/>
        <v>2764.7050936540495</v>
      </c>
    </row>
    <row r="896" spans="2:32" ht="15" x14ac:dyDescent="0.25">
      <c r="B896" s="39" t="s">
        <v>97</v>
      </c>
      <c r="C896" s="12"/>
      <c r="D896" s="13">
        <f>SUMIFS('1. Output sheet'!$F$2:$F$5000,'1. Output sheet'!$C$2:$C$5000,D$138,'1. Output sheet'!$K$2:$K$5000,$B896,'1. Output sheet'!$AC$2:$AC$5000,$B$140,'1. Output sheet'!$O$2:$O$5000,"&gt;="&amp;$B$740,'1. Output sheet'!$O$2:$O$5000,"&lt;"&amp;$C$740)+SUMIFS('1. Output sheet'!$F$2:$F$5000,'1. Output sheet'!$C$2:$C$5000,D$138,'1. Output sheet'!$K$2:$K$5000,$B896,'1. Output sheet'!$AC$2:$AC$5000,$B$170,'1. Output sheet'!$O$2:$O$5000,"&gt;="&amp;$B$740,'1. Output sheet'!$O$2:$O$5000,"&lt;"&amp;$C$740)</f>
        <v>0</v>
      </c>
      <c r="E896" s="13">
        <f>SUMIFS('1. Output sheet'!$F$2:$F$5000,'1. Output sheet'!$C$2:$C$5000,E$138,'1. Output sheet'!$K$2:$K$5000,$B896,'1. Output sheet'!$AC$2:$AC$5000,$B$140,'1. Output sheet'!$O$2:$O$5000,"&gt;="&amp;$B$740,'1. Output sheet'!$O$2:$O$5000,"&lt;"&amp;$C$740)+SUMIFS('1. Output sheet'!$F$2:$F$5000,'1. Output sheet'!$C$2:$C$5000,E$138,'1. Output sheet'!$K$2:$K$5000,$B896,'1. Output sheet'!$AC$2:$AC$5000,$B$170,'1. Output sheet'!$O$2:$O$5000,"&gt;="&amp;$B$740,'1. Output sheet'!$O$2:$O$5000,"&lt;"&amp;$C$740)</f>
        <v>0</v>
      </c>
      <c r="F896" s="13">
        <f>SUMIFS('1. Output sheet'!$F$2:$F$5000,'1. Output sheet'!$C$2:$C$5000,F$138,'1. Output sheet'!$K$2:$K$5000,$B896,'1. Output sheet'!$AC$2:$AC$5000,$B$140,'1. Output sheet'!$O$2:$O$5000,"&gt;="&amp;$B$740,'1. Output sheet'!$O$2:$O$5000,"&lt;"&amp;$C$740)+SUMIFS('1. Output sheet'!$F$2:$F$5000,'1. Output sheet'!$C$2:$C$5000,F$138,'1. Output sheet'!$K$2:$K$5000,$B896,'1. Output sheet'!$AC$2:$AC$5000,$B$170,'1. Output sheet'!$O$2:$O$5000,"&gt;="&amp;$B$740,'1. Output sheet'!$O$2:$O$5000,"&lt;"&amp;$C$740)</f>
        <v>0</v>
      </c>
      <c r="G896" s="13">
        <f>SUMIFS('1. Output sheet'!$F$2:$F$5000,'1. Output sheet'!$C$2:$C$5000,G$138,'1. Output sheet'!$K$2:$K$5000,$B896,'1. Output sheet'!$AC$2:$AC$5000,$B$140,'1. Output sheet'!$O$2:$O$5000,"&gt;="&amp;$B$740,'1. Output sheet'!$O$2:$O$5000,"&lt;"&amp;$C$740)+SUMIFS('1. Output sheet'!$F$2:$F$5000,'1. Output sheet'!$C$2:$C$5000,G$138,'1. Output sheet'!$K$2:$K$5000,$B896,'1. Output sheet'!$AC$2:$AC$5000,$B$170,'1. Output sheet'!$O$2:$O$5000,"&gt;="&amp;$B$740,'1. Output sheet'!$O$2:$O$5000,"&lt;"&amp;$C$740)</f>
        <v>0</v>
      </c>
      <c r="H896" s="13">
        <f>SUMIFS('1. Output sheet'!$F$2:$F$5000,'1. Output sheet'!$C$2:$C$5000,H$138,'1. Output sheet'!$K$2:$K$5000,$B896,'1. Output sheet'!$AC$2:$AC$5000,$B$140,'1. Output sheet'!$O$2:$O$5000,"&gt;="&amp;$B$740,'1. Output sheet'!$O$2:$O$5000,"&lt;"&amp;$C$740)+SUMIFS('1. Output sheet'!$F$2:$F$5000,'1. Output sheet'!$C$2:$C$5000,H$138,'1. Output sheet'!$K$2:$K$5000,$B896,'1. Output sheet'!$AC$2:$AC$5000,$B$170,'1. Output sheet'!$O$2:$O$5000,"&gt;="&amp;$B$740,'1. Output sheet'!$O$2:$O$5000,"&lt;"&amp;$C$740)</f>
        <v>0</v>
      </c>
      <c r="I896" s="13">
        <f>SUMIFS('1. Output sheet'!$F$2:$F$5000,'1. Output sheet'!$C$2:$C$5000,I$138,'1. Output sheet'!$K$2:$K$5000,$B896,'1. Output sheet'!$AC$2:$AC$5000,$B$140,'1. Output sheet'!$O$2:$O$5000,"&gt;="&amp;$B$740,'1. Output sheet'!$O$2:$O$5000,"&lt;"&amp;$C$740)+SUMIFS('1. Output sheet'!$F$2:$F$5000,'1. Output sheet'!$C$2:$C$5000,I$138,'1. Output sheet'!$K$2:$K$5000,$B896,'1. Output sheet'!$AC$2:$AC$5000,$B$170,'1. Output sheet'!$O$2:$O$5000,"&gt;="&amp;$B$740,'1. Output sheet'!$O$2:$O$5000,"&lt;"&amp;$C$740)</f>
        <v>0</v>
      </c>
      <c r="J896" s="13">
        <f>SUMIFS('1. Output sheet'!$F$2:$F$5000,'1. Output sheet'!$C$2:$C$5000,J$138,'1. Output sheet'!$K$2:$K$5000,$B896,'1. Output sheet'!$AC$2:$AC$5000,$B$140,'1. Output sheet'!$O$2:$O$5000,"&gt;="&amp;$B$740,'1. Output sheet'!$O$2:$O$5000,"&lt;"&amp;$C$740)+SUMIFS('1. Output sheet'!$F$2:$F$5000,'1. Output sheet'!$C$2:$C$5000,J$138,'1. Output sheet'!$K$2:$K$5000,$B896,'1. Output sheet'!$AC$2:$AC$5000,$B$170,'1. Output sheet'!$O$2:$O$5000,"&gt;="&amp;$B$740,'1. Output sheet'!$O$2:$O$5000,"&lt;"&amp;$C$740)</f>
        <v>0</v>
      </c>
      <c r="K896" s="13">
        <f>SUMIFS('1. Output sheet'!$F$2:$F$5000,'1. Output sheet'!$C$2:$C$5000,K$138,'1. Output sheet'!$K$2:$K$5000,$B896,'1. Output sheet'!$AC$2:$AC$5000,$B$140,'1. Output sheet'!$O$2:$O$5000,"&gt;="&amp;$B$740,'1. Output sheet'!$O$2:$O$5000,"&lt;"&amp;$C$740)+SUMIFS('1. Output sheet'!$F$2:$F$5000,'1. Output sheet'!$C$2:$C$5000,K$138,'1. Output sheet'!$K$2:$K$5000,$B896,'1. Output sheet'!$AC$2:$AC$5000,$B$170,'1. Output sheet'!$O$2:$O$5000,"&gt;="&amp;$B$740,'1. Output sheet'!$O$2:$O$5000,"&lt;"&amp;$C$740)</f>
        <v>0</v>
      </c>
      <c r="L896" s="13">
        <f>SUMIFS('1. Output sheet'!$F$2:$F$5000,'1. Output sheet'!$C$2:$C$5000,L$138,'1. Output sheet'!$K$2:$K$5000,$B896,'1. Output sheet'!$AC$2:$AC$5000,$B$140,'1. Output sheet'!$O$2:$O$5000,"&gt;="&amp;$B$740,'1. Output sheet'!$O$2:$O$5000,"&lt;"&amp;$C$740)+SUMIFS('1. Output sheet'!$F$2:$F$5000,'1. Output sheet'!$C$2:$C$5000,L$138,'1. Output sheet'!$K$2:$K$5000,$B896,'1. Output sheet'!$AC$2:$AC$5000,$B$170,'1. Output sheet'!$O$2:$O$5000,"&gt;="&amp;$B$740,'1. Output sheet'!$O$2:$O$5000,"&lt;"&amp;$C$740)</f>
        <v>0</v>
      </c>
      <c r="M896" s="13">
        <f>SUMIFS('1. Output sheet'!$F$2:$F$5000,'1. Output sheet'!$C$2:$C$5000,M$138,'1. Output sheet'!$K$2:$K$5000,$B896,'1. Output sheet'!$AC$2:$AC$5000,$B$140,'1. Output sheet'!$O$2:$O$5000,"&gt;="&amp;$B$740,'1. Output sheet'!$O$2:$O$5000,"&lt;"&amp;$C$740)+SUMIFS('1. Output sheet'!$F$2:$F$5000,'1. Output sheet'!$C$2:$C$5000,M$138,'1. Output sheet'!$K$2:$K$5000,$B896,'1. Output sheet'!$AC$2:$AC$5000,$B$170,'1. Output sheet'!$O$2:$O$5000,"&gt;="&amp;$B$740,'1. Output sheet'!$O$2:$O$5000,"&lt;"&amp;$C$740)</f>
        <v>0</v>
      </c>
      <c r="N896" s="13">
        <f>SUMIFS('1. Output sheet'!$F$2:$F$5000,'1. Output sheet'!$C$2:$C$5000,N$138,'1. Output sheet'!$K$2:$K$5000,$B896,'1. Output sheet'!$AC$2:$AC$5000,$B$140,'1. Output sheet'!$O$2:$O$5000,"&gt;="&amp;$B$740,'1. Output sheet'!$O$2:$O$5000,"&lt;"&amp;$C$740)+SUMIFS('1. Output sheet'!$F$2:$F$5000,'1. Output sheet'!$C$2:$C$5000,N$138,'1. Output sheet'!$K$2:$K$5000,$B896,'1. Output sheet'!$AC$2:$AC$5000,$B$170,'1. Output sheet'!$O$2:$O$5000,"&gt;="&amp;$B$740,'1. Output sheet'!$O$2:$O$5000,"&lt;"&amp;$C$740)</f>
        <v>0</v>
      </c>
      <c r="O896" s="13">
        <f>SUMIFS('1. Output sheet'!$F$2:$F$5000,'1. Output sheet'!$C$2:$C$5000,O$138,'1. Output sheet'!$K$2:$K$5000,$B896,'1. Output sheet'!$AC$2:$AC$5000,$B$140,'1. Output sheet'!$O$2:$O$5000,"&gt;="&amp;$B$740,'1. Output sheet'!$O$2:$O$5000,"&lt;"&amp;$C$740)+SUMIFS('1. Output sheet'!$F$2:$F$5000,'1. Output sheet'!$C$2:$C$5000,O$138,'1. Output sheet'!$K$2:$K$5000,$B896,'1. Output sheet'!$AC$2:$AC$5000,$B$170,'1. Output sheet'!$O$2:$O$5000,"&gt;="&amp;$B$740,'1. Output sheet'!$O$2:$O$5000,"&lt;"&amp;$C$740)</f>
        <v>0</v>
      </c>
      <c r="P896" s="14">
        <f t="shared" si="506"/>
        <v>0</v>
      </c>
      <c r="R896" s="39" t="s">
        <v>97</v>
      </c>
      <c r="S896" s="12"/>
      <c r="T896" s="13">
        <f t="shared" si="505"/>
        <v>0</v>
      </c>
      <c r="U896" s="13">
        <f t="shared" si="493"/>
        <v>0</v>
      </c>
      <c r="V896" s="13">
        <f t="shared" si="494"/>
        <v>0</v>
      </c>
      <c r="W896" s="13">
        <f t="shared" si="495"/>
        <v>0</v>
      </c>
      <c r="X896" s="13">
        <f t="shared" si="496"/>
        <v>0</v>
      </c>
      <c r="Y896" s="13">
        <f t="shared" si="497"/>
        <v>0</v>
      </c>
      <c r="Z896" s="13">
        <f t="shared" si="498"/>
        <v>0</v>
      </c>
      <c r="AA896" s="13">
        <f t="shared" si="499"/>
        <v>0</v>
      </c>
      <c r="AB896" s="13">
        <f t="shared" si="500"/>
        <v>0</v>
      </c>
      <c r="AC896" s="13">
        <f t="shared" si="501"/>
        <v>0</v>
      </c>
      <c r="AD896" s="13">
        <f t="shared" si="502"/>
        <v>0</v>
      </c>
      <c r="AE896" s="13">
        <f t="shared" si="503"/>
        <v>0</v>
      </c>
      <c r="AF896" s="14">
        <f t="shared" si="504"/>
        <v>0</v>
      </c>
    </row>
    <row r="897" spans="1:36" ht="15" x14ac:dyDescent="0.25">
      <c r="B897" s="39" t="s">
        <v>226</v>
      </c>
      <c r="C897" s="12"/>
      <c r="D897" s="13">
        <f>SUMIFS('1. Output sheet'!$F$2:$F$5000,'1. Output sheet'!$C$2:$C$5000,D$138,'1. Output sheet'!$K$2:$K$5000,$B897,'1. Output sheet'!$AC$2:$AC$5000,$B$140,'1. Output sheet'!$O$2:$O$5000,"&gt;="&amp;$B$740,'1. Output sheet'!$O$2:$O$5000,"&lt;"&amp;$C$740)+SUMIFS('1. Output sheet'!$F$2:$F$5000,'1. Output sheet'!$C$2:$C$5000,D$138,'1. Output sheet'!$K$2:$K$5000,$B897,'1. Output sheet'!$AC$2:$AC$5000,$B$170,'1. Output sheet'!$O$2:$O$5000,"&gt;="&amp;$B$740,'1. Output sheet'!$O$2:$O$5000,"&lt;"&amp;$C$740)</f>
        <v>979</v>
      </c>
      <c r="E897" s="13">
        <f>SUMIFS('1. Output sheet'!$F$2:$F$5000,'1. Output sheet'!$C$2:$C$5000,E$138,'1. Output sheet'!$K$2:$K$5000,$B897,'1. Output sheet'!$AC$2:$AC$5000,$B$140,'1. Output sheet'!$O$2:$O$5000,"&gt;="&amp;$B$740,'1. Output sheet'!$O$2:$O$5000,"&lt;"&amp;$C$740)+SUMIFS('1. Output sheet'!$F$2:$F$5000,'1. Output sheet'!$C$2:$C$5000,E$138,'1. Output sheet'!$K$2:$K$5000,$B897,'1. Output sheet'!$AC$2:$AC$5000,$B$170,'1. Output sheet'!$O$2:$O$5000,"&gt;="&amp;$B$740,'1. Output sheet'!$O$2:$O$5000,"&lt;"&amp;$C$740)</f>
        <v>35665</v>
      </c>
      <c r="F897" s="13">
        <f>SUMIFS('1. Output sheet'!$F$2:$F$5000,'1. Output sheet'!$C$2:$C$5000,F$138,'1. Output sheet'!$K$2:$K$5000,$B897,'1. Output sheet'!$AC$2:$AC$5000,$B$140,'1. Output sheet'!$O$2:$O$5000,"&gt;="&amp;$B$740,'1. Output sheet'!$O$2:$O$5000,"&lt;"&amp;$C$740)+SUMIFS('1. Output sheet'!$F$2:$F$5000,'1. Output sheet'!$C$2:$C$5000,F$138,'1. Output sheet'!$K$2:$K$5000,$B897,'1. Output sheet'!$AC$2:$AC$5000,$B$170,'1. Output sheet'!$O$2:$O$5000,"&gt;="&amp;$B$740,'1. Output sheet'!$O$2:$O$5000,"&lt;"&amp;$C$740)</f>
        <v>900</v>
      </c>
      <c r="G897" s="13">
        <f>SUMIFS('1. Output sheet'!$F$2:$F$5000,'1. Output sheet'!$C$2:$C$5000,G$138,'1. Output sheet'!$K$2:$K$5000,$B897,'1. Output sheet'!$AC$2:$AC$5000,$B$140,'1. Output sheet'!$O$2:$O$5000,"&gt;="&amp;$B$740,'1. Output sheet'!$O$2:$O$5000,"&lt;"&amp;$C$740)+SUMIFS('1. Output sheet'!$F$2:$F$5000,'1. Output sheet'!$C$2:$C$5000,G$138,'1. Output sheet'!$K$2:$K$5000,$B897,'1. Output sheet'!$AC$2:$AC$5000,$B$170,'1. Output sheet'!$O$2:$O$5000,"&gt;="&amp;$B$740,'1. Output sheet'!$O$2:$O$5000,"&lt;"&amp;$C$740)</f>
        <v>0</v>
      </c>
      <c r="H897" s="13">
        <f>SUMIFS('1. Output sheet'!$F$2:$F$5000,'1. Output sheet'!$C$2:$C$5000,H$138,'1. Output sheet'!$K$2:$K$5000,$B897,'1. Output sheet'!$AC$2:$AC$5000,$B$140,'1. Output sheet'!$O$2:$O$5000,"&gt;="&amp;$B$740,'1. Output sheet'!$O$2:$O$5000,"&lt;"&amp;$C$740)+SUMIFS('1. Output sheet'!$F$2:$F$5000,'1. Output sheet'!$C$2:$C$5000,H$138,'1. Output sheet'!$K$2:$K$5000,$B897,'1. Output sheet'!$AC$2:$AC$5000,$B$170,'1. Output sheet'!$O$2:$O$5000,"&gt;="&amp;$B$740,'1. Output sheet'!$O$2:$O$5000,"&lt;"&amp;$C$740)</f>
        <v>0</v>
      </c>
      <c r="I897" s="13">
        <f>SUMIFS('1. Output sheet'!$F$2:$F$5000,'1. Output sheet'!$C$2:$C$5000,I$138,'1. Output sheet'!$K$2:$K$5000,$B897,'1. Output sheet'!$AC$2:$AC$5000,$B$140,'1. Output sheet'!$O$2:$O$5000,"&gt;="&amp;$B$740,'1. Output sheet'!$O$2:$O$5000,"&lt;"&amp;$C$740)+SUMIFS('1. Output sheet'!$F$2:$F$5000,'1. Output sheet'!$C$2:$C$5000,I$138,'1. Output sheet'!$K$2:$K$5000,$B897,'1. Output sheet'!$AC$2:$AC$5000,$B$170,'1. Output sheet'!$O$2:$O$5000,"&gt;="&amp;$B$740,'1. Output sheet'!$O$2:$O$5000,"&lt;"&amp;$C$740)</f>
        <v>850</v>
      </c>
      <c r="J897" s="13">
        <f>SUMIFS('1. Output sheet'!$F$2:$F$5000,'1. Output sheet'!$C$2:$C$5000,J$138,'1. Output sheet'!$K$2:$K$5000,$B897,'1. Output sheet'!$AC$2:$AC$5000,$B$140,'1. Output sheet'!$O$2:$O$5000,"&gt;="&amp;$B$740,'1. Output sheet'!$O$2:$O$5000,"&lt;"&amp;$C$740)+SUMIFS('1. Output sheet'!$F$2:$F$5000,'1. Output sheet'!$C$2:$C$5000,J$138,'1. Output sheet'!$K$2:$K$5000,$B897,'1. Output sheet'!$AC$2:$AC$5000,$B$170,'1. Output sheet'!$O$2:$O$5000,"&gt;="&amp;$B$740,'1. Output sheet'!$O$2:$O$5000,"&lt;"&amp;$C$740)</f>
        <v>0</v>
      </c>
      <c r="K897" s="13">
        <f>SUMIFS('1. Output sheet'!$F$2:$F$5000,'1. Output sheet'!$C$2:$C$5000,K$138,'1. Output sheet'!$K$2:$K$5000,$B897,'1. Output sheet'!$AC$2:$AC$5000,$B$140,'1. Output sheet'!$O$2:$O$5000,"&gt;="&amp;$B$740,'1. Output sheet'!$O$2:$O$5000,"&lt;"&amp;$C$740)+SUMIFS('1. Output sheet'!$F$2:$F$5000,'1. Output sheet'!$C$2:$C$5000,K$138,'1. Output sheet'!$K$2:$K$5000,$B897,'1. Output sheet'!$AC$2:$AC$5000,$B$170,'1. Output sheet'!$O$2:$O$5000,"&gt;="&amp;$B$740,'1. Output sheet'!$O$2:$O$5000,"&lt;"&amp;$C$740)</f>
        <v>0</v>
      </c>
      <c r="L897" s="13">
        <f>SUMIFS('1. Output sheet'!$F$2:$F$5000,'1. Output sheet'!$C$2:$C$5000,L$138,'1. Output sheet'!$K$2:$K$5000,$B897,'1. Output sheet'!$AC$2:$AC$5000,$B$140,'1. Output sheet'!$O$2:$O$5000,"&gt;="&amp;$B$740,'1. Output sheet'!$O$2:$O$5000,"&lt;"&amp;$C$740)+SUMIFS('1. Output sheet'!$F$2:$F$5000,'1. Output sheet'!$C$2:$C$5000,L$138,'1. Output sheet'!$K$2:$K$5000,$B897,'1. Output sheet'!$AC$2:$AC$5000,$B$170,'1. Output sheet'!$O$2:$O$5000,"&gt;="&amp;$B$740,'1. Output sheet'!$O$2:$O$5000,"&lt;"&amp;$C$740)</f>
        <v>0</v>
      </c>
      <c r="M897" s="13">
        <f>SUMIFS('1. Output sheet'!$F$2:$F$5000,'1. Output sheet'!$C$2:$C$5000,M$138,'1. Output sheet'!$K$2:$K$5000,$B897,'1. Output sheet'!$AC$2:$AC$5000,$B$140,'1. Output sheet'!$O$2:$O$5000,"&gt;="&amp;$B$740,'1. Output sheet'!$O$2:$O$5000,"&lt;"&amp;$C$740)+SUMIFS('1. Output sheet'!$F$2:$F$5000,'1. Output sheet'!$C$2:$C$5000,M$138,'1. Output sheet'!$K$2:$K$5000,$B897,'1. Output sheet'!$AC$2:$AC$5000,$B$170,'1. Output sheet'!$O$2:$O$5000,"&gt;="&amp;$B$740,'1. Output sheet'!$O$2:$O$5000,"&lt;"&amp;$C$740)</f>
        <v>0</v>
      </c>
      <c r="N897" s="13">
        <f>SUMIFS('1. Output sheet'!$F$2:$F$5000,'1. Output sheet'!$C$2:$C$5000,N$138,'1. Output sheet'!$K$2:$K$5000,$B897,'1. Output sheet'!$AC$2:$AC$5000,$B$140,'1. Output sheet'!$O$2:$O$5000,"&gt;="&amp;$B$740,'1. Output sheet'!$O$2:$O$5000,"&lt;"&amp;$C$740)+SUMIFS('1. Output sheet'!$F$2:$F$5000,'1. Output sheet'!$C$2:$C$5000,N$138,'1. Output sheet'!$K$2:$K$5000,$B897,'1. Output sheet'!$AC$2:$AC$5000,$B$170,'1. Output sheet'!$O$2:$O$5000,"&gt;="&amp;$B$740,'1. Output sheet'!$O$2:$O$5000,"&lt;"&amp;$C$740)</f>
        <v>0</v>
      </c>
      <c r="O897" s="13">
        <f>SUMIFS('1. Output sheet'!$F$2:$F$5000,'1. Output sheet'!$C$2:$C$5000,O$138,'1. Output sheet'!$K$2:$K$5000,$B897,'1. Output sheet'!$AC$2:$AC$5000,$B$140,'1. Output sheet'!$O$2:$O$5000,"&gt;="&amp;$B$740,'1. Output sheet'!$O$2:$O$5000,"&lt;"&amp;$C$740)+SUMIFS('1. Output sheet'!$F$2:$F$5000,'1. Output sheet'!$C$2:$C$5000,O$138,'1. Output sheet'!$K$2:$K$5000,$B897,'1. Output sheet'!$AC$2:$AC$5000,$B$170,'1. Output sheet'!$O$2:$O$5000,"&gt;="&amp;$B$740,'1. Output sheet'!$O$2:$O$5000,"&lt;"&amp;$C$740)</f>
        <v>0</v>
      </c>
      <c r="P897" s="14">
        <f t="shared" si="506"/>
        <v>38394</v>
      </c>
      <c r="R897" s="39" t="s">
        <v>226</v>
      </c>
      <c r="S897" s="12"/>
      <c r="T897" s="13">
        <f t="shared" si="505"/>
        <v>131.26315648338093</v>
      </c>
      <c r="U897" s="13">
        <f t="shared" si="493"/>
        <v>4781.9208130539128</v>
      </c>
      <c r="V897" s="13">
        <f t="shared" si="494"/>
        <v>120.67093037287316</v>
      </c>
      <c r="W897" s="13">
        <f t="shared" si="495"/>
        <v>0</v>
      </c>
      <c r="X897" s="13">
        <f t="shared" si="496"/>
        <v>0</v>
      </c>
      <c r="Y897" s="13">
        <f t="shared" si="497"/>
        <v>113.96698979660243</v>
      </c>
      <c r="Z897" s="13">
        <f t="shared" si="498"/>
        <v>0</v>
      </c>
      <c r="AA897" s="13">
        <f t="shared" si="499"/>
        <v>0</v>
      </c>
      <c r="AB897" s="13">
        <f t="shared" si="500"/>
        <v>0</v>
      </c>
      <c r="AC897" s="13">
        <f t="shared" si="501"/>
        <v>0</v>
      </c>
      <c r="AD897" s="13">
        <f t="shared" si="502"/>
        <v>0</v>
      </c>
      <c r="AE897" s="13">
        <f t="shared" si="503"/>
        <v>0</v>
      </c>
      <c r="AF897" s="14">
        <f t="shared" si="504"/>
        <v>5147.8218897067691</v>
      </c>
    </row>
    <row r="898" spans="1:36" ht="15" x14ac:dyDescent="0.25">
      <c r="B898" s="39" t="s">
        <v>243</v>
      </c>
      <c r="C898" s="12"/>
      <c r="D898" s="13">
        <f>SUMIFS('1. Output sheet'!$F$2:$F$5000,'1. Output sheet'!$C$2:$C$5000,D$138,'1. Output sheet'!$K$2:$K$5000,$B898,'1. Output sheet'!$AC$2:$AC$5000,$B$140,'1. Output sheet'!$O$2:$O$5000,"&gt;="&amp;$B$740,'1. Output sheet'!$O$2:$O$5000,"&lt;"&amp;$C$740)+SUMIFS('1. Output sheet'!$F$2:$F$5000,'1. Output sheet'!$C$2:$C$5000,D$138,'1. Output sheet'!$K$2:$K$5000,$B898,'1. Output sheet'!$AC$2:$AC$5000,$B$170,'1. Output sheet'!$O$2:$O$5000,"&gt;="&amp;$B$740,'1. Output sheet'!$O$2:$O$5000,"&lt;"&amp;$C$740)</f>
        <v>0</v>
      </c>
      <c r="E898" s="13">
        <f>SUMIFS('1. Output sheet'!$F$2:$F$5000,'1. Output sheet'!$C$2:$C$5000,E$138,'1. Output sheet'!$K$2:$K$5000,$B898,'1. Output sheet'!$AC$2:$AC$5000,$B$140,'1. Output sheet'!$O$2:$O$5000,"&gt;="&amp;$B$740,'1. Output sheet'!$O$2:$O$5000,"&lt;"&amp;$C$740)+SUMIFS('1. Output sheet'!$F$2:$F$5000,'1. Output sheet'!$C$2:$C$5000,E$138,'1. Output sheet'!$K$2:$K$5000,$B898,'1. Output sheet'!$AC$2:$AC$5000,$B$170,'1. Output sheet'!$O$2:$O$5000,"&gt;="&amp;$B$740,'1. Output sheet'!$O$2:$O$5000,"&lt;"&amp;$C$740)</f>
        <v>0</v>
      </c>
      <c r="F898" s="13">
        <f>SUMIFS('1. Output sheet'!$F$2:$F$5000,'1. Output sheet'!$C$2:$C$5000,F$138,'1. Output sheet'!$K$2:$K$5000,$B898,'1. Output sheet'!$AC$2:$AC$5000,$B$140,'1. Output sheet'!$O$2:$O$5000,"&gt;="&amp;$B$740,'1. Output sheet'!$O$2:$O$5000,"&lt;"&amp;$C$740)+SUMIFS('1. Output sheet'!$F$2:$F$5000,'1. Output sheet'!$C$2:$C$5000,F$138,'1. Output sheet'!$K$2:$K$5000,$B898,'1. Output sheet'!$AC$2:$AC$5000,$B$170,'1. Output sheet'!$O$2:$O$5000,"&gt;="&amp;$B$740,'1. Output sheet'!$O$2:$O$5000,"&lt;"&amp;$C$740)</f>
        <v>17960</v>
      </c>
      <c r="G898" s="13">
        <f>SUMIFS('1. Output sheet'!$F$2:$F$5000,'1. Output sheet'!$C$2:$C$5000,G$138,'1. Output sheet'!$K$2:$K$5000,$B898,'1. Output sheet'!$AC$2:$AC$5000,$B$140,'1. Output sheet'!$O$2:$O$5000,"&gt;="&amp;$B$740,'1. Output sheet'!$O$2:$O$5000,"&lt;"&amp;$C$740)+SUMIFS('1. Output sheet'!$F$2:$F$5000,'1. Output sheet'!$C$2:$C$5000,G$138,'1. Output sheet'!$K$2:$K$5000,$B898,'1. Output sheet'!$AC$2:$AC$5000,$B$170,'1. Output sheet'!$O$2:$O$5000,"&gt;="&amp;$B$740,'1. Output sheet'!$O$2:$O$5000,"&lt;"&amp;$C$740)</f>
        <v>0</v>
      </c>
      <c r="H898" s="13">
        <f>SUMIFS('1. Output sheet'!$F$2:$F$5000,'1. Output sheet'!$C$2:$C$5000,H$138,'1. Output sheet'!$K$2:$K$5000,$B898,'1. Output sheet'!$AC$2:$AC$5000,$B$140,'1. Output sheet'!$O$2:$O$5000,"&gt;="&amp;$B$740,'1. Output sheet'!$O$2:$O$5000,"&lt;"&amp;$C$740)+SUMIFS('1. Output sheet'!$F$2:$F$5000,'1. Output sheet'!$C$2:$C$5000,H$138,'1. Output sheet'!$K$2:$K$5000,$B898,'1. Output sheet'!$AC$2:$AC$5000,$B$170,'1. Output sheet'!$O$2:$O$5000,"&gt;="&amp;$B$740,'1. Output sheet'!$O$2:$O$5000,"&lt;"&amp;$C$740)</f>
        <v>0</v>
      </c>
      <c r="I898" s="13">
        <f>SUMIFS('1. Output sheet'!$F$2:$F$5000,'1. Output sheet'!$C$2:$C$5000,I$138,'1. Output sheet'!$K$2:$K$5000,$B898,'1. Output sheet'!$AC$2:$AC$5000,$B$140,'1. Output sheet'!$O$2:$O$5000,"&gt;="&amp;$B$740,'1. Output sheet'!$O$2:$O$5000,"&lt;"&amp;$C$740)+SUMIFS('1. Output sheet'!$F$2:$F$5000,'1. Output sheet'!$C$2:$C$5000,I$138,'1. Output sheet'!$K$2:$K$5000,$B898,'1. Output sheet'!$AC$2:$AC$5000,$B$170,'1. Output sheet'!$O$2:$O$5000,"&gt;="&amp;$B$740,'1. Output sheet'!$O$2:$O$5000,"&lt;"&amp;$C$740)</f>
        <v>0</v>
      </c>
      <c r="J898" s="13">
        <f>SUMIFS('1. Output sheet'!$F$2:$F$5000,'1. Output sheet'!$C$2:$C$5000,J$138,'1. Output sheet'!$K$2:$K$5000,$B898,'1. Output sheet'!$AC$2:$AC$5000,$B$140,'1. Output sheet'!$O$2:$O$5000,"&gt;="&amp;$B$740,'1. Output sheet'!$O$2:$O$5000,"&lt;"&amp;$C$740)+SUMIFS('1. Output sheet'!$F$2:$F$5000,'1. Output sheet'!$C$2:$C$5000,J$138,'1. Output sheet'!$K$2:$K$5000,$B898,'1. Output sheet'!$AC$2:$AC$5000,$B$170,'1. Output sheet'!$O$2:$O$5000,"&gt;="&amp;$B$740,'1. Output sheet'!$O$2:$O$5000,"&lt;"&amp;$C$740)</f>
        <v>0</v>
      </c>
      <c r="K898" s="13">
        <f>SUMIFS('1. Output sheet'!$F$2:$F$5000,'1. Output sheet'!$C$2:$C$5000,K$138,'1. Output sheet'!$K$2:$K$5000,$B898,'1. Output sheet'!$AC$2:$AC$5000,$B$140,'1. Output sheet'!$O$2:$O$5000,"&gt;="&amp;$B$740,'1. Output sheet'!$O$2:$O$5000,"&lt;"&amp;$C$740)+SUMIFS('1. Output sheet'!$F$2:$F$5000,'1. Output sheet'!$C$2:$C$5000,K$138,'1. Output sheet'!$K$2:$K$5000,$B898,'1. Output sheet'!$AC$2:$AC$5000,$B$170,'1. Output sheet'!$O$2:$O$5000,"&gt;="&amp;$B$740,'1. Output sheet'!$O$2:$O$5000,"&lt;"&amp;$C$740)</f>
        <v>0</v>
      </c>
      <c r="L898" s="13">
        <f>SUMIFS('1. Output sheet'!$F$2:$F$5000,'1. Output sheet'!$C$2:$C$5000,L$138,'1. Output sheet'!$K$2:$K$5000,$B898,'1. Output sheet'!$AC$2:$AC$5000,$B$140,'1. Output sheet'!$O$2:$O$5000,"&gt;="&amp;$B$740,'1. Output sheet'!$O$2:$O$5000,"&lt;"&amp;$C$740)+SUMIFS('1. Output sheet'!$F$2:$F$5000,'1. Output sheet'!$C$2:$C$5000,L$138,'1. Output sheet'!$K$2:$K$5000,$B898,'1. Output sheet'!$AC$2:$AC$5000,$B$170,'1. Output sheet'!$O$2:$O$5000,"&gt;="&amp;$B$740,'1. Output sheet'!$O$2:$O$5000,"&lt;"&amp;$C$740)</f>
        <v>0</v>
      </c>
      <c r="M898" s="13">
        <f>SUMIFS('1. Output sheet'!$F$2:$F$5000,'1. Output sheet'!$C$2:$C$5000,M$138,'1. Output sheet'!$K$2:$K$5000,$B898,'1. Output sheet'!$AC$2:$AC$5000,$B$140,'1. Output sheet'!$O$2:$O$5000,"&gt;="&amp;$B$740,'1. Output sheet'!$O$2:$O$5000,"&lt;"&amp;$C$740)+SUMIFS('1. Output sheet'!$F$2:$F$5000,'1. Output sheet'!$C$2:$C$5000,M$138,'1. Output sheet'!$K$2:$K$5000,$B898,'1. Output sheet'!$AC$2:$AC$5000,$B$170,'1. Output sheet'!$O$2:$O$5000,"&gt;="&amp;$B$740,'1. Output sheet'!$O$2:$O$5000,"&lt;"&amp;$C$740)</f>
        <v>0</v>
      </c>
      <c r="N898" s="13">
        <f>SUMIFS('1. Output sheet'!$F$2:$F$5000,'1. Output sheet'!$C$2:$C$5000,N$138,'1. Output sheet'!$K$2:$K$5000,$B898,'1. Output sheet'!$AC$2:$AC$5000,$B$140,'1. Output sheet'!$O$2:$O$5000,"&gt;="&amp;$B$740,'1. Output sheet'!$O$2:$O$5000,"&lt;"&amp;$C$740)+SUMIFS('1. Output sheet'!$F$2:$F$5000,'1. Output sheet'!$C$2:$C$5000,N$138,'1. Output sheet'!$K$2:$K$5000,$B898,'1. Output sheet'!$AC$2:$AC$5000,$B$170,'1. Output sheet'!$O$2:$O$5000,"&gt;="&amp;$B$740,'1. Output sheet'!$O$2:$O$5000,"&lt;"&amp;$C$740)</f>
        <v>0</v>
      </c>
      <c r="O898" s="13">
        <f>SUMIFS('1. Output sheet'!$F$2:$F$5000,'1. Output sheet'!$C$2:$C$5000,O$138,'1. Output sheet'!$K$2:$K$5000,$B898,'1. Output sheet'!$AC$2:$AC$5000,$B$140,'1. Output sheet'!$O$2:$O$5000,"&gt;="&amp;$B$740,'1. Output sheet'!$O$2:$O$5000,"&lt;"&amp;$C$740)+SUMIFS('1. Output sheet'!$F$2:$F$5000,'1. Output sheet'!$C$2:$C$5000,O$138,'1. Output sheet'!$K$2:$K$5000,$B898,'1. Output sheet'!$AC$2:$AC$5000,$B$170,'1. Output sheet'!$O$2:$O$5000,"&gt;="&amp;$B$740,'1. Output sheet'!$O$2:$O$5000,"&lt;"&amp;$C$740)</f>
        <v>0</v>
      </c>
      <c r="P898" s="14">
        <f t="shared" si="506"/>
        <v>17960</v>
      </c>
      <c r="R898" s="39" t="s">
        <v>243</v>
      </c>
      <c r="S898" s="12"/>
      <c r="T898" s="13">
        <f t="shared" si="505"/>
        <v>0</v>
      </c>
      <c r="U898" s="13">
        <f t="shared" si="493"/>
        <v>0</v>
      </c>
      <c r="V898" s="13">
        <f t="shared" si="494"/>
        <v>2408.0554549964468</v>
      </c>
      <c r="W898" s="13">
        <f t="shared" si="495"/>
        <v>0</v>
      </c>
      <c r="X898" s="13">
        <f t="shared" si="496"/>
        <v>0</v>
      </c>
      <c r="Y898" s="13">
        <f t="shared" si="497"/>
        <v>0</v>
      </c>
      <c r="Z898" s="13">
        <f t="shared" si="498"/>
        <v>0</v>
      </c>
      <c r="AA898" s="13">
        <f t="shared" si="499"/>
        <v>0</v>
      </c>
      <c r="AB898" s="13">
        <f t="shared" si="500"/>
        <v>0</v>
      </c>
      <c r="AC898" s="13">
        <f t="shared" si="501"/>
        <v>0</v>
      </c>
      <c r="AD898" s="13">
        <f t="shared" si="502"/>
        <v>0</v>
      </c>
      <c r="AE898" s="13">
        <f t="shared" si="503"/>
        <v>0</v>
      </c>
      <c r="AF898" s="14">
        <f t="shared" si="504"/>
        <v>2408.0554549964468</v>
      </c>
    </row>
    <row r="899" spans="1:36" ht="15" x14ac:dyDescent="0.25">
      <c r="B899" s="39" t="s">
        <v>2874</v>
      </c>
      <c r="C899" s="12"/>
      <c r="D899" s="13">
        <f>SUMIFS('1. Output sheet'!$F$2:$F$5000,'1. Output sheet'!$C$2:$C$5000,D$138,'1. Output sheet'!$K$2:$K$5000,$B899,'1. Output sheet'!$AC$2:$AC$5000,$B$140,'1. Output sheet'!$O$2:$O$5000,"&gt;="&amp;$B$740,'1. Output sheet'!$O$2:$O$5000,"&lt;"&amp;$C$740)+SUMIFS('1. Output sheet'!$F$2:$F$5000,'1. Output sheet'!$C$2:$C$5000,D$138,'1. Output sheet'!$K$2:$K$5000,$B899,'1. Output sheet'!$AC$2:$AC$5000,$B$170,'1. Output sheet'!$O$2:$O$5000,"&gt;="&amp;$B$740,'1. Output sheet'!$O$2:$O$5000,"&lt;"&amp;$C$740)</f>
        <v>0</v>
      </c>
      <c r="E899" s="13">
        <f>SUMIFS('1. Output sheet'!$F$2:$F$5000,'1. Output sheet'!$C$2:$C$5000,E$138,'1. Output sheet'!$K$2:$K$5000,$B899,'1. Output sheet'!$AC$2:$AC$5000,$B$140,'1. Output sheet'!$O$2:$O$5000,"&gt;="&amp;$B$740,'1. Output sheet'!$O$2:$O$5000,"&lt;"&amp;$C$740)+SUMIFS('1. Output sheet'!$F$2:$F$5000,'1. Output sheet'!$C$2:$C$5000,E$138,'1. Output sheet'!$K$2:$K$5000,$B899,'1. Output sheet'!$AC$2:$AC$5000,$B$170,'1. Output sheet'!$O$2:$O$5000,"&gt;="&amp;$B$740,'1. Output sheet'!$O$2:$O$5000,"&lt;"&amp;$C$740)</f>
        <v>0</v>
      </c>
      <c r="F899" s="13">
        <f>SUMIFS('1. Output sheet'!$F$2:$F$5000,'1. Output sheet'!$C$2:$C$5000,F$138,'1. Output sheet'!$K$2:$K$5000,$B899,'1. Output sheet'!$AC$2:$AC$5000,$B$140,'1. Output sheet'!$O$2:$O$5000,"&gt;="&amp;$B$740,'1. Output sheet'!$O$2:$O$5000,"&lt;"&amp;$C$740)+SUMIFS('1. Output sheet'!$F$2:$F$5000,'1. Output sheet'!$C$2:$C$5000,F$138,'1. Output sheet'!$K$2:$K$5000,$B899,'1. Output sheet'!$AC$2:$AC$5000,$B$170,'1. Output sheet'!$O$2:$O$5000,"&gt;="&amp;$B$740,'1. Output sheet'!$O$2:$O$5000,"&lt;"&amp;$C$740)</f>
        <v>0</v>
      </c>
      <c r="G899" s="13">
        <f>SUMIFS('1. Output sheet'!$F$2:$F$5000,'1. Output sheet'!$C$2:$C$5000,G$138,'1. Output sheet'!$K$2:$K$5000,$B899,'1. Output sheet'!$AC$2:$AC$5000,$B$140,'1. Output sheet'!$O$2:$O$5000,"&gt;="&amp;$B$740,'1. Output sheet'!$O$2:$O$5000,"&lt;"&amp;$C$740)+SUMIFS('1. Output sheet'!$F$2:$F$5000,'1. Output sheet'!$C$2:$C$5000,G$138,'1. Output sheet'!$K$2:$K$5000,$B899,'1. Output sheet'!$AC$2:$AC$5000,$B$170,'1. Output sheet'!$O$2:$O$5000,"&gt;="&amp;$B$740,'1. Output sheet'!$O$2:$O$5000,"&lt;"&amp;$C$740)</f>
        <v>0</v>
      </c>
      <c r="H899" s="13">
        <f>SUMIFS('1. Output sheet'!$F$2:$F$5000,'1. Output sheet'!$C$2:$C$5000,H$138,'1. Output sheet'!$K$2:$K$5000,$B899,'1. Output sheet'!$AC$2:$AC$5000,$B$140,'1. Output sheet'!$O$2:$O$5000,"&gt;="&amp;$B$740,'1. Output sheet'!$O$2:$O$5000,"&lt;"&amp;$C$740)+SUMIFS('1. Output sheet'!$F$2:$F$5000,'1. Output sheet'!$C$2:$C$5000,H$138,'1. Output sheet'!$K$2:$K$5000,$B899,'1. Output sheet'!$AC$2:$AC$5000,$B$170,'1. Output sheet'!$O$2:$O$5000,"&gt;="&amp;$B$740,'1. Output sheet'!$O$2:$O$5000,"&lt;"&amp;$C$740)</f>
        <v>0</v>
      </c>
      <c r="I899" s="13">
        <f>SUMIFS('1. Output sheet'!$F$2:$F$5000,'1. Output sheet'!$C$2:$C$5000,I$138,'1. Output sheet'!$K$2:$K$5000,$B899,'1. Output sheet'!$AC$2:$AC$5000,$B$140,'1. Output sheet'!$O$2:$O$5000,"&gt;="&amp;$B$740,'1. Output sheet'!$O$2:$O$5000,"&lt;"&amp;$C$740)+SUMIFS('1. Output sheet'!$F$2:$F$5000,'1. Output sheet'!$C$2:$C$5000,I$138,'1. Output sheet'!$K$2:$K$5000,$B899,'1. Output sheet'!$AC$2:$AC$5000,$B$170,'1. Output sheet'!$O$2:$O$5000,"&gt;="&amp;$B$740,'1. Output sheet'!$O$2:$O$5000,"&lt;"&amp;$C$740)</f>
        <v>0</v>
      </c>
      <c r="J899" s="13">
        <f>SUMIFS('1. Output sheet'!$F$2:$F$5000,'1. Output sheet'!$C$2:$C$5000,J$138,'1. Output sheet'!$K$2:$K$5000,$B899,'1. Output sheet'!$AC$2:$AC$5000,$B$140,'1. Output sheet'!$O$2:$O$5000,"&gt;="&amp;$B$740,'1. Output sheet'!$O$2:$O$5000,"&lt;"&amp;$C$740)+SUMIFS('1. Output sheet'!$F$2:$F$5000,'1. Output sheet'!$C$2:$C$5000,J$138,'1. Output sheet'!$K$2:$K$5000,$B899,'1. Output sheet'!$AC$2:$AC$5000,$B$170,'1. Output sheet'!$O$2:$O$5000,"&gt;="&amp;$B$740,'1. Output sheet'!$O$2:$O$5000,"&lt;"&amp;$C$740)</f>
        <v>0</v>
      </c>
      <c r="K899" s="13">
        <f>SUMIFS('1. Output sheet'!$F$2:$F$5000,'1. Output sheet'!$C$2:$C$5000,K$138,'1. Output sheet'!$K$2:$K$5000,$B899,'1. Output sheet'!$AC$2:$AC$5000,$B$140,'1. Output sheet'!$O$2:$O$5000,"&gt;="&amp;$B$740,'1. Output sheet'!$O$2:$O$5000,"&lt;"&amp;$C$740)+SUMIFS('1. Output sheet'!$F$2:$F$5000,'1. Output sheet'!$C$2:$C$5000,K$138,'1. Output sheet'!$K$2:$K$5000,$B899,'1. Output sheet'!$AC$2:$AC$5000,$B$170,'1. Output sheet'!$O$2:$O$5000,"&gt;="&amp;$B$740,'1. Output sheet'!$O$2:$O$5000,"&lt;"&amp;$C$740)</f>
        <v>0</v>
      </c>
      <c r="L899" s="13">
        <f>SUMIFS('1. Output sheet'!$F$2:$F$5000,'1. Output sheet'!$C$2:$C$5000,L$138,'1. Output sheet'!$K$2:$K$5000,$B899,'1. Output sheet'!$AC$2:$AC$5000,$B$140,'1. Output sheet'!$O$2:$O$5000,"&gt;="&amp;$B$740,'1. Output sheet'!$O$2:$O$5000,"&lt;"&amp;$C$740)+SUMIFS('1. Output sheet'!$F$2:$F$5000,'1. Output sheet'!$C$2:$C$5000,L$138,'1. Output sheet'!$K$2:$K$5000,$B899,'1. Output sheet'!$AC$2:$AC$5000,$B$170,'1. Output sheet'!$O$2:$O$5000,"&gt;="&amp;$B$740,'1. Output sheet'!$O$2:$O$5000,"&lt;"&amp;$C$740)</f>
        <v>0</v>
      </c>
      <c r="M899" s="13">
        <f>SUMIFS('1. Output sheet'!$F$2:$F$5000,'1. Output sheet'!$C$2:$C$5000,M$138,'1. Output sheet'!$K$2:$K$5000,$B899,'1. Output sheet'!$AC$2:$AC$5000,$B$140,'1. Output sheet'!$O$2:$O$5000,"&gt;="&amp;$B$740,'1. Output sheet'!$O$2:$O$5000,"&lt;"&amp;$C$740)+SUMIFS('1. Output sheet'!$F$2:$F$5000,'1. Output sheet'!$C$2:$C$5000,M$138,'1. Output sheet'!$K$2:$K$5000,$B899,'1. Output sheet'!$AC$2:$AC$5000,$B$170,'1. Output sheet'!$O$2:$O$5000,"&gt;="&amp;$B$740,'1. Output sheet'!$O$2:$O$5000,"&lt;"&amp;$C$740)</f>
        <v>0</v>
      </c>
      <c r="N899" s="13">
        <f>SUMIFS('1. Output sheet'!$F$2:$F$5000,'1. Output sheet'!$C$2:$C$5000,N$138,'1. Output sheet'!$K$2:$K$5000,$B899,'1. Output sheet'!$AC$2:$AC$5000,$B$140,'1. Output sheet'!$O$2:$O$5000,"&gt;="&amp;$B$740,'1. Output sheet'!$O$2:$O$5000,"&lt;"&amp;$C$740)+SUMIFS('1. Output sheet'!$F$2:$F$5000,'1. Output sheet'!$C$2:$C$5000,N$138,'1. Output sheet'!$K$2:$K$5000,$B899,'1. Output sheet'!$AC$2:$AC$5000,$B$170,'1. Output sheet'!$O$2:$O$5000,"&gt;="&amp;$B$740,'1. Output sheet'!$O$2:$O$5000,"&lt;"&amp;$C$740)</f>
        <v>0</v>
      </c>
      <c r="O899" s="13">
        <f>SUMIFS('1. Output sheet'!$F$2:$F$5000,'1. Output sheet'!$C$2:$C$5000,O$138,'1. Output sheet'!$K$2:$K$5000,$B899,'1. Output sheet'!$AC$2:$AC$5000,$B$140,'1. Output sheet'!$O$2:$O$5000,"&gt;="&amp;$B$740,'1. Output sheet'!$O$2:$O$5000,"&lt;"&amp;$C$740)+SUMIFS('1. Output sheet'!$F$2:$F$5000,'1. Output sheet'!$C$2:$C$5000,O$138,'1. Output sheet'!$K$2:$K$5000,$B899,'1. Output sheet'!$AC$2:$AC$5000,$B$170,'1. Output sheet'!$O$2:$O$5000,"&gt;="&amp;$B$740,'1. Output sheet'!$O$2:$O$5000,"&lt;"&amp;$C$740)</f>
        <v>0</v>
      </c>
      <c r="P899" s="14">
        <f t="shared" si="506"/>
        <v>0</v>
      </c>
      <c r="R899" s="39" t="s">
        <v>2874</v>
      </c>
      <c r="S899" s="12"/>
      <c r="T899" s="13">
        <f t="shared" si="505"/>
        <v>0</v>
      </c>
      <c r="U899" s="13">
        <f t="shared" si="493"/>
        <v>0</v>
      </c>
      <c r="V899" s="13">
        <f t="shared" si="494"/>
        <v>0</v>
      </c>
      <c r="W899" s="13">
        <f t="shared" si="495"/>
        <v>0</v>
      </c>
      <c r="X899" s="13">
        <f t="shared" si="496"/>
        <v>0</v>
      </c>
      <c r="Y899" s="13">
        <f t="shared" si="497"/>
        <v>0</v>
      </c>
      <c r="Z899" s="13">
        <f t="shared" si="498"/>
        <v>0</v>
      </c>
      <c r="AA899" s="13">
        <f t="shared" si="499"/>
        <v>0</v>
      </c>
      <c r="AB899" s="13">
        <f t="shared" si="500"/>
        <v>0</v>
      </c>
      <c r="AC899" s="13">
        <f t="shared" si="501"/>
        <v>0</v>
      </c>
      <c r="AD899" s="13">
        <f t="shared" si="502"/>
        <v>0</v>
      </c>
      <c r="AE899" s="13">
        <f t="shared" si="503"/>
        <v>0</v>
      </c>
      <c r="AF899" s="14">
        <f t="shared" si="504"/>
        <v>0</v>
      </c>
    </row>
    <row r="900" spans="1:36" ht="15" x14ac:dyDescent="0.25">
      <c r="B900" s="39" t="s">
        <v>217</v>
      </c>
      <c r="C900" s="12"/>
      <c r="D900" s="13">
        <f>SUMIFS('1. Output sheet'!$F$2:$F$5000,'1. Output sheet'!$C$2:$C$5000,D$138,'1. Output sheet'!$K$2:$K$5000,$B900,'1. Output sheet'!$AC$2:$AC$5000,$B$140,'1. Output sheet'!$O$2:$O$5000,"&gt;="&amp;$B$740,'1. Output sheet'!$O$2:$O$5000,"&lt;"&amp;$C$740)+SUMIFS('1. Output sheet'!$F$2:$F$5000,'1. Output sheet'!$C$2:$C$5000,D$138,'1. Output sheet'!$K$2:$K$5000,$B900,'1. Output sheet'!$AC$2:$AC$5000,$B$170,'1. Output sheet'!$O$2:$O$5000,"&gt;="&amp;$B$740,'1. Output sheet'!$O$2:$O$5000,"&lt;"&amp;$C$740)</f>
        <v>0</v>
      </c>
      <c r="E900" s="13">
        <f>SUMIFS('1. Output sheet'!$F$2:$F$5000,'1. Output sheet'!$C$2:$C$5000,E$138,'1. Output sheet'!$K$2:$K$5000,$B900,'1. Output sheet'!$AC$2:$AC$5000,$B$140,'1. Output sheet'!$O$2:$O$5000,"&gt;="&amp;$B$740,'1. Output sheet'!$O$2:$O$5000,"&lt;"&amp;$C$740)+SUMIFS('1. Output sheet'!$F$2:$F$5000,'1. Output sheet'!$C$2:$C$5000,E$138,'1. Output sheet'!$K$2:$K$5000,$B900,'1. Output sheet'!$AC$2:$AC$5000,$B$170,'1. Output sheet'!$O$2:$O$5000,"&gt;="&amp;$B$740,'1. Output sheet'!$O$2:$O$5000,"&lt;"&amp;$C$740)</f>
        <v>0</v>
      </c>
      <c r="F900" s="13">
        <f>SUMIFS('1. Output sheet'!$F$2:$F$5000,'1. Output sheet'!$C$2:$C$5000,F$138,'1. Output sheet'!$K$2:$K$5000,$B900,'1. Output sheet'!$AC$2:$AC$5000,$B$140,'1. Output sheet'!$O$2:$O$5000,"&gt;="&amp;$B$740,'1. Output sheet'!$O$2:$O$5000,"&lt;"&amp;$C$740)+SUMIFS('1. Output sheet'!$F$2:$F$5000,'1. Output sheet'!$C$2:$C$5000,F$138,'1. Output sheet'!$K$2:$K$5000,$B900,'1. Output sheet'!$AC$2:$AC$5000,$B$170,'1. Output sheet'!$O$2:$O$5000,"&gt;="&amp;$B$740,'1. Output sheet'!$O$2:$O$5000,"&lt;"&amp;$C$740)</f>
        <v>1230</v>
      </c>
      <c r="G900" s="13">
        <f>SUMIFS('1. Output sheet'!$F$2:$F$5000,'1. Output sheet'!$C$2:$C$5000,G$138,'1. Output sheet'!$K$2:$K$5000,$B900,'1. Output sheet'!$AC$2:$AC$5000,$B$140,'1. Output sheet'!$O$2:$O$5000,"&gt;="&amp;$B$740,'1. Output sheet'!$O$2:$O$5000,"&lt;"&amp;$C$740)+SUMIFS('1. Output sheet'!$F$2:$F$5000,'1. Output sheet'!$C$2:$C$5000,G$138,'1. Output sheet'!$K$2:$K$5000,$B900,'1. Output sheet'!$AC$2:$AC$5000,$B$170,'1. Output sheet'!$O$2:$O$5000,"&gt;="&amp;$B$740,'1. Output sheet'!$O$2:$O$5000,"&lt;"&amp;$C$740)</f>
        <v>0</v>
      </c>
      <c r="H900" s="13">
        <f>SUMIFS('1. Output sheet'!$F$2:$F$5000,'1. Output sheet'!$C$2:$C$5000,H$138,'1. Output sheet'!$K$2:$K$5000,$B900,'1. Output sheet'!$AC$2:$AC$5000,$B$140,'1. Output sheet'!$O$2:$O$5000,"&gt;="&amp;$B$740,'1. Output sheet'!$O$2:$O$5000,"&lt;"&amp;$C$740)+SUMIFS('1. Output sheet'!$F$2:$F$5000,'1. Output sheet'!$C$2:$C$5000,H$138,'1. Output sheet'!$K$2:$K$5000,$B900,'1. Output sheet'!$AC$2:$AC$5000,$B$170,'1. Output sheet'!$O$2:$O$5000,"&gt;="&amp;$B$740,'1. Output sheet'!$O$2:$O$5000,"&lt;"&amp;$C$740)</f>
        <v>0</v>
      </c>
      <c r="I900" s="13">
        <f>SUMIFS('1. Output sheet'!$F$2:$F$5000,'1. Output sheet'!$C$2:$C$5000,I$138,'1. Output sheet'!$K$2:$K$5000,$B900,'1. Output sheet'!$AC$2:$AC$5000,$B$140,'1. Output sheet'!$O$2:$O$5000,"&gt;="&amp;$B$740,'1. Output sheet'!$O$2:$O$5000,"&lt;"&amp;$C$740)+SUMIFS('1. Output sheet'!$F$2:$F$5000,'1. Output sheet'!$C$2:$C$5000,I$138,'1. Output sheet'!$K$2:$K$5000,$B900,'1. Output sheet'!$AC$2:$AC$5000,$B$170,'1. Output sheet'!$O$2:$O$5000,"&gt;="&amp;$B$740,'1. Output sheet'!$O$2:$O$5000,"&lt;"&amp;$C$740)</f>
        <v>0</v>
      </c>
      <c r="J900" s="13">
        <f>SUMIFS('1. Output sheet'!$F$2:$F$5000,'1. Output sheet'!$C$2:$C$5000,J$138,'1. Output sheet'!$K$2:$K$5000,$B900,'1. Output sheet'!$AC$2:$AC$5000,$B$140,'1. Output sheet'!$O$2:$O$5000,"&gt;="&amp;$B$740,'1. Output sheet'!$O$2:$O$5000,"&lt;"&amp;$C$740)+SUMIFS('1. Output sheet'!$F$2:$F$5000,'1. Output sheet'!$C$2:$C$5000,J$138,'1. Output sheet'!$K$2:$K$5000,$B900,'1. Output sheet'!$AC$2:$AC$5000,$B$170,'1. Output sheet'!$O$2:$O$5000,"&gt;="&amp;$B$740,'1. Output sheet'!$O$2:$O$5000,"&lt;"&amp;$C$740)</f>
        <v>3015</v>
      </c>
      <c r="K900" s="13">
        <f>SUMIFS('1. Output sheet'!$F$2:$F$5000,'1. Output sheet'!$C$2:$C$5000,K$138,'1. Output sheet'!$K$2:$K$5000,$B900,'1. Output sheet'!$AC$2:$AC$5000,$B$140,'1. Output sheet'!$O$2:$O$5000,"&gt;="&amp;$B$740,'1. Output sheet'!$O$2:$O$5000,"&lt;"&amp;$C$740)+SUMIFS('1. Output sheet'!$F$2:$F$5000,'1. Output sheet'!$C$2:$C$5000,K$138,'1. Output sheet'!$K$2:$K$5000,$B900,'1. Output sheet'!$AC$2:$AC$5000,$B$170,'1. Output sheet'!$O$2:$O$5000,"&gt;="&amp;$B$740,'1. Output sheet'!$O$2:$O$5000,"&lt;"&amp;$C$740)</f>
        <v>0</v>
      </c>
      <c r="L900" s="13">
        <f>SUMIFS('1. Output sheet'!$F$2:$F$5000,'1. Output sheet'!$C$2:$C$5000,L$138,'1. Output sheet'!$K$2:$K$5000,$B900,'1. Output sheet'!$AC$2:$AC$5000,$B$140,'1. Output sheet'!$O$2:$O$5000,"&gt;="&amp;$B$740,'1. Output sheet'!$O$2:$O$5000,"&lt;"&amp;$C$740)+SUMIFS('1. Output sheet'!$F$2:$F$5000,'1. Output sheet'!$C$2:$C$5000,L$138,'1. Output sheet'!$K$2:$K$5000,$B900,'1. Output sheet'!$AC$2:$AC$5000,$B$170,'1. Output sheet'!$O$2:$O$5000,"&gt;="&amp;$B$740,'1. Output sheet'!$O$2:$O$5000,"&lt;"&amp;$C$740)</f>
        <v>0</v>
      </c>
      <c r="M900" s="13">
        <f>SUMIFS('1. Output sheet'!$F$2:$F$5000,'1. Output sheet'!$C$2:$C$5000,M$138,'1. Output sheet'!$K$2:$K$5000,$B900,'1. Output sheet'!$AC$2:$AC$5000,$B$140,'1. Output sheet'!$O$2:$O$5000,"&gt;="&amp;$B$740,'1. Output sheet'!$O$2:$O$5000,"&lt;"&amp;$C$740)+SUMIFS('1. Output sheet'!$F$2:$F$5000,'1. Output sheet'!$C$2:$C$5000,M$138,'1. Output sheet'!$K$2:$K$5000,$B900,'1. Output sheet'!$AC$2:$AC$5000,$B$170,'1. Output sheet'!$O$2:$O$5000,"&gt;="&amp;$B$740,'1. Output sheet'!$O$2:$O$5000,"&lt;"&amp;$C$740)</f>
        <v>0</v>
      </c>
      <c r="N900" s="13">
        <f>SUMIFS('1. Output sheet'!$F$2:$F$5000,'1. Output sheet'!$C$2:$C$5000,N$138,'1. Output sheet'!$K$2:$K$5000,$B900,'1. Output sheet'!$AC$2:$AC$5000,$B$140,'1. Output sheet'!$O$2:$O$5000,"&gt;="&amp;$B$740,'1. Output sheet'!$O$2:$O$5000,"&lt;"&amp;$C$740)+SUMIFS('1. Output sheet'!$F$2:$F$5000,'1. Output sheet'!$C$2:$C$5000,N$138,'1. Output sheet'!$K$2:$K$5000,$B900,'1. Output sheet'!$AC$2:$AC$5000,$B$170,'1. Output sheet'!$O$2:$O$5000,"&gt;="&amp;$B$740,'1. Output sheet'!$O$2:$O$5000,"&lt;"&amp;$C$740)</f>
        <v>0</v>
      </c>
      <c r="O900" s="13">
        <f>SUMIFS('1. Output sheet'!$F$2:$F$5000,'1. Output sheet'!$C$2:$C$5000,O$138,'1. Output sheet'!$K$2:$K$5000,$B900,'1. Output sheet'!$AC$2:$AC$5000,$B$140,'1. Output sheet'!$O$2:$O$5000,"&gt;="&amp;$B$740,'1. Output sheet'!$O$2:$O$5000,"&lt;"&amp;$C$740)+SUMIFS('1. Output sheet'!$F$2:$F$5000,'1. Output sheet'!$C$2:$C$5000,O$138,'1. Output sheet'!$K$2:$K$5000,$B900,'1. Output sheet'!$AC$2:$AC$5000,$B$170,'1. Output sheet'!$O$2:$O$5000,"&gt;="&amp;$B$740,'1. Output sheet'!$O$2:$O$5000,"&lt;"&amp;$C$740)</f>
        <v>0</v>
      </c>
      <c r="P900" s="14">
        <f t="shared" si="506"/>
        <v>4245</v>
      </c>
      <c r="R900" s="39" t="s">
        <v>217</v>
      </c>
      <c r="S900" s="12"/>
      <c r="T900" s="13">
        <f t="shared" si="505"/>
        <v>0</v>
      </c>
      <c r="U900" s="13">
        <f t="shared" si="493"/>
        <v>0</v>
      </c>
      <c r="V900" s="13">
        <f t="shared" si="494"/>
        <v>164.91693817625998</v>
      </c>
      <c r="W900" s="13">
        <f t="shared" si="495"/>
        <v>0</v>
      </c>
      <c r="X900" s="13">
        <f t="shared" si="496"/>
        <v>0</v>
      </c>
      <c r="Y900" s="13">
        <f t="shared" si="497"/>
        <v>0</v>
      </c>
      <c r="Z900" s="13">
        <f t="shared" si="498"/>
        <v>404.24761674912509</v>
      </c>
      <c r="AA900" s="13">
        <f t="shared" si="499"/>
        <v>0</v>
      </c>
      <c r="AB900" s="13">
        <f t="shared" si="500"/>
        <v>0</v>
      </c>
      <c r="AC900" s="13">
        <f t="shared" si="501"/>
        <v>0</v>
      </c>
      <c r="AD900" s="13">
        <f t="shared" si="502"/>
        <v>0</v>
      </c>
      <c r="AE900" s="13">
        <f t="shared" si="503"/>
        <v>0</v>
      </c>
      <c r="AF900" s="14">
        <f t="shared" si="504"/>
        <v>569.16455492538512</v>
      </c>
    </row>
    <row r="901" spans="1:36" ht="15" x14ac:dyDescent="0.25">
      <c r="B901" s="39" t="s">
        <v>326</v>
      </c>
      <c r="C901" s="12"/>
      <c r="D901" s="13">
        <f>SUMIFS('1. Output sheet'!$F$2:$F$5000,'1. Output sheet'!$C$2:$C$5000,D$138,'1. Output sheet'!$K$2:$K$5000,$B901,'1. Output sheet'!$AC$2:$AC$5000,$B$140,'1. Output sheet'!$O$2:$O$5000,"&gt;="&amp;$B$740,'1. Output sheet'!$O$2:$O$5000,"&lt;"&amp;$C$740)+SUMIFS('1. Output sheet'!$F$2:$F$5000,'1. Output sheet'!$C$2:$C$5000,D$138,'1. Output sheet'!$K$2:$K$5000,$B901,'1. Output sheet'!$AC$2:$AC$5000,$B$170,'1. Output sheet'!$O$2:$O$5000,"&gt;="&amp;$B$740,'1. Output sheet'!$O$2:$O$5000,"&lt;"&amp;$C$740)</f>
        <v>1495</v>
      </c>
      <c r="E901" s="13">
        <f>SUMIFS('1. Output sheet'!$F$2:$F$5000,'1. Output sheet'!$C$2:$C$5000,E$138,'1. Output sheet'!$K$2:$K$5000,$B901,'1. Output sheet'!$AC$2:$AC$5000,$B$140,'1. Output sheet'!$O$2:$O$5000,"&gt;="&amp;$B$740,'1. Output sheet'!$O$2:$O$5000,"&lt;"&amp;$C$740)+SUMIFS('1. Output sheet'!$F$2:$F$5000,'1. Output sheet'!$C$2:$C$5000,E$138,'1. Output sheet'!$K$2:$K$5000,$B901,'1. Output sheet'!$AC$2:$AC$5000,$B$170,'1. Output sheet'!$O$2:$O$5000,"&gt;="&amp;$B$740,'1. Output sheet'!$O$2:$O$5000,"&lt;"&amp;$C$740)</f>
        <v>0</v>
      </c>
      <c r="F901" s="13">
        <f>SUMIFS('1. Output sheet'!$F$2:$F$5000,'1. Output sheet'!$C$2:$C$5000,F$138,'1. Output sheet'!$K$2:$K$5000,$B901,'1. Output sheet'!$AC$2:$AC$5000,$B$140,'1. Output sheet'!$O$2:$O$5000,"&gt;="&amp;$B$740,'1. Output sheet'!$O$2:$O$5000,"&lt;"&amp;$C$740)+SUMIFS('1. Output sheet'!$F$2:$F$5000,'1. Output sheet'!$C$2:$C$5000,F$138,'1. Output sheet'!$K$2:$K$5000,$B901,'1. Output sheet'!$AC$2:$AC$5000,$B$170,'1. Output sheet'!$O$2:$O$5000,"&gt;="&amp;$B$740,'1. Output sheet'!$O$2:$O$5000,"&lt;"&amp;$C$740)</f>
        <v>-1080.0199999999993</v>
      </c>
      <c r="G901" s="13">
        <f>SUMIFS('1. Output sheet'!$F$2:$F$5000,'1. Output sheet'!$C$2:$C$5000,G$138,'1. Output sheet'!$K$2:$K$5000,$B901,'1. Output sheet'!$AC$2:$AC$5000,$B$140,'1. Output sheet'!$O$2:$O$5000,"&gt;="&amp;$B$740,'1. Output sheet'!$O$2:$O$5000,"&lt;"&amp;$C$740)+SUMIFS('1. Output sheet'!$F$2:$F$5000,'1. Output sheet'!$C$2:$C$5000,G$138,'1. Output sheet'!$K$2:$K$5000,$B901,'1. Output sheet'!$AC$2:$AC$5000,$B$170,'1. Output sheet'!$O$2:$O$5000,"&gt;="&amp;$B$740,'1. Output sheet'!$O$2:$O$5000,"&lt;"&amp;$C$740)</f>
        <v>0</v>
      </c>
      <c r="H901" s="13">
        <f>SUMIFS('1. Output sheet'!$F$2:$F$5000,'1. Output sheet'!$C$2:$C$5000,H$138,'1. Output sheet'!$K$2:$K$5000,$B901,'1. Output sheet'!$AC$2:$AC$5000,$B$140,'1. Output sheet'!$O$2:$O$5000,"&gt;="&amp;$B$740,'1. Output sheet'!$O$2:$O$5000,"&lt;"&amp;$C$740)+SUMIFS('1. Output sheet'!$F$2:$F$5000,'1. Output sheet'!$C$2:$C$5000,H$138,'1. Output sheet'!$K$2:$K$5000,$B901,'1. Output sheet'!$AC$2:$AC$5000,$B$170,'1. Output sheet'!$O$2:$O$5000,"&gt;="&amp;$B$740,'1. Output sheet'!$O$2:$O$5000,"&lt;"&amp;$C$740)</f>
        <v>0</v>
      </c>
      <c r="I901" s="13">
        <f>SUMIFS('1. Output sheet'!$F$2:$F$5000,'1. Output sheet'!$C$2:$C$5000,I$138,'1. Output sheet'!$K$2:$K$5000,$B901,'1. Output sheet'!$AC$2:$AC$5000,$B$140,'1. Output sheet'!$O$2:$O$5000,"&gt;="&amp;$B$740,'1. Output sheet'!$O$2:$O$5000,"&lt;"&amp;$C$740)+SUMIFS('1. Output sheet'!$F$2:$F$5000,'1. Output sheet'!$C$2:$C$5000,I$138,'1. Output sheet'!$K$2:$K$5000,$B901,'1. Output sheet'!$AC$2:$AC$5000,$B$170,'1. Output sheet'!$O$2:$O$5000,"&gt;="&amp;$B$740,'1. Output sheet'!$O$2:$O$5000,"&lt;"&amp;$C$740)</f>
        <v>0</v>
      </c>
      <c r="J901" s="13">
        <f>SUMIFS('1. Output sheet'!$F$2:$F$5000,'1. Output sheet'!$C$2:$C$5000,J$138,'1. Output sheet'!$K$2:$K$5000,$B901,'1. Output sheet'!$AC$2:$AC$5000,$B$140,'1. Output sheet'!$O$2:$O$5000,"&gt;="&amp;$B$740,'1. Output sheet'!$O$2:$O$5000,"&lt;"&amp;$C$740)+SUMIFS('1. Output sheet'!$F$2:$F$5000,'1. Output sheet'!$C$2:$C$5000,J$138,'1. Output sheet'!$K$2:$K$5000,$B901,'1. Output sheet'!$AC$2:$AC$5000,$B$170,'1. Output sheet'!$O$2:$O$5000,"&gt;="&amp;$B$740,'1. Output sheet'!$O$2:$O$5000,"&lt;"&amp;$C$740)</f>
        <v>0</v>
      </c>
      <c r="K901" s="13">
        <f>SUMIFS('1. Output sheet'!$F$2:$F$5000,'1. Output sheet'!$C$2:$C$5000,K$138,'1. Output sheet'!$K$2:$K$5000,$B901,'1. Output sheet'!$AC$2:$AC$5000,$B$140,'1. Output sheet'!$O$2:$O$5000,"&gt;="&amp;$B$740,'1. Output sheet'!$O$2:$O$5000,"&lt;"&amp;$C$740)+SUMIFS('1. Output sheet'!$F$2:$F$5000,'1. Output sheet'!$C$2:$C$5000,K$138,'1. Output sheet'!$K$2:$K$5000,$B901,'1. Output sheet'!$AC$2:$AC$5000,$B$170,'1. Output sheet'!$O$2:$O$5000,"&gt;="&amp;$B$740,'1. Output sheet'!$O$2:$O$5000,"&lt;"&amp;$C$740)</f>
        <v>0</v>
      </c>
      <c r="L901" s="13">
        <f>SUMIFS('1. Output sheet'!$F$2:$F$5000,'1. Output sheet'!$C$2:$C$5000,L$138,'1. Output sheet'!$K$2:$K$5000,$B901,'1. Output sheet'!$AC$2:$AC$5000,$B$140,'1. Output sheet'!$O$2:$O$5000,"&gt;="&amp;$B$740,'1. Output sheet'!$O$2:$O$5000,"&lt;"&amp;$C$740)+SUMIFS('1. Output sheet'!$F$2:$F$5000,'1. Output sheet'!$C$2:$C$5000,L$138,'1. Output sheet'!$K$2:$K$5000,$B901,'1. Output sheet'!$AC$2:$AC$5000,$B$170,'1. Output sheet'!$O$2:$O$5000,"&gt;="&amp;$B$740,'1. Output sheet'!$O$2:$O$5000,"&lt;"&amp;$C$740)</f>
        <v>0</v>
      </c>
      <c r="M901" s="13">
        <f>SUMIFS('1. Output sheet'!$F$2:$F$5000,'1. Output sheet'!$C$2:$C$5000,M$138,'1. Output sheet'!$K$2:$K$5000,$B901,'1. Output sheet'!$AC$2:$AC$5000,$B$140,'1. Output sheet'!$O$2:$O$5000,"&gt;="&amp;$B$740,'1. Output sheet'!$O$2:$O$5000,"&lt;"&amp;$C$740)+SUMIFS('1. Output sheet'!$F$2:$F$5000,'1. Output sheet'!$C$2:$C$5000,M$138,'1. Output sheet'!$K$2:$K$5000,$B901,'1. Output sheet'!$AC$2:$AC$5000,$B$170,'1. Output sheet'!$O$2:$O$5000,"&gt;="&amp;$B$740,'1. Output sheet'!$O$2:$O$5000,"&lt;"&amp;$C$740)</f>
        <v>0</v>
      </c>
      <c r="N901" s="13">
        <f>SUMIFS('1. Output sheet'!$F$2:$F$5000,'1. Output sheet'!$C$2:$C$5000,N$138,'1. Output sheet'!$K$2:$K$5000,$B901,'1. Output sheet'!$AC$2:$AC$5000,$B$140,'1. Output sheet'!$O$2:$O$5000,"&gt;="&amp;$B$740,'1. Output sheet'!$O$2:$O$5000,"&lt;"&amp;$C$740)+SUMIFS('1. Output sheet'!$F$2:$F$5000,'1. Output sheet'!$C$2:$C$5000,N$138,'1. Output sheet'!$K$2:$K$5000,$B901,'1. Output sheet'!$AC$2:$AC$5000,$B$170,'1. Output sheet'!$O$2:$O$5000,"&gt;="&amp;$B$740,'1. Output sheet'!$O$2:$O$5000,"&lt;"&amp;$C$740)</f>
        <v>0</v>
      </c>
      <c r="O901" s="13">
        <f>SUMIFS('1. Output sheet'!$F$2:$F$5000,'1. Output sheet'!$C$2:$C$5000,O$138,'1. Output sheet'!$K$2:$K$5000,$B901,'1. Output sheet'!$AC$2:$AC$5000,$B$140,'1. Output sheet'!$O$2:$O$5000,"&gt;="&amp;$B$740,'1. Output sheet'!$O$2:$O$5000,"&lt;"&amp;$C$740)+SUMIFS('1. Output sheet'!$F$2:$F$5000,'1. Output sheet'!$C$2:$C$5000,O$138,'1. Output sheet'!$K$2:$K$5000,$B901,'1. Output sheet'!$AC$2:$AC$5000,$B$170,'1. Output sheet'!$O$2:$O$5000,"&gt;="&amp;$B$740,'1. Output sheet'!$O$2:$O$5000,"&lt;"&amp;$C$740)</f>
        <v>0</v>
      </c>
      <c r="P901" s="14">
        <f t="shared" si="506"/>
        <v>414.9800000000007</v>
      </c>
      <c r="R901" s="39" t="s">
        <v>326</v>
      </c>
      <c r="S901" s="12"/>
      <c r="T901" s="13">
        <f t="shared" si="505"/>
        <v>200.44782323049486</v>
      </c>
      <c r="U901" s="13">
        <f t="shared" si="493"/>
        <v>0</v>
      </c>
      <c r="V901" s="13">
        <f t="shared" si="494"/>
        <v>-144.8077980236782</v>
      </c>
      <c r="W901" s="13">
        <f t="shared" si="495"/>
        <v>0</v>
      </c>
      <c r="X901" s="13">
        <f t="shared" si="496"/>
        <v>0</v>
      </c>
      <c r="Y901" s="13">
        <f t="shared" si="497"/>
        <v>0</v>
      </c>
      <c r="Z901" s="13">
        <f t="shared" si="498"/>
        <v>0</v>
      </c>
      <c r="AA901" s="13">
        <f t="shared" si="499"/>
        <v>0</v>
      </c>
      <c r="AB901" s="13">
        <f t="shared" si="500"/>
        <v>0</v>
      </c>
      <c r="AC901" s="13">
        <f t="shared" si="501"/>
        <v>0</v>
      </c>
      <c r="AD901" s="13">
        <f t="shared" si="502"/>
        <v>0</v>
      </c>
      <c r="AE901" s="13">
        <f t="shared" si="503"/>
        <v>0</v>
      </c>
      <c r="AF901" s="14">
        <f t="shared" si="504"/>
        <v>55.640025206816652</v>
      </c>
    </row>
    <row r="902" spans="1:36" ht="15" x14ac:dyDescent="0.25">
      <c r="B902" s="39" t="s">
        <v>775</v>
      </c>
      <c r="C902" s="12"/>
      <c r="D902" s="13">
        <f>SUMIFS('1. Output sheet'!$F$2:$F$5000,'1. Output sheet'!$C$2:$C$5000,D$138,'1. Output sheet'!$K$2:$K$5000,$B902,'1. Output sheet'!$AC$2:$AC$5000,$B$140,'1. Output sheet'!$O$2:$O$5000,"&gt;="&amp;$B$740,'1. Output sheet'!$O$2:$O$5000,"&lt;"&amp;$C$740)+SUMIFS('1. Output sheet'!$F$2:$F$5000,'1. Output sheet'!$C$2:$C$5000,D$138,'1. Output sheet'!$K$2:$K$5000,$B902,'1. Output sheet'!$AC$2:$AC$5000,$B$170,'1. Output sheet'!$O$2:$O$5000,"&gt;="&amp;$B$740,'1. Output sheet'!$O$2:$O$5000,"&lt;"&amp;$C$740)</f>
        <v>0</v>
      </c>
      <c r="E902" s="13">
        <f>SUMIFS('1. Output sheet'!$F$2:$F$5000,'1. Output sheet'!$C$2:$C$5000,E$138,'1. Output sheet'!$K$2:$K$5000,$B902,'1. Output sheet'!$AC$2:$AC$5000,$B$140,'1. Output sheet'!$O$2:$O$5000,"&gt;="&amp;$B$740,'1. Output sheet'!$O$2:$O$5000,"&lt;"&amp;$C$740)+SUMIFS('1. Output sheet'!$F$2:$F$5000,'1. Output sheet'!$C$2:$C$5000,E$138,'1. Output sheet'!$K$2:$K$5000,$B902,'1. Output sheet'!$AC$2:$AC$5000,$B$170,'1. Output sheet'!$O$2:$O$5000,"&gt;="&amp;$B$740,'1. Output sheet'!$O$2:$O$5000,"&lt;"&amp;$C$740)</f>
        <v>0</v>
      </c>
      <c r="F902" s="13">
        <f>SUMIFS('1. Output sheet'!$F$2:$F$5000,'1. Output sheet'!$C$2:$C$5000,F$138,'1. Output sheet'!$K$2:$K$5000,$B902,'1. Output sheet'!$AC$2:$AC$5000,$B$140,'1. Output sheet'!$O$2:$O$5000,"&gt;="&amp;$B$740,'1. Output sheet'!$O$2:$O$5000,"&lt;"&amp;$C$740)+SUMIFS('1. Output sheet'!$F$2:$F$5000,'1. Output sheet'!$C$2:$C$5000,F$138,'1. Output sheet'!$K$2:$K$5000,$B902,'1. Output sheet'!$AC$2:$AC$5000,$B$170,'1. Output sheet'!$O$2:$O$5000,"&gt;="&amp;$B$740,'1. Output sheet'!$O$2:$O$5000,"&lt;"&amp;$C$740)</f>
        <v>1428</v>
      </c>
      <c r="G902" s="13">
        <f>SUMIFS('1. Output sheet'!$F$2:$F$5000,'1. Output sheet'!$C$2:$C$5000,G$138,'1. Output sheet'!$K$2:$K$5000,$B902,'1. Output sheet'!$AC$2:$AC$5000,$B$140,'1. Output sheet'!$O$2:$O$5000,"&gt;="&amp;$B$740,'1. Output sheet'!$O$2:$O$5000,"&lt;"&amp;$C$740)+SUMIFS('1. Output sheet'!$F$2:$F$5000,'1. Output sheet'!$C$2:$C$5000,G$138,'1. Output sheet'!$K$2:$K$5000,$B902,'1. Output sheet'!$AC$2:$AC$5000,$B$170,'1. Output sheet'!$O$2:$O$5000,"&gt;="&amp;$B$740,'1. Output sheet'!$O$2:$O$5000,"&lt;"&amp;$C$740)</f>
        <v>0</v>
      </c>
      <c r="H902" s="13">
        <f>SUMIFS('1. Output sheet'!$F$2:$F$5000,'1. Output sheet'!$C$2:$C$5000,H$138,'1. Output sheet'!$K$2:$K$5000,$B902,'1. Output sheet'!$AC$2:$AC$5000,$B$140,'1. Output sheet'!$O$2:$O$5000,"&gt;="&amp;$B$740,'1. Output sheet'!$O$2:$O$5000,"&lt;"&amp;$C$740)+SUMIFS('1. Output sheet'!$F$2:$F$5000,'1. Output sheet'!$C$2:$C$5000,H$138,'1. Output sheet'!$K$2:$K$5000,$B902,'1. Output sheet'!$AC$2:$AC$5000,$B$170,'1. Output sheet'!$O$2:$O$5000,"&gt;="&amp;$B$740,'1. Output sheet'!$O$2:$O$5000,"&lt;"&amp;$C$740)</f>
        <v>0</v>
      </c>
      <c r="I902" s="13">
        <f>SUMIFS('1. Output sheet'!$F$2:$F$5000,'1. Output sheet'!$C$2:$C$5000,I$138,'1. Output sheet'!$K$2:$K$5000,$B902,'1. Output sheet'!$AC$2:$AC$5000,$B$140,'1. Output sheet'!$O$2:$O$5000,"&gt;="&amp;$B$740,'1. Output sheet'!$O$2:$O$5000,"&lt;"&amp;$C$740)+SUMIFS('1. Output sheet'!$F$2:$F$5000,'1. Output sheet'!$C$2:$C$5000,I$138,'1. Output sheet'!$K$2:$K$5000,$B902,'1. Output sheet'!$AC$2:$AC$5000,$B$170,'1. Output sheet'!$O$2:$O$5000,"&gt;="&amp;$B$740,'1. Output sheet'!$O$2:$O$5000,"&lt;"&amp;$C$740)</f>
        <v>0</v>
      </c>
      <c r="J902" s="13">
        <f>SUMIFS('1. Output sheet'!$F$2:$F$5000,'1. Output sheet'!$C$2:$C$5000,J$138,'1. Output sheet'!$K$2:$K$5000,$B902,'1. Output sheet'!$AC$2:$AC$5000,$B$140,'1. Output sheet'!$O$2:$O$5000,"&gt;="&amp;$B$740,'1. Output sheet'!$O$2:$O$5000,"&lt;"&amp;$C$740)+SUMIFS('1. Output sheet'!$F$2:$F$5000,'1. Output sheet'!$C$2:$C$5000,J$138,'1. Output sheet'!$K$2:$K$5000,$B902,'1. Output sheet'!$AC$2:$AC$5000,$B$170,'1. Output sheet'!$O$2:$O$5000,"&gt;="&amp;$B$740,'1. Output sheet'!$O$2:$O$5000,"&lt;"&amp;$C$740)</f>
        <v>0</v>
      </c>
      <c r="K902" s="13">
        <f>SUMIFS('1. Output sheet'!$F$2:$F$5000,'1. Output sheet'!$C$2:$C$5000,K$138,'1. Output sheet'!$K$2:$K$5000,$B902,'1. Output sheet'!$AC$2:$AC$5000,$B$140,'1. Output sheet'!$O$2:$O$5000,"&gt;="&amp;$B$740,'1. Output sheet'!$O$2:$O$5000,"&lt;"&amp;$C$740)+SUMIFS('1. Output sheet'!$F$2:$F$5000,'1. Output sheet'!$C$2:$C$5000,K$138,'1. Output sheet'!$K$2:$K$5000,$B902,'1. Output sheet'!$AC$2:$AC$5000,$B$170,'1. Output sheet'!$O$2:$O$5000,"&gt;="&amp;$B$740,'1. Output sheet'!$O$2:$O$5000,"&lt;"&amp;$C$740)</f>
        <v>0</v>
      </c>
      <c r="L902" s="13">
        <f>SUMIFS('1. Output sheet'!$F$2:$F$5000,'1. Output sheet'!$C$2:$C$5000,L$138,'1. Output sheet'!$K$2:$K$5000,$B902,'1. Output sheet'!$AC$2:$AC$5000,$B$140,'1. Output sheet'!$O$2:$O$5000,"&gt;="&amp;$B$740,'1. Output sheet'!$O$2:$O$5000,"&lt;"&amp;$C$740)+SUMIFS('1. Output sheet'!$F$2:$F$5000,'1. Output sheet'!$C$2:$C$5000,L$138,'1. Output sheet'!$K$2:$K$5000,$B902,'1. Output sheet'!$AC$2:$AC$5000,$B$170,'1. Output sheet'!$O$2:$O$5000,"&gt;="&amp;$B$740,'1. Output sheet'!$O$2:$O$5000,"&lt;"&amp;$C$740)</f>
        <v>0</v>
      </c>
      <c r="M902" s="13">
        <f>SUMIFS('1. Output sheet'!$F$2:$F$5000,'1. Output sheet'!$C$2:$C$5000,M$138,'1. Output sheet'!$K$2:$K$5000,$B902,'1. Output sheet'!$AC$2:$AC$5000,$B$140,'1. Output sheet'!$O$2:$O$5000,"&gt;="&amp;$B$740,'1. Output sheet'!$O$2:$O$5000,"&lt;"&amp;$C$740)+SUMIFS('1. Output sheet'!$F$2:$F$5000,'1. Output sheet'!$C$2:$C$5000,M$138,'1. Output sheet'!$K$2:$K$5000,$B902,'1. Output sheet'!$AC$2:$AC$5000,$B$170,'1. Output sheet'!$O$2:$O$5000,"&gt;="&amp;$B$740,'1. Output sheet'!$O$2:$O$5000,"&lt;"&amp;$C$740)</f>
        <v>0</v>
      </c>
      <c r="N902" s="13">
        <f>SUMIFS('1. Output sheet'!$F$2:$F$5000,'1. Output sheet'!$C$2:$C$5000,N$138,'1. Output sheet'!$K$2:$K$5000,$B902,'1. Output sheet'!$AC$2:$AC$5000,$B$140,'1. Output sheet'!$O$2:$O$5000,"&gt;="&amp;$B$740,'1. Output sheet'!$O$2:$O$5000,"&lt;"&amp;$C$740)+SUMIFS('1. Output sheet'!$F$2:$F$5000,'1. Output sheet'!$C$2:$C$5000,N$138,'1. Output sheet'!$K$2:$K$5000,$B902,'1. Output sheet'!$AC$2:$AC$5000,$B$170,'1. Output sheet'!$O$2:$O$5000,"&gt;="&amp;$B$740,'1. Output sheet'!$O$2:$O$5000,"&lt;"&amp;$C$740)</f>
        <v>0</v>
      </c>
      <c r="O902" s="13">
        <f>SUMIFS('1. Output sheet'!$F$2:$F$5000,'1. Output sheet'!$C$2:$C$5000,O$138,'1. Output sheet'!$K$2:$K$5000,$B902,'1. Output sheet'!$AC$2:$AC$5000,$B$140,'1. Output sheet'!$O$2:$O$5000,"&gt;="&amp;$B$740,'1. Output sheet'!$O$2:$O$5000,"&lt;"&amp;$C$740)+SUMIFS('1. Output sheet'!$F$2:$F$5000,'1. Output sheet'!$C$2:$C$5000,O$138,'1. Output sheet'!$K$2:$K$5000,$B902,'1. Output sheet'!$AC$2:$AC$5000,$B$170,'1. Output sheet'!$O$2:$O$5000,"&gt;="&amp;$B$740,'1. Output sheet'!$O$2:$O$5000,"&lt;"&amp;$C$740)</f>
        <v>0</v>
      </c>
      <c r="P902" s="14">
        <f t="shared" si="506"/>
        <v>1428</v>
      </c>
      <c r="R902" s="39" t="s">
        <v>775</v>
      </c>
      <c r="S902" s="12"/>
      <c r="T902" s="13">
        <f t="shared" si="505"/>
        <v>0</v>
      </c>
      <c r="U902" s="13">
        <f t="shared" si="493"/>
        <v>0</v>
      </c>
      <c r="V902" s="13">
        <f t="shared" si="494"/>
        <v>191.46454285829208</v>
      </c>
      <c r="W902" s="13">
        <f t="shared" si="495"/>
        <v>0</v>
      </c>
      <c r="X902" s="13">
        <f t="shared" si="496"/>
        <v>0</v>
      </c>
      <c r="Y902" s="13">
        <f t="shared" si="497"/>
        <v>0</v>
      </c>
      <c r="Z902" s="13">
        <f t="shared" si="498"/>
        <v>0</v>
      </c>
      <c r="AA902" s="13">
        <f t="shared" si="499"/>
        <v>0</v>
      </c>
      <c r="AB902" s="13">
        <f t="shared" si="500"/>
        <v>0</v>
      </c>
      <c r="AC902" s="13">
        <f t="shared" si="501"/>
        <v>0</v>
      </c>
      <c r="AD902" s="13">
        <f t="shared" si="502"/>
        <v>0</v>
      </c>
      <c r="AE902" s="13">
        <f t="shared" si="503"/>
        <v>0</v>
      </c>
      <c r="AF902" s="14">
        <f t="shared" si="504"/>
        <v>191.46454285829208</v>
      </c>
    </row>
    <row r="905" spans="1:36" x14ac:dyDescent="0.2">
      <c r="A905" s="36" t="s">
        <v>4784</v>
      </c>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x14ac:dyDescent="0.2">
      <c r="A906" s="34" t="s">
        <v>13</v>
      </c>
      <c r="B906" s="8">
        <v>45901</v>
      </c>
      <c r="C906" s="8">
        <v>45931</v>
      </c>
    </row>
    <row r="907" spans="1:36" ht="15" x14ac:dyDescent="0.25">
      <c r="B907" s="5" t="s">
        <v>4765</v>
      </c>
      <c r="C907" s="5"/>
      <c r="D907" s="5"/>
      <c r="E907" s="5"/>
      <c r="F907" s="5"/>
      <c r="G907" s="5"/>
      <c r="H907" s="5"/>
      <c r="I907" s="5"/>
      <c r="J907" s="5"/>
      <c r="K907" s="5"/>
      <c r="L907" s="5"/>
      <c r="M907" s="5"/>
      <c r="N907" s="5"/>
      <c r="O907" s="5"/>
      <c r="P907" s="5"/>
    </row>
    <row r="908" spans="1:36" ht="45" x14ac:dyDescent="0.25">
      <c r="B908" s="6"/>
      <c r="C908" s="6"/>
      <c r="D908" s="10" t="s">
        <v>136</v>
      </c>
      <c r="E908" s="10" t="s">
        <v>41</v>
      </c>
      <c r="F908" s="10" t="s">
        <v>79</v>
      </c>
      <c r="G908" s="11" t="s">
        <v>50</v>
      </c>
      <c r="H908" s="11" t="s">
        <v>555</v>
      </c>
      <c r="I908" s="11" t="s">
        <v>145</v>
      </c>
      <c r="J908" s="11" t="s">
        <v>126</v>
      </c>
      <c r="K908" s="11" t="s">
        <v>238</v>
      </c>
      <c r="L908" s="11" t="s">
        <v>312</v>
      </c>
      <c r="M908" s="11" t="s">
        <v>4766</v>
      </c>
      <c r="N908" s="11" t="s">
        <v>29</v>
      </c>
      <c r="O908" s="11" t="s">
        <v>69</v>
      </c>
      <c r="P908" s="29" t="s">
        <v>4767</v>
      </c>
    </row>
    <row r="909" spans="1:36" ht="15" x14ac:dyDescent="0.25">
      <c r="B909" s="37" t="s">
        <v>4770</v>
      </c>
      <c r="C909" s="37" t="s">
        <v>4761</v>
      </c>
      <c r="D909" s="14">
        <f>D910+D940</f>
        <v>0</v>
      </c>
      <c r="E909" s="14">
        <f t="shared" ref="E909" si="507">E910+E940</f>
        <v>3</v>
      </c>
      <c r="F909" s="14">
        <f t="shared" ref="F909" si="508">F910+F940</f>
        <v>1</v>
      </c>
      <c r="G909" s="14">
        <f t="shared" ref="G909" si="509">G910+G940</f>
        <v>19</v>
      </c>
      <c r="H909" s="14">
        <f t="shared" ref="H909" si="510">H910+H940</f>
        <v>3</v>
      </c>
      <c r="I909" s="14">
        <f t="shared" ref="I909" si="511">I910+I940</f>
        <v>1</v>
      </c>
      <c r="J909" s="14">
        <f t="shared" ref="J909" si="512">J910+J940</f>
        <v>3</v>
      </c>
      <c r="K909" s="14">
        <f t="shared" ref="K909" si="513">K910+K940</f>
        <v>0</v>
      </c>
      <c r="L909" s="14">
        <f t="shared" ref="L909" si="514">L910+L940</f>
        <v>0</v>
      </c>
      <c r="M909" s="14">
        <f t="shared" ref="M909" si="515">M910+M940</f>
        <v>0</v>
      </c>
      <c r="N909" s="14">
        <f t="shared" ref="N909" si="516">N910+N940</f>
        <v>0</v>
      </c>
      <c r="O909" s="14">
        <f t="shared" ref="O909" si="517">O910+O940</f>
        <v>0</v>
      </c>
      <c r="P909" s="14">
        <f>SUM(D909:O909)</f>
        <v>30</v>
      </c>
    </row>
    <row r="910" spans="1:36" ht="15" x14ac:dyDescent="0.25">
      <c r="B910" s="38" t="s">
        <v>39</v>
      </c>
      <c r="C910" s="37" t="s">
        <v>4761</v>
      </c>
      <c r="D910" s="14">
        <f>SUM(D911:D939)</f>
        <v>0</v>
      </c>
      <c r="E910" s="14">
        <f t="shared" ref="E910" si="518">SUM(E911:E939)</f>
        <v>3</v>
      </c>
      <c r="F910" s="14">
        <f t="shared" ref="F910" si="519">SUM(F911:F939)</f>
        <v>1</v>
      </c>
      <c r="G910" s="14">
        <f t="shared" ref="G910" si="520">SUM(G911:G939)</f>
        <v>19</v>
      </c>
      <c r="H910" s="14">
        <f t="shared" ref="H910" si="521">SUM(H911:H939)</f>
        <v>3</v>
      </c>
      <c r="I910" s="14">
        <f t="shared" ref="I910" si="522">SUM(I911:I939)</f>
        <v>1</v>
      </c>
      <c r="J910" s="14">
        <f t="shared" ref="J910" si="523">SUM(J911:J939)</f>
        <v>3</v>
      </c>
      <c r="K910" s="14">
        <f t="shared" ref="K910" si="524">SUM(K911:K939)</f>
        <v>0</v>
      </c>
      <c r="L910" s="14">
        <f t="shared" ref="L910" si="525">SUM(L911:L939)</f>
        <v>0</v>
      </c>
      <c r="M910" s="14">
        <f t="shared" ref="M910" si="526">SUM(M911:M939)</f>
        <v>0</v>
      </c>
      <c r="N910" s="14">
        <f t="shared" ref="N910" si="527">SUM(N911:N939)</f>
        <v>0</v>
      </c>
      <c r="O910" s="14">
        <f t="shared" ref="O910" si="528">SUM(O911:O939)</f>
        <v>0</v>
      </c>
      <c r="P910" s="14">
        <f t="shared" ref="P910:P969" si="529">SUM(D910:O910)</f>
        <v>30</v>
      </c>
    </row>
    <row r="911" spans="1:36" ht="15" x14ac:dyDescent="0.25">
      <c r="B911" s="7"/>
      <c r="C911" s="39" t="s">
        <v>141</v>
      </c>
      <c r="D911" s="13">
        <f>COUNTIFS('1. Output sheet'!$AC$2:$AC$5000,$B$75,'1. Output sheet'!$C$2:$C$5000,D$73,'1. Output sheet'!$K$2:$K$5000,$C911,'1. Output sheet'!$O$2:$O$5000,"&gt;="&amp;$B$906,'1. Output sheet'!$O$2:$O$5000,"&lt;"&amp;$C$906)</f>
        <v>0</v>
      </c>
      <c r="E911" s="13">
        <f>COUNTIFS('1. Output sheet'!$AC$2:$AC$5000,$B$75,'1. Output sheet'!$C$2:$C$5000,E$73,'1. Output sheet'!$K$2:$K$5000,$C911,'1. Output sheet'!$O$2:$O$5000,"&gt;="&amp;$B$906,'1. Output sheet'!$O$2:$O$5000,"&lt;"&amp;$C$906)</f>
        <v>0</v>
      </c>
      <c r="F911" s="13">
        <f>COUNTIFS('1. Output sheet'!$AC$2:$AC$5000,$B$75,'1. Output sheet'!$C$2:$C$5000,F$73,'1. Output sheet'!$K$2:$K$5000,$C911,'1. Output sheet'!$O$2:$O$5000,"&gt;="&amp;$B$906,'1. Output sheet'!$O$2:$O$5000,"&lt;"&amp;$C$906)</f>
        <v>0</v>
      </c>
      <c r="G911" s="13">
        <f>COUNTIFS('1. Output sheet'!$AC$2:$AC$5000,$B$75,'1. Output sheet'!$C$2:$C$5000,G$73,'1. Output sheet'!$K$2:$K$5000,$C911,'1. Output sheet'!$O$2:$O$5000,"&gt;="&amp;$B$906,'1. Output sheet'!$O$2:$O$5000,"&lt;"&amp;$C$906)</f>
        <v>0</v>
      </c>
      <c r="H911" s="13">
        <f>COUNTIFS('1. Output sheet'!$AC$2:$AC$5000,$B$75,'1. Output sheet'!$C$2:$C$5000,H$73,'1. Output sheet'!$K$2:$K$5000,$C911,'1. Output sheet'!$O$2:$O$5000,"&gt;="&amp;$B$906,'1. Output sheet'!$O$2:$O$5000,"&lt;"&amp;$C$906)</f>
        <v>0</v>
      </c>
      <c r="I911" s="13">
        <f>COUNTIFS('1. Output sheet'!$AC$2:$AC$5000,$B$75,'1. Output sheet'!$C$2:$C$5000,I$73,'1. Output sheet'!$K$2:$K$5000,$C911,'1. Output sheet'!$O$2:$O$5000,"&gt;="&amp;$B$906,'1. Output sheet'!$O$2:$O$5000,"&lt;"&amp;$C$906)</f>
        <v>0</v>
      </c>
      <c r="J911" s="13">
        <f>COUNTIFS('1. Output sheet'!$AC$2:$AC$5000,$B$75,'1. Output sheet'!$C$2:$C$5000,J$73,'1. Output sheet'!$K$2:$K$5000,$C911,'1. Output sheet'!$O$2:$O$5000,"&gt;="&amp;$B$906,'1. Output sheet'!$O$2:$O$5000,"&lt;"&amp;$C$906)</f>
        <v>0</v>
      </c>
      <c r="K911" s="13">
        <f>COUNTIFS('1. Output sheet'!$AC$2:$AC$5000,$B$75,'1. Output sheet'!$C$2:$C$5000,K$73,'1. Output sheet'!$K$2:$K$5000,$C911,'1. Output sheet'!$O$2:$O$5000,"&gt;="&amp;$B$906,'1. Output sheet'!$O$2:$O$5000,"&lt;"&amp;$C$906)</f>
        <v>0</v>
      </c>
      <c r="L911" s="13">
        <f>COUNTIFS('1. Output sheet'!$AC$2:$AC$5000,$B$75,'1. Output sheet'!$C$2:$C$5000,L$73,'1. Output sheet'!$K$2:$K$5000,$C911,'1. Output sheet'!$O$2:$O$5000,"&gt;="&amp;$B$906,'1. Output sheet'!$O$2:$O$5000,"&lt;"&amp;$C$906)</f>
        <v>0</v>
      </c>
      <c r="M911" s="13">
        <f>COUNTIFS('1. Output sheet'!$AC$2:$AC$5000,$B$75,'1. Output sheet'!$C$2:$C$5000,M$73,'1. Output sheet'!$K$2:$K$5000,$C911,'1. Output sheet'!$O$2:$O$5000,"&gt;="&amp;$B$906,'1. Output sheet'!$O$2:$O$5000,"&lt;"&amp;$C$906)</f>
        <v>0</v>
      </c>
      <c r="N911" s="13">
        <f>COUNTIFS('1. Output sheet'!$AC$2:$AC$5000,$B$75,'1. Output sheet'!$C$2:$C$5000,N$73,'1. Output sheet'!$K$2:$K$5000,$C911,'1. Output sheet'!$O$2:$O$5000,"&gt;="&amp;$B$906,'1. Output sheet'!$O$2:$O$5000,"&lt;"&amp;$C$906)</f>
        <v>0</v>
      </c>
      <c r="O911" s="13">
        <f>COUNTIFS('1. Output sheet'!$AC$2:$AC$5000,$B$75,'1. Output sheet'!$C$2:$C$5000,O$73,'1. Output sheet'!$K$2:$K$5000,$C911,'1. Output sheet'!$O$2:$O$5000,"&gt;="&amp;$B$906,'1. Output sheet'!$O$2:$O$5000,"&lt;"&amp;$C$906)</f>
        <v>0</v>
      </c>
      <c r="P911" s="14">
        <f t="shared" si="529"/>
        <v>0</v>
      </c>
    </row>
    <row r="912" spans="1:36" ht="15" x14ac:dyDescent="0.25">
      <c r="B912" s="7"/>
      <c r="C912" s="39" t="s">
        <v>2856</v>
      </c>
      <c r="D912" s="13">
        <f>COUNTIFS('1. Output sheet'!$AC$2:$AC$5000,$B$75,'1. Output sheet'!$C$2:$C$5000,D$73,'1. Output sheet'!$K$2:$K$5000,$C912,'1. Output sheet'!$O$2:$O$5000,"&gt;="&amp;$B$906,'1. Output sheet'!$O$2:$O$5000,"&lt;"&amp;$C$906)</f>
        <v>0</v>
      </c>
      <c r="E912" s="13">
        <f>COUNTIFS('1. Output sheet'!$AC$2:$AC$5000,$B$75,'1. Output sheet'!$C$2:$C$5000,E$73,'1. Output sheet'!$K$2:$K$5000,$C912,'1. Output sheet'!$O$2:$O$5000,"&gt;="&amp;$B$906,'1. Output sheet'!$O$2:$O$5000,"&lt;"&amp;$C$906)</f>
        <v>0</v>
      </c>
      <c r="F912" s="13">
        <f>COUNTIFS('1. Output sheet'!$AC$2:$AC$5000,$B$75,'1. Output sheet'!$C$2:$C$5000,F$73,'1. Output sheet'!$K$2:$K$5000,$C912,'1. Output sheet'!$O$2:$O$5000,"&gt;="&amp;$B$906,'1. Output sheet'!$O$2:$O$5000,"&lt;"&amp;$C$906)</f>
        <v>0</v>
      </c>
      <c r="G912" s="13">
        <f>COUNTIFS('1. Output sheet'!$AC$2:$AC$5000,$B$75,'1. Output sheet'!$C$2:$C$5000,G$73,'1. Output sheet'!$K$2:$K$5000,$C912,'1. Output sheet'!$O$2:$O$5000,"&gt;="&amp;$B$906,'1. Output sheet'!$O$2:$O$5000,"&lt;"&amp;$C$906)</f>
        <v>0</v>
      </c>
      <c r="H912" s="13">
        <f>COUNTIFS('1. Output sheet'!$AC$2:$AC$5000,$B$75,'1. Output sheet'!$C$2:$C$5000,H$73,'1. Output sheet'!$K$2:$K$5000,$C912,'1. Output sheet'!$O$2:$O$5000,"&gt;="&amp;$B$906,'1. Output sheet'!$O$2:$O$5000,"&lt;"&amp;$C$906)</f>
        <v>0</v>
      </c>
      <c r="I912" s="13">
        <f>COUNTIFS('1. Output sheet'!$AC$2:$AC$5000,$B$75,'1. Output sheet'!$C$2:$C$5000,I$73,'1. Output sheet'!$K$2:$K$5000,$C912,'1. Output sheet'!$O$2:$O$5000,"&gt;="&amp;$B$906,'1. Output sheet'!$O$2:$O$5000,"&lt;"&amp;$C$906)</f>
        <v>0</v>
      </c>
      <c r="J912" s="13">
        <f>COUNTIFS('1. Output sheet'!$AC$2:$AC$5000,$B$75,'1. Output sheet'!$C$2:$C$5000,J$73,'1. Output sheet'!$K$2:$K$5000,$C912,'1. Output sheet'!$O$2:$O$5000,"&gt;="&amp;$B$906,'1. Output sheet'!$O$2:$O$5000,"&lt;"&amp;$C$906)</f>
        <v>0</v>
      </c>
      <c r="K912" s="13">
        <f>COUNTIFS('1. Output sheet'!$AC$2:$AC$5000,$B$75,'1. Output sheet'!$C$2:$C$5000,K$73,'1. Output sheet'!$K$2:$K$5000,$C912,'1. Output sheet'!$O$2:$O$5000,"&gt;="&amp;$B$906,'1. Output sheet'!$O$2:$O$5000,"&lt;"&amp;$C$906)</f>
        <v>0</v>
      </c>
      <c r="L912" s="13">
        <f>COUNTIFS('1. Output sheet'!$AC$2:$AC$5000,$B$75,'1. Output sheet'!$C$2:$C$5000,L$73,'1. Output sheet'!$K$2:$K$5000,$C912,'1. Output sheet'!$O$2:$O$5000,"&gt;="&amp;$B$906,'1. Output sheet'!$O$2:$O$5000,"&lt;"&amp;$C$906)</f>
        <v>0</v>
      </c>
      <c r="M912" s="13">
        <f>COUNTIFS('1. Output sheet'!$AC$2:$AC$5000,$B$75,'1. Output sheet'!$C$2:$C$5000,M$73,'1. Output sheet'!$K$2:$K$5000,$C912,'1. Output sheet'!$O$2:$O$5000,"&gt;="&amp;$B$906,'1. Output sheet'!$O$2:$O$5000,"&lt;"&amp;$C$906)</f>
        <v>0</v>
      </c>
      <c r="N912" s="13">
        <f>COUNTIFS('1. Output sheet'!$AC$2:$AC$5000,$B$75,'1. Output sheet'!$C$2:$C$5000,N$73,'1. Output sheet'!$K$2:$K$5000,$C912,'1. Output sheet'!$O$2:$O$5000,"&gt;="&amp;$B$906,'1. Output sheet'!$O$2:$O$5000,"&lt;"&amp;$C$906)</f>
        <v>0</v>
      </c>
      <c r="O912" s="13">
        <f>COUNTIFS('1. Output sheet'!$AC$2:$AC$5000,$B$75,'1. Output sheet'!$C$2:$C$5000,O$73,'1. Output sheet'!$K$2:$K$5000,$C912,'1. Output sheet'!$O$2:$O$5000,"&gt;="&amp;$B$906,'1. Output sheet'!$O$2:$O$5000,"&lt;"&amp;$C$906)</f>
        <v>0</v>
      </c>
      <c r="P912" s="14">
        <f t="shared" si="529"/>
        <v>0</v>
      </c>
    </row>
    <row r="913" spans="2:16" ht="15" x14ac:dyDescent="0.25">
      <c r="B913" s="7"/>
      <c r="C913" s="39" t="s">
        <v>610</v>
      </c>
      <c r="D913" s="13">
        <f>COUNTIFS('1. Output sheet'!$AC$2:$AC$5000,$B$75,'1. Output sheet'!$C$2:$C$5000,D$73,'1. Output sheet'!$K$2:$K$5000,$C913,'1. Output sheet'!$O$2:$O$5000,"&gt;="&amp;$B$906,'1. Output sheet'!$O$2:$O$5000,"&lt;"&amp;$C$906)</f>
        <v>0</v>
      </c>
      <c r="E913" s="13">
        <f>COUNTIFS('1. Output sheet'!$AC$2:$AC$5000,$B$75,'1. Output sheet'!$C$2:$C$5000,E$73,'1. Output sheet'!$K$2:$K$5000,$C913,'1. Output sheet'!$O$2:$O$5000,"&gt;="&amp;$B$906,'1. Output sheet'!$O$2:$O$5000,"&lt;"&amp;$C$906)</f>
        <v>0</v>
      </c>
      <c r="F913" s="13">
        <f>COUNTIFS('1. Output sheet'!$AC$2:$AC$5000,$B$75,'1. Output sheet'!$C$2:$C$5000,F$73,'1. Output sheet'!$K$2:$K$5000,$C913,'1. Output sheet'!$O$2:$O$5000,"&gt;="&amp;$B$906,'1. Output sheet'!$O$2:$O$5000,"&lt;"&amp;$C$906)</f>
        <v>0</v>
      </c>
      <c r="G913" s="13">
        <f>COUNTIFS('1. Output sheet'!$AC$2:$AC$5000,$B$75,'1. Output sheet'!$C$2:$C$5000,G$73,'1. Output sheet'!$K$2:$K$5000,$C913,'1. Output sheet'!$O$2:$O$5000,"&gt;="&amp;$B$906,'1. Output sheet'!$O$2:$O$5000,"&lt;"&amp;$C$906)</f>
        <v>0</v>
      </c>
      <c r="H913" s="13">
        <f>COUNTIFS('1. Output sheet'!$AC$2:$AC$5000,$B$75,'1. Output sheet'!$C$2:$C$5000,H$73,'1. Output sheet'!$K$2:$K$5000,$C913,'1. Output sheet'!$O$2:$O$5000,"&gt;="&amp;$B$906,'1. Output sheet'!$O$2:$O$5000,"&lt;"&amp;$C$906)</f>
        <v>0</v>
      </c>
      <c r="I913" s="13">
        <f>COUNTIFS('1. Output sheet'!$AC$2:$AC$5000,$B$75,'1. Output sheet'!$C$2:$C$5000,I$73,'1. Output sheet'!$K$2:$K$5000,$C913,'1. Output sheet'!$O$2:$O$5000,"&gt;="&amp;$B$906,'1. Output sheet'!$O$2:$O$5000,"&lt;"&amp;$C$906)</f>
        <v>0</v>
      </c>
      <c r="J913" s="13">
        <f>COUNTIFS('1. Output sheet'!$AC$2:$AC$5000,$B$75,'1. Output sheet'!$C$2:$C$5000,J$73,'1. Output sheet'!$K$2:$K$5000,$C913,'1. Output sheet'!$O$2:$O$5000,"&gt;="&amp;$B$906,'1. Output sheet'!$O$2:$O$5000,"&lt;"&amp;$C$906)</f>
        <v>0</v>
      </c>
      <c r="K913" s="13">
        <f>COUNTIFS('1. Output sheet'!$AC$2:$AC$5000,$B$75,'1. Output sheet'!$C$2:$C$5000,K$73,'1. Output sheet'!$K$2:$K$5000,$C913,'1. Output sheet'!$O$2:$O$5000,"&gt;="&amp;$B$906,'1. Output sheet'!$O$2:$O$5000,"&lt;"&amp;$C$906)</f>
        <v>0</v>
      </c>
      <c r="L913" s="13">
        <f>COUNTIFS('1. Output sheet'!$AC$2:$AC$5000,$B$75,'1. Output sheet'!$C$2:$C$5000,L$73,'1. Output sheet'!$K$2:$K$5000,$C913,'1. Output sheet'!$O$2:$O$5000,"&gt;="&amp;$B$906,'1. Output sheet'!$O$2:$O$5000,"&lt;"&amp;$C$906)</f>
        <v>0</v>
      </c>
      <c r="M913" s="13">
        <f>COUNTIFS('1. Output sheet'!$AC$2:$AC$5000,$B$75,'1. Output sheet'!$C$2:$C$5000,M$73,'1. Output sheet'!$K$2:$K$5000,$C913,'1. Output sheet'!$O$2:$O$5000,"&gt;="&amp;$B$906,'1. Output sheet'!$O$2:$O$5000,"&lt;"&amp;$C$906)</f>
        <v>0</v>
      </c>
      <c r="N913" s="13">
        <f>COUNTIFS('1. Output sheet'!$AC$2:$AC$5000,$B$75,'1. Output sheet'!$C$2:$C$5000,N$73,'1. Output sheet'!$K$2:$K$5000,$C913,'1. Output sheet'!$O$2:$O$5000,"&gt;="&amp;$B$906,'1. Output sheet'!$O$2:$O$5000,"&lt;"&amp;$C$906)</f>
        <v>0</v>
      </c>
      <c r="O913" s="13">
        <f>COUNTIFS('1. Output sheet'!$AC$2:$AC$5000,$B$75,'1. Output sheet'!$C$2:$C$5000,O$73,'1. Output sheet'!$K$2:$K$5000,$C913,'1. Output sheet'!$O$2:$O$5000,"&gt;="&amp;$B$906,'1. Output sheet'!$O$2:$O$5000,"&lt;"&amp;$C$906)</f>
        <v>0</v>
      </c>
      <c r="P913" s="14">
        <f t="shared" si="529"/>
        <v>0</v>
      </c>
    </row>
    <row r="914" spans="2:16" ht="15" x14ac:dyDescent="0.25">
      <c r="B914" s="7"/>
      <c r="C914" s="39" t="s">
        <v>2088</v>
      </c>
      <c r="D914" s="13">
        <f>COUNTIFS('1. Output sheet'!$AC$2:$AC$5000,$B$75,'1. Output sheet'!$C$2:$C$5000,D$73,'1. Output sheet'!$K$2:$K$5000,$C914,'1. Output sheet'!$O$2:$O$5000,"&gt;="&amp;$B$906,'1. Output sheet'!$O$2:$O$5000,"&lt;"&amp;$C$906)</f>
        <v>0</v>
      </c>
      <c r="E914" s="13">
        <f>COUNTIFS('1. Output sheet'!$AC$2:$AC$5000,$B$75,'1. Output sheet'!$C$2:$C$5000,E$73,'1. Output sheet'!$K$2:$K$5000,$C914,'1. Output sheet'!$O$2:$O$5000,"&gt;="&amp;$B$906,'1. Output sheet'!$O$2:$O$5000,"&lt;"&amp;$C$906)</f>
        <v>0</v>
      </c>
      <c r="F914" s="13">
        <f>COUNTIFS('1. Output sheet'!$AC$2:$AC$5000,$B$75,'1. Output sheet'!$C$2:$C$5000,F$73,'1. Output sheet'!$K$2:$K$5000,$C914,'1. Output sheet'!$O$2:$O$5000,"&gt;="&amp;$B$906,'1. Output sheet'!$O$2:$O$5000,"&lt;"&amp;$C$906)</f>
        <v>0</v>
      </c>
      <c r="G914" s="13">
        <f>COUNTIFS('1. Output sheet'!$AC$2:$AC$5000,$B$75,'1. Output sheet'!$C$2:$C$5000,G$73,'1. Output sheet'!$K$2:$K$5000,$C914,'1. Output sheet'!$O$2:$O$5000,"&gt;="&amp;$B$906,'1. Output sheet'!$O$2:$O$5000,"&lt;"&amp;$C$906)</f>
        <v>0</v>
      </c>
      <c r="H914" s="13">
        <f>COUNTIFS('1. Output sheet'!$AC$2:$AC$5000,$B$75,'1. Output sheet'!$C$2:$C$5000,H$73,'1. Output sheet'!$K$2:$K$5000,$C914,'1. Output sheet'!$O$2:$O$5000,"&gt;="&amp;$B$906,'1. Output sheet'!$O$2:$O$5000,"&lt;"&amp;$C$906)</f>
        <v>0</v>
      </c>
      <c r="I914" s="13">
        <f>COUNTIFS('1. Output sheet'!$AC$2:$AC$5000,$B$75,'1. Output sheet'!$C$2:$C$5000,I$73,'1. Output sheet'!$K$2:$K$5000,$C914,'1. Output sheet'!$O$2:$O$5000,"&gt;="&amp;$B$906,'1. Output sheet'!$O$2:$O$5000,"&lt;"&amp;$C$906)</f>
        <v>0</v>
      </c>
      <c r="J914" s="13">
        <f>COUNTIFS('1. Output sheet'!$AC$2:$AC$5000,$B$75,'1. Output sheet'!$C$2:$C$5000,J$73,'1. Output sheet'!$K$2:$K$5000,$C914,'1. Output sheet'!$O$2:$O$5000,"&gt;="&amp;$B$906,'1. Output sheet'!$O$2:$O$5000,"&lt;"&amp;$C$906)</f>
        <v>0</v>
      </c>
      <c r="K914" s="13">
        <f>COUNTIFS('1. Output sheet'!$AC$2:$AC$5000,$B$75,'1. Output sheet'!$C$2:$C$5000,K$73,'1. Output sheet'!$K$2:$K$5000,$C914,'1. Output sheet'!$O$2:$O$5000,"&gt;="&amp;$B$906,'1. Output sheet'!$O$2:$O$5000,"&lt;"&amp;$C$906)</f>
        <v>0</v>
      </c>
      <c r="L914" s="13">
        <f>COUNTIFS('1. Output sheet'!$AC$2:$AC$5000,$B$75,'1. Output sheet'!$C$2:$C$5000,L$73,'1. Output sheet'!$K$2:$K$5000,$C914,'1. Output sheet'!$O$2:$O$5000,"&gt;="&amp;$B$906,'1. Output sheet'!$O$2:$O$5000,"&lt;"&amp;$C$906)</f>
        <v>0</v>
      </c>
      <c r="M914" s="13">
        <f>COUNTIFS('1. Output sheet'!$AC$2:$AC$5000,$B$75,'1. Output sheet'!$C$2:$C$5000,M$73,'1. Output sheet'!$K$2:$K$5000,$C914,'1. Output sheet'!$O$2:$O$5000,"&gt;="&amp;$B$906,'1. Output sheet'!$O$2:$O$5000,"&lt;"&amp;$C$906)</f>
        <v>0</v>
      </c>
      <c r="N914" s="13">
        <f>COUNTIFS('1. Output sheet'!$AC$2:$AC$5000,$B$75,'1. Output sheet'!$C$2:$C$5000,N$73,'1. Output sheet'!$K$2:$K$5000,$C914,'1. Output sheet'!$O$2:$O$5000,"&gt;="&amp;$B$906,'1. Output sheet'!$O$2:$O$5000,"&lt;"&amp;$C$906)</f>
        <v>0</v>
      </c>
      <c r="O914" s="13">
        <f>COUNTIFS('1. Output sheet'!$AC$2:$AC$5000,$B$75,'1. Output sheet'!$C$2:$C$5000,O$73,'1. Output sheet'!$K$2:$K$5000,$C914,'1. Output sheet'!$O$2:$O$5000,"&gt;="&amp;$B$906,'1. Output sheet'!$O$2:$O$5000,"&lt;"&amp;$C$906)</f>
        <v>0</v>
      </c>
      <c r="P914" s="14">
        <f t="shared" si="529"/>
        <v>0</v>
      </c>
    </row>
    <row r="915" spans="2:16" ht="15" x14ac:dyDescent="0.25">
      <c r="B915" s="7"/>
      <c r="C915" s="39" t="s">
        <v>583</v>
      </c>
      <c r="D915" s="13">
        <f>COUNTIFS('1. Output sheet'!$AC$2:$AC$5000,$B$75,'1. Output sheet'!$C$2:$C$5000,D$73,'1. Output sheet'!$K$2:$K$5000,$C915,'1. Output sheet'!$O$2:$O$5000,"&gt;="&amp;$B$906,'1. Output sheet'!$O$2:$O$5000,"&lt;"&amp;$C$906)</f>
        <v>0</v>
      </c>
      <c r="E915" s="13">
        <f>COUNTIFS('1. Output sheet'!$AC$2:$AC$5000,$B$75,'1. Output sheet'!$C$2:$C$5000,E$73,'1. Output sheet'!$K$2:$K$5000,$C915,'1. Output sheet'!$O$2:$O$5000,"&gt;="&amp;$B$906,'1. Output sheet'!$O$2:$O$5000,"&lt;"&amp;$C$906)</f>
        <v>0</v>
      </c>
      <c r="F915" s="13">
        <f>COUNTIFS('1. Output sheet'!$AC$2:$AC$5000,$B$75,'1. Output sheet'!$C$2:$C$5000,F$73,'1. Output sheet'!$K$2:$K$5000,$C915,'1. Output sheet'!$O$2:$O$5000,"&gt;="&amp;$B$906,'1. Output sheet'!$O$2:$O$5000,"&lt;"&amp;$C$906)</f>
        <v>0</v>
      </c>
      <c r="G915" s="13">
        <f>COUNTIFS('1. Output sheet'!$AC$2:$AC$5000,$B$75,'1. Output sheet'!$C$2:$C$5000,G$73,'1. Output sheet'!$K$2:$K$5000,$C915,'1. Output sheet'!$O$2:$O$5000,"&gt;="&amp;$B$906,'1. Output sheet'!$O$2:$O$5000,"&lt;"&amp;$C$906)</f>
        <v>0</v>
      </c>
      <c r="H915" s="13">
        <f>COUNTIFS('1. Output sheet'!$AC$2:$AC$5000,$B$75,'1. Output sheet'!$C$2:$C$5000,H$73,'1. Output sheet'!$K$2:$K$5000,$C915,'1. Output sheet'!$O$2:$O$5000,"&gt;="&amp;$B$906,'1. Output sheet'!$O$2:$O$5000,"&lt;"&amp;$C$906)</f>
        <v>0</v>
      </c>
      <c r="I915" s="13">
        <f>COUNTIFS('1. Output sheet'!$AC$2:$AC$5000,$B$75,'1. Output sheet'!$C$2:$C$5000,I$73,'1. Output sheet'!$K$2:$K$5000,$C915,'1. Output sheet'!$O$2:$O$5000,"&gt;="&amp;$B$906,'1. Output sheet'!$O$2:$O$5000,"&lt;"&amp;$C$906)</f>
        <v>0</v>
      </c>
      <c r="J915" s="13">
        <f>COUNTIFS('1. Output sheet'!$AC$2:$AC$5000,$B$75,'1. Output sheet'!$C$2:$C$5000,J$73,'1. Output sheet'!$K$2:$K$5000,$C915,'1. Output sheet'!$O$2:$O$5000,"&gt;="&amp;$B$906,'1. Output sheet'!$O$2:$O$5000,"&lt;"&amp;$C$906)</f>
        <v>0</v>
      </c>
      <c r="K915" s="13">
        <f>COUNTIFS('1. Output sheet'!$AC$2:$AC$5000,$B$75,'1. Output sheet'!$C$2:$C$5000,K$73,'1. Output sheet'!$K$2:$K$5000,$C915,'1. Output sheet'!$O$2:$O$5000,"&gt;="&amp;$B$906,'1. Output sheet'!$O$2:$O$5000,"&lt;"&amp;$C$906)</f>
        <v>0</v>
      </c>
      <c r="L915" s="13">
        <f>COUNTIFS('1. Output sheet'!$AC$2:$AC$5000,$B$75,'1. Output sheet'!$C$2:$C$5000,L$73,'1. Output sheet'!$K$2:$K$5000,$C915,'1. Output sheet'!$O$2:$O$5000,"&gt;="&amp;$B$906,'1. Output sheet'!$O$2:$O$5000,"&lt;"&amp;$C$906)</f>
        <v>0</v>
      </c>
      <c r="M915" s="13">
        <f>COUNTIFS('1. Output sheet'!$AC$2:$AC$5000,$B$75,'1. Output sheet'!$C$2:$C$5000,M$73,'1. Output sheet'!$K$2:$K$5000,$C915,'1. Output sheet'!$O$2:$O$5000,"&gt;="&amp;$B$906,'1. Output sheet'!$O$2:$O$5000,"&lt;"&amp;$C$906)</f>
        <v>0</v>
      </c>
      <c r="N915" s="13">
        <f>COUNTIFS('1. Output sheet'!$AC$2:$AC$5000,$B$75,'1. Output sheet'!$C$2:$C$5000,N$73,'1. Output sheet'!$K$2:$K$5000,$C915,'1. Output sheet'!$O$2:$O$5000,"&gt;="&amp;$B$906,'1. Output sheet'!$O$2:$O$5000,"&lt;"&amp;$C$906)</f>
        <v>0</v>
      </c>
      <c r="O915" s="13">
        <f>COUNTIFS('1. Output sheet'!$AC$2:$AC$5000,$B$75,'1. Output sheet'!$C$2:$C$5000,O$73,'1. Output sheet'!$K$2:$K$5000,$C915,'1. Output sheet'!$O$2:$O$5000,"&gt;="&amp;$B$906,'1. Output sheet'!$O$2:$O$5000,"&lt;"&amp;$C$906)</f>
        <v>0</v>
      </c>
      <c r="P915" s="14">
        <f t="shared" si="529"/>
        <v>0</v>
      </c>
    </row>
    <row r="916" spans="2:16" ht="15" x14ac:dyDescent="0.25">
      <c r="B916" s="7"/>
      <c r="C916" s="39" t="s">
        <v>429</v>
      </c>
      <c r="D916" s="13">
        <f>COUNTIFS('1. Output sheet'!$AC$2:$AC$5000,$B$75,'1. Output sheet'!$C$2:$C$5000,D$73,'1. Output sheet'!$K$2:$K$5000,$C916,'1. Output sheet'!$O$2:$O$5000,"&gt;="&amp;$B$906,'1. Output sheet'!$O$2:$O$5000,"&lt;"&amp;$C$906)</f>
        <v>0</v>
      </c>
      <c r="E916" s="13">
        <f>COUNTIFS('1. Output sheet'!$AC$2:$AC$5000,$B$75,'1. Output sheet'!$C$2:$C$5000,E$73,'1. Output sheet'!$K$2:$K$5000,$C916,'1. Output sheet'!$O$2:$O$5000,"&gt;="&amp;$B$906,'1. Output sheet'!$O$2:$O$5000,"&lt;"&amp;$C$906)</f>
        <v>0</v>
      </c>
      <c r="F916" s="13">
        <f>COUNTIFS('1. Output sheet'!$AC$2:$AC$5000,$B$75,'1. Output sheet'!$C$2:$C$5000,F$73,'1. Output sheet'!$K$2:$K$5000,$C916,'1. Output sheet'!$O$2:$O$5000,"&gt;="&amp;$B$906,'1. Output sheet'!$O$2:$O$5000,"&lt;"&amp;$C$906)</f>
        <v>0</v>
      </c>
      <c r="G916" s="13">
        <f>COUNTIFS('1. Output sheet'!$AC$2:$AC$5000,$B$75,'1. Output sheet'!$C$2:$C$5000,G$73,'1. Output sheet'!$K$2:$K$5000,$C916,'1. Output sheet'!$O$2:$O$5000,"&gt;="&amp;$B$906,'1. Output sheet'!$O$2:$O$5000,"&lt;"&amp;$C$906)</f>
        <v>0</v>
      </c>
      <c r="H916" s="13">
        <f>COUNTIFS('1. Output sheet'!$AC$2:$AC$5000,$B$75,'1. Output sheet'!$C$2:$C$5000,H$73,'1. Output sheet'!$K$2:$K$5000,$C916,'1. Output sheet'!$O$2:$O$5000,"&gt;="&amp;$B$906,'1. Output sheet'!$O$2:$O$5000,"&lt;"&amp;$C$906)</f>
        <v>0</v>
      </c>
      <c r="I916" s="13">
        <f>COUNTIFS('1. Output sheet'!$AC$2:$AC$5000,$B$75,'1. Output sheet'!$C$2:$C$5000,I$73,'1. Output sheet'!$K$2:$K$5000,$C916,'1. Output sheet'!$O$2:$O$5000,"&gt;="&amp;$B$906,'1. Output sheet'!$O$2:$O$5000,"&lt;"&amp;$C$906)</f>
        <v>0</v>
      </c>
      <c r="J916" s="13">
        <f>COUNTIFS('1. Output sheet'!$AC$2:$AC$5000,$B$75,'1. Output sheet'!$C$2:$C$5000,J$73,'1. Output sheet'!$K$2:$K$5000,$C916,'1. Output sheet'!$O$2:$O$5000,"&gt;="&amp;$B$906,'1. Output sheet'!$O$2:$O$5000,"&lt;"&amp;$C$906)</f>
        <v>0</v>
      </c>
      <c r="K916" s="13">
        <f>COUNTIFS('1. Output sheet'!$AC$2:$AC$5000,$B$75,'1. Output sheet'!$C$2:$C$5000,K$73,'1. Output sheet'!$K$2:$K$5000,$C916,'1. Output sheet'!$O$2:$O$5000,"&gt;="&amp;$B$906,'1. Output sheet'!$O$2:$O$5000,"&lt;"&amp;$C$906)</f>
        <v>0</v>
      </c>
      <c r="L916" s="13">
        <f>COUNTIFS('1. Output sheet'!$AC$2:$AC$5000,$B$75,'1. Output sheet'!$C$2:$C$5000,L$73,'1. Output sheet'!$K$2:$K$5000,$C916,'1. Output sheet'!$O$2:$O$5000,"&gt;="&amp;$B$906,'1. Output sheet'!$O$2:$O$5000,"&lt;"&amp;$C$906)</f>
        <v>0</v>
      </c>
      <c r="M916" s="13">
        <f>COUNTIFS('1. Output sheet'!$AC$2:$AC$5000,$B$75,'1. Output sheet'!$C$2:$C$5000,M$73,'1. Output sheet'!$K$2:$K$5000,$C916,'1. Output sheet'!$O$2:$O$5000,"&gt;="&amp;$B$906,'1. Output sheet'!$O$2:$O$5000,"&lt;"&amp;$C$906)</f>
        <v>0</v>
      </c>
      <c r="N916" s="13">
        <f>COUNTIFS('1. Output sheet'!$AC$2:$AC$5000,$B$75,'1. Output sheet'!$C$2:$C$5000,N$73,'1. Output sheet'!$K$2:$K$5000,$C916,'1. Output sheet'!$O$2:$O$5000,"&gt;="&amp;$B$906,'1. Output sheet'!$O$2:$O$5000,"&lt;"&amp;$C$906)</f>
        <v>0</v>
      </c>
      <c r="O916" s="13">
        <f>COUNTIFS('1. Output sheet'!$AC$2:$AC$5000,$B$75,'1. Output sheet'!$C$2:$C$5000,O$73,'1. Output sheet'!$K$2:$K$5000,$C916,'1. Output sheet'!$O$2:$O$5000,"&gt;="&amp;$B$906,'1. Output sheet'!$O$2:$O$5000,"&lt;"&amp;$C$906)</f>
        <v>0</v>
      </c>
      <c r="P916" s="14">
        <f t="shared" si="529"/>
        <v>0</v>
      </c>
    </row>
    <row r="917" spans="2:16" ht="15" x14ac:dyDescent="0.25">
      <c r="B917" s="7"/>
      <c r="C917" s="39" t="s">
        <v>535</v>
      </c>
      <c r="D917" s="13">
        <f>COUNTIFS('1. Output sheet'!$AC$2:$AC$5000,$B$75,'1. Output sheet'!$C$2:$C$5000,D$73,'1. Output sheet'!$K$2:$K$5000,$C917,'1. Output sheet'!$O$2:$O$5000,"&gt;="&amp;$B$906,'1. Output sheet'!$O$2:$O$5000,"&lt;"&amp;$C$906)</f>
        <v>0</v>
      </c>
      <c r="E917" s="13">
        <f>COUNTIFS('1. Output sheet'!$AC$2:$AC$5000,$B$75,'1. Output sheet'!$C$2:$C$5000,E$73,'1. Output sheet'!$K$2:$K$5000,$C917,'1. Output sheet'!$O$2:$O$5000,"&gt;="&amp;$B$906,'1. Output sheet'!$O$2:$O$5000,"&lt;"&amp;$C$906)</f>
        <v>0</v>
      </c>
      <c r="F917" s="13">
        <f>COUNTIFS('1. Output sheet'!$AC$2:$AC$5000,$B$75,'1. Output sheet'!$C$2:$C$5000,F$73,'1. Output sheet'!$K$2:$K$5000,$C917,'1. Output sheet'!$O$2:$O$5000,"&gt;="&amp;$B$906,'1. Output sheet'!$O$2:$O$5000,"&lt;"&amp;$C$906)</f>
        <v>0</v>
      </c>
      <c r="G917" s="13">
        <f>COUNTIFS('1. Output sheet'!$AC$2:$AC$5000,$B$75,'1. Output sheet'!$C$2:$C$5000,G$73,'1. Output sheet'!$K$2:$K$5000,$C917,'1. Output sheet'!$O$2:$O$5000,"&gt;="&amp;$B$906,'1. Output sheet'!$O$2:$O$5000,"&lt;"&amp;$C$906)</f>
        <v>0</v>
      </c>
      <c r="H917" s="13">
        <f>COUNTIFS('1. Output sheet'!$AC$2:$AC$5000,$B$75,'1. Output sheet'!$C$2:$C$5000,H$73,'1. Output sheet'!$K$2:$K$5000,$C917,'1. Output sheet'!$O$2:$O$5000,"&gt;="&amp;$B$906,'1. Output sheet'!$O$2:$O$5000,"&lt;"&amp;$C$906)</f>
        <v>0</v>
      </c>
      <c r="I917" s="13">
        <f>COUNTIFS('1. Output sheet'!$AC$2:$AC$5000,$B$75,'1. Output sheet'!$C$2:$C$5000,I$73,'1. Output sheet'!$K$2:$K$5000,$C917,'1. Output sheet'!$O$2:$O$5000,"&gt;="&amp;$B$906,'1. Output sheet'!$O$2:$O$5000,"&lt;"&amp;$C$906)</f>
        <v>0</v>
      </c>
      <c r="J917" s="13">
        <f>COUNTIFS('1. Output sheet'!$AC$2:$AC$5000,$B$75,'1. Output sheet'!$C$2:$C$5000,J$73,'1. Output sheet'!$K$2:$K$5000,$C917,'1. Output sheet'!$O$2:$O$5000,"&gt;="&amp;$B$906,'1. Output sheet'!$O$2:$O$5000,"&lt;"&amp;$C$906)</f>
        <v>0</v>
      </c>
      <c r="K917" s="13">
        <f>COUNTIFS('1. Output sheet'!$AC$2:$AC$5000,$B$75,'1. Output sheet'!$C$2:$C$5000,K$73,'1. Output sheet'!$K$2:$K$5000,$C917,'1. Output sheet'!$O$2:$O$5000,"&gt;="&amp;$B$906,'1. Output sheet'!$O$2:$O$5000,"&lt;"&amp;$C$906)</f>
        <v>0</v>
      </c>
      <c r="L917" s="13">
        <f>COUNTIFS('1. Output sheet'!$AC$2:$AC$5000,$B$75,'1. Output sheet'!$C$2:$C$5000,L$73,'1. Output sheet'!$K$2:$K$5000,$C917,'1. Output sheet'!$O$2:$O$5000,"&gt;="&amp;$B$906,'1. Output sheet'!$O$2:$O$5000,"&lt;"&amp;$C$906)</f>
        <v>0</v>
      </c>
      <c r="M917" s="13">
        <f>COUNTIFS('1. Output sheet'!$AC$2:$AC$5000,$B$75,'1. Output sheet'!$C$2:$C$5000,M$73,'1. Output sheet'!$K$2:$K$5000,$C917,'1. Output sheet'!$O$2:$O$5000,"&gt;="&amp;$B$906,'1. Output sheet'!$O$2:$O$5000,"&lt;"&amp;$C$906)</f>
        <v>0</v>
      </c>
      <c r="N917" s="13">
        <f>COUNTIFS('1. Output sheet'!$AC$2:$AC$5000,$B$75,'1. Output sheet'!$C$2:$C$5000,N$73,'1. Output sheet'!$K$2:$K$5000,$C917,'1. Output sheet'!$O$2:$O$5000,"&gt;="&amp;$B$906,'1. Output sheet'!$O$2:$O$5000,"&lt;"&amp;$C$906)</f>
        <v>0</v>
      </c>
      <c r="O917" s="13">
        <f>COUNTIFS('1. Output sheet'!$AC$2:$AC$5000,$B$75,'1. Output sheet'!$C$2:$C$5000,O$73,'1. Output sheet'!$K$2:$K$5000,$C917,'1. Output sheet'!$O$2:$O$5000,"&gt;="&amp;$B$906,'1. Output sheet'!$O$2:$O$5000,"&lt;"&amp;$C$906)</f>
        <v>0</v>
      </c>
      <c r="P917" s="14">
        <f t="shared" si="529"/>
        <v>0</v>
      </c>
    </row>
    <row r="918" spans="2:16" ht="15" x14ac:dyDescent="0.25">
      <c r="B918" s="7"/>
      <c r="C918" s="39" t="s">
        <v>247</v>
      </c>
      <c r="D918" s="13">
        <f>COUNTIFS('1. Output sheet'!$AC$2:$AC$5000,$B$75,'1. Output sheet'!$C$2:$C$5000,D$73,'1. Output sheet'!$K$2:$K$5000,$C918,'1. Output sheet'!$O$2:$O$5000,"&gt;="&amp;$B$906,'1. Output sheet'!$O$2:$O$5000,"&lt;"&amp;$C$906)</f>
        <v>0</v>
      </c>
      <c r="E918" s="13">
        <f>COUNTIFS('1. Output sheet'!$AC$2:$AC$5000,$B$75,'1. Output sheet'!$C$2:$C$5000,E$73,'1. Output sheet'!$K$2:$K$5000,$C918,'1. Output sheet'!$O$2:$O$5000,"&gt;="&amp;$B$906,'1. Output sheet'!$O$2:$O$5000,"&lt;"&amp;$C$906)</f>
        <v>3</v>
      </c>
      <c r="F918" s="13">
        <f>COUNTIFS('1. Output sheet'!$AC$2:$AC$5000,$B$75,'1. Output sheet'!$C$2:$C$5000,F$73,'1. Output sheet'!$K$2:$K$5000,$C918,'1. Output sheet'!$O$2:$O$5000,"&gt;="&amp;$B$906,'1. Output sheet'!$O$2:$O$5000,"&lt;"&amp;$C$906)</f>
        <v>0</v>
      </c>
      <c r="G918" s="13">
        <f>COUNTIFS('1. Output sheet'!$AC$2:$AC$5000,$B$75,'1. Output sheet'!$C$2:$C$5000,G$73,'1. Output sheet'!$K$2:$K$5000,$C918,'1. Output sheet'!$O$2:$O$5000,"&gt;="&amp;$B$906,'1. Output sheet'!$O$2:$O$5000,"&lt;"&amp;$C$906)</f>
        <v>0</v>
      </c>
      <c r="H918" s="13">
        <f>COUNTIFS('1. Output sheet'!$AC$2:$AC$5000,$B$75,'1. Output sheet'!$C$2:$C$5000,H$73,'1. Output sheet'!$K$2:$K$5000,$C918,'1. Output sheet'!$O$2:$O$5000,"&gt;="&amp;$B$906,'1. Output sheet'!$O$2:$O$5000,"&lt;"&amp;$C$906)</f>
        <v>0</v>
      </c>
      <c r="I918" s="13">
        <f>COUNTIFS('1. Output sheet'!$AC$2:$AC$5000,$B$75,'1. Output sheet'!$C$2:$C$5000,I$73,'1. Output sheet'!$K$2:$K$5000,$C918,'1. Output sheet'!$O$2:$O$5000,"&gt;="&amp;$B$906,'1. Output sheet'!$O$2:$O$5000,"&lt;"&amp;$C$906)</f>
        <v>0</v>
      </c>
      <c r="J918" s="13">
        <f>COUNTIFS('1. Output sheet'!$AC$2:$AC$5000,$B$75,'1. Output sheet'!$C$2:$C$5000,J$73,'1. Output sheet'!$K$2:$K$5000,$C918,'1. Output sheet'!$O$2:$O$5000,"&gt;="&amp;$B$906,'1. Output sheet'!$O$2:$O$5000,"&lt;"&amp;$C$906)</f>
        <v>0</v>
      </c>
      <c r="K918" s="13">
        <f>COUNTIFS('1. Output sheet'!$AC$2:$AC$5000,$B$75,'1. Output sheet'!$C$2:$C$5000,K$73,'1. Output sheet'!$K$2:$K$5000,$C918,'1. Output sheet'!$O$2:$O$5000,"&gt;="&amp;$B$906,'1. Output sheet'!$O$2:$O$5000,"&lt;"&amp;$C$906)</f>
        <v>0</v>
      </c>
      <c r="L918" s="13">
        <f>COUNTIFS('1. Output sheet'!$AC$2:$AC$5000,$B$75,'1. Output sheet'!$C$2:$C$5000,L$73,'1. Output sheet'!$K$2:$K$5000,$C918,'1. Output sheet'!$O$2:$O$5000,"&gt;="&amp;$B$906,'1. Output sheet'!$O$2:$O$5000,"&lt;"&amp;$C$906)</f>
        <v>0</v>
      </c>
      <c r="M918" s="13">
        <f>COUNTIFS('1. Output sheet'!$AC$2:$AC$5000,$B$75,'1. Output sheet'!$C$2:$C$5000,M$73,'1. Output sheet'!$K$2:$K$5000,$C918,'1. Output sheet'!$O$2:$O$5000,"&gt;="&amp;$B$906,'1. Output sheet'!$O$2:$O$5000,"&lt;"&amp;$C$906)</f>
        <v>0</v>
      </c>
      <c r="N918" s="13">
        <f>COUNTIFS('1. Output sheet'!$AC$2:$AC$5000,$B$75,'1. Output sheet'!$C$2:$C$5000,N$73,'1. Output sheet'!$K$2:$K$5000,$C918,'1. Output sheet'!$O$2:$O$5000,"&gt;="&amp;$B$906,'1. Output sheet'!$O$2:$O$5000,"&lt;"&amp;$C$906)</f>
        <v>0</v>
      </c>
      <c r="O918" s="13">
        <f>COUNTIFS('1. Output sheet'!$AC$2:$AC$5000,$B$75,'1. Output sheet'!$C$2:$C$5000,O$73,'1. Output sheet'!$K$2:$K$5000,$C918,'1. Output sheet'!$O$2:$O$5000,"&gt;="&amp;$B$906,'1. Output sheet'!$O$2:$O$5000,"&lt;"&amp;$C$906)</f>
        <v>0</v>
      </c>
      <c r="P918" s="14">
        <f t="shared" si="529"/>
        <v>3</v>
      </c>
    </row>
    <row r="919" spans="2:16" ht="15" x14ac:dyDescent="0.25">
      <c r="B919" s="7"/>
      <c r="C919" s="39" t="s">
        <v>377</v>
      </c>
      <c r="D919" s="13">
        <f>COUNTIFS('1. Output sheet'!$AC$2:$AC$5000,$B$75,'1. Output sheet'!$C$2:$C$5000,D$73,'1. Output sheet'!$K$2:$K$5000,$C919,'1. Output sheet'!$O$2:$O$5000,"&gt;="&amp;$B$906,'1. Output sheet'!$O$2:$O$5000,"&lt;"&amp;$C$906)</f>
        <v>0</v>
      </c>
      <c r="E919" s="13">
        <f>COUNTIFS('1. Output sheet'!$AC$2:$AC$5000,$B$75,'1. Output sheet'!$C$2:$C$5000,E$73,'1. Output sheet'!$K$2:$K$5000,$C919,'1. Output sheet'!$O$2:$O$5000,"&gt;="&amp;$B$906,'1. Output sheet'!$O$2:$O$5000,"&lt;"&amp;$C$906)</f>
        <v>0</v>
      </c>
      <c r="F919" s="13">
        <f>COUNTIFS('1. Output sheet'!$AC$2:$AC$5000,$B$75,'1. Output sheet'!$C$2:$C$5000,F$73,'1. Output sheet'!$K$2:$K$5000,$C919,'1. Output sheet'!$O$2:$O$5000,"&gt;="&amp;$B$906,'1. Output sheet'!$O$2:$O$5000,"&lt;"&amp;$C$906)</f>
        <v>0</v>
      </c>
      <c r="G919" s="13">
        <f>COUNTIFS('1. Output sheet'!$AC$2:$AC$5000,$B$75,'1. Output sheet'!$C$2:$C$5000,G$73,'1. Output sheet'!$K$2:$K$5000,$C919,'1. Output sheet'!$O$2:$O$5000,"&gt;="&amp;$B$906,'1. Output sheet'!$O$2:$O$5000,"&lt;"&amp;$C$906)</f>
        <v>0</v>
      </c>
      <c r="H919" s="13">
        <f>COUNTIFS('1. Output sheet'!$AC$2:$AC$5000,$B$75,'1. Output sheet'!$C$2:$C$5000,H$73,'1. Output sheet'!$K$2:$K$5000,$C919,'1. Output sheet'!$O$2:$O$5000,"&gt;="&amp;$B$906,'1. Output sheet'!$O$2:$O$5000,"&lt;"&amp;$C$906)</f>
        <v>0</v>
      </c>
      <c r="I919" s="13">
        <f>COUNTIFS('1. Output sheet'!$AC$2:$AC$5000,$B$75,'1. Output sheet'!$C$2:$C$5000,I$73,'1. Output sheet'!$K$2:$K$5000,$C919,'1. Output sheet'!$O$2:$O$5000,"&gt;="&amp;$B$906,'1. Output sheet'!$O$2:$O$5000,"&lt;"&amp;$C$906)</f>
        <v>0</v>
      </c>
      <c r="J919" s="13">
        <f>COUNTIFS('1. Output sheet'!$AC$2:$AC$5000,$B$75,'1. Output sheet'!$C$2:$C$5000,J$73,'1. Output sheet'!$K$2:$K$5000,$C919,'1. Output sheet'!$O$2:$O$5000,"&gt;="&amp;$B$906,'1. Output sheet'!$O$2:$O$5000,"&lt;"&amp;$C$906)</f>
        <v>0</v>
      </c>
      <c r="K919" s="13">
        <f>COUNTIFS('1. Output sheet'!$AC$2:$AC$5000,$B$75,'1. Output sheet'!$C$2:$C$5000,K$73,'1. Output sheet'!$K$2:$K$5000,$C919,'1. Output sheet'!$O$2:$O$5000,"&gt;="&amp;$B$906,'1. Output sheet'!$O$2:$O$5000,"&lt;"&amp;$C$906)</f>
        <v>0</v>
      </c>
      <c r="L919" s="13">
        <f>COUNTIFS('1. Output sheet'!$AC$2:$AC$5000,$B$75,'1. Output sheet'!$C$2:$C$5000,L$73,'1. Output sheet'!$K$2:$K$5000,$C919,'1. Output sheet'!$O$2:$O$5000,"&gt;="&amp;$B$906,'1. Output sheet'!$O$2:$O$5000,"&lt;"&amp;$C$906)</f>
        <v>0</v>
      </c>
      <c r="M919" s="13">
        <f>COUNTIFS('1. Output sheet'!$AC$2:$AC$5000,$B$75,'1. Output sheet'!$C$2:$C$5000,M$73,'1. Output sheet'!$K$2:$K$5000,$C919,'1. Output sheet'!$O$2:$O$5000,"&gt;="&amp;$B$906,'1. Output sheet'!$O$2:$O$5000,"&lt;"&amp;$C$906)</f>
        <v>0</v>
      </c>
      <c r="N919" s="13">
        <f>COUNTIFS('1. Output sheet'!$AC$2:$AC$5000,$B$75,'1. Output sheet'!$C$2:$C$5000,N$73,'1. Output sheet'!$K$2:$K$5000,$C919,'1. Output sheet'!$O$2:$O$5000,"&gt;="&amp;$B$906,'1. Output sheet'!$O$2:$O$5000,"&lt;"&amp;$C$906)</f>
        <v>0</v>
      </c>
      <c r="O919" s="13">
        <f>COUNTIFS('1. Output sheet'!$AC$2:$AC$5000,$B$75,'1. Output sheet'!$C$2:$C$5000,O$73,'1. Output sheet'!$K$2:$K$5000,$C919,'1. Output sheet'!$O$2:$O$5000,"&gt;="&amp;$B$906,'1. Output sheet'!$O$2:$O$5000,"&lt;"&amp;$C$906)</f>
        <v>0</v>
      </c>
      <c r="P919" s="14">
        <f t="shared" si="529"/>
        <v>0</v>
      </c>
    </row>
    <row r="920" spans="2:16" ht="15" x14ac:dyDescent="0.25">
      <c r="B920" s="7"/>
      <c r="C920" s="39" t="s">
        <v>132</v>
      </c>
      <c r="D920" s="13">
        <f>COUNTIFS('1. Output sheet'!$AC$2:$AC$5000,$B$75,'1. Output sheet'!$C$2:$C$5000,D$73,'1. Output sheet'!$K$2:$K$5000,$C920,'1. Output sheet'!$O$2:$O$5000,"&gt;="&amp;$B$906,'1. Output sheet'!$O$2:$O$5000,"&lt;"&amp;$C$906)</f>
        <v>0</v>
      </c>
      <c r="E920" s="13">
        <f>COUNTIFS('1. Output sheet'!$AC$2:$AC$5000,$B$75,'1. Output sheet'!$C$2:$C$5000,E$73,'1. Output sheet'!$K$2:$K$5000,$C920,'1. Output sheet'!$O$2:$O$5000,"&gt;="&amp;$B$906,'1. Output sheet'!$O$2:$O$5000,"&lt;"&amp;$C$906)</f>
        <v>0</v>
      </c>
      <c r="F920" s="13">
        <f>COUNTIFS('1. Output sheet'!$AC$2:$AC$5000,$B$75,'1. Output sheet'!$C$2:$C$5000,F$73,'1. Output sheet'!$K$2:$K$5000,$C920,'1. Output sheet'!$O$2:$O$5000,"&gt;="&amp;$B$906,'1. Output sheet'!$O$2:$O$5000,"&lt;"&amp;$C$906)</f>
        <v>0</v>
      </c>
      <c r="G920" s="13">
        <f>COUNTIFS('1. Output sheet'!$AC$2:$AC$5000,$B$75,'1. Output sheet'!$C$2:$C$5000,G$73,'1. Output sheet'!$K$2:$K$5000,$C920,'1. Output sheet'!$O$2:$O$5000,"&gt;="&amp;$B$906,'1. Output sheet'!$O$2:$O$5000,"&lt;"&amp;$C$906)</f>
        <v>2</v>
      </c>
      <c r="H920" s="13">
        <f>COUNTIFS('1. Output sheet'!$AC$2:$AC$5000,$B$75,'1. Output sheet'!$C$2:$C$5000,H$73,'1. Output sheet'!$K$2:$K$5000,$C920,'1. Output sheet'!$O$2:$O$5000,"&gt;="&amp;$B$906,'1. Output sheet'!$O$2:$O$5000,"&lt;"&amp;$C$906)</f>
        <v>2</v>
      </c>
      <c r="I920" s="13">
        <f>COUNTIFS('1. Output sheet'!$AC$2:$AC$5000,$B$75,'1. Output sheet'!$C$2:$C$5000,I$73,'1. Output sheet'!$K$2:$K$5000,$C920,'1. Output sheet'!$O$2:$O$5000,"&gt;="&amp;$B$906,'1. Output sheet'!$O$2:$O$5000,"&lt;"&amp;$C$906)</f>
        <v>0</v>
      </c>
      <c r="J920" s="13">
        <f>COUNTIFS('1. Output sheet'!$AC$2:$AC$5000,$B$75,'1. Output sheet'!$C$2:$C$5000,J$73,'1. Output sheet'!$K$2:$K$5000,$C920,'1. Output sheet'!$O$2:$O$5000,"&gt;="&amp;$B$906,'1. Output sheet'!$O$2:$O$5000,"&lt;"&amp;$C$906)</f>
        <v>0</v>
      </c>
      <c r="K920" s="13">
        <f>COUNTIFS('1. Output sheet'!$AC$2:$AC$5000,$B$75,'1. Output sheet'!$C$2:$C$5000,K$73,'1. Output sheet'!$K$2:$K$5000,$C920,'1. Output sheet'!$O$2:$O$5000,"&gt;="&amp;$B$906,'1. Output sheet'!$O$2:$O$5000,"&lt;"&amp;$C$906)</f>
        <v>0</v>
      </c>
      <c r="L920" s="13">
        <f>COUNTIFS('1. Output sheet'!$AC$2:$AC$5000,$B$75,'1. Output sheet'!$C$2:$C$5000,L$73,'1. Output sheet'!$K$2:$K$5000,$C920,'1. Output sheet'!$O$2:$O$5000,"&gt;="&amp;$B$906,'1. Output sheet'!$O$2:$O$5000,"&lt;"&amp;$C$906)</f>
        <v>0</v>
      </c>
      <c r="M920" s="13">
        <f>COUNTIFS('1. Output sheet'!$AC$2:$AC$5000,$B$75,'1. Output sheet'!$C$2:$C$5000,M$73,'1. Output sheet'!$K$2:$K$5000,$C920,'1. Output sheet'!$O$2:$O$5000,"&gt;="&amp;$B$906,'1. Output sheet'!$O$2:$O$5000,"&lt;"&amp;$C$906)</f>
        <v>0</v>
      </c>
      <c r="N920" s="13">
        <f>COUNTIFS('1. Output sheet'!$AC$2:$AC$5000,$B$75,'1. Output sheet'!$C$2:$C$5000,N$73,'1. Output sheet'!$K$2:$K$5000,$C920,'1. Output sheet'!$O$2:$O$5000,"&gt;="&amp;$B$906,'1. Output sheet'!$O$2:$O$5000,"&lt;"&amp;$C$906)</f>
        <v>0</v>
      </c>
      <c r="O920" s="13">
        <f>COUNTIFS('1. Output sheet'!$AC$2:$AC$5000,$B$75,'1. Output sheet'!$C$2:$C$5000,O$73,'1. Output sheet'!$K$2:$K$5000,$C920,'1. Output sheet'!$O$2:$O$5000,"&gt;="&amp;$B$906,'1. Output sheet'!$O$2:$O$5000,"&lt;"&amp;$C$906)</f>
        <v>0</v>
      </c>
      <c r="P920" s="14">
        <f t="shared" si="529"/>
        <v>4</v>
      </c>
    </row>
    <row r="921" spans="2:16" ht="15" x14ac:dyDescent="0.25">
      <c r="B921" s="7"/>
      <c r="C921" s="39" t="s">
        <v>471</v>
      </c>
      <c r="D921" s="13">
        <f>COUNTIFS('1. Output sheet'!$AC$2:$AC$5000,$B$75,'1. Output sheet'!$C$2:$C$5000,D$73,'1. Output sheet'!$K$2:$K$5000,$C921,'1. Output sheet'!$O$2:$O$5000,"&gt;="&amp;$B$906,'1. Output sheet'!$O$2:$O$5000,"&lt;"&amp;$C$906)</f>
        <v>0</v>
      </c>
      <c r="E921" s="13">
        <f>COUNTIFS('1. Output sheet'!$AC$2:$AC$5000,$B$75,'1. Output sheet'!$C$2:$C$5000,E$73,'1. Output sheet'!$K$2:$K$5000,$C921,'1. Output sheet'!$O$2:$O$5000,"&gt;="&amp;$B$906,'1. Output sheet'!$O$2:$O$5000,"&lt;"&amp;$C$906)</f>
        <v>0</v>
      </c>
      <c r="F921" s="13">
        <f>COUNTIFS('1. Output sheet'!$AC$2:$AC$5000,$B$75,'1. Output sheet'!$C$2:$C$5000,F$73,'1. Output sheet'!$K$2:$K$5000,$C921,'1. Output sheet'!$O$2:$O$5000,"&gt;="&amp;$B$906,'1. Output sheet'!$O$2:$O$5000,"&lt;"&amp;$C$906)</f>
        <v>0</v>
      </c>
      <c r="G921" s="13">
        <f>COUNTIFS('1. Output sheet'!$AC$2:$AC$5000,$B$75,'1. Output sheet'!$C$2:$C$5000,G$73,'1. Output sheet'!$K$2:$K$5000,$C921,'1. Output sheet'!$O$2:$O$5000,"&gt;="&amp;$B$906,'1. Output sheet'!$O$2:$O$5000,"&lt;"&amp;$C$906)</f>
        <v>0</v>
      </c>
      <c r="H921" s="13">
        <f>COUNTIFS('1. Output sheet'!$AC$2:$AC$5000,$B$75,'1. Output sheet'!$C$2:$C$5000,H$73,'1. Output sheet'!$K$2:$K$5000,$C921,'1. Output sheet'!$O$2:$O$5000,"&gt;="&amp;$B$906,'1. Output sheet'!$O$2:$O$5000,"&lt;"&amp;$C$906)</f>
        <v>0</v>
      </c>
      <c r="I921" s="13">
        <f>COUNTIFS('1. Output sheet'!$AC$2:$AC$5000,$B$75,'1. Output sheet'!$C$2:$C$5000,I$73,'1. Output sheet'!$K$2:$K$5000,$C921,'1. Output sheet'!$O$2:$O$5000,"&gt;="&amp;$B$906,'1. Output sheet'!$O$2:$O$5000,"&lt;"&amp;$C$906)</f>
        <v>0</v>
      </c>
      <c r="J921" s="13">
        <f>COUNTIFS('1. Output sheet'!$AC$2:$AC$5000,$B$75,'1. Output sheet'!$C$2:$C$5000,J$73,'1. Output sheet'!$K$2:$K$5000,$C921,'1. Output sheet'!$O$2:$O$5000,"&gt;="&amp;$B$906,'1. Output sheet'!$O$2:$O$5000,"&lt;"&amp;$C$906)</f>
        <v>0</v>
      </c>
      <c r="K921" s="13">
        <f>COUNTIFS('1. Output sheet'!$AC$2:$AC$5000,$B$75,'1. Output sheet'!$C$2:$C$5000,K$73,'1. Output sheet'!$K$2:$K$5000,$C921,'1. Output sheet'!$O$2:$O$5000,"&gt;="&amp;$B$906,'1. Output sheet'!$O$2:$O$5000,"&lt;"&amp;$C$906)</f>
        <v>0</v>
      </c>
      <c r="L921" s="13">
        <f>COUNTIFS('1. Output sheet'!$AC$2:$AC$5000,$B$75,'1. Output sheet'!$C$2:$C$5000,L$73,'1. Output sheet'!$K$2:$K$5000,$C921,'1. Output sheet'!$O$2:$O$5000,"&gt;="&amp;$B$906,'1. Output sheet'!$O$2:$O$5000,"&lt;"&amp;$C$906)</f>
        <v>0</v>
      </c>
      <c r="M921" s="13">
        <f>COUNTIFS('1. Output sheet'!$AC$2:$AC$5000,$B$75,'1. Output sheet'!$C$2:$C$5000,M$73,'1. Output sheet'!$K$2:$K$5000,$C921,'1. Output sheet'!$O$2:$O$5000,"&gt;="&amp;$B$906,'1. Output sheet'!$O$2:$O$5000,"&lt;"&amp;$C$906)</f>
        <v>0</v>
      </c>
      <c r="N921" s="13">
        <f>COUNTIFS('1. Output sheet'!$AC$2:$AC$5000,$B$75,'1. Output sheet'!$C$2:$C$5000,N$73,'1. Output sheet'!$K$2:$K$5000,$C921,'1. Output sheet'!$O$2:$O$5000,"&gt;="&amp;$B$906,'1. Output sheet'!$O$2:$O$5000,"&lt;"&amp;$C$906)</f>
        <v>0</v>
      </c>
      <c r="O921" s="13">
        <f>COUNTIFS('1. Output sheet'!$AC$2:$AC$5000,$B$75,'1. Output sheet'!$C$2:$C$5000,O$73,'1. Output sheet'!$K$2:$K$5000,$C921,'1. Output sheet'!$O$2:$O$5000,"&gt;="&amp;$B$906,'1. Output sheet'!$O$2:$O$5000,"&lt;"&amp;$C$906)</f>
        <v>0</v>
      </c>
      <c r="P921" s="14">
        <f t="shared" si="529"/>
        <v>0</v>
      </c>
    </row>
    <row r="922" spans="2:16" ht="15" x14ac:dyDescent="0.25">
      <c r="B922" s="7"/>
      <c r="C922" s="39" t="s">
        <v>56</v>
      </c>
      <c r="D922" s="13">
        <f>COUNTIFS('1. Output sheet'!$AC$2:$AC$5000,$B$75,'1. Output sheet'!$C$2:$C$5000,D$73,'1. Output sheet'!$K$2:$K$5000,$C922,'1. Output sheet'!$O$2:$O$5000,"&gt;="&amp;$B$906,'1. Output sheet'!$O$2:$O$5000,"&lt;"&amp;$C$906)</f>
        <v>0</v>
      </c>
      <c r="E922" s="13">
        <f>COUNTIFS('1. Output sheet'!$AC$2:$AC$5000,$B$75,'1. Output sheet'!$C$2:$C$5000,E$73,'1. Output sheet'!$K$2:$K$5000,$C922,'1. Output sheet'!$O$2:$O$5000,"&gt;="&amp;$B$906,'1. Output sheet'!$O$2:$O$5000,"&lt;"&amp;$C$906)</f>
        <v>0</v>
      </c>
      <c r="F922" s="13">
        <f>COUNTIFS('1. Output sheet'!$AC$2:$AC$5000,$B$75,'1. Output sheet'!$C$2:$C$5000,F$73,'1. Output sheet'!$K$2:$K$5000,$C922,'1. Output sheet'!$O$2:$O$5000,"&gt;="&amp;$B$906,'1. Output sheet'!$O$2:$O$5000,"&lt;"&amp;$C$906)</f>
        <v>0</v>
      </c>
      <c r="G922" s="13">
        <f>COUNTIFS('1. Output sheet'!$AC$2:$AC$5000,$B$75,'1. Output sheet'!$C$2:$C$5000,G$73,'1. Output sheet'!$K$2:$K$5000,$C922,'1. Output sheet'!$O$2:$O$5000,"&gt;="&amp;$B$906,'1. Output sheet'!$O$2:$O$5000,"&lt;"&amp;$C$906)</f>
        <v>0</v>
      </c>
      <c r="H922" s="13">
        <f>COUNTIFS('1. Output sheet'!$AC$2:$AC$5000,$B$75,'1. Output sheet'!$C$2:$C$5000,H$73,'1. Output sheet'!$K$2:$K$5000,$C922,'1. Output sheet'!$O$2:$O$5000,"&gt;="&amp;$B$906,'1. Output sheet'!$O$2:$O$5000,"&lt;"&amp;$C$906)</f>
        <v>0</v>
      </c>
      <c r="I922" s="13">
        <f>COUNTIFS('1. Output sheet'!$AC$2:$AC$5000,$B$75,'1. Output sheet'!$C$2:$C$5000,I$73,'1. Output sheet'!$K$2:$K$5000,$C922,'1. Output sheet'!$O$2:$O$5000,"&gt;="&amp;$B$906,'1. Output sheet'!$O$2:$O$5000,"&lt;"&amp;$C$906)</f>
        <v>0</v>
      </c>
      <c r="J922" s="13">
        <f>COUNTIFS('1. Output sheet'!$AC$2:$AC$5000,$B$75,'1. Output sheet'!$C$2:$C$5000,J$73,'1. Output sheet'!$K$2:$K$5000,$C922,'1. Output sheet'!$O$2:$O$5000,"&gt;="&amp;$B$906,'1. Output sheet'!$O$2:$O$5000,"&lt;"&amp;$C$906)</f>
        <v>0</v>
      </c>
      <c r="K922" s="13">
        <f>COUNTIFS('1. Output sheet'!$AC$2:$AC$5000,$B$75,'1. Output sheet'!$C$2:$C$5000,K$73,'1. Output sheet'!$K$2:$K$5000,$C922,'1. Output sheet'!$O$2:$O$5000,"&gt;="&amp;$B$906,'1. Output sheet'!$O$2:$O$5000,"&lt;"&amp;$C$906)</f>
        <v>0</v>
      </c>
      <c r="L922" s="13">
        <f>COUNTIFS('1. Output sheet'!$AC$2:$AC$5000,$B$75,'1. Output sheet'!$C$2:$C$5000,L$73,'1. Output sheet'!$K$2:$K$5000,$C922,'1. Output sheet'!$O$2:$O$5000,"&gt;="&amp;$B$906,'1. Output sheet'!$O$2:$O$5000,"&lt;"&amp;$C$906)</f>
        <v>0</v>
      </c>
      <c r="M922" s="13">
        <f>COUNTIFS('1. Output sheet'!$AC$2:$AC$5000,$B$75,'1. Output sheet'!$C$2:$C$5000,M$73,'1. Output sheet'!$K$2:$K$5000,$C922,'1. Output sheet'!$O$2:$O$5000,"&gt;="&amp;$B$906,'1. Output sheet'!$O$2:$O$5000,"&lt;"&amp;$C$906)</f>
        <v>0</v>
      </c>
      <c r="N922" s="13">
        <f>COUNTIFS('1. Output sheet'!$AC$2:$AC$5000,$B$75,'1. Output sheet'!$C$2:$C$5000,N$73,'1. Output sheet'!$K$2:$K$5000,$C922,'1. Output sheet'!$O$2:$O$5000,"&gt;="&amp;$B$906,'1. Output sheet'!$O$2:$O$5000,"&lt;"&amp;$C$906)</f>
        <v>0</v>
      </c>
      <c r="O922" s="13">
        <f>COUNTIFS('1. Output sheet'!$AC$2:$AC$5000,$B$75,'1. Output sheet'!$C$2:$C$5000,O$73,'1. Output sheet'!$K$2:$K$5000,$C922,'1. Output sheet'!$O$2:$O$5000,"&gt;="&amp;$B$906,'1. Output sheet'!$O$2:$O$5000,"&lt;"&amp;$C$906)</f>
        <v>0</v>
      </c>
      <c r="P922" s="14">
        <f t="shared" si="529"/>
        <v>0</v>
      </c>
    </row>
    <row r="923" spans="2:16" ht="15" x14ac:dyDescent="0.25">
      <c r="B923" s="7"/>
      <c r="C923" s="39" t="s">
        <v>34</v>
      </c>
      <c r="D923" s="13">
        <f>COUNTIFS('1. Output sheet'!$AC$2:$AC$5000,$B$75,'1. Output sheet'!$C$2:$C$5000,D$73,'1. Output sheet'!$K$2:$K$5000,$C923,'1. Output sheet'!$O$2:$O$5000,"&gt;="&amp;$B$906,'1. Output sheet'!$O$2:$O$5000,"&lt;"&amp;$C$906)</f>
        <v>0</v>
      </c>
      <c r="E923" s="13">
        <f>COUNTIFS('1. Output sheet'!$AC$2:$AC$5000,$B$75,'1. Output sheet'!$C$2:$C$5000,E$73,'1. Output sheet'!$K$2:$K$5000,$C923,'1. Output sheet'!$O$2:$O$5000,"&gt;="&amp;$B$906,'1. Output sheet'!$O$2:$O$5000,"&lt;"&amp;$C$906)</f>
        <v>0</v>
      </c>
      <c r="F923" s="13">
        <f>COUNTIFS('1. Output sheet'!$AC$2:$AC$5000,$B$75,'1. Output sheet'!$C$2:$C$5000,F$73,'1. Output sheet'!$K$2:$K$5000,$C923,'1. Output sheet'!$O$2:$O$5000,"&gt;="&amp;$B$906,'1. Output sheet'!$O$2:$O$5000,"&lt;"&amp;$C$906)</f>
        <v>0</v>
      </c>
      <c r="G923" s="13">
        <f>COUNTIFS('1. Output sheet'!$AC$2:$AC$5000,$B$75,'1. Output sheet'!$C$2:$C$5000,G$73,'1. Output sheet'!$K$2:$K$5000,$C923,'1. Output sheet'!$O$2:$O$5000,"&gt;="&amp;$B$906,'1. Output sheet'!$O$2:$O$5000,"&lt;"&amp;$C$906)</f>
        <v>0</v>
      </c>
      <c r="H923" s="13">
        <f>COUNTIFS('1. Output sheet'!$AC$2:$AC$5000,$B$75,'1. Output sheet'!$C$2:$C$5000,H$73,'1. Output sheet'!$K$2:$K$5000,$C923,'1. Output sheet'!$O$2:$O$5000,"&gt;="&amp;$B$906,'1. Output sheet'!$O$2:$O$5000,"&lt;"&amp;$C$906)</f>
        <v>0</v>
      </c>
      <c r="I923" s="13">
        <f>COUNTIFS('1. Output sheet'!$AC$2:$AC$5000,$B$75,'1. Output sheet'!$C$2:$C$5000,I$73,'1. Output sheet'!$K$2:$K$5000,$C923,'1. Output sheet'!$O$2:$O$5000,"&gt;="&amp;$B$906,'1. Output sheet'!$O$2:$O$5000,"&lt;"&amp;$C$906)</f>
        <v>0</v>
      </c>
      <c r="J923" s="13">
        <f>COUNTIFS('1. Output sheet'!$AC$2:$AC$5000,$B$75,'1. Output sheet'!$C$2:$C$5000,J$73,'1. Output sheet'!$K$2:$K$5000,$C923,'1. Output sheet'!$O$2:$O$5000,"&gt;="&amp;$B$906,'1. Output sheet'!$O$2:$O$5000,"&lt;"&amp;$C$906)</f>
        <v>0</v>
      </c>
      <c r="K923" s="13">
        <f>COUNTIFS('1. Output sheet'!$AC$2:$AC$5000,$B$75,'1. Output sheet'!$C$2:$C$5000,K$73,'1. Output sheet'!$K$2:$K$5000,$C923,'1. Output sheet'!$O$2:$O$5000,"&gt;="&amp;$B$906,'1. Output sheet'!$O$2:$O$5000,"&lt;"&amp;$C$906)</f>
        <v>0</v>
      </c>
      <c r="L923" s="13">
        <f>COUNTIFS('1. Output sheet'!$AC$2:$AC$5000,$B$75,'1. Output sheet'!$C$2:$C$5000,L$73,'1. Output sheet'!$K$2:$K$5000,$C923,'1. Output sheet'!$O$2:$O$5000,"&gt;="&amp;$B$906,'1. Output sheet'!$O$2:$O$5000,"&lt;"&amp;$C$906)</f>
        <v>0</v>
      </c>
      <c r="M923" s="13">
        <f>COUNTIFS('1. Output sheet'!$AC$2:$AC$5000,$B$75,'1. Output sheet'!$C$2:$C$5000,M$73,'1. Output sheet'!$K$2:$K$5000,$C923,'1. Output sheet'!$O$2:$O$5000,"&gt;="&amp;$B$906,'1. Output sheet'!$O$2:$O$5000,"&lt;"&amp;$C$906)</f>
        <v>0</v>
      </c>
      <c r="N923" s="13">
        <f>COUNTIFS('1. Output sheet'!$AC$2:$AC$5000,$B$75,'1. Output sheet'!$C$2:$C$5000,N$73,'1. Output sheet'!$K$2:$K$5000,$C923,'1. Output sheet'!$O$2:$O$5000,"&gt;="&amp;$B$906,'1. Output sheet'!$O$2:$O$5000,"&lt;"&amp;$C$906)</f>
        <v>0</v>
      </c>
      <c r="O923" s="13">
        <f>COUNTIFS('1. Output sheet'!$AC$2:$AC$5000,$B$75,'1. Output sheet'!$C$2:$C$5000,O$73,'1. Output sheet'!$K$2:$K$5000,$C923,'1. Output sheet'!$O$2:$O$5000,"&gt;="&amp;$B$906,'1. Output sheet'!$O$2:$O$5000,"&lt;"&amp;$C$906)</f>
        <v>0</v>
      </c>
      <c r="P923" s="14">
        <f t="shared" si="529"/>
        <v>0</v>
      </c>
    </row>
    <row r="924" spans="2:16" ht="15" x14ac:dyDescent="0.25">
      <c r="B924" s="7"/>
      <c r="C924" s="39" t="s">
        <v>1249</v>
      </c>
      <c r="D924" s="13">
        <f>COUNTIFS('1. Output sheet'!$AC$2:$AC$5000,$B$75,'1. Output sheet'!$C$2:$C$5000,D$73,'1. Output sheet'!$K$2:$K$5000,$C924,'1. Output sheet'!$O$2:$O$5000,"&gt;="&amp;$B$906,'1. Output sheet'!$O$2:$O$5000,"&lt;"&amp;$C$906)</f>
        <v>0</v>
      </c>
      <c r="E924" s="13">
        <f>COUNTIFS('1. Output sheet'!$AC$2:$AC$5000,$B$75,'1. Output sheet'!$C$2:$C$5000,E$73,'1. Output sheet'!$K$2:$K$5000,$C924,'1. Output sheet'!$O$2:$O$5000,"&gt;="&amp;$B$906,'1. Output sheet'!$O$2:$O$5000,"&lt;"&amp;$C$906)</f>
        <v>0</v>
      </c>
      <c r="F924" s="13">
        <f>COUNTIFS('1. Output sheet'!$AC$2:$AC$5000,$B$75,'1. Output sheet'!$C$2:$C$5000,F$73,'1. Output sheet'!$K$2:$K$5000,$C924,'1. Output sheet'!$O$2:$O$5000,"&gt;="&amp;$B$906,'1. Output sheet'!$O$2:$O$5000,"&lt;"&amp;$C$906)</f>
        <v>0</v>
      </c>
      <c r="G924" s="13">
        <f>COUNTIFS('1. Output sheet'!$AC$2:$AC$5000,$B$75,'1. Output sheet'!$C$2:$C$5000,G$73,'1. Output sheet'!$K$2:$K$5000,$C924,'1. Output sheet'!$O$2:$O$5000,"&gt;="&amp;$B$906,'1. Output sheet'!$O$2:$O$5000,"&lt;"&amp;$C$906)</f>
        <v>1</v>
      </c>
      <c r="H924" s="13">
        <f>COUNTIFS('1. Output sheet'!$AC$2:$AC$5000,$B$75,'1. Output sheet'!$C$2:$C$5000,H$73,'1. Output sheet'!$K$2:$K$5000,$C924,'1. Output sheet'!$O$2:$O$5000,"&gt;="&amp;$B$906,'1. Output sheet'!$O$2:$O$5000,"&lt;"&amp;$C$906)</f>
        <v>0</v>
      </c>
      <c r="I924" s="13">
        <f>COUNTIFS('1. Output sheet'!$AC$2:$AC$5000,$B$75,'1. Output sheet'!$C$2:$C$5000,I$73,'1. Output sheet'!$K$2:$K$5000,$C924,'1. Output sheet'!$O$2:$O$5000,"&gt;="&amp;$B$906,'1. Output sheet'!$O$2:$O$5000,"&lt;"&amp;$C$906)</f>
        <v>0</v>
      </c>
      <c r="J924" s="13">
        <f>COUNTIFS('1. Output sheet'!$AC$2:$AC$5000,$B$75,'1. Output sheet'!$C$2:$C$5000,J$73,'1. Output sheet'!$K$2:$K$5000,$C924,'1. Output sheet'!$O$2:$O$5000,"&gt;="&amp;$B$906,'1. Output sheet'!$O$2:$O$5000,"&lt;"&amp;$C$906)</f>
        <v>3</v>
      </c>
      <c r="K924" s="13">
        <f>COUNTIFS('1. Output sheet'!$AC$2:$AC$5000,$B$75,'1. Output sheet'!$C$2:$C$5000,K$73,'1. Output sheet'!$K$2:$K$5000,$C924,'1. Output sheet'!$O$2:$O$5000,"&gt;="&amp;$B$906,'1. Output sheet'!$O$2:$O$5000,"&lt;"&amp;$C$906)</f>
        <v>0</v>
      </c>
      <c r="L924" s="13">
        <f>COUNTIFS('1. Output sheet'!$AC$2:$AC$5000,$B$75,'1. Output sheet'!$C$2:$C$5000,L$73,'1. Output sheet'!$K$2:$K$5000,$C924,'1. Output sheet'!$O$2:$O$5000,"&gt;="&amp;$B$906,'1. Output sheet'!$O$2:$O$5000,"&lt;"&amp;$C$906)</f>
        <v>0</v>
      </c>
      <c r="M924" s="13">
        <f>COUNTIFS('1. Output sheet'!$AC$2:$AC$5000,$B$75,'1. Output sheet'!$C$2:$C$5000,M$73,'1. Output sheet'!$K$2:$K$5000,$C924,'1. Output sheet'!$O$2:$O$5000,"&gt;="&amp;$B$906,'1. Output sheet'!$O$2:$O$5000,"&lt;"&amp;$C$906)</f>
        <v>0</v>
      </c>
      <c r="N924" s="13">
        <f>COUNTIFS('1. Output sheet'!$AC$2:$AC$5000,$B$75,'1. Output sheet'!$C$2:$C$5000,N$73,'1. Output sheet'!$K$2:$K$5000,$C924,'1. Output sheet'!$O$2:$O$5000,"&gt;="&amp;$B$906,'1. Output sheet'!$O$2:$O$5000,"&lt;"&amp;$C$906)</f>
        <v>0</v>
      </c>
      <c r="O924" s="13">
        <f>COUNTIFS('1. Output sheet'!$AC$2:$AC$5000,$B$75,'1. Output sheet'!$C$2:$C$5000,O$73,'1. Output sheet'!$K$2:$K$5000,$C924,'1. Output sheet'!$O$2:$O$5000,"&gt;="&amp;$B$906,'1. Output sheet'!$O$2:$O$5000,"&lt;"&amp;$C$906)</f>
        <v>0</v>
      </c>
      <c r="P924" s="14">
        <f t="shared" si="529"/>
        <v>4</v>
      </c>
    </row>
    <row r="925" spans="2:16" ht="15" x14ac:dyDescent="0.25">
      <c r="B925" s="7"/>
      <c r="C925" s="39" t="s">
        <v>47</v>
      </c>
      <c r="D925" s="13">
        <f>COUNTIFS('1. Output sheet'!$AC$2:$AC$5000,$B$75,'1. Output sheet'!$C$2:$C$5000,D$73,'1. Output sheet'!$K$2:$K$5000,$C925,'1. Output sheet'!$O$2:$O$5000,"&gt;="&amp;$B$906,'1. Output sheet'!$O$2:$O$5000,"&lt;"&amp;$C$906)</f>
        <v>0</v>
      </c>
      <c r="E925" s="13">
        <f>COUNTIFS('1. Output sheet'!$AC$2:$AC$5000,$B$75,'1. Output sheet'!$C$2:$C$5000,E$73,'1. Output sheet'!$K$2:$K$5000,$C925,'1. Output sheet'!$O$2:$O$5000,"&gt;="&amp;$B$906,'1. Output sheet'!$O$2:$O$5000,"&lt;"&amp;$C$906)</f>
        <v>0</v>
      </c>
      <c r="F925" s="13">
        <f>COUNTIFS('1. Output sheet'!$AC$2:$AC$5000,$B$75,'1. Output sheet'!$C$2:$C$5000,F$73,'1. Output sheet'!$K$2:$K$5000,$C925,'1. Output sheet'!$O$2:$O$5000,"&gt;="&amp;$B$906,'1. Output sheet'!$O$2:$O$5000,"&lt;"&amp;$C$906)</f>
        <v>0</v>
      </c>
      <c r="G925" s="13">
        <f>COUNTIFS('1. Output sheet'!$AC$2:$AC$5000,$B$75,'1. Output sheet'!$C$2:$C$5000,G$73,'1. Output sheet'!$K$2:$K$5000,$C925,'1. Output sheet'!$O$2:$O$5000,"&gt;="&amp;$B$906,'1. Output sheet'!$O$2:$O$5000,"&lt;"&amp;$C$906)</f>
        <v>0</v>
      </c>
      <c r="H925" s="13">
        <f>COUNTIFS('1. Output sheet'!$AC$2:$AC$5000,$B$75,'1. Output sheet'!$C$2:$C$5000,H$73,'1. Output sheet'!$K$2:$K$5000,$C925,'1. Output sheet'!$O$2:$O$5000,"&gt;="&amp;$B$906,'1. Output sheet'!$O$2:$O$5000,"&lt;"&amp;$C$906)</f>
        <v>0</v>
      </c>
      <c r="I925" s="13">
        <f>COUNTIFS('1. Output sheet'!$AC$2:$AC$5000,$B$75,'1. Output sheet'!$C$2:$C$5000,I$73,'1. Output sheet'!$K$2:$K$5000,$C925,'1. Output sheet'!$O$2:$O$5000,"&gt;="&amp;$B$906,'1. Output sheet'!$O$2:$O$5000,"&lt;"&amp;$C$906)</f>
        <v>0</v>
      </c>
      <c r="J925" s="13">
        <f>COUNTIFS('1. Output sheet'!$AC$2:$AC$5000,$B$75,'1. Output sheet'!$C$2:$C$5000,J$73,'1. Output sheet'!$K$2:$K$5000,$C925,'1. Output sheet'!$O$2:$O$5000,"&gt;="&amp;$B$906,'1. Output sheet'!$O$2:$O$5000,"&lt;"&amp;$C$906)</f>
        <v>0</v>
      </c>
      <c r="K925" s="13">
        <f>COUNTIFS('1. Output sheet'!$AC$2:$AC$5000,$B$75,'1. Output sheet'!$C$2:$C$5000,K$73,'1. Output sheet'!$K$2:$K$5000,$C925,'1. Output sheet'!$O$2:$O$5000,"&gt;="&amp;$B$906,'1. Output sheet'!$O$2:$O$5000,"&lt;"&amp;$C$906)</f>
        <v>0</v>
      </c>
      <c r="L925" s="13">
        <f>COUNTIFS('1. Output sheet'!$AC$2:$AC$5000,$B$75,'1. Output sheet'!$C$2:$C$5000,L$73,'1. Output sheet'!$K$2:$K$5000,$C925,'1. Output sheet'!$O$2:$O$5000,"&gt;="&amp;$B$906,'1. Output sheet'!$O$2:$O$5000,"&lt;"&amp;$C$906)</f>
        <v>0</v>
      </c>
      <c r="M925" s="13">
        <f>COUNTIFS('1. Output sheet'!$AC$2:$AC$5000,$B$75,'1. Output sheet'!$C$2:$C$5000,M$73,'1. Output sheet'!$K$2:$K$5000,$C925,'1. Output sheet'!$O$2:$O$5000,"&gt;="&amp;$B$906,'1. Output sheet'!$O$2:$O$5000,"&lt;"&amp;$C$906)</f>
        <v>0</v>
      </c>
      <c r="N925" s="13">
        <f>COUNTIFS('1. Output sheet'!$AC$2:$AC$5000,$B$75,'1. Output sheet'!$C$2:$C$5000,N$73,'1. Output sheet'!$K$2:$K$5000,$C925,'1. Output sheet'!$O$2:$O$5000,"&gt;="&amp;$B$906,'1. Output sheet'!$O$2:$O$5000,"&lt;"&amp;$C$906)</f>
        <v>0</v>
      </c>
      <c r="O925" s="13">
        <f>COUNTIFS('1. Output sheet'!$AC$2:$AC$5000,$B$75,'1. Output sheet'!$C$2:$C$5000,O$73,'1. Output sheet'!$K$2:$K$5000,$C925,'1. Output sheet'!$O$2:$O$5000,"&gt;="&amp;$B$906,'1. Output sheet'!$O$2:$O$5000,"&lt;"&amp;$C$906)</f>
        <v>0</v>
      </c>
      <c r="P925" s="14">
        <f t="shared" si="529"/>
        <v>0</v>
      </c>
    </row>
    <row r="926" spans="2:16" ht="15" x14ac:dyDescent="0.25">
      <c r="B926" s="7"/>
      <c r="C926" s="39" t="s">
        <v>74</v>
      </c>
      <c r="D926" s="13">
        <f>COUNTIFS('1. Output sheet'!$AC$2:$AC$5000,$B$75,'1. Output sheet'!$C$2:$C$5000,D$73,'1. Output sheet'!$K$2:$K$5000,$C926,'1. Output sheet'!$O$2:$O$5000,"&gt;="&amp;$B$906,'1. Output sheet'!$O$2:$O$5000,"&lt;"&amp;$C$906)</f>
        <v>0</v>
      </c>
      <c r="E926" s="13">
        <f>COUNTIFS('1. Output sheet'!$AC$2:$AC$5000,$B$75,'1. Output sheet'!$C$2:$C$5000,E$73,'1. Output sheet'!$K$2:$K$5000,$C926,'1. Output sheet'!$O$2:$O$5000,"&gt;="&amp;$B$906,'1. Output sheet'!$O$2:$O$5000,"&lt;"&amp;$C$906)</f>
        <v>0</v>
      </c>
      <c r="F926" s="13">
        <f>COUNTIFS('1. Output sheet'!$AC$2:$AC$5000,$B$75,'1. Output sheet'!$C$2:$C$5000,F$73,'1. Output sheet'!$K$2:$K$5000,$C926,'1. Output sheet'!$O$2:$O$5000,"&gt;="&amp;$B$906,'1. Output sheet'!$O$2:$O$5000,"&lt;"&amp;$C$906)</f>
        <v>0</v>
      </c>
      <c r="G926" s="13">
        <f>COUNTIFS('1. Output sheet'!$AC$2:$AC$5000,$B$75,'1. Output sheet'!$C$2:$C$5000,G$73,'1. Output sheet'!$K$2:$K$5000,$C926,'1. Output sheet'!$O$2:$O$5000,"&gt;="&amp;$B$906,'1. Output sheet'!$O$2:$O$5000,"&lt;"&amp;$C$906)</f>
        <v>0</v>
      </c>
      <c r="H926" s="13">
        <f>COUNTIFS('1. Output sheet'!$AC$2:$AC$5000,$B$75,'1. Output sheet'!$C$2:$C$5000,H$73,'1. Output sheet'!$K$2:$K$5000,$C926,'1. Output sheet'!$O$2:$O$5000,"&gt;="&amp;$B$906,'1. Output sheet'!$O$2:$O$5000,"&lt;"&amp;$C$906)</f>
        <v>0</v>
      </c>
      <c r="I926" s="13">
        <f>COUNTIFS('1. Output sheet'!$AC$2:$AC$5000,$B$75,'1. Output sheet'!$C$2:$C$5000,I$73,'1. Output sheet'!$K$2:$K$5000,$C926,'1. Output sheet'!$O$2:$O$5000,"&gt;="&amp;$B$906,'1. Output sheet'!$O$2:$O$5000,"&lt;"&amp;$C$906)</f>
        <v>0</v>
      </c>
      <c r="J926" s="13">
        <f>COUNTIFS('1. Output sheet'!$AC$2:$AC$5000,$B$75,'1. Output sheet'!$C$2:$C$5000,J$73,'1. Output sheet'!$K$2:$K$5000,$C926,'1. Output sheet'!$O$2:$O$5000,"&gt;="&amp;$B$906,'1. Output sheet'!$O$2:$O$5000,"&lt;"&amp;$C$906)</f>
        <v>0</v>
      </c>
      <c r="K926" s="13">
        <f>COUNTIFS('1. Output sheet'!$AC$2:$AC$5000,$B$75,'1. Output sheet'!$C$2:$C$5000,K$73,'1. Output sheet'!$K$2:$K$5000,$C926,'1. Output sheet'!$O$2:$O$5000,"&gt;="&amp;$B$906,'1. Output sheet'!$O$2:$O$5000,"&lt;"&amp;$C$906)</f>
        <v>0</v>
      </c>
      <c r="L926" s="13">
        <f>COUNTIFS('1. Output sheet'!$AC$2:$AC$5000,$B$75,'1. Output sheet'!$C$2:$C$5000,L$73,'1. Output sheet'!$K$2:$K$5000,$C926,'1. Output sheet'!$O$2:$O$5000,"&gt;="&amp;$B$906,'1. Output sheet'!$O$2:$O$5000,"&lt;"&amp;$C$906)</f>
        <v>0</v>
      </c>
      <c r="M926" s="13">
        <f>COUNTIFS('1. Output sheet'!$AC$2:$AC$5000,$B$75,'1. Output sheet'!$C$2:$C$5000,M$73,'1. Output sheet'!$K$2:$K$5000,$C926,'1. Output sheet'!$O$2:$O$5000,"&gt;="&amp;$B$906,'1. Output sheet'!$O$2:$O$5000,"&lt;"&amp;$C$906)</f>
        <v>0</v>
      </c>
      <c r="N926" s="13">
        <f>COUNTIFS('1. Output sheet'!$AC$2:$AC$5000,$B$75,'1. Output sheet'!$C$2:$C$5000,N$73,'1. Output sheet'!$K$2:$K$5000,$C926,'1. Output sheet'!$O$2:$O$5000,"&gt;="&amp;$B$906,'1. Output sheet'!$O$2:$O$5000,"&lt;"&amp;$C$906)</f>
        <v>0</v>
      </c>
      <c r="O926" s="13">
        <f>COUNTIFS('1. Output sheet'!$AC$2:$AC$5000,$B$75,'1. Output sheet'!$C$2:$C$5000,O$73,'1. Output sheet'!$K$2:$K$5000,$C926,'1. Output sheet'!$O$2:$O$5000,"&gt;="&amp;$B$906,'1. Output sheet'!$O$2:$O$5000,"&lt;"&amp;$C$906)</f>
        <v>0</v>
      </c>
      <c r="P926" s="14">
        <f t="shared" si="529"/>
        <v>0</v>
      </c>
    </row>
    <row r="927" spans="2:16" ht="15" x14ac:dyDescent="0.25">
      <c r="B927" s="7"/>
      <c r="C927" s="39" t="s">
        <v>4234</v>
      </c>
      <c r="D927" s="13">
        <f>COUNTIFS('1. Output sheet'!$AC$2:$AC$5000,$B$75,'1. Output sheet'!$C$2:$C$5000,D$73,'1. Output sheet'!$K$2:$K$5000,$C927,'1. Output sheet'!$O$2:$O$5000,"&gt;="&amp;$B$906,'1. Output sheet'!$O$2:$O$5000,"&lt;"&amp;$C$906)</f>
        <v>0</v>
      </c>
      <c r="E927" s="13">
        <f>COUNTIFS('1. Output sheet'!$AC$2:$AC$5000,$B$75,'1. Output sheet'!$C$2:$C$5000,E$73,'1. Output sheet'!$K$2:$K$5000,$C927,'1. Output sheet'!$O$2:$O$5000,"&gt;="&amp;$B$906,'1. Output sheet'!$O$2:$O$5000,"&lt;"&amp;$C$906)</f>
        <v>0</v>
      </c>
      <c r="F927" s="13">
        <f>COUNTIFS('1. Output sheet'!$AC$2:$AC$5000,$B$75,'1. Output sheet'!$C$2:$C$5000,F$73,'1. Output sheet'!$K$2:$K$5000,$C927,'1. Output sheet'!$O$2:$O$5000,"&gt;="&amp;$B$906,'1. Output sheet'!$O$2:$O$5000,"&lt;"&amp;$C$906)</f>
        <v>0</v>
      </c>
      <c r="G927" s="13">
        <f>COUNTIFS('1. Output sheet'!$AC$2:$AC$5000,$B$75,'1. Output sheet'!$C$2:$C$5000,G$73,'1. Output sheet'!$K$2:$K$5000,$C927,'1. Output sheet'!$O$2:$O$5000,"&gt;="&amp;$B$906,'1. Output sheet'!$O$2:$O$5000,"&lt;"&amp;$C$906)</f>
        <v>0</v>
      </c>
      <c r="H927" s="13">
        <f>COUNTIFS('1. Output sheet'!$AC$2:$AC$5000,$B$75,'1. Output sheet'!$C$2:$C$5000,H$73,'1. Output sheet'!$K$2:$K$5000,$C927,'1. Output sheet'!$O$2:$O$5000,"&gt;="&amp;$B$906,'1. Output sheet'!$O$2:$O$5000,"&lt;"&amp;$C$906)</f>
        <v>0</v>
      </c>
      <c r="I927" s="13">
        <f>COUNTIFS('1. Output sheet'!$AC$2:$AC$5000,$B$75,'1. Output sheet'!$C$2:$C$5000,I$73,'1. Output sheet'!$K$2:$K$5000,$C927,'1. Output sheet'!$O$2:$O$5000,"&gt;="&amp;$B$906,'1. Output sheet'!$O$2:$O$5000,"&lt;"&amp;$C$906)</f>
        <v>0</v>
      </c>
      <c r="J927" s="13">
        <f>COUNTIFS('1. Output sheet'!$AC$2:$AC$5000,$B$75,'1. Output sheet'!$C$2:$C$5000,J$73,'1. Output sheet'!$K$2:$K$5000,$C927,'1. Output sheet'!$O$2:$O$5000,"&gt;="&amp;$B$906,'1. Output sheet'!$O$2:$O$5000,"&lt;"&amp;$C$906)</f>
        <v>0</v>
      </c>
      <c r="K927" s="13">
        <f>COUNTIFS('1. Output sheet'!$AC$2:$AC$5000,$B$75,'1. Output sheet'!$C$2:$C$5000,K$73,'1. Output sheet'!$K$2:$K$5000,$C927,'1. Output sheet'!$O$2:$O$5000,"&gt;="&amp;$B$906,'1. Output sheet'!$O$2:$O$5000,"&lt;"&amp;$C$906)</f>
        <v>0</v>
      </c>
      <c r="L927" s="13">
        <f>COUNTIFS('1. Output sheet'!$AC$2:$AC$5000,$B$75,'1. Output sheet'!$C$2:$C$5000,L$73,'1. Output sheet'!$K$2:$K$5000,$C927,'1. Output sheet'!$O$2:$O$5000,"&gt;="&amp;$B$906,'1. Output sheet'!$O$2:$O$5000,"&lt;"&amp;$C$906)</f>
        <v>0</v>
      </c>
      <c r="M927" s="13">
        <f>COUNTIFS('1. Output sheet'!$AC$2:$AC$5000,$B$75,'1. Output sheet'!$C$2:$C$5000,M$73,'1. Output sheet'!$K$2:$K$5000,$C927,'1. Output sheet'!$O$2:$O$5000,"&gt;="&amp;$B$906,'1. Output sheet'!$O$2:$O$5000,"&lt;"&amp;$C$906)</f>
        <v>0</v>
      </c>
      <c r="N927" s="13">
        <f>COUNTIFS('1. Output sheet'!$AC$2:$AC$5000,$B$75,'1. Output sheet'!$C$2:$C$5000,N$73,'1. Output sheet'!$K$2:$K$5000,$C927,'1. Output sheet'!$O$2:$O$5000,"&gt;="&amp;$B$906,'1. Output sheet'!$O$2:$O$5000,"&lt;"&amp;$C$906)</f>
        <v>0</v>
      </c>
      <c r="O927" s="13">
        <f>COUNTIFS('1. Output sheet'!$AC$2:$AC$5000,$B$75,'1. Output sheet'!$C$2:$C$5000,O$73,'1. Output sheet'!$K$2:$K$5000,$C927,'1. Output sheet'!$O$2:$O$5000,"&gt;="&amp;$B$906,'1. Output sheet'!$O$2:$O$5000,"&lt;"&amp;$C$906)</f>
        <v>0</v>
      </c>
      <c r="P927" s="14">
        <f t="shared" si="529"/>
        <v>0</v>
      </c>
    </row>
    <row r="928" spans="2:16" ht="15" x14ac:dyDescent="0.25">
      <c r="B928" s="7"/>
      <c r="C928" s="39" t="s">
        <v>455</v>
      </c>
      <c r="D928" s="13">
        <f>COUNTIFS('1. Output sheet'!$AC$2:$AC$5000,$B$75,'1. Output sheet'!$C$2:$C$5000,D$73,'1. Output sheet'!$K$2:$K$5000,$C928,'1. Output sheet'!$O$2:$O$5000,"&gt;="&amp;$B$906,'1. Output sheet'!$O$2:$O$5000,"&lt;"&amp;$C$906)</f>
        <v>0</v>
      </c>
      <c r="E928" s="13">
        <f>COUNTIFS('1. Output sheet'!$AC$2:$AC$5000,$B$75,'1. Output sheet'!$C$2:$C$5000,E$73,'1. Output sheet'!$K$2:$K$5000,$C928,'1. Output sheet'!$O$2:$O$5000,"&gt;="&amp;$B$906,'1. Output sheet'!$O$2:$O$5000,"&lt;"&amp;$C$906)</f>
        <v>0</v>
      </c>
      <c r="F928" s="13">
        <f>COUNTIFS('1. Output sheet'!$AC$2:$AC$5000,$B$75,'1. Output sheet'!$C$2:$C$5000,F$73,'1. Output sheet'!$K$2:$K$5000,$C928,'1. Output sheet'!$O$2:$O$5000,"&gt;="&amp;$B$906,'1. Output sheet'!$O$2:$O$5000,"&lt;"&amp;$C$906)</f>
        <v>0</v>
      </c>
      <c r="G928" s="13">
        <f>COUNTIFS('1. Output sheet'!$AC$2:$AC$5000,$B$75,'1. Output sheet'!$C$2:$C$5000,G$73,'1. Output sheet'!$K$2:$K$5000,$C928,'1. Output sheet'!$O$2:$O$5000,"&gt;="&amp;$B$906,'1. Output sheet'!$O$2:$O$5000,"&lt;"&amp;$C$906)</f>
        <v>0</v>
      </c>
      <c r="H928" s="13">
        <f>COUNTIFS('1. Output sheet'!$AC$2:$AC$5000,$B$75,'1. Output sheet'!$C$2:$C$5000,H$73,'1. Output sheet'!$K$2:$K$5000,$C928,'1. Output sheet'!$O$2:$O$5000,"&gt;="&amp;$B$906,'1. Output sheet'!$O$2:$O$5000,"&lt;"&amp;$C$906)</f>
        <v>0</v>
      </c>
      <c r="I928" s="13">
        <f>COUNTIFS('1. Output sheet'!$AC$2:$AC$5000,$B$75,'1. Output sheet'!$C$2:$C$5000,I$73,'1. Output sheet'!$K$2:$K$5000,$C928,'1. Output sheet'!$O$2:$O$5000,"&gt;="&amp;$B$906,'1. Output sheet'!$O$2:$O$5000,"&lt;"&amp;$C$906)</f>
        <v>0</v>
      </c>
      <c r="J928" s="13">
        <f>COUNTIFS('1. Output sheet'!$AC$2:$AC$5000,$B$75,'1. Output sheet'!$C$2:$C$5000,J$73,'1. Output sheet'!$K$2:$K$5000,$C928,'1. Output sheet'!$O$2:$O$5000,"&gt;="&amp;$B$906,'1. Output sheet'!$O$2:$O$5000,"&lt;"&amp;$C$906)</f>
        <v>0</v>
      </c>
      <c r="K928" s="13">
        <f>COUNTIFS('1. Output sheet'!$AC$2:$AC$5000,$B$75,'1. Output sheet'!$C$2:$C$5000,K$73,'1. Output sheet'!$K$2:$K$5000,$C928,'1. Output sheet'!$O$2:$O$5000,"&gt;="&amp;$B$906,'1. Output sheet'!$O$2:$O$5000,"&lt;"&amp;$C$906)</f>
        <v>0</v>
      </c>
      <c r="L928" s="13">
        <f>COUNTIFS('1. Output sheet'!$AC$2:$AC$5000,$B$75,'1. Output sheet'!$C$2:$C$5000,L$73,'1. Output sheet'!$K$2:$K$5000,$C928,'1. Output sheet'!$O$2:$O$5000,"&gt;="&amp;$B$906,'1. Output sheet'!$O$2:$O$5000,"&lt;"&amp;$C$906)</f>
        <v>0</v>
      </c>
      <c r="M928" s="13">
        <f>COUNTIFS('1. Output sheet'!$AC$2:$AC$5000,$B$75,'1. Output sheet'!$C$2:$C$5000,M$73,'1. Output sheet'!$K$2:$K$5000,$C928,'1. Output sheet'!$O$2:$O$5000,"&gt;="&amp;$B$906,'1. Output sheet'!$O$2:$O$5000,"&lt;"&amp;$C$906)</f>
        <v>0</v>
      </c>
      <c r="N928" s="13">
        <f>COUNTIFS('1. Output sheet'!$AC$2:$AC$5000,$B$75,'1. Output sheet'!$C$2:$C$5000,N$73,'1. Output sheet'!$K$2:$K$5000,$C928,'1. Output sheet'!$O$2:$O$5000,"&gt;="&amp;$B$906,'1. Output sheet'!$O$2:$O$5000,"&lt;"&amp;$C$906)</f>
        <v>0</v>
      </c>
      <c r="O928" s="13">
        <f>COUNTIFS('1. Output sheet'!$AC$2:$AC$5000,$B$75,'1. Output sheet'!$C$2:$C$5000,O$73,'1. Output sheet'!$K$2:$K$5000,$C928,'1. Output sheet'!$O$2:$O$5000,"&gt;="&amp;$B$906,'1. Output sheet'!$O$2:$O$5000,"&lt;"&amp;$C$906)</f>
        <v>0</v>
      </c>
      <c r="P928" s="14">
        <f t="shared" si="529"/>
        <v>0</v>
      </c>
    </row>
    <row r="929" spans="2:16" ht="15" x14ac:dyDescent="0.25">
      <c r="B929" s="7"/>
      <c r="C929" s="39" t="s">
        <v>306</v>
      </c>
      <c r="D929" s="13">
        <f>COUNTIFS('1. Output sheet'!$AC$2:$AC$5000,$B$75,'1. Output sheet'!$C$2:$C$5000,D$73,'1. Output sheet'!$K$2:$K$5000,$C929,'1. Output sheet'!$O$2:$O$5000,"&gt;="&amp;$B$906,'1. Output sheet'!$O$2:$O$5000,"&lt;"&amp;$C$906)</f>
        <v>0</v>
      </c>
      <c r="E929" s="13">
        <f>COUNTIFS('1. Output sheet'!$AC$2:$AC$5000,$B$75,'1. Output sheet'!$C$2:$C$5000,E$73,'1. Output sheet'!$K$2:$K$5000,$C929,'1. Output sheet'!$O$2:$O$5000,"&gt;="&amp;$B$906,'1. Output sheet'!$O$2:$O$5000,"&lt;"&amp;$C$906)</f>
        <v>0</v>
      </c>
      <c r="F929" s="13">
        <f>COUNTIFS('1. Output sheet'!$AC$2:$AC$5000,$B$75,'1. Output sheet'!$C$2:$C$5000,F$73,'1. Output sheet'!$K$2:$K$5000,$C929,'1. Output sheet'!$O$2:$O$5000,"&gt;="&amp;$B$906,'1. Output sheet'!$O$2:$O$5000,"&lt;"&amp;$C$906)</f>
        <v>0</v>
      </c>
      <c r="G929" s="13">
        <f>COUNTIFS('1. Output sheet'!$AC$2:$AC$5000,$B$75,'1. Output sheet'!$C$2:$C$5000,G$73,'1. Output sheet'!$K$2:$K$5000,$C929,'1. Output sheet'!$O$2:$O$5000,"&gt;="&amp;$B$906,'1. Output sheet'!$O$2:$O$5000,"&lt;"&amp;$C$906)</f>
        <v>0</v>
      </c>
      <c r="H929" s="13">
        <f>COUNTIFS('1. Output sheet'!$AC$2:$AC$5000,$B$75,'1. Output sheet'!$C$2:$C$5000,H$73,'1. Output sheet'!$K$2:$K$5000,$C929,'1. Output sheet'!$O$2:$O$5000,"&gt;="&amp;$B$906,'1. Output sheet'!$O$2:$O$5000,"&lt;"&amp;$C$906)</f>
        <v>0</v>
      </c>
      <c r="I929" s="13">
        <f>COUNTIFS('1. Output sheet'!$AC$2:$AC$5000,$B$75,'1. Output sheet'!$C$2:$C$5000,I$73,'1. Output sheet'!$K$2:$K$5000,$C929,'1. Output sheet'!$O$2:$O$5000,"&gt;="&amp;$B$906,'1. Output sheet'!$O$2:$O$5000,"&lt;"&amp;$C$906)</f>
        <v>0</v>
      </c>
      <c r="J929" s="13">
        <f>COUNTIFS('1. Output sheet'!$AC$2:$AC$5000,$B$75,'1. Output sheet'!$C$2:$C$5000,J$73,'1. Output sheet'!$K$2:$K$5000,$C929,'1. Output sheet'!$O$2:$O$5000,"&gt;="&amp;$B$906,'1. Output sheet'!$O$2:$O$5000,"&lt;"&amp;$C$906)</f>
        <v>0</v>
      </c>
      <c r="K929" s="13">
        <f>COUNTIFS('1. Output sheet'!$AC$2:$AC$5000,$B$75,'1. Output sheet'!$C$2:$C$5000,K$73,'1. Output sheet'!$K$2:$K$5000,$C929,'1. Output sheet'!$O$2:$O$5000,"&gt;="&amp;$B$906,'1. Output sheet'!$O$2:$O$5000,"&lt;"&amp;$C$906)</f>
        <v>0</v>
      </c>
      <c r="L929" s="13">
        <f>COUNTIFS('1. Output sheet'!$AC$2:$AC$5000,$B$75,'1. Output sheet'!$C$2:$C$5000,L$73,'1. Output sheet'!$K$2:$K$5000,$C929,'1. Output sheet'!$O$2:$O$5000,"&gt;="&amp;$B$906,'1. Output sheet'!$O$2:$O$5000,"&lt;"&amp;$C$906)</f>
        <v>0</v>
      </c>
      <c r="M929" s="13">
        <f>COUNTIFS('1. Output sheet'!$AC$2:$AC$5000,$B$75,'1. Output sheet'!$C$2:$C$5000,M$73,'1. Output sheet'!$K$2:$K$5000,$C929,'1. Output sheet'!$O$2:$O$5000,"&gt;="&amp;$B$906,'1. Output sheet'!$O$2:$O$5000,"&lt;"&amp;$C$906)</f>
        <v>0</v>
      </c>
      <c r="N929" s="13">
        <f>COUNTIFS('1. Output sheet'!$AC$2:$AC$5000,$B$75,'1. Output sheet'!$C$2:$C$5000,N$73,'1. Output sheet'!$K$2:$K$5000,$C929,'1. Output sheet'!$O$2:$O$5000,"&gt;="&amp;$B$906,'1. Output sheet'!$O$2:$O$5000,"&lt;"&amp;$C$906)</f>
        <v>0</v>
      </c>
      <c r="O929" s="13">
        <f>COUNTIFS('1. Output sheet'!$AC$2:$AC$5000,$B$75,'1. Output sheet'!$C$2:$C$5000,O$73,'1. Output sheet'!$K$2:$K$5000,$C929,'1. Output sheet'!$O$2:$O$5000,"&gt;="&amp;$B$906,'1. Output sheet'!$O$2:$O$5000,"&lt;"&amp;$C$906)</f>
        <v>0</v>
      </c>
      <c r="P929" s="14">
        <f t="shared" si="529"/>
        <v>0</v>
      </c>
    </row>
    <row r="930" spans="2:16" ht="15" x14ac:dyDescent="0.25">
      <c r="B930" s="7"/>
      <c r="C930" s="39" t="s">
        <v>289</v>
      </c>
      <c r="D930" s="13">
        <f>COUNTIFS('1. Output sheet'!$AC$2:$AC$5000,$B$75,'1. Output sheet'!$C$2:$C$5000,D$73,'1. Output sheet'!$K$2:$K$5000,$C930,'1. Output sheet'!$O$2:$O$5000,"&gt;="&amp;$B$906,'1. Output sheet'!$O$2:$O$5000,"&lt;"&amp;$C$906)</f>
        <v>0</v>
      </c>
      <c r="E930" s="13">
        <f>COUNTIFS('1. Output sheet'!$AC$2:$AC$5000,$B$75,'1. Output sheet'!$C$2:$C$5000,E$73,'1. Output sheet'!$K$2:$K$5000,$C930,'1. Output sheet'!$O$2:$O$5000,"&gt;="&amp;$B$906,'1. Output sheet'!$O$2:$O$5000,"&lt;"&amp;$C$906)</f>
        <v>0</v>
      </c>
      <c r="F930" s="13">
        <f>COUNTIFS('1. Output sheet'!$AC$2:$AC$5000,$B$75,'1. Output sheet'!$C$2:$C$5000,F$73,'1. Output sheet'!$K$2:$K$5000,$C930,'1. Output sheet'!$O$2:$O$5000,"&gt;="&amp;$B$906,'1. Output sheet'!$O$2:$O$5000,"&lt;"&amp;$C$906)</f>
        <v>0</v>
      </c>
      <c r="G930" s="13">
        <f>COUNTIFS('1. Output sheet'!$AC$2:$AC$5000,$B$75,'1. Output sheet'!$C$2:$C$5000,G$73,'1. Output sheet'!$K$2:$K$5000,$C930,'1. Output sheet'!$O$2:$O$5000,"&gt;="&amp;$B$906,'1. Output sheet'!$O$2:$O$5000,"&lt;"&amp;$C$906)</f>
        <v>0</v>
      </c>
      <c r="H930" s="13">
        <f>COUNTIFS('1. Output sheet'!$AC$2:$AC$5000,$B$75,'1. Output sheet'!$C$2:$C$5000,H$73,'1. Output sheet'!$K$2:$K$5000,$C930,'1. Output sheet'!$O$2:$O$5000,"&gt;="&amp;$B$906,'1. Output sheet'!$O$2:$O$5000,"&lt;"&amp;$C$906)</f>
        <v>0</v>
      </c>
      <c r="I930" s="13">
        <f>COUNTIFS('1. Output sheet'!$AC$2:$AC$5000,$B$75,'1. Output sheet'!$C$2:$C$5000,I$73,'1. Output sheet'!$K$2:$K$5000,$C930,'1. Output sheet'!$O$2:$O$5000,"&gt;="&amp;$B$906,'1. Output sheet'!$O$2:$O$5000,"&lt;"&amp;$C$906)</f>
        <v>0</v>
      </c>
      <c r="J930" s="13">
        <f>COUNTIFS('1. Output sheet'!$AC$2:$AC$5000,$B$75,'1. Output sheet'!$C$2:$C$5000,J$73,'1. Output sheet'!$K$2:$K$5000,$C930,'1. Output sheet'!$O$2:$O$5000,"&gt;="&amp;$B$906,'1. Output sheet'!$O$2:$O$5000,"&lt;"&amp;$C$906)</f>
        <v>0</v>
      </c>
      <c r="K930" s="13">
        <f>COUNTIFS('1. Output sheet'!$AC$2:$AC$5000,$B$75,'1. Output sheet'!$C$2:$C$5000,K$73,'1. Output sheet'!$K$2:$K$5000,$C930,'1. Output sheet'!$O$2:$O$5000,"&gt;="&amp;$B$906,'1. Output sheet'!$O$2:$O$5000,"&lt;"&amp;$C$906)</f>
        <v>0</v>
      </c>
      <c r="L930" s="13">
        <f>COUNTIFS('1. Output sheet'!$AC$2:$AC$5000,$B$75,'1. Output sheet'!$C$2:$C$5000,L$73,'1. Output sheet'!$K$2:$K$5000,$C930,'1. Output sheet'!$O$2:$O$5000,"&gt;="&amp;$B$906,'1. Output sheet'!$O$2:$O$5000,"&lt;"&amp;$C$906)</f>
        <v>0</v>
      </c>
      <c r="M930" s="13">
        <f>COUNTIFS('1. Output sheet'!$AC$2:$AC$5000,$B$75,'1. Output sheet'!$C$2:$C$5000,M$73,'1. Output sheet'!$K$2:$K$5000,$C930,'1. Output sheet'!$O$2:$O$5000,"&gt;="&amp;$B$906,'1. Output sheet'!$O$2:$O$5000,"&lt;"&amp;$C$906)</f>
        <v>0</v>
      </c>
      <c r="N930" s="13">
        <f>COUNTIFS('1. Output sheet'!$AC$2:$AC$5000,$B$75,'1. Output sheet'!$C$2:$C$5000,N$73,'1. Output sheet'!$K$2:$K$5000,$C930,'1. Output sheet'!$O$2:$O$5000,"&gt;="&amp;$B$906,'1. Output sheet'!$O$2:$O$5000,"&lt;"&amp;$C$906)</f>
        <v>0</v>
      </c>
      <c r="O930" s="13">
        <f>COUNTIFS('1. Output sheet'!$AC$2:$AC$5000,$B$75,'1. Output sheet'!$C$2:$C$5000,O$73,'1. Output sheet'!$K$2:$K$5000,$C930,'1. Output sheet'!$O$2:$O$5000,"&gt;="&amp;$B$906,'1. Output sheet'!$O$2:$O$5000,"&lt;"&amp;$C$906)</f>
        <v>0</v>
      </c>
      <c r="P930" s="14">
        <f t="shared" si="529"/>
        <v>0</v>
      </c>
    </row>
    <row r="931" spans="2:16" ht="15" x14ac:dyDescent="0.25">
      <c r="B931" s="7"/>
      <c r="C931" s="39" t="s">
        <v>1330</v>
      </c>
      <c r="D931" s="13">
        <f>COUNTIFS('1. Output sheet'!$AC$2:$AC$5000,$B$75,'1. Output sheet'!$C$2:$C$5000,D$73,'1. Output sheet'!$K$2:$K$5000,$C931,'1. Output sheet'!$O$2:$O$5000,"&gt;="&amp;$B$906,'1. Output sheet'!$O$2:$O$5000,"&lt;"&amp;$C$906)</f>
        <v>0</v>
      </c>
      <c r="E931" s="13">
        <f>COUNTIFS('1. Output sheet'!$AC$2:$AC$5000,$B$75,'1. Output sheet'!$C$2:$C$5000,E$73,'1. Output sheet'!$K$2:$K$5000,$C931,'1. Output sheet'!$O$2:$O$5000,"&gt;="&amp;$B$906,'1. Output sheet'!$O$2:$O$5000,"&lt;"&amp;$C$906)</f>
        <v>0</v>
      </c>
      <c r="F931" s="13">
        <f>COUNTIFS('1. Output sheet'!$AC$2:$AC$5000,$B$75,'1. Output sheet'!$C$2:$C$5000,F$73,'1. Output sheet'!$K$2:$K$5000,$C931,'1. Output sheet'!$O$2:$O$5000,"&gt;="&amp;$B$906,'1. Output sheet'!$O$2:$O$5000,"&lt;"&amp;$C$906)</f>
        <v>0</v>
      </c>
      <c r="G931" s="13">
        <f>COUNTIFS('1. Output sheet'!$AC$2:$AC$5000,$B$75,'1. Output sheet'!$C$2:$C$5000,G$73,'1. Output sheet'!$K$2:$K$5000,$C931,'1. Output sheet'!$O$2:$O$5000,"&gt;="&amp;$B$906,'1. Output sheet'!$O$2:$O$5000,"&lt;"&amp;$C$906)</f>
        <v>0</v>
      </c>
      <c r="H931" s="13">
        <f>COUNTIFS('1. Output sheet'!$AC$2:$AC$5000,$B$75,'1. Output sheet'!$C$2:$C$5000,H$73,'1. Output sheet'!$K$2:$K$5000,$C931,'1. Output sheet'!$O$2:$O$5000,"&gt;="&amp;$B$906,'1. Output sheet'!$O$2:$O$5000,"&lt;"&amp;$C$906)</f>
        <v>0</v>
      </c>
      <c r="I931" s="13">
        <f>COUNTIFS('1. Output sheet'!$AC$2:$AC$5000,$B$75,'1. Output sheet'!$C$2:$C$5000,I$73,'1. Output sheet'!$K$2:$K$5000,$C931,'1. Output sheet'!$O$2:$O$5000,"&gt;="&amp;$B$906,'1. Output sheet'!$O$2:$O$5000,"&lt;"&amp;$C$906)</f>
        <v>0</v>
      </c>
      <c r="J931" s="13">
        <f>COUNTIFS('1. Output sheet'!$AC$2:$AC$5000,$B$75,'1. Output sheet'!$C$2:$C$5000,J$73,'1. Output sheet'!$K$2:$K$5000,$C931,'1. Output sheet'!$O$2:$O$5000,"&gt;="&amp;$B$906,'1. Output sheet'!$O$2:$O$5000,"&lt;"&amp;$C$906)</f>
        <v>0</v>
      </c>
      <c r="K931" s="13">
        <f>COUNTIFS('1. Output sheet'!$AC$2:$AC$5000,$B$75,'1. Output sheet'!$C$2:$C$5000,K$73,'1. Output sheet'!$K$2:$K$5000,$C931,'1. Output sheet'!$O$2:$O$5000,"&gt;="&amp;$B$906,'1. Output sheet'!$O$2:$O$5000,"&lt;"&amp;$C$906)</f>
        <v>0</v>
      </c>
      <c r="L931" s="13">
        <f>COUNTIFS('1. Output sheet'!$AC$2:$AC$5000,$B$75,'1. Output sheet'!$C$2:$C$5000,L$73,'1. Output sheet'!$K$2:$K$5000,$C931,'1. Output sheet'!$O$2:$O$5000,"&gt;="&amp;$B$906,'1. Output sheet'!$O$2:$O$5000,"&lt;"&amp;$C$906)</f>
        <v>0</v>
      </c>
      <c r="M931" s="13">
        <f>COUNTIFS('1. Output sheet'!$AC$2:$AC$5000,$B$75,'1. Output sheet'!$C$2:$C$5000,M$73,'1. Output sheet'!$K$2:$K$5000,$C931,'1. Output sheet'!$O$2:$O$5000,"&gt;="&amp;$B$906,'1. Output sheet'!$O$2:$O$5000,"&lt;"&amp;$C$906)</f>
        <v>0</v>
      </c>
      <c r="N931" s="13">
        <f>COUNTIFS('1. Output sheet'!$AC$2:$AC$5000,$B$75,'1. Output sheet'!$C$2:$C$5000,N$73,'1. Output sheet'!$K$2:$K$5000,$C931,'1. Output sheet'!$O$2:$O$5000,"&gt;="&amp;$B$906,'1. Output sheet'!$O$2:$O$5000,"&lt;"&amp;$C$906)</f>
        <v>0</v>
      </c>
      <c r="O931" s="13">
        <f>COUNTIFS('1. Output sheet'!$AC$2:$AC$5000,$B$75,'1. Output sheet'!$C$2:$C$5000,O$73,'1. Output sheet'!$K$2:$K$5000,$C931,'1. Output sheet'!$O$2:$O$5000,"&gt;="&amp;$B$906,'1. Output sheet'!$O$2:$O$5000,"&lt;"&amp;$C$906)</f>
        <v>0</v>
      </c>
      <c r="P931" s="14">
        <f t="shared" si="529"/>
        <v>0</v>
      </c>
    </row>
    <row r="932" spans="2:16" ht="15" x14ac:dyDescent="0.25">
      <c r="B932" s="7"/>
      <c r="C932" s="39" t="s">
        <v>86</v>
      </c>
      <c r="D932" s="13">
        <f>COUNTIFS('1. Output sheet'!$AC$2:$AC$5000,$B$75,'1. Output sheet'!$C$2:$C$5000,D$73,'1. Output sheet'!$K$2:$K$5000,$C932,'1. Output sheet'!$O$2:$O$5000,"&gt;="&amp;$B$906,'1. Output sheet'!$O$2:$O$5000,"&lt;"&amp;$C$906)</f>
        <v>0</v>
      </c>
      <c r="E932" s="13">
        <f>COUNTIFS('1. Output sheet'!$AC$2:$AC$5000,$B$75,'1. Output sheet'!$C$2:$C$5000,E$73,'1. Output sheet'!$K$2:$K$5000,$C932,'1. Output sheet'!$O$2:$O$5000,"&gt;="&amp;$B$906,'1. Output sheet'!$O$2:$O$5000,"&lt;"&amp;$C$906)</f>
        <v>0</v>
      </c>
      <c r="F932" s="13">
        <f>COUNTIFS('1. Output sheet'!$AC$2:$AC$5000,$B$75,'1. Output sheet'!$C$2:$C$5000,F$73,'1. Output sheet'!$K$2:$K$5000,$C932,'1. Output sheet'!$O$2:$O$5000,"&gt;="&amp;$B$906,'1. Output sheet'!$O$2:$O$5000,"&lt;"&amp;$C$906)</f>
        <v>1</v>
      </c>
      <c r="G932" s="13">
        <f>COUNTIFS('1. Output sheet'!$AC$2:$AC$5000,$B$75,'1. Output sheet'!$C$2:$C$5000,G$73,'1. Output sheet'!$K$2:$K$5000,$C932,'1. Output sheet'!$O$2:$O$5000,"&gt;="&amp;$B$906,'1. Output sheet'!$O$2:$O$5000,"&lt;"&amp;$C$906)</f>
        <v>0</v>
      </c>
      <c r="H932" s="13">
        <f>COUNTIFS('1. Output sheet'!$AC$2:$AC$5000,$B$75,'1. Output sheet'!$C$2:$C$5000,H$73,'1. Output sheet'!$K$2:$K$5000,$C932,'1. Output sheet'!$O$2:$O$5000,"&gt;="&amp;$B$906,'1. Output sheet'!$O$2:$O$5000,"&lt;"&amp;$C$906)</f>
        <v>0</v>
      </c>
      <c r="I932" s="13">
        <f>COUNTIFS('1. Output sheet'!$AC$2:$AC$5000,$B$75,'1. Output sheet'!$C$2:$C$5000,I$73,'1. Output sheet'!$K$2:$K$5000,$C932,'1. Output sheet'!$O$2:$O$5000,"&gt;="&amp;$B$906,'1. Output sheet'!$O$2:$O$5000,"&lt;"&amp;$C$906)</f>
        <v>0</v>
      </c>
      <c r="J932" s="13">
        <f>COUNTIFS('1. Output sheet'!$AC$2:$AC$5000,$B$75,'1. Output sheet'!$C$2:$C$5000,J$73,'1. Output sheet'!$K$2:$K$5000,$C932,'1. Output sheet'!$O$2:$O$5000,"&gt;="&amp;$B$906,'1. Output sheet'!$O$2:$O$5000,"&lt;"&amp;$C$906)</f>
        <v>0</v>
      </c>
      <c r="K932" s="13">
        <f>COUNTIFS('1. Output sheet'!$AC$2:$AC$5000,$B$75,'1. Output sheet'!$C$2:$C$5000,K$73,'1. Output sheet'!$K$2:$K$5000,$C932,'1. Output sheet'!$O$2:$O$5000,"&gt;="&amp;$B$906,'1. Output sheet'!$O$2:$O$5000,"&lt;"&amp;$C$906)</f>
        <v>0</v>
      </c>
      <c r="L932" s="13">
        <f>COUNTIFS('1. Output sheet'!$AC$2:$AC$5000,$B$75,'1. Output sheet'!$C$2:$C$5000,L$73,'1. Output sheet'!$K$2:$K$5000,$C932,'1. Output sheet'!$O$2:$O$5000,"&gt;="&amp;$B$906,'1. Output sheet'!$O$2:$O$5000,"&lt;"&amp;$C$906)</f>
        <v>0</v>
      </c>
      <c r="M932" s="13">
        <f>COUNTIFS('1. Output sheet'!$AC$2:$AC$5000,$B$75,'1. Output sheet'!$C$2:$C$5000,M$73,'1. Output sheet'!$K$2:$K$5000,$C932,'1. Output sheet'!$O$2:$O$5000,"&gt;="&amp;$B$906,'1. Output sheet'!$O$2:$O$5000,"&lt;"&amp;$C$906)</f>
        <v>0</v>
      </c>
      <c r="N932" s="13">
        <f>COUNTIFS('1. Output sheet'!$AC$2:$AC$5000,$B$75,'1. Output sheet'!$C$2:$C$5000,N$73,'1. Output sheet'!$K$2:$K$5000,$C932,'1. Output sheet'!$O$2:$O$5000,"&gt;="&amp;$B$906,'1. Output sheet'!$O$2:$O$5000,"&lt;"&amp;$C$906)</f>
        <v>0</v>
      </c>
      <c r="O932" s="13">
        <f>COUNTIFS('1. Output sheet'!$AC$2:$AC$5000,$B$75,'1. Output sheet'!$C$2:$C$5000,O$73,'1. Output sheet'!$K$2:$K$5000,$C932,'1. Output sheet'!$O$2:$O$5000,"&gt;="&amp;$B$906,'1. Output sheet'!$O$2:$O$5000,"&lt;"&amp;$C$906)</f>
        <v>0</v>
      </c>
      <c r="P932" s="14">
        <f t="shared" si="529"/>
        <v>1</v>
      </c>
    </row>
    <row r="933" spans="2:16" ht="15" x14ac:dyDescent="0.25">
      <c r="B933" s="7"/>
      <c r="C933" s="39" t="s">
        <v>97</v>
      </c>
      <c r="D933" s="13">
        <f>COUNTIFS('1. Output sheet'!$AC$2:$AC$5000,$B$75,'1. Output sheet'!$C$2:$C$5000,D$73,'1. Output sheet'!$K$2:$K$5000,$C933,'1. Output sheet'!$O$2:$O$5000,"&gt;="&amp;$B$906,'1. Output sheet'!$O$2:$O$5000,"&lt;"&amp;$C$906)</f>
        <v>0</v>
      </c>
      <c r="E933" s="13">
        <f>COUNTIFS('1. Output sheet'!$AC$2:$AC$5000,$B$75,'1. Output sheet'!$C$2:$C$5000,E$73,'1. Output sheet'!$K$2:$K$5000,$C933,'1. Output sheet'!$O$2:$O$5000,"&gt;="&amp;$B$906,'1. Output sheet'!$O$2:$O$5000,"&lt;"&amp;$C$906)</f>
        <v>0</v>
      </c>
      <c r="F933" s="13">
        <f>COUNTIFS('1. Output sheet'!$AC$2:$AC$5000,$B$75,'1. Output sheet'!$C$2:$C$5000,F$73,'1. Output sheet'!$K$2:$K$5000,$C933,'1. Output sheet'!$O$2:$O$5000,"&gt;="&amp;$B$906,'1. Output sheet'!$O$2:$O$5000,"&lt;"&amp;$C$906)</f>
        <v>0</v>
      </c>
      <c r="G933" s="13">
        <f>COUNTIFS('1. Output sheet'!$AC$2:$AC$5000,$B$75,'1. Output sheet'!$C$2:$C$5000,G$73,'1. Output sheet'!$K$2:$K$5000,$C933,'1. Output sheet'!$O$2:$O$5000,"&gt;="&amp;$B$906,'1. Output sheet'!$O$2:$O$5000,"&lt;"&amp;$C$906)</f>
        <v>0</v>
      </c>
      <c r="H933" s="13">
        <f>COUNTIFS('1. Output sheet'!$AC$2:$AC$5000,$B$75,'1. Output sheet'!$C$2:$C$5000,H$73,'1. Output sheet'!$K$2:$K$5000,$C933,'1. Output sheet'!$O$2:$O$5000,"&gt;="&amp;$B$906,'1. Output sheet'!$O$2:$O$5000,"&lt;"&amp;$C$906)</f>
        <v>0</v>
      </c>
      <c r="I933" s="13">
        <f>COUNTIFS('1. Output sheet'!$AC$2:$AC$5000,$B$75,'1. Output sheet'!$C$2:$C$5000,I$73,'1. Output sheet'!$K$2:$K$5000,$C933,'1. Output sheet'!$O$2:$O$5000,"&gt;="&amp;$B$906,'1. Output sheet'!$O$2:$O$5000,"&lt;"&amp;$C$906)</f>
        <v>0</v>
      </c>
      <c r="J933" s="13">
        <f>COUNTIFS('1. Output sheet'!$AC$2:$AC$5000,$B$75,'1. Output sheet'!$C$2:$C$5000,J$73,'1. Output sheet'!$K$2:$K$5000,$C933,'1. Output sheet'!$O$2:$O$5000,"&gt;="&amp;$B$906,'1. Output sheet'!$O$2:$O$5000,"&lt;"&amp;$C$906)</f>
        <v>0</v>
      </c>
      <c r="K933" s="13">
        <f>COUNTIFS('1. Output sheet'!$AC$2:$AC$5000,$B$75,'1. Output sheet'!$C$2:$C$5000,K$73,'1. Output sheet'!$K$2:$K$5000,$C933,'1. Output sheet'!$O$2:$O$5000,"&gt;="&amp;$B$906,'1. Output sheet'!$O$2:$O$5000,"&lt;"&amp;$C$906)</f>
        <v>0</v>
      </c>
      <c r="L933" s="13">
        <f>COUNTIFS('1. Output sheet'!$AC$2:$AC$5000,$B$75,'1. Output sheet'!$C$2:$C$5000,L$73,'1. Output sheet'!$K$2:$K$5000,$C933,'1. Output sheet'!$O$2:$O$5000,"&gt;="&amp;$B$906,'1. Output sheet'!$O$2:$O$5000,"&lt;"&amp;$C$906)</f>
        <v>0</v>
      </c>
      <c r="M933" s="13">
        <f>COUNTIFS('1. Output sheet'!$AC$2:$AC$5000,$B$75,'1. Output sheet'!$C$2:$C$5000,M$73,'1. Output sheet'!$K$2:$K$5000,$C933,'1. Output sheet'!$O$2:$O$5000,"&gt;="&amp;$B$906,'1. Output sheet'!$O$2:$O$5000,"&lt;"&amp;$C$906)</f>
        <v>0</v>
      </c>
      <c r="N933" s="13">
        <f>COUNTIFS('1. Output sheet'!$AC$2:$AC$5000,$B$75,'1. Output sheet'!$C$2:$C$5000,N$73,'1. Output sheet'!$K$2:$K$5000,$C933,'1. Output sheet'!$O$2:$O$5000,"&gt;="&amp;$B$906,'1. Output sheet'!$O$2:$O$5000,"&lt;"&amp;$C$906)</f>
        <v>0</v>
      </c>
      <c r="O933" s="13">
        <f>COUNTIFS('1. Output sheet'!$AC$2:$AC$5000,$B$75,'1. Output sheet'!$C$2:$C$5000,O$73,'1. Output sheet'!$K$2:$K$5000,$C933,'1. Output sheet'!$O$2:$O$5000,"&gt;="&amp;$B$906,'1. Output sheet'!$O$2:$O$5000,"&lt;"&amp;$C$906)</f>
        <v>0</v>
      </c>
      <c r="P933" s="14">
        <f t="shared" si="529"/>
        <v>0</v>
      </c>
    </row>
    <row r="934" spans="2:16" ht="15" x14ac:dyDescent="0.25">
      <c r="B934" s="7"/>
      <c r="C934" s="39" t="s">
        <v>226</v>
      </c>
      <c r="D934" s="13">
        <f>COUNTIFS('1. Output sheet'!$AC$2:$AC$5000,$B$75,'1. Output sheet'!$C$2:$C$5000,D$73,'1. Output sheet'!$K$2:$K$5000,$C934,'1. Output sheet'!$O$2:$O$5000,"&gt;="&amp;$B$906,'1. Output sheet'!$O$2:$O$5000,"&lt;"&amp;$C$906)</f>
        <v>0</v>
      </c>
      <c r="E934" s="13">
        <f>COUNTIFS('1. Output sheet'!$AC$2:$AC$5000,$B$75,'1. Output sheet'!$C$2:$C$5000,E$73,'1. Output sheet'!$K$2:$K$5000,$C934,'1. Output sheet'!$O$2:$O$5000,"&gt;="&amp;$B$906,'1. Output sheet'!$O$2:$O$5000,"&lt;"&amp;$C$906)</f>
        <v>0</v>
      </c>
      <c r="F934" s="13">
        <f>COUNTIFS('1. Output sheet'!$AC$2:$AC$5000,$B$75,'1. Output sheet'!$C$2:$C$5000,F$73,'1. Output sheet'!$K$2:$K$5000,$C934,'1. Output sheet'!$O$2:$O$5000,"&gt;="&amp;$B$906,'1. Output sheet'!$O$2:$O$5000,"&lt;"&amp;$C$906)</f>
        <v>0</v>
      </c>
      <c r="G934" s="13">
        <f>COUNTIFS('1. Output sheet'!$AC$2:$AC$5000,$B$75,'1. Output sheet'!$C$2:$C$5000,G$73,'1. Output sheet'!$K$2:$K$5000,$C934,'1. Output sheet'!$O$2:$O$5000,"&gt;="&amp;$B$906,'1. Output sheet'!$O$2:$O$5000,"&lt;"&amp;$C$906)</f>
        <v>4</v>
      </c>
      <c r="H934" s="13">
        <f>COUNTIFS('1. Output sheet'!$AC$2:$AC$5000,$B$75,'1. Output sheet'!$C$2:$C$5000,H$73,'1. Output sheet'!$K$2:$K$5000,$C934,'1. Output sheet'!$O$2:$O$5000,"&gt;="&amp;$B$906,'1. Output sheet'!$O$2:$O$5000,"&lt;"&amp;$C$906)</f>
        <v>1</v>
      </c>
      <c r="I934" s="13">
        <f>COUNTIFS('1. Output sheet'!$AC$2:$AC$5000,$B$75,'1. Output sheet'!$C$2:$C$5000,I$73,'1. Output sheet'!$K$2:$K$5000,$C934,'1. Output sheet'!$O$2:$O$5000,"&gt;="&amp;$B$906,'1. Output sheet'!$O$2:$O$5000,"&lt;"&amp;$C$906)</f>
        <v>1</v>
      </c>
      <c r="J934" s="13">
        <f>COUNTIFS('1. Output sheet'!$AC$2:$AC$5000,$B$75,'1. Output sheet'!$C$2:$C$5000,J$73,'1. Output sheet'!$K$2:$K$5000,$C934,'1. Output sheet'!$O$2:$O$5000,"&gt;="&amp;$B$906,'1. Output sheet'!$O$2:$O$5000,"&lt;"&amp;$C$906)</f>
        <v>0</v>
      </c>
      <c r="K934" s="13">
        <f>COUNTIFS('1. Output sheet'!$AC$2:$AC$5000,$B$75,'1. Output sheet'!$C$2:$C$5000,K$73,'1. Output sheet'!$K$2:$K$5000,$C934,'1. Output sheet'!$O$2:$O$5000,"&gt;="&amp;$B$906,'1. Output sheet'!$O$2:$O$5000,"&lt;"&amp;$C$906)</f>
        <v>0</v>
      </c>
      <c r="L934" s="13">
        <f>COUNTIFS('1. Output sheet'!$AC$2:$AC$5000,$B$75,'1. Output sheet'!$C$2:$C$5000,L$73,'1. Output sheet'!$K$2:$K$5000,$C934,'1. Output sheet'!$O$2:$O$5000,"&gt;="&amp;$B$906,'1. Output sheet'!$O$2:$O$5000,"&lt;"&amp;$C$906)</f>
        <v>0</v>
      </c>
      <c r="M934" s="13">
        <f>COUNTIFS('1. Output sheet'!$AC$2:$AC$5000,$B$75,'1. Output sheet'!$C$2:$C$5000,M$73,'1. Output sheet'!$K$2:$K$5000,$C934,'1. Output sheet'!$O$2:$O$5000,"&gt;="&amp;$B$906,'1. Output sheet'!$O$2:$O$5000,"&lt;"&amp;$C$906)</f>
        <v>0</v>
      </c>
      <c r="N934" s="13">
        <f>COUNTIFS('1. Output sheet'!$AC$2:$AC$5000,$B$75,'1. Output sheet'!$C$2:$C$5000,N$73,'1. Output sheet'!$K$2:$K$5000,$C934,'1. Output sheet'!$O$2:$O$5000,"&gt;="&amp;$B$906,'1. Output sheet'!$O$2:$O$5000,"&lt;"&amp;$C$906)</f>
        <v>0</v>
      </c>
      <c r="O934" s="13">
        <f>COUNTIFS('1. Output sheet'!$AC$2:$AC$5000,$B$75,'1. Output sheet'!$C$2:$C$5000,O$73,'1. Output sheet'!$K$2:$K$5000,$C934,'1. Output sheet'!$O$2:$O$5000,"&gt;="&amp;$B$906,'1. Output sheet'!$O$2:$O$5000,"&lt;"&amp;$C$906)</f>
        <v>0</v>
      </c>
      <c r="P934" s="14">
        <f t="shared" si="529"/>
        <v>6</v>
      </c>
    </row>
    <row r="935" spans="2:16" ht="15" x14ac:dyDescent="0.25">
      <c r="B935" s="7"/>
      <c r="C935" s="39" t="s">
        <v>243</v>
      </c>
      <c r="D935" s="13">
        <f>COUNTIFS('1. Output sheet'!$AC$2:$AC$5000,$B$75,'1. Output sheet'!$C$2:$C$5000,D$73,'1. Output sheet'!$K$2:$K$5000,$C935,'1. Output sheet'!$O$2:$O$5000,"&gt;="&amp;$B$906,'1. Output sheet'!$O$2:$O$5000,"&lt;"&amp;$C$906)</f>
        <v>0</v>
      </c>
      <c r="E935" s="13">
        <f>COUNTIFS('1. Output sheet'!$AC$2:$AC$5000,$B$75,'1. Output sheet'!$C$2:$C$5000,E$73,'1. Output sheet'!$K$2:$K$5000,$C935,'1. Output sheet'!$O$2:$O$5000,"&gt;="&amp;$B$906,'1. Output sheet'!$O$2:$O$5000,"&lt;"&amp;$C$906)</f>
        <v>0</v>
      </c>
      <c r="F935" s="13">
        <f>COUNTIFS('1. Output sheet'!$AC$2:$AC$5000,$B$75,'1. Output sheet'!$C$2:$C$5000,F$73,'1. Output sheet'!$K$2:$K$5000,$C935,'1. Output sheet'!$O$2:$O$5000,"&gt;="&amp;$B$906,'1. Output sheet'!$O$2:$O$5000,"&lt;"&amp;$C$906)</f>
        <v>0</v>
      </c>
      <c r="G935" s="13">
        <f>COUNTIFS('1. Output sheet'!$AC$2:$AC$5000,$B$75,'1. Output sheet'!$C$2:$C$5000,G$73,'1. Output sheet'!$K$2:$K$5000,$C935,'1. Output sheet'!$O$2:$O$5000,"&gt;="&amp;$B$906,'1. Output sheet'!$O$2:$O$5000,"&lt;"&amp;$C$906)</f>
        <v>0</v>
      </c>
      <c r="H935" s="13">
        <f>COUNTIFS('1. Output sheet'!$AC$2:$AC$5000,$B$75,'1. Output sheet'!$C$2:$C$5000,H$73,'1. Output sheet'!$K$2:$K$5000,$C935,'1. Output sheet'!$O$2:$O$5000,"&gt;="&amp;$B$906,'1. Output sheet'!$O$2:$O$5000,"&lt;"&amp;$C$906)</f>
        <v>0</v>
      </c>
      <c r="I935" s="13">
        <f>COUNTIFS('1. Output sheet'!$AC$2:$AC$5000,$B$75,'1. Output sheet'!$C$2:$C$5000,I$73,'1. Output sheet'!$K$2:$K$5000,$C935,'1. Output sheet'!$O$2:$O$5000,"&gt;="&amp;$B$906,'1. Output sheet'!$O$2:$O$5000,"&lt;"&amp;$C$906)</f>
        <v>0</v>
      </c>
      <c r="J935" s="13">
        <f>COUNTIFS('1. Output sheet'!$AC$2:$AC$5000,$B$75,'1. Output sheet'!$C$2:$C$5000,J$73,'1. Output sheet'!$K$2:$K$5000,$C935,'1. Output sheet'!$O$2:$O$5000,"&gt;="&amp;$B$906,'1. Output sheet'!$O$2:$O$5000,"&lt;"&amp;$C$906)</f>
        <v>0</v>
      </c>
      <c r="K935" s="13">
        <f>COUNTIFS('1. Output sheet'!$AC$2:$AC$5000,$B$75,'1. Output sheet'!$C$2:$C$5000,K$73,'1. Output sheet'!$K$2:$K$5000,$C935,'1. Output sheet'!$O$2:$O$5000,"&gt;="&amp;$B$906,'1. Output sheet'!$O$2:$O$5000,"&lt;"&amp;$C$906)</f>
        <v>0</v>
      </c>
      <c r="L935" s="13">
        <f>COUNTIFS('1. Output sheet'!$AC$2:$AC$5000,$B$75,'1. Output sheet'!$C$2:$C$5000,L$73,'1. Output sheet'!$K$2:$K$5000,$C935,'1. Output sheet'!$O$2:$O$5000,"&gt;="&amp;$B$906,'1. Output sheet'!$O$2:$O$5000,"&lt;"&amp;$C$906)</f>
        <v>0</v>
      </c>
      <c r="M935" s="13">
        <f>COUNTIFS('1. Output sheet'!$AC$2:$AC$5000,$B$75,'1. Output sheet'!$C$2:$C$5000,M$73,'1. Output sheet'!$K$2:$K$5000,$C935,'1. Output sheet'!$O$2:$O$5000,"&gt;="&amp;$B$906,'1. Output sheet'!$O$2:$O$5000,"&lt;"&amp;$C$906)</f>
        <v>0</v>
      </c>
      <c r="N935" s="13">
        <f>COUNTIFS('1. Output sheet'!$AC$2:$AC$5000,$B$75,'1. Output sheet'!$C$2:$C$5000,N$73,'1. Output sheet'!$K$2:$K$5000,$C935,'1. Output sheet'!$O$2:$O$5000,"&gt;="&amp;$B$906,'1. Output sheet'!$O$2:$O$5000,"&lt;"&amp;$C$906)</f>
        <v>0</v>
      </c>
      <c r="O935" s="13">
        <f>COUNTIFS('1. Output sheet'!$AC$2:$AC$5000,$B$75,'1. Output sheet'!$C$2:$C$5000,O$73,'1. Output sheet'!$K$2:$K$5000,$C935,'1. Output sheet'!$O$2:$O$5000,"&gt;="&amp;$B$906,'1. Output sheet'!$O$2:$O$5000,"&lt;"&amp;$C$906)</f>
        <v>0</v>
      </c>
      <c r="P935" s="14">
        <f t="shared" si="529"/>
        <v>0</v>
      </c>
    </row>
    <row r="936" spans="2:16" ht="15" x14ac:dyDescent="0.25">
      <c r="B936" s="7"/>
      <c r="C936" s="39" t="s">
        <v>2874</v>
      </c>
      <c r="D936" s="13">
        <f>COUNTIFS('1. Output sheet'!$AC$2:$AC$5000,$B$75,'1. Output sheet'!$C$2:$C$5000,D$73,'1. Output sheet'!$K$2:$K$5000,$C936,'1. Output sheet'!$O$2:$O$5000,"&gt;="&amp;$B$906,'1. Output sheet'!$O$2:$O$5000,"&lt;"&amp;$C$906)</f>
        <v>0</v>
      </c>
      <c r="E936" s="13">
        <f>COUNTIFS('1. Output sheet'!$AC$2:$AC$5000,$B$75,'1. Output sheet'!$C$2:$C$5000,E$73,'1. Output sheet'!$K$2:$K$5000,$C936,'1. Output sheet'!$O$2:$O$5000,"&gt;="&amp;$B$906,'1. Output sheet'!$O$2:$O$5000,"&lt;"&amp;$C$906)</f>
        <v>0</v>
      </c>
      <c r="F936" s="13">
        <f>COUNTIFS('1. Output sheet'!$AC$2:$AC$5000,$B$75,'1. Output sheet'!$C$2:$C$5000,F$73,'1. Output sheet'!$K$2:$K$5000,$C936,'1. Output sheet'!$O$2:$O$5000,"&gt;="&amp;$B$906,'1. Output sheet'!$O$2:$O$5000,"&lt;"&amp;$C$906)</f>
        <v>0</v>
      </c>
      <c r="G936" s="13">
        <f>COUNTIFS('1. Output sheet'!$AC$2:$AC$5000,$B$75,'1. Output sheet'!$C$2:$C$5000,G$73,'1. Output sheet'!$K$2:$K$5000,$C936,'1. Output sheet'!$O$2:$O$5000,"&gt;="&amp;$B$906,'1. Output sheet'!$O$2:$O$5000,"&lt;"&amp;$C$906)</f>
        <v>0</v>
      </c>
      <c r="H936" s="13">
        <f>COUNTIFS('1. Output sheet'!$AC$2:$AC$5000,$B$75,'1. Output sheet'!$C$2:$C$5000,H$73,'1. Output sheet'!$K$2:$K$5000,$C936,'1. Output sheet'!$O$2:$O$5000,"&gt;="&amp;$B$906,'1. Output sheet'!$O$2:$O$5000,"&lt;"&amp;$C$906)</f>
        <v>0</v>
      </c>
      <c r="I936" s="13">
        <f>COUNTIFS('1. Output sheet'!$AC$2:$AC$5000,$B$75,'1. Output sheet'!$C$2:$C$5000,I$73,'1. Output sheet'!$K$2:$K$5000,$C936,'1. Output sheet'!$O$2:$O$5000,"&gt;="&amp;$B$906,'1. Output sheet'!$O$2:$O$5000,"&lt;"&amp;$C$906)</f>
        <v>0</v>
      </c>
      <c r="J936" s="13">
        <f>COUNTIFS('1. Output sheet'!$AC$2:$AC$5000,$B$75,'1. Output sheet'!$C$2:$C$5000,J$73,'1. Output sheet'!$K$2:$K$5000,$C936,'1. Output sheet'!$O$2:$O$5000,"&gt;="&amp;$B$906,'1. Output sheet'!$O$2:$O$5000,"&lt;"&amp;$C$906)</f>
        <v>0</v>
      </c>
      <c r="K936" s="13">
        <f>COUNTIFS('1. Output sheet'!$AC$2:$AC$5000,$B$75,'1. Output sheet'!$C$2:$C$5000,K$73,'1. Output sheet'!$K$2:$K$5000,$C936,'1. Output sheet'!$O$2:$O$5000,"&gt;="&amp;$B$906,'1. Output sheet'!$O$2:$O$5000,"&lt;"&amp;$C$906)</f>
        <v>0</v>
      </c>
      <c r="L936" s="13">
        <f>COUNTIFS('1. Output sheet'!$AC$2:$AC$5000,$B$75,'1. Output sheet'!$C$2:$C$5000,L$73,'1. Output sheet'!$K$2:$K$5000,$C936,'1. Output sheet'!$O$2:$O$5000,"&gt;="&amp;$B$906,'1. Output sheet'!$O$2:$O$5000,"&lt;"&amp;$C$906)</f>
        <v>0</v>
      </c>
      <c r="M936" s="13">
        <f>COUNTIFS('1. Output sheet'!$AC$2:$AC$5000,$B$75,'1. Output sheet'!$C$2:$C$5000,M$73,'1. Output sheet'!$K$2:$K$5000,$C936,'1. Output sheet'!$O$2:$O$5000,"&gt;="&amp;$B$906,'1. Output sheet'!$O$2:$O$5000,"&lt;"&amp;$C$906)</f>
        <v>0</v>
      </c>
      <c r="N936" s="13">
        <f>COUNTIFS('1. Output sheet'!$AC$2:$AC$5000,$B$75,'1. Output sheet'!$C$2:$C$5000,N$73,'1. Output sheet'!$K$2:$K$5000,$C936,'1. Output sheet'!$O$2:$O$5000,"&gt;="&amp;$B$906,'1. Output sheet'!$O$2:$O$5000,"&lt;"&amp;$C$906)</f>
        <v>0</v>
      </c>
      <c r="O936" s="13">
        <f>COUNTIFS('1. Output sheet'!$AC$2:$AC$5000,$B$75,'1. Output sheet'!$C$2:$C$5000,O$73,'1. Output sheet'!$K$2:$K$5000,$C936,'1. Output sheet'!$O$2:$O$5000,"&gt;="&amp;$B$906,'1. Output sheet'!$O$2:$O$5000,"&lt;"&amp;$C$906)</f>
        <v>0</v>
      </c>
      <c r="P936" s="14">
        <f t="shared" si="529"/>
        <v>0</v>
      </c>
    </row>
    <row r="937" spans="2:16" ht="15" x14ac:dyDescent="0.25">
      <c r="B937" s="7"/>
      <c r="C937" s="39" t="s">
        <v>217</v>
      </c>
      <c r="D937" s="13">
        <f>COUNTIFS('1. Output sheet'!$AC$2:$AC$5000,$B$75,'1. Output sheet'!$C$2:$C$5000,D$73,'1. Output sheet'!$K$2:$K$5000,$C937,'1. Output sheet'!$O$2:$O$5000,"&gt;="&amp;$B$906,'1. Output sheet'!$O$2:$O$5000,"&lt;"&amp;$C$906)</f>
        <v>0</v>
      </c>
      <c r="E937" s="13">
        <f>COUNTIFS('1. Output sheet'!$AC$2:$AC$5000,$B$75,'1. Output sheet'!$C$2:$C$5000,E$73,'1. Output sheet'!$K$2:$K$5000,$C937,'1. Output sheet'!$O$2:$O$5000,"&gt;="&amp;$B$906,'1. Output sheet'!$O$2:$O$5000,"&lt;"&amp;$C$906)</f>
        <v>0</v>
      </c>
      <c r="F937" s="13">
        <f>COUNTIFS('1. Output sheet'!$AC$2:$AC$5000,$B$75,'1. Output sheet'!$C$2:$C$5000,F$73,'1. Output sheet'!$K$2:$K$5000,$C937,'1. Output sheet'!$O$2:$O$5000,"&gt;="&amp;$B$906,'1. Output sheet'!$O$2:$O$5000,"&lt;"&amp;$C$906)</f>
        <v>0</v>
      </c>
      <c r="G937" s="13">
        <f>COUNTIFS('1. Output sheet'!$AC$2:$AC$5000,$B$75,'1. Output sheet'!$C$2:$C$5000,G$73,'1. Output sheet'!$K$2:$K$5000,$C937,'1. Output sheet'!$O$2:$O$5000,"&gt;="&amp;$B$906,'1. Output sheet'!$O$2:$O$5000,"&lt;"&amp;$C$906)</f>
        <v>12</v>
      </c>
      <c r="H937" s="13">
        <f>COUNTIFS('1. Output sheet'!$AC$2:$AC$5000,$B$75,'1. Output sheet'!$C$2:$C$5000,H$73,'1. Output sheet'!$K$2:$K$5000,$C937,'1. Output sheet'!$O$2:$O$5000,"&gt;="&amp;$B$906,'1. Output sheet'!$O$2:$O$5000,"&lt;"&amp;$C$906)</f>
        <v>0</v>
      </c>
      <c r="I937" s="13">
        <f>COUNTIFS('1. Output sheet'!$AC$2:$AC$5000,$B$75,'1. Output sheet'!$C$2:$C$5000,I$73,'1. Output sheet'!$K$2:$K$5000,$C937,'1. Output sheet'!$O$2:$O$5000,"&gt;="&amp;$B$906,'1. Output sheet'!$O$2:$O$5000,"&lt;"&amp;$C$906)</f>
        <v>0</v>
      </c>
      <c r="J937" s="13">
        <f>COUNTIFS('1. Output sheet'!$AC$2:$AC$5000,$B$75,'1. Output sheet'!$C$2:$C$5000,J$73,'1. Output sheet'!$K$2:$K$5000,$C937,'1. Output sheet'!$O$2:$O$5000,"&gt;="&amp;$B$906,'1. Output sheet'!$O$2:$O$5000,"&lt;"&amp;$C$906)</f>
        <v>0</v>
      </c>
      <c r="K937" s="13">
        <f>COUNTIFS('1. Output sheet'!$AC$2:$AC$5000,$B$75,'1. Output sheet'!$C$2:$C$5000,K$73,'1. Output sheet'!$K$2:$K$5000,$C937,'1. Output sheet'!$O$2:$O$5000,"&gt;="&amp;$B$906,'1. Output sheet'!$O$2:$O$5000,"&lt;"&amp;$C$906)</f>
        <v>0</v>
      </c>
      <c r="L937" s="13">
        <f>COUNTIFS('1. Output sheet'!$AC$2:$AC$5000,$B$75,'1. Output sheet'!$C$2:$C$5000,L$73,'1. Output sheet'!$K$2:$K$5000,$C937,'1. Output sheet'!$O$2:$O$5000,"&gt;="&amp;$B$906,'1. Output sheet'!$O$2:$O$5000,"&lt;"&amp;$C$906)</f>
        <v>0</v>
      </c>
      <c r="M937" s="13">
        <f>COUNTIFS('1. Output sheet'!$AC$2:$AC$5000,$B$75,'1. Output sheet'!$C$2:$C$5000,M$73,'1. Output sheet'!$K$2:$K$5000,$C937,'1. Output sheet'!$O$2:$O$5000,"&gt;="&amp;$B$906,'1. Output sheet'!$O$2:$O$5000,"&lt;"&amp;$C$906)</f>
        <v>0</v>
      </c>
      <c r="N937" s="13">
        <f>COUNTIFS('1. Output sheet'!$AC$2:$AC$5000,$B$75,'1. Output sheet'!$C$2:$C$5000,N$73,'1. Output sheet'!$K$2:$K$5000,$C937,'1. Output sheet'!$O$2:$O$5000,"&gt;="&amp;$B$906,'1. Output sheet'!$O$2:$O$5000,"&lt;"&amp;$C$906)</f>
        <v>0</v>
      </c>
      <c r="O937" s="13">
        <f>COUNTIFS('1. Output sheet'!$AC$2:$AC$5000,$B$75,'1. Output sheet'!$C$2:$C$5000,O$73,'1. Output sheet'!$K$2:$K$5000,$C937,'1. Output sheet'!$O$2:$O$5000,"&gt;="&amp;$B$906,'1. Output sheet'!$O$2:$O$5000,"&lt;"&amp;$C$906)</f>
        <v>0</v>
      </c>
      <c r="P937" s="14">
        <f t="shared" si="529"/>
        <v>12</v>
      </c>
    </row>
    <row r="938" spans="2:16" ht="15" x14ac:dyDescent="0.25">
      <c r="B938" s="7"/>
      <c r="C938" s="39" t="s">
        <v>326</v>
      </c>
      <c r="D938" s="13">
        <f>COUNTIFS('1. Output sheet'!$AC$2:$AC$5000,$B$75,'1. Output sheet'!$C$2:$C$5000,D$73,'1. Output sheet'!$K$2:$K$5000,$C938,'1. Output sheet'!$O$2:$O$5000,"&gt;="&amp;$B$906,'1. Output sheet'!$O$2:$O$5000,"&lt;"&amp;$C$906)</f>
        <v>0</v>
      </c>
      <c r="E938" s="13">
        <f>COUNTIFS('1. Output sheet'!$AC$2:$AC$5000,$B$75,'1. Output sheet'!$C$2:$C$5000,E$73,'1. Output sheet'!$K$2:$K$5000,$C938,'1. Output sheet'!$O$2:$O$5000,"&gt;="&amp;$B$906,'1. Output sheet'!$O$2:$O$5000,"&lt;"&amp;$C$906)</f>
        <v>0</v>
      </c>
      <c r="F938" s="13">
        <f>COUNTIFS('1. Output sheet'!$AC$2:$AC$5000,$B$75,'1. Output sheet'!$C$2:$C$5000,F$73,'1. Output sheet'!$K$2:$K$5000,$C938,'1. Output sheet'!$O$2:$O$5000,"&gt;="&amp;$B$906,'1. Output sheet'!$O$2:$O$5000,"&lt;"&amp;$C$906)</f>
        <v>0</v>
      </c>
      <c r="G938" s="13">
        <f>COUNTIFS('1. Output sheet'!$AC$2:$AC$5000,$B$75,'1. Output sheet'!$C$2:$C$5000,G$73,'1. Output sheet'!$K$2:$K$5000,$C938,'1. Output sheet'!$O$2:$O$5000,"&gt;="&amp;$B$906,'1. Output sheet'!$O$2:$O$5000,"&lt;"&amp;$C$906)</f>
        <v>0</v>
      </c>
      <c r="H938" s="13">
        <f>COUNTIFS('1. Output sheet'!$AC$2:$AC$5000,$B$75,'1. Output sheet'!$C$2:$C$5000,H$73,'1. Output sheet'!$K$2:$K$5000,$C938,'1. Output sheet'!$O$2:$O$5000,"&gt;="&amp;$B$906,'1. Output sheet'!$O$2:$O$5000,"&lt;"&amp;$C$906)</f>
        <v>0</v>
      </c>
      <c r="I938" s="13">
        <f>COUNTIFS('1. Output sheet'!$AC$2:$AC$5000,$B$75,'1. Output sheet'!$C$2:$C$5000,I$73,'1. Output sheet'!$K$2:$K$5000,$C938,'1. Output sheet'!$O$2:$O$5000,"&gt;="&amp;$B$906,'1. Output sheet'!$O$2:$O$5000,"&lt;"&amp;$C$906)</f>
        <v>0</v>
      </c>
      <c r="J938" s="13">
        <f>COUNTIFS('1. Output sheet'!$AC$2:$AC$5000,$B$75,'1. Output sheet'!$C$2:$C$5000,J$73,'1. Output sheet'!$K$2:$K$5000,$C938,'1. Output sheet'!$O$2:$O$5000,"&gt;="&amp;$B$906,'1. Output sheet'!$O$2:$O$5000,"&lt;"&amp;$C$906)</f>
        <v>0</v>
      </c>
      <c r="K938" s="13">
        <f>COUNTIFS('1. Output sheet'!$AC$2:$AC$5000,$B$75,'1. Output sheet'!$C$2:$C$5000,K$73,'1. Output sheet'!$K$2:$K$5000,$C938,'1. Output sheet'!$O$2:$O$5000,"&gt;="&amp;$B$906,'1. Output sheet'!$O$2:$O$5000,"&lt;"&amp;$C$906)</f>
        <v>0</v>
      </c>
      <c r="L938" s="13">
        <f>COUNTIFS('1. Output sheet'!$AC$2:$AC$5000,$B$75,'1. Output sheet'!$C$2:$C$5000,L$73,'1. Output sheet'!$K$2:$K$5000,$C938,'1. Output sheet'!$O$2:$O$5000,"&gt;="&amp;$B$906,'1. Output sheet'!$O$2:$O$5000,"&lt;"&amp;$C$906)</f>
        <v>0</v>
      </c>
      <c r="M938" s="13">
        <f>COUNTIFS('1. Output sheet'!$AC$2:$AC$5000,$B$75,'1. Output sheet'!$C$2:$C$5000,M$73,'1. Output sheet'!$K$2:$K$5000,$C938,'1. Output sheet'!$O$2:$O$5000,"&gt;="&amp;$B$906,'1. Output sheet'!$O$2:$O$5000,"&lt;"&amp;$C$906)</f>
        <v>0</v>
      </c>
      <c r="N938" s="13">
        <f>COUNTIFS('1. Output sheet'!$AC$2:$AC$5000,$B$75,'1. Output sheet'!$C$2:$C$5000,N$73,'1. Output sheet'!$K$2:$K$5000,$C938,'1. Output sheet'!$O$2:$O$5000,"&gt;="&amp;$B$906,'1. Output sheet'!$O$2:$O$5000,"&lt;"&amp;$C$906)</f>
        <v>0</v>
      </c>
      <c r="O938" s="13">
        <f>COUNTIFS('1. Output sheet'!$AC$2:$AC$5000,$B$75,'1. Output sheet'!$C$2:$C$5000,O$73,'1. Output sheet'!$K$2:$K$5000,$C938,'1. Output sheet'!$O$2:$O$5000,"&gt;="&amp;$B$906,'1. Output sheet'!$O$2:$O$5000,"&lt;"&amp;$C$906)</f>
        <v>0</v>
      </c>
      <c r="P938" s="14">
        <f t="shared" si="529"/>
        <v>0</v>
      </c>
    </row>
    <row r="939" spans="2:16" ht="15" x14ac:dyDescent="0.25">
      <c r="B939" s="7"/>
      <c r="C939" s="39" t="s">
        <v>775</v>
      </c>
      <c r="D939" s="13">
        <f>COUNTIFS('1. Output sheet'!$AC$2:$AC$5000,$B$75,'1. Output sheet'!$C$2:$C$5000,D$73,'1. Output sheet'!$K$2:$K$5000,$C939,'1. Output sheet'!$O$2:$O$5000,"&gt;="&amp;$B$906,'1. Output sheet'!$O$2:$O$5000,"&lt;"&amp;$C$906)</f>
        <v>0</v>
      </c>
      <c r="E939" s="13">
        <f>COUNTIFS('1. Output sheet'!$AC$2:$AC$5000,$B$75,'1. Output sheet'!$C$2:$C$5000,E$73,'1. Output sheet'!$K$2:$K$5000,$C939,'1. Output sheet'!$O$2:$O$5000,"&gt;="&amp;$B$906,'1. Output sheet'!$O$2:$O$5000,"&lt;"&amp;$C$906)</f>
        <v>0</v>
      </c>
      <c r="F939" s="13">
        <f>COUNTIFS('1. Output sheet'!$AC$2:$AC$5000,$B$75,'1. Output sheet'!$C$2:$C$5000,F$73,'1. Output sheet'!$K$2:$K$5000,$C939,'1. Output sheet'!$O$2:$O$5000,"&gt;="&amp;$B$906,'1. Output sheet'!$O$2:$O$5000,"&lt;"&amp;$C$906)</f>
        <v>0</v>
      </c>
      <c r="G939" s="13">
        <f>COUNTIFS('1. Output sheet'!$AC$2:$AC$5000,$B$75,'1. Output sheet'!$C$2:$C$5000,G$73,'1. Output sheet'!$K$2:$K$5000,$C939,'1. Output sheet'!$O$2:$O$5000,"&gt;="&amp;$B$906,'1. Output sheet'!$O$2:$O$5000,"&lt;"&amp;$C$906)</f>
        <v>0</v>
      </c>
      <c r="H939" s="13">
        <f>COUNTIFS('1. Output sheet'!$AC$2:$AC$5000,$B$75,'1. Output sheet'!$C$2:$C$5000,H$73,'1. Output sheet'!$K$2:$K$5000,$C939,'1. Output sheet'!$O$2:$O$5000,"&gt;="&amp;$B$906,'1. Output sheet'!$O$2:$O$5000,"&lt;"&amp;$C$906)</f>
        <v>0</v>
      </c>
      <c r="I939" s="13">
        <f>COUNTIFS('1. Output sheet'!$AC$2:$AC$5000,$B$75,'1. Output sheet'!$C$2:$C$5000,I$73,'1. Output sheet'!$K$2:$K$5000,$C939,'1. Output sheet'!$O$2:$O$5000,"&gt;="&amp;$B$906,'1. Output sheet'!$O$2:$O$5000,"&lt;"&amp;$C$906)</f>
        <v>0</v>
      </c>
      <c r="J939" s="13">
        <f>COUNTIFS('1. Output sheet'!$AC$2:$AC$5000,$B$75,'1. Output sheet'!$C$2:$C$5000,J$73,'1. Output sheet'!$K$2:$K$5000,$C939,'1. Output sheet'!$O$2:$O$5000,"&gt;="&amp;$B$906,'1. Output sheet'!$O$2:$O$5000,"&lt;"&amp;$C$906)</f>
        <v>0</v>
      </c>
      <c r="K939" s="13">
        <f>COUNTIFS('1. Output sheet'!$AC$2:$AC$5000,$B$75,'1. Output sheet'!$C$2:$C$5000,K$73,'1. Output sheet'!$K$2:$K$5000,$C939,'1. Output sheet'!$O$2:$O$5000,"&gt;="&amp;$B$906,'1. Output sheet'!$O$2:$O$5000,"&lt;"&amp;$C$906)</f>
        <v>0</v>
      </c>
      <c r="L939" s="13">
        <f>COUNTIFS('1. Output sheet'!$AC$2:$AC$5000,$B$75,'1. Output sheet'!$C$2:$C$5000,L$73,'1. Output sheet'!$K$2:$K$5000,$C939,'1. Output sheet'!$O$2:$O$5000,"&gt;="&amp;$B$906,'1. Output sheet'!$O$2:$O$5000,"&lt;"&amp;$C$906)</f>
        <v>0</v>
      </c>
      <c r="M939" s="13">
        <f>COUNTIFS('1. Output sheet'!$AC$2:$AC$5000,$B$75,'1. Output sheet'!$C$2:$C$5000,M$73,'1. Output sheet'!$K$2:$K$5000,$C939,'1. Output sheet'!$O$2:$O$5000,"&gt;="&amp;$B$906,'1. Output sheet'!$O$2:$O$5000,"&lt;"&amp;$C$906)</f>
        <v>0</v>
      </c>
      <c r="N939" s="13">
        <f>COUNTIFS('1. Output sheet'!$AC$2:$AC$5000,$B$75,'1. Output sheet'!$C$2:$C$5000,N$73,'1. Output sheet'!$K$2:$K$5000,$C939,'1. Output sheet'!$O$2:$O$5000,"&gt;="&amp;$B$906,'1. Output sheet'!$O$2:$O$5000,"&lt;"&amp;$C$906)</f>
        <v>0</v>
      </c>
      <c r="O939" s="13">
        <f>COUNTIFS('1. Output sheet'!$AC$2:$AC$5000,$B$75,'1. Output sheet'!$C$2:$C$5000,O$73,'1. Output sheet'!$K$2:$K$5000,$C939,'1. Output sheet'!$O$2:$O$5000,"&gt;="&amp;$B$906,'1. Output sheet'!$O$2:$O$5000,"&lt;"&amp;$C$906)</f>
        <v>0</v>
      </c>
      <c r="P939" s="14">
        <f t="shared" si="529"/>
        <v>0</v>
      </c>
    </row>
    <row r="940" spans="2:16" ht="15" x14ac:dyDescent="0.25">
      <c r="B940" s="38" t="s">
        <v>67</v>
      </c>
      <c r="C940" s="37" t="s">
        <v>4761</v>
      </c>
      <c r="D940" s="14">
        <f>SUM(D941:D969)</f>
        <v>0</v>
      </c>
      <c r="E940" s="14">
        <f t="shared" ref="E940" si="530">SUM(E941:E969)</f>
        <v>0</v>
      </c>
      <c r="F940" s="14">
        <f t="shared" ref="F940" si="531">SUM(F941:F969)</f>
        <v>0</v>
      </c>
      <c r="G940" s="14">
        <f t="shared" ref="G940" si="532">SUM(G941:G969)</f>
        <v>0</v>
      </c>
      <c r="H940" s="14">
        <f t="shared" ref="H940" si="533">SUM(H941:H969)</f>
        <v>0</v>
      </c>
      <c r="I940" s="14">
        <f t="shared" ref="I940" si="534">SUM(I941:I969)</f>
        <v>0</v>
      </c>
      <c r="J940" s="14">
        <f t="shared" ref="J940" si="535">SUM(J941:J969)</f>
        <v>0</v>
      </c>
      <c r="K940" s="14">
        <f t="shared" ref="K940" si="536">SUM(K941:K969)</f>
        <v>0</v>
      </c>
      <c r="L940" s="14">
        <f t="shared" ref="L940" si="537">SUM(L941:L969)</f>
        <v>0</v>
      </c>
      <c r="M940" s="14">
        <f t="shared" ref="M940" si="538">SUM(M941:M969)</f>
        <v>0</v>
      </c>
      <c r="N940" s="14">
        <f t="shared" ref="N940" si="539">SUM(N941:N969)</f>
        <v>0</v>
      </c>
      <c r="O940" s="14">
        <f t="shared" ref="O940" si="540">SUM(O941:O969)</f>
        <v>0</v>
      </c>
      <c r="P940" s="14">
        <f t="shared" si="529"/>
        <v>0</v>
      </c>
    </row>
    <row r="941" spans="2:16" ht="15" x14ac:dyDescent="0.25">
      <c r="B941" s="7"/>
      <c r="C941" s="39" t="s">
        <v>141</v>
      </c>
      <c r="D941" s="13">
        <f>COUNTIFS('1. Output sheet'!$AC$2:$AC$5000,$B$105,'1. Output sheet'!$C$2:$C$5000,D$73,'1. Output sheet'!$K$2:$K$5000,$C941,'1. Output sheet'!$O$2:$O$5000,"&gt;="&amp;$B$906,'1. Output sheet'!$O$2:$O$5000,"&lt;"&amp;$C$906)</f>
        <v>0</v>
      </c>
      <c r="E941" s="13">
        <f>COUNTIFS('1. Output sheet'!$AC$2:$AC$5000,$B$105,'1. Output sheet'!$C$2:$C$5000,E$73,'1. Output sheet'!$K$2:$K$5000,$C941,'1. Output sheet'!$O$2:$O$5000,"&gt;="&amp;$B$906,'1. Output sheet'!$O$2:$O$5000,"&lt;"&amp;$C$906)</f>
        <v>0</v>
      </c>
      <c r="F941" s="13">
        <f>COUNTIFS('1. Output sheet'!$AC$2:$AC$5000,$B$105,'1. Output sheet'!$C$2:$C$5000,F$73,'1. Output sheet'!$K$2:$K$5000,$C941,'1. Output sheet'!$O$2:$O$5000,"&gt;="&amp;$B$906,'1. Output sheet'!$O$2:$O$5000,"&lt;"&amp;$C$906)</f>
        <v>0</v>
      </c>
      <c r="G941" s="13">
        <f>COUNTIFS('1. Output sheet'!$AC$2:$AC$5000,$B$105,'1. Output sheet'!$C$2:$C$5000,G$73,'1. Output sheet'!$K$2:$K$5000,$C941,'1. Output sheet'!$O$2:$O$5000,"&gt;="&amp;$B$906,'1. Output sheet'!$O$2:$O$5000,"&lt;"&amp;$C$906)</f>
        <v>0</v>
      </c>
      <c r="H941" s="13">
        <f>COUNTIFS('1. Output sheet'!$AC$2:$AC$5000,$B$105,'1. Output sheet'!$C$2:$C$5000,H$73,'1. Output sheet'!$K$2:$K$5000,$C941,'1. Output sheet'!$O$2:$O$5000,"&gt;="&amp;$B$906,'1. Output sheet'!$O$2:$O$5000,"&lt;"&amp;$C$906)</f>
        <v>0</v>
      </c>
      <c r="I941" s="13">
        <f>COUNTIFS('1. Output sheet'!$AC$2:$AC$5000,$B$105,'1. Output sheet'!$C$2:$C$5000,I$73,'1. Output sheet'!$K$2:$K$5000,$C941,'1. Output sheet'!$O$2:$O$5000,"&gt;="&amp;$B$906,'1. Output sheet'!$O$2:$O$5000,"&lt;"&amp;$C$906)</f>
        <v>0</v>
      </c>
      <c r="J941" s="13">
        <f>COUNTIFS('1. Output sheet'!$AC$2:$AC$5000,$B$105,'1. Output sheet'!$C$2:$C$5000,J$73,'1. Output sheet'!$K$2:$K$5000,$C941,'1. Output sheet'!$O$2:$O$5000,"&gt;="&amp;$B$906,'1. Output sheet'!$O$2:$O$5000,"&lt;"&amp;$C$906)</f>
        <v>0</v>
      </c>
      <c r="K941" s="13">
        <f>COUNTIFS('1. Output sheet'!$AC$2:$AC$5000,$B$105,'1. Output sheet'!$C$2:$C$5000,K$73,'1. Output sheet'!$K$2:$K$5000,$C941,'1. Output sheet'!$O$2:$O$5000,"&gt;="&amp;$B$906,'1. Output sheet'!$O$2:$O$5000,"&lt;"&amp;$C$906)</f>
        <v>0</v>
      </c>
      <c r="L941" s="13">
        <f>COUNTIFS('1. Output sheet'!$AC$2:$AC$5000,$B$105,'1. Output sheet'!$C$2:$C$5000,L$73,'1. Output sheet'!$K$2:$K$5000,$C941,'1. Output sheet'!$O$2:$O$5000,"&gt;="&amp;$B$906,'1. Output sheet'!$O$2:$O$5000,"&lt;"&amp;$C$906)</f>
        <v>0</v>
      </c>
      <c r="M941" s="13">
        <f>COUNTIFS('1. Output sheet'!$AC$2:$AC$5000,$B$105,'1. Output sheet'!$C$2:$C$5000,M$73,'1. Output sheet'!$K$2:$K$5000,$C941,'1. Output sheet'!$O$2:$O$5000,"&gt;="&amp;$B$906,'1. Output sheet'!$O$2:$O$5000,"&lt;"&amp;$C$906)</f>
        <v>0</v>
      </c>
      <c r="N941" s="13">
        <f>COUNTIFS('1. Output sheet'!$AC$2:$AC$5000,$B$105,'1. Output sheet'!$C$2:$C$5000,N$73,'1. Output sheet'!$K$2:$K$5000,$C941,'1. Output sheet'!$O$2:$O$5000,"&gt;="&amp;$B$906,'1. Output sheet'!$O$2:$O$5000,"&lt;"&amp;$C$906)</f>
        <v>0</v>
      </c>
      <c r="O941" s="13">
        <f>COUNTIFS('1. Output sheet'!$AC$2:$AC$5000,$B$105,'1. Output sheet'!$C$2:$C$5000,O$73,'1. Output sheet'!$K$2:$K$5000,$C941,'1. Output sheet'!$O$2:$O$5000,"&gt;="&amp;$B$906,'1. Output sheet'!$O$2:$O$5000,"&lt;"&amp;$C$906)</f>
        <v>0</v>
      </c>
      <c r="P941" s="14">
        <f t="shared" si="529"/>
        <v>0</v>
      </c>
    </row>
    <row r="942" spans="2:16" ht="15" x14ac:dyDescent="0.25">
      <c r="B942" s="7"/>
      <c r="C942" s="39" t="s">
        <v>2856</v>
      </c>
      <c r="D942" s="13">
        <f>COUNTIFS('1. Output sheet'!$AC$2:$AC$5000,$B$105,'1. Output sheet'!$C$2:$C$5000,D$73,'1. Output sheet'!$K$2:$K$5000,$C942,'1. Output sheet'!$O$2:$O$5000,"&gt;="&amp;$B$906,'1. Output sheet'!$O$2:$O$5000,"&lt;"&amp;$C$906)</f>
        <v>0</v>
      </c>
      <c r="E942" s="13">
        <f>COUNTIFS('1. Output sheet'!$AC$2:$AC$5000,$B$105,'1. Output sheet'!$C$2:$C$5000,E$73,'1. Output sheet'!$K$2:$K$5000,$C942,'1. Output sheet'!$O$2:$O$5000,"&gt;="&amp;$B$906,'1. Output sheet'!$O$2:$O$5000,"&lt;"&amp;$C$906)</f>
        <v>0</v>
      </c>
      <c r="F942" s="13">
        <f>COUNTIFS('1. Output sheet'!$AC$2:$AC$5000,$B$105,'1. Output sheet'!$C$2:$C$5000,F$73,'1. Output sheet'!$K$2:$K$5000,$C942,'1. Output sheet'!$O$2:$O$5000,"&gt;="&amp;$B$906,'1. Output sheet'!$O$2:$O$5000,"&lt;"&amp;$C$906)</f>
        <v>0</v>
      </c>
      <c r="G942" s="13">
        <f>COUNTIFS('1. Output sheet'!$AC$2:$AC$5000,$B$105,'1. Output sheet'!$C$2:$C$5000,G$73,'1. Output sheet'!$K$2:$K$5000,$C942,'1. Output sheet'!$O$2:$O$5000,"&gt;="&amp;$B$906,'1. Output sheet'!$O$2:$O$5000,"&lt;"&amp;$C$906)</f>
        <v>0</v>
      </c>
      <c r="H942" s="13">
        <f>COUNTIFS('1. Output sheet'!$AC$2:$AC$5000,$B$105,'1. Output sheet'!$C$2:$C$5000,H$73,'1. Output sheet'!$K$2:$K$5000,$C942,'1. Output sheet'!$O$2:$O$5000,"&gt;="&amp;$B$906,'1. Output sheet'!$O$2:$O$5000,"&lt;"&amp;$C$906)</f>
        <v>0</v>
      </c>
      <c r="I942" s="13">
        <f>COUNTIFS('1. Output sheet'!$AC$2:$AC$5000,$B$105,'1. Output sheet'!$C$2:$C$5000,I$73,'1. Output sheet'!$K$2:$K$5000,$C942,'1. Output sheet'!$O$2:$O$5000,"&gt;="&amp;$B$906,'1. Output sheet'!$O$2:$O$5000,"&lt;"&amp;$C$906)</f>
        <v>0</v>
      </c>
      <c r="J942" s="13">
        <f>COUNTIFS('1. Output sheet'!$AC$2:$AC$5000,$B$105,'1. Output sheet'!$C$2:$C$5000,J$73,'1. Output sheet'!$K$2:$K$5000,$C942,'1. Output sheet'!$O$2:$O$5000,"&gt;="&amp;$B$906,'1. Output sheet'!$O$2:$O$5000,"&lt;"&amp;$C$906)</f>
        <v>0</v>
      </c>
      <c r="K942" s="13">
        <f>COUNTIFS('1. Output sheet'!$AC$2:$AC$5000,$B$105,'1. Output sheet'!$C$2:$C$5000,K$73,'1. Output sheet'!$K$2:$K$5000,$C942,'1. Output sheet'!$O$2:$O$5000,"&gt;="&amp;$B$906,'1. Output sheet'!$O$2:$O$5000,"&lt;"&amp;$C$906)</f>
        <v>0</v>
      </c>
      <c r="L942" s="13">
        <f>COUNTIFS('1. Output sheet'!$AC$2:$AC$5000,$B$105,'1. Output sheet'!$C$2:$C$5000,L$73,'1. Output sheet'!$K$2:$K$5000,$C942,'1. Output sheet'!$O$2:$O$5000,"&gt;="&amp;$B$906,'1. Output sheet'!$O$2:$O$5000,"&lt;"&amp;$C$906)</f>
        <v>0</v>
      </c>
      <c r="M942" s="13">
        <f>COUNTIFS('1. Output sheet'!$AC$2:$AC$5000,$B$105,'1. Output sheet'!$C$2:$C$5000,M$73,'1. Output sheet'!$K$2:$K$5000,$C942,'1. Output sheet'!$O$2:$O$5000,"&gt;="&amp;$B$906,'1. Output sheet'!$O$2:$O$5000,"&lt;"&amp;$C$906)</f>
        <v>0</v>
      </c>
      <c r="N942" s="13">
        <f>COUNTIFS('1. Output sheet'!$AC$2:$AC$5000,$B$105,'1. Output sheet'!$C$2:$C$5000,N$73,'1. Output sheet'!$K$2:$K$5000,$C942,'1. Output sheet'!$O$2:$O$5000,"&gt;="&amp;$B$906,'1. Output sheet'!$O$2:$O$5000,"&lt;"&amp;$C$906)</f>
        <v>0</v>
      </c>
      <c r="O942" s="13">
        <f>COUNTIFS('1. Output sheet'!$AC$2:$AC$5000,$B$105,'1. Output sheet'!$C$2:$C$5000,O$73,'1. Output sheet'!$K$2:$K$5000,$C942,'1. Output sheet'!$O$2:$O$5000,"&gt;="&amp;$B$906,'1. Output sheet'!$O$2:$O$5000,"&lt;"&amp;$C$906)</f>
        <v>0</v>
      </c>
      <c r="P942" s="14">
        <f t="shared" si="529"/>
        <v>0</v>
      </c>
    </row>
    <row r="943" spans="2:16" ht="15" x14ac:dyDescent="0.25">
      <c r="B943" s="7"/>
      <c r="C943" s="39" t="s">
        <v>610</v>
      </c>
      <c r="D943" s="13">
        <f>COUNTIFS('1. Output sheet'!$AC$2:$AC$5000,$B$105,'1. Output sheet'!$C$2:$C$5000,D$73,'1. Output sheet'!$K$2:$K$5000,$C943,'1. Output sheet'!$O$2:$O$5000,"&gt;="&amp;$B$906,'1. Output sheet'!$O$2:$O$5000,"&lt;"&amp;$C$906)</f>
        <v>0</v>
      </c>
      <c r="E943" s="13">
        <f>COUNTIFS('1. Output sheet'!$AC$2:$AC$5000,$B$105,'1. Output sheet'!$C$2:$C$5000,E$73,'1. Output sheet'!$K$2:$K$5000,$C943,'1. Output sheet'!$O$2:$O$5000,"&gt;="&amp;$B$906,'1. Output sheet'!$O$2:$O$5000,"&lt;"&amp;$C$906)</f>
        <v>0</v>
      </c>
      <c r="F943" s="13">
        <f>COUNTIFS('1. Output sheet'!$AC$2:$AC$5000,$B$105,'1. Output sheet'!$C$2:$C$5000,F$73,'1. Output sheet'!$K$2:$K$5000,$C943,'1. Output sheet'!$O$2:$O$5000,"&gt;="&amp;$B$906,'1. Output sheet'!$O$2:$O$5000,"&lt;"&amp;$C$906)</f>
        <v>0</v>
      </c>
      <c r="G943" s="13">
        <f>COUNTIFS('1. Output sheet'!$AC$2:$AC$5000,$B$105,'1. Output sheet'!$C$2:$C$5000,G$73,'1. Output sheet'!$K$2:$K$5000,$C943,'1. Output sheet'!$O$2:$O$5000,"&gt;="&amp;$B$906,'1. Output sheet'!$O$2:$O$5000,"&lt;"&amp;$C$906)</f>
        <v>0</v>
      </c>
      <c r="H943" s="13">
        <f>COUNTIFS('1. Output sheet'!$AC$2:$AC$5000,$B$105,'1. Output sheet'!$C$2:$C$5000,H$73,'1. Output sheet'!$K$2:$K$5000,$C943,'1. Output sheet'!$O$2:$O$5000,"&gt;="&amp;$B$906,'1. Output sheet'!$O$2:$O$5000,"&lt;"&amp;$C$906)</f>
        <v>0</v>
      </c>
      <c r="I943" s="13">
        <f>COUNTIFS('1. Output sheet'!$AC$2:$AC$5000,$B$105,'1. Output sheet'!$C$2:$C$5000,I$73,'1. Output sheet'!$K$2:$K$5000,$C943,'1. Output sheet'!$O$2:$O$5000,"&gt;="&amp;$B$906,'1. Output sheet'!$O$2:$O$5000,"&lt;"&amp;$C$906)</f>
        <v>0</v>
      </c>
      <c r="J943" s="13">
        <f>COUNTIFS('1. Output sheet'!$AC$2:$AC$5000,$B$105,'1. Output sheet'!$C$2:$C$5000,J$73,'1. Output sheet'!$K$2:$K$5000,$C943,'1. Output sheet'!$O$2:$O$5000,"&gt;="&amp;$B$906,'1. Output sheet'!$O$2:$O$5000,"&lt;"&amp;$C$906)</f>
        <v>0</v>
      </c>
      <c r="K943" s="13">
        <f>COUNTIFS('1. Output sheet'!$AC$2:$AC$5000,$B$105,'1. Output sheet'!$C$2:$C$5000,K$73,'1. Output sheet'!$K$2:$K$5000,$C943,'1. Output sheet'!$O$2:$O$5000,"&gt;="&amp;$B$906,'1. Output sheet'!$O$2:$O$5000,"&lt;"&amp;$C$906)</f>
        <v>0</v>
      </c>
      <c r="L943" s="13">
        <f>COUNTIFS('1. Output sheet'!$AC$2:$AC$5000,$B$105,'1. Output sheet'!$C$2:$C$5000,L$73,'1. Output sheet'!$K$2:$K$5000,$C943,'1. Output sheet'!$O$2:$O$5000,"&gt;="&amp;$B$906,'1. Output sheet'!$O$2:$O$5000,"&lt;"&amp;$C$906)</f>
        <v>0</v>
      </c>
      <c r="M943" s="13">
        <f>COUNTIFS('1. Output sheet'!$AC$2:$AC$5000,$B$105,'1. Output sheet'!$C$2:$C$5000,M$73,'1. Output sheet'!$K$2:$K$5000,$C943,'1. Output sheet'!$O$2:$O$5000,"&gt;="&amp;$B$906,'1. Output sheet'!$O$2:$O$5000,"&lt;"&amp;$C$906)</f>
        <v>0</v>
      </c>
      <c r="N943" s="13">
        <f>COUNTIFS('1. Output sheet'!$AC$2:$AC$5000,$B$105,'1. Output sheet'!$C$2:$C$5000,N$73,'1. Output sheet'!$K$2:$K$5000,$C943,'1. Output sheet'!$O$2:$O$5000,"&gt;="&amp;$B$906,'1. Output sheet'!$O$2:$O$5000,"&lt;"&amp;$C$906)</f>
        <v>0</v>
      </c>
      <c r="O943" s="13">
        <f>COUNTIFS('1. Output sheet'!$AC$2:$AC$5000,$B$105,'1. Output sheet'!$C$2:$C$5000,O$73,'1. Output sheet'!$K$2:$K$5000,$C943,'1. Output sheet'!$O$2:$O$5000,"&gt;="&amp;$B$906,'1. Output sheet'!$O$2:$O$5000,"&lt;"&amp;$C$906)</f>
        <v>0</v>
      </c>
      <c r="P943" s="14">
        <f t="shared" si="529"/>
        <v>0</v>
      </c>
    </row>
    <row r="944" spans="2:16" ht="15" x14ac:dyDescent="0.25">
      <c r="B944" s="7"/>
      <c r="C944" s="39" t="s">
        <v>2088</v>
      </c>
      <c r="D944" s="13">
        <f>COUNTIFS('1. Output sheet'!$AC$2:$AC$5000,$B$105,'1. Output sheet'!$C$2:$C$5000,D$73,'1. Output sheet'!$K$2:$K$5000,$C944,'1. Output sheet'!$O$2:$O$5000,"&gt;="&amp;$B$906,'1. Output sheet'!$O$2:$O$5000,"&lt;"&amp;$C$906)</f>
        <v>0</v>
      </c>
      <c r="E944" s="13">
        <f>COUNTIFS('1. Output sheet'!$AC$2:$AC$5000,$B$105,'1. Output sheet'!$C$2:$C$5000,E$73,'1. Output sheet'!$K$2:$K$5000,$C944,'1. Output sheet'!$O$2:$O$5000,"&gt;="&amp;$B$906,'1. Output sheet'!$O$2:$O$5000,"&lt;"&amp;$C$906)</f>
        <v>0</v>
      </c>
      <c r="F944" s="13">
        <f>COUNTIFS('1. Output sheet'!$AC$2:$AC$5000,$B$105,'1. Output sheet'!$C$2:$C$5000,F$73,'1. Output sheet'!$K$2:$K$5000,$C944,'1. Output sheet'!$O$2:$O$5000,"&gt;="&amp;$B$906,'1. Output sheet'!$O$2:$O$5000,"&lt;"&amp;$C$906)</f>
        <v>0</v>
      </c>
      <c r="G944" s="13">
        <f>COUNTIFS('1. Output sheet'!$AC$2:$AC$5000,$B$105,'1. Output sheet'!$C$2:$C$5000,G$73,'1. Output sheet'!$K$2:$K$5000,$C944,'1. Output sheet'!$O$2:$O$5000,"&gt;="&amp;$B$906,'1. Output sheet'!$O$2:$O$5000,"&lt;"&amp;$C$906)</f>
        <v>0</v>
      </c>
      <c r="H944" s="13">
        <f>COUNTIFS('1. Output sheet'!$AC$2:$AC$5000,$B$105,'1. Output sheet'!$C$2:$C$5000,H$73,'1. Output sheet'!$K$2:$K$5000,$C944,'1. Output sheet'!$O$2:$O$5000,"&gt;="&amp;$B$906,'1. Output sheet'!$O$2:$O$5000,"&lt;"&amp;$C$906)</f>
        <v>0</v>
      </c>
      <c r="I944" s="13">
        <f>COUNTIFS('1. Output sheet'!$AC$2:$AC$5000,$B$105,'1. Output sheet'!$C$2:$C$5000,I$73,'1. Output sheet'!$K$2:$K$5000,$C944,'1. Output sheet'!$O$2:$O$5000,"&gt;="&amp;$B$906,'1. Output sheet'!$O$2:$O$5000,"&lt;"&amp;$C$906)</f>
        <v>0</v>
      </c>
      <c r="J944" s="13">
        <f>COUNTIFS('1. Output sheet'!$AC$2:$AC$5000,$B$105,'1. Output sheet'!$C$2:$C$5000,J$73,'1. Output sheet'!$K$2:$K$5000,$C944,'1. Output sheet'!$O$2:$O$5000,"&gt;="&amp;$B$906,'1. Output sheet'!$O$2:$O$5000,"&lt;"&amp;$C$906)</f>
        <v>0</v>
      </c>
      <c r="K944" s="13">
        <f>COUNTIFS('1. Output sheet'!$AC$2:$AC$5000,$B$105,'1. Output sheet'!$C$2:$C$5000,K$73,'1. Output sheet'!$K$2:$K$5000,$C944,'1. Output sheet'!$O$2:$O$5000,"&gt;="&amp;$B$906,'1. Output sheet'!$O$2:$O$5000,"&lt;"&amp;$C$906)</f>
        <v>0</v>
      </c>
      <c r="L944" s="13">
        <f>COUNTIFS('1. Output sheet'!$AC$2:$AC$5000,$B$105,'1. Output sheet'!$C$2:$C$5000,L$73,'1. Output sheet'!$K$2:$K$5000,$C944,'1. Output sheet'!$O$2:$O$5000,"&gt;="&amp;$B$906,'1. Output sheet'!$O$2:$O$5000,"&lt;"&amp;$C$906)</f>
        <v>0</v>
      </c>
      <c r="M944" s="13">
        <f>COUNTIFS('1. Output sheet'!$AC$2:$AC$5000,$B$105,'1. Output sheet'!$C$2:$C$5000,M$73,'1. Output sheet'!$K$2:$K$5000,$C944,'1. Output sheet'!$O$2:$O$5000,"&gt;="&amp;$B$906,'1. Output sheet'!$O$2:$O$5000,"&lt;"&amp;$C$906)</f>
        <v>0</v>
      </c>
      <c r="N944" s="13">
        <f>COUNTIFS('1. Output sheet'!$AC$2:$AC$5000,$B$105,'1. Output sheet'!$C$2:$C$5000,N$73,'1. Output sheet'!$K$2:$K$5000,$C944,'1. Output sheet'!$O$2:$O$5000,"&gt;="&amp;$B$906,'1. Output sheet'!$O$2:$O$5000,"&lt;"&amp;$C$906)</f>
        <v>0</v>
      </c>
      <c r="O944" s="13">
        <f>COUNTIFS('1. Output sheet'!$AC$2:$AC$5000,$B$105,'1. Output sheet'!$C$2:$C$5000,O$73,'1. Output sheet'!$K$2:$K$5000,$C944,'1. Output sheet'!$O$2:$O$5000,"&gt;="&amp;$B$906,'1. Output sheet'!$O$2:$O$5000,"&lt;"&amp;$C$906)</f>
        <v>0</v>
      </c>
      <c r="P944" s="14">
        <f t="shared" si="529"/>
        <v>0</v>
      </c>
    </row>
    <row r="945" spans="2:16" ht="15" x14ac:dyDescent="0.25">
      <c r="B945" s="7"/>
      <c r="C945" s="39" t="s">
        <v>583</v>
      </c>
      <c r="D945" s="13">
        <f>COUNTIFS('1. Output sheet'!$AC$2:$AC$5000,$B$105,'1. Output sheet'!$C$2:$C$5000,D$73,'1. Output sheet'!$K$2:$K$5000,$C945,'1. Output sheet'!$O$2:$O$5000,"&gt;="&amp;$B$906,'1. Output sheet'!$O$2:$O$5000,"&lt;"&amp;$C$906)</f>
        <v>0</v>
      </c>
      <c r="E945" s="13">
        <f>COUNTIFS('1. Output sheet'!$AC$2:$AC$5000,$B$105,'1. Output sheet'!$C$2:$C$5000,E$73,'1. Output sheet'!$K$2:$K$5000,$C945,'1. Output sheet'!$O$2:$O$5000,"&gt;="&amp;$B$906,'1. Output sheet'!$O$2:$O$5000,"&lt;"&amp;$C$906)</f>
        <v>0</v>
      </c>
      <c r="F945" s="13">
        <f>COUNTIFS('1. Output sheet'!$AC$2:$AC$5000,$B$105,'1. Output sheet'!$C$2:$C$5000,F$73,'1. Output sheet'!$K$2:$K$5000,$C945,'1. Output sheet'!$O$2:$O$5000,"&gt;="&amp;$B$906,'1. Output sheet'!$O$2:$O$5000,"&lt;"&amp;$C$906)</f>
        <v>0</v>
      </c>
      <c r="G945" s="13">
        <f>COUNTIFS('1. Output sheet'!$AC$2:$AC$5000,$B$105,'1. Output sheet'!$C$2:$C$5000,G$73,'1. Output sheet'!$K$2:$K$5000,$C945,'1. Output sheet'!$O$2:$O$5000,"&gt;="&amp;$B$906,'1. Output sheet'!$O$2:$O$5000,"&lt;"&amp;$C$906)</f>
        <v>0</v>
      </c>
      <c r="H945" s="13">
        <f>COUNTIFS('1. Output sheet'!$AC$2:$AC$5000,$B$105,'1. Output sheet'!$C$2:$C$5000,H$73,'1. Output sheet'!$K$2:$K$5000,$C945,'1. Output sheet'!$O$2:$O$5000,"&gt;="&amp;$B$906,'1. Output sheet'!$O$2:$O$5000,"&lt;"&amp;$C$906)</f>
        <v>0</v>
      </c>
      <c r="I945" s="13">
        <f>COUNTIFS('1. Output sheet'!$AC$2:$AC$5000,$B$105,'1. Output sheet'!$C$2:$C$5000,I$73,'1. Output sheet'!$K$2:$K$5000,$C945,'1. Output sheet'!$O$2:$O$5000,"&gt;="&amp;$B$906,'1. Output sheet'!$O$2:$O$5000,"&lt;"&amp;$C$906)</f>
        <v>0</v>
      </c>
      <c r="J945" s="13">
        <f>COUNTIFS('1. Output sheet'!$AC$2:$AC$5000,$B$105,'1. Output sheet'!$C$2:$C$5000,J$73,'1. Output sheet'!$K$2:$K$5000,$C945,'1. Output sheet'!$O$2:$O$5000,"&gt;="&amp;$B$906,'1. Output sheet'!$O$2:$O$5000,"&lt;"&amp;$C$906)</f>
        <v>0</v>
      </c>
      <c r="K945" s="13">
        <f>COUNTIFS('1. Output sheet'!$AC$2:$AC$5000,$B$105,'1. Output sheet'!$C$2:$C$5000,K$73,'1. Output sheet'!$K$2:$K$5000,$C945,'1. Output sheet'!$O$2:$O$5000,"&gt;="&amp;$B$906,'1. Output sheet'!$O$2:$O$5000,"&lt;"&amp;$C$906)</f>
        <v>0</v>
      </c>
      <c r="L945" s="13">
        <f>COUNTIFS('1. Output sheet'!$AC$2:$AC$5000,$B$105,'1. Output sheet'!$C$2:$C$5000,L$73,'1. Output sheet'!$K$2:$K$5000,$C945,'1. Output sheet'!$O$2:$O$5000,"&gt;="&amp;$B$906,'1. Output sheet'!$O$2:$O$5000,"&lt;"&amp;$C$906)</f>
        <v>0</v>
      </c>
      <c r="M945" s="13">
        <f>COUNTIFS('1. Output sheet'!$AC$2:$AC$5000,$B$105,'1. Output sheet'!$C$2:$C$5000,M$73,'1. Output sheet'!$K$2:$K$5000,$C945,'1. Output sheet'!$O$2:$O$5000,"&gt;="&amp;$B$906,'1. Output sheet'!$O$2:$O$5000,"&lt;"&amp;$C$906)</f>
        <v>0</v>
      </c>
      <c r="N945" s="13">
        <f>COUNTIFS('1. Output sheet'!$AC$2:$AC$5000,$B$105,'1. Output sheet'!$C$2:$C$5000,N$73,'1. Output sheet'!$K$2:$K$5000,$C945,'1. Output sheet'!$O$2:$O$5000,"&gt;="&amp;$B$906,'1. Output sheet'!$O$2:$O$5000,"&lt;"&amp;$C$906)</f>
        <v>0</v>
      </c>
      <c r="O945" s="13">
        <f>COUNTIFS('1. Output sheet'!$AC$2:$AC$5000,$B$105,'1. Output sheet'!$C$2:$C$5000,O$73,'1. Output sheet'!$K$2:$K$5000,$C945,'1. Output sheet'!$O$2:$O$5000,"&gt;="&amp;$B$906,'1. Output sheet'!$O$2:$O$5000,"&lt;"&amp;$C$906)</f>
        <v>0</v>
      </c>
      <c r="P945" s="14">
        <f t="shared" si="529"/>
        <v>0</v>
      </c>
    </row>
    <row r="946" spans="2:16" ht="15" x14ac:dyDescent="0.25">
      <c r="B946" s="7"/>
      <c r="C946" s="39" t="s">
        <v>429</v>
      </c>
      <c r="D946" s="13">
        <f>COUNTIFS('1. Output sheet'!$AC$2:$AC$5000,$B$105,'1. Output sheet'!$C$2:$C$5000,D$73,'1. Output sheet'!$K$2:$K$5000,$C946,'1. Output sheet'!$O$2:$O$5000,"&gt;="&amp;$B$906,'1. Output sheet'!$O$2:$O$5000,"&lt;"&amp;$C$906)</f>
        <v>0</v>
      </c>
      <c r="E946" s="13">
        <f>COUNTIFS('1. Output sheet'!$AC$2:$AC$5000,$B$105,'1. Output sheet'!$C$2:$C$5000,E$73,'1. Output sheet'!$K$2:$K$5000,$C946,'1. Output sheet'!$O$2:$O$5000,"&gt;="&amp;$B$906,'1. Output sheet'!$O$2:$O$5000,"&lt;"&amp;$C$906)</f>
        <v>0</v>
      </c>
      <c r="F946" s="13">
        <f>COUNTIFS('1. Output sheet'!$AC$2:$AC$5000,$B$105,'1. Output sheet'!$C$2:$C$5000,F$73,'1. Output sheet'!$K$2:$K$5000,$C946,'1. Output sheet'!$O$2:$O$5000,"&gt;="&amp;$B$906,'1. Output sheet'!$O$2:$O$5000,"&lt;"&amp;$C$906)</f>
        <v>0</v>
      </c>
      <c r="G946" s="13">
        <f>COUNTIFS('1. Output sheet'!$AC$2:$AC$5000,$B$105,'1. Output sheet'!$C$2:$C$5000,G$73,'1. Output sheet'!$K$2:$K$5000,$C946,'1. Output sheet'!$O$2:$O$5000,"&gt;="&amp;$B$906,'1. Output sheet'!$O$2:$O$5000,"&lt;"&amp;$C$906)</f>
        <v>0</v>
      </c>
      <c r="H946" s="13">
        <f>COUNTIFS('1. Output sheet'!$AC$2:$AC$5000,$B$105,'1. Output sheet'!$C$2:$C$5000,H$73,'1. Output sheet'!$K$2:$K$5000,$C946,'1. Output sheet'!$O$2:$O$5000,"&gt;="&amp;$B$906,'1. Output sheet'!$O$2:$O$5000,"&lt;"&amp;$C$906)</f>
        <v>0</v>
      </c>
      <c r="I946" s="13">
        <f>COUNTIFS('1. Output sheet'!$AC$2:$AC$5000,$B$105,'1. Output sheet'!$C$2:$C$5000,I$73,'1. Output sheet'!$K$2:$K$5000,$C946,'1. Output sheet'!$O$2:$O$5000,"&gt;="&amp;$B$906,'1. Output sheet'!$O$2:$O$5000,"&lt;"&amp;$C$906)</f>
        <v>0</v>
      </c>
      <c r="J946" s="13">
        <f>COUNTIFS('1. Output sheet'!$AC$2:$AC$5000,$B$105,'1. Output sheet'!$C$2:$C$5000,J$73,'1. Output sheet'!$K$2:$K$5000,$C946,'1. Output sheet'!$O$2:$O$5000,"&gt;="&amp;$B$906,'1. Output sheet'!$O$2:$O$5000,"&lt;"&amp;$C$906)</f>
        <v>0</v>
      </c>
      <c r="K946" s="13">
        <f>COUNTIFS('1. Output sheet'!$AC$2:$AC$5000,$B$105,'1. Output sheet'!$C$2:$C$5000,K$73,'1. Output sheet'!$K$2:$K$5000,$C946,'1. Output sheet'!$O$2:$O$5000,"&gt;="&amp;$B$906,'1. Output sheet'!$O$2:$O$5000,"&lt;"&amp;$C$906)</f>
        <v>0</v>
      </c>
      <c r="L946" s="13">
        <f>COUNTIFS('1. Output sheet'!$AC$2:$AC$5000,$B$105,'1. Output sheet'!$C$2:$C$5000,L$73,'1. Output sheet'!$K$2:$K$5000,$C946,'1. Output sheet'!$O$2:$O$5000,"&gt;="&amp;$B$906,'1. Output sheet'!$O$2:$O$5000,"&lt;"&amp;$C$906)</f>
        <v>0</v>
      </c>
      <c r="M946" s="13">
        <f>COUNTIFS('1. Output sheet'!$AC$2:$AC$5000,$B$105,'1. Output sheet'!$C$2:$C$5000,M$73,'1. Output sheet'!$K$2:$K$5000,$C946,'1. Output sheet'!$O$2:$O$5000,"&gt;="&amp;$B$906,'1. Output sheet'!$O$2:$O$5000,"&lt;"&amp;$C$906)</f>
        <v>0</v>
      </c>
      <c r="N946" s="13">
        <f>COUNTIFS('1. Output sheet'!$AC$2:$AC$5000,$B$105,'1. Output sheet'!$C$2:$C$5000,N$73,'1. Output sheet'!$K$2:$K$5000,$C946,'1. Output sheet'!$O$2:$O$5000,"&gt;="&amp;$B$906,'1. Output sheet'!$O$2:$O$5000,"&lt;"&amp;$C$906)</f>
        <v>0</v>
      </c>
      <c r="O946" s="13">
        <f>COUNTIFS('1. Output sheet'!$AC$2:$AC$5000,$B$105,'1. Output sheet'!$C$2:$C$5000,O$73,'1. Output sheet'!$K$2:$K$5000,$C946,'1. Output sheet'!$O$2:$O$5000,"&gt;="&amp;$B$906,'1. Output sheet'!$O$2:$O$5000,"&lt;"&amp;$C$906)</f>
        <v>0</v>
      </c>
      <c r="P946" s="14">
        <f t="shared" si="529"/>
        <v>0</v>
      </c>
    </row>
    <row r="947" spans="2:16" ht="15" x14ac:dyDescent="0.25">
      <c r="B947" s="7"/>
      <c r="C947" s="39" t="s">
        <v>535</v>
      </c>
      <c r="D947" s="13">
        <f>COUNTIFS('1. Output sheet'!$AC$2:$AC$5000,$B$105,'1. Output sheet'!$C$2:$C$5000,D$73,'1. Output sheet'!$K$2:$K$5000,$C947,'1. Output sheet'!$O$2:$O$5000,"&gt;="&amp;$B$906,'1. Output sheet'!$O$2:$O$5000,"&lt;"&amp;$C$906)</f>
        <v>0</v>
      </c>
      <c r="E947" s="13">
        <f>COUNTIFS('1. Output sheet'!$AC$2:$AC$5000,$B$105,'1. Output sheet'!$C$2:$C$5000,E$73,'1. Output sheet'!$K$2:$K$5000,$C947,'1. Output sheet'!$O$2:$O$5000,"&gt;="&amp;$B$906,'1. Output sheet'!$O$2:$O$5000,"&lt;"&amp;$C$906)</f>
        <v>0</v>
      </c>
      <c r="F947" s="13">
        <f>COUNTIFS('1. Output sheet'!$AC$2:$AC$5000,$B$105,'1. Output sheet'!$C$2:$C$5000,F$73,'1. Output sheet'!$K$2:$K$5000,$C947,'1. Output sheet'!$O$2:$O$5000,"&gt;="&amp;$B$906,'1. Output sheet'!$O$2:$O$5000,"&lt;"&amp;$C$906)</f>
        <v>0</v>
      </c>
      <c r="G947" s="13">
        <f>COUNTIFS('1. Output sheet'!$AC$2:$AC$5000,$B$105,'1. Output sheet'!$C$2:$C$5000,G$73,'1. Output sheet'!$K$2:$K$5000,$C947,'1. Output sheet'!$O$2:$O$5000,"&gt;="&amp;$B$906,'1. Output sheet'!$O$2:$O$5000,"&lt;"&amp;$C$906)</f>
        <v>0</v>
      </c>
      <c r="H947" s="13">
        <f>COUNTIFS('1. Output sheet'!$AC$2:$AC$5000,$B$105,'1. Output sheet'!$C$2:$C$5000,H$73,'1. Output sheet'!$K$2:$K$5000,$C947,'1. Output sheet'!$O$2:$O$5000,"&gt;="&amp;$B$906,'1. Output sheet'!$O$2:$O$5000,"&lt;"&amp;$C$906)</f>
        <v>0</v>
      </c>
      <c r="I947" s="13">
        <f>COUNTIFS('1. Output sheet'!$AC$2:$AC$5000,$B$105,'1. Output sheet'!$C$2:$C$5000,I$73,'1. Output sheet'!$K$2:$K$5000,$C947,'1. Output sheet'!$O$2:$O$5000,"&gt;="&amp;$B$906,'1. Output sheet'!$O$2:$O$5000,"&lt;"&amp;$C$906)</f>
        <v>0</v>
      </c>
      <c r="J947" s="13">
        <f>COUNTIFS('1. Output sheet'!$AC$2:$AC$5000,$B$105,'1. Output sheet'!$C$2:$C$5000,J$73,'1. Output sheet'!$K$2:$K$5000,$C947,'1. Output sheet'!$O$2:$O$5000,"&gt;="&amp;$B$906,'1. Output sheet'!$O$2:$O$5000,"&lt;"&amp;$C$906)</f>
        <v>0</v>
      </c>
      <c r="K947" s="13">
        <f>COUNTIFS('1. Output sheet'!$AC$2:$AC$5000,$B$105,'1. Output sheet'!$C$2:$C$5000,K$73,'1. Output sheet'!$K$2:$K$5000,$C947,'1. Output sheet'!$O$2:$O$5000,"&gt;="&amp;$B$906,'1. Output sheet'!$O$2:$O$5000,"&lt;"&amp;$C$906)</f>
        <v>0</v>
      </c>
      <c r="L947" s="13">
        <f>COUNTIFS('1. Output sheet'!$AC$2:$AC$5000,$B$105,'1. Output sheet'!$C$2:$C$5000,L$73,'1. Output sheet'!$K$2:$K$5000,$C947,'1. Output sheet'!$O$2:$O$5000,"&gt;="&amp;$B$906,'1. Output sheet'!$O$2:$O$5000,"&lt;"&amp;$C$906)</f>
        <v>0</v>
      </c>
      <c r="M947" s="13">
        <f>COUNTIFS('1. Output sheet'!$AC$2:$AC$5000,$B$105,'1. Output sheet'!$C$2:$C$5000,M$73,'1. Output sheet'!$K$2:$K$5000,$C947,'1. Output sheet'!$O$2:$O$5000,"&gt;="&amp;$B$906,'1. Output sheet'!$O$2:$O$5000,"&lt;"&amp;$C$906)</f>
        <v>0</v>
      </c>
      <c r="N947" s="13">
        <f>COUNTIFS('1. Output sheet'!$AC$2:$AC$5000,$B$105,'1. Output sheet'!$C$2:$C$5000,N$73,'1. Output sheet'!$K$2:$K$5000,$C947,'1. Output sheet'!$O$2:$O$5000,"&gt;="&amp;$B$906,'1. Output sheet'!$O$2:$O$5000,"&lt;"&amp;$C$906)</f>
        <v>0</v>
      </c>
      <c r="O947" s="13">
        <f>COUNTIFS('1. Output sheet'!$AC$2:$AC$5000,$B$105,'1. Output sheet'!$C$2:$C$5000,O$73,'1. Output sheet'!$K$2:$K$5000,$C947,'1. Output sheet'!$O$2:$O$5000,"&gt;="&amp;$B$906,'1. Output sheet'!$O$2:$O$5000,"&lt;"&amp;$C$906)</f>
        <v>0</v>
      </c>
      <c r="P947" s="14">
        <f t="shared" si="529"/>
        <v>0</v>
      </c>
    </row>
    <row r="948" spans="2:16" ht="15" x14ac:dyDescent="0.25">
      <c r="B948" s="7"/>
      <c r="C948" s="39" t="s">
        <v>247</v>
      </c>
      <c r="D948" s="13">
        <f>COUNTIFS('1. Output sheet'!$AC$2:$AC$5000,$B$105,'1. Output sheet'!$C$2:$C$5000,D$73,'1. Output sheet'!$K$2:$K$5000,$C948,'1. Output sheet'!$O$2:$O$5000,"&gt;="&amp;$B$906,'1. Output sheet'!$O$2:$O$5000,"&lt;"&amp;$C$906)</f>
        <v>0</v>
      </c>
      <c r="E948" s="13">
        <f>COUNTIFS('1. Output sheet'!$AC$2:$AC$5000,$B$105,'1. Output sheet'!$C$2:$C$5000,E$73,'1. Output sheet'!$K$2:$K$5000,$C948,'1. Output sheet'!$O$2:$O$5000,"&gt;="&amp;$B$906,'1. Output sheet'!$O$2:$O$5000,"&lt;"&amp;$C$906)</f>
        <v>0</v>
      </c>
      <c r="F948" s="13">
        <f>COUNTIFS('1. Output sheet'!$AC$2:$AC$5000,$B$105,'1. Output sheet'!$C$2:$C$5000,F$73,'1. Output sheet'!$K$2:$K$5000,$C948,'1. Output sheet'!$O$2:$O$5000,"&gt;="&amp;$B$906,'1. Output sheet'!$O$2:$O$5000,"&lt;"&amp;$C$906)</f>
        <v>0</v>
      </c>
      <c r="G948" s="13">
        <f>COUNTIFS('1. Output sheet'!$AC$2:$AC$5000,$B$105,'1. Output sheet'!$C$2:$C$5000,G$73,'1. Output sheet'!$K$2:$K$5000,$C948,'1. Output sheet'!$O$2:$O$5000,"&gt;="&amp;$B$906,'1. Output sheet'!$O$2:$O$5000,"&lt;"&amp;$C$906)</f>
        <v>0</v>
      </c>
      <c r="H948" s="13">
        <f>COUNTIFS('1. Output sheet'!$AC$2:$AC$5000,$B$105,'1. Output sheet'!$C$2:$C$5000,H$73,'1. Output sheet'!$K$2:$K$5000,$C948,'1. Output sheet'!$O$2:$O$5000,"&gt;="&amp;$B$906,'1. Output sheet'!$O$2:$O$5000,"&lt;"&amp;$C$906)</f>
        <v>0</v>
      </c>
      <c r="I948" s="13">
        <f>COUNTIFS('1. Output sheet'!$AC$2:$AC$5000,$B$105,'1. Output sheet'!$C$2:$C$5000,I$73,'1. Output sheet'!$K$2:$K$5000,$C948,'1. Output sheet'!$O$2:$O$5000,"&gt;="&amp;$B$906,'1. Output sheet'!$O$2:$O$5000,"&lt;"&amp;$C$906)</f>
        <v>0</v>
      </c>
      <c r="J948" s="13">
        <f>COUNTIFS('1. Output sheet'!$AC$2:$AC$5000,$B$105,'1. Output sheet'!$C$2:$C$5000,J$73,'1. Output sheet'!$K$2:$K$5000,$C948,'1. Output sheet'!$O$2:$O$5000,"&gt;="&amp;$B$906,'1. Output sheet'!$O$2:$O$5000,"&lt;"&amp;$C$906)</f>
        <v>0</v>
      </c>
      <c r="K948" s="13">
        <f>COUNTIFS('1. Output sheet'!$AC$2:$AC$5000,$B$105,'1. Output sheet'!$C$2:$C$5000,K$73,'1. Output sheet'!$K$2:$K$5000,$C948,'1. Output sheet'!$O$2:$O$5000,"&gt;="&amp;$B$906,'1. Output sheet'!$O$2:$O$5000,"&lt;"&amp;$C$906)</f>
        <v>0</v>
      </c>
      <c r="L948" s="13">
        <f>COUNTIFS('1. Output sheet'!$AC$2:$AC$5000,$B$105,'1. Output sheet'!$C$2:$C$5000,L$73,'1. Output sheet'!$K$2:$K$5000,$C948,'1. Output sheet'!$O$2:$O$5000,"&gt;="&amp;$B$906,'1. Output sheet'!$O$2:$O$5000,"&lt;"&amp;$C$906)</f>
        <v>0</v>
      </c>
      <c r="M948" s="13">
        <f>COUNTIFS('1. Output sheet'!$AC$2:$AC$5000,$B$105,'1. Output sheet'!$C$2:$C$5000,M$73,'1. Output sheet'!$K$2:$K$5000,$C948,'1. Output sheet'!$O$2:$O$5000,"&gt;="&amp;$B$906,'1. Output sheet'!$O$2:$O$5000,"&lt;"&amp;$C$906)</f>
        <v>0</v>
      </c>
      <c r="N948" s="13">
        <f>COUNTIFS('1. Output sheet'!$AC$2:$AC$5000,$B$105,'1. Output sheet'!$C$2:$C$5000,N$73,'1. Output sheet'!$K$2:$K$5000,$C948,'1. Output sheet'!$O$2:$O$5000,"&gt;="&amp;$B$906,'1. Output sheet'!$O$2:$O$5000,"&lt;"&amp;$C$906)</f>
        <v>0</v>
      </c>
      <c r="O948" s="13">
        <f>COUNTIFS('1. Output sheet'!$AC$2:$AC$5000,$B$105,'1. Output sheet'!$C$2:$C$5000,O$73,'1. Output sheet'!$K$2:$K$5000,$C948,'1. Output sheet'!$O$2:$O$5000,"&gt;="&amp;$B$906,'1. Output sheet'!$O$2:$O$5000,"&lt;"&amp;$C$906)</f>
        <v>0</v>
      </c>
      <c r="P948" s="14">
        <f t="shared" si="529"/>
        <v>0</v>
      </c>
    </row>
    <row r="949" spans="2:16" ht="15" x14ac:dyDescent="0.25">
      <c r="B949" s="7"/>
      <c r="C949" s="39" t="s">
        <v>377</v>
      </c>
      <c r="D949" s="13">
        <f>COUNTIFS('1. Output sheet'!$AC$2:$AC$5000,$B$105,'1. Output sheet'!$C$2:$C$5000,D$73,'1. Output sheet'!$K$2:$K$5000,$C949,'1. Output sheet'!$O$2:$O$5000,"&gt;="&amp;$B$906,'1. Output sheet'!$O$2:$O$5000,"&lt;"&amp;$C$906)</f>
        <v>0</v>
      </c>
      <c r="E949" s="13">
        <f>COUNTIFS('1. Output sheet'!$AC$2:$AC$5000,$B$105,'1. Output sheet'!$C$2:$C$5000,E$73,'1. Output sheet'!$K$2:$K$5000,$C949,'1. Output sheet'!$O$2:$O$5000,"&gt;="&amp;$B$906,'1. Output sheet'!$O$2:$O$5000,"&lt;"&amp;$C$906)</f>
        <v>0</v>
      </c>
      <c r="F949" s="13">
        <f>COUNTIFS('1. Output sheet'!$AC$2:$AC$5000,$B$105,'1. Output sheet'!$C$2:$C$5000,F$73,'1. Output sheet'!$K$2:$K$5000,$C949,'1. Output sheet'!$O$2:$O$5000,"&gt;="&amp;$B$906,'1. Output sheet'!$O$2:$O$5000,"&lt;"&amp;$C$906)</f>
        <v>0</v>
      </c>
      <c r="G949" s="13">
        <f>COUNTIFS('1. Output sheet'!$AC$2:$AC$5000,$B$105,'1. Output sheet'!$C$2:$C$5000,G$73,'1. Output sheet'!$K$2:$K$5000,$C949,'1. Output sheet'!$O$2:$O$5000,"&gt;="&amp;$B$906,'1. Output sheet'!$O$2:$O$5000,"&lt;"&amp;$C$906)</f>
        <v>0</v>
      </c>
      <c r="H949" s="13">
        <f>COUNTIFS('1. Output sheet'!$AC$2:$AC$5000,$B$105,'1. Output sheet'!$C$2:$C$5000,H$73,'1. Output sheet'!$K$2:$K$5000,$C949,'1. Output sheet'!$O$2:$O$5000,"&gt;="&amp;$B$906,'1. Output sheet'!$O$2:$O$5000,"&lt;"&amp;$C$906)</f>
        <v>0</v>
      </c>
      <c r="I949" s="13">
        <f>COUNTIFS('1. Output sheet'!$AC$2:$AC$5000,$B$105,'1. Output sheet'!$C$2:$C$5000,I$73,'1. Output sheet'!$K$2:$K$5000,$C949,'1. Output sheet'!$O$2:$O$5000,"&gt;="&amp;$B$906,'1. Output sheet'!$O$2:$O$5000,"&lt;"&amp;$C$906)</f>
        <v>0</v>
      </c>
      <c r="J949" s="13">
        <f>COUNTIFS('1. Output sheet'!$AC$2:$AC$5000,$B$105,'1. Output sheet'!$C$2:$C$5000,J$73,'1. Output sheet'!$K$2:$K$5000,$C949,'1. Output sheet'!$O$2:$O$5000,"&gt;="&amp;$B$906,'1. Output sheet'!$O$2:$O$5000,"&lt;"&amp;$C$906)</f>
        <v>0</v>
      </c>
      <c r="K949" s="13">
        <f>COUNTIFS('1. Output sheet'!$AC$2:$AC$5000,$B$105,'1. Output sheet'!$C$2:$C$5000,K$73,'1. Output sheet'!$K$2:$K$5000,$C949,'1. Output sheet'!$O$2:$O$5000,"&gt;="&amp;$B$906,'1. Output sheet'!$O$2:$O$5000,"&lt;"&amp;$C$906)</f>
        <v>0</v>
      </c>
      <c r="L949" s="13">
        <f>COUNTIFS('1. Output sheet'!$AC$2:$AC$5000,$B$105,'1. Output sheet'!$C$2:$C$5000,L$73,'1. Output sheet'!$K$2:$K$5000,$C949,'1. Output sheet'!$O$2:$O$5000,"&gt;="&amp;$B$906,'1. Output sheet'!$O$2:$O$5000,"&lt;"&amp;$C$906)</f>
        <v>0</v>
      </c>
      <c r="M949" s="13">
        <f>COUNTIFS('1. Output sheet'!$AC$2:$AC$5000,$B$105,'1. Output sheet'!$C$2:$C$5000,M$73,'1. Output sheet'!$K$2:$K$5000,$C949,'1. Output sheet'!$O$2:$O$5000,"&gt;="&amp;$B$906,'1. Output sheet'!$O$2:$O$5000,"&lt;"&amp;$C$906)</f>
        <v>0</v>
      </c>
      <c r="N949" s="13">
        <f>COUNTIFS('1. Output sheet'!$AC$2:$AC$5000,$B$105,'1. Output sheet'!$C$2:$C$5000,N$73,'1. Output sheet'!$K$2:$K$5000,$C949,'1. Output sheet'!$O$2:$O$5000,"&gt;="&amp;$B$906,'1. Output sheet'!$O$2:$O$5000,"&lt;"&amp;$C$906)</f>
        <v>0</v>
      </c>
      <c r="O949" s="13">
        <f>COUNTIFS('1. Output sheet'!$AC$2:$AC$5000,$B$105,'1. Output sheet'!$C$2:$C$5000,O$73,'1. Output sheet'!$K$2:$K$5000,$C949,'1. Output sheet'!$O$2:$O$5000,"&gt;="&amp;$B$906,'1. Output sheet'!$O$2:$O$5000,"&lt;"&amp;$C$906)</f>
        <v>0</v>
      </c>
      <c r="P949" s="14">
        <f t="shared" si="529"/>
        <v>0</v>
      </c>
    </row>
    <row r="950" spans="2:16" ht="15" x14ac:dyDescent="0.25">
      <c r="B950" s="7"/>
      <c r="C950" s="39" t="s">
        <v>132</v>
      </c>
      <c r="D950" s="13">
        <f>COUNTIFS('1. Output sheet'!$AC$2:$AC$5000,$B$105,'1. Output sheet'!$C$2:$C$5000,D$73,'1. Output sheet'!$K$2:$K$5000,$C950,'1. Output sheet'!$O$2:$O$5000,"&gt;="&amp;$B$906,'1. Output sheet'!$O$2:$O$5000,"&lt;"&amp;$C$906)</f>
        <v>0</v>
      </c>
      <c r="E950" s="13">
        <f>COUNTIFS('1. Output sheet'!$AC$2:$AC$5000,$B$105,'1. Output sheet'!$C$2:$C$5000,E$73,'1. Output sheet'!$K$2:$K$5000,$C950,'1. Output sheet'!$O$2:$O$5000,"&gt;="&amp;$B$906,'1. Output sheet'!$O$2:$O$5000,"&lt;"&amp;$C$906)</f>
        <v>0</v>
      </c>
      <c r="F950" s="13">
        <f>COUNTIFS('1. Output sheet'!$AC$2:$AC$5000,$B$105,'1. Output sheet'!$C$2:$C$5000,F$73,'1. Output sheet'!$K$2:$K$5000,$C950,'1. Output sheet'!$O$2:$O$5000,"&gt;="&amp;$B$906,'1. Output sheet'!$O$2:$O$5000,"&lt;"&amp;$C$906)</f>
        <v>0</v>
      </c>
      <c r="G950" s="13">
        <f>COUNTIFS('1. Output sheet'!$AC$2:$AC$5000,$B$105,'1. Output sheet'!$C$2:$C$5000,G$73,'1. Output sheet'!$K$2:$K$5000,$C950,'1. Output sheet'!$O$2:$O$5000,"&gt;="&amp;$B$906,'1. Output sheet'!$O$2:$O$5000,"&lt;"&amp;$C$906)</f>
        <v>0</v>
      </c>
      <c r="H950" s="13">
        <f>COUNTIFS('1. Output sheet'!$AC$2:$AC$5000,$B$105,'1. Output sheet'!$C$2:$C$5000,H$73,'1. Output sheet'!$K$2:$K$5000,$C950,'1. Output sheet'!$O$2:$O$5000,"&gt;="&amp;$B$906,'1. Output sheet'!$O$2:$O$5000,"&lt;"&amp;$C$906)</f>
        <v>0</v>
      </c>
      <c r="I950" s="13">
        <f>COUNTIFS('1. Output sheet'!$AC$2:$AC$5000,$B$105,'1. Output sheet'!$C$2:$C$5000,I$73,'1. Output sheet'!$K$2:$K$5000,$C950,'1. Output sheet'!$O$2:$O$5000,"&gt;="&amp;$B$906,'1. Output sheet'!$O$2:$O$5000,"&lt;"&amp;$C$906)</f>
        <v>0</v>
      </c>
      <c r="J950" s="13">
        <f>COUNTIFS('1. Output sheet'!$AC$2:$AC$5000,$B$105,'1. Output sheet'!$C$2:$C$5000,J$73,'1. Output sheet'!$K$2:$K$5000,$C950,'1. Output sheet'!$O$2:$O$5000,"&gt;="&amp;$B$906,'1. Output sheet'!$O$2:$O$5000,"&lt;"&amp;$C$906)</f>
        <v>0</v>
      </c>
      <c r="K950" s="13">
        <f>COUNTIFS('1. Output sheet'!$AC$2:$AC$5000,$B$105,'1. Output sheet'!$C$2:$C$5000,K$73,'1. Output sheet'!$K$2:$K$5000,$C950,'1. Output sheet'!$O$2:$O$5000,"&gt;="&amp;$B$906,'1. Output sheet'!$O$2:$O$5000,"&lt;"&amp;$C$906)</f>
        <v>0</v>
      </c>
      <c r="L950" s="13">
        <f>COUNTIFS('1. Output sheet'!$AC$2:$AC$5000,$B$105,'1. Output sheet'!$C$2:$C$5000,L$73,'1. Output sheet'!$K$2:$K$5000,$C950,'1. Output sheet'!$O$2:$O$5000,"&gt;="&amp;$B$906,'1. Output sheet'!$O$2:$O$5000,"&lt;"&amp;$C$906)</f>
        <v>0</v>
      </c>
      <c r="M950" s="13">
        <f>COUNTIFS('1. Output sheet'!$AC$2:$AC$5000,$B$105,'1. Output sheet'!$C$2:$C$5000,M$73,'1. Output sheet'!$K$2:$K$5000,$C950,'1. Output sheet'!$O$2:$O$5000,"&gt;="&amp;$B$906,'1. Output sheet'!$O$2:$O$5000,"&lt;"&amp;$C$906)</f>
        <v>0</v>
      </c>
      <c r="N950" s="13">
        <f>COUNTIFS('1. Output sheet'!$AC$2:$AC$5000,$B$105,'1. Output sheet'!$C$2:$C$5000,N$73,'1. Output sheet'!$K$2:$K$5000,$C950,'1. Output sheet'!$O$2:$O$5000,"&gt;="&amp;$B$906,'1. Output sheet'!$O$2:$O$5000,"&lt;"&amp;$C$906)</f>
        <v>0</v>
      </c>
      <c r="O950" s="13">
        <f>COUNTIFS('1. Output sheet'!$AC$2:$AC$5000,$B$105,'1. Output sheet'!$C$2:$C$5000,O$73,'1. Output sheet'!$K$2:$K$5000,$C950,'1. Output sheet'!$O$2:$O$5000,"&gt;="&amp;$B$906,'1. Output sheet'!$O$2:$O$5000,"&lt;"&amp;$C$906)</f>
        <v>0</v>
      </c>
      <c r="P950" s="14">
        <f t="shared" si="529"/>
        <v>0</v>
      </c>
    </row>
    <row r="951" spans="2:16" ht="15" x14ac:dyDescent="0.25">
      <c r="B951" s="7"/>
      <c r="C951" s="39" t="s">
        <v>471</v>
      </c>
      <c r="D951" s="13">
        <f>COUNTIFS('1. Output sheet'!$AC$2:$AC$5000,$B$105,'1. Output sheet'!$C$2:$C$5000,D$73,'1. Output sheet'!$K$2:$K$5000,$C951,'1. Output sheet'!$O$2:$O$5000,"&gt;="&amp;$B$906,'1. Output sheet'!$O$2:$O$5000,"&lt;"&amp;$C$906)</f>
        <v>0</v>
      </c>
      <c r="E951" s="13">
        <f>COUNTIFS('1. Output sheet'!$AC$2:$AC$5000,$B$105,'1. Output sheet'!$C$2:$C$5000,E$73,'1. Output sheet'!$K$2:$K$5000,$C951,'1. Output sheet'!$O$2:$O$5000,"&gt;="&amp;$B$906,'1. Output sheet'!$O$2:$O$5000,"&lt;"&amp;$C$906)</f>
        <v>0</v>
      </c>
      <c r="F951" s="13">
        <f>COUNTIFS('1. Output sheet'!$AC$2:$AC$5000,$B$105,'1. Output sheet'!$C$2:$C$5000,F$73,'1. Output sheet'!$K$2:$K$5000,$C951,'1. Output sheet'!$O$2:$O$5000,"&gt;="&amp;$B$906,'1. Output sheet'!$O$2:$O$5000,"&lt;"&amp;$C$906)</f>
        <v>0</v>
      </c>
      <c r="G951" s="13">
        <f>COUNTIFS('1. Output sheet'!$AC$2:$AC$5000,$B$105,'1. Output sheet'!$C$2:$C$5000,G$73,'1. Output sheet'!$K$2:$K$5000,$C951,'1. Output sheet'!$O$2:$O$5000,"&gt;="&amp;$B$906,'1. Output sheet'!$O$2:$O$5000,"&lt;"&amp;$C$906)</f>
        <v>0</v>
      </c>
      <c r="H951" s="13">
        <f>COUNTIFS('1. Output sheet'!$AC$2:$AC$5000,$B$105,'1. Output sheet'!$C$2:$C$5000,H$73,'1. Output sheet'!$K$2:$K$5000,$C951,'1. Output sheet'!$O$2:$O$5000,"&gt;="&amp;$B$906,'1. Output sheet'!$O$2:$O$5000,"&lt;"&amp;$C$906)</f>
        <v>0</v>
      </c>
      <c r="I951" s="13">
        <f>COUNTIFS('1. Output sheet'!$AC$2:$AC$5000,$B$105,'1. Output sheet'!$C$2:$C$5000,I$73,'1. Output sheet'!$K$2:$K$5000,$C951,'1. Output sheet'!$O$2:$O$5000,"&gt;="&amp;$B$906,'1. Output sheet'!$O$2:$O$5000,"&lt;"&amp;$C$906)</f>
        <v>0</v>
      </c>
      <c r="J951" s="13">
        <f>COUNTIFS('1. Output sheet'!$AC$2:$AC$5000,$B$105,'1. Output sheet'!$C$2:$C$5000,J$73,'1. Output sheet'!$K$2:$K$5000,$C951,'1. Output sheet'!$O$2:$O$5000,"&gt;="&amp;$B$906,'1. Output sheet'!$O$2:$O$5000,"&lt;"&amp;$C$906)</f>
        <v>0</v>
      </c>
      <c r="K951" s="13">
        <f>COUNTIFS('1. Output sheet'!$AC$2:$AC$5000,$B$105,'1. Output sheet'!$C$2:$C$5000,K$73,'1. Output sheet'!$K$2:$K$5000,$C951,'1. Output sheet'!$O$2:$O$5000,"&gt;="&amp;$B$906,'1. Output sheet'!$O$2:$O$5000,"&lt;"&amp;$C$906)</f>
        <v>0</v>
      </c>
      <c r="L951" s="13">
        <f>COUNTIFS('1. Output sheet'!$AC$2:$AC$5000,$B$105,'1. Output sheet'!$C$2:$C$5000,L$73,'1. Output sheet'!$K$2:$K$5000,$C951,'1. Output sheet'!$O$2:$O$5000,"&gt;="&amp;$B$906,'1. Output sheet'!$O$2:$O$5000,"&lt;"&amp;$C$906)</f>
        <v>0</v>
      </c>
      <c r="M951" s="13">
        <f>COUNTIFS('1. Output sheet'!$AC$2:$AC$5000,$B$105,'1. Output sheet'!$C$2:$C$5000,M$73,'1. Output sheet'!$K$2:$K$5000,$C951,'1. Output sheet'!$O$2:$O$5000,"&gt;="&amp;$B$906,'1. Output sheet'!$O$2:$O$5000,"&lt;"&amp;$C$906)</f>
        <v>0</v>
      </c>
      <c r="N951" s="13">
        <f>COUNTIFS('1. Output sheet'!$AC$2:$AC$5000,$B$105,'1. Output sheet'!$C$2:$C$5000,N$73,'1. Output sheet'!$K$2:$K$5000,$C951,'1. Output sheet'!$O$2:$O$5000,"&gt;="&amp;$B$906,'1. Output sheet'!$O$2:$O$5000,"&lt;"&amp;$C$906)</f>
        <v>0</v>
      </c>
      <c r="O951" s="13">
        <f>COUNTIFS('1. Output sheet'!$AC$2:$AC$5000,$B$105,'1. Output sheet'!$C$2:$C$5000,O$73,'1. Output sheet'!$K$2:$K$5000,$C951,'1. Output sheet'!$O$2:$O$5000,"&gt;="&amp;$B$906,'1. Output sheet'!$O$2:$O$5000,"&lt;"&amp;$C$906)</f>
        <v>0</v>
      </c>
      <c r="P951" s="14">
        <f t="shared" si="529"/>
        <v>0</v>
      </c>
    </row>
    <row r="952" spans="2:16" ht="15" x14ac:dyDescent="0.25">
      <c r="B952" s="7"/>
      <c r="C952" s="39" t="s">
        <v>56</v>
      </c>
      <c r="D952" s="13">
        <f>COUNTIFS('1. Output sheet'!$AC$2:$AC$5000,$B$105,'1. Output sheet'!$C$2:$C$5000,D$73,'1. Output sheet'!$K$2:$K$5000,$C952,'1. Output sheet'!$O$2:$O$5000,"&gt;="&amp;$B$906,'1. Output sheet'!$O$2:$O$5000,"&lt;"&amp;$C$906)</f>
        <v>0</v>
      </c>
      <c r="E952" s="13">
        <f>COUNTIFS('1. Output sheet'!$AC$2:$AC$5000,$B$105,'1. Output sheet'!$C$2:$C$5000,E$73,'1. Output sheet'!$K$2:$K$5000,$C952,'1. Output sheet'!$O$2:$O$5000,"&gt;="&amp;$B$906,'1. Output sheet'!$O$2:$O$5000,"&lt;"&amp;$C$906)</f>
        <v>0</v>
      </c>
      <c r="F952" s="13">
        <f>COUNTIFS('1. Output sheet'!$AC$2:$AC$5000,$B$105,'1. Output sheet'!$C$2:$C$5000,F$73,'1. Output sheet'!$K$2:$K$5000,$C952,'1. Output sheet'!$O$2:$O$5000,"&gt;="&amp;$B$906,'1. Output sheet'!$O$2:$O$5000,"&lt;"&amp;$C$906)</f>
        <v>0</v>
      </c>
      <c r="G952" s="13">
        <f>COUNTIFS('1. Output sheet'!$AC$2:$AC$5000,$B$105,'1. Output sheet'!$C$2:$C$5000,G$73,'1. Output sheet'!$K$2:$K$5000,$C952,'1. Output sheet'!$O$2:$O$5000,"&gt;="&amp;$B$906,'1. Output sheet'!$O$2:$O$5000,"&lt;"&amp;$C$906)</f>
        <v>0</v>
      </c>
      <c r="H952" s="13">
        <f>COUNTIFS('1. Output sheet'!$AC$2:$AC$5000,$B$105,'1. Output sheet'!$C$2:$C$5000,H$73,'1. Output sheet'!$K$2:$K$5000,$C952,'1. Output sheet'!$O$2:$O$5000,"&gt;="&amp;$B$906,'1. Output sheet'!$O$2:$O$5000,"&lt;"&amp;$C$906)</f>
        <v>0</v>
      </c>
      <c r="I952" s="13">
        <f>COUNTIFS('1. Output sheet'!$AC$2:$AC$5000,$B$105,'1. Output sheet'!$C$2:$C$5000,I$73,'1. Output sheet'!$K$2:$K$5000,$C952,'1. Output sheet'!$O$2:$O$5000,"&gt;="&amp;$B$906,'1. Output sheet'!$O$2:$O$5000,"&lt;"&amp;$C$906)</f>
        <v>0</v>
      </c>
      <c r="J952" s="13">
        <f>COUNTIFS('1. Output sheet'!$AC$2:$AC$5000,$B$105,'1. Output sheet'!$C$2:$C$5000,J$73,'1. Output sheet'!$K$2:$K$5000,$C952,'1. Output sheet'!$O$2:$O$5000,"&gt;="&amp;$B$906,'1. Output sheet'!$O$2:$O$5000,"&lt;"&amp;$C$906)</f>
        <v>0</v>
      </c>
      <c r="K952" s="13">
        <f>COUNTIFS('1. Output sheet'!$AC$2:$AC$5000,$B$105,'1. Output sheet'!$C$2:$C$5000,K$73,'1. Output sheet'!$K$2:$K$5000,$C952,'1. Output sheet'!$O$2:$O$5000,"&gt;="&amp;$B$906,'1. Output sheet'!$O$2:$O$5000,"&lt;"&amp;$C$906)</f>
        <v>0</v>
      </c>
      <c r="L952" s="13">
        <f>COUNTIFS('1. Output sheet'!$AC$2:$AC$5000,$B$105,'1. Output sheet'!$C$2:$C$5000,L$73,'1. Output sheet'!$K$2:$K$5000,$C952,'1. Output sheet'!$O$2:$O$5000,"&gt;="&amp;$B$906,'1. Output sheet'!$O$2:$O$5000,"&lt;"&amp;$C$906)</f>
        <v>0</v>
      </c>
      <c r="M952" s="13">
        <f>COUNTIFS('1. Output sheet'!$AC$2:$AC$5000,$B$105,'1. Output sheet'!$C$2:$C$5000,M$73,'1. Output sheet'!$K$2:$K$5000,$C952,'1. Output sheet'!$O$2:$O$5000,"&gt;="&amp;$B$906,'1. Output sheet'!$O$2:$O$5000,"&lt;"&amp;$C$906)</f>
        <v>0</v>
      </c>
      <c r="N952" s="13">
        <f>COUNTIFS('1. Output sheet'!$AC$2:$AC$5000,$B$105,'1. Output sheet'!$C$2:$C$5000,N$73,'1. Output sheet'!$K$2:$K$5000,$C952,'1. Output sheet'!$O$2:$O$5000,"&gt;="&amp;$B$906,'1. Output sheet'!$O$2:$O$5000,"&lt;"&amp;$C$906)</f>
        <v>0</v>
      </c>
      <c r="O952" s="13">
        <f>COUNTIFS('1. Output sheet'!$AC$2:$AC$5000,$B$105,'1. Output sheet'!$C$2:$C$5000,O$73,'1. Output sheet'!$K$2:$K$5000,$C952,'1. Output sheet'!$O$2:$O$5000,"&gt;="&amp;$B$906,'1. Output sheet'!$O$2:$O$5000,"&lt;"&amp;$C$906)</f>
        <v>0</v>
      </c>
      <c r="P952" s="14">
        <f t="shared" si="529"/>
        <v>0</v>
      </c>
    </row>
    <row r="953" spans="2:16" ht="15" x14ac:dyDescent="0.25">
      <c r="B953" s="7"/>
      <c r="C953" s="39" t="s">
        <v>34</v>
      </c>
      <c r="D953" s="13">
        <f>COUNTIFS('1. Output sheet'!$AC$2:$AC$5000,$B$105,'1. Output sheet'!$C$2:$C$5000,D$73,'1. Output sheet'!$K$2:$K$5000,$C953,'1. Output sheet'!$O$2:$O$5000,"&gt;="&amp;$B$906,'1. Output sheet'!$O$2:$O$5000,"&lt;"&amp;$C$906)</f>
        <v>0</v>
      </c>
      <c r="E953" s="13">
        <f>COUNTIFS('1. Output sheet'!$AC$2:$AC$5000,$B$105,'1. Output sheet'!$C$2:$C$5000,E$73,'1. Output sheet'!$K$2:$K$5000,$C953,'1. Output sheet'!$O$2:$O$5000,"&gt;="&amp;$B$906,'1. Output sheet'!$O$2:$O$5000,"&lt;"&amp;$C$906)</f>
        <v>0</v>
      </c>
      <c r="F953" s="13">
        <f>COUNTIFS('1. Output sheet'!$AC$2:$AC$5000,$B$105,'1. Output sheet'!$C$2:$C$5000,F$73,'1. Output sheet'!$K$2:$K$5000,$C953,'1. Output sheet'!$O$2:$O$5000,"&gt;="&amp;$B$906,'1. Output sheet'!$O$2:$O$5000,"&lt;"&amp;$C$906)</f>
        <v>0</v>
      </c>
      <c r="G953" s="13">
        <f>COUNTIFS('1. Output sheet'!$AC$2:$AC$5000,$B$105,'1. Output sheet'!$C$2:$C$5000,G$73,'1. Output sheet'!$K$2:$K$5000,$C953,'1. Output sheet'!$O$2:$O$5000,"&gt;="&amp;$B$906,'1. Output sheet'!$O$2:$O$5000,"&lt;"&amp;$C$906)</f>
        <v>0</v>
      </c>
      <c r="H953" s="13">
        <f>COUNTIFS('1. Output sheet'!$AC$2:$AC$5000,$B$105,'1. Output sheet'!$C$2:$C$5000,H$73,'1. Output sheet'!$K$2:$K$5000,$C953,'1. Output sheet'!$O$2:$O$5000,"&gt;="&amp;$B$906,'1. Output sheet'!$O$2:$O$5000,"&lt;"&amp;$C$906)</f>
        <v>0</v>
      </c>
      <c r="I953" s="13">
        <f>COUNTIFS('1. Output sheet'!$AC$2:$AC$5000,$B$105,'1. Output sheet'!$C$2:$C$5000,I$73,'1. Output sheet'!$K$2:$K$5000,$C953,'1. Output sheet'!$O$2:$O$5000,"&gt;="&amp;$B$906,'1. Output sheet'!$O$2:$O$5000,"&lt;"&amp;$C$906)</f>
        <v>0</v>
      </c>
      <c r="J953" s="13">
        <f>COUNTIFS('1. Output sheet'!$AC$2:$AC$5000,$B$105,'1. Output sheet'!$C$2:$C$5000,J$73,'1. Output sheet'!$K$2:$K$5000,$C953,'1. Output sheet'!$O$2:$O$5000,"&gt;="&amp;$B$906,'1. Output sheet'!$O$2:$O$5000,"&lt;"&amp;$C$906)</f>
        <v>0</v>
      </c>
      <c r="K953" s="13">
        <f>COUNTIFS('1. Output sheet'!$AC$2:$AC$5000,$B$105,'1. Output sheet'!$C$2:$C$5000,K$73,'1. Output sheet'!$K$2:$K$5000,$C953,'1. Output sheet'!$O$2:$O$5000,"&gt;="&amp;$B$906,'1. Output sheet'!$O$2:$O$5000,"&lt;"&amp;$C$906)</f>
        <v>0</v>
      </c>
      <c r="L953" s="13">
        <f>COUNTIFS('1. Output sheet'!$AC$2:$AC$5000,$B$105,'1. Output sheet'!$C$2:$C$5000,L$73,'1. Output sheet'!$K$2:$K$5000,$C953,'1. Output sheet'!$O$2:$O$5000,"&gt;="&amp;$B$906,'1. Output sheet'!$O$2:$O$5000,"&lt;"&amp;$C$906)</f>
        <v>0</v>
      </c>
      <c r="M953" s="13">
        <f>COUNTIFS('1. Output sheet'!$AC$2:$AC$5000,$B$105,'1. Output sheet'!$C$2:$C$5000,M$73,'1. Output sheet'!$K$2:$K$5000,$C953,'1. Output sheet'!$O$2:$O$5000,"&gt;="&amp;$B$906,'1. Output sheet'!$O$2:$O$5000,"&lt;"&amp;$C$906)</f>
        <v>0</v>
      </c>
      <c r="N953" s="13">
        <f>COUNTIFS('1. Output sheet'!$AC$2:$AC$5000,$B$105,'1. Output sheet'!$C$2:$C$5000,N$73,'1. Output sheet'!$K$2:$K$5000,$C953,'1. Output sheet'!$O$2:$O$5000,"&gt;="&amp;$B$906,'1. Output sheet'!$O$2:$O$5000,"&lt;"&amp;$C$906)</f>
        <v>0</v>
      </c>
      <c r="O953" s="13">
        <f>COUNTIFS('1. Output sheet'!$AC$2:$AC$5000,$B$105,'1. Output sheet'!$C$2:$C$5000,O$73,'1. Output sheet'!$K$2:$K$5000,$C953,'1. Output sheet'!$O$2:$O$5000,"&gt;="&amp;$B$906,'1. Output sheet'!$O$2:$O$5000,"&lt;"&amp;$C$906)</f>
        <v>0</v>
      </c>
      <c r="P953" s="14">
        <f t="shared" si="529"/>
        <v>0</v>
      </c>
    </row>
    <row r="954" spans="2:16" ht="15" x14ac:dyDescent="0.25">
      <c r="B954" s="7"/>
      <c r="C954" s="39" t="s">
        <v>1249</v>
      </c>
      <c r="D954" s="13">
        <f>COUNTIFS('1. Output sheet'!$AC$2:$AC$5000,$B$105,'1. Output sheet'!$C$2:$C$5000,D$73,'1. Output sheet'!$K$2:$K$5000,$C954,'1. Output sheet'!$O$2:$O$5000,"&gt;="&amp;$B$906,'1. Output sheet'!$O$2:$O$5000,"&lt;"&amp;$C$906)</f>
        <v>0</v>
      </c>
      <c r="E954" s="13">
        <f>COUNTIFS('1. Output sheet'!$AC$2:$AC$5000,$B$105,'1. Output sheet'!$C$2:$C$5000,E$73,'1. Output sheet'!$K$2:$K$5000,$C954,'1. Output sheet'!$O$2:$O$5000,"&gt;="&amp;$B$906,'1. Output sheet'!$O$2:$O$5000,"&lt;"&amp;$C$906)</f>
        <v>0</v>
      </c>
      <c r="F954" s="13">
        <f>COUNTIFS('1. Output sheet'!$AC$2:$AC$5000,$B$105,'1. Output sheet'!$C$2:$C$5000,F$73,'1. Output sheet'!$K$2:$K$5000,$C954,'1. Output sheet'!$O$2:$O$5000,"&gt;="&amp;$B$906,'1. Output sheet'!$O$2:$O$5000,"&lt;"&amp;$C$906)</f>
        <v>0</v>
      </c>
      <c r="G954" s="13">
        <f>COUNTIFS('1. Output sheet'!$AC$2:$AC$5000,$B$105,'1. Output sheet'!$C$2:$C$5000,G$73,'1. Output sheet'!$K$2:$K$5000,$C954,'1. Output sheet'!$O$2:$O$5000,"&gt;="&amp;$B$906,'1. Output sheet'!$O$2:$O$5000,"&lt;"&amp;$C$906)</f>
        <v>0</v>
      </c>
      <c r="H954" s="13">
        <f>COUNTIFS('1. Output sheet'!$AC$2:$AC$5000,$B$105,'1. Output sheet'!$C$2:$C$5000,H$73,'1. Output sheet'!$K$2:$K$5000,$C954,'1. Output sheet'!$O$2:$O$5000,"&gt;="&amp;$B$906,'1. Output sheet'!$O$2:$O$5000,"&lt;"&amp;$C$906)</f>
        <v>0</v>
      </c>
      <c r="I954" s="13">
        <f>COUNTIFS('1. Output sheet'!$AC$2:$AC$5000,$B$105,'1. Output sheet'!$C$2:$C$5000,I$73,'1. Output sheet'!$K$2:$K$5000,$C954,'1. Output sheet'!$O$2:$O$5000,"&gt;="&amp;$B$906,'1. Output sheet'!$O$2:$O$5000,"&lt;"&amp;$C$906)</f>
        <v>0</v>
      </c>
      <c r="J954" s="13">
        <f>COUNTIFS('1. Output sheet'!$AC$2:$AC$5000,$B$105,'1. Output sheet'!$C$2:$C$5000,J$73,'1. Output sheet'!$K$2:$K$5000,$C954,'1. Output sheet'!$O$2:$O$5000,"&gt;="&amp;$B$906,'1. Output sheet'!$O$2:$O$5000,"&lt;"&amp;$C$906)</f>
        <v>0</v>
      </c>
      <c r="K954" s="13">
        <f>COUNTIFS('1. Output sheet'!$AC$2:$AC$5000,$B$105,'1. Output sheet'!$C$2:$C$5000,K$73,'1. Output sheet'!$K$2:$K$5000,$C954,'1. Output sheet'!$O$2:$O$5000,"&gt;="&amp;$B$906,'1. Output sheet'!$O$2:$O$5000,"&lt;"&amp;$C$906)</f>
        <v>0</v>
      </c>
      <c r="L954" s="13">
        <f>COUNTIFS('1. Output sheet'!$AC$2:$AC$5000,$B$105,'1. Output sheet'!$C$2:$C$5000,L$73,'1. Output sheet'!$K$2:$K$5000,$C954,'1. Output sheet'!$O$2:$O$5000,"&gt;="&amp;$B$906,'1. Output sheet'!$O$2:$O$5000,"&lt;"&amp;$C$906)</f>
        <v>0</v>
      </c>
      <c r="M954" s="13">
        <f>COUNTIFS('1. Output sheet'!$AC$2:$AC$5000,$B$105,'1. Output sheet'!$C$2:$C$5000,M$73,'1. Output sheet'!$K$2:$K$5000,$C954,'1. Output sheet'!$O$2:$O$5000,"&gt;="&amp;$B$906,'1. Output sheet'!$O$2:$O$5000,"&lt;"&amp;$C$906)</f>
        <v>0</v>
      </c>
      <c r="N954" s="13">
        <f>COUNTIFS('1. Output sheet'!$AC$2:$AC$5000,$B$105,'1. Output sheet'!$C$2:$C$5000,N$73,'1. Output sheet'!$K$2:$K$5000,$C954,'1. Output sheet'!$O$2:$O$5000,"&gt;="&amp;$B$906,'1. Output sheet'!$O$2:$O$5000,"&lt;"&amp;$C$906)</f>
        <v>0</v>
      </c>
      <c r="O954" s="13">
        <f>COUNTIFS('1. Output sheet'!$AC$2:$AC$5000,$B$105,'1. Output sheet'!$C$2:$C$5000,O$73,'1. Output sheet'!$K$2:$K$5000,$C954,'1. Output sheet'!$O$2:$O$5000,"&gt;="&amp;$B$906,'1. Output sheet'!$O$2:$O$5000,"&lt;"&amp;$C$906)</f>
        <v>0</v>
      </c>
      <c r="P954" s="14">
        <f t="shared" si="529"/>
        <v>0</v>
      </c>
    </row>
    <row r="955" spans="2:16" ht="15" x14ac:dyDescent="0.25">
      <c r="B955" s="7"/>
      <c r="C955" s="39" t="s">
        <v>47</v>
      </c>
      <c r="D955" s="13">
        <f>COUNTIFS('1. Output sheet'!$AC$2:$AC$5000,$B$105,'1. Output sheet'!$C$2:$C$5000,D$73,'1. Output sheet'!$K$2:$K$5000,$C955,'1. Output sheet'!$O$2:$O$5000,"&gt;="&amp;$B$906,'1. Output sheet'!$O$2:$O$5000,"&lt;"&amp;$C$906)</f>
        <v>0</v>
      </c>
      <c r="E955" s="13">
        <f>COUNTIFS('1. Output sheet'!$AC$2:$AC$5000,$B$105,'1. Output sheet'!$C$2:$C$5000,E$73,'1. Output sheet'!$K$2:$K$5000,$C955,'1. Output sheet'!$O$2:$O$5000,"&gt;="&amp;$B$906,'1. Output sheet'!$O$2:$O$5000,"&lt;"&amp;$C$906)</f>
        <v>0</v>
      </c>
      <c r="F955" s="13">
        <f>COUNTIFS('1. Output sheet'!$AC$2:$AC$5000,$B$105,'1. Output sheet'!$C$2:$C$5000,F$73,'1. Output sheet'!$K$2:$K$5000,$C955,'1. Output sheet'!$O$2:$O$5000,"&gt;="&amp;$B$906,'1. Output sheet'!$O$2:$O$5000,"&lt;"&amp;$C$906)</f>
        <v>0</v>
      </c>
      <c r="G955" s="13">
        <f>COUNTIFS('1. Output sheet'!$AC$2:$AC$5000,$B$105,'1. Output sheet'!$C$2:$C$5000,G$73,'1. Output sheet'!$K$2:$K$5000,$C955,'1. Output sheet'!$O$2:$O$5000,"&gt;="&amp;$B$906,'1. Output sheet'!$O$2:$O$5000,"&lt;"&amp;$C$906)</f>
        <v>0</v>
      </c>
      <c r="H955" s="13">
        <f>COUNTIFS('1. Output sheet'!$AC$2:$AC$5000,$B$105,'1. Output sheet'!$C$2:$C$5000,H$73,'1. Output sheet'!$K$2:$K$5000,$C955,'1. Output sheet'!$O$2:$O$5000,"&gt;="&amp;$B$906,'1. Output sheet'!$O$2:$O$5000,"&lt;"&amp;$C$906)</f>
        <v>0</v>
      </c>
      <c r="I955" s="13">
        <f>COUNTIFS('1. Output sheet'!$AC$2:$AC$5000,$B$105,'1. Output sheet'!$C$2:$C$5000,I$73,'1. Output sheet'!$K$2:$K$5000,$C955,'1. Output sheet'!$O$2:$O$5000,"&gt;="&amp;$B$906,'1. Output sheet'!$O$2:$O$5000,"&lt;"&amp;$C$906)</f>
        <v>0</v>
      </c>
      <c r="J955" s="13">
        <f>COUNTIFS('1. Output sheet'!$AC$2:$AC$5000,$B$105,'1. Output sheet'!$C$2:$C$5000,J$73,'1. Output sheet'!$K$2:$K$5000,$C955,'1. Output sheet'!$O$2:$O$5000,"&gt;="&amp;$B$906,'1. Output sheet'!$O$2:$O$5000,"&lt;"&amp;$C$906)</f>
        <v>0</v>
      </c>
      <c r="K955" s="13">
        <f>COUNTIFS('1. Output sheet'!$AC$2:$AC$5000,$B$105,'1. Output sheet'!$C$2:$C$5000,K$73,'1. Output sheet'!$K$2:$K$5000,$C955,'1. Output sheet'!$O$2:$O$5000,"&gt;="&amp;$B$906,'1. Output sheet'!$O$2:$O$5000,"&lt;"&amp;$C$906)</f>
        <v>0</v>
      </c>
      <c r="L955" s="13">
        <f>COUNTIFS('1. Output sheet'!$AC$2:$AC$5000,$B$105,'1. Output sheet'!$C$2:$C$5000,L$73,'1. Output sheet'!$K$2:$K$5000,$C955,'1. Output sheet'!$O$2:$O$5000,"&gt;="&amp;$B$906,'1. Output sheet'!$O$2:$O$5000,"&lt;"&amp;$C$906)</f>
        <v>0</v>
      </c>
      <c r="M955" s="13">
        <f>COUNTIFS('1. Output sheet'!$AC$2:$AC$5000,$B$105,'1. Output sheet'!$C$2:$C$5000,M$73,'1. Output sheet'!$K$2:$K$5000,$C955,'1. Output sheet'!$O$2:$O$5000,"&gt;="&amp;$B$906,'1. Output sheet'!$O$2:$O$5000,"&lt;"&amp;$C$906)</f>
        <v>0</v>
      </c>
      <c r="N955" s="13">
        <f>COUNTIFS('1. Output sheet'!$AC$2:$AC$5000,$B$105,'1. Output sheet'!$C$2:$C$5000,N$73,'1. Output sheet'!$K$2:$K$5000,$C955,'1. Output sheet'!$O$2:$O$5000,"&gt;="&amp;$B$906,'1. Output sheet'!$O$2:$O$5000,"&lt;"&amp;$C$906)</f>
        <v>0</v>
      </c>
      <c r="O955" s="13">
        <f>COUNTIFS('1. Output sheet'!$AC$2:$AC$5000,$B$105,'1. Output sheet'!$C$2:$C$5000,O$73,'1. Output sheet'!$K$2:$K$5000,$C955,'1. Output sheet'!$O$2:$O$5000,"&gt;="&amp;$B$906,'1. Output sheet'!$O$2:$O$5000,"&lt;"&amp;$C$906)</f>
        <v>0</v>
      </c>
      <c r="P955" s="14">
        <f t="shared" si="529"/>
        <v>0</v>
      </c>
    </row>
    <row r="956" spans="2:16" ht="15" x14ac:dyDescent="0.25">
      <c r="B956" s="7"/>
      <c r="C956" s="39" t="s">
        <v>74</v>
      </c>
      <c r="D956" s="13">
        <f>COUNTIFS('1. Output sheet'!$AC$2:$AC$5000,$B$105,'1. Output sheet'!$C$2:$C$5000,D$73,'1. Output sheet'!$K$2:$K$5000,$C956,'1. Output sheet'!$O$2:$O$5000,"&gt;="&amp;$B$906,'1. Output sheet'!$O$2:$O$5000,"&lt;"&amp;$C$906)</f>
        <v>0</v>
      </c>
      <c r="E956" s="13">
        <f>COUNTIFS('1. Output sheet'!$AC$2:$AC$5000,$B$105,'1. Output sheet'!$C$2:$C$5000,E$73,'1. Output sheet'!$K$2:$K$5000,$C956,'1. Output sheet'!$O$2:$O$5000,"&gt;="&amp;$B$906,'1. Output sheet'!$O$2:$O$5000,"&lt;"&amp;$C$906)</f>
        <v>0</v>
      </c>
      <c r="F956" s="13">
        <f>COUNTIFS('1. Output sheet'!$AC$2:$AC$5000,$B$105,'1. Output sheet'!$C$2:$C$5000,F$73,'1. Output sheet'!$K$2:$K$5000,$C956,'1. Output sheet'!$O$2:$O$5000,"&gt;="&amp;$B$906,'1. Output sheet'!$O$2:$O$5000,"&lt;"&amp;$C$906)</f>
        <v>0</v>
      </c>
      <c r="G956" s="13">
        <f>COUNTIFS('1. Output sheet'!$AC$2:$AC$5000,$B$105,'1. Output sheet'!$C$2:$C$5000,G$73,'1. Output sheet'!$K$2:$K$5000,$C956,'1. Output sheet'!$O$2:$O$5000,"&gt;="&amp;$B$906,'1. Output sheet'!$O$2:$O$5000,"&lt;"&amp;$C$906)</f>
        <v>0</v>
      </c>
      <c r="H956" s="13">
        <f>COUNTIFS('1. Output sheet'!$AC$2:$AC$5000,$B$105,'1. Output sheet'!$C$2:$C$5000,H$73,'1. Output sheet'!$K$2:$K$5000,$C956,'1. Output sheet'!$O$2:$O$5000,"&gt;="&amp;$B$906,'1. Output sheet'!$O$2:$O$5000,"&lt;"&amp;$C$906)</f>
        <v>0</v>
      </c>
      <c r="I956" s="13">
        <f>COUNTIFS('1. Output sheet'!$AC$2:$AC$5000,$B$105,'1. Output sheet'!$C$2:$C$5000,I$73,'1. Output sheet'!$K$2:$K$5000,$C956,'1. Output sheet'!$O$2:$O$5000,"&gt;="&amp;$B$906,'1. Output sheet'!$O$2:$O$5000,"&lt;"&amp;$C$906)</f>
        <v>0</v>
      </c>
      <c r="J956" s="13">
        <f>COUNTIFS('1. Output sheet'!$AC$2:$AC$5000,$B$105,'1. Output sheet'!$C$2:$C$5000,J$73,'1. Output sheet'!$K$2:$K$5000,$C956,'1. Output sheet'!$O$2:$O$5000,"&gt;="&amp;$B$906,'1. Output sheet'!$O$2:$O$5000,"&lt;"&amp;$C$906)</f>
        <v>0</v>
      </c>
      <c r="K956" s="13">
        <f>COUNTIFS('1. Output sheet'!$AC$2:$AC$5000,$B$105,'1. Output sheet'!$C$2:$C$5000,K$73,'1. Output sheet'!$K$2:$K$5000,$C956,'1. Output sheet'!$O$2:$O$5000,"&gt;="&amp;$B$906,'1. Output sheet'!$O$2:$O$5000,"&lt;"&amp;$C$906)</f>
        <v>0</v>
      </c>
      <c r="L956" s="13">
        <f>COUNTIFS('1. Output sheet'!$AC$2:$AC$5000,$B$105,'1. Output sheet'!$C$2:$C$5000,L$73,'1. Output sheet'!$K$2:$K$5000,$C956,'1. Output sheet'!$O$2:$O$5000,"&gt;="&amp;$B$906,'1. Output sheet'!$O$2:$O$5000,"&lt;"&amp;$C$906)</f>
        <v>0</v>
      </c>
      <c r="M956" s="13">
        <f>COUNTIFS('1. Output sheet'!$AC$2:$AC$5000,$B$105,'1. Output sheet'!$C$2:$C$5000,M$73,'1. Output sheet'!$K$2:$K$5000,$C956,'1. Output sheet'!$O$2:$O$5000,"&gt;="&amp;$B$906,'1. Output sheet'!$O$2:$O$5000,"&lt;"&amp;$C$906)</f>
        <v>0</v>
      </c>
      <c r="N956" s="13">
        <f>COUNTIFS('1. Output sheet'!$AC$2:$AC$5000,$B$105,'1. Output sheet'!$C$2:$C$5000,N$73,'1. Output sheet'!$K$2:$K$5000,$C956,'1. Output sheet'!$O$2:$O$5000,"&gt;="&amp;$B$906,'1. Output sheet'!$O$2:$O$5000,"&lt;"&amp;$C$906)</f>
        <v>0</v>
      </c>
      <c r="O956" s="13">
        <f>COUNTIFS('1. Output sheet'!$AC$2:$AC$5000,$B$105,'1. Output sheet'!$C$2:$C$5000,O$73,'1. Output sheet'!$K$2:$K$5000,$C956,'1. Output sheet'!$O$2:$O$5000,"&gt;="&amp;$B$906,'1. Output sheet'!$O$2:$O$5000,"&lt;"&amp;$C$906)</f>
        <v>0</v>
      </c>
      <c r="P956" s="14">
        <f t="shared" si="529"/>
        <v>0</v>
      </c>
    </row>
    <row r="957" spans="2:16" ht="15" x14ac:dyDescent="0.25">
      <c r="B957" s="7"/>
      <c r="C957" s="39" t="s">
        <v>4234</v>
      </c>
      <c r="D957" s="13">
        <f>COUNTIFS('1. Output sheet'!$AC$2:$AC$5000,$B$105,'1. Output sheet'!$C$2:$C$5000,D$73,'1. Output sheet'!$K$2:$K$5000,$C957,'1. Output sheet'!$O$2:$O$5000,"&gt;="&amp;$B$906,'1. Output sheet'!$O$2:$O$5000,"&lt;"&amp;$C$906)</f>
        <v>0</v>
      </c>
      <c r="E957" s="13">
        <f>COUNTIFS('1. Output sheet'!$AC$2:$AC$5000,$B$105,'1. Output sheet'!$C$2:$C$5000,E$73,'1. Output sheet'!$K$2:$K$5000,$C957,'1. Output sheet'!$O$2:$O$5000,"&gt;="&amp;$B$906,'1. Output sheet'!$O$2:$O$5000,"&lt;"&amp;$C$906)</f>
        <v>0</v>
      </c>
      <c r="F957" s="13">
        <f>COUNTIFS('1. Output sheet'!$AC$2:$AC$5000,$B$105,'1. Output sheet'!$C$2:$C$5000,F$73,'1. Output sheet'!$K$2:$K$5000,$C957,'1. Output sheet'!$O$2:$O$5000,"&gt;="&amp;$B$906,'1. Output sheet'!$O$2:$O$5000,"&lt;"&amp;$C$906)</f>
        <v>0</v>
      </c>
      <c r="G957" s="13">
        <f>COUNTIFS('1. Output sheet'!$AC$2:$AC$5000,$B$105,'1. Output sheet'!$C$2:$C$5000,G$73,'1. Output sheet'!$K$2:$K$5000,$C957,'1. Output sheet'!$O$2:$O$5000,"&gt;="&amp;$B$906,'1. Output sheet'!$O$2:$O$5000,"&lt;"&amp;$C$906)</f>
        <v>0</v>
      </c>
      <c r="H957" s="13">
        <f>COUNTIFS('1. Output sheet'!$AC$2:$AC$5000,$B$105,'1. Output sheet'!$C$2:$C$5000,H$73,'1. Output sheet'!$K$2:$K$5000,$C957,'1. Output sheet'!$O$2:$O$5000,"&gt;="&amp;$B$906,'1. Output sheet'!$O$2:$O$5000,"&lt;"&amp;$C$906)</f>
        <v>0</v>
      </c>
      <c r="I957" s="13">
        <f>COUNTIFS('1. Output sheet'!$AC$2:$AC$5000,$B$105,'1. Output sheet'!$C$2:$C$5000,I$73,'1. Output sheet'!$K$2:$K$5000,$C957,'1. Output sheet'!$O$2:$O$5000,"&gt;="&amp;$B$906,'1. Output sheet'!$O$2:$O$5000,"&lt;"&amp;$C$906)</f>
        <v>0</v>
      </c>
      <c r="J957" s="13">
        <f>COUNTIFS('1. Output sheet'!$AC$2:$AC$5000,$B$105,'1. Output sheet'!$C$2:$C$5000,J$73,'1. Output sheet'!$K$2:$K$5000,$C957,'1. Output sheet'!$O$2:$O$5000,"&gt;="&amp;$B$906,'1. Output sheet'!$O$2:$O$5000,"&lt;"&amp;$C$906)</f>
        <v>0</v>
      </c>
      <c r="K957" s="13">
        <f>COUNTIFS('1. Output sheet'!$AC$2:$AC$5000,$B$105,'1. Output sheet'!$C$2:$C$5000,K$73,'1. Output sheet'!$K$2:$K$5000,$C957,'1. Output sheet'!$O$2:$O$5000,"&gt;="&amp;$B$906,'1. Output sheet'!$O$2:$O$5000,"&lt;"&amp;$C$906)</f>
        <v>0</v>
      </c>
      <c r="L957" s="13">
        <f>COUNTIFS('1. Output sheet'!$AC$2:$AC$5000,$B$105,'1. Output sheet'!$C$2:$C$5000,L$73,'1. Output sheet'!$K$2:$K$5000,$C957,'1. Output sheet'!$O$2:$O$5000,"&gt;="&amp;$B$906,'1. Output sheet'!$O$2:$O$5000,"&lt;"&amp;$C$906)</f>
        <v>0</v>
      </c>
      <c r="M957" s="13">
        <f>COUNTIFS('1. Output sheet'!$AC$2:$AC$5000,$B$105,'1. Output sheet'!$C$2:$C$5000,M$73,'1. Output sheet'!$K$2:$K$5000,$C957,'1. Output sheet'!$O$2:$O$5000,"&gt;="&amp;$B$906,'1. Output sheet'!$O$2:$O$5000,"&lt;"&amp;$C$906)</f>
        <v>0</v>
      </c>
      <c r="N957" s="13">
        <f>COUNTIFS('1. Output sheet'!$AC$2:$AC$5000,$B$105,'1. Output sheet'!$C$2:$C$5000,N$73,'1. Output sheet'!$K$2:$K$5000,$C957,'1. Output sheet'!$O$2:$O$5000,"&gt;="&amp;$B$906,'1. Output sheet'!$O$2:$O$5000,"&lt;"&amp;$C$906)</f>
        <v>0</v>
      </c>
      <c r="O957" s="13">
        <f>COUNTIFS('1. Output sheet'!$AC$2:$AC$5000,$B$105,'1. Output sheet'!$C$2:$C$5000,O$73,'1. Output sheet'!$K$2:$K$5000,$C957,'1. Output sheet'!$O$2:$O$5000,"&gt;="&amp;$B$906,'1. Output sheet'!$O$2:$O$5000,"&lt;"&amp;$C$906)</f>
        <v>0</v>
      </c>
      <c r="P957" s="14">
        <f t="shared" si="529"/>
        <v>0</v>
      </c>
    </row>
    <row r="958" spans="2:16" ht="15" x14ac:dyDescent="0.25">
      <c r="B958" s="7"/>
      <c r="C958" s="39" t="s">
        <v>455</v>
      </c>
      <c r="D958" s="13">
        <f>COUNTIFS('1. Output sheet'!$AC$2:$AC$5000,$B$105,'1. Output sheet'!$C$2:$C$5000,D$73,'1. Output sheet'!$K$2:$K$5000,$C958,'1. Output sheet'!$O$2:$O$5000,"&gt;="&amp;$B$906,'1. Output sheet'!$O$2:$O$5000,"&lt;"&amp;$C$906)</f>
        <v>0</v>
      </c>
      <c r="E958" s="13">
        <f>COUNTIFS('1. Output sheet'!$AC$2:$AC$5000,$B$105,'1. Output sheet'!$C$2:$C$5000,E$73,'1. Output sheet'!$K$2:$K$5000,$C958,'1. Output sheet'!$O$2:$O$5000,"&gt;="&amp;$B$906,'1. Output sheet'!$O$2:$O$5000,"&lt;"&amp;$C$906)</f>
        <v>0</v>
      </c>
      <c r="F958" s="13">
        <f>COUNTIFS('1. Output sheet'!$AC$2:$AC$5000,$B$105,'1. Output sheet'!$C$2:$C$5000,F$73,'1. Output sheet'!$K$2:$K$5000,$C958,'1. Output sheet'!$O$2:$O$5000,"&gt;="&amp;$B$906,'1. Output sheet'!$O$2:$O$5000,"&lt;"&amp;$C$906)</f>
        <v>0</v>
      </c>
      <c r="G958" s="13">
        <f>COUNTIFS('1. Output sheet'!$AC$2:$AC$5000,$B$105,'1. Output sheet'!$C$2:$C$5000,G$73,'1. Output sheet'!$K$2:$K$5000,$C958,'1. Output sheet'!$O$2:$O$5000,"&gt;="&amp;$B$906,'1. Output sheet'!$O$2:$O$5000,"&lt;"&amp;$C$906)</f>
        <v>0</v>
      </c>
      <c r="H958" s="13">
        <f>COUNTIFS('1. Output sheet'!$AC$2:$AC$5000,$B$105,'1. Output sheet'!$C$2:$C$5000,H$73,'1. Output sheet'!$K$2:$K$5000,$C958,'1. Output sheet'!$O$2:$O$5000,"&gt;="&amp;$B$906,'1. Output sheet'!$O$2:$O$5000,"&lt;"&amp;$C$906)</f>
        <v>0</v>
      </c>
      <c r="I958" s="13">
        <f>COUNTIFS('1. Output sheet'!$AC$2:$AC$5000,$B$105,'1. Output sheet'!$C$2:$C$5000,I$73,'1. Output sheet'!$K$2:$K$5000,$C958,'1. Output sheet'!$O$2:$O$5000,"&gt;="&amp;$B$906,'1. Output sheet'!$O$2:$O$5000,"&lt;"&amp;$C$906)</f>
        <v>0</v>
      </c>
      <c r="J958" s="13">
        <f>COUNTIFS('1. Output sheet'!$AC$2:$AC$5000,$B$105,'1. Output sheet'!$C$2:$C$5000,J$73,'1. Output sheet'!$K$2:$K$5000,$C958,'1. Output sheet'!$O$2:$O$5000,"&gt;="&amp;$B$906,'1. Output sheet'!$O$2:$O$5000,"&lt;"&amp;$C$906)</f>
        <v>0</v>
      </c>
      <c r="K958" s="13">
        <f>COUNTIFS('1. Output sheet'!$AC$2:$AC$5000,$B$105,'1. Output sheet'!$C$2:$C$5000,K$73,'1. Output sheet'!$K$2:$K$5000,$C958,'1. Output sheet'!$O$2:$O$5000,"&gt;="&amp;$B$906,'1. Output sheet'!$O$2:$O$5000,"&lt;"&amp;$C$906)</f>
        <v>0</v>
      </c>
      <c r="L958" s="13">
        <f>COUNTIFS('1. Output sheet'!$AC$2:$AC$5000,$B$105,'1. Output sheet'!$C$2:$C$5000,L$73,'1. Output sheet'!$K$2:$K$5000,$C958,'1. Output sheet'!$O$2:$O$5000,"&gt;="&amp;$B$906,'1. Output sheet'!$O$2:$O$5000,"&lt;"&amp;$C$906)</f>
        <v>0</v>
      </c>
      <c r="M958" s="13">
        <f>COUNTIFS('1. Output sheet'!$AC$2:$AC$5000,$B$105,'1. Output sheet'!$C$2:$C$5000,M$73,'1. Output sheet'!$K$2:$K$5000,$C958,'1. Output sheet'!$O$2:$O$5000,"&gt;="&amp;$B$906,'1. Output sheet'!$O$2:$O$5000,"&lt;"&amp;$C$906)</f>
        <v>0</v>
      </c>
      <c r="N958" s="13">
        <f>COUNTIFS('1. Output sheet'!$AC$2:$AC$5000,$B$105,'1. Output sheet'!$C$2:$C$5000,N$73,'1. Output sheet'!$K$2:$K$5000,$C958,'1. Output sheet'!$O$2:$O$5000,"&gt;="&amp;$B$906,'1. Output sheet'!$O$2:$O$5000,"&lt;"&amp;$C$906)</f>
        <v>0</v>
      </c>
      <c r="O958" s="13">
        <f>COUNTIFS('1. Output sheet'!$AC$2:$AC$5000,$B$105,'1. Output sheet'!$C$2:$C$5000,O$73,'1. Output sheet'!$K$2:$K$5000,$C958,'1. Output sheet'!$O$2:$O$5000,"&gt;="&amp;$B$906,'1. Output sheet'!$O$2:$O$5000,"&lt;"&amp;$C$906)</f>
        <v>0</v>
      </c>
      <c r="P958" s="14">
        <f t="shared" si="529"/>
        <v>0</v>
      </c>
    </row>
    <row r="959" spans="2:16" ht="15" x14ac:dyDescent="0.25">
      <c r="B959" s="7"/>
      <c r="C959" s="39" t="s">
        <v>306</v>
      </c>
      <c r="D959" s="13">
        <f>COUNTIFS('1. Output sheet'!$AC$2:$AC$5000,$B$105,'1. Output sheet'!$C$2:$C$5000,D$73,'1. Output sheet'!$K$2:$K$5000,$C959,'1. Output sheet'!$O$2:$O$5000,"&gt;="&amp;$B$906,'1. Output sheet'!$O$2:$O$5000,"&lt;"&amp;$C$906)</f>
        <v>0</v>
      </c>
      <c r="E959" s="13">
        <f>COUNTIFS('1. Output sheet'!$AC$2:$AC$5000,$B$105,'1. Output sheet'!$C$2:$C$5000,E$73,'1. Output sheet'!$K$2:$K$5000,$C959,'1. Output sheet'!$O$2:$O$5000,"&gt;="&amp;$B$906,'1. Output sheet'!$O$2:$O$5000,"&lt;"&amp;$C$906)</f>
        <v>0</v>
      </c>
      <c r="F959" s="13">
        <f>COUNTIFS('1. Output sheet'!$AC$2:$AC$5000,$B$105,'1. Output sheet'!$C$2:$C$5000,F$73,'1. Output sheet'!$K$2:$K$5000,$C959,'1. Output sheet'!$O$2:$O$5000,"&gt;="&amp;$B$906,'1. Output sheet'!$O$2:$O$5000,"&lt;"&amp;$C$906)</f>
        <v>0</v>
      </c>
      <c r="G959" s="13">
        <f>COUNTIFS('1. Output sheet'!$AC$2:$AC$5000,$B$105,'1. Output sheet'!$C$2:$C$5000,G$73,'1. Output sheet'!$K$2:$K$5000,$C959,'1. Output sheet'!$O$2:$O$5000,"&gt;="&amp;$B$906,'1. Output sheet'!$O$2:$O$5000,"&lt;"&amp;$C$906)</f>
        <v>0</v>
      </c>
      <c r="H959" s="13">
        <f>COUNTIFS('1. Output sheet'!$AC$2:$AC$5000,$B$105,'1. Output sheet'!$C$2:$C$5000,H$73,'1. Output sheet'!$K$2:$K$5000,$C959,'1. Output sheet'!$O$2:$O$5000,"&gt;="&amp;$B$906,'1. Output sheet'!$O$2:$O$5000,"&lt;"&amp;$C$906)</f>
        <v>0</v>
      </c>
      <c r="I959" s="13">
        <f>COUNTIFS('1. Output sheet'!$AC$2:$AC$5000,$B$105,'1. Output sheet'!$C$2:$C$5000,I$73,'1. Output sheet'!$K$2:$K$5000,$C959,'1. Output sheet'!$O$2:$O$5000,"&gt;="&amp;$B$906,'1. Output sheet'!$O$2:$O$5000,"&lt;"&amp;$C$906)</f>
        <v>0</v>
      </c>
      <c r="J959" s="13">
        <f>COUNTIFS('1. Output sheet'!$AC$2:$AC$5000,$B$105,'1. Output sheet'!$C$2:$C$5000,J$73,'1. Output sheet'!$K$2:$K$5000,$C959,'1. Output sheet'!$O$2:$O$5000,"&gt;="&amp;$B$906,'1. Output sheet'!$O$2:$O$5000,"&lt;"&amp;$C$906)</f>
        <v>0</v>
      </c>
      <c r="K959" s="13">
        <f>COUNTIFS('1. Output sheet'!$AC$2:$AC$5000,$B$105,'1. Output sheet'!$C$2:$C$5000,K$73,'1. Output sheet'!$K$2:$K$5000,$C959,'1. Output sheet'!$O$2:$O$5000,"&gt;="&amp;$B$906,'1. Output sheet'!$O$2:$O$5000,"&lt;"&amp;$C$906)</f>
        <v>0</v>
      </c>
      <c r="L959" s="13">
        <f>COUNTIFS('1. Output sheet'!$AC$2:$AC$5000,$B$105,'1. Output sheet'!$C$2:$C$5000,L$73,'1. Output sheet'!$K$2:$K$5000,$C959,'1. Output sheet'!$O$2:$O$5000,"&gt;="&amp;$B$906,'1. Output sheet'!$O$2:$O$5000,"&lt;"&amp;$C$906)</f>
        <v>0</v>
      </c>
      <c r="M959" s="13">
        <f>COUNTIFS('1. Output sheet'!$AC$2:$AC$5000,$B$105,'1. Output sheet'!$C$2:$C$5000,M$73,'1. Output sheet'!$K$2:$K$5000,$C959,'1. Output sheet'!$O$2:$O$5000,"&gt;="&amp;$B$906,'1. Output sheet'!$O$2:$O$5000,"&lt;"&amp;$C$906)</f>
        <v>0</v>
      </c>
      <c r="N959" s="13">
        <f>COUNTIFS('1. Output sheet'!$AC$2:$AC$5000,$B$105,'1. Output sheet'!$C$2:$C$5000,N$73,'1. Output sheet'!$K$2:$K$5000,$C959,'1. Output sheet'!$O$2:$O$5000,"&gt;="&amp;$B$906,'1. Output sheet'!$O$2:$O$5000,"&lt;"&amp;$C$906)</f>
        <v>0</v>
      </c>
      <c r="O959" s="13">
        <f>COUNTIFS('1. Output sheet'!$AC$2:$AC$5000,$B$105,'1. Output sheet'!$C$2:$C$5000,O$73,'1. Output sheet'!$K$2:$K$5000,$C959,'1. Output sheet'!$O$2:$O$5000,"&gt;="&amp;$B$906,'1. Output sheet'!$O$2:$O$5000,"&lt;"&amp;$C$906)</f>
        <v>0</v>
      </c>
      <c r="P959" s="14">
        <f t="shared" si="529"/>
        <v>0</v>
      </c>
    </row>
    <row r="960" spans="2:16" ht="15" x14ac:dyDescent="0.25">
      <c r="B960" s="7"/>
      <c r="C960" s="39" t="s">
        <v>289</v>
      </c>
      <c r="D960" s="13">
        <f>COUNTIFS('1. Output sheet'!$AC$2:$AC$5000,$B$105,'1. Output sheet'!$C$2:$C$5000,D$73,'1. Output sheet'!$K$2:$K$5000,$C960,'1. Output sheet'!$O$2:$O$5000,"&gt;="&amp;$B$906,'1. Output sheet'!$O$2:$O$5000,"&lt;"&amp;$C$906)</f>
        <v>0</v>
      </c>
      <c r="E960" s="13">
        <f>COUNTIFS('1. Output sheet'!$AC$2:$AC$5000,$B$105,'1. Output sheet'!$C$2:$C$5000,E$73,'1. Output sheet'!$K$2:$K$5000,$C960,'1. Output sheet'!$O$2:$O$5000,"&gt;="&amp;$B$906,'1. Output sheet'!$O$2:$O$5000,"&lt;"&amp;$C$906)</f>
        <v>0</v>
      </c>
      <c r="F960" s="13">
        <f>COUNTIFS('1. Output sheet'!$AC$2:$AC$5000,$B$105,'1. Output sheet'!$C$2:$C$5000,F$73,'1. Output sheet'!$K$2:$K$5000,$C960,'1. Output sheet'!$O$2:$O$5000,"&gt;="&amp;$B$906,'1. Output sheet'!$O$2:$O$5000,"&lt;"&amp;$C$906)</f>
        <v>0</v>
      </c>
      <c r="G960" s="13">
        <f>COUNTIFS('1. Output sheet'!$AC$2:$AC$5000,$B$105,'1. Output sheet'!$C$2:$C$5000,G$73,'1. Output sheet'!$K$2:$K$5000,$C960,'1. Output sheet'!$O$2:$O$5000,"&gt;="&amp;$B$906,'1. Output sheet'!$O$2:$O$5000,"&lt;"&amp;$C$906)</f>
        <v>0</v>
      </c>
      <c r="H960" s="13">
        <f>COUNTIFS('1. Output sheet'!$AC$2:$AC$5000,$B$105,'1. Output sheet'!$C$2:$C$5000,H$73,'1. Output sheet'!$K$2:$K$5000,$C960,'1. Output sheet'!$O$2:$O$5000,"&gt;="&amp;$B$906,'1. Output sheet'!$O$2:$O$5000,"&lt;"&amp;$C$906)</f>
        <v>0</v>
      </c>
      <c r="I960" s="13">
        <f>COUNTIFS('1. Output sheet'!$AC$2:$AC$5000,$B$105,'1. Output sheet'!$C$2:$C$5000,I$73,'1. Output sheet'!$K$2:$K$5000,$C960,'1. Output sheet'!$O$2:$O$5000,"&gt;="&amp;$B$906,'1. Output sheet'!$O$2:$O$5000,"&lt;"&amp;$C$906)</f>
        <v>0</v>
      </c>
      <c r="J960" s="13">
        <f>COUNTIFS('1. Output sheet'!$AC$2:$AC$5000,$B$105,'1. Output sheet'!$C$2:$C$5000,J$73,'1. Output sheet'!$K$2:$K$5000,$C960,'1. Output sheet'!$O$2:$O$5000,"&gt;="&amp;$B$906,'1. Output sheet'!$O$2:$O$5000,"&lt;"&amp;$C$906)</f>
        <v>0</v>
      </c>
      <c r="K960" s="13">
        <f>COUNTIFS('1. Output sheet'!$AC$2:$AC$5000,$B$105,'1. Output sheet'!$C$2:$C$5000,K$73,'1. Output sheet'!$K$2:$K$5000,$C960,'1. Output sheet'!$O$2:$O$5000,"&gt;="&amp;$B$906,'1. Output sheet'!$O$2:$O$5000,"&lt;"&amp;$C$906)</f>
        <v>0</v>
      </c>
      <c r="L960" s="13">
        <f>COUNTIFS('1. Output sheet'!$AC$2:$AC$5000,$B$105,'1. Output sheet'!$C$2:$C$5000,L$73,'1. Output sheet'!$K$2:$K$5000,$C960,'1. Output sheet'!$O$2:$O$5000,"&gt;="&amp;$B$906,'1. Output sheet'!$O$2:$O$5000,"&lt;"&amp;$C$906)</f>
        <v>0</v>
      </c>
      <c r="M960" s="13">
        <f>COUNTIFS('1. Output sheet'!$AC$2:$AC$5000,$B$105,'1. Output sheet'!$C$2:$C$5000,M$73,'1. Output sheet'!$K$2:$K$5000,$C960,'1. Output sheet'!$O$2:$O$5000,"&gt;="&amp;$B$906,'1. Output sheet'!$O$2:$O$5000,"&lt;"&amp;$C$906)</f>
        <v>0</v>
      </c>
      <c r="N960" s="13">
        <f>COUNTIFS('1. Output sheet'!$AC$2:$AC$5000,$B$105,'1. Output sheet'!$C$2:$C$5000,N$73,'1. Output sheet'!$K$2:$K$5000,$C960,'1. Output sheet'!$O$2:$O$5000,"&gt;="&amp;$B$906,'1. Output sheet'!$O$2:$O$5000,"&lt;"&amp;$C$906)</f>
        <v>0</v>
      </c>
      <c r="O960" s="13">
        <f>COUNTIFS('1. Output sheet'!$AC$2:$AC$5000,$B$105,'1. Output sheet'!$C$2:$C$5000,O$73,'1. Output sheet'!$K$2:$K$5000,$C960,'1. Output sheet'!$O$2:$O$5000,"&gt;="&amp;$B$906,'1. Output sheet'!$O$2:$O$5000,"&lt;"&amp;$C$906)</f>
        <v>0</v>
      </c>
      <c r="P960" s="14">
        <f t="shared" si="529"/>
        <v>0</v>
      </c>
    </row>
    <row r="961" spans="2:32" ht="15" x14ac:dyDescent="0.25">
      <c r="B961" s="7"/>
      <c r="C961" s="39" t="s">
        <v>1330</v>
      </c>
      <c r="D961" s="13">
        <f>COUNTIFS('1. Output sheet'!$AC$2:$AC$5000,$B$105,'1. Output sheet'!$C$2:$C$5000,D$73,'1. Output sheet'!$K$2:$K$5000,$C961,'1. Output sheet'!$O$2:$O$5000,"&gt;="&amp;$B$906,'1. Output sheet'!$O$2:$O$5000,"&lt;"&amp;$C$906)</f>
        <v>0</v>
      </c>
      <c r="E961" s="13">
        <f>COUNTIFS('1. Output sheet'!$AC$2:$AC$5000,$B$105,'1. Output sheet'!$C$2:$C$5000,E$73,'1. Output sheet'!$K$2:$K$5000,$C961,'1. Output sheet'!$O$2:$O$5000,"&gt;="&amp;$B$906,'1. Output sheet'!$O$2:$O$5000,"&lt;"&amp;$C$906)</f>
        <v>0</v>
      </c>
      <c r="F961" s="13">
        <f>COUNTIFS('1. Output sheet'!$AC$2:$AC$5000,$B$105,'1. Output sheet'!$C$2:$C$5000,F$73,'1. Output sheet'!$K$2:$K$5000,$C961,'1. Output sheet'!$O$2:$O$5000,"&gt;="&amp;$B$906,'1. Output sheet'!$O$2:$O$5000,"&lt;"&amp;$C$906)</f>
        <v>0</v>
      </c>
      <c r="G961" s="13">
        <f>COUNTIFS('1. Output sheet'!$AC$2:$AC$5000,$B$105,'1. Output sheet'!$C$2:$C$5000,G$73,'1. Output sheet'!$K$2:$K$5000,$C961,'1. Output sheet'!$O$2:$O$5000,"&gt;="&amp;$B$906,'1. Output sheet'!$O$2:$O$5000,"&lt;"&amp;$C$906)</f>
        <v>0</v>
      </c>
      <c r="H961" s="13">
        <f>COUNTIFS('1. Output sheet'!$AC$2:$AC$5000,$B$105,'1. Output sheet'!$C$2:$C$5000,H$73,'1. Output sheet'!$K$2:$K$5000,$C961,'1. Output sheet'!$O$2:$O$5000,"&gt;="&amp;$B$906,'1. Output sheet'!$O$2:$O$5000,"&lt;"&amp;$C$906)</f>
        <v>0</v>
      </c>
      <c r="I961" s="13">
        <f>COUNTIFS('1. Output sheet'!$AC$2:$AC$5000,$B$105,'1. Output sheet'!$C$2:$C$5000,I$73,'1. Output sheet'!$K$2:$K$5000,$C961,'1. Output sheet'!$O$2:$O$5000,"&gt;="&amp;$B$906,'1. Output sheet'!$O$2:$O$5000,"&lt;"&amp;$C$906)</f>
        <v>0</v>
      </c>
      <c r="J961" s="13">
        <f>COUNTIFS('1. Output sheet'!$AC$2:$AC$5000,$B$105,'1. Output sheet'!$C$2:$C$5000,J$73,'1. Output sheet'!$K$2:$K$5000,$C961,'1. Output sheet'!$O$2:$O$5000,"&gt;="&amp;$B$906,'1. Output sheet'!$O$2:$O$5000,"&lt;"&amp;$C$906)</f>
        <v>0</v>
      </c>
      <c r="K961" s="13">
        <f>COUNTIFS('1. Output sheet'!$AC$2:$AC$5000,$B$105,'1. Output sheet'!$C$2:$C$5000,K$73,'1. Output sheet'!$K$2:$K$5000,$C961,'1. Output sheet'!$O$2:$O$5000,"&gt;="&amp;$B$906,'1. Output sheet'!$O$2:$O$5000,"&lt;"&amp;$C$906)</f>
        <v>0</v>
      </c>
      <c r="L961" s="13">
        <f>COUNTIFS('1. Output sheet'!$AC$2:$AC$5000,$B$105,'1. Output sheet'!$C$2:$C$5000,L$73,'1. Output sheet'!$K$2:$K$5000,$C961,'1. Output sheet'!$O$2:$O$5000,"&gt;="&amp;$B$906,'1. Output sheet'!$O$2:$O$5000,"&lt;"&amp;$C$906)</f>
        <v>0</v>
      </c>
      <c r="M961" s="13">
        <f>COUNTIFS('1. Output sheet'!$AC$2:$AC$5000,$B$105,'1. Output sheet'!$C$2:$C$5000,M$73,'1. Output sheet'!$K$2:$K$5000,$C961,'1. Output sheet'!$O$2:$O$5000,"&gt;="&amp;$B$906,'1. Output sheet'!$O$2:$O$5000,"&lt;"&amp;$C$906)</f>
        <v>0</v>
      </c>
      <c r="N961" s="13">
        <f>COUNTIFS('1. Output sheet'!$AC$2:$AC$5000,$B$105,'1. Output sheet'!$C$2:$C$5000,N$73,'1. Output sheet'!$K$2:$K$5000,$C961,'1. Output sheet'!$O$2:$O$5000,"&gt;="&amp;$B$906,'1. Output sheet'!$O$2:$O$5000,"&lt;"&amp;$C$906)</f>
        <v>0</v>
      </c>
      <c r="O961" s="13">
        <f>COUNTIFS('1. Output sheet'!$AC$2:$AC$5000,$B$105,'1. Output sheet'!$C$2:$C$5000,O$73,'1. Output sheet'!$K$2:$K$5000,$C961,'1. Output sheet'!$O$2:$O$5000,"&gt;="&amp;$B$906,'1. Output sheet'!$O$2:$O$5000,"&lt;"&amp;$C$906)</f>
        <v>0</v>
      </c>
      <c r="P961" s="14">
        <f t="shared" si="529"/>
        <v>0</v>
      </c>
    </row>
    <row r="962" spans="2:32" ht="15" x14ac:dyDescent="0.25">
      <c r="B962" s="7"/>
      <c r="C962" s="39" t="s">
        <v>86</v>
      </c>
      <c r="D962" s="13">
        <f>COUNTIFS('1. Output sheet'!$AC$2:$AC$5000,$B$105,'1. Output sheet'!$C$2:$C$5000,D$73,'1. Output sheet'!$K$2:$K$5000,$C962,'1. Output sheet'!$O$2:$O$5000,"&gt;="&amp;$B$906,'1. Output sheet'!$O$2:$O$5000,"&lt;"&amp;$C$906)</f>
        <v>0</v>
      </c>
      <c r="E962" s="13">
        <f>COUNTIFS('1. Output sheet'!$AC$2:$AC$5000,$B$105,'1. Output sheet'!$C$2:$C$5000,E$73,'1. Output sheet'!$K$2:$K$5000,$C962,'1. Output sheet'!$O$2:$O$5000,"&gt;="&amp;$B$906,'1. Output sheet'!$O$2:$O$5000,"&lt;"&amp;$C$906)</f>
        <v>0</v>
      </c>
      <c r="F962" s="13">
        <f>COUNTIFS('1. Output sheet'!$AC$2:$AC$5000,$B$105,'1. Output sheet'!$C$2:$C$5000,F$73,'1. Output sheet'!$K$2:$K$5000,$C962,'1. Output sheet'!$O$2:$O$5000,"&gt;="&amp;$B$906,'1. Output sheet'!$O$2:$O$5000,"&lt;"&amp;$C$906)</f>
        <v>0</v>
      </c>
      <c r="G962" s="13">
        <f>COUNTIFS('1. Output sheet'!$AC$2:$AC$5000,$B$105,'1. Output sheet'!$C$2:$C$5000,G$73,'1. Output sheet'!$K$2:$K$5000,$C962,'1. Output sheet'!$O$2:$O$5000,"&gt;="&amp;$B$906,'1. Output sheet'!$O$2:$O$5000,"&lt;"&amp;$C$906)</f>
        <v>0</v>
      </c>
      <c r="H962" s="13">
        <f>COUNTIFS('1. Output sheet'!$AC$2:$AC$5000,$B$105,'1. Output sheet'!$C$2:$C$5000,H$73,'1. Output sheet'!$K$2:$K$5000,$C962,'1. Output sheet'!$O$2:$O$5000,"&gt;="&amp;$B$906,'1. Output sheet'!$O$2:$O$5000,"&lt;"&amp;$C$906)</f>
        <v>0</v>
      </c>
      <c r="I962" s="13">
        <f>COUNTIFS('1. Output sheet'!$AC$2:$AC$5000,$B$105,'1. Output sheet'!$C$2:$C$5000,I$73,'1. Output sheet'!$K$2:$K$5000,$C962,'1. Output sheet'!$O$2:$O$5000,"&gt;="&amp;$B$906,'1. Output sheet'!$O$2:$O$5000,"&lt;"&amp;$C$906)</f>
        <v>0</v>
      </c>
      <c r="J962" s="13">
        <f>COUNTIFS('1. Output sheet'!$AC$2:$AC$5000,$B$105,'1. Output sheet'!$C$2:$C$5000,J$73,'1. Output sheet'!$K$2:$K$5000,$C962,'1. Output sheet'!$O$2:$O$5000,"&gt;="&amp;$B$906,'1. Output sheet'!$O$2:$O$5000,"&lt;"&amp;$C$906)</f>
        <v>0</v>
      </c>
      <c r="K962" s="13">
        <f>COUNTIFS('1. Output sheet'!$AC$2:$AC$5000,$B$105,'1. Output sheet'!$C$2:$C$5000,K$73,'1. Output sheet'!$K$2:$K$5000,$C962,'1. Output sheet'!$O$2:$O$5000,"&gt;="&amp;$B$906,'1. Output sheet'!$O$2:$O$5000,"&lt;"&amp;$C$906)</f>
        <v>0</v>
      </c>
      <c r="L962" s="13">
        <f>COUNTIFS('1. Output sheet'!$AC$2:$AC$5000,$B$105,'1. Output sheet'!$C$2:$C$5000,L$73,'1. Output sheet'!$K$2:$K$5000,$C962,'1. Output sheet'!$O$2:$O$5000,"&gt;="&amp;$B$906,'1. Output sheet'!$O$2:$O$5000,"&lt;"&amp;$C$906)</f>
        <v>0</v>
      </c>
      <c r="M962" s="13">
        <f>COUNTIFS('1. Output sheet'!$AC$2:$AC$5000,$B$105,'1. Output sheet'!$C$2:$C$5000,M$73,'1. Output sheet'!$K$2:$K$5000,$C962,'1. Output sheet'!$O$2:$O$5000,"&gt;="&amp;$B$906,'1. Output sheet'!$O$2:$O$5000,"&lt;"&amp;$C$906)</f>
        <v>0</v>
      </c>
      <c r="N962" s="13">
        <f>COUNTIFS('1. Output sheet'!$AC$2:$AC$5000,$B$105,'1. Output sheet'!$C$2:$C$5000,N$73,'1. Output sheet'!$K$2:$K$5000,$C962,'1. Output sheet'!$O$2:$O$5000,"&gt;="&amp;$B$906,'1. Output sheet'!$O$2:$O$5000,"&lt;"&amp;$C$906)</f>
        <v>0</v>
      </c>
      <c r="O962" s="13">
        <f>COUNTIFS('1. Output sheet'!$AC$2:$AC$5000,$B$105,'1. Output sheet'!$C$2:$C$5000,O$73,'1. Output sheet'!$K$2:$K$5000,$C962,'1. Output sheet'!$O$2:$O$5000,"&gt;="&amp;$B$906,'1. Output sheet'!$O$2:$O$5000,"&lt;"&amp;$C$906)</f>
        <v>0</v>
      </c>
      <c r="P962" s="14">
        <f t="shared" si="529"/>
        <v>0</v>
      </c>
    </row>
    <row r="963" spans="2:32" ht="15" x14ac:dyDescent="0.25">
      <c r="B963" s="7"/>
      <c r="C963" s="39" t="s">
        <v>97</v>
      </c>
      <c r="D963" s="13">
        <f>COUNTIFS('1. Output sheet'!$AC$2:$AC$5000,$B$105,'1. Output sheet'!$C$2:$C$5000,D$73,'1. Output sheet'!$K$2:$K$5000,$C963,'1. Output sheet'!$O$2:$O$5000,"&gt;="&amp;$B$906,'1. Output sheet'!$O$2:$O$5000,"&lt;"&amp;$C$906)</f>
        <v>0</v>
      </c>
      <c r="E963" s="13">
        <f>COUNTIFS('1. Output sheet'!$AC$2:$AC$5000,$B$105,'1. Output sheet'!$C$2:$C$5000,E$73,'1. Output sheet'!$K$2:$K$5000,$C963,'1. Output sheet'!$O$2:$O$5000,"&gt;="&amp;$B$906,'1. Output sheet'!$O$2:$O$5000,"&lt;"&amp;$C$906)</f>
        <v>0</v>
      </c>
      <c r="F963" s="13">
        <f>COUNTIFS('1. Output sheet'!$AC$2:$AC$5000,$B$105,'1. Output sheet'!$C$2:$C$5000,F$73,'1. Output sheet'!$K$2:$K$5000,$C963,'1. Output sheet'!$O$2:$O$5000,"&gt;="&amp;$B$906,'1. Output sheet'!$O$2:$O$5000,"&lt;"&amp;$C$906)</f>
        <v>0</v>
      </c>
      <c r="G963" s="13">
        <f>COUNTIFS('1. Output sheet'!$AC$2:$AC$5000,$B$105,'1. Output sheet'!$C$2:$C$5000,G$73,'1. Output sheet'!$K$2:$K$5000,$C963,'1. Output sheet'!$O$2:$O$5000,"&gt;="&amp;$B$906,'1. Output sheet'!$O$2:$O$5000,"&lt;"&amp;$C$906)</f>
        <v>0</v>
      </c>
      <c r="H963" s="13">
        <f>COUNTIFS('1. Output sheet'!$AC$2:$AC$5000,$B$105,'1. Output sheet'!$C$2:$C$5000,H$73,'1. Output sheet'!$K$2:$K$5000,$C963,'1. Output sheet'!$O$2:$O$5000,"&gt;="&amp;$B$906,'1. Output sheet'!$O$2:$O$5000,"&lt;"&amp;$C$906)</f>
        <v>0</v>
      </c>
      <c r="I963" s="13">
        <f>COUNTIFS('1. Output sheet'!$AC$2:$AC$5000,$B$105,'1. Output sheet'!$C$2:$C$5000,I$73,'1. Output sheet'!$K$2:$K$5000,$C963,'1. Output sheet'!$O$2:$O$5000,"&gt;="&amp;$B$906,'1. Output sheet'!$O$2:$O$5000,"&lt;"&amp;$C$906)</f>
        <v>0</v>
      </c>
      <c r="J963" s="13">
        <f>COUNTIFS('1. Output sheet'!$AC$2:$AC$5000,$B$105,'1. Output sheet'!$C$2:$C$5000,J$73,'1. Output sheet'!$K$2:$K$5000,$C963,'1. Output sheet'!$O$2:$O$5000,"&gt;="&amp;$B$906,'1. Output sheet'!$O$2:$O$5000,"&lt;"&amp;$C$906)</f>
        <v>0</v>
      </c>
      <c r="K963" s="13">
        <f>COUNTIFS('1. Output sheet'!$AC$2:$AC$5000,$B$105,'1. Output sheet'!$C$2:$C$5000,K$73,'1. Output sheet'!$K$2:$K$5000,$C963,'1. Output sheet'!$O$2:$O$5000,"&gt;="&amp;$B$906,'1. Output sheet'!$O$2:$O$5000,"&lt;"&amp;$C$906)</f>
        <v>0</v>
      </c>
      <c r="L963" s="13">
        <f>COUNTIFS('1. Output sheet'!$AC$2:$AC$5000,$B$105,'1. Output sheet'!$C$2:$C$5000,L$73,'1. Output sheet'!$K$2:$K$5000,$C963,'1. Output sheet'!$O$2:$O$5000,"&gt;="&amp;$B$906,'1. Output sheet'!$O$2:$O$5000,"&lt;"&amp;$C$906)</f>
        <v>0</v>
      </c>
      <c r="M963" s="13">
        <f>COUNTIFS('1. Output sheet'!$AC$2:$AC$5000,$B$105,'1. Output sheet'!$C$2:$C$5000,M$73,'1. Output sheet'!$K$2:$K$5000,$C963,'1. Output sheet'!$O$2:$O$5000,"&gt;="&amp;$B$906,'1. Output sheet'!$O$2:$O$5000,"&lt;"&amp;$C$906)</f>
        <v>0</v>
      </c>
      <c r="N963" s="13">
        <f>COUNTIFS('1. Output sheet'!$AC$2:$AC$5000,$B$105,'1. Output sheet'!$C$2:$C$5000,N$73,'1. Output sheet'!$K$2:$K$5000,$C963,'1. Output sheet'!$O$2:$O$5000,"&gt;="&amp;$B$906,'1. Output sheet'!$O$2:$O$5000,"&lt;"&amp;$C$906)</f>
        <v>0</v>
      </c>
      <c r="O963" s="13">
        <f>COUNTIFS('1. Output sheet'!$AC$2:$AC$5000,$B$105,'1. Output sheet'!$C$2:$C$5000,O$73,'1. Output sheet'!$K$2:$K$5000,$C963,'1. Output sheet'!$O$2:$O$5000,"&gt;="&amp;$B$906,'1. Output sheet'!$O$2:$O$5000,"&lt;"&amp;$C$906)</f>
        <v>0</v>
      </c>
      <c r="P963" s="14">
        <f t="shared" si="529"/>
        <v>0</v>
      </c>
    </row>
    <row r="964" spans="2:32" ht="15" x14ac:dyDescent="0.25">
      <c r="B964" s="7"/>
      <c r="C964" s="39" t="s">
        <v>226</v>
      </c>
      <c r="D964" s="13">
        <f>COUNTIFS('1. Output sheet'!$AC$2:$AC$5000,$B$105,'1. Output sheet'!$C$2:$C$5000,D$73,'1. Output sheet'!$K$2:$K$5000,$C964,'1. Output sheet'!$O$2:$O$5000,"&gt;="&amp;$B$906,'1. Output sheet'!$O$2:$O$5000,"&lt;"&amp;$C$906)</f>
        <v>0</v>
      </c>
      <c r="E964" s="13">
        <f>COUNTIFS('1. Output sheet'!$AC$2:$AC$5000,$B$105,'1. Output sheet'!$C$2:$C$5000,E$73,'1. Output sheet'!$K$2:$K$5000,$C964,'1. Output sheet'!$O$2:$O$5000,"&gt;="&amp;$B$906,'1. Output sheet'!$O$2:$O$5000,"&lt;"&amp;$C$906)</f>
        <v>0</v>
      </c>
      <c r="F964" s="13">
        <f>COUNTIFS('1. Output sheet'!$AC$2:$AC$5000,$B$105,'1. Output sheet'!$C$2:$C$5000,F$73,'1. Output sheet'!$K$2:$K$5000,$C964,'1. Output sheet'!$O$2:$O$5000,"&gt;="&amp;$B$906,'1. Output sheet'!$O$2:$O$5000,"&lt;"&amp;$C$906)</f>
        <v>0</v>
      </c>
      <c r="G964" s="13">
        <f>COUNTIFS('1. Output sheet'!$AC$2:$AC$5000,$B$105,'1. Output sheet'!$C$2:$C$5000,G$73,'1. Output sheet'!$K$2:$K$5000,$C964,'1. Output sheet'!$O$2:$O$5000,"&gt;="&amp;$B$906,'1. Output sheet'!$O$2:$O$5000,"&lt;"&amp;$C$906)</f>
        <v>0</v>
      </c>
      <c r="H964" s="13">
        <f>COUNTIFS('1. Output sheet'!$AC$2:$AC$5000,$B$105,'1. Output sheet'!$C$2:$C$5000,H$73,'1. Output sheet'!$K$2:$K$5000,$C964,'1. Output sheet'!$O$2:$O$5000,"&gt;="&amp;$B$906,'1. Output sheet'!$O$2:$O$5000,"&lt;"&amp;$C$906)</f>
        <v>0</v>
      </c>
      <c r="I964" s="13">
        <f>COUNTIFS('1. Output sheet'!$AC$2:$AC$5000,$B$105,'1. Output sheet'!$C$2:$C$5000,I$73,'1. Output sheet'!$K$2:$K$5000,$C964,'1. Output sheet'!$O$2:$O$5000,"&gt;="&amp;$B$906,'1. Output sheet'!$O$2:$O$5000,"&lt;"&amp;$C$906)</f>
        <v>0</v>
      </c>
      <c r="J964" s="13">
        <f>COUNTIFS('1. Output sheet'!$AC$2:$AC$5000,$B$105,'1. Output sheet'!$C$2:$C$5000,J$73,'1. Output sheet'!$K$2:$K$5000,$C964,'1. Output sheet'!$O$2:$O$5000,"&gt;="&amp;$B$906,'1. Output sheet'!$O$2:$O$5000,"&lt;"&amp;$C$906)</f>
        <v>0</v>
      </c>
      <c r="K964" s="13">
        <f>COUNTIFS('1. Output sheet'!$AC$2:$AC$5000,$B$105,'1. Output sheet'!$C$2:$C$5000,K$73,'1. Output sheet'!$K$2:$K$5000,$C964,'1. Output sheet'!$O$2:$O$5000,"&gt;="&amp;$B$906,'1. Output sheet'!$O$2:$O$5000,"&lt;"&amp;$C$906)</f>
        <v>0</v>
      </c>
      <c r="L964" s="13">
        <f>COUNTIFS('1. Output sheet'!$AC$2:$AC$5000,$B$105,'1. Output sheet'!$C$2:$C$5000,L$73,'1. Output sheet'!$K$2:$K$5000,$C964,'1. Output sheet'!$O$2:$O$5000,"&gt;="&amp;$B$906,'1. Output sheet'!$O$2:$O$5000,"&lt;"&amp;$C$906)</f>
        <v>0</v>
      </c>
      <c r="M964" s="13">
        <f>COUNTIFS('1. Output sheet'!$AC$2:$AC$5000,$B$105,'1. Output sheet'!$C$2:$C$5000,M$73,'1. Output sheet'!$K$2:$K$5000,$C964,'1. Output sheet'!$O$2:$O$5000,"&gt;="&amp;$B$906,'1. Output sheet'!$O$2:$O$5000,"&lt;"&amp;$C$906)</f>
        <v>0</v>
      </c>
      <c r="N964" s="13">
        <f>COUNTIFS('1. Output sheet'!$AC$2:$AC$5000,$B$105,'1. Output sheet'!$C$2:$C$5000,N$73,'1. Output sheet'!$K$2:$K$5000,$C964,'1. Output sheet'!$O$2:$O$5000,"&gt;="&amp;$B$906,'1. Output sheet'!$O$2:$O$5000,"&lt;"&amp;$C$906)</f>
        <v>0</v>
      </c>
      <c r="O964" s="13">
        <f>COUNTIFS('1. Output sheet'!$AC$2:$AC$5000,$B$105,'1. Output sheet'!$C$2:$C$5000,O$73,'1. Output sheet'!$K$2:$K$5000,$C964,'1. Output sheet'!$O$2:$O$5000,"&gt;="&amp;$B$906,'1. Output sheet'!$O$2:$O$5000,"&lt;"&amp;$C$906)</f>
        <v>0</v>
      </c>
      <c r="P964" s="14">
        <f t="shared" si="529"/>
        <v>0</v>
      </c>
    </row>
    <row r="965" spans="2:32" ht="15" x14ac:dyDescent="0.25">
      <c r="B965" s="7"/>
      <c r="C965" s="39" t="s">
        <v>243</v>
      </c>
      <c r="D965" s="13">
        <f>COUNTIFS('1. Output sheet'!$AC$2:$AC$5000,$B$105,'1. Output sheet'!$C$2:$C$5000,D$73,'1. Output sheet'!$K$2:$K$5000,$C965,'1. Output sheet'!$O$2:$O$5000,"&gt;="&amp;$B$906,'1. Output sheet'!$O$2:$O$5000,"&lt;"&amp;$C$906)</f>
        <v>0</v>
      </c>
      <c r="E965" s="13">
        <f>COUNTIFS('1. Output sheet'!$AC$2:$AC$5000,$B$105,'1. Output sheet'!$C$2:$C$5000,E$73,'1. Output sheet'!$K$2:$K$5000,$C965,'1. Output sheet'!$O$2:$O$5000,"&gt;="&amp;$B$906,'1. Output sheet'!$O$2:$O$5000,"&lt;"&amp;$C$906)</f>
        <v>0</v>
      </c>
      <c r="F965" s="13">
        <f>COUNTIFS('1. Output sheet'!$AC$2:$AC$5000,$B$105,'1. Output sheet'!$C$2:$C$5000,F$73,'1. Output sheet'!$K$2:$K$5000,$C965,'1. Output sheet'!$O$2:$O$5000,"&gt;="&amp;$B$906,'1. Output sheet'!$O$2:$O$5000,"&lt;"&amp;$C$906)</f>
        <v>0</v>
      </c>
      <c r="G965" s="13">
        <f>COUNTIFS('1. Output sheet'!$AC$2:$AC$5000,$B$105,'1. Output sheet'!$C$2:$C$5000,G$73,'1. Output sheet'!$K$2:$K$5000,$C965,'1. Output sheet'!$O$2:$O$5000,"&gt;="&amp;$B$906,'1. Output sheet'!$O$2:$O$5000,"&lt;"&amp;$C$906)</f>
        <v>0</v>
      </c>
      <c r="H965" s="13">
        <f>COUNTIFS('1. Output sheet'!$AC$2:$AC$5000,$B$105,'1. Output sheet'!$C$2:$C$5000,H$73,'1. Output sheet'!$K$2:$K$5000,$C965,'1. Output sheet'!$O$2:$O$5000,"&gt;="&amp;$B$906,'1. Output sheet'!$O$2:$O$5000,"&lt;"&amp;$C$906)</f>
        <v>0</v>
      </c>
      <c r="I965" s="13">
        <f>COUNTIFS('1. Output sheet'!$AC$2:$AC$5000,$B$105,'1. Output sheet'!$C$2:$C$5000,I$73,'1. Output sheet'!$K$2:$K$5000,$C965,'1. Output sheet'!$O$2:$O$5000,"&gt;="&amp;$B$906,'1. Output sheet'!$O$2:$O$5000,"&lt;"&amp;$C$906)</f>
        <v>0</v>
      </c>
      <c r="J965" s="13">
        <f>COUNTIFS('1. Output sheet'!$AC$2:$AC$5000,$B$105,'1. Output sheet'!$C$2:$C$5000,J$73,'1. Output sheet'!$K$2:$K$5000,$C965,'1. Output sheet'!$O$2:$O$5000,"&gt;="&amp;$B$906,'1. Output sheet'!$O$2:$O$5000,"&lt;"&amp;$C$906)</f>
        <v>0</v>
      </c>
      <c r="K965" s="13">
        <f>COUNTIFS('1. Output sheet'!$AC$2:$AC$5000,$B$105,'1. Output sheet'!$C$2:$C$5000,K$73,'1. Output sheet'!$K$2:$K$5000,$C965,'1. Output sheet'!$O$2:$O$5000,"&gt;="&amp;$B$906,'1. Output sheet'!$O$2:$O$5000,"&lt;"&amp;$C$906)</f>
        <v>0</v>
      </c>
      <c r="L965" s="13">
        <f>COUNTIFS('1. Output sheet'!$AC$2:$AC$5000,$B$105,'1. Output sheet'!$C$2:$C$5000,L$73,'1. Output sheet'!$K$2:$K$5000,$C965,'1. Output sheet'!$O$2:$O$5000,"&gt;="&amp;$B$906,'1. Output sheet'!$O$2:$O$5000,"&lt;"&amp;$C$906)</f>
        <v>0</v>
      </c>
      <c r="M965" s="13">
        <f>COUNTIFS('1. Output sheet'!$AC$2:$AC$5000,$B$105,'1. Output sheet'!$C$2:$C$5000,M$73,'1. Output sheet'!$K$2:$K$5000,$C965,'1. Output sheet'!$O$2:$O$5000,"&gt;="&amp;$B$906,'1. Output sheet'!$O$2:$O$5000,"&lt;"&amp;$C$906)</f>
        <v>0</v>
      </c>
      <c r="N965" s="13">
        <f>COUNTIFS('1. Output sheet'!$AC$2:$AC$5000,$B$105,'1. Output sheet'!$C$2:$C$5000,N$73,'1. Output sheet'!$K$2:$K$5000,$C965,'1. Output sheet'!$O$2:$O$5000,"&gt;="&amp;$B$906,'1. Output sheet'!$O$2:$O$5000,"&lt;"&amp;$C$906)</f>
        <v>0</v>
      </c>
      <c r="O965" s="13">
        <f>COUNTIFS('1. Output sheet'!$AC$2:$AC$5000,$B$105,'1. Output sheet'!$C$2:$C$5000,O$73,'1. Output sheet'!$K$2:$K$5000,$C965,'1. Output sheet'!$O$2:$O$5000,"&gt;="&amp;$B$906,'1. Output sheet'!$O$2:$O$5000,"&lt;"&amp;$C$906)</f>
        <v>0</v>
      </c>
      <c r="P965" s="14">
        <f t="shared" si="529"/>
        <v>0</v>
      </c>
    </row>
    <row r="966" spans="2:32" ht="15" x14ac:dyDescent="0.25">
      <c r="B966" s="7"/>
      <c r="C966" s="39" t="s">
        <v>2874</v>
      </c>
      <c r="D966" s="13">
        <f>COUNTIFS('1. Output sheet'!$AC$2:$AC$5000,$B$105,'1. Output sheet'!$C$2:$C$5000,D$73,'1. Output sheet'!$K$2:$K$5000,$C966,'1. Output sheet'!$O$2:$O$5000,"&gt;="&amp;$B$906,'1. Output sheet'!$O$2:$O$5000,"&lt;"&amp;$C$906)</f>
        <v>0</v>
      </c>
      <c r="E966" s="13">
        <f>COUNTIFS('1. Output sheet'!$AC$2:$AC$5000,$B$105,'1. Output sheet'!$C$2:$C$5000,E$73,'1. Output sheet'!$K$2:$K$5000,$C966,'1. Output sheet'!$O$2:$O$5000,"&gt;="&amp;$B$906,'1. Output sheet'!$O$2:$O$5000,"&lt;"&amp;$C$906)</f>
        <v>0</v>
      </c>
      <c r="F966" s="13">
        <f>COUNTIFS('1. Output sheet'!$AC$2:$AC$5000,$B$105,'1. Output sheet'!$C$2:$C$5000,F$73,'1. Output sheet'!$K$2:$K$5000,$C966,'1. Output sheet'!$O$2:$O$5000,"&gt;="&amp;$B$906,'1. Output sheet'!$O$2:$O$5000,"&lt;"&amp;$C$906)</f>
        <v>0</v>
      </c>
      <c r="G966" s="13">
        <f>COUNTIFS('1. Output sheet'!$AC$2:$AC$5000,$B$105,'1. Output sheet'!$C$2:$C$5000,G$73,'1. Output sheet'!$K$2:$K$5000,$C966,'1. Output sheet'!$O$2:$O$5000,"&gt;="&amp;$B$906,'1. Output sheet'!$O$2:$O$5000,"&lt;"&amp;$C$906)</f>
        <v>0</v>
      </c>
      <c r="H966" s="13">
        <f>COUNTIFS('1. Output sheet'!$AC$2:$AC$5000,$B$105,'1. Output sheet'!$C$2:$C$5000,H$73,'1. Output sheet'!$K$2:$K$5000,$C966,'1. Output sheet'!$O$2:$O$5000,"&gt;="&amp;$B$906,'1. Output sheet'!$O$2:$O$5000,"&lt;"&amp;$C$906)</f>
        <v>0</v>
      </c>
      <c r="I966" s="13">
        <f>COUNTIFS('1. Output sheet'!$AC$2:$AC$5000,$B$105,'1. Output sheet'!$C$2:$C$5000,I$73,'1. Output sheet'!$K$2:$K$5000,$C966,'1. Output sheet'!$O$2:$O$5000,"&gt;="&amp;$B$906,'1. Output sheet'!$O$2:$O$5000,"&lt;"&amp;$C$906)</f>
        <v>0</v>
      </c>
      <c r="J966" s="13">
        <f>COUNTIFS('1. Output sheet'!$AC$2:$AC$5000,$B$105,'1. Output sheet'!$C$2:$C$5000,J$73,'1. Output sheet'!$K$2:$K$5000,$C966,'1. Output sheet'!$O$2:$O$5000,"&gt;="&amp;$B$906,'1. Output sheet'!$O$2:$O$5000,"&lt;"&amp;$C$906)</f>
        <v>0</v>
      </c>
      <c r="K966" s="13">
        <f>COUNTIFS('1. Output sheet'!$AC$2:$AC$5000,$B$105,'1. Output sheet'!$C$2:$C$5000,K$73,'1. Output sheet'!$K$2:$K$5000,$C966,'1. Output sheet'!$O$2:$O$5000,"&gt;="&amp;$B$906,'1. Output sheet'!$O$2:$O$5000,"&lt;"&amp;$C$906)</f>
        <v>0</v>
      </c>
      <c r="L966" s="13">
        <f>COUNTIFS('1. Output sheet'!$AC$2:$AC$5000,$B$105,'1. Output sheet'!$C$2:$C$5000,L$73,'1. Output sheet'!$K$2:$K$5000,$C966,'1. Output sheet'!$O$2:$O$5000,"&gt;="&amp;$B$906,'1. Output sheet'!$O$2:$O$5000,"&lt;"&amp;$C$906)</f>
        <v>0</v>
      </c>
      <c r="M966" s="13">
        <f>COUNTIFS('1. Output sheet'!$AC$2:$AC$5000,$B$105,'1. Output sheet'!$C$2:$C$5000,M$73,'1. Output sheet'!$K$2:$K$5000,$C966,'1. Output sheet'!$O$2:$O$5000,"&gt;="&amp;$B$906,'1. Output sheet'!$O$2:$O$5000,"&lt;"&amp;$C$906)</f>
        <v>0</v>
      </c>
      <c r="N966" s="13">
        <f>COUNTIFS('1. Output sheet'!$AC$2:$AC$5000,$B$105,'1. Output sheet'!$C$2:$C$5000,N$73,'1. Output sheet'!$K$2:$K$5000,$C966,'1. Output sheet'!$O$2:$O$5000,"&gt;="&amp;$B$906,'1. Output sheet'!$O$2:$O$5000,"&lt;"&amp;$C$906)</f>
        <v>0</v>
      </c>
      <c r="O966" s="13">
        <f>COUNTIFS('1. Output sheet'!$AC$2:$AC$5000,$B$105,'1. Output sheet'!$C$2:$C$5000,O$73,'1. Output sheet'!$K$2:$K$5000,$C966,'1. Output sheet'!$O$2:$O$5000,"&gt;="&amp;$B$906,'1. Output sheet'!$O$2:$O$5000,"&lt;"&amp;$C$906)</f>
        <v>0</v>
      </c>
      <c r="P966" s="14">
        <f t="shared" si="529"/>
        <v>0</v>
      </c>
    </row>
    <row r="967" spans="2:32" ht="15" x14ac:dyDescent="0.25">
      <c r="B967" s="7"/>
      <c r="C967" s="39" t="s">
        <v>217</v>
      </c>
      <c r="D967" s="13">
        <f>COUNTIFS('1. Output sheet'!$AC$2:$AC$5000,$B$105,'1. Output sheet'!$C$2:$C$5000,D$73,'1. Output sheet'!$K$2:$K$5000,$C967,'1. Output sheet'!$O$2:$O$5000,"&gt;="&amp;$B$906,'1. Output sheet'!$O$2:$O$5000,"&lt;"&amp;$C$906)</f>
        <v>0</v>
      </c>
      <c r="E967" s="13">
        <f>COUNTIFS('1. Output sheet'!$AC$2:$AC$5000,$B$105,'1. Output sheet'!$C$2:$C$5000,E$73,'1. Output sheet'!$K$2:$K$5000,$C967,'1. Output sheet'!$O$2:$O$5000,"&gt;="&amp;$B$906,'1. Output sheet'!$O$2:$O$5000,"&lt;"&amp;$C$906)</f>
        <v>0</v>
      </c>
      <c r="F967" s="13">
        <f>COUNTIFS('1. Output sheet'!$AC$2:$AC$5000,$B$105,'1. Output sheet'!$C$2:$C$5000,F$73,'1. Output sheet'!$K$2:$K$5000,$C967,'1. Output sheet'!$O$2:$O$5000,"&gt;="&amp;$B$906,'1. Output sheet'!$O$2:$O$5000,"&lt;"&amp;$C$906)</f>
        <v>0</v>
      </c>
      <c r="G967" s="13">
        <f>COUNTIFS('1. Output sheet'!$AC$2:$AC$5000,$B$105,'1. Output sheet'!$C$2:$C$5000,G$73,'1. Output sheet'!$K$2:$K$5000,$C967,'1. Output sheet'!$O$2:$O$5000,"&gt;="&amp;$B$906,'1. Output sheet'!$O$2:$O$5000,"&lt;"&amp;$C$906)</f>
        <v>0</v>
      </c>
      <c r="H967" s="13">
        <f>COUNTIFS('1. Output sheet'!$AC$2:$AC$5000,$B$105,'1. Output sheet'!$C$2:$C$5000,H$73,'1. Output sheet'!$K$2:$K$5000,$C967,'1. Output sheet'!$O$2:$O$5000,"&gt;="&amp;$B$906,'1. Output sheet'!$O$2:$O$5000,"&lt;"&amp;$C$906)</f>
        <v>0</v>
      </c>
      <c r="I967" s="13">
        <f>COUNTIFS('1. Output sheet'!$AC$2:$AC$5000,$B$105,'1. Output sheet'!$C$2:$C$5000,I$73,'1. Output sheet'!$K$2:$K$5000,$C967,'1. Output sheet'!$O$2:$O$5000,"&gt;="&amp;$B$906,'1. Output sheet'!$O$2:$O$5000,"&lt;"&amp;$C$906)</f>
        <v>0</v>
      </c>
      <c r="J967" s="13">
        <f>COUNTIFS('1. Output sheet'!$AC$2:$AC$5000,$B$105,'1. Output sheet'!$C$2:$C$5000,J$73,'1. Output sheet'!$K$2:$K$5000,$C967,'1. Output sheet'!$O$2:$O$5000,"&gt;="&amp;$B$906,'1. Output sheet'!$O$2:$O$5000,"&lt;"&amp;$C$906)</f>
        <v>0</v>
      </c>
      <c r="K967" s="13">
        <f>COUNTIFS('1. Output sheet'!$AC$2:$AC$5000,$B$105,'1. Output sheet'!$C$2:$C$5000,K$73,'1. Output sheet'!$K$2:$K$5000,$C967,'1. Output sheet'!$O$2:$O$5000,"&gt;="&amp;$B$906,'1. Output sheet'!$O$2:$O$5000,"&lt;"&amp;$C$906)</f>
        <v>0</v>
      </c>
      <c r="L967" s="13">
        <f>COUNTIFS('1. Output sheet'!$AC$2:$AC$5000,$B$105,'1. Output sheet'!$C$2:$C$5000,L$73,'1. Output sheet'!$K$2:$K$5000,$C967,'1. Output sheet'!$O$2:$O$5000,"&gt;="&amp;$B$906,'1. Output sheet'!$O$2:$O$5000,"&lt;"&amp;$C$906)</f>
        <v>0</v>
      </c>
      <c r="M967" s="13">
        <f>COUNTIFS('1. Output sheet'!$AC$2:$AC$5000,$B$105,'1. Output sheet'!$C$2:$C$5000,M$73,'1. Output sheet'!$K$2:$K$5000,$C967,'1. Output sheet'!$O$2:$O$5000,"&gt;="&amp;$B$906,'1. Output sheet'!$O$2:$O$5000,"&lt;"&amp;$C$906)</f>
        <v>0</v>
      </c>
      <c r="N967" s="13">
        <f>COUNTIFS('1. Output sheet'!$AC$2:$AC$5000,$B$105,'1. Output sheet'!$C$2:$C$5000,N$73,'1. Output sheet'!$K$2:$K$5000,$C967,'1. Output sheet'!$O$2:$O$5000,"&gt;="&amp;$B$906,'1. Output sheet'!$O$2:$O$5000,"&lt;"&amp;$C$906)</f>
        <v>0</v>
      </c>
      <c r="O967" s="13">
        <f>COUNTIFS('1. Output sheet'!$AC$2:$AC$5000,$B$105,'1. Output sheet'!$C$2:$C$5000,O$73,'1. Output sheet'!$K$2:$K$5000,$C967,'1. Output sheet'!$O$2:$O$5000,"&gt;="&amp;$B$906,'1. Output sheet'!$O$2:$O$5000,"&lt;"&amp;$C$906)</f>
        <v>0</v>
      </c>
      <c r="P967" s="14">
        <f t="shared" si="529"/>
        <v>0</v>
      </c>
    </row>
    <row r="968" spans="2:32" ht="15" x14ac:dyDescent="0.25">
      <c r="B968" s="7"/>
      <c r="C968" s="39" t="s">
        <v>326</v>
      </c>
      <c r="D968" s="13">
        <f>COUNTIFS('1. Output sheet'!$AC$2:$AC$5000,$B$105,'1. Output sheet'!$C$2:$C$5000,D$73,'1. Output sheet'!$K$2:$K$5000,$C968,'1. Output sheet'!$O$2:$O$5000,"&gt;="&amp;$B$906,'1. Output sheet'!$O$2:$O$5000,"&lt;"&amp;$C$906)</f>
        <v>0</v>
      </c>
      <c r="E968" s="13">
        <f>COUNTIFS('1. Output sheet'!$AC$2:$AC$5000,$B$105,'1. Output sheet'!$C$2:$C$5000,E$73,'1. Output sheet'!$K$2:$K$5000,$C968,'1. Output sheet'!$O$2:$O$5000,"&gt;="&amp;$B$906,'1. Output sheet'!$O$2:$O$5000,"&lt;"&amp;$C$906)</f>
        <v>0</v>
      </c>
      <c r="F968" s="13">
        <f>COUNTIFS('1. Output sheet'!$AC$2:$AC$5000,$B$105,'1. Output sheet'!$C$2:$C$5000,F$73,'1. Output sheet'!$K$2:$K$5000,$C968,'1. Output sheet'!$O$2:$O$5000,"&gt;="&amp;$B$906,'1. Output sheet'!$O$2:$O$5000,"&lt;"&amp;$C$906)</f>
        <v>0</v>
      </c>
      <c r="G968" s="13">
        <f>COUNTIFS('1. Output sheet'!$AC$2:$AC$5000,$B$105,'1. Output sheet'!$C$2:$C$5000,G$73,'1. Output sheet'!$K$2:$K$5000,$C968,'1. Output sheet'!$O$2:$O$5000,"&gt;="&amp;$B$906,'1. Output sheet'!$O$2:$O$5000,"&lt;"&amp;$C$906)</f>
        <v>0</v>
      </c>
      <c r="H968" s="13">
        <f>COUNTIFS('1. Output sheet'!$AC$2:$AC$5000,$B$105,'1. Output sheet'!$C$2:$C$5000,H$73,'1. Output sheet'!$K$2:$K$5000,$C968,'1. Output sheet'!$O$2:$O$5000,"&gt;="&amp;$B$906,'1. Output sheet'!$O$2:$O$5000,"&lt;"&amp;$C$906)</f>
        <v>0</v>
      </c>
      <c r="I968" s="13">
        <f>COUNTIFS('1. Output sheet'!$AC$2:$AC$5000,$B$105,'1. Output sheet'!$C$2:$C$5000,I$73,'1. Output sheet'!$K$2:$K$5000,$C968,'1. Output sheet'!$O$2:$O$5000,"&gt;="&amp;$B$906,'1. Output sheet'!$O$2:$O$5000,"&lt;"&amp;$C$906)</f>
        <v>0</v>
      </c>
      <c r="J968" s="13">
        <f>COUNTIFS('1. Output sheet'!$AC$2:$AC$5000,$B$105,'1. Output sheet'!$C$2:$C$5000,J$73,'1. Output sheet'!$K$2:$K$5000,$C968,'1. Output sheet'!$O$2:$O$5000,"&gt;="&amp;$B$906,'1. Output sheet'!$O$2:$O$5000,"&lt;"&amp;$C$906)</f>
        <v>0</v>
      </c>
      <c r="K968" s="13">
        <f>COUNTIFS('1. Output sheet'!$AC$2:$AC$5000,$B$105,'1. Output sheet'!$C$2:$C$5000,K$73,'1. Output sheet'!$K$2:$K$5000,$C968,'1. Output sheet'!$O$2:$O$5000,"&gt;="&amp;$B$906,'1. Output sheet'!$O$2:$O$5000,"&lt;"&amp;$C$906)</f>
        <v>0</v>
      </c>
      <c r="L968" s="13">
        <f>COUNTIFS('1. Output sheet'!$AC$2:$AC$5000,$B$105,'1. Output sheet'!$C$2:$C$5000,L$73,'1. Output sheet'!$K$2:$K$5000,$C968,'1. Output sheet'!$O$2:$O$5000,"&gt;="&amp;$B$906,'1. Output sheet'!$O$2:$O$5000,"&lt;"&amp;$C$906)</f>
        <v>0</v>
      </c>
      <c r="M968" s="13">
        <f>COUNTIFS('1. Output sheet'!$AC$2:$AC$5000,$B$105,'1. Output sheet'!$C$2:$C$5000,M$73,'1. Output sheet'!$K$2:$K$5000,$C968,'1. Output sheet'!$O$2:$O$5000,"&gt;="&amp;$B$906,'1. Output sheet'!$O$2:$O$5000,"&lt;"&amp;$C$906)</f>
        <v>0</v>
      </c>
      <c r="N968" s="13">
        <f>COUNTIFS('1. Output sheet'!$AC$2:$AC$5000,$B$105,'1. Output sheet'!$C$2:$C$5000,N$73,'1. Output sheet'!$K$2:$K$5000,$C968,'1. Output sheet'!$O$2:$O$5000,"&gt;="&amp;$B$906,'1. Output sheet'!$O$2:$O$5000,"&lt;"&amp;$C$906)</f>
        <v>0</v>
      </c>
      <c r="O968" s="13">
        <f>COUNTIFS('1. Output sheet'!$AC$2:$AC$5000,$B$105,'1. Output sheet'!$C$2:$C$5000,O$73,'1. Output sheet'!$K$2:$K$5000,$C968,'1. Output sheet'!$O$2:$O$5000,"&gt;="&amp;$B$906,'1. Output sheet'!$O$2:$O$5000,"&lt;"&amp;$C$906)</f>
        <v>0</v>
      </c>
      <c r="P968" s="14">
        <f t="shared" si="529"/>
        <v>0</v>
      </c>
    </row>
    <row r="969" spans="2:32" ht="15" x14ac:dyDescent="0.25">
      <c r="B969" s="7"/>
      <c r="C969" s="39" t="s">
        <v>775</v>
      </c>
      <c r="D969" s="13">
        <f>COUNTIFS('1. Output sheet'!$AC$2:$AC$5000,$B$105,'1. Output sheet'!$C$2:$C$5000,D$73,'1. Output sheet'!$K$2:$K$5000,$C969,'1. Output sheet'!$O$2:$O$5000,"&gt;="&amp;$B$906,'1. Output sheet'!$O$2:$O$5000,"&lt;"&amp;$C$906)</f>
        <v>0</v>
      </c>
      <c r="E969" s="13">
        <f>COUNTIFS('1. Output sheet'!$AC$2:$AC$5000,$B$105,'1. Output sheet'!$C$2:$C$5000,E$73,'1. Output sheet'!$K$2:$K$5000,$C969,'1. Output sheet'!$O$2:$O$5000,"&gt;="&amp;$B$906,'1. Output sheet'!$O$2:$O$5000,"&lt;"&amp;$C$906)</f>
        <v>0</v>
      </c>
      <c r="F969" s="13">
        <f>COUNTIFS('1. Output sheet'!$AC$2:$AC$5000,$B$105,'1. Output sheet'!$C$2:$C$5000,F$73,'1. Output sheet'!$K$2:$K$5000,$C969,'1. Output sheet'!$O$2:$O$5000,"&gt;="&amp;$B$906,'1. Output sheet'!$O$2:$O$5000,"&lt;"&amp;$C$906)</f>
        <v>0</v>
      </c>
      <c r="G969" s="13">
        <f>COUNTIFS('1. Output sheet'!$AC$2:$AC$5000,$B$105,'1. Output sheet'!$C$2:$C$5000,G$73,'1. Output sheet'!$K$2:$K$5000,$C969,'1. Output sheet'!$O$2:$O$5000,"&gt;="&amp;$B$906,'1. Output sheet'!$O$2:$O$5000,"&lt;"&amp;$C$906)</f>
        <v>0</v>
      </c>
      <c r="H969" s="13">
        <f>COUNTIFS('1. Output sheet'!$AC$2:$AC$5000,$B$105,'1. Output sheet'!$C$2:$C$5000,H$73,'1. Output sheet'!$K$2:$K$5000,$C969,'1. Output sheet'!$O$2:$O$5000,"&gt;="&amp;$B$906,'1. Output sheet'!$O$2:$O$5000,"&lt;"&amp;$C$906)</f>
        <v>0</v>
      </c>
      <c r="I969" s="13">
        <f>COUNTIFS('1. Output sheet'!$AC$2:$AC$5000,$B$105,'1. Output sheet'!$C$2:$C$5000,I$73,'1. Output sheet'!$K$2:$K$5000,$C969,'1. Output sheet'!$O$2:$O$5000,"&gt;="&amp;$B$906,'1. Output sheet'!$O$2:$O$5000,"&lt;"&amp;$C$906)</f>
        <v>0</v>
      </c>
      <c r="J969" s="13">
        <f>COUNTIFS('1. Output sheet'!$AC$2:$AC$5000,$B$105,'1. Output sheet'!$C$2:$C$5000,J$73,'1. Output sheet'!$K$2:$K$5000,$C969,'1. Output sheet'!$O$2:$O$5000,"&gt;="&amp;$B$906,'1. Output sheet'!$O$2:$O$5000,"&lt;"&amp;$C$906)</f>
        <v>0</v>
      </c>
      <c r="K969" s="13">
        <f>COUNTIFS('1. Output sheet'!$AC$2:$AC$5000,$B$105,'1. Output sheet'!$C$2:$C$5000,K$73,'1. Output sheet'!$K$2:$K$5000,$C969,'1. Output sheet'!$O$2:$O$5000,"&gt;="&amp;$B$906,'1. Output sheet'!$O$2:$O$5000,"&lt;"&amp;$C$906)</f>
        <v>0</v>
      </c>
      <c r="L969" s="13">
        <f>COUNTIFS('1. Output sheet'!$AC$2:$AC$5000,$B$105,'1. Output sheet'!$C$2:$C$5000,L$73,'1. Output sheet'!$K$2:$K$5000,$C969,'1. Output sheet'!$O$2:$O$5000,"&gt;="&amp;$B$906,'1. Output sheet'!$O$2:$O$5000,"&lt;"&amp;$C$906)</f>
        <v>0</v>
      </c>
      <c r="M969" s="13">
        <f>COUNTIFS('1. Output sheet'!$AC$2:$AC$5000,$B$105,'1. Output sheet'!$C$2:$C$5000,M$73,'1. Output sheet'!$K$2:$K$5000,$C969,'1. Output sheet'!$O$2:$O$5000,"&gt;="&amp;$B$906,'1. Output sheet'!$O$2:$O$5000,"&lt;"&amp;$C$906)</f>
        <v>0</v>
      </c>
      <c r="N969" s="13">
        <f>COUNTIFS('1. Output sheet'!$AC$2:$AC$5000,$B$105,'1. Output sheet'!$C$2:$C$5000,N$73,'1. Output sheet'!$K$2:$K$5000,$C969,'1. Output sheet'!$O$2:$O$5000,"&gt;="&amp;$B$906,'1. Output sheet'!$O$2:$O$5000,"&lt;"&amp;$C$906)</f>
        <v>0</v>
      </c>
      <c r="O969" s="13">
        <f>COUNTIFS('1. Output sheet'!$AC$2:$AC$5000,$B$105,'1. Output sheet'!$C$2:$C$5000,O$73,'1. Output sheet'!$K$2:$K$5000,$C969,'1. Output sheet'!$O$2:$O$5000,"&gt;="&amp;$B$906,'1. Output sheet'!$O$2:$O$5000,"&lt;"&amp;$C$906)</f>
        <v>0</v>
      </c>
      <c r="P969" s="14">
        <f t="shared" si="529"/>
        <v>0</v>
      </c>
    </row>
    <row r="971" spans="2:32" x14ac:dyDescent="0.2">
      <c r="R971">
        <v>0.13407881152541462</v>
      </c>
    </row>
    <row r="972" spans="2:32" ht="15" x14ac:dyDescent="0.25">
      <c r="B972" s="5" t="s">
        <v>4775</v>
      </c>
      <c r="C972" s="5"/>
      <c r="D972" s="5"/>
      <c r="E972" s="5"/>
      <c r="F972" s="5"/>
      <c r="G972" s="5"/>
      <c r="H972" s="5"/>
      <c r="I972" s="5"/>
      <c r="J972" s="5"/>
      <c r="K972" s="5"/>
      <c r="L972" s="5"/>
      <c r="M972" s="5"/>
      <c r="N972" s="5"/>
      <c r="O972" s="5"/>
      <c r="P972" s="5"/>
      <c r="R972" s="5" t="s">
        <v>4775</v>
      </c>
      <c r="S972" s="5"/>
      <c r="T972" s="5"/>
      <c r="U972" s="5"/>
      <c r="V972" s="5"/>
      <c r="W972" s="5"/>
      <c r="X972" s="5"/>
      <c r="Y972" s="5"/>
      <c r="Z972" s="5"/>
      <c r="AA972" s="5"/>
      <c r="AB972" s="5"/>
      <c r="AC972" s="5"/>
      <c r="AD972" s="5"/>
      <c r="AE972" s="5"/>
      <c r="AF972" s="5"/>
    </row>
    <row r="973" spans="2:32" ht="60" x14ac:dyDescent="0.25">
      <c r="B973" s="6" t="s">
        <v>4776</v>
      </c>
      <c r="C973" s="6"/>
      <c r="D973" s="10" t="s">
        <v>136</v>
      </c>
      <c r="E973" s="10" t="s">
        <v>41</v>
      </c>
      <c r="F973" s="10" t="s">
        <v>79</v>
      </c>
      <c r="G973" s="11" t="s">
        <v>50</v>
      </c>
      <c r="H973" s="11" t="s">
        <v>555</v>
      </c>
      <c r="I973" s="11" t="s">
        <v>145</v>
      </c>
      <c r="J973" s="11" t="s">
        <v>126</v>
      </c>
      <c r="K973" s="11" t="s">
        <v>238</v>
      </c>
      <c r="L973" s="11" t="s">
        <v>312</v>
      </c>
      <c r="M973" s="11" t="s">
        <v>4766</v>
      </c>
      <c r="N973" s="11" t="s">
        <v>29</v>
      </c>
      <c r="O973" s="11" t="s">
        <v>69</v>
      </c>
      <c r="P973" s="29" t="s">
        <v>4767</v>
      </c>
      <c r="R973" s="6" t="s">
        <v>4777</v>
      </c>
      <c r="S973" s="6"/>
      <c r="T973" s="10" t="s">
        <v>136</v>
      </c>
      <c r="U973" s="10" t="s">
        <v>41</v>
      </c>
      <c r="V973" s="10" t="s">
        <v>79</v>
      </c>
      <c r="W973" s="11" t="s">
        <v>50</v>
      </c>
      <c r="X973" s="11" t="s">
        <v>555</v>
      </c>
      <c r="Y973" s="11" t="s">
        <v>145</v>
      </c>
      <c r="Z973" s="11" t="s">
        <v>126</v>
      </c>
      <c r="AA973" s="11" t="s">
        <v>238</v>
      </c>
      <c r="AB973" s="11" t="s">
        <v>312</v>
      </c>
      <c r="AC973" s="11" t="s">
        <v>4766</v>
      </c>
      <c r="AD973" s="11" t="s">
        <v>29</v>
      </c>
      <c r="AE973" s="11" t="s">
        <v>69</v>
      </c>
      <c r="AF973" s="29" t="s">
        <v>4767</v>
      </c>
    </row>
    <row r="974" spans="2:32" ht="15" x14ac:dyDescent="0.25">
      <c r="B974" s="37" t="s">
        <v>4770</v>
      </c>
      <c r="C974" s="37" t="s">
        <v>4761</v>
      </c>
      <c r="D974" s="14">
        <f>D975+D1005</f>
        <v>0</v>
      </c>
      <c r="E974" s="14">
        <f t="shared" ref="E974" si="541">E975+E1005</f>
        <v>26545.4</v>
      </c>
      <c r="F974" s="14">
        <f t="shared" ref="F974" si="542">F975+F1005</f>
        <v>2375</v>
      </c>
      <c r="G974" s="14">
        <f t="shared" ref="G974" si="543">G975+G1005</f>
        <v>73849</v>
      </c>
      <c r="H974" s="14">
        <f t="shared" ref="H974" si="544">H975+H1005</f>
        <v>9750</v>
      </c>
      <c r="I974" s="14">
        <f t="shared" ref="I974" si="545">I975+I1005</f>
        <v>1450</v>
      </c>
      <c r="J974" s="14">
        <f t="shared" ref="J974" si="546">J975+J1005</f>
        <v>1075</v>
      </c>
      <c r="K974" s="14">
        <f t="shared" ref="K974" si="547">K975+K1005</f>
        <v>0</v>
      </c>
      <c r="L974" s="14">
        <f t="shared" ref="L974" si="548">L975+L1005</f>
        <v>0</v>
      </c>
      <c r="M974" s="14">
        <f t="shared" ref="M974" si="549">M975+M1005</f>
        <v>0</v>
      </c>
      <c r="N974" s="14">
        <f t="shared" ref="N974" si="550">N975+N1005</f>
        <v>0</v>
      </c>
      <c r="O974" s="14">
        <f t="shared" ref="O974" si="551">O975+O1005</f>
        <v>0</v>
      </c>
      <c r="P974" s="14">
        <f>SUM(D974:O974)</f>
        <v>115044.4</v>
      </c>
      <c r="R974" s="37" t="s">
        <v>4770</v>
      </c>
      <c r="S974" s="37" t="s">
        <v>4761</v>
      </c>
      <c r="T974" s="14">
        <f>D974*$R$136</f>
        <v>0</v>
      </c>
      <c r="U974" s="14">
        <f t="shared" ref="U974:U1034" si="552">E974*$R$136</f>
        <v>3559.1756834667412</v>
      </c>
      <c r="V974" s="14">
        <f t="shared" ref="V974:V1034" si="553">F974*$R$136</f>
        <v>318.43717737285971</v>
      </c>
      <c r="W974" s="14">
        <f t="shared" ref="W974:W1034" si="554">G974*$R$136</f>
        <v>9901.5861523403437</v>
      </c>
      <c r="X974" s="14">
        <f t="shared" ref="X974:X1034" si="555">H974*$R$136</f>
        <v>1307.2684123727925</v>
      </c>
      <c r="Y974" s="14">
        <f t="shared" ref="Y974:Y1034" si="556">I974*$R$136</f>
        <v>194.41427671185119</v>
      </c>
      <c r="Z974" s="14">
        <f t="shared" ref="Z974:Z1034" si="557">J974*$R$136</f>
        <v>144.13472238982072</v>
      </c>
      <c r="AA974" s="14">
        <f t="shared" ref="AA974:AA1034" si="558">K974*$R$136</f>
        <v>0</v>
      </c>
      <c r="AB974" s="14">
        <f t="shared" ref="AB974:AB1034" si="559">L974*$R$136</f>
        <v>0</v>
      </c>
      <c r="AC974" s="14">
        <f t="shared" ref="AC974:AC1034" si="560">M974*$R$136</f>
        <v>0</v>
      </c>
      <c r="AD974" s="14">
        <f t="shared" ref="AD974:AD1034" si="561">N974*$R$136</f>
        <v>0</v>
      </c>
      <c r="AE974" s="14">
        <v>32776</v>
      </c>
      <c r="AF974" s="14">
        <v>1997198.6433333333</v>
      </c>
    </row>
    <row r="975" spans="2:32" ht="15" x14ac:dyDescent="0.25">
      <c r="B975" s="38" t="s">
        <v>39</v>
      </c>
      <c r="C975" s="37" t="s">
        <v>4761</v>
      </c>
      <c r="D975" s="14">
        <f>SUM(D976:D1004)</f>
        <v>0</v>
      </c>
      <c r="E975" s="14">
        <f t="shared" ref="E975" si="562">SUM(E976:E1004)</f>
        <v>26545.4</v>
      </c>
      <c r="F975" s="14">
        <f t="shared" ref="F975" si="563">SUM(F976:F1004)</f>
        <v>2375</v>
      </c>
      <c r="G975" s="14">
        <f t="shared" ref="G975" si="564">SUM(G976:G1004)</f>
        <v>73849</v>
      </c>
      <c r="H975" s="14">
        <f t="shared" ref="H975" si="565">SUM(H976:H1004)</f>
        <v>9750</v>
      </c>
      <c r="I975" s="14">
        <f t="shared" ref="I975" si="566">SUM(I976:I1004)</f>
        <v>1450</v>
      </c>
      <c r="J975" s="14">
        <f t="shared" ref="J975" si="567">SUM(J976:J1004)</f>
        <v>1075</v>
      </c>
      <c r="K975" s="14">
        <f t="shared" ref="K975" si="568">SUM(K976:K1004)</f>
        <v>0</v>
      </c>
      <c r="L975" s="14">
        <f t="shared" ref="L975" si="569">SUM(L976:L1004)</f>
        <v>0</v>
      </c>
      <c r="M975" s="14">
        <f t="shared" ref="M975" si="570">SUM(M976:M1004)</f>
        <v>0</v>
      </c>
      <c r="N975" s="14">
        <f t="shared" ref="N975" si="571">SUM(N976:N1004)</f>
        <v>0</v>
      </c>
      <c r="O975" s="14">
        <f t="shared" ref="O975" si="572">SUM(O976:O1004)</f>
        <v>0</v>
      </c>
      <c r="P975" s="14">
        <f t="shared" ref="P975:P1034" si="573">SUM(D975:O975)</f>
        <v>115044.4</v>
      </c>
      <c r="R975" s="38" t="s">
        <v>39</v>
      </c>
      <c r="S975" s="37" t="s">
        <v>4761</v>
      </c>
      <c r="T975" s="14">
        <f t="shared" ref="T975:T1034" si="574">D975*$R$136</f>
        <v>0</v>
      </c>
      <c r="U975" s="14">
        <f t="shared" si="552"/>
        <v>3559.1756834667412</v>
      </c>
      <c r="V975" s="14">
        <f t="shared" si="553"/>
        <v>318.43717737285971</v>
      </c>
      <c r="W975" s="14">
        <f t="shared" si="554"/>
        <v>9901.5861523403437</v>
      </c>
      <c r="X975" s="14">
        <f t="shared" si="555"/>
        <v>1307.2684123727925</v>
      </c>
      <c r="Y975" s="14">
        <f t="shared" si="556"/>
        <v>194.41427671185119</v>
      </c>
      <c r="Z975" s="14">
        <f t="shared" si="557"/>
        <v>144.13472238982072</v>
      </c>
      <c r="AA975" s="14">
        <f t="shared" si="558"/>
        <v>0</v>
      </c>
      <c r="AB975" s="14">
        <f t="shared" si="559"/>
        <v>0</v>
      </c>
      <c r="AC975" s="14">
        <f t="shared" si="560"/>
        <v>0</v>
      </c>
      <c r="AD975" s="14">
        <f t="shared" si="561"/>
        <v>0</v>
      </c>
      <c r="AE975" s="14">
        <v>33204</v>
      </c>
      <c r="AF975" s="14">
        <v>1981060.6</v>
      </c>
    </row>
    <row r="976" spans="2:32" ht="15" x14ac:dyDescent="0.25">
      <c r="B976" s="7"/>
      <c r="C976" s="39" t="s">
        <v>141</v>
      </c>
      <c r="D976" s="13">
        <f>SUMIFS('1. Output sheet'!$F$2:$F$5000,'1. Output sheet'!$AC$2:$AC$5000,$B$75,'1. Output sheet'!$C$2:$C$5000,D$138,'1. Output sheet'!$K$2:$K$5000,$C911,'1. Output sheet'!$O$2:$O$5000,"&gt;="&amp;$B$906,'1. Output sheet'!$O$2:$O$5000,"&lt;"&amp;$C$906)</f>
        <v>0</v>
      </c>
      <c r="E976" s="13">
        <f>SUMIFS('1. Output sheet'!$F$2:$F$5000,'1. Output sheet'!$AC$2:$AC$5000,$B$75,'1. Output sheet'!$C$2:$C$5000,E$138,'1. Output sheet'!$K$2:$K$5000,$C911,'1. Output sheet'!$O$2:$O$5000,"&gt;="&amp;$B$906,'1. Output sheet'!$O$2:$O$5000,"&lt;"&amp;$C$906)</f>
        <v>0</v>
      </c>
      <c r="F976" s="13">
        <f>SUMIFS('1. Output sheet'!$F$2:$F$5000,'1. Output sheet'!$AC$2:$AC$5000,$B$75,'1. Output sheet'!$C$2:$C$5000,F$138,'1. Output sheet'!$K$2:$K$5000,$C911,'1. Output sheet'!$O$2:$O$5000,"&gt;="&amp;$B$906,'1. Output sheet'!$O$2:$O$5000,"&lt;"&amp;$C$906)</f>
        <v>0</v>
      </c>
      <c r="G976" s="13">
        <f>SUMIFS('1. Output sheet'!$F$2:$F$5000,'1. Output sheet'!$AC$2:$AC$5000,$B$75,'1. Output sheet'!$C$2:$C$5000,G$138,'1. Output sheet'!$K$2:$K$5000,$C911,'1. Output sheet'!$O$2:$O$5000,"&gt;="&amp;$B$906,'1. Output sheet'!$O$2:$O$5000,"&lt;"&amp;$C$906)</f>
        <v>0</v>
      </c>
      <c r="H976" s="13">
        <f>SUMIFS('1. Output sheet'!$F$2:$F$5000,'1. Output sheet'!$AC$2:$AC$5000,$B$75,'1. Output sheet'!$C$2:$C$5000,H$138,'1. Output sheet'!$K$2:$K$5000,$C911,'1. Output sheet'!$O$2:$O$5000,"&gt;="&amp;$B$906,'1. Output sheet'!$O$2:$O$5000,"&lt;"&amp;$C$906)</f>
        <v>0</v>
      </c>
      <c r="I976" s="13">
        <f>SUMIFS('1. Output sheet'!$F$2:$F$5000,'1. Output sheet'!$AC$2:$AC$5000,$B$75,'1. Output sheet'!$C$2:$C$5000,I$138,'1. Output sheet'!$K$2:$K$5000,$C911,'1. Output sheet'!$O$2:$O$5000,"&gt;="&amp;$B$906,'1. Output sheet'!$O$2:$O$5000,"&lt;"&amp;$C$906)</f>
        <v>0</v>
      </c>
      <c r="J976" s="13">
        <f>SUMIFS('1. Output sheet'!$F$2:$F$5000,'1. Output sheet'!$AC$2:$AC$5000,$B$75,'1. Output sheet'!$C$2:$C$5000,J$138,'1. Output sheet'!$K$2:$K$5000,$C911,'1. Output sheet'!$O$2:$O$5000,"&gt;="&amp;$B$906,'1. Output sheet'!$O$2:$O$5000,"&lt;"&amp;$C$906)</f>
        <v>0</v>
      </c>
      <c r="K976" s="13">
        <f>SUMIFS('1. Output sheet'!$F$2:$F$5000,'1. Output sheet'!$AC$2:$AC$5000,$B$75,'1. Output sheet'!$C$2:$C$5000,K$138,'1. Output sheet'!$K$2:$K$5000,$C911,'1. Output sheet'!$O$2:$O$5000,"&gt;="&amp;$B$906,'1. Output sheet'!$O$2:$O$5000,"&lt;"&amp;$C$906)</f>
        <v>0</v>
      </c>
      <c r="L976" s="13">
        <f>SUMIFS('1. Output sheet'!$F$2:$F$5000,'1. Output sheet'!$AC$2:$AC$5000,$B$75,'1. Output sheet'!$C$2:$C$5000,L$138,'1. Output sheet'!$K$2:$K$5000,$C911,'1. Output sheet'!$O$2:$O$5000,"&gt;="&amp;$B$906,'1. Output sheet'!$O$2:$O$5000,"&lt;"&amp;$C$906)</f>
        <v>0</v>
      </c>
      <c r="M976" s="13">
        <f>SUMIFS('1. Output sheet'!$F$2:$F$5000,'1. Output sheet'!$AC$2:$AC$5000,$B$75,'1. Output sheet'!$C$2:$C$5000,M$138,'1. Output sheet'!$K$2:$K$5000,$C911,'1. Output sheet'!$O$2:$O$5000,"&gt;="&amp;$B$906,'1. Output sheet'!$O$2:$O$5000,"&lt;"&amp;$C$906)</f>
        <v>0</v>
      </c>
      <c r="N976" s="13">
        <f>SUMIFS('1. Output sheet'!$F$2:$F$5000,'1. Output sheet'!$AC$2:$AC$5000,$B$75,'1. Output sheet'!$C$2:$C$5000,N$138,'1. Output sheet'!$K$2:$K$5000,$C911,'1. Output sheet'!$O$2:$O$5000,"&gt;="&amp;$B$906,'1. Output sheet'!$O$2:$O$5000,"&lt;"&amp;$C$906)</f>
        <v>0</v>
      </c>
      <c r="O976" s="13">
        <f>SUMIFS('1. Output sheet'!$F$2:$F$5000,'1. Output sheet'!$AC$2:$AC$5000,$B$75,'1. Output sheet'!$C$2:$C$5000,O$138,'1. Output sheet'!$K$2:$K$5000,$C911,'1. Output sheet'!$O$2:$O$5000,"&gt;="&amp;$B$906,'1. Output sheet'!$O$2:$O$5000,"&lt;"&amp;$C$906)</f>
        <v>0</v>
      </c>
      <c r="P976" s="14">
        <f t="shared" si="573"/>
        <v>0</v>
      </c>
      <c r="R976" s="7"/>
      <c r="S976" s="39" t="s">
        <v>141</v>
      </c>
      <c r="T976" s="13">
        <f t="shared" si="574"/>
        <v>0</v>
      </c>
      <c r="U976" s="13">
        <f t="shared" si="552"/>
        <v>0</v>
      </c>
      <c r="V976" s="13">
        <f t="shared" si="553"/>
        <v>0</v>
      </c>
      <c r="W976" s="13">
        <f t="shared" si="554"/>
        <v>0</v>
      </c>
      <c r="X976" s="13">
        <f t="shared" si="555"/>
        <v>0</v>
      </c>
      <c r="Y976" s="13">
        <f t="shared" si="556"/>
        <v>0</v>
      </c>
      <c r="Z976" s="13">
        <f t="shared" si="557"/>
        <v>0</v>
      </c>
      <c r="AA976" s="13">
        <f t="shared" si="558"/>
        <v>0</v>
      </c>
      <c r="AB976" s="13">
        <f t="shared" si="559"/>
        <v>0</v>
      </c>
      <c r="AC976" s="13">
        <f t="shared" si="560"/>
        <v>0</v>
      </c>
      <c r="AD976" s="13">
        <f t="shared" si="561"/>
        <v>0</v>
      </c>
      <c r="AE976" s="13">
        <v>3080</v>
      </c>
      <c r="AF976" s="14">
        <v>54463.199999999997</v>
      </c>
    </row>
    <row r="977" spans="2:32" ht="15" x14ac:dyDescent="0.25">
      <c r="B977" s="7"/>
      <c r="C977" s="39" t="s">
        <v>2856</v>
      </c>
      <c r="D977" s="13">
        <f>SUMIFS('1. Output sheet'!$F$2:$F$5000,'1. Output sheet'!$AC$2:$AC$5000,$B$75,'1. Output sheet'!$C$2:$C$5000,D$138,'1. Output sheet'!$K$2:$K$5000,$C912,'1. Output sheet'!$O$2:$O$5000,"&gt;="&amp;$B$906,'1. Output sheet'!$O$2:$O$5000,"&lt;"&amp;$C$906)</f>
        <v>0</v>
      </c>
      <c r="E977" s="13">
        <f>SUMIFS('1. Output sheet'!$F$2:$F$5000,'1. Output sheet'!$AC$2:$AC$5000,$B$75,'1. Output sheet'!$C$2:$C$5000,E$138,'1. Output sheet'!$K$2:$K$5000,$C912,'1. Output sheet'!$O$2:$O$5000,"&gt;="&amp;$B$906,'1. Output sheet'!$O$2:$O$5000,"&lt;"&amp;$C$906)</f>
        <v>0</v>
      </c>
      <c r="F977" s="13">
        <f>SUMIFS('1. Output sheet'!$F$2:$F$5000,'1. Output sheet'!$AC$2:$AC$5000,$B$75,'1. Output sheet'!$C$2:$C$5000,F$138,'1. Output sheet'!$K$2:$K$5000,$C912,'1. Output sheet'!$O$2:$O$5000,"&gt;="&amp;$B$906,'1. Output sheet'!$O$2:$O$5000,"&lt;"&amp;$C$906)</f>
        <v>0</v>
      </c>
      <c r="G977" s="13">
        <f>SUMIFS('1. Output sheet'!$F$2:$F$5000,'1. Output sheet'!$AC$2:$AC$5000,$B$75,'1. Output sheet'!$C$2:$C$5000,G$138,'1. Output sheet'!$K$2:$K$5000,$C912,'1. Output sheet'!$O$2:$O$5000,"&gt;="&amp;$B$906,'1. Output sheet'!$O$2:$O$5000,"&lt;"&amp;$C$906)</f>
        <v>0</v>
      </c>
      <c r="H977" s="13">
        <f>SUMIFS('1. Output sheet'!$F$2:$F$5000,'1. Output sheet'!$AC$2:$AC$5000,$B$75,'1. Output sheet'!$C$2:$C$5000,H$138,'1. Output sheet'!$K$2:$K$5000,$C912,'1. Output sheet'!$O$2:$O$5000,"&gt;="&amp;$B$906,'1. Output sheet'!$O$2:$O$5000,"&lt;"&amp;$C$906)</f>
        <v>0</v>
      </c>
      <c r="I977" s="13">
        <f>SUMIFS('1. Output sheet'!$F$2:$F$5000,'1. Output sheet'!$AC$2:$AC$5000,$B$75,'1. Output sheet'!$C$2:$C$5000,I$138,'1. Output sheet'!$K$2:$K$5000,$C912,'1. Output sheet'!$O$2:$O$5000,"&gt;="&amp;$B$906,'1. Output sheet'!$O$2:$O$5000,"&lt;"&amp;$C$906)</f>
        <v>0</v>
      </c>
      <c r="J977" s="13">
        <f>SUMIFS('1. Output sheet'!$F$2:$F$5000,'1. Output sheet'!$AC$2:$AC$5000,$B$75,'1. Output sheet'!$C$2:$C$5000,J$138,'1. Output sheet'!$K$2:$K$5000,$C912,'1. Output sheet'!$O$2:$O$5000,"&gt;="&amp;$B$906,'1. Output sheet'!$O$2:$O$5000,"&lt;"&amp;$C$906)</f>
        <v>0</v>
      </c>
      <c r="K977" s="13">
        <f>SUMIFS('1. Output sheet'!$F$2:$F$5000,'1. Output sheet'!$AC$2:$AC$5000,$B$75,'1. Output sheet'!$C$2:$C$5000,K$138,'1. Output sheet'!$K$2:$K$5000,$C912,'1. Output sheet'!$O$2:$O$5000,"&gt;="&amp;$B$906,'1. Output sheet'!$O$2:$O$5000,"&lt;"&amp;$C$906)</f>
        <v>0</v>
      </c>
      <c r="L977" s="13">
        <f>SUMIFS('1. Output sheet'!$F$2:$F$5000,'1. Output sheet'!$AC$2:$AC$5000,$B$75,'1. Output sheet'!$C$2:$C$5000,L$138,'1. Output sheet'!$K$2:$K$5000,$C912,'1. Output sheet'!$O$2:$O$5000,"&gt;="&amp;$B$906,'1. Output sheet'!$O$2:$O$5000,"&lt;"&amp;$C$906)</f>
        <v>0</v>
      </c>
      <c r="M977" s="13">
        <f>SUMIFS('1. Output sheet'!$F$2:$F$5000,'1. Output sheet'!$AC$2:$AC$5000,$B$75,'1. Output sheet'!$C$2:$C$5000,M$138,'1. Output sheet'!$K$2:$K$5000,$C912,'1. Output sheet'!$O$2:$O$5000,"&gt;="&amp;$B$906,'1. Output sheet'!$O$2:$O$5000,"&lt;"&amp;$C$906)</f>
        <v>0</v>
      </c>
      <c r="N977" s="13">
        <f>SUMIFS('1. Output sheet'!$F$2:$F$5000,'1. Output sheet'!$AC$2:$AC$5000,$B$75,'1. Output sheet'!$C$2:$C$5000,N$138,'1. Output sheet'!$K$2:$K$5000,$C912,'1. Output sheet'!$O$2:$O$5000,"&gt;="&amp;$B$906,'1. Output sheet'!$O$2:$O$5000,"&lt;"&amp;$C$906)</f>
        <v>0</v>
      </c>
      <c r="O977" s="13">
        <f>SUMIFS('1. Output sheet'!$F$2:$F$5000,'1. Output sheet'!$AC$2:$AC$5000,$B$75,'1. Output sheet'!$C$2:$C$5000,O$138,'1. Output sheet'!$K$2:$K$5000,$C912,'1. Output sheet'!$O$2:$O$5000,"&gt;="&amp;$B$906,'1. Output sheet'!$O$2:$O$5000,"&lt;"&amp;$C$906)</f>
        <v>0</v>
      </c>
      <c r="P977" s="14">
        <f t="shared" si="573"/>
        <v>0</v>
      </c>
      <c r="R977" s="7"/>
      <c r="S977" s="39" t="s">
        <v>2856</v>
      </c>
      <c r="T977" s="13">
        <f t="shared" si="574"/>
        <v>0</v>
      </c>
      <c r="U977" s="13">
        <f t="shared" si="552"/>
        <v>0</v>
      </c>
      <c r="V977" s="13">
        <f t="shared" si="553"/>
        <v>0</v>
      </c>
      <c r="W977" s="13">
        <f t="shared" si="554"/>
        <v>0</v>
      </c>
      <c r="X977" s="13">
        <f t="shared" si="555"/>
        <v>0</v>
      </c>
      <c r="Y977" s="13">
        <f t="shared" si="556"/>
        <v>0</v>
      </c>
      <c r="Z977" s="13">
        <f t="shared" si="557"/>
        <v>0</v>
      </c>
      <c r="AA977" s="13">
        <f t="shared" si="558"/>
        <v>0</v>
      </c>
      <c r="AB977" s="13">
        <f t="shared" si="559"/>
        <v>0</v>
      </c>
      <c r="AC977" s="13">
        <f t="shared" si="560"/>
        <v>0</v>
      </c>
      <c r="AD977" s="13">
        <f t="shared" si="561"/>
        <v>0</v>
      </c>
      <c r="AE977" s="13">
        <v>0</v>
      </c>
      <c r="AF977" s="14">
        <v>0</v>
      </c>
    </row>
    <row r="978" spans="2:32" ht="15" x14ac:dyDescent="0.25">
      <c r="B978" s="7"/>
      <c r="C978" s="39" t="s">
        <v>610</v>
      </c>
      <c r="D978" s="13">
        <f>SUMIFS('1. Output sheet'!$F$2:$F$5000,'1. Output sheet'!$AC$2:$AC$5000,$B$75,'1. Output sheet'!$C$2:$C$5000,D$138,'1. Output sheet'!$K$2:$K$5000,$C913,'1. Output sheet'!$O$2:$O$5000,"&gt;="&amp;$B$906,'1. Output sheet'!$O$2:$O$5000,"&lt;"&amp;$C$906)</f>
        <v>0</v>
      </c>
      <c r="E978" s="13">
        <f>SUMIFS('1. Output sheet'!$F$2:$F$5000,'1. Output sheet'!$AC$2:$AC$5000,$B$75,'1. Output sheet'!$C$2:$C$5000,E$138,'1. Output sheet'!$K$2:$K$5000,$C913,'1. Output sheet'!$O$2:$O$5000,"&gt;="&amp;$B$906,'1. Output sheet'!$O$2:$O$5000,"&lt;"&amp;$C$906)</f>
        <v>0</v>
      </c>
      <c r="F978" s="13">
        <f>SUMIFS('1. Output sheet'!$F$2:$F$5000,'1. Output sheet'!$AC$2:$AC$5000,$B$75,'1. Output sheet'!$C$2:$C$5000,F$138,'1. Output sheet'!$K$2:$K$5000,$C913,'1. Output sheet'!$O$2:$O$5000,"&gt;="&amp;$B$906,'1. Output sheet'!$O$2:$O$5000,"&lt;"&amp;$C$906)</f>
        <v>0</v>
      </c>
      <c r="G978" s="13">
        <f>SUMIFS('1. Output sheet'!$F$2:$F$5000,'1. Output sheet'!$AC$2:$AC$5000,$B$75,'1. Output sheet'!$C$2:$C$5000,G$138,'1. Output sheet'!$K$2:$K$5000,$C913,'1. Output sheet'!$O$2:$O$5000,"&gt;="&amp;$B$906,'1. Output sheet'!$O$2:$O$5000,"&lt;"&amp;$C$906)</f>
        <v>0</v>
      </c>
      <c r="H978" s="13">
        <f>SUMIFS('1. Output sheet'!$F$2:$F$5000,'1. Output sheet'!$AC$2:$AC$5000,$B$75,'1. Output sheet'!$C$2:$C$5000,H$138,'1. Output sheet'!$K$2:$K$5000,$C913,'1. Output sheet'!$O$2:$O$5000,"&gt;="&amp;$B$906,'1. Output sheet'!$O$2:$O$5000,"&lt;"&amp;$C$906)</f>
        <v>0</v>
      </c>
      <c r="I978" s="13">
        <f>SUMIFS('1. Output sheet'!$F$2:$F$5000,'1. Output sheet'!$AC$2:$AC$5000,$B$75,'1. Output sheet'!$C$2:$C$5000,I$138,'1. Output sheet'!$K$2:$K$5000,$C913,'1. Output sheet'!$O$2:$O$5000,"&gt;="&amp;$B$906,'1. Output sheet'!$O$2:$O$5000,"&lt;"&amp;$C$906)</f>
        <v>0</v>
      </c>
      <c r="J978" s="13">
        <f>SUMIFS('1. Output sheet'!$F$2:$F$5000,'1. Output sheet'!$AC$2:$AC$5000,$B$75,'1. Output sheet'!$C$2:$C$5000,J$138,'1. Output sheet'!$K$2:$K$5000,$C913,'1. Output sheet'!$O$2:$O$5000,"&gt;="&amp;$B$906,'1. Output sheet'!$O$2:$O$5000,"&lt;"&amp;$C$906)</f>
        <v>0</v>
      </c>
      <c r="K978" s="13">
        <f>SUMIFS('1. Output sheet'!$F$2:$F$5000,'1. Output sheet'!$AC$2:$AC$5000,$B$75,'1. Output sheet'!$C$2:$C$5000,K$138,'1. Output sheet'!$K$2:$K$5000,$C913,'1. Output sheet'!$O$2:$O$5000,"&gt;="&amp;$B$906,'1. Output sheet'!$O$2:$O$5000,"&lt;"&amp;$C$906)</f>
        <v>0</v>
      </c>
      <c r="L978" s="13">
        <f>SUMIFS('1. Output sheet'!$F$2:$F$5000,'1. Output sheet'!$AC$2:$AC$5000,$B$75,'1. Output sheet'!$C$2:$C$5000,L$138,'1. Output sheet'!$K$2:$K$5000,$C913,'1. Output sheet'!$O$2:$O$5000,"&gt;="&amp;$B$906,'1. Output sheet'!$O$2:$O$5000,"&lt;"&amp;$C$906)</f>
        <v>0</v>
      </c>
      <c r="M978" s="13">
        <f>SUMIFS('1. Output sheet'!$F$2:$F$5000,'1. Output sheet'!$AC$2:$AC$5000,$B$75,'1. Output sheet'!$C$2:$C$5000,M$138,'1. Output sheet'!$K$2:$K$5000,$C913,'1. Output sheet'!$O$2:$O$5000,"&gt;="&amp;$B$906,'1. Output sheet'!$O$2:$O$5000,"&lt;"&amp;$C$906)</f>
        <v>0</v>
      </c>
      <c r="N978" s="13">
        <f>SUMIFS('1. Output sheet'!$F$2:$F$5000,'1. Output sheet'!$AC$2:$AC$5000,$B$75,'1. Output sheet'!$C$2:$C$5000,N$138,'1. Output sheet'!$K$2:$K$5000,$C913,'1. Output sheet'!$O$2:$O$5000,"&gt;="&amp;$B$906,'1. Output sheet'!$O$2:$O$5000,"&lt;"&amp;$C$906)</f>
        <v>0</v>
      </c>
      <c r="O978" s="13">
        <f>SUMIFS('1. Output sheet'!$F$2:$F$5000,'1. Output sheet'!$AC$2:$AC$5000,$B$75,'1. Output sheet'!$C$2:$C$5000,O$138,'1. Output sheet'!$K$2:$K$5000,$C913,'1. Output sheet'!$O$2:$O$5000,"&gt;="&amp;$B$906,'1. Output sheet'!$O$2:$O$5000,"&lt;"&amp;$C$906)</f>
        <v>0</v>
      </c>
      <c r="P978" s="14">
        <f t="shared" si="573"/>
        <v>0</v>
      </c>
      <c r="R978" s="7"/>
      <c r="S978" s="39" t="s">
        <v>610</v>
      </c>
      <c r="T978" s="13">
        <f t="shared" si="574"/>
        <v>0</v>
      </c>
      <c r="U978" s="13">
        <f t="shared" si="552"/>
        <v>0</v>
      </c>
      <c r="V978" s="13">
        <f t="shared" si="553"/>
        <v>0</v>
      </c>
      <c r="W978" s="13">
        <f t="shared" si="554"/>
        <v>0</v>
      </c>
      <c r="X978" s="13">
        <f t="shared" si="555"/>
        <v>0</v>
      </c>
      <c r="Y978" s="13">
        <f t="shared" si="556"/>
        <v>0</v>
      </c>
      <c r="Z978" s="13">
        <f t="shared" si="557"/>
        <v>0</v>
      </c>
      <c r="AA978" s="13">
        <f t="shared" si="558"/>
        <v>0</v>
      </c>
      <c r="AB978" s="13">
        <f t="shared" si="559"/>
        <v>0</v>
      </c>
      <c r="AC978" s="13">
        <f t="shared" si="560"/>
        <v>0</v>
      </c>
      <c r="AD978" s="13">
        <f t="shared" si="561"/>
        <v>0</v>
      </c>
      <c r="AE978" s="13">
        <v>0</v>
      </c>
      <c r="AF978" s="14">
        <v>17000</v>
      </c>
    </row>
    <row r="979" spans="2:32" ht="15" x14ac:dyDescent="0.25">
      <c r="B979" s="7"/>
      <c r="C979" s="39" t="s">
        <v>2088</v>
      </c>
      <c r="D979" s="13">
        <f>SUMIFS('1. Output sheet'!$F$2:$F$5000,'1. Output sheet'!$AC$2:$AC$5000,$B$75,'1. Output sheet'!$C$2:$C$5000,D$138,'1. Output sheet'!$K$2:$K$5000,$C914,'1. Output sheet'!$O$2:$O$5000,"&gt;="&amp;$B$906,'1. Output sheet'!$O$2:$O$5000,"&lt;"&amp;$C$906)</f>
        <v>0</v>
      </c>
      <c r="E979" s="13">
        <f>SUMIFS('1. Output sheet'!$F$2:$F$5000,'1. Output sheet'!$AC$2:$AC$5000,$B$75,'1. Output sheet'!$C$2:$C$5000,E$138,'1. Output sheet'!$K$2:$K$5000,$C914,'1. Output sheet'!$O$2:$O$5000,"&gt;="&amp;$B$906,'1. Output sheet'!$O$2:$O$5000,"&lt;"&amp;$C$906)</f>
        <v>0</v>
      </c>
      <c r="F979" s="13">
        <f>SUMIFS('1. Output sheet'!$F$2:$F$5000,'1. Output sheet'!$AC$2:$AC$5000,$B$75,'1. Output sheet'!$C$2:$C$5000,F$138,'1. Output sheet'!$K$2:$K$5000,$C914,'1. Output sheet'!$O$2:$O$5000,"&gt;="&amp;$B$906,'1. Output sheet'!$O$2:$O$5000,"&lt;"&amp;$C$906)</f>
        <v>0</v>
      </c>
      <c r="G979" s="13">
        <f>SUMIFS('1. Output sheet'!$F$2:$F$5000,'1. Output sheet'!$AC$2:$AC$5000,$B$75,'1. Output sheet'!$C$2:$C$5000,G$138,'1. Output sheet'!$K$2:$K$5000,$C914,'1. Output sheet'!$O$2:$O$5000,"&gt;="&amp;$B$906,'1. Output sheet'!$O$2:$O$5000,"&lt;"&amp;$C$906)</f>
        <v>0</v>
      </c>
      <c r="H979" s="13">
        <f>SUMIFS('1. Output sheet'!$F$2:$F$5000,'1. Output sheet'!$AC$2:$AC$5000,$B$75,'1. Output sheet'!$C$2:$C$5000,H$138,'1. Output sheet'!$K$2:$K$5000,$C914,'1. Output sheet'!$O$2:$O$5000,"&gt;="&amp;$B$906,'1. Output sheet'!$O$2:$O$5000,"&lt;"&amp;$C$906)</f>
        <v>0</v>
      </c>
      <c r="I979" s="13">
        <f>SUMIFS('1. Output sheet'!$F$2:$F$5000,'1. Output sheet'!$AC$2:$AC$5000,$B$75,'1. Output sheet'!$C$2:$C$5000,I$138,'1. Output sheet'!$K$2:$K$5000,$C914,'1. Output sheet'!$O$2:$O$5000,"&gt;="&amp;$B$906,'1. Output sheet'!$O$2:$O$5000,"&lt;"&amp;$C$906)</f>
        <v>0</v>
      </c>
      <c r="J979" s="13">
        <f>SUMIFS('1. Output sheet'!$F$2:$F$5000,'1. Output sheet'!$AC$2:$AC$5000,$B$75,'1. Output sheet'!$C$2:$C$5000,J$138,'1. Output sheet'!$K$2:$K$5000,$C914,'1. Output sheet'!$O$2:$O$5000,"&gt;="&amp;$B$906,'1. Output sheet'!$O$2:$O$5000,"&lt;"&amp;$C$906)</f>
        <v>0</v>
      </c>
      <c r="K979" s="13">
        <f>SUMIFS('1. Output sheet'!$F$2:$F$5000,'1. Output sheet'!$AC$2:$AC$5000,$B$75,'1. Output sheet'!$C$2:$C$5000,K$138,'1. Output sheet'!$K$2:$K$5000,$C914,'1. Output sheet'!$O$2:$O$5000,"&gt;="&amp;$B$906,'1. Output sheet'!$O$2:$O$5000,"&lt;"&amp;$C$906)</f>
        <v>0</v>
      </c>
      <c r="L979" s="13">
        <f>SUMIFS('1. Output sheet'!$F$2:$F$5000,'1. Output sheet'!$AC$2:$AC$5000,$B$75,'1. Output sheet'!$C$2:$C$5000,L$138,'1. Output sheet'!$K$2:$K$5000,$C914,'1. Output sheet'!$O$2:$O$5000,"&gt;="&amp;$B$906,'1. Output sheet'!$O$2:$O$5000,"&lt;"&amp;$C$906)</f>
        <v>0</v>
      </c>
      <c r="M979" s="13">
        <f>SUMIFS('1. Output sheet'!$F$2:$F$5000,'1. Output sheet'!$AC$2:$AC$5000,$B$75,'1. Output sheet'!$C$2:$C$5000,M$138,'1. Output sheet'!$K$2:$K$5000,$C914,'1. Output sheet'!$O$2:$O$5000,"&gt;="&amp;$B$906,'1. Output sheet'!$O$2:$O$5000,"&lt;"&amp;$C$906)</f>
        <v>0</v>
      </c>
      <c r="N979" s="13">
        <f>SUMIFS('1. Output sheet'!$F$2:$F$5000,'1. Output sheet'!$AC$2:$AC$5000,$B$75,'1. Output sheet'!$C$2:$C$5000,N$138,'1. Output sheet'!$K$2:$K$5000,$C914,'1. Output sheet'!$O$2:$O$5000,"&gt;="&amp;$B$906,'1. Output sheet'!$O$2:$O$5000,"&lt;"&amp;$C$906)</f>
        <v>0</v>
      </c>
      <c r="O979" s="13">
        <f>SUMIFS('1. Output sheet'!$F$2:$F$5000,'1. Output sheet'!$AC$2:$AC$5000,$B$75,'1. Output sheet'!$C$2:$C$5000,O$138,'1. Output sheet'!$K$2:$K$5000,$C914,'1. Output sheet'!$O$2:$O$5000,"&gt;="&amp;$B$906,'1. Output sheet'!$O$2:$O$5000,"&lt;"&amp;$C$906)</f>
        <v>0</v>
      </c>
      <c r="P979" s="14">
        <f t="shared" si="573"/>
        <v>0</v>
      </c>
      <c r="R979" s="7"/>
      <c r="S979" s="39" t="s">
        <v>2088</v>
      </c>
      <c r="T979" s="13">
        <f t="shared" si="574"/>
        <v>0</v>
      </c>
      <c r="U979" s="13">
        <f t="shared" si="552"/>
        <v>0</v>
      </c>
      <c r="V979" s="13">
        <f t="shared" si="553"/>
        <v>0</v>
      </c>
      <c r="W979" s="13">
        <f t="shared" si="554"/>
        <v>0</v>
      </c>
      <c r="X979" s="13">
        <f t="shared" si="555"/>
        <v>0</v>
      </c>
      <c r="Y979" s="13">
        <f t="shared" si="556"/>
        <v>0</v>
      </c>
      <c r="Z979" s="13">
        <f t="shared" si="557"/>
        <v>0</v>
      </c>
      <c r="AA979" s="13">
        <f t="shared" si="558"/>
        <v>0</v>
      </c>
      <c r="AB979" s="13">
        <f t="shared" si="559"/>
        <v>0</v>
      </c>
      <c r="AC979" s="13">
        <f t="shared" si="560"/>
        <v>0</v>
      </c>
      <c r="AD979" s="13">
        <f t="shared" si="561"/>
        <v>0</v>
      </c>
      <c r="AE979" s="13">
        <v>0</v>
      </c>
      <c r="AF979" s="14">
        <v>7746</v>
      </c>
    </row>
    <row r="980" spans="2:32" ht="15" x14ac:dyDescent="0.25">
      <c r="B980" s="7"/>
      <c r="C980" s="39" t="s">
        <v>583</v>
      </c>
      <c r="D980" s="13">
        <f>SUMIFS('1. Output sheet'!$F$2:$F$5000,'1. Output sheet'!$AC$2:$AC$5000,$B$75,'1. Output sheet'!$C$2:$C$5000,D$138,'1. Output sheet'!$K$2:$K$5000,$C915,'1. Output sheet'!$O$2:$O$5000,"&gt;="&amp;$B$906,'1. Output sheet'!$O$2:$O$5000,"&lt;"&amp;$C$906)</f>
        <v>0</v>
      </c>
      <c r="E980" s="13">
        <f>SUMIFS('1. Output sheet'!$F$2:$F$5000,'1. Output sheet'!$AC$2:$AC$5000,$B$75,'1. Output sheet'!$C$2:$C$5000,E$138,'1. Output sheet'!$K$2:$K$5000,$C915,'1. Output sheet'!$O$2:$O$5000,"&gt;="&amp;$B$906,'1. Output sheet'!$O$2:$O$5000,"&lt;"&amp;$C$906)</f>
        <v>0</v>
      </c>
      <c r="F980" s="13">
        <f>SUMIFS('1. Output sheet'!$F$2:$F$5000,'1. Output sheet'!$AC$2:$AC$5000,$B$75,'1. Output sheet'!$C$2:$C$5000,F$138,'1. Output sheet'!$K$2:$K$5000,$C915,'1. Output sheet'!$O$2:$O$5000,"&gt;="&amp;$B$906,'1. Output sheet'!$O$2:$O$5000,"&lt;"&amp;$C$906)</f>
        <v>0</v>
      </c>
      <c r="G980" s="13">
        <f>SUMIFS('1. Output sheet'!$F$2:$F$5000,'1. Output sheet'!$AC$2:$AC$5000,$B$75,'1. Output sheet'!$C$2:$C$5000,G$138,'1. Output sheet'!$K$2:$K$5000,$C915,'1. Output sheet'!$O$2:$O$5000,"&gt;="&amp;$B$906,'1. Output sheet'!$O$2:$O$5000,"&lt;"&amp;$C$906)</f>
        <v>0</v>
      </c>
      <c r="H980" s="13">
        <f>SUMIFS('1. Output sheet'!$F$2:$F$5000,'1. Output sheet'!$AC$2:$AC$5000,$B$75,'1. Output sheet'!$C$2:$C$5000,H$138,'1. Output sheet'!$K$2:$K$5000,$C915,'1. Output sheet'!$O$2:$O$5000,"&gt;="&amp;$B$906,'1. Output sheet'!$O$2:$O$5000,"&lt;"&amp;$C$906)</f>
        <v>0</v>
      </c>
      <c r="I980" s="13">
        <f>SUMIFS('1. Output sheet'!$F$2:$F$5000,'1. Output sheet'!$AC$2:$AC$5000,$B$75,'1. Output sheet'!$C$2:$C$5000,I$138,'1. Output sheet'!$K$2:$K$5000,$C915,'1. Output sheet'!$O$2:$O$5000,"&gt;="&amp;$B$906,'1. Output sheet'!$O$2:$O$5000,"&lt;"&amp;$C$906)</f>
        <v>0</v>
      </c>
      <c r="J980" s="13">
        <f>SUMIFS('1. Output sheet'!$F$2:$F$5000,'1. Output sheet'!$AC$2:$AC$5000,$B$75,'1. Output sheet'!$C$2:$C$5000,J$138,'1. Output sheet'!$K$2:$K$5000,$C915,'1. Output sheet'!$O$2:$O$5000,"&gt;="&amp;$B$906,'1. Output sheet'!$O$2:$O$5000,"&lt;"&amp;$C$906)</f>
        <v>0</v>
      </c>
      <c r="K980" s="13">
        <f>SUMIFS('1. Output sheet'!$F$2:$F$5000,'1. Output sheet'!$AC$2:$AC$5000,$B$75,'1. Output sheet'!$C$2:$C$5000,K$138,'1. Output sheet'!$K$2:$K$5000,$C915,'1. Output sheet'!$O$2:$O$5000,"&gt;="&amp;$B$906,'1. Output sheet'!$O$2:$O$5000,"&lt;"&amp;$C$906)</f>
        <v>0</v>
      </c>
      <c r="L980" s="13">
        <f>SUMIFS('1. Output sheet'!$F$2:$F$5000,'1. Output sheet'!$AC$2:$AC$5000,$B$75,'1. Output sheet'!$C$2:$C$5000,L$138,'1. Output sheet'!$K$2:$K$5000,$C915,'1. Output sheet'!$O$2:$O$5000,"&gt;="&amp;$B$906,'1. Output sheet'!$O$2:$O$5000,"&lt;"&amp;$C$906)</f>
        <v>0</v>
      </c>
      <c r="M980" s="13">
        <f>SUMIFS('1. Output sheet'!$F$2:$F$5000,'1. Output sheet'!$AC$2:$AC$5000,$B$75,'1. Output sheet'!$C$2:$C$5000,M$138,'1. Output sheet'!$K$2:$K$5000,$C915,'1. Output sheet'!$O$2:$O$5000,"&gt;="&amp;$B$906,'1. Output sheet'!$O$2:$O$5000,"&lt;"&amp;$C$906)</f>
        <v>0</v>
      </c>
      <c r="N980" s="13">
        <f>SUMIFS('1. Output sheet'!$F$2:$F$5000,'1. Output sheet'!$AC$2:$AC$5000,$B$75,'1. Output sheet'!$C$2:$C$5000,N$138,'1. Output sheet'!$K$2:$K$5000,$C915,'1. Output sheet'!$O$2:$O$5000,"&gt;="&amp;$B$906,'1. Output sheet'!$O$2:$O$5000,"&lt;"&amp;$C$906)</f>
        <v>0</v>
      </c>
      <c r="O980" s="13">
        <f>SUMIFS('1. Output sheet'!$F$2:$F$5000,'1. Output sheet'!$AC$2:$AC$5000,$B$75,'1. Output sheet'!$C$2:$C$5000,O$138,'1. Output sheet'!$K$2:$K$5000,$C915,'1. Output sheet'!$O$2:$O$5000,"&gt;="&amp;$B$906,'1. Output sheet'!$O$2:$O$5000,"&lt;"&amp;$C$906)</f>
        <v>0</v>
      </c>
      <c r="P980" s="14">
        <f t="shared" si="573"/>
        <v>0</v>
      </c>
      <c r="R980" s="7"/>
      <c r="S980" s="39" t="s">
        <v>583</v>
      </c>
      <c r="T980" s="13">
        <f t="shared" si="574"/>
        <v>0</v>
      </c>
      <c r="U980" s="13">
        <f t="shared" si="552"/>
        <v>0</v>
      </c>
      <c r="V980" s="13">
        <f t="shared" si="553"/>
        <v>0</v>
      </c>
      <c r="W980" s="13">
        <f t="shared" si="554"/>
        <v>0</v>
      </c>
      <c r="X980" s="13">
        <f t="shared" si="555"/>
        <v>0</v>
      </c>
      <c r="Y980" s="13">
        <f t="shared" si="556"/>
        <v>0</v>
      </c>
      <c r="Z980" s="13">
        <f t="shared" si="557"/>
        <v>0</v>
      </c>
      <c r="AA980" s="13">
        <f t="shared" si="558"/>
        <v>0</v>
      </c>
      <c r="AB980" s="13">
        <f t="shared" si="559"/>
        <v>0</v>
      </c>
      <c r="AC980" s="13">
        <f t="shared" si="560"/>
        <v>0</v>
      </c>
      <c r="AD980" s="13">
        <f t="shared" si="561"/>
        <v>0</v>
      </c>
      <c r="AE980" s="13">
        <v>0</v>
      </c>
      <c r="AF980" s="14">
        <v>17311</v>
      </c>
    </row>
    <row r="981" spans="2:32" ht="15" x14ac:dyDescent="0.25">
      <c r="B981" s="7"/>
      <c r="C981" s="39" t="s">
        <v>429</v>
      </c>
      <c r="D981" s="13">
        <f>SUMIFS('1. Output sheet'!$F$2:$F$5000,'1. Output sheet'!$AC$2:$AC$5000,$B$75,'1. Output sheet'!$C$2:$C$5000,D$138,'1. Output sheet'!$K$2:$K$5000,$C916,'1. Output sheet'!$O$2:$O$5000,"&gt;="&amp;$B$906,'1. Output sheet'!$O$2:$O$5000,"&lt;"&amp;$C$906)</f>
        <v>0</v>
      </c>
      <c r="E981" s="13">
        <f>SUMIFS('1. Output sheet'!$F$2:$F$5000,'1. Output sheet'!$AC$2:$AC$5000,$B$75,'1. Output sheet'!$C$2:$C$5000,E$138,'1. Output sheet'!$K$2:$K$5000,$C916,'1. Output sheet'!$O$2:$O$5000,"&gt;="&amp;$B$906,'1. Output sheet'!$O$2:$O$5000,"&lt;"&amp;$C$906)</f>
        <v>0</v>
      </c>
      <c r="F981" s="13">
        <f>SUMIFS('1. Output sheet'!$F$2:$F$5000,'1. Output sheet'!$AC$2:$AC$5000,$B$75,'1. Output sheet'!$C$2:$C$5000,F$138,'1. Output sheet'!$K$2:$K$5000,$C916,'1. Output sheet'!$O$2:$O$5000,"&gt;="&amp;$B$906,'1. Output sheet'!$O$2:$O$5000,"&lt;"&amp;$C$906)</f>
        <v>0</v>
      </c>
      <c r="G981" s="13">
        <f>SUMIFS('1. Output sheet'!$F$2:$F$5000,'1. Output sheet'!$AC$2:$AC$5000,$B$75,'1. Output sheet'!$C$2:$C$5000,G$138,'1. Output sheet'!$K$2:$K$5000,$C916,'1. Output sheet'!$O$2:$O$5000,"&gt;="&amp;$B$906,'1. Output sheet'!$O$2:$O$5000,"&lt;"&amp;$C$906)</f>
        <v>0</v>
      </c>
      <c r="H981" s="13">
        <f>SUMIFS('1. Output sheet'!$F$2:$F$5000,'1. Output sheet'!$AC$2:$AC$5000,$B$75,'1. Output sheet'!$C$2:$C$5000,H$138,'1. Output sheet'!$K$2:$K$5000,$C916,'1. Output sheet'!$O$2:$O$5000,"&gt;="&amp;$B$906,'1. Output sheet'!$O$2:$O$5000,"&lt;"&amp;$C$906)</f>
        <v>0</v>
      </c>
      <c r="I981" s="13">
        <f>SUMIFS('1. Output sheet'!$F$2:$F$5000,'1. Output sheet'!$AC$2:$AC$5000,$B$75,'1. Output sheet'!$C$2:$C$5000,I$138,'1. Output sheet'!$K$2:$K$5000,$C916,'1. Output sheet'!$O$2:$O$5000,"&gt;="&amp;$B$906,'1. Output sheet'!$O$2:$O$5000,"&lt;"&amp;$C$906)</f>
        <v>0</v>
      </c>
      <c r="J981" s="13">
        <f>SUMIFS('1. Output sheet'!$F$2:$F$5000,'1. Output sheet'!$AC$2:$AC$5000,$B$75,'1. Output sheet'!$C$2:$C$5000,J$138,'1. Output sheet'!$K$2:$K$5000,$C916,'1. Output sheet'!$O$2:$O$5000,"&gt;="&amp;$B$906,'1. Output sheet'!$O$2:$O$5000,"&lt;"&amp;$C$906)</f>
        <v>0</v>
      </c>
      <c r="K981" s="13">
        <f>SUMIFS('1. Output sheet'!$F$2:$F$5000,'1. Output sheet'!$AC$2:$AC$5000,$B$75,'1. Output sheet'!$C$2:$C$5000,K$138,'1. Output sheet'!$K$2:$K$5000,$C916,'1. Output sheet'!$O$2:$O$5000,"&gt;="&amp;$B$906,'1. Output sheet'!$O$2:$O$5000,"&lt;"&amp;$C$906)</f>
        <v>0</v>
      </c>
      <c r="L981" s="13">
        <f>SUMIFS('1. Output sheet'!$F$2:$F$5000,'1. Output sheet'!$AC$2:$AC$5000,$B$75,'1. Output sheet'!$C$2:$C$5000,L$138,'1. Output sheet'!$K$2:$K$5000,$C916,'1. Output sheet'!$O$2:$O$5000,"&gt;="&amp;$B$906,'1. Output sheet'!$O$2:$O$5000,"&lt;"&amp;$C$906)</f>
        <v>0</v>
      </c>
      <c r="M981" s="13">
        <f>SUMIFS('1. Output sheet'!$F$2:$F$5000,'1. Output sheet'!$AC$2:$AC$5000,$B$75,'1. Output sheet'!$C$2:$C$5000,M$138,'1. Output sheet'!$K$2:$K$5000,$C916,'1. Output sheet'!$O$2:$O$5000,"&gt;="&amp;$B$906,'1. Output sheet'!$O$2:$O$5000,"&lt;"&amp;$C$906)</f>
        <v>0</v>
      </c>
      <c r="N981" s="13">
        <f>SUMIFS('1. Output sheet'!$F$2:$F$5000,'1. Output sheet'!$AC$2:$AC$5000,$B$75,'1. Output sheet'!$C$2:$C$5000,N$138,'1. Output sheet'!$K$2:$K$5000,$C916,'1. Output sheet'!$O$2:$O$5000,"&gt;="&amp;$B$906,'1. Output sheet'!$O$2:$O$5000,"&lt;"&amp;$C$906)</f>
        <v>0</v>
      </c>
      <c r="O981" s="13">
        <f>SUMIFS('1. Output sheet'!$F$2:$F$5000,'1. Output sheet'!$AC$2:$AC$5000,$B$75,'1. Output sheet'!$C$2:$C$5000,O$138,'1. Output sheet'!$K$2:$K$5000,$C916,'1. Output sheet'!$O$2:$O$5000,"&gt;="&amp;$B$906,'1. Output sheet'!$O$2:$O$5000,"&lt;"&amp;$C$906)</f>
        <v>0</v>
      </c>
      <c r="P981" s="14">
        <f t="shared" si="573"/>
        <v>0</v>
      </c>
      <c r="R981" s="7"/>
      <c r="S981" s="39" t="s">
        <v>429</v>
      </c>
      <c r="T981" s="13">
        <f t="shared" si="574"/>
        <v>0</v>
      </c>
      <c r="U981" s="13">
        <f t="shared" si="552"/>
        <v>0</v>
      </c>
      <c r="V981" s="13">
        <f t="shared" si="553"/>
        <v>0</v>
      </c>
      <c r="W981" s="13">
        <f t="shared" si="554"/>
        <v>0</v>
      </c>
      <c r="X981" s="13">
        <f t="shared" si="555"/>
        <v>0</v>
      </c>
      <c r="Y981" s="13">
        <f t="shared" si="556"/>
        <v>0</v>
      </c>
      <c r="Z981" s="13">
        <f t="shared" si="557"/>
        <v>0</v>
      </c>
      <c r="AA981" s="13">
        <f t="shared" si="558"/>
        <v>0</v>
      </c>
      <c r="AB981" s="13">
        <f t="shared" si="559"/>
        <v>0</v>
      </c>
      <c r="AC981" s="13">
        <f t="shared" si="560"/>
        <v>0</v>
      </c>
      <c r="AD981" s="13">
        <f t="shared" si="561"/>
        <v>0</v>
      </c>
      <c r="AE981" s="13">
        <v>0</v>
      </c>
      <c r="AF981" s="14">
        <v>67515</v>
      </c>
    </row>
    <row r="982" spans="2:32" ht="15" x14ac:dyDescent="0.25">
      <c r="B982" s="7"/>
      <c r="C982" s="39" t="s">
        <v>535</v>
      </c>
      <c r="D982" s="13">
        <f>SUMIFS('1. Output sheet'!$F$2:$F$5000,'1. Output sheet'!$AC$2:$AC$5000,$B$75,'1. Output sheet'!$C$2:$C$5000,D$138,'1. Output sheet'!$K$2:$K$5000,$C917,'1. Output sheet'!$O$2:$O$5000,"&gt;="&amp;$B$906,'1. Output sheet'!$O$2:$O$5000,"&lt;"&amp;$C$906)</f>
        <v>0</v>
      </c>
      <c r="E982" s="13">
        <f>SUMIFS('1. Output sheet'!$F$2:$F$5000,'1. Output sheet'!$AC$2:$AC$5000,$B$75,'1. Output sheet'!$C$2:$C$5000,E$138,'1. Output sheet'!$K$2:$K$5000,$C917,'1. Output sheet'!$O$2:$O$5000,"&gt;="&amp;$B$906,'1. Output sheet'!$O$2:$O$5000,"&lt;"&amp;$C$906)</f>
        <v>0</v>
      </c>
      <c r="F982" s="13">
        <f>SUMIFS('1. Output sheet'!$F$2:$F$5000,'1. Output sheet'!$AC$2:$AC$5000,$B$75,'1. Output sheet'!$C$2:$C$5000,F$138,'1. Output sheet'!$K$2:$K$5000,$C917,'1. Output sheet'!$O$2:$O$5000,"&gt;="&amp;$B$906,'1. Output sheet'!$O$2:$O$5000,"&lt;"&amp;$C$906)</f>
        <v>0</v>
      </c>
      <c r="G982" s="13">
        <f>SUMIFS('1. Output sheet'!$F$2:$F$5000,'1. Output sheet'!$AC$2:$AC$5000,$B$75,'1. Output sheet'!$C$2:$C$5000,G$138,'1. Output sheet'!$K$2:$K$5000,$C917,'1. Output sheet'!$O$2:$O$5000,"&gt;="&amp;$B$906,'1. Output sheet'!$O$2:$O$5000,"&lt;"&amp;$C$906)</f>
        <v>0</v>
      </c>
      <c r="H982" s="13">
        <f>SUMIFS('1. Output sheet'!$F$2:$F$5000,'1. Output sheet'!$AC$2:$AC$5000,$B$75,'1. Output sheet'!$C$2:$C$5000,H$138,'1. Output sheet'!$K$2:$K$5000,$C917,'1. Output sheet'!$O$2:$O$5000,"&gt;="&amp;$B$906,'1. Output sheet'!$O$2:$O$5000,"&lt;"&amp;$C$906)</f>
        <v>0</v>
      </c>
      <c r="I982" s="13">
        <f>SUMIFS('1. Output sheet'!$F$2:$F$5000,'1. Output sheet'!$AC$2:$AC$5000,$B$75,'1. Output sheet'!$C$2:$C$5000,I$138,'1. Output sheet'!$K$2:$K$5000,$C917,'1. Output sheet'!$O$2:$O$5000,"&gt;="&amp;$B$906,'1. Output sheet'!$O$2:$O$5000,"&lt;"&amp;$C$906)</f>
        <v>0</v>
      </c>
      <c r="J982" s="13">
        <f>SUMIFS('1. Output sheet'!$F$2:$F$5000,'1. Output sheet'!$AC$2:$AC$5000,$B$75,'1. Output sheet'!$C$2:$C$5000,J$138,'1. Output sheet'!$K$2:$K$5000,$C917,'1. Output sheet'!$O$2:$O$5000,"&gt;="&amp;$B$906,'1. Output sheet'!$O$2:$O$5000,"&lt;"&amp;$C$906)</f>
        <v>0</v>
      </c>
      <c r="K982" s="13">
        <f>SUMIFS('1. Output sheet'!$F$2:$F$5000,'1. Output sheet'!$AC$2:$AC$5000,$B$75,'1. Output sheet'!$C$2:$C$5000,K$138,'1. Output sheet'!$K$2:$K$5000,$C917,'1. Output sheet'!$O$2:$O$5000,"&gt;="&amp;$B$906,'1. Output sheet'!$O$2:$O$5000,"&lt;"&amp;$C$906)</f>
        <v>0</v>
      </c>
      <c r="L982" s="13">
        <f>SUMIFS('1. Output sheet'!$F$2:$F$5000,'1. Output sheet'!$AC$2:$AC$5000,$B$75,'1. Output sheet'!$C$2:$C$5000,L$138,'1. Output sheet'!$K$2:$K$5000,$C917,'1. Output sheet'!$O$2:$O$5000,"&gt;="&amp;$B$906,'1. Output sheet'!$O$2:$O$5000,"&lt;"&amp;$C$906)</f>
        <v>0</v>
      </c>
      <c r="M982" s="13">
        <f>SUMIFS('1. Output sheet'!$F$2:$F$5000,'1. Output sheet'!$AC$2:$AC$5000,$B$75,'1. Output sheet'!$C$2:$C$5000,M$138,'1. Output sheet'!$K$2:$K$5000,$C917,'1. Output sheet'!$O$2:$O$5000,"&gt;="&amp;$B$906,'1. Output sheet'!$O$2:$O$5000,"&lt;"&amp;$C$906)</f>
        <v>0</v>
      </c>
      <c r="N982" s="13">
        <f>SUMIFS('1. Output sheet'!$F$2:$F$5000,'1. Output sheet'!$AC$2:$AC$5000,$B$75,'1. Output sheet'!$C$2:$C$5000,N$138,'1. Output sheet'!$K$2:$K$5000,$C917,'1. Output sheet'!$O$2:$O$5000,"&gt;="&amp;$B$906,'1. Output sheet'!$O$2:$O$5000,"&lt;"&amp;$C$906)</f>
        <v>0</v>
      </c>
      <c r="O982" s="13">
        <f>SUMIFS('1. Output sheet'!$F$2:$F$5000,'1. Output sheet'!$AC$2:$AC$5000,$B$75,'1. Output sheet'!$C$2:$C$5000,O$138,'1. Output sheet'!$K$2:$K$5000,$C917,'1. Output sheet'!$O$2:$O$5000,"&gt;="&amp;$B$906,'1. Output sheet'!$O$2:$O$5000,"&lt;"&amp;$C$906)</f>
        <v>0</v>
      </c>
      <c r="P982" s="14">
        <f t="shared" si="573"/>
        <v>0</v>
      </c>
      <c r="R982" s="7"/>
      <c r="S982" s="39" t="s">
        <v>535</v>
      </c>
      <c r="T982" s="13">
        <f t="shared" si="574"/>
        <v>0</v>
      </c>
      <c r="U982" s="13">
        <f t="shared" si="552"/>
        <v>0</v>
      </c>
      <c r="V982" s="13">
        <f t="shared" si="553"/>
        <v>0</v>
      </c>
      <c r="W982" s="13">
        <f t="shared" si="554"/>
        <v>0</v>
      </c>
      <c r="X982" s="13">
        <f t="shared" si="555"/>
        <v>0</v>
      </c>
      <c r="Y982" s="13">
        <f t="shared" si="556"/>
        <v>0</v>
      </c>
      <c r="Z982" s="13">
        <f t="shared" si="557"/>
        <v>0</v>
      </c>
      <c r="AA982" s="13">
        <f t="shared" si="558"/>
        <v>0</v>
      </c>
      <c r="AB982" s="13">
        <f t="shared" si="559"/>
        <v>0</v>
      </c>
      <c r="AC982" s="13">
        <f t="shared" si="560"/>
        <v>0</v>
      </c>
      <c r="AD982" s="13">
        <f t="shared" si="561"/>
        <v>0</v>
      </c>
      <c r="AE982" s="13">
        <v>0</v>
      </c>
      <c r="AF982" s="14">
        <v>15775</v>
      </c>
    </row>
    <row r="983" spans="2:32" ht="15" x14ac:dyDescent="0.25">
      <c r="B983" s="7"/>
      <c r="C983" s="39" t="s">
        <v>247</v>
      </c>
      <c r="D983" s="13">
        <f>SUMIFS('1. Output sheet'!$F$2:$F$5000,'1. Output sheet'!$AC$2:$AC$5000,$B$75,'1. Output sheet'!$C$2:$C$5000,D$138,'1. Output sheet'!$K$2:$K$5000,$C918,'1. Output sheet'!$O$2:$O$5000,"&gt;="&amp;$B$906,'1. Output sheet'!$O$2:$O$5000,"&lt;"&amp;$C$906)</f>
        <v>0</v>
      </c>
      <c r="E983" s="13">
        <f>SUMIFS('1. Output sheet'!$F$2:$F$5000,'1. Output sheet'!$AC$2:$AC$5000,$B$75,'1. Output sheet'!$C$2:$C$5000,E$138,'1. Output sheet'!$K$2:$K$5000,$C918,'1. Output sheet'!$O$2:$O$5000,"&gt;="&amp;$B$906,'1. Output sheet'!$O$2:$O$5000,"&lt;"&amp;$C$906)</f>
        <v>26545.4</v>
      </c>
      <c r="F983" s="13">
        <f>SUMIFS('1. Output sheet'!$F$2:$F$5000,'1. Output sheet'!$AC$2:$AC$5000,$B$75,'1. Output sheet'!$C$2:$C$5000,F$138,'1. Output sheet'!$K$2:$K$5000,$C918,'1. Output sheet'!$O$2:$O$5000,"&gt;="&amp;$B$906,'1. Output sheet'!$O$2:$O$5000,"&lt;"&amp;$C$906)</f>
        <v>0</v>
      </c>
      <c r="G983" s="13">
        <f>SUMIFS('1. Output sheet'!$F$2:$F$5000,'1. Output sheet'!$AC$2:$AC$5000,$B$75,'1. Output sheet'!$C$2:$C$5000,G$138,'1. Output sheet'!$K$2:$K$5000,$C918,'1. Output sheet'!$O$2:$O$5000,"&gt;="&amp;$B$906,'1. Output sheet'!$O$2:$O$5000,"&lt;"&amp;$C$906)</f>
        <v>0</v>
      </c>
      <c r="H983" s="13">
        <f>SUMIFS('1. Output sheet'!$F$2:$F$5000,'1. Output sheet'!$AC$2:$AC$5000,$B$75,'1. Output sheet'!$C$2:$C$5000,H$138,'1. Output sheet'!$K$2:$K$5000,$C918,'1. Output sheet'!$O$2:$O$5000,"&gt;="&amp;$B$906,'1. Output sheet'!$O$2:$O$5000,"&lt;"&amp;$C$906)</f>
        <v>0</v>
      </c>
      <c r="I983" s="13">
        <f>SUMIFS('1. Output sheet'!$F$2:$F$5000,'1. Output sheet'!$AC$2:$AC$5000,$B$75,'1. Output sheet'!$C$2:$C$5000,I$138,'1. Output sheet'!$K$2:$K$5000,$C918,'1. Output sheet'!$O$2:$O$5000,"&gt;="&amp;$B$906,'1. Output sheet'!$O$2:$O$5000,"&lt;"&amp;$C$906)</f>
        <v>0</v>
      </c>
      <c r="J983" s="13">
        <f>SUMIFS('1. Output sheet'!$F$2:$F$5000,'1. Output sheet'!$AC$2:$AC$5000,$B$75,'1. Output sheet'!$C$2:$C$5000,J$138,'1. Output sheet'!$K$2:$K$5000,$C918,'1. Output sheet'!$O$2:$O$5000,"&gt;="&amp;$B$906,'1. Output sheet'!$O$2:$O$5000,"&lt;"&amp;$C$906)</f>
        <v>0</v>
      </c>
      <c r="K983" s="13">
        <f>SUMIFS('1. Output sheet'!$F$2:$F$5000,'1. Output sheet'!$AC$2:$AC$5000,$B$75,'1. Output sheet'!$C$2:$C$5000,K$138,'1. Output sheet'!$K$2:$K$5000,$C918,'1. Output sheet'!$O$2:$O$5000,"&gt;="&amp;$B$906,'1. Output sheet'!$O$2:$O$5000,"&lt;"&amp;$C$906)</f>
        <v>0</v>
      </c>
      <c r="L983" s="13">
        <f>SUMIFS('1. Output sheet'!$F$2:$F$5000,'1. Output sheet'!$AC$2:$AC$5000,$B$75,'1. Output sheet'!$C$2:$C$5000,L$138,'1. Output sheet'!$K$2:$K$5000,$C918,'1. Output sheet'!$O$2:$O$5000,"&gt;="&amp;$B$906,'1. Output sheet'!$O$2:$O$5000,"&lt;"&amp;$C$906)</f>
        <v>0</v>
      </c>
      <c r="M983" s="13">
        <f>SUMIFS('1. Output sheet'!$F$2:$F$5000,'1. Output sheet'!$AC$2:$AC$5000,$B$75,'1. Output sheet'!$C$2:$C$5000,M$138,'1. Output sheet'!$K$2:$K$5000,$C918,'1. Output sheet'!$O$2:$O$5000,"&gt;="&amp;$B$906,'1. Output sheet'!$O$2:$O$5000,"&lt;"&amp;$C$906)</f>
        <v>0</v>
      </c>
      <c r="N983" s="13">
        <f>SUMIFS('1. Output sheet'!$F$2:$F$5000,'1. Output sheet'!$AC$2:$AC$5000,$B$75,'1. Output sheet'!$C$2:$C$5000,N$138,'1. Output sheet'!$K$2:$K$5000,$C918,'1. Output sheet'!$O$2:$O$5000,"&gt;="&amp;$B$906,'1. Output sheet'!$O$2:$O$5000,"&lt;"&amp;$C$906)</f>
        <v>0</v>
      </c>
      <c r="O983" s="13">
        <f>SUMIFS('1. Output sheet'!$F$2:$F$5000,'1. Output sheet'!$AC$2:$AC$5000,$B$75,'1. Output sheet'!$C$2:$C$5000,O$138,'1. Output sheet'!$K$2:$K$5000,$C918,'1. Output sheet'!$O$2:$O$5000,"&gt;="&amp;$B$906,'1. Output sheet'!$O$2:$O$5000,"&lt;"&amp;$C$906)</f>
        <v>0</v>
      </c>
      <c r="P983" s="14">
        <f t="shared" si="573"/>
        <v>26545.4</v>
      </c>
      <c r="R983" s="7"/>
      <c r="S983" s="39" t="s">
        <v>247</v>
      </c>
      <c r="T983" s="13">
        <f t="shared" si="574"/>
        <v>0</v>
      </c>
      <c r="U983" s="13">
        <f t="shared" si="552"/>
        <v>3559.1756834667412</v>
      </c>
      <c r="V983" s="13">
        <f t="shared" si="553"/>
        <v>0</v>
      </c>
      <c r="W983" s="13">
        <f t="shared" si="554"/>
        <v>0</v>
      </c>
      <c r="X983" s="13">
        <f t="shared" si="555"/>
        <v>0</v>
      </c>
      <c r="Y983" s="13">
        <f t="shared" si="556"/>
        <v>0</v>
      </c>
      <c r="Z983" s="13">
        <f t="shared" si="557"/>
        <v>0</v>
      </c>
      <c r="AA983" s="13">
        <f t="shared" si="558"/>
        <v>0</v>
      </c>
      <c r="AB983" s="13">
        <f t="shared" si="559"/>
        <v>0</v>
      </c>
      <c r="AC983" s="13">
        <f t="shared" si="560"/>
        <v>0</v>
      </c>
      <c r="AD983" s="13">
        <f t="shared" si="561"/>
        <v>0</v>
      </c>
      <c r="AE983" s="13">
        <v>0</v>
      </c>
      <c r="AF983" s="14">
        <v>26545.4</v>
      </c>
    </row>
    <row r="984" spans="2:32" ht="15" x14ac:dyDescent="0.25">
      <c r="B984" s="7"/>
      <c r="C984" s="39" t="s">
        <v>377</v>
      </c>
      <c r="D984" s="13">
        <f>SUMIFS('1. Output sheet'!$F$2:$F$5000,'1. Output sheet'!$AC$2:$AC$5000,$B$75,'1. Output sheet'!$C$2:$C$5000,D$138,'1. Output sheet'!$K$2:$K$5000,$C919,'1. Output sheet'!$O$2:$O$5000,"&gt;="&amp;$B$906,'1. Output sheet'!$O$2:$O$5000,"&lt;"&amp;$C$906)</f>
        <v>0</v>
      </c>
      <c r="E984" s="13">
        <f>SUMIFS('1. Output sheet'!$F$2:$F$5000,'1. Output sheet'!$AC$2:$AC$5000,$B$75,'1. Output sheet'!$C$2:$C$5000,E$138,'1. Output sheet'!$K$2:$K$5000,$C919,'1. Output sheet'!$O$2:$O$5000,"&gt;="&amp;$B$906,'1. Output sheet'!$O$2:$O$5000,"&lt;"&amp;$C$906)</f>
        <v>0</v>
      </c>
      <c r="F984" s="13">
        <f>SUMIFS('1. Output sheet'!$F$2:$F$5000,'1. Output sheet'!$AC$2:$AC$5000,$B$75,'1. Output sheet'!$C$2:$C$5000,F$138,'1. Output sheet'!$K$2:$K$5000,$C919,'1. Output sheet'!$O$2:$O$5000,"&gt;="&amp;$B$906,'1. Output sheet'!$O$2:$O$5000,"&lt;"&amp;$C$906)</f>
        <v>0</v>
      </c>
      <c r="G984" s="13">
        <f>SUMIFS('1. Output sheet'!$F$2:$F$5000,'1. Output sheet'!$AC$2:$AC$5000,$B$75,'1. Output sheet'!$C$2:$C$5000,G$138,'1. Output sheet'!$K$2:$K$5000,$C919,'1. Output sheet'!$O$2:$O$5000,"&gt;="&amp;$B$906,'1. Output sheet'!$O$2:$O$5000,"&lt;"&amp;$C$906)</f>
        <v>0</v>
      </c>
      <c r="H984" s="13">
        <f>SUMIFS('1. Output sheet'!$F$2:$F$5000,'1. Output sheet'!$AC$2:$AC$5000,$B$75,'1. Output sheet'!$C$2:$C$5000,H$138,'1. Output sheet'!$K$2:$K$5000,$C919,'1. Output sheet'!$O$2:$O$5000,"&gt;="&amp;$B$906,'1. Output sheet'!$O$2:$O$5000,"&lt;"&amp;$C$906)</f>
        <v>0</v>
      </c>
      <c r="I984" s="13">
        <f>SUMIFS('1. Output sheet'!$F$2:$F$5000,'1. Output sheet'!$AC$2:$AC$5000,$B$75,'1. Output sheet'!$C$2:$C$5000,I$138,'1. Output sheet'!$K$2:$K$5000,$C919,'1. Output sheet'!$O$2:$O$5000,"&gt;="&amp;$B$906,'1. Output sheet'!$O$2:$O$5000,"&lt;"&amp;$C$906)</f>
        <v>0</v>
      </c>
      <c r="J984" s="13">
        <f>SUMIFS('1. Output sheet'!$F$2:$F$5000,'1. Output sheet'!$AC$2:$AC$5000,$B$75,'1. Output sheet'!$C$2:$C$5000,J$138,'1. Output sheet'!$K$2:$K$5000,$C919,'1. Output sheet'!$O$2:$O$5000,"&gt;="&amp;$B$906,'1. Output sheet'!$O$2:$O$5000,"&lt;"&amp;$C$906)</f>
        <v>0</v>
      </c>
      <c r="K984" s="13">
        <f>SUMIFS('1. Output sheet'!$F$2:$F$5000,'1. Output sheet'!$AC$2:$AC$5000,$B$75,'1. Output sheet'!$C$2:$C$5000,K$138,'1. Output sheet'!$K$2:$K$5000,$C919,'1. Output sheet'!$O$2:$O$5000,"&gt;="&amp;$B$906,'1. Output sheet'!$O$2:$O$5000,"&lt;"&amp;$C$906)</f>
        <v>0</v>
      </c>
      <c r="L984" s="13">
        <f>SUMIFS('1. Output sheet'!$F$2:$F$5000,'1. Output sheet'!$AC$2:$AC$5000,$B$75,'1. Output sheet'!$C$2:$C$5000,L$138,'1. Output sheet'!$K$2:$K$5000,$C919,'1. Output sheet'!$O$2:$O$5000,"&gt;="&amp;$B$906,'1. Output sheet'!$O$2:$O$5000,"&lt;"&amp;$C$906)</f>
        <v>0</v>
      </c>
      <c r="M984" s="13">
        <f>SUMIFS('1. Output sheet'!$F$2:$F$5000,'1. Output sheet'!$AC$2:$AC$5000,$B$75,'1. Output sheet'!$C$2:$C$5000,M$138,'1. Output sheet'!$K$2:$K$5000,$C919,'1. Output sheet'!$O$2:$O$5000,"&gt;="&amp;$B$906,'1. Output sheet'!$O$2:$O$5000,"&lt;"&amp;$C$906)</f>
        <v>0</v>
      </c>
      <c r="N984" s="13">
        <f>SUMIFS('1. Output sheet'!$F$2:$F$5000,'1. Output sheet'!$AC$2:$AC$5000,$B$75,'1. Output sheet'!$C$2:$C$5000,N$138,'1. Output sheet'!$K$2:$K$5000,$C919,'1. Output sheet'!$O$2:$O$5000,"&gt;="&amp;$B$906,'1. Output sheet'!$O$2:$O$5000,"&lt;"&amp;$C$906)</f>
        <v>0</v>
      </c>
      <c r="O984" s="13">
        <f>SUMIFS('1. Output sheet'!$F$2:$F$5000,'1. Output sheet'!$AC$2:$AC$5000,$B$75,'1. Output sheet'!$C$2:$C$5000,O$138,'1. Output sheet'!$K$2:$K$5000,$C919,'1. Output sheet'!$O$2:$O$5000,"&gt;="&amp;$B$906,'1. Output sheet'!$O$2:$O$5000,"&lt;"&amp;$C$906)</f>
        <v>0</v>
      </c>
      <c r="P984" s="14">
        <f t="shared" si="573"/>
        <v>0</v>
      </c>
      <c r="R984" s="7"/>
      <c r="S984" s="39" t="s">
        <v>377</v>
      </c>
      <c r="T984" s="13">
        <f t="shared" si="574"/>
        <v>0</v>
      </c>
      <c r="U984" s="13">
        <f t="shared" si="552"/>
        <v>0</v>
      </c>
      <c r="V984" s="13">
        <f t="shared" si="553"/>
        <v>0</v>
      </c>
      <c r="W984" s="13">
        <f t="shared" si="554"/>
        <v>0</v>
      </c>
      <c r="X984" s="13">
        <f t="shared" si="555"/>
        <v>0</v>
      </c>
      <c r="Y984" s="13">
        <f t="shared" si="556"/>
        <v>0</v>
      </c>
      <c r="Z984" s="13">
        <f t="shared" si="557"/>
        <v>0</v>
      </c>
      <c r="AA984" s="13">
        <f t="shared" si="558"/>
        <v>0</v>
      </c>
      <c r="AB984" s="13">
        <f t="shared" si="559"/>
        <v>0</v>
      </c>
      <c r="AC984" s="13">
        <f t="shared" si="560"/>
        <v>0</v>
      </c>
      <c r="AD984" s="13">
        <f t="shared" si="561"/>
        <v>0</v>
      </c>
      <c r="AE984" s="13">
        <v>0</v>
      </c>
      <c r="AF984" s="14">
        <v>0</v>
      </c>
    </row>
    <row r="985" spans="2:32" ht="15" x14ac:dyDescent="0.25">
      <c r="B985" s="7"/>
      <c r="C985" s="39" t="s">
        <v>132</v>
      </c>
      <c r="D985" s="13">
        <f>SUMIFS('1. Output sheet'!$F$2:$F$5000,'1. Output sheet'!$AC$2:$AC$5000,$B$75,'1. Output sheet'!$C$2:$C$5000,D$138,'1. Output sheet'!$K$2:$K$5000,$C920,'1. Output sheet'!$O$2:$O$5000,"&gt;="&amp;$B$906,'1. Output sheet'!$O$2:$O$5000,"&lt;"&amp;$C$906)</f>
        <v>0</v>
      </c>
      <c r="E985" s="13">
        <f>SUMIFS('1. Output sheet'!$F$2:$F$5000,'1. Output sheet'!$AC$2:$AC$5000,$B$75,'1. Output sheet'!$C$2:$C$5000,E$138,'1. Output sheet'!$K$2:$K$5000,$C920,'1. Output sheet'!$O$2:$O$5000,"&gt;="&amp;$B$906,'1. Output sheet'!$O$2:$O$5000,"&lt;"&amp;$C$906)</f>
        <v>0</v>
      </c>
      <c r="F985" s="13">
        <f>SUMIFS('1. Output sheet'!$F$2:$F$5000,'1. Output sheet'!$AC$2:$AC$5000,$B$75,'1. Output sheet'!$C$2:$C$5000,F$138,'1. Output sheet'!$K$2:$K$5000,$C920,'1. Output sheet'!$O$2:$O$5000,"&gt;="&amp;$B$906,'1. Output sheet'!$O$2:$O$5000,"&lt;"&amp;$C$906)</f>
        <v>0</v>
      </c>
      <c r="G985" s="13">
        <f>SUMIFS('1. Output sheet'!$F$2:$F$5000,'1. Output sheet'!$AC$2:$AC$5000,$B$75,'1. Output sheet'!$C$2:$C$5000,G$138,'1. Output sheet'!$K$2:$K$5000,$C920,'1. Output sheet'!$O$2:$O$5000,"&gt;="&amp;$B$906,'1. Output sheet'!$O$2:$O$5000,"&lt;"&amp;$C$906)</f>
        <v>9050</v>
      </c>
      <c r="H985" s="13">
        <f>SUMIFS('1. Output sheet'!$F$2:$F$5000,'1. Output sheet'!$AC$2:$AC$5000,$B$75,'1. Output sheet'!$C$2:$C$5000,H$138,'1. Output sheet'!$K$2:$K$5000,$C920,'1. Output sheet'!$O$2:$O$5000,"&gt;="&amp;$B$906,'1. Output sheet'!$O$2:$O$5000,"&lt;"&amp;$C$906)</f>
        <v>9050</v>
      </c>
      <c r="I985" s="13">
        <f>SUMIFS('1. Output sheet'!$F$2:$F$5000,'1. Output sheet'!$AC$2:$AC$5000,$B$75,'1. Output sheet'!$C$2:$C$5000,I$138,'1. Output sheet'!$K$2:$K$5000,$C920,'1. Output sheet'!$O$2:$O$5000,"&gt;="&amp;$B$906,'1. Output sheet'!$O$2:$O$5000,"&lt;"&amp;$C$906)</f>
        <v>0</v>
      </c>
      <c r="J985" s="13">
        <f>SUMIFS('1. Output sheet'!$F$2:$F$5000,'1. Output sheet'!$AC$2:$AC$5000,$B$75,'1. Output sheet'!$C$2:$C$5000,J$138,'1. Output sheet'!$K$2:$K$5000,$C920,'1. Output sheet'!$O$2:$O$5000,"&gt;="&amp;$B$906,'1. Output sheet'!$O$2:$O$5000,"&lt;"&amp;$C$906)</f>
        <v>0</v>
      </c>
      <c r="K985" s="13">
        <f>SUMIFS('1. Output sheet'!$F$2:$F$5000,'1. Output sheet'!$AC$2:$AC$5000,$B$75,'1. Output sheet'!$C$2:$C$5000,K$138,'1. Output sheet'!$K$2:$K$5000,$C920,'1. Output sheet'!$O$2:$O$5000,"&gt;="&amp;$B$906,'1. Output sheet'!$O$2:$O$5000,"&lt;"&amp;$C$906)</f>
        <v>0</v>
      </c>
      <c r="L985" s="13">
        <f>SUMIFS('1. Output sheet'!$F$2:$F$5000,'1. Output sheet'!$AC$2:$AC$5000,$B$75,'1. Output sheet'!$C$2:$C$5000,L$138,'1. Output sheet'!$K$2:$K$5000,$C920,'1. Output sheet'!$O$2:$O$5000,"&gt;="&amp;$B$906,'1. Output sheet'!$O$2:$O$5000,"&lt;"&amp;$C$906)</f>
        <v>0</v>
      </c>
      <c r="M985" s="13">
        <f>SUMIFS('1. Output sheet'!$F$2:$F$5000,'1. Output sheet'!$AC$2:$AC$5000,$B$75,'1. Output sheet'!$C$2:$C$5000,M$138,'1. Output sheet'!$K$2:$K$5000,$C920,'1. Output sheet'!$O$2:$O$5000,"&gt;="&amp;$B$906,'1. Output sheet'!$O$2:$O$5000,"&lt;"&amp;$C$906)</f>
        <v>0</v>
      </c>
      <c r="N985" s="13">
        <f>SUMIFS('1. Output sheet'!$F$2:$F$5000,'1. Output sheet'!$AC$2:$AC$5000,$B$75,'1. Output sheet'!$C$2:$C$5000,N$138,'1. Output sheet'!$K$2:$K$5000,$C920,'1. Output sheet'!$O$2:$O$5000,"&gt;="&amp;$B$906,'1. Output sheet'!$O$2:$O$5000,"&lt;"&amp;$C$906)</f>
        <v>0</v>
      </c>
      <c r="O985" s="13">
        <f>SUMIFS('1. Output sheet'!$F$2:$F$5000,'1. Output sheet'!$AC$2:$AC$5000,$B$75,'1. Output sheet'!$C$2:$C$5000,O$138,'1. Output sheet'!$K$2:$K$5000,$C920,'1. Output sheet'!$O$2:$O$5000,"&gt;="&amp;$B$906,'1. Output sheet'!$O$2:$O$5000,"&lt;"&amp;$C$906)</f>
        <v>0</v>
      </c>
      <c r="P985" s="14">
        <f t="shared" si="573"/>
        <v>18100</v>
      </c>
      <c r="R985" s="7"/>
      <c r="S985" s="39" t="s">
        <v>132</v>
      </c>
      <c r="T985" s="13">
        <f t="shared" si="574"/>
        <v>0</v>
      </c>
      <c r="U985" s="13">
        <f t="shared" si="552"/>
        <v>0</v>
      </c>
      <c r="V985" s="13">
        <f t="shared" si="553"/>
        <v>0</v>
      </c>
      <c r="W985" s="13">
        <f t="shared" si="554"/>
        <v>1213.4132443050023</v>
      </c>
      <c r="X985" s="13">
        <f t="shared" si="555"/>
        <v>1213.4132443050023</v>
      </c>
      <c r="Y985" s="13">
        <f t="shared" si="556"/>
        <v>0</v>
      </c>
      <c r="Z985" s="13">
        <f t="shared" si="557"/>
        <v>0</v>
      </c>
      <c r="AA985" s="13">
        <f t="shared" si="558"/>
        <v>0</v>
      </c>
      <c r="AB985" s="13">
        <f t="shared" si="559"/>
        <v>0</v>
      </c>
      <c r="AC985" s="13">
        <f t="shared" si="560"/>
        <v>0</v>
      </c>
      <c r="AD985" s="13">
        <f t="shared" si="561"/>
        <v>0</v>
      </c>
      <c r="AE985" s="13">
        <v>26449</v>
      </c>
      <c r="AF985" s="14">
        <v>224601.75</v>
      </c>
    </row>
    <row r="986" spans="2:32" ht="15" x14ac:dyDescent="0.25">
      <c r="B986" s="7"/>
      <c r="C986" s="39" t="s">
        <v>471</v>
      </c>
      <c r="D986" s="13">
        <f>SUMIFS('1. Output sheet'!$F$2:$F$5000,'1. Output sheet'!$AC$2:$AC$5000,$B$75,'1. Output sheet'!$C$2:$C$5000,D$138,'1. Output sheet'!$K$2:$K$5000,$C921,'1. Output sheet'!$O$2:$O$5000,"&gt;="&amp;$B$906,'1. Output sheet'!$O$2:$O$5000,"&lt;"&amp;$C$906)</f>
        <v>0</v>
      </c>
      <c r="E986" s="13">
        <f>SUMIFS('1. Output sheet'!$F$2:$F$5000,'1. Output sheet'!$AC$2:$AC$5000,$B$75,'1. Output sheet'!$C$2:$C$5000,E$138,'1. Output sheet'!$K$2:$K$5000,$C921,'1. Output sheet'!$O$2:$O$5000,"&gt;="&amp;$B$906,'1. Output sheet'!$O$2:$O$5000,"&lt;"&amp;$C$906)</f>
        <v>0</v>
      </c>
      <c r="F986" s="13">
        <f>SUMIFS('1. Output sheet'!$F$2:$F$5000,'1. Output sheet'!$AC$2:$AC$5000,$B$75,'1. Output sheet'!$C$2:$C$5000,F$138,'1. Output sheet'!$K$2:$K$5000,$C921,'1. Output sheet'!$O$2:$O$5000,"&gt;="&amp;$B$906,'1. Output sheet'!$O$2:$O$5000,"&lt;"&amp;$C$906)</f>
        <v>0</v>
      </c>
      <c r="G986" s="13">
        <f>SUMIFS('1. Output sheet'!$F$2:$F$5000,'1. Output sheet'!$AC$2:$AC$5000,$B$75,'1. Output sheet'!$C$2:$C$5000,G$138,'1. Output sheet'!$K$2:$K$5000,$C921,'1. Output sheet'!$O$2:$O$5000,"&gt;="&amp;$B$906,'1. Output sheet'!$O$2:$O$5000,"&lt;"&amp;$C$906)</f>
        <v>0</v>
      </c>
      <c r="H986" s="13">
        <f>SUMIFS('1. Output sheet'!$F$2:$F$5000,'1. Output sheet'!$AC$2:$AC$5000,$B$75,'1. Output sheet'!$C$2:$C$5000,H$138,'1. Output sheet'!$K$2:$K$5000,$C921,'1. Output sheet'!$O$2:$O$5000,"&gt;="&amp;$B$906,'1. Output sheet'!$O$2:$O$5000,"&lt;"&amp;$C$906)</f>
        <v>0</v>
      </c>
      <c r="I986" s="13">
        <f>SUMIFS('1. Output sheet'!$F$2:$F$5000,'1. Output sheet'!$AC$2:$AC$5000,$B$75,'1. Output sheet'!$C$2:$C$5000,I$138,'1. Output sheet'!$K$2:$K$5000,$C921,'1. Output sheet'!$O$2:$O$5000,"&gt;="&amp;$B$906,'1. Output sheet'!$O$2:$O$5000,"&lt;"&amp;$C$906)</f>
        <v>0</v>
      </c>
      <c r="J986" s="13">
        <f>SUMIFS('1. Output sheet'!$F$2:$F$5000,'1. Output sheet'!$AC$2:$AC$5000,$B$75,'1. Output sheet'!$C$2:$C$5000,J$138,'1. Output sheet'!$K$2:$K$5000,$C921,'1. Output sheet'!$O$2:$O$5000,"&gt;="&amp;$B$906,'1. Output sheet'!$O$2:$O$5000,"&lt;"&amp;$C$906)</f>
        <v>0</v>
      </c>
      <c r="K986" s="13">
        <f>SUMIFS('1. Output sheet'!$F$2:$F$5000,'1. Output sheet'!$AC$2:$AC$5000,$B$75,'1. Output sheet'!$C$2:$C$5000,K$138,'1. Output sheet'!$K$2:$K$5000,$C921,'1. Output sheet'!$O$2:$O$5000,"&gt;="&amp;$B$906,'1. Output sheet'!$O$2:$O$5000,"&lt;"&amp;$C$906)</f>
        <v>0</v>
      </c>
      <c r="L986" s="13">
        <f>SUMIFS('1. Output sheet'!$F$2:$F$5000,'1. Output sheet'!$AC$2:$AC$5000,$B$75,'1. Output sheet'!$C$2:$C$5000,L$138,'1. Output sheet'!$K$2:$K$5000,$C921,'1. Output sheet'!$O$2:$O$5000,"&gt;="&amp;$B$906,'1. Output sheet'!$O$2:$O$5000,"&lt;"&amp;$C$906)</f>
        <v>0</v>
      </c>
      <c r="M986" s="13">
        <f>SUMIFS('1. Output sheet'!$F$2:$F$5000,'1. Output sheet'!$AC$2:$AC$5000,$B$75,'1. Output sheet'!$C$2:$C$5000,M$138,'1. Output sheet'!$K$2:$K$5000,$C921,'1. Output sheet'!$O$2:$O$5000,"&gt;="&amp;$B$906,'1. Output sheet'!$O$2:$O$5000,"&lt;"&amp;$C$906)</f>
        <v>0</v>
      </c>
      <c r="N986" s="13">
        <f>SUMIFS('1. Output sheet'!$F$2:$F$5000,'1. Output sheet'!$AC$2:$AC$5000,$B$75,'1. Output sheet'!$C$2:$C$5000,N$138,'1. Output sheet'!$K$2:$K$5000,$C921,'1. Output sheet'!$O$2:$O$5000,"&gt;="&amp;$B$906,'1. Output sheet'!$O$2:$O$5000,"&lt;"&amp;$C$906)</f>
        <v>0</v>
      </c>
      <c r="O986" s="13">
        <f>SUMIFS('1. Output sheet'!$F$2:$F$5000,'1. Output sheet'!$AC$2:$AC$5000,$B$75,'1. Output sheet'!$C$2:$C$5000,O$138,'1. Output sheet'!$K$2:$K$5000,$C921,'1. Output sheet'!$O$2:$O$5000,"&gt;="&amp;$B$906,'1. Output sheet'!$O$2:$O$5000,"&lt;"&amp;$C$906)</f>
        <v>0</v>
      </c>
      <c r="P986" s="14">
        <f t="shared" si="573"/>
        <v>0</v>
      </c>
      <c r="R986" s="7"/>
      <c r="S986" s="39" t="s">
        <v>471</v>
      </c>
      <c r="T986" s="13">
        <f t="shared" si="574"/>
        <v>0</v>
      </c>
      <c r="U986" s="13">
        <f t="shared" si="552"/>
        <v>0</v>
      </c>
      <c r="V986" s="13">
        <f t="shared" si="553"/>
        <v>0</v>
      </c>
      <c r="W986" s="13">
        <f t="shared" si="554"/>
        <v>0</v>
      </c>
      <c r="X986" s="13">
        <f t="shared" si="555"/>
        <v>0</v>
      </c>
      <c r="Y986" s="13">
        <f t="shared" si="556"/>
        <v>0</v>
      </c>
      <c r="Z986" s="13">
        <f t="shared" si="557"/>
        <v>0</v>
      </c>
      <c r="AA986" s="13">
        <f t="shared" si="558"/>
        <v>0</v>
      </c>
      <c r="AB986" s="13">
        <f t="shared" si="559"/>
        <v>0</v>
      </c>
      <c r="AC986" s="13">
        <f t="shared" si="560"/>
        <v>0</v>
      </c>
      <c r="AD986" s="13">
        <f t="shared" si="561"/>
        <v>0</v>
      </c>
      <c r="AE986" s="13">
        <v>0</v>
      </c>
      <c r="AF986" s="14">
        <v>0</v>
      </c>
    </row>
    <row r="987" spans="2:32" ht="15" x14ac:dyDescent="0.25">
      <c r="B987" s="7"/>
      <c r="C987" s="39" t="s">
        <v>56</v>
      </c>
      <c r="D987" s="13">
        <f>SUMIFS('1. Output sheet'!$F$2:$F$5000,'1. Output sheet'!$AC$2:$AC$5000,$B$75,'1. Output sheet'!$C$2:$C$5000,D$138,'1. Output sheet'!$K$2:$K$5000,$C922,'1. Output sheet'!$O$2:$O$5000,"&gt;="&amp;$B$906,'1. Output sheet'!$O$2:$O$5000,"&lt;"&amp;$C$906)</f>
        <v>0</v>
      </c>
      <c r="E987" s="13">
        <f>SUMIFS('1. Output sheet'!$F$2:$F$5000,'1. Output sheet'!$AC$2:$AC$5000,$B$75,'1. Output sheet'!$C$2:$C$5000,E$138,'1. Output sheet'!$K$2:$K$5000,$C922,'1. Output sheet'!$O$2:$O$5000,"&gt;="&amp;$B$906,'1. Output sheet'!$O$2:$O$5000,"&lt;"&amp;$C$906)</f>
        <v>0</v>
      </c>
      <c r="F987" s="13">
        <f>SUMIFS('1. Output sheet'!$F$2:$F$5000,'1. Output sheet'!$AC$2:$AC$5000,$B$75,'1. Output sheet'!$C$2:$C$5000,F$138,'1. Output sheet'!$K$2:$K$5000,$C922,'1. Output sheet'!$O$2:$O$5000,"&gt;="&amp;$B$906,'1. Output sheet'!$O$2:$O$5000,"&lt;"&amp;$C$906)</f>
        <v>0</v>
      </c>
      <c r="G987" s="13">
        <f>SUMIFS('1. Output sheet'!$F$2:$F$5000,'1. Output sheet'!$AC$2:$AC$5000,$B$75,'1. Output sheet'!$C$2:$C$5000,G$138,'1. Output sheet'!$K$2:$K$5000,$C922,'1. Output sheet'!$O$2:$O$5000,"&gt;="&amp;$B$906,'1. Output sheet'!$O$2:$O$5000,"&lt;"&amp;$C$906)</f>
        <v>0</v>
      </c>
      <c r="H987" s="13">
        <f>SUMIFS('1. Output sheet'!$F$2:$F$5000,'1. Output sheet'!$AC$2:$AC$5000,$B$75,'1. Output sheet'!$C$2:$C$5000,H$138,'1. Output sheet'!$K$2:$K$5000,$C922,'1. Output sheet'!$O$2:$O$5000,"&gt;="&amp;$B$906,'1. Output sheet'!$O$2:$O$5000,"&lt;"&amp;$C$906)</f>
        <v>0</v>
      </c>
      <c r="I987" s="13">
        <f>SUMIFS('1. Output sheet'!$F$2:$F$5000,'1. Output sheet'!$AC$2:$AC$5000,$B$75,'1. Output sheet'!$C$2:$C$5000,I$138,'1. Output sheet'!$K$2:$K$5000,$C922,'1. Output sheet'!$O$2:$O$5000,"&gt;="&amp;$B$906,'1. Output sheet'!$O$2:$O$5000,"&lt;"&amp;$C$906)</f>
        <v>0</v>
      </c>
      <c r="J987" s="13">
        <f>SUMIFS('1. Output sheet'!$F$2:$F$5000,'1. Output sheet'!$AC$2:$AC$5000,$B$75,'1. Output sheet'!$C$2:$C$5000,J$138,'1. Output sheet'!$K$2:$K$5000,$C922,'1. Output sheet'!$O$2:$O$5000,"&gt;="&amp;$B$906,'1. Output sheet'!$O$2:$O$5000,"&lt;"&amp;$C$906)</f>
        <v>0</v>
      </c>
      <c r="K987" s="13">
        <f>SUMIFS('1. Output sheet'!$F$2:$F$5000,'1. Output sheet'!$AC$2:$AC$5000,$B$75,'1. Output sheet'!$C$2:$C$5000,K$138,'1. Output sheet'!$K$2:$K$5000,$C922,'1. Output sheet'!$O$2:$O$5000,"&gt;="&amp;$B$906,'1. Output sheet'!$O$2:$O$5000,"&lt;"&amp;$C$906)</f>
        <v>0</v>
      </c>
      <c r="L987" s="13">
        <f>SUMIFS('1. Output sheet'!$F$2:$F$5000,'1. Output sheet'!$AC$2:$AC$5000,$B$75,'1. Output sheet'!$C$2:$C$5000,L$138,'1. Output sheet'!$K$2:$K$5000,$C922,'1. Output sheet'!$O$2:$O$5000,"&gt;="&amp;$B$906,'1. Output sheet'!$O$2:$O$5000,"&lt;"&amp;$C$906)</f>
        <v>0</v>
      </c>
      <c r="M987" s="13">
        <f>SUMIFS('1. Output sheet'!$F$2:$F$5000,'1. Output sheet'!$AC$2:$AC$5000,$B$75,'1. Output sheet'!$C$2:$C$5000,M$138,'1. Output sheet'!$K$2:$K$5000,$C922,'1. Output sheet'!$O$2:$O$5000,"&gt;="&amp;$B$906,'1. Output sheet'!$O$2:$O$5000,"&lt;"&amp;$C$906)</f>
        <v>0</v>
      </c>
      <c r="N987" s="13">
        <f>SUMIFS('1. Output sheet'!$F$2:$F$5000,'1. Output sheet'!$AC$2:$AC$5000,$B$75,'1. Output sheet'!$C$2:$C$5000,N$138,'1. Output sheet'!$K$2:$K$5000,$C922,'1. Output sheet'!$O$2:$O$5000,"&gt;="&amp;$B$906,'1. Output sheet'!$O$2:$O$5000,"&lt;"&amp;$C$906)</f>
        <v>0</v>
      </c>
      <c r="O987" s="13">
        <f>SUMIFS('1. Output sheet'!$F$2:$F$5000,'1. Output sheet'!$AC$2:$AC$5000,$B$75,'1. Output sheet'!$C$2:$C$5000,O$138,'1. Output sheet'!$K$2:$K$5000,$C922,'1. Output sheet'!$O$2:$O$5000,"&gt;="&amp;$B$906,'1. Output sheet'!$O$2:$O$5000,"&lt;"&amp;$C$906)</f>
        <v>0</v>
      </c>
      <c r="P987" s="14">
        <f t="shared" si="573"/>
        <v>0</v>
      </c>
      <c r="R987" s="7"/>
      <c r="S987" s="39" t="s">
        <v>56</v>
      </c>
      <c r="T987" s="13">
        <f t="shared" si="574"/>
        <v>0</v>
      </c>
      <c r="U987" s="13">
        <f t="shared" si="552"/>
        <v>0</v>
      </c>
      <c r="V987" s="13">
        <f t="shared" si="553"/>
        <v>0</v>
      </c>
      <c r="W987" s="13">
        <f t="shared" si="554"/>
        <v>0</v>
      </c>
      <c r="X987" s="13">
        <f t="shared" si="555"/>
        <v>0</v>
      </c>
      <c r="Y987" s="13">
        <f t="shared" si="556"/>
        <v>0</v>
      </c>
      <c r="Z987" s="13">
        <f t="shared" si="557"/>
        <v>0</v>
      </c>
      <c r="AA987" s="13">
        <f t="shared" si="558"/>
        <v>0</v>
      </c>
      <c r="AB987" s="13">
        <f t="shared" si="559"/>
        <v>0</v>
      </c>
      <c r="AC987" s="13">
        <f t="shared" si="560"/>
        <v>0</v>
      </c>
      <c r="AD987" s="13">
        <f t="shared" si="561"/>
        <v>0</v>
      </c>
      <c r="AE987" s="13">
        <v>0</v>
      </c>
      <c r="AF987" s="14">
        <v>163579.5</v>
      </c>
    </row>
    <row r="988" spans="2:32" ht="15" x14ac:dyDescent="0.25">
      <c r="B988" s="7"/>
      <c r="C988" s="39" t="s">
        <v>34</v>
      </c>
      <c r="D988" s="13">
        <f>SUMIFS('1. Output sheet'!$F$2:$F$5000,'1. Output sheet'!$AC$2:$AC$5000,$B$75,'1. Output sheet'!$C$2:$C$5000,D$138,'1. Output sheet'!$K$2:$K$5000,$C923,'1. Output sheet'!$O$2:$O$5000,"&gt;="&amp;$B$906,'1. Output sheet'!$O$2:$O$5000,"&lt;"&amp;$C$906)</f>
        <v>0</v>
      </c>
      <c r="E988" s="13">
        <f>SUMIFS('1. Output sheet'!$F$2:$F$5000,'1. Output sheet'!$AC$2:$AC$5000,$B$75,'1. Output sheet'!$C$2:$C$5000,E$138,'1. Output sheet'!$K$2:$K$5000,$C923,'1. Output sheet'!$O$2:$O$5000,"&gt;="&amp;$B$906,'1. Output sheet'!$O$2:$O$5000,"&lt;"&amp;$C$906)</f>
        <v>0</v>
      </c>
      <c r="F988" s="13">
        <f>SUMIFS('1. Output sheet'!$F$2:$F$5000,'1. Output sheet'!$AC$2:$AC$5000,$B$75,'1. Output sheet'!$C$2:$C$5000,F$138,'1. Output sheet'!$K$2:$K$5000,$C923,'1. Output sheet'!$O$2:$O$5000,"&gt;="&amp;$B$906,'1. Output sheet'!$O$2:$O$5000,"&lt;"&amp;$C$906)</f>
        <v>0</v>
      </c>
      <c r="G988" s="13">
        <f>SUMIFS('1. Output sheet'!$F$2:$F$5000,'1. Output sheet'!$AC$2:$AC$5000,$B$75,'1. Output sheet'!$C$2:$C$5000,G$138,'1. Output sheet'!$K$2:$K$5000,$C923,'1. Output sheet'!$O$2:$O$5000,"&gt;="&amp;$B$906,'1. Output sheet'!$O$2:$O$5000,"&lt;"&amp;$C$906)</f>
        <v>0</v>
      </c>
      <c r="H988" s="13">
        <f>SUMIFS('1. Output sheet'!$F$2:$F$5000,'1. Output sheet'!$AC$2:$AC$5000,$B$75,'1. Output sheet'!$C$2:$C$5000,H$138,'1. Output sheet'!$K$2:$K$5000,$C923,'1. Output sheet'!$O$2:$O$5000,"&gt;="&amp;$B$906,'1. Output sheet'!$O$2:$O$5000,"&lt;"&amp;$C$906)</f>
        <v>0</v>
      </c>
      <c r="I988" s="13">
        <f>SUMIFS('1. Output sheet'!$F$2:$F$5000,'1. Output sheet'!$AC$2:$AC$5000,$B$75,'1. Output sheet'!$C$2:$C$5000,I$138,'1. Output sheet'!$K$2:$K$5000,$C923,'1. Output sheet'!$O$2:$O$5000,"&gt;="&amp;$B$906,'1. Output sheet'!$O$2:$O$5000,"&lt;"&amp;$C$906)</f>
        <v>0</v>
      </c>
      <c r="J988" s="13">
        <f>SUMIFS('1. Output sheet'!$F$2:$F$5000,'1. Output sheet'!$AC$2:$AC$5000,$B$75,'1. Output sheet'!$C$2:$C$5000,J$138,'1. Output sheet'!$K$2:$K$5000,$C923,'1. Output sheet'!$O$2:$O$5000,"&gt;="&amp;$B$906,'1. Output sheet'!$O$2:$O$5000,"&lt;"&amp;$C$906)</f>
        <v>0</v>
      </c>
      <c r="K988" s="13">
        <f>SUMIFS('1. Output sheet'!$F$2:$F$5000,'1. Output sheet'!$AC$2:$AC$5000,$B$75,'1. Output sheet'!$C$2:$C$5000,K$138,'1. Output sheet'!$K$2:$K$5000,$C923,'1. Output sheet'!$O$2:$O$5000,"&gt;="&amp;$B$906,'1. Output sheet'!$O$2:$O$5000,"&lt;"&amp;$C$906)</f>
        <v>0</v>
      </c>
      <c r="L988" s="13">
        <f>SUMIFS('1. Output sheet'!$F$2:$F$5000,'1. Output sheet'!$AC$2:$AC$5000,$B$75,'1. Output sheet'!$C$2:$C$5000,L$138,'1. Output sheet'!$K$2:$K$5000,$C923,'1. Output sheet'!$O$2:$O$5000,"&gt;="&amp;$B$906,'1. Output sheet'!$O$2:$O$5000,"&lt;"&amp;$C$906)</f>
        <v>0</v>
      </c>
      <c r="M988" s="13">
        <f>SUMIFS('1. Output sheet'!$F$2:$F$5000,'1. Output sheet'!$AC$2:$AC$5000,$B$75,'1. Output sheet'!$C$2:$C$5000,M$138,'1. Output sheet'!$K$2:$K$5000,$C923,'1. Output sheet'!$O$2:$O$5000,"&gt;="&amp;$B$906,'1. Output sheet'!$O$2:$O$5000,"&lt;"&amp;$C$906)</f>
        <v>0</v>
      </c>
      <c r="N988" s="13">
        <f>SUMIFS('1. Output sheet'!$F$2:$F$5000,'1. Output sheet'!$AC$2:$AC$5000,$B$75,'1. Output sheet'!$C$2:$C$5000,N$138,'1. Output sheet'!$K$2:$K$5000,$C923,'1. Output sheet'!$O$2:$O$5000,"&gt;="&amp;$B$906,'1. Output sheet'!$O$2:$O$5000,"&lt;"&amp;$C$906)</f>
        <v>0</v>
      </c>
      <c r="O988" s="13">
        <f>SUMIFS('1. Output sheet'!$F$2:$F$5000,'1. Output sheet'!$AC$2:$AC$5000,$B$75,'1. Output sheet'!$C$2:$C$5000,O$138,'1. Output sheet'!$K$2:$K$5000,$C923,'1. Output sheet'!$O$2:$O$5000,"&gt;="&amp;$B$906,'1. Output sheet'!$O$2:$O$5000,"&lt;"&amp;$C$906)</f>
        <v>0</v>
      </c>
      <c r="P988" s="14">
        <f t="shared" si="573"/>
        <v>0</v>
      </c>
      <c r="R988" s="7"/>
      <c r="S988" s="39" t="s">
        <v>34</v>
      </c>
      <c r="T988" s="13">
        <f t="shared" si="574"/>
        <v>0</v>
      </c>
      <c r="U988" s="13">
        <f t="shared" si="552"/>
        <v>0</v>
      </c>
      <c r="V988" s="13">
        <f t="shared" si="553"/>
        <v>0</v>
      </c>
      <c r="W988" s="13">
        <f t="shared" si="554"/>
        <v>0</v>
      </c>
      <c r="X988" s="13">
        <f t="shared" si="555"/>
        <v>0</v>
      </c>
      <c r="Y988" s="13">
        <f t="shared" si="556"/>
        <v>0</v>
      </c>
      <c r="Z988" s="13">
        <f t="shared" si="557"/>
        <v>0</v>
      </c>
      <c r="AA988" s="13">
        <f t="shared" si="558"/>
        <v>0</v>
      </c>
      <c r="AB988" s="13">
        <f t="shared" si="559"/>
        <v>0</v>
      </c>
      <c r="AC988" s="13">
        <f t="shared" si="560"/>
        <v>0</v>
      </c>
      <c r="AD988" s="13">
        <f t="shared" si="561"/>
        <v>0</v>
      </c>
      <c r="AE988" s="13">
        <v>0</v>
      </c>
      <c r="AF988" s="14">
        <v>123322.07999999999</v>
      </c>
    </row>
    <row r="989" spans="2:32" ht="15" x14ac:dyDescent="0.25">
      <c r="B989" s="7"/>
      <c r="C989" s="39" t="s">
        <v>1249</v>
      </c>
      <c r="D989" s="13">
        <f>SUMIFS('1. Output sheet'!$F$2:$F$5000,'1. Output sheet'!$AC$2:$AC$5000,$B$75,'1. Output sheet'!$C$2:$C$5000,D$138,'1. Output sheet'!$K$2:$K$5000,$C924,'1. Output sheet'!$O$2:$O$5000,"&gt;="&amp;$B$906,'1. Output sheet'!$O$2:$O$5000,"&lt;"&amp;$C$906)</f>
        <v>0</v>
      </c>
      <c r="E989" s="13">
        <f>SUMIFS('1. Output sheet'!$F$2:$F$5000,'1. Output sheet'!$AC$2:$AC$5000,$B$75,'1. Output sheet'!$C$2:$C$5000,E$138,'1. Output sheet'!$K$2:$K$5000,$C924,'1. Output sheet'!$O$2:$O$5000,"&gt;="&amp;$B$906,'1. Output sheet'!$O$2:$O$5000,"&lt;"&amp;$C$906)</f>
        <v>0</v>
      </c>
      <c r="F989" s="13">
        <f>SUMIFS('1. Output sheet'!$F$2:$F$5000,'1. Output sheet'!$AC$2:$AC$5000,$B$75,'1. Output sheet'!$C$2:$C$5000,F$138,'1. Output sheet'!$K$2:$K$5000,$C924,'1. Output sheet'!$O$2:$O$5000,"&gt;="&amp;$B$906,'1. Output sheet'!$O$2:$O$5000,"&lt;"&amp;$C$906)</f>
        <v>0</v>
      </c>
      <c r="G989" s="13">
        <f>SUMIFS('1. Output sheet'!$F$2:$F$5000,'1. Output sheet'!$AC$2:$AC$5000,$B$75,'1. Output sheet'!$C$2:$C$5000,G$138,'1. Output sheet'!$K$2:$K$5000,$C924,'1. Output sheet'!$O$2:$O$5000,"&gt;="&amp;$B$906,'1. Output sheet'!$O$2:$O$5000,"&lt;"&amp;$C$906)</f>
        <v>1149</v>
      </c>
      <c r="H989" s="13">
        <f>SUMIFS('1. Output sheet'!$F$2:$F$5000,'1. Output sheet'!$AC$2:$AC$5000,$B$75,'1. Output sheet'!$C$2:$C$5000,H$138,'1. Output sheet'!$K$2:$K$5000,$C924,'1. Output sheet'!$O$2:$O$5000,"&gt;="&amp;$B$906,'1. Output sheet'!$O$2:$O$5000,"&lt;"&amp;$C$906)</f>
        <v>0</v>
      </c>
      <c r="I989" s="13">
        <f>SUMIFS('1. Output sheet'!$F$2:$F$5000,'1. Output sheet'!$AC$2:$AC$5000,$B$75,'1. Output sheet'!$C$2:$C$5000,I$138,'1. Output sheet'!$K$2:$K$5000,$C924,'1. Output sheet'!$O$2:$O$5000,"&gt;="&amp;$B$906,'1. Output sheet'!$O$2:$O$5000,"&lt;"&amp;$C$906)</f>
        <v>0</v>
      </c>
      <c r="J989" s="13">
        <f>SUMIFS('1. Output sheet'!$F$2:$F$5000,'1. Output sheet'!$AC$2:$AC$5000,$B$75,'1. Output sheet'!$C$2:$C$5000,J$138,'1. Output sheet'!$K$2:$K$5000,$C924,'1. Output sheet'!$O$2:$O$5000,"&gt;="&amp;$B$906,'1. Output sheet'!$O$2:$O$5000,"&lt;"&amp;$C$906)</f>
        <v>1075</v>
      </c>
      <c r="K989" s="13">
        <f>SUMIFS('1. Output sheet'!$F$2:$F$5000,'1. Output sheet'!$AC$2:$AC$5000,$B$75,'1. Output sheet'!$C$2:$C$5000,K$138,'1. Output sheet'!$K$2:$K$5000,$C924,'1. Output sheet'!$O$2:$O$5000,"&gt;="&amp;$B$906,'1. Output sheet'!$O$2:$O$5000,"&lt;"&amp;$C$906)</f>
        <v>0</v>
      </c>
      <c r="L989" s="13">
        <f>SUMIFS('1. Output sheet'!$F$2:$F$5000,'1. Output sheet'!$AC$2:$AC$5000,$B$75,'1. Output sheet'!$C$2:$C$5000,L$138,'1. Output sheet'!$K$2:$K$5000,$C924,'1. Output sheet'!$O$2:$O$5000,"&gt;="&amp;$B$906,'1. Output sheet'!$O$2:$O$5000,"&lt;"&amp;$C$906)</f>
        <v>0</v>
      </c>
      <c r="M989" s="13">
        <f>SUMIFS('1. Output sheet'!$F$2:$F$5000,'1. Output sheet'!$AC$2:$AC$5000,$B$75,'1. Output sheet'!$C$2:$C$5000,M$138,'1. Output sheet'!$K$2:$K$5000,$C924,'1. Output sheet'!$O$2:$O$5000,"&gt;="&amp;$B$906,'1. Output sheet'!$O$2:$O$5000,"&lt;"&amp;$C$906)</f>
        <v>0</v>
      </c>
      <c r="N989" s="13">
        <f>SUMIFS('1. Output sheet'!$F$2:$F$5000,'1. Output sheet'!$AC$2:$AC$5000,$B$75,'1. Output sheet'!$C$2:$C$5000,N$138,'1. Output sheet'!$K$2:$K$5000,$C924,'1. Output sheet'!$O$2:$O$5000,"&gt;="&amp;$B$906,'1. Output sheet'!$O$2:$O$5000,"&lt;"&amp;$C$906)</f>
        <v>0</v>
      </c>
      <c r="O989" s="13">
        <f>SUMIFS('1. Output sheet'!$F$2:$F$5000,'1. Output sheet'!$AC$2:$AC$5000,$B$75,'1. Output sheet'!$C$2:$C$5000,O$138,'1. Output sheet'!$K$2:$K$5000,$C924,'1. Output sheet'!$O$2:$O$5000,"&gt;="&amp;$B$906,'1. Output sheet'!$O$2:$O$5000,"&lt;"&amp;$C$906)</f>
        <v>0</v>
      </c>
      <c r="P989" s="14">
        <f t="shared" si="573"/>
        <v>2224</v>
      </c>
      <c r="R989" s="7"/>
      <c r="S989" s="39" t="s">
        <v>1249</v>
      </c>
      <c r="T989" s="13">
        <f t="shared" si="574"/>
        <v>0</v>
      </c>
      <c r="U989" s="13">
        <f t="shared" si="552"/>
        <v>0</v>
      </c>
      <c r="V989" s="13">
        <f t="shared" si="553"/>
        <v>0</v>
      </c>
      <c r="W989" s="13">
        <f t="shared" si="554"/>
        <v>154.05655444270141</v>
      </c>
      <c r="X989" s="13">
        <f t="shared" si="555"/>
        <v>0</v>
      </c>
      <c r="Y989" s="13">
        <f t="shared" si="556"/>
        <v>0</v>
      </c>
      <c r="Z989" s="13">
        <f t="shared" si="557"/>
        <v>144.13472238982072</v>
      </c>
      <c r="AA989" s="13">
        <f t="shared" si="558"/>
        <v>0</v>
      </c>
      <c r="AB989" s="13">
        <f t="shared" si="559"/>
        <v>0</v>
      </c>
      <c r="AC989" s="13">
        <f t="shared" si="560"/>
        <v>0</v>
      </c>
      <c r="AD989" s="13">
        <f t="shared" si="561"/>
        <v>0</v>
      </c>
      <c r="AE989" s="13">
        <v>0</v>
      </c>
      <c r="AF989" s="14">
        <v>31995</v>
      </c>
    </row>
    <row r="990" spans="2:32" ht="15" x14ac:dyDescent="0.25">
      <c r="B990" s="7"/>
      <c r="C990" s="39" t="s">
        <v>47</v>
      </c>
      <c r="D990" s="13">
        <f>SUMIFS('1. Output sheet'!$F$2:$F$5000,'1. Output sheet'!$AC$2:$AC$5000,$B$75,'1. Output sheet'!$C$2:$C$5000,D$138,'1. Output sheet'!$K$2:$K$5000,$C925,'1. Output sheet'!$O$2:$O$5000,"&gt;="&amp;$B$906,'1. Output sheet'!$O$2:$O$5000,"&lt;"&amp;$C$906)</f>
        <v>0</v>
      </c>
      <c r="E990" s="13">
        <f>SUMIFS('1. Output sheet'!$F$2:$F$5000,'1. Output sheet'!$AC$2:$AC$5000,$B$75,'1. Output sheet'!$C$2:$C$5000,E$138,'1. Output sheet'!$K$2:$K$5000,$C925,'1. Output sheet'!$O$2:$O$5000,"&gt;="&amp;$B$906,'1. Output sheet'!$O$2:$O$5000,"&lt;"&amp;$C$906)</f>
        <v>0</v>
      </c>
      <c r="F990" s="13">
        <f>SUMIFS('1. Output sheet'!$F$2:$F$5000,'1. Output sheet'!$AC$2:$AC$5000,$B$75,'1. Output sheet'!$C$2:$C$5000,F$138,'1. Output sheet'!$K$2:$K$5000,$C925,'1. Output sheet'!$O$2:$O$5000,"&gt;="&amp;$B$906,'1. Output sheet'!$O$2:$O$5000,"&lt;"&amp;$C$906)</f>
        <v>0</v>
      </c>
      <c r="G990" s="13">
        <f>SUMIFS('1. Output sheet'!$F$2:$F$5000,'1. Output sheet'!$AC$2:$AC$5000,$B$75,'1. Output sheet'!$C$2:$C$5000,G$138,'1. Output sheet'!$K$2:$K$5000,$C925,'1. Output sheet'!$O$2:$O$5000,"&gt;="&amp;$B$906,'1. Output sheet'!$O$2:$O$5000,"&lt;"&amp;$C$906)</f>
        <v>0</v>
      </c>
      <c r="H990" s="13">
        <f>SUMIFS('1. Output sheet'!$F$2:$F$5000,'1. Output sheet'!$AC$2:$AC$5000,$B$75,'1. Output sheet'!$C$2:$C$5000,H$138,'1. Output sheet'!$K$2:$K$5000,$C925,'1. Output sheet'!$O$2:$O$5000,"&gt;="&amp;$B$906,'1. Output sheet'!$O$2:$O$5000,"&lt;"&amp;$C$906)</f>
        <v>0</v>
      </c>
      <c r="I990" s="13">
        <f>SUMIFS('1. Output sheet'!$F$2:$F$5000,'1. Output sheet'!$AC$2:$AC$5000,$B$75,'1. Output sheet'!$C$2:$C$5000,I$138,'1. Output sheet'!$K$2:$K$5000,$C925,'1. Output sheet'!$O$2:$O$5000,"&gt;="&amp;$B$906,'1. Output sheet'!$O$2:$O$5000,"&lt;"&amp;$C$906)</f>
        <v>0</v>
      </c>
      <c r="J990" s="13">
        <f>SUMIFS('1. Output sheet'!$F$2:$F$5000,'1. Output sheet'!$AC$2:$AC$5000,$B$75,'1. Output sheet'!$C$2:$C$5000,J$138,'1. Output sheet'!$K$2:$K$5000,$C925,'1. Output sheet'!$O$2:$O$5000,"&gt;="&amp;$B$906,'1. Output sheet'!$O$2:$O$5000,"&lt;"&amp;$C$906)</f>
        <v>0</v>
      </c>
      <c r="K990" s="13">
        <f>SUMIFS('1. Output sheet'!$F$2:$F$5000,'1. Output sheet'!$AC$2:$AC$5000,$B$75,'1. Output sheet'!$C$2:$C$5000,K$138,'1. Output sheet'!$K$2:$K$5000,$C925,'1. Output sheet'!$O$2:$O$5000,"&gt;="&amp;$B$906,'1. Output sheet'!$O$2:$O$5000,"&lt;"&amp;$C$906)</f>
        <v>0</v>
      </c>
      <c r="L990" s="13">
        <f>SUMIFS('1. Output sheet'!$F$2:$F$5000,'1. Output sheet'!$AC$2:$AC$5000,$B$75,'1. Output sheet'!$C$2:$C$5000,L$138,'1. Output sheet'!$K$2:$K$5000,$C925,'1. Output sheet'!$O$2:$O$5000,"&gt;="&amp;$B$906,'1. Output sheet'!$O$2:$O$5000,"&lt;"&amp;$C$906)</f>
        <v>0</v>
      </c>
      <c r="M990" s="13">
        <f>SUMIFS('1. Output sheet'!$F$2:$F$5000,'1. Output sheet'!$AC$2:$AC$5000,$B$75,'1. Output sheet'!$C$2:$C$5000,M$138,'1. Output sheet'!$K$2:$K$5000,$C925,'1. Output sheet'!$O$2:$O$5000,"&gt;="&amp;$B$906,'1. Output sheet'!$O$2:$O$5000,"&lt;"&amp;$C$906)</f>
        <v>0</v>
      </c>
      <c r="N990" s="13">
        <f>SUMIFS('1. Output sheet'!$F$2:$F$5000,'1. Output sheet'!$AC$2:$AC$5000,$B$75,'1. Output sheet'!$C$2:$C$5000,N$138,'1. Output sheet'!$K$2:$K$5000,$C925,'1. Output sheet'!$O$2:$O$5000,"&gt;="&amp;$B$906,'1. Output sheet'!$O$2:$O$5000,"&lt;"&amp;$C$906)</f>
        <v>0</v>
      </c>
      <c r="O990" s="13">
        <f>SUMIFS('1. Output sheet'!$F$2:$F$5000,'1. Output sheet'!$AC$2:$AC$5000,$B$75,'1. Output sheet'!$C$2:$C$5000,O$138,'1. Output sheet'!$K$2:$K$5000,$C925,'1. Output sheet'!$O$2:$O$5000,"&gt;="&amp;$B$906,'1. Output sheet'!$O$2:$O$5000,"&lt;"&amp;$C$906)</f>
        <v>0</v>
      </c>
      <c r="P990" s="14">
        <f t="shared" si="573"/>
        <v>0</v>
      </c>
      <c r="R990" s="7"/>
      <c r="S990" s="39" t="s">
        <v>47</v>
      </c>
      <c r="T990" s="13">
        <f t="shared" si="574"/>
        <v>0</v>
      </c>
      <c r="U990" s="13">
        <f t="shared" si="552"/>
        <v>0</v>
      </c>
      <c r="V990" s="13">
        <f t="shared" si="553"/>
        <v>0</v>
      </c>
      <c r="W990" s="13">
        <f t="shared" si="554"/>
        <v>0</v>
      </c>
      <c r="X990" s="13">
        <f t="shared" si="555"/>
        <v>0</v>
      </c>
      <c r="Y990" s="13">
        <f t="shared" si="556"/>
        <v>0</v>
      </c>
      <c r="Z990" s="13">
        <f t="shared" si="557"/>
        <v>0</v>
      </c>
      <c r="AA990" s="13">
        <f t="shared" si="558"/>
        <v>0</v>
      </c>
      <c r="AB990" s="13">
        <f t="shared" si="559"/>
        <v>0</v>
      </c>
      <c r="AC990" s="13">
        <f t="shared" si="560"/>
        <v>0</v>
      </c>
      <c r="AD990" s="13">
        <f t="shared" si="561"/>
        <v>0</v>
      </c>
      <c r="AE990" s="13">
        <v>0</v>
      </c>
      <c r="AF990" s="14">
        <v>26113.7</v>
      </c>
    </row>
    <row r="991" spans="2:32" ht="15" x14ac:dyDescent="0.25">
      <c r="B991" s="7"/>
      <c r="C991" s="39" t="s">
        <v>74</v>
      </c>
      <c r="D991" s="13">
        <f>SUMIFS('1. Output sheet'!$F$2:$F$5000,'1. Output sheet'!$AC$2:$AC$5000,$B$75,'1. Output sheet'!$C$2:$C$5000,D$138,'1. Output sheet'!$K$2:$K$5000,$C926,'1. Output sheet'!$O$2:$O$5000,"&gt;="&amp;$B$906,'1. Output sheet'!$O$2:$O$5000,"&lt;"&amp;$C$906)</f>
        <v>0</v>
      </c>
      <c r="E991" s="13">
        <f>SUMIFS('1. Output sheet'!$F$2:$F$5000,'1. Output sheet'!$AC$2:$AC$5000,$B$75,'1. Output sheet'!$C$2:$C$5000,E$138,'1. Output sheet'!$K$2:$K$5000,$C926,'1. Output sheet'!$O$2:$O$5000,"&gt;="&amp;$B$906,'1. Output sheet'!$O$2:$O$5000,"&lt;"&amp;$C$906)</f>
        <v>0</v>
      </c>
      <c r="F991" s="13">
        <f>SUMIFS('1. Output sheet'!$F$2:$F$5000,'1. Output sheet'!$AC$2:$AC$5000,$B$75,'1. Output sheet'!$C$2:$C$5000,F$138,'1. Output sheet'!$K$2:$K$5000,$C926,'1. Output sheet'!$O$2:$O$5000,"&gt;="&amp;$B$906,'1. Output sheet'!$O$2:$O$5000,"&lt;"&amp;$C$906)</f>
        <v>0</v>
      </c>
      <c r="G991" s="13">
        <f>SUMIFS('1. Output sheet'!$F$2:$F$5000,'1. Output sheet'!$AC$2:$AC$5000,$B$75,'1. Output sheet'!$C$2:$C$5000,G$138,'1. Output sheet'!$K$2:$K$5000,$C926,'1. Output sheet'!$O$2:$O$5000,"&gt;="&amp;$B$906,'1. Output sheet'!$O$2:$O$5000,"&lt;"&amp;$C$906)</f>
        <v>0</v>
      </c>
      <c r="H991" s="13">
        <f>SUMIFS('1. Output sheet'!$F$2:$F$5000,'1. Output sheet'!$AC$2:$AC$5000,$B$75,'1. Output sheet'!$C$2:$C$5000,H$138,'1. Output sheet'!$K$2:$K$5000,$C926,'1. Output sheet'!$O$2:$O$5000,"&gt;="&amp;$B$906,'1. Output sheet'!$O$2:$O$5000,"&lt;"&amp;$C$906)</f>
        <v>0</v>
      </c>
      <c r="I991" s="13">
        <f>SUMIFS('1. Output sheet'!$F$2:$F$5000,'1. Output sheet'!$AC$2:$AC$5000,$B$75,'1. Output sheet'!$C$2:$C$5000,I$138,'1. Output sheet'!$K$2:$K$5000,$C926,'1. Output sheet'!$O$2:$O$5000,"&gt;="&amp;$B$906,'1. Output sheet'!$O$2:$O$5000,"&lt;"&amp;$C$906)</f>
        <v>0</v>
      </c>
      <c r="J991" s="13">
        <f>SUMIFS('1. Output sheet'!$F$2:$F$5000,'1. Output sheet'!$AC$2:$AC$5000,$B$75,'1. Output sheet'!$C$2:$C$5000,J$138,'1. Output sheet'!$K$2:$K$5000,$C926,'1. Output sheet'!$O$2:$O$5000,"&gt;="&amp;$B$906,'1. Output sheet'!$O$2:$O$5000,"&lt;"&amp;$C$906)</f>
        <v>0</v>
      </c>
      <c r="K991" s="13">
        <f>SUMIFS('1. Output sheet'!$F$2:$F$5000,'1. Output sheet'!$AC$2:$AC$5000,$B$75,'1. Output sheet'!$C$2:$C$5000,K$138,'1. Output sheet'!$K$2:$K$5000,$C926,'1. Output sheet'!$O$2:$O$5000,"&gt;="&amp;$B$906,'1. Output sheet'!$O$2:$O$5000,"&lt;"&amp;$C$906)</f>
        <v>0</v>
      </c>
      <c r="L991" s="13">
        <f>SUMIFS('1. Output sheet'!$F$2:$F$5000,'1. Output sheet'!$AC$2:$AC$5000,$B$75,'1. Output sheet'!$C$2:$C$5000,L$138,'1. Output sheet'!$K$2:$K$5000,$C926,'1. Output sheet'!$O$2:$O$5000,"&gt;="&amp;$B$906,'1. Output sheet'!$O$2:$O$5000,"&lt;"&amp;$C$906)</f>
        <v>0</v>
      </c>
      <c r="M991" s="13">
        <f>SUMIFS('1. Output sheet'!$F$2:$F$5000,'1. Output sheet'!$AC$2:$AC$5000,$B$75,'1. Output sheet'!$C$2:$C$5000,M$138,'1. Output sheet'!$K$2:$K$5000,$C926,'1. Output sheet'!$O$2:$O$5000,"&gt;="&amp;$B$906,'1. Output sheet'!$O$2:$O$5000,"&lt;"&amp;$C$906)</f>
        <v>0</v>
      </c>
      <c r="N991" s="13">
        <f>SUMIFS('1. Output sheet'!$F$2:$F$5000,'1. Output sheet'!$AC$2:$AC$5000,$B$75,'1. Output sheet'!$C$2:$C$5000,N$138,'1. Output sheet'!$K$2:$K$5000,$C926,'1. Output sheet'!$O$2:$O$5000,"&gt;="&amp;$B$906,'1. Output sheet'!$O$2:$O$5000,"&lt;"&amp;$C$906)</f>
        <v>0</v>
      </c>
      <c r="O991" s="13">
        <f>SUMIFS('1. Output sheet'!$F$2:$F$5000,'1. Output sheet'!$AC$2:$AC$5000,$B$75,'1. Output sheet'!$C$2:$C$5000,O$138,'1. Output sheet'!$K$2:$K$5000,$C926,'1. Output sheet'!$O$2:$O$5000,"&gt;="&amp;$B$906,'1. Output sheet'!$O$2:$O$5000,"&lt;"&amp;$C$906)</f>
        <v>0</v>
      </c>
      <c r="P991" s="14">
        <f t="shared" si="573"/>
        <v>0</v>
      </c>
      <c r="R991" s="7"/>
      <c r="S991" s="39" t="s">
        <v>74</v>
      </c>
      <c r="T991" s="13">
        <f t="shared" si="574"/>
        <v>0</v>
      </c>
      <c r="U991" s="13">
        <f t="shared" si="552"/>
        <v>0</v>
      </c>
      <c r="V991" s="13">
        <f t="shared" si="553"/>
        <v>0</v>
      </c>
      <c r="W991" s="13">
        <f t="shared" si="554"/>
        <v>0</v>
      </c>
      <c r="X991" s="13">
        <f t="shared" si="555"/>
        <v>0</v>
      </c>
      <c r="Y991" s="13">
        <f t="shared" si="556"/>
        <v>0</v>
      </c>
      <c r="Z991" s="13">
        <f t="shared" si="557"/>
        <v>0</v>
      </c>
      <c r="AA991" s="13">
        <f t="shared" si="558"/>
        <v>0</v>
      </c>
      <c r="AB991" s="13">
        <f t="shared" si="559"/>
        <v>0</v>
      </c>
      <c r="AC991" s="13">
        <f t="shared" si="560"/>
        <v>0</v>
      </c>
      <c r="AD991" s="13">
        <f t="shared" si="561"/>
        <v>0</v>
      </c>
      <c r="AE991" s="13">
        <v>0</v>
      </c>
      <c r="AF991" s="14">
        <v>9495</v>
      </c>
    </row>
    <row r="992" spans="2:32" ht="15" x14ac:dyDescent="0.25">
      <c r="B992" s="7"/>
      <c r="C992" s="39" t="s">
        <v>4234</v>
      </c>
      <c r="D992" s="13">
        <f>SUMIFS('1. Output sheet'!$F$2:$F$5000,'1. Output sheet'!$AC$2:$AC$5000,$B$75,'1. Output sheet'!$C$2:$C$5000,D$138,'1. Output sheet'!$K$2:$K$5000,$C927,'1. Output sheet'!$O$2:$O$5000,"&gt;="&amp;$B$906,'1. Output sheet'!$O$2:$O$5000,"&lt;"&amp;$C$906)</f>
        <v>0</v>
      </c>
      <c r="E992" s="13">
        <f>SUMIFS('1. Output sheet'!$F$2:$F$5000,'1. Output sheet'!$AC$2:$AC$5000,$B$75,'1. Output sheet'!$C$2:$C$5000,E$138,'1. Output sheet'!$K$2:$K$5000,$C927,'1. Output sheet'!$O$2:$O$5000,"&gt;="&amp;$B$906,'1. Output sheet'!$O$2:$O$5000,"&lt;"&amp;$C$906)</f>
        <v>0</v>
      </c>
      <c r="F992" s="13">
        <f>SUMIFS('1. Output sheet'!$F$2:$F$5000,'1. Output sheet'!$AC$2:$AC$5000,$B$75,'1. Output sheet'!$C$2:$C$5000,F$138,'1. Output sheet'!$K$2:$K$5000,$C927,'1. Output sheet'!$O$2:$O$5000,"&gt;="&amp;$B$906,'1. Output sheet'!$O$2:$O$5000,"&lt;"&amp;$C$906)</f>
        <v>0</v>
      </c>
      <c r="G992" s="13">
        <f>SUMIFS('1. Output sheet'!$F$2:$F$5000,'1. Output sheet'!$AC$2:$AC$5000,$B$75,'1. Output sheet'!$C$2:$C$5000,G$138,'1. Output sheet'!$K$2:$K$5000,$C927,'1. Output sheet'!$O$2:$O$5000,"&gt;="&amp;$B$906,'1. Output sheet'!$O$2:$O$5000,"&lt;"&amp;$C$906)</f>
        <v>0</v>
      </c>
      <c r="H992" s="13">
        <f>SUMIFS('1. Output sheet'!$F$2:$F$5000,'1. Output sheet'!$AC$2:$AC$5000,$B$75,'1. Output sheet'!$C$2:$C$5000,H$138,'1. Output sheet'!$K$2:$K$5000,$C927,'1. Output sheet'!$O$2:$O$5000,"&gt;="&amp;$B$906,'1. Output sheet'!$O$2:$O$5000,"&lt;"&amp;$C$906)</f>
        <v>0</v>
      </c>
      <c r="I992" s="13">
        <f>SUMIFS('1. Output sheet'!$F$2:$F$5000,'1. Output sheet'!$AC$2:$AC$5000,$B$75,'1. Output sheet'!$C$2:$C$5000,I$138,'1. Output sheet'!$K$2:$K$5000,$C927,'1. Output sheet'!$O$2:$O$5000,"&gt;="&amp;$B$906,'1. Output sheet'!$O$2:$O$5000,"&lt;"&amp;$C$906)</f>
        <v>0</v>
      </c>
      <c r="J992" s="13">
        <f>SUMIFS('1. Output sheet'!$F$2:$F$5000,'1. Output sheet'!$AC$2:$AC$5000,$B$75,'1. Output sheet'!$C$2:$C$5000,J$138,'1. Output sheet'!$K$2:$K$5000,$C927,'1. Output sheet'!$O$2:$O$5000,"&gt;="&amp;$B$906,'1. Output sheet'!$O$2:$O$5000,"&lt;"&amp;$C$906)</f>
        <v>0</v>
      </c>
      <c r="K992" s="13">
        <f>SUMIFS('1. Output sheet'!$F$2:$F$5000,'1. Output sheet'!$AC$2:$AC$5000,$B$75,'1. Output sheet'!$C$2:$C$5000,K$138,'1. Output sheet'!$K$2:$K$5000,$C927,'1. Output sheet'!$O$2:$O$5000,"&gt;="&amp;$B$906,'1. Output sheet'!$O$2:$O$5000,"&lt;"&amp;$C$906)</f>
        <v>0</v>
      </c>
      <c r="L992" s="13">
        <f>SUMIFS('1. Output sheet'!$F$2:$F$5000,'1. Output sheet'!$AC$2:$AC$5000,$B$75,'1. Output sheet'!$C$2:$C$5000,L$138,'1. Output sheet'!$K$2:$K$5000,$C927,'1. Output sheet'!$O$2:$O$5000,"&gt;="&amp;$B$906,'1. Output sheet'!$O$2:$O$5000,"&lt;"&amp;$C$906)</f>
        <v>0</v>
      </c>
      <c r="M992" s="13">
        <f>SUMIFS('1. Output sheet'!$F$2:$F$5000,'1. Output sheet'!$AC$2:$AC$5000,$B$75,'1. Output sheet'!$C$2:$C$5000,M$138,'1. Output sheet'!$K$2:$K$5000,$C927,'1. Output sheet'!$O$2:$O$5000,"&gt;="&amp;$B$906,'1. Output sheet'!$O$2:$O$5000,"&lt;"&amp;$C$906)</f>
        <v>0</v>
      </c>
      <c r="N992" s="13">
        <f>SUMIFS('1. Output sheet'!$F$2:$F$5000,'1. Output sheet'!$AC$2:$AC$5000,$B$75,'1. Output sheet'!$C$2:$C$5000,N$138,'1. Output sheet'!$K$2:$K$5000,$C927,'1. Output sheet'!$O$2:$O$5000,"&gt;="&amp;$B$906,'1. Output sheet'!$O$2:$O$5000,"&lt;"&amp;$C$906)</f>
        <v>0</v>
      </c>
      <c r="O992" s="13">
        <f>SUMIFS('1. Output sheet'!$F$2:$F$5000,'1. Output sheet'!$AC$2:$AC$5000,$B$75,'1. Output sheet'!$C$2:$C$5000,O$138,'1. Output sheet'!$K$2:$K$5000,$C927,'1. Output sheet'!$O$2:$O$5000,"&gt;="&amp;$B$906,'1. Output sheet'!$O$2:$O$5000,"&lt;"&amp;$C$906)</f>
        <v>0</v>
      </c>
      <c r="P992" s="14">
        <f t="shared" si="573"/>
        <v>0</v>
      </c>
      <c r="R992" s="7"/>
      <c r="S992" s="39" t="s">
        <v>4234</v>
      </c>
      <c r="T992" s="13">
        <f t="shared" si="574"/>
        <v>0</v>
      </c>
      <c r="U992" s="13">
        <f t="shared" si="552"/>
        <v>0</v>
      </c>
      <c r="V992" s="13">
        <f t="shared" si="553"/>
        <v>0</v>
      </c>
      <c r="W992" s="13">
        <f t="shared" si="554"/>
        <v>0</v>
      </c>
      <c r="X992" s="13">
        <f t="shared" si="555"/>
        <v>0</v>
      </c>
      <c r="Y992" s="13">
        <f t="shared" si="556"/>
        <v>0</v>
      </c>
      <c r="Z992" s="13">
        <f t="shared" si="557"/>
        <v>0</v>
      </c>
      <c r="AA992" s="13">
        <f t="shared" si="558"/>
        <v>0</v>
      </c>
      <c r="AB992" s="13">
        <f t="shared" si="559"/>
        <v>0</v>
      </c>
      <c r="AC992" s="13">
        <f t="shared" si="560"/>
        <v>0</v>
      </c>
      <c r="AD992" s="13">
        <f t="shared" si="561"/>
        <v>0</v>
      </c>
      <c r="AE992" s="13">
        <v>0</v>
      </c>
      <c r="AF992" s="14">
        <v>0</v>
      </c>
    </row>
    <row r="993" spans="2:32" ht="15" x14ac:dyDescent="0.25">
      <c r="B993" s="7"/>
      <c r="C993" s="39" t="s">
        <v>455</v>
      </c>
      <c r="D993" s="13">
        <f>SUMIFS('1. Output sheet'!$F$2:$F$5000,'1. Output sheet'!$AC$2:$AC$5000,$B$75,'1. Output sheet'!$C$2:$C$5000,D$138,'1. Output sheet'!$K$2:$K$5000,$C928,'1. Output sheet'!$O$2:$O$5000,"&gt;="&amp;$B$906,'1. Output sheet'!$O$2:$O$5000,"&lt;"&amp;$C$906)</f>
        <v>0</v>
      </c>
      <c r="E993" s="13">
        <f>SUMIFS('1. Output sheet'!$F$2:$F$5000,'1. Output sheet'!$AC$2:$AC$5000,$B$75,'1. Output sheet'!$C$2:$C$5000,E$138,'1. Output sheet'!$K$2:$K$5000,$C928,'1. Output sheet'!$O$2:$O$5000,"&gt;="&amp;$B$906,'1. Output sheet'!$O$2:$O$5000,"&lt;"&amp;$C$906)</f>
        <v>0</v>
      </c>
      <c r="F993" s="13">
        <f>SUMIFS('1. Output sheet'!$F$2:$F$5000,'1. Output sheet'!$AC$2:$AC$5000,$B$75,'1. Output sheet'!$C$2:$C$5000,F$138,'1. Output sheet'!$K$2:$K$5000,$C928,'1. Output sheet'!$O$2:$O$5000,"&gt;="&amp;$B$906,'1. Output sheet'!$O$2:$O$5000,"&lt;"&amp;$C$906)</f>
        <v>0</v>
      </c>
      <c r="G993" s="13">
        <f>SUMIFS('1. Output sheet'!$F$2:$F$5000,'1. Output sheet'!$AC$2:$AC$5000,$B$75,'1. Output sheet'!$C$2:$C$5000,G$138,'1. Output sheet'!$K$2:$K$5000,$C928,'1. Output sheet'!$O$2:$O$5000,"&gt;="&amp;$B$906,'1. Output sheet'!$O$2:$O$5000,"&lt;"&amp;$C$906)</f>
        <v>0</v>
      </c>
      <c r="H993" s="13">
        <f>SUMIFS('1. Output sheet'!$F$2:$F$5000,'1. Output sheet'!$AC$2:$AC$5000,$B$75,'1. Output sheet'!$C$2:$C$5000,H$138,'1. Output sheet'!$K$2:$K$5000,$C928,'1. Output sheet'!$O$2:$O$5000,"&gt;="&amp;$B$906,'1. Output sheet'!$O$2:$O$5000,"&lt;"&amp;$C$906)</f>
        <v>0</v>
      </c>
      <c r="I993" s="13">
        <f>SUMIFS('1. Output sheet'!$F$2:$F$5000,'1. Output sheet'!$AC$2:$AC$5000,$B$75,'1. Output sheet'!$C$2:$C$5000,I$138,'1. Output sheet'!$K$2:$K$5000,$C928,'1. Output sheet'!$O$2:$O$5000,"&gt;="&amp;$B$906,'1. Output sheet'!$O$2:$O$5000,"&lt;"&amp;$C$906)</f>
        <v>0</v>
      </c>
      <c r="J993" s="13">
        <f>SUMIFS('1. Output sheet'!$F$2:$F$5000,'1. Output sheet'!$AC$2:$AC$5000,$B$75,'1. Output sheet'!$C$2:$C$5000,J$138,'1. Output sheet'!$K$2:$K$5000,$C928,'1. Output sheet'!$O$2:$O$5000,"&gt;="&amp;$B$906,'1. Output sheet'!$O$2:$O$5000,"&lt;"&amp;$C$906)</f>
        <v>0</v>
      </c>
      <c r="K993" s="13">
        <f>SUMIFS('1. Output sheet'!$F$2:$F$5000,'1. Output sheet'!$AC$2:$AC$5000,$B$75,'1. Output sheet'!$C$2:$C$5000,K$138,'1. Output sheet'!$K$2:$K$5000,$C928,'1. Output sheet'!$O$2:$O$5000,"&gt;="&amp;$B$906,'1. Output sheet'!$O$2:$O$5000,"&lt;"&amp;$C$906)</f>
        <v>0</v>
      </c>
      <c r="L993" s="13">
        <f>SUMIFS('1. Output sheet'!$F$2:$F$5000,'1. Output sheet'!$AC$2:$AC$5000,$B$75,'1. Output sheet'!$C$2:$C$5000,L$138,'1. Output sheet'!$K$2:$K$5000,$C928,'1. Output sheet'!$O$2:$O$5000,"&gt;="&amp;$B$906,'1. Output sheet'!$O$2:$O$5000,"&lt;"&amp;$C$906)</f>
        <v>0</v>
      </c>
      <c r="M993" s="13">
        <f>SUMIFS('1. Output sheet'!$F$2:$F$5000,'1. Output sheet'!$AC$2:$AC$5000,$B$75,'1. Output sheet'!$C$2:$C$5000,M$138,'1. Output sheet'!$K$2:$K$5000,$C928,'1. Output sheet'!$O$2:$O$5000,"&gt;="&amp;$B$906,'1. Output sheet'!$O$2:$O$5000,"&lt;"&amp;$C$906)</f>
        <v>0</v>
      </c>
      <c r="N993" s="13">
        <f>SUMIFS('1. Output sheet'!$F$2:$F$5000,'1. Output sheet'!$AC$2:$AC$5000,$B$75,'1. Output sheet'!$C$2:$C$5000,N$138,'1. Output sheet'!$K$2:$K$5000,$C928,'1. Output sheet'!$O$2:$O$5000,"&gt;="&amp;$B$906,'1. Output sheet'!$O$2:$O$5000,"&lt;"&amp;$C$906)</f>
        <v>0</v>
      </c>
      <c r="O993" s="13">
        <f>SUMIFS('1. Output sheet'!$F$2:$F$5000,'1. Output sheet'!$AC$2:$AC$5000,$B$75,'1. Output sheet'!$C$2:$C$5000,O$138,'1. Output sheet'!$K$2:$K$5000,$C928,'1. Output sheet'!$O$2:$O$5000,"&gt;="&amp;$B$906,'1. Output sheet'!$O$2:$O$5000,"&lt;"&amp;$C$906)</f>
        <v>0</v>
      </c>
      <c r="P993" s="14">
        <f t="shared" si="573"/>
        <v>0</v>
      </c>
      <c r="R993" s="7"/>
      <c r="S993" s="39" t="s">
        <v>455</v>
      </c>
      <c r="T993" s="13">
        <f t="shared" si="574"/>
        <v>0</v>
      </c>
      <c r="U993" s="13">
        <f t="shared" si="552"/>
        <v>0</v>
      </c>
      <c r="V993" s="13">
        <f t="shared" si="553"/>
        <v>0</v>
      </c>
      <c r="W993" s="13">
        <f t="shared" si="554"/>
        <v>0</v>
      </c>
      <c r="X993" s="13">
        <f t="shared" si="555"/>
        <v>0</v>
      </c>
      <c r="Y993" s="13">
        <f t="shared" si="556"/>
        <v>0</v>
      </c>
      <c r="Z993" s="13">
        <f t="shared" si="557"/>
        <v>0</v>
      </c>
      <c r="AA993" s="13">
        <f t="shared" si="558"/>
        <v>0</v>
      </c>
      <c r="AB993" s="13">
        <f t="shared" si="559"/>
        <v>0</v>
      </c>
      <c r="AC993" s="13">
        <f t="shared" si="560"/>
        <v>0</v>
      </c>
      <c r="AD993" s="13">
        <f t="shared" si="561"/>
        <v>0</v>
      </c>
      <c r="AE993" s="13">
        <v>1595</v>
      </c>
      <c r="AF993" s="14">
        <v>83020</v>
      </c>
    </row>
    <row r="994" spans="2:32" ht="15" x14ac:dyDescent="0.25">
      <c r="B994" s="7"/>
      <c r="C994" s="39" t="s">
        <v>306</v>
      </c>
      <c r="D994" s="13">
        <f>SUMIFS('1. Output sheet'!$F$2:$F$5000,'1. Output sheet'!$AC$2:$AC$5000,$B$75,'1. Output sheet'!$C$2:$C$5000,D$138,'1. Output sheet'!$K$2:$K$5000,$C929,'1. Output sheet'!$O$2:$O$5000,"&gt;="&amp;$B$906,'1. Output sheet'!$O$2:$O$5000,"&lt;"&amp;$C$906)</f>
        <v>0</v>
      </c>
      <c r="E994" s="13">
        <f>SUMIFS('1. Output sheet'!$F$2:$F$5000,'1. Output sheet'!$AC$2:$AC$5000,$B$75,'1. Output sheet'!$C$2:$C$5000,E$138,'1. Output sheet'!$K$2:$K$5000,$C929,'1. Output sheet'!$O$2:$O$5000,"&gt;="&amp;$B$906,'1. Output sheet'!$O$2:$O$5000,"&lt;"&amp;$C$906)</f>
        <v>0</v>
      </c>
      <c r="F994" s="13">
        <f>SUMIFS('1. Output sheet'!$F$2:$F$5000,'1. Output sheet'!$AC$2:$AC$5000,$B$75,'1. Output sheet'!$C$2:$C$5000,F$138,'1. Output sheet'!$K$2:$K$5000,$C929,'1. Output sheet'!$O$2:$O$5000,"&gt;="&amp;$B$906,'1. Output sheet'!$O$2:$O$5000,"&lt;"&amp;$C$906)</f>
        <v>0</v>
      </c>
      <c r="G994" s="13">
        <f>SUMIFS('1. Output sheet'!$F$2:$F$5000,'1. Output sheet'!$AC$2:$AC$5000,$B$75,'1. Output sheet'!$C$2:$C$5000,G$138,'1. Output sheet'!$K$2:$K$5000,$C929,'1. Output sheet'!$O$2:$O$5000,"&gt;="&amp;$B$906,'1. Output sheet'!$O$2:$O$5000,"&lt;"&amp;$C$906)</f>
        <v>0</v>
      </c>
      <c r="H994" s="13">
        <f>SUMIFS('1. Output sheet'!$F$2:$F$5000,'1. Output sheet'!$AC$2:$AC$5000,$B$75,'1. Output sheet'!$C$2:$C$5000,H$138,'1. Output sheet'!$K$2:$K$5000,$C929,'1. Output sheet'!$O$2:$O$5000,"&gt;="&amp;$B$906,'1. Output sheet'!$O$2:$O$5000,"&lt;"&amp;$C$906)</f>
        <v>0</v>
      </c>
      <c r="I994" s="13">
        <f>SUMIFS('1. Output sheet'!$F$2:$F$5000,'1. Output sheet'!$AC$2:$AC$5000,$B$75,'1. Output sheet'!$C$2:$C$5000,I$138,'1. Output sheet'!$K$2:$K$5000,$C929,'1. Output sheet'!$O$2:$O$5000,"&gt;="&amp;$B$906,'1. Output sheet'!$O$2:$O$5000,"&lt;"&amp;$C$906)</f>
        <v>0</v>
      </c>
      <c r="J994" s="13">
        <f>SUMIFS('1. Output sheet'!$F$2:$F$5000,'1. Output sheet'!$AC$2:$AC$5000,$B$75,'1. Output sheet'!$C$2:$C$5000,J$138,'1. Output sheet'!$K$2:$K$5000,$C929,'1. Output sheet'!$O$2:$O$5000,"&gt;="&amp;$B$906,'1. Output sheet'!$O$2:$O$5000,"&lt;"&amp;$C$906)</f>
        <v>0</v>
      </c>
      <c r="K994" s="13">
        <f>SUMIFS('1. Output sheet'!$F$2:$F$5000,'1. Output sheet'!$AC$2:$AC$5000,$B$75,'1. Output sheet'!$C$2:$C$5000,K$138,'1. Output sheet'!$K$2:$K$5000,$C929,'1. Output sheet'!$O$2:$O$5000,"&gt;="&amp;$B$906,'1. Output sheet'!$O$2:$O$5000,"&lt;"&amp;$C$906)</f>
        <v>0</v>
      </c>
      <c r="L994" s="13">
        <f>SUMIFS('1. Output sheet'!$F$2:$F$5000,'1. Output sheet'!$AC$2:$AC$5000,$B$75,'1. Output sheet'!$C$2:$C$5000,L$138,'1. Output sheet'!$K$2:$K$5000,$C929,'1. Output sheet'!$O$2:$O$5000,"&gt;="&amp;$B$906,'1. Output sheet'!$O$2:$O$5000,"&lt;"&amp;$C$906)</f>
        <v>0</v>
      </c>
      <c r="M994" s="13">
        <f>SUMIFS('1. Output sheet'!$F$2:$F$5000,'1. Output sheet'!$AC$2:$AC$5000,$B$75,'1. Output sheet'!$C$2:$C$5000,M$138,'1. Output sheet'!$K$2:$K$5000,$C929,'1. Output sheet'!$O$2:$O$5000,"&gt;="&amp;$B$906,'1. Output sheet'!$O$2:$O$5000,"&lt;"&amp;$C$906)</f>
        <v>0</v>
      </c>
      <c r="N994" s="13">
        <f>SUMIFS('1. Output sheet'!$F$2:$F$5000,'1. Output sheet'!$AC$2:$AC$5000,$B$75,'1. Output sheet'!$C$2:$C$5000,N$138,'1. Output sheet'!$K$2:$K$5000,$C929,'1. Output sheet'!$O$2:$O$5000,"&gt;="&amp;$B$906,'1. Output sheet'!$O$2:$O$5000,"&lt;"&amp;$C$906)</f>
        <v>0</v>
      </c>
      <c r="O994" s="13">
        <f>SUMIFS('1. Output sheet'!$F$2:$F$5000,'1. Output sheet'!$AC$2:$AC$5000,$B$75,'1. Output sheet'!$C$2:$C$5000,O$138,'1. Output sheet'!$K$2:$K$5000,$C929,'1. Output sheet'!$O$2:$O$5000,"&gt;="&amp;$B$906,'1. Output sheet'!$O$2:$O$5000,"&lt;"&amp;$C$906)</f>
        <v>0</v>
      </c>
      <c r="P994" s="14">
        <f t="shared" si="573"/>
        <v>0</v>
      </c>
      <c r="R994" s="7"/>
      <c r="S994" s="39" t="s">
        <v>306</v>
      </c>
      <c r="T994" s="13">
        <f t="shared" si="574"/>
        <v>0</v>
      </c>
      <c r="U994" s="13">
        <f t="shared" si="552"/>
        <v>0</v>
      </c>
      <c r="V994" s="13">
        <f t="shared" si="553"/>
        <v>0</v>
      </c>
      <c r="W994" s="13">
        <f t="shared" si="554"/>
        <v>0</v>
      </c>
      <c r="X994" s="13">
        <f t="shared" si="555"/>
        <v>0</v>
      </c>
      <c r="Y994" s="13">
        <f t="shared" si="556"/>
        <v>0</v>
      </c>
      <c r="Z994" s="13">
        <f t="shared" si="557"/>
        <v>0</v>
      </c>
      <c r="AA994" s="13">
        <f t="shared" si="558"/>
        <v>0</v>
      </c>
      <c r="AB994" s="13">
        <f t="shared" si="559"/>
        <v>0</v>
      </c>
      <c r="AC994" s="13">
        <f t="shared" si="560"/>
        <v>0</v>
      </c>
      <c r="AD994" s="13">
        <f t="shared" si="561"/>
        <v>0</v>
      </c>
      <c r="AE994" s="13">
        <v>0</v>
      </c>
      <c r="AF994" s="14">
        <v>61025.31</v>
      </c>
    </row>
    <row r="995" spans="2:32" ht="15" x14ac:dyDescent="0.25">
      <c r="B995" s="7"/>
      <c r="C995" s="39" t="s">
        <v>289</v>
      </c>
      <c r="D995" s="13">
        <f>SUMIFS('1. Output sheet'!$F$2:$F$5000,'1. Output sheet'!$AC$2:$AC$5000,$B$75,'1. Output sheet'!$C$2:$C$5000,D$138,'1. Output sheet'!$K$2:$K$5000,$C930,'1. Output sheet'!$O$2:$O$5000,"&gt;="&amp;$B$906,'1. Output sheet'!$O$2:$O$5000,"&lt;"&amp;$C$906)</f>
        <v>0</v>
      </c>
      <c r="E995" s="13">
        <f>SUMIFS('1. Output sheet'!$F$2:$F$5000,'1. Output sheet'!$AC$2:$AC$5000,$B$75,'1. Output sheet'!$C$2:$C$5000,E$138,'1. Output sheet'!$K$2:$K$5000,$C930,'1. Output sheet'!$O$2:$O$5000,"&gt;="&amp;$B$906,'1. Output sheet'!$O$2:$O$5000,"&lt;"&amp;$C$906)</f>
        <v>0</v>
      </c>
      <c r="F995" s="13">
        <f>SUMIFS('1. Output sheet'!$F$2:$F$5000,'1. Output sheet'!$AC$2:$AC$5000,$B$75,'1. Output sheet'!$C$2:$C$5000,F$138,'1. Output sheet'!$K$2:$K$5000,$C930,'1. Output sheet'!$O$2:$O$5000,"&gt;="&amp;$B$906,'1. Output sheet'!$O$2:$O$5000,"&lt;"&amp;$C$906)</f>
        <v>0</v>
      </c>
      <c r="G995" s="13">
        <f>SUMIFS('1. Output sheet'!$F$2:$F$5000,'1. Output sheet'!$AC$2:$AC$5000,$B$75,'1. Output sheet'!$C$2:$C$5000,G$138,'1. Output sheet'!$K$2:$K$5000,$C930,'1. Output sheet'!$O$2:$O$5000,"&gt;="&amp;$B$906,'1. Output sheet'!$O$2:$O$5000,"&lt;"&amp;$C$906)</f>
        <v>0</v>
      </c>
      <c r="H995" s="13">
        <f>SUMIFS('1. Output sheet'!$F$2:$F$5000,'1. Output sheet'!$AC$2:$AC$5000,$B$75,'1. Output sheet'!$C$2:$C$5000,H$138,'1. Output sheet'!$K$2:$K$5000,$C930,'1. Output sheet'!$O$2:$O$5000,"&gt;="&amp;$B$906,'1. Output sheet'!$O$2:$O$5000,"&lt;"&amp;$C$906)</f>
        <v>0</v>
      </c>
      <c r="I995" s="13">
        <f>SUMIFS('1. Output sheet'!$F$2:$F$5000,'1. Output sheet'!$AC$2:$AC$5000,$B$75,'1. Output sheet'!$C$2:$C$5000,I$138,'1. Output sheet'!$K$2:$K$5000,$C930,'1. Output sheet'!$O$2:$O$5000,"&gt;="&amp;$B$906,'1. Output sheet'!$O$2:$O$5000,"&lt;"&amp;$C$906)</f>
        <v>0</v>
      </c>
      <c r="J995" s="13">
        <f>SUMIFS('1. Output sheet'!$F$2:$F$5000,'1. Output sheet'!$AC$2:$AC$5000,$B$75,'1. Output sheet'!$C$2:$C$5000,J$138,'1. Output sheet'!$K$2:$K$5000,$C930,'1. Output sheet'!$O$2:$O$5000,"&gt;="&amp;$B$906,'1. Output sheet'!$O$2:$O$5000,"&lt;"&amp;$C$906)</f>
        <v>0</v>
      </c>
      <c r="K995" s="13">
        <f>SUMIFS('1. Output sheet'!$F$2:$F$5000,'1. Output sheet'!$AC$2:$AC$5000,$B$75,'1. Output sheet'!$C$2:$C$5000,K$138,'1. Output sheet'!$K$2:$K$5000,$C930,'1. Output sheet'!$O$2:$O$5000,"&gt;="&amp;$B$906,'1. Output sheet'!$O$2:$O$5000,"&lt;"&amp;$C$906)</f>
        <v>0</v>
      </c>
      <c r="L995" s="13">
        <f>SUMIFS('1. Output sheet'!$F$2:$F$5000,'1. Output sheet'!$AC$2:$AC$5000,$B$75,'1. Output sheet'!$C$2:$C$5000,L$138,'1. Output sheet'!$K$2:$K$5000,$C930,'1. Output sheet'!$O$2:$O$5000,"&gt;="&amp;$B$906,'1. Output sheet'!$O$2:$O$5000,"&lt;"&amp;$C$906)</f>
        <v>0</v>
      </c>
      <c r="M995" s="13">
        <f>SUMIFS('1. Output sheet'!$F$2:$F$5000,'1. Output sheet'!$AC$2:$AC$5000,$B$75,'1. Output sheet'!$C$2:$C$5000,M$138,'1. Output sheet'!$K$2:$K$5000,$C930,'1. Output sheet'!$O$2:$O$5000,"&gt;="&amp;$B$906,'1. Output sheet'!$O$2:$O$5000,"&lt;"&amp;$C$906)</f>
        <v>0</v>
      </c>
      <c r="N995" s="13">
        <f>SUMIFS('1. Output sheet'!$F$2:$F$5000,'1. Output sheet'!$AC$2:$AC$5000,$B$75,'1. Output sheet'!$C$2:$C$5000,N$138,'1. Output sheet'!$K$2:$K$5000,$C930,'1. Output sheet'!$O$2:$O$5000,"&gt;="&amp;$B$906,'1. Output sheet'!$O$2:$O$5000,"&lt;"&amp;$C$906)</f>
        <v>0</v>
      </c>
      <c r="O995" s="13">
        <f>SUMIFS('1. Output sheet'!$F$2:$F$5000,'1. Output sheet'!$AC$2:$AC$5000,$B$75,'1. Output sheet'!$C$2:$C$5000,O$138,'1. Output sheet'!$K$2:$K$5000,$C930,'1. Output sheet'!$O$2:$O$5000,"&gt;="&amp;$B$906,'1. Output sheet'!$O$2:$O$5000,"&lt;"&amp;$C$906)</f>
        <v>0</v>
      </c>
      <c r="P995" s="14">
        <f t="shared" si="573"/>
        <v>0</v>
      </c>
      <c r="R995" s="7"/>
      <c r="S995" s="39" t="s">
        <v>289</v>
      </c>
      <c r="T995" s="13">
        <f t="shared" si="574"/>
        <v>0</v>
      </c>
      <c r="U995" s="13">
        <f t="shared" si="552"/>
        <v>0</v>
      </c>
      <c r="V995" s="13">
        <f t="shared" si="553"/>
        <v>0</v>
      </c>
      <c r="W995" s="13">
        <f t="shared" si="554"/>
        <v>0</v>
      </c>
      <c r="X995" s="13">
        <f t="shared" si="555"/>
        <v>0</v>
      </c>
      <c r="Y995" s="13">
        <f t="shared" si="556"/>
        <v>0</v>
      </c>
      <c r="Z995" s="13">
        <f t="shared" si="557"/>
        <v>0</v>
      </c>
      <c r="AA995" s="13">
        <f t="shared" si="558"/>
        <v>0</v>
      </c>
      <c r="AB995" s="13">
        <f t="shared" si="559"/>
        <v>0</v>
      </c>
      <c r="AC995" s="13">
        <f t="shared" si="560"/>
        <v>0</v>
      </c>
      <c r="AD995" s="13">
        <f t="shared" si="561"/>
        <v>0</v>
      </c>
      <c r="AE995" s="13">
        <v>0</v>
      </c>
      <c r="AF995" s="14">
        <v>96113.86</v>
      </c>
    </row>
    <row r="996" spans="2:32" ht="15" x14ac:dyDescent="0.25">
      <c r="B996" s="7"/>
      <c r="C996" s="39" t="s">
        <v>1330</v>
      </c>
      <c r="D996" s="13">
        <f>SUMIFS('1. Output sheet'!$F$2:$F$5000,'1. Output sheet'!$AC$2:$AC$5000,$B$75,'1. Output sheet'!$C$2:$C$5000,D$138,'1. Output sheet'!$K$2:$K$5000,$C931,'1. Output sheet'!$O$2:$O$5000,"&gt;="&amp;$B$906,'1. Output sheet'!$O$2:$O$5000,"&lt;"&amp;$C$906)</f>
        <v>0</v>
      </c>
      <c r="E996" s="13">
        <f>SUMIFS('1. Output sheet'!$F$2:$F$5000,'1. Output sheet'!$AC$2:$AC$5000,$B$75,'1. Output sheet'!$C$2:$C$5000,E$138,'1. Output sheet'!$K$2:$K$5000,$C931,'1. Output sheet'!$O$2:$O$5000,"&gt;="&amp;$B$906,'1. Output sheet'!$O$2:$O$5000,"&lt;"&amp;$C$906)</f>
        <v>0</v>
      </c>
      <c r="F996" s="13">
        <f>SUMIFS('1. Output sheet'!$F$2:$F$5000,'1. Output sheet'!$AC$2:$AC$5000,$B$75,'1. Output sheet'!$C$2:$C$5000,F$138,'1. Output sheet'!$K$2:$K$5000,$C931,'1. Output sheet'!$O$2:$O$5000,"&gt;="&amp;$B$906,'1. Output sheet'!$O$2:$O$5000,"&lt;"&amp;$C$906)</f>
        <v>0</v>
      </c>
      <c r="G996" s="13">
        <f>SUMIFS('1. Output sheet'!$F$2:$F$5000,'1. Output sheet'!$AC$2:$AC$5000,$B$75,'1. Output sheet'!$C$2:$C$5000,G$138,'1. Output sheet'!$K$2:$K$5000,$C931,'1. Output sheet'!$O$2:$O$5000,"&gt;="&amp;$B$906,'1. Output sheet'!$O$2:$O$5000,"&lt;"&amp;$C$906)</f>
        <v>0</v>
      </c>
      <c r="H996" s="13">
        <f>SUMIFS('1. Output sheet'!$F$2:$F$5000,'1. Output sheet'!$AC$2:$AC$5000,$B$75,'1. Output sheet'!$C$2:$C$5000,H$138,'1. Output sheet'!$K$2:$K$5000,$C931,'1. Output sheet'!$O$2:$O$5000,"&gt;="&amp;$B$906,'1. Output sheet'!$O$2:$O$5000,"&lt;"&amp;$C$906)</f>
        <v>0</v>
      </c>
      <c r="I996" s="13">
        <f>SUMIFS('1. Output sheet'!$F$2:$F$5000,'1. Output sheet'!$AC$2:$AC$5000,$B$75,'1. Output sheet'!$C$2:$C$5000,I$138,'1. Output sheet'!$K$2:$K$5000,$C931,'1. Output sheet'!$O$2:$O$5000,"&gt;="&amp;$B$906,'1. Output sheet'!$O$2:$O$5000,"&lt;"&amp;$C$906)</f>
        <v>0</v>
      </c>
      <c r="J996" s="13">
        <f>SUMIFS('1. Output sheet'!$F$2:$F$5000,'1. Output sheet'!$AC$2:$AC$5000,$B$75,'1. Output sheet'!$C$2:$C$5000,J$138,'1. Output sheet'!$K$2:$K$5000,$C931,'1. Output sheet'!$O$2:$O$5000,"&gt;="&amp;$B$906,'1. Output sheet'!$O$2:$O$5000,"&lt;"&amp;$C$906)</f>
        <v>0</v>
      </c>
      <c r="K996" s="13">
        <f>SUMIFS('1. Output sheet'!$F$2:$F$5000,'1. Output sheet'!$AC$2:$AC$5000,$B$75,'1. Output sheet'!$C$2:$C$5000,K$138,'1. Output sheet'!$K$2:$K$5000,$C931,'1. Output sheet'!$O$2:$O$5000,"&gt;="&amp;$B$906,'1. Output sheet'!$O$2:$O$5000,"&lt;"&amp;$C$906)</f>
        <v>0</v>
      </c>
      <c r="L996" s="13">
        <f>SUMIFS('1. Output sheet'!$F$2:$F$5000,'1. Output sheet'!$AC$2:$AC$5000,$B$75,'1. Output sheet'!$C$2:$C$5000,L$138,'1. Output sheet'!$K$2:$K$5000,$C931,'1. Output sheet'!$O$2:$O$5000,"&gt;="&amp;$B$906,'1. Output sheet'!$O$2:$O$5000,"&lt;"&amp;$C$906)</f>
        <v>0</v>
      </c>
      <c r="M996" s="13">
        <f>SUMIFS('1. Output sheet'!$F$2:$F$5000,'1. Output sheet'!$AC$2:$AC$5000,$B$75,'1. Output sheet'!$C$2:$C$5000,M$138,'1. Output sheet'!$K$2:$K$5000,$C931,'1. Output sheet'!$O$2:$O$5000,"&gt;="&amp;$B$906,'1. Output sheet'!$O$2:$O$5000,"&lt;"&amp;$C$906)</f>
        <v>0</v>
      </c>
      <c r="N996" s="13">
        <f>SUMIFS('1. Output sheet'!$F$2:$F$5000,'1. Output sheet'!$AC$2:$AC$5000,$B$75,'1. Output sheet'!$C$2:$C$5000,N$138,'1. Output sheet'!$K$2:$K$5000,$C931,'1. Output sheet'!$O$2:$O$5000,"&gt;="&amp;$B$906,'1. Output sheet'!$O$2:$O$5000,"&lt;"&amp;$C$906)</f>
        <v>0</v>
      </c>
      <c r="O996" s="13">
        <f>SUMIFS('1. Output sheet'!$F$2:$F$5000,'1. Output sheet'!$AC$2:$AC$5000,$B$75,'1. Output sheet'!$C$2:$C$5000,O$138,'1. Output sheet'!$K$2:$K$5000,$C931,'1. Output sheet'!$O$2:$O$5000,"&gt;="&amp;$B$906,'1. Output sheet'!$O$2:$O$5000,"&lt;"&amp;$C$906)</f>
        <v>0</v>
      </c>
      <c r="P996" s="14">
        <f t="shared" si="573"/>
        <v>0</v>
      </c>
      <c r="R996" s="7"/>
      <c r="S996" s="39" t="s">
        <v>1330</v>
      </c>
      <c r="T996" s="13">
        <f t="shared" si="574"/>
        <v>0</v>
      </c>
      <c r="U996" s="13">
        <f t="shared" si="552"/>
        <v>0</v>
      </c>
      <c r="V996" s="13">
        <f t="shared" si="553"/>
        <v>0</v>
      </c>
      <c r="W996" s="13">
        <f t="shared" si="554"/>
        <v>0</v>
      </c>
      <c r="X996" s="13">
        <f t="shared" si="555"/>
        <v>0</v>
      </c>
      <c r="Y996" s="13">
        <f t="shared" si="556"/>
        <v>0</v>
      </c>
      <c r="Z996" s="13">
        <f t="shared" si="557"/>
        <v>0</v>
      </c>
      <c r="AA996" s="13">
        <f t="shared" si="558"/>
        <v>0</v>
      </c>
      <c r="AB996" s="13">
        <f t="shared" si="559"/>
        <v>0</v>
      </c>
      <c r="AC996" s="13">
        <f t="shared" si="560"/>
        <v>0</v>
      </c>
      <c r="AD996" s="13">
        <f t="shared" si="561"/>
        <v>0</v>
      </c>
      <c r="AE996" s="13">
        <v>0</v>
      </c>
      <c r="AF996" s="14">
        <v>93.75</v>
      </c>
    </row>
    <row r="997" spans="2:32" ht="15" x14ac:dyDescent="0.25">
      <c r="B997" s="7"/>
      <c r="C997" s="39" t="s">
        <v>86</v>
      </c>
      <c r="D997" s="13">
        <f>SUMIFS('1. Output sheet'!$F$2:$F$5000,'1. Output sheet'!$AC$2:$AC$5000,$B$75,'1. Output sheet'!$C$2:$C$5000,D$138,'1. Output sheet'!$K$2:$K$5000,$C932,'1. Output sheet'!$O$2:$O$5000,"&gt;="&amp;$B$906,'1. Output sheet'!$O$2:$O$5000,"&lt;"&amp;$C$906)</f>
        <v>0</v>
      </c>
      <c r="E997" s="13">
        <f>SUMIFS('1. Output sheet'!$F$2:$F$5000,'1. Output sheet'!$AC$2:$AC$5000,$B$75,'1. Output sheet'!$C$2:$C$5000,E$138,'1. Output sheet'!$K$2:$K$5000,$C932,'1. Output sheet'!$O$2:$O$5000,"&gt;="&amp;$B$906,'1. Output sheet'!$O$2:$O$5000,"&lt;"&amp;$C$906)</f>
        <v>0</v>
      </c>
      <c r="F997" s="13">
        <f>SUMIFS('1. Output sheet'!$F$2:$F$5000,'1. Output sheet'!$AC$2:$AC$5000,$B$75,'1. Output sheet'!$C$2:$C$5000,F$138,'1. Output sheet'!$K$2:$K$5000,$C932,'1. Output sheet'!$O$2:$O$5000,"&gt;="&amp;$B$906,'1. Output sheet'!$O$2:$O$5000,"&lt;"&amp;$C$906)</f>
        <v>2375</v>
      </c>
      <c r="G997" s="13">
        <f>SUMIFS('1. Output sheet'!$F$2:$F$5000,'1. Output sheet'!$AC$2:$AC$5000,$B$75,'1. Output sheet'!$C$2:$C$5000,G$138,'1. Output sheet'!$K$2:$K$5000,$C932,'1. Output sheet'!$O$2:$O$5000,"&gt;="&amp;$B$906,'1. Output sheet'!$O$2:$O$5000,"&lt;"&amp;$C$906)</f>
        <v>0</v>
      </c>
      <c r="H997" s="13">
        <f>SUMIFS('1. Output sheet'!$F$2:$F$5000,'1. Output sheet'!$AC$2:$AC$5000,$B$75,'1. Output sheet'!$C$2:$C$5000,H$138,'1. Output sheet'!$K$2:$K$5000,$C932,'1. Output sheet'!$O$2:$O$5000,"&gt;="&amp;$B$906,'1. Output sheet'!$O$2:$O$5000,"&lt;"&amp;$C$906)</f>
        <v>0</v>
      </c>
      <c r="I997" s="13">
        <f>SUMIFS('1. Output sheet'!$F$2:$F$5000,'1. Output sheet'!$AC$2:$AC$5000,$B$75,'1. Output sheet'!$C$2:$C$5000,I$138,'1. Output sheet'!$K$2:$K$5000,$C932,'1. Output sheet'!$O$2:$O$5000,"&gt;="&amp;$B$906,'1. Output sheet'!$O$2:$O$5000,"&lt;"&amp;$C$906)</f>
        <v>0</v>
      </c>
      <c r="J997" s="13">
        <f>SUMIFS('1. Output sheet'!$F$2:$F$5000,'1. Output sheet'!$AC$2:$AC$5000,$B$75,'1. Output sheet'!$C$2:$C$5000,J$138,'1. Output sheet'!$K$2:$K$5000,$C932,'1. Output sheet'!$O$2:$O$5000,"&gt;="&amp;$B$906,'1. Output sheet'!$O$2:$O$5000,"&lt;"&amp;$C$906)</f>
        <v>0</v>
      </c>
      <c r="K997" s="13">
        <f>SUMIFS('1. Output sheet'!$F$2:$F$5000,'1. Output sheet'!$AC$2:$AC$5000,$B$75,'1. Output sheet'!$C$2:$C$5000,K$138,'1. Output sheet'!$K$2:$K$5000,$C932,'1. Output sheet'!$O$2:$O$5000,"&gt;="&amp;$B$906,'1. Output sheet'!$O$2:$O$5000,"&lt;"&amp;$C$906)</f>
        <v>0</v>
      </c>
      <c r="L997" s="13">
        <f>SUMIFS('1. Output sheet'!$F$2:$F$5000,'1. Output sheet'!$AC$2:$AC$5000,$B$75,'1. Output sheet'!$C$2:$C$5000,L$138,'1. Output sheet'!$K$2:$K$5000,$C932,'1. Output sheet'!$O$2:$O$5000,"&gt;="&amp;$B$906,'1. Output sheet'!$O$2:$O$5000,"&lt;"&amp;$C$906)</f>
        <v>0</v>
      </c>
      <c r="M997" s="13">
        <f>SUMIFS('1. Output sheet'!$F$2:$F$5000,'1. Output sheet'!$AC$2:$AC$5000,$B$75,'1. Output sheet'!$C$2:$C$5000,M$138,'1. Output sheet'!$K$2:$K$5000,$C932,'1. Output sheet'!$O$2:$O$5000,"&gt;="&amp;$B$906,'1. Output sheet'!$O$2:$O$5000,"&lt;"&amp;$C$906)</f>
        <v>0</v>
      </c>
      <c r="N997" s="13">
        <f>SUMIFS('1. Output sheet'!$F$2:$F$5000,'1. Output sheet'!$AC$2:$AC$5000,$B$75,'1. Output sheet'!$C$2:$C$5000,N$138,'1. Output sheet'!$K$2:$K$5000,$C932,'1. Output sheet'!$O$2:$O$5000,"&gt;="&amp;$B$906,'1. Output sheet'!$O$2:$O$5000,"&lt;"&amp;$C$906)</f>
        <v>0</v>
      </c>
      <c r="O997" s="13">
        <f>SUMIFS('1. Output sheet'!$F$2:$F$5000,'1. Output sheet'!$AC$2:$AC$5000,$B$75,'1. Output sheet'!$C$2:$C$5000,O$138,'1. Output sheet'!$K$2:$K$5000,$C932,'1. Output sheet'!$O$2:$O$5000,"&gt;="&amp;$B$906,'1. Output sheet'!$O$2:$O$5000,"&lt;"&amp;$C$906)</f>
        <v>0</v>
      </c>
      <c r="P997" s="14">
        <f t="shared" si="573"/>
        <v>2375</v>
      </c>
      <c r="R997" s="7"/>
      <c r="S997" s="39" t="s">
        <v>86</v>
      </c>
      <c r="T997" s="13">
        <f t="shared" si="574"/>
        <v>0</v>
      </c>
      <c r="U997" s="13">
        <f t="shared" si="552"/>
        <v>0</v>
      </c>
      <c r="V997" s="13">
        <f t="shared" si="553"/>
        <v>318.43717737285971</v>
      </c>
      <c r="W997" s="13">
        <f t="shared" si="554"/>
        <v>0</v>
      </c>
      <c r="X997" s="13">
        <f t="shared" si="555"/>
        <v>0</v>
      </c>
      <c r="Y997" s="13">
        <f t="shared" si="556"/>
        <v>0</v>
      </c>
      <c r="Z997" s="13">
        <f t="shared" si="557"/>
        <v>0</v>
      </c>
      <c r="AA997" s="13">
        <f t="shared" si="558"/>
        <v>0</v>
      </c>
      <c r="AB997" s="13">
        <f t="shared" si="559"/>
        <v>0</v>
      </c>
      <c r="AC997" s="13">
        <f t="shared" si="560"/>
        <v>0</v>
      </c>
      <c r="AD997" s="13">
        <f t="shared" si="561"/>
        <v>0</v>
      </c>
      <c r="AE997" s="13">
        <v>0</v>
      </c>
      <c r="AF997" s="14">
        <v>233878.94</v>
      </c>
    </row>
    <row r="998" spans="2:32" ht="15" x14ac:dyDescent="0.25">
      <c r="B998" s="7"/>
      <c r="C998" s="39" t="s">
        <v>97</v>
      </c>
      <c r="D998" s="13">
        <f>SUMIFS('1. Output sheet'!$F$2:$F$5000,'1. Output sheet'!$AC$2:$AC$5000,$B$75,'1. Output sheet'!$C$2:$C$5000,D$138,'1. Output sheet'!$K$2:$K$5000,$C933,'1. Output sheet'!$O$2:$O$5000,"&gt;="&amp;$B$906,'1. Output sheet'!$O$2:$O$5000,"&lt;"&amp;$C$906)</f>
        <v>0</v>
      </c>
      <c r="E998" s="13">
        <f>SUMIFS('1. Output sheet'!$F$2:$F$5000,'1. Output sheet'!$AC$2:$AC$5000,$B$75,'1. Output sheet'!$C$2:$C$5000,E$138,'1. Output sheet'!$K$2:$K$5000,$C933,'1. Output sheet'!$O$2:$O$5000,"&gt;="&amp;$B$906,'1. Output sheet'!$O$2:$O$5000,"&lt;"&amp;$C$906)</f>
        <v>0</v>
      </c>
      <c r="F998" s="13">
        <f>SUMIFS('1. Output sheet'!$F$2:$F$5000,'1. Output sheet'!$AC$2:$AC$5000,$B$75,'1. Output sheet'!$C$2:$C$5000,F$138,'1. Output sheet'!$K$2:$K$5000,$C933,'1. Output sheet'!$O$2:$O$5000,"&gt;="&amp;$B$906,'1. Output sheet'!$O$2:$O$5000,"&lt;"&amp;$C$906)</f>
        <v>0</v>
      </c>
      <c r="G998" s="13">
        <f>SUMIFS('1. Output sheet'!$F$2:$F$5000,'1. Output sheet'!$AC$2:$AC$5000,$B$75,'1. Output sheet'!$C$2:$C$5000,G$138,'1. Output sheet'!$K$2:$K$5000,$C933,'1. Output sheet'!$O$2:$O$5000,"&gt;="&amp;$B$906,'1. Output sheet'!$O$2:$O$5000,"&lt;"&amp;$C$906)</f>
        <v>0</v>
      </c>
      <c r="H998" s="13">
        <f>SUMIFS('1. Output sheet'!$F$2:$F$5000,'1. Output sheet'!$AC$2:$AC$5000,$B$75,'1. Output sheet'!$C$2:$C$5000,H$138,'1. Output sheet'!$K$2:$K$5000,$C933,'1. Output sheet'!$O$2:$O$5000,"&gt;="&amp;$B$906,'1. Output sheet'!$O$2:$O$5000,"&lt;"&amp;$C$906)</f>
        <v>0</v>
      </c>
      <c r="I998" s="13">
        <f>SUMIFS('1. Output sheet'!$F$2:$F$5000,'1. Output sheet'!$AC$2:$AC$5000,$B$75,'1. Output sheet'!$C$2:$C$5000,I$138,'1. Output sheet'!$K$2:$K$5000,$C933,'1. Output sheet'!$O$2:$O$5000,"&gt;="&amp;$B$906,'1. Output sheet'!$O$2:$O$5000,"&lt;"&amp;$C$906)</f>
        <v>0</v>
      </c>
      <c r="J998" s="13">
        <f>SUMIFS('1. Output sheet'!$F$2:$F$5000,'1. Output sheet'!$AC$2:$AC$5000,$B$75,'1. Output sheet'!$C$2:$C$5000,J$138,'1. Output sheet'!$K$2:$K$5000,$C933,'1. Output sheet'!$O$2:$O$5000,"&gt;="&amp;$B$906,'1. Output sheet'!$O$2:$O$5000,"&lt;"&amp;$C$906)</f>
        <v>0</v>
      </c>
      <c r="K998" s="13">
        <f>SUMIFS('1. Output sheet'!$F$2:$F$5000,'1. Output sheet'!$AC$2:$AC$5000,$B$75,'1. Output sheet'!$C$2:$C$5000,K$138,'1. Output sheet'!$K$2:$K$5000,$C933,'1. Output sheet'!$O$2:$O$5000,"&gt;="&amp;$B$906,'1. Output sheet'!$O$2:$O$5000,"&lt;"&amp;$C$906)</f>
        <v>0</v>
      </c>
      <c r="L998" s="13">
        <f>SUMIFS('1. Output sheet'!$F$2:$F$5000,'1. Output sheet'!$AC$2:$AC$5000,$B$75,'1. Output sheet'!$C$2:$C$5000,L$138,'1. Output sheet'!$K$2:$K$5000,$C933,'1. Output sheet'!$O$2:$O$5000,"&gt;="&amp;$B$906,'1. Output sheet'!$O$2:$O$5000,"&lt;"&amp;$C$906)</f>
        <v>0</v>
      </c>
      <c r="M998" s="13">
        <f>SUMIFS('1. Output sheet'!$F$2:$F$5000,'1. Output sheet'!$AC$2:$AC$5000,$B$75,'1. Output sheet'!$C$2:$C$5000,M$138,'1. Output sheet'!$K$2:$K$5000,$C933,'1. Output sheet'!$O$2:$O$5000,"&gt;="&amp;$B$906,'1. Output sheet'!$O$2:$O$5000,"&lt;"&amp;$C$906)</f>
        <v>0</v>
      </c>
      <c r="N998" s="13">
        <f>SUMIFS('1. Output sheet'!$F$2:$F$5000,'1. Output sheet'!$AC$2:$AC$5000,$B$75,'1. Output sheet'!$C$2:$C$5000,N$138,'1. Output sheet'!$K$2:$K$5000,$C933,'1. Output sheet'!$O$2:$O$5000,"&gt;="&amp;$B$906,'1. Output sheet'!$O$2:$O$5000,"&lt;"&amp;$C$906)</f>
        <v>0</v>
      </c>
      <c r="O998" s="13">
        <f>SUMIFS('1. Output sheet'!$F$2:$F$5000,'1. Output sheet'!$AC$2:$AC$5000,$B$75,'1. Output sheet'!$C$2:$C$5000,O$138,'1. Output sheet'!$K$2:$K$5000,$C933,'1. Output sheet'!$O$2:$O$5000,"&gt;="&amp;$B$906,'1. Output sheet'!$O$2:$O$5000,"&lt;"&amp;$C$906)</f>
        <v>0</v>
      </c>
      <c r="P998" s="14">
        <f t="shared" si="573"/>
        <v>0</v>
      </c>
      <c r="R998" s="7"/>
      <c r="S998" s="39" t="s">
        <v>97</v>
      </c>
      <c r="T998" s="13">
        <f t="shared" si="574"/>
        <v>0</v>
      </c>
      <c r="U998" s="13">
        <f t="shared" si="552"/>
        <v>0</v>
      </c>
      <c r="V998" s="13">
        <f t="shared" si="553"/>
        <v>0</v>
      </c>
      <c r="W998" s="13">
        <f t="shared" si="554"/>
        <v>0</v>
      </c>
      <c r="X998" s="13">
        <f t="shared" si="555"/>
        <v>0</v>
      </c>
      <c r="Y998" s="13">
        <f t="shared" si="556"/>
        <v>0</v>
      </c>
      <c r="Z998" s="13">
        <f t="shared" si="557"/>
        <v>0</v>
      </c>
      <c r="AA998" s="13">
        <f t="shared" si="558"/>
        <v>0</v>
      </c>
      <c r="AB998" s="13">
        <f t="shared" si="559"/>
        <v>0</v>
      </c>
      <c r="AC998" s="13">
        <f t="shared" si="560"/>
        <v>0</v>
      </c>
      <c r="AD998" s="13">
        <f t="shared" si="561"/>
        <v>0</v>
      </c>
      <c r="AE998" s="13">
        <v>0</v>
      </c>
      <c r="AF998" s="14">
        <v>22662</v>
      </c>
    </row>
    <row r="999" spans="2:32" ht="15" x14ac:dyDescent="0.25">
      <c r="B999" s="7"/>
      <c r="C999" s="39" t="s">
        <v>226</v>
      </c>
      <c r="D999" s="13">
        <f>SUMIFS('1. Output sheet'!$F$2:$F$5000,'1. Output sheet'!$AC$2:$AC$5000,$B$75,'1. Output sheet'!$C$2:$C$5000,D$138,'1. Output sheet'!$K$2:$K$5000,$C934,'1. Output sheet'!$O$2:$O$5000,"&gt;="&amp;$B$906,'1. Output sheet'!$O$2:$O$5000,"&lt;"&amp;$C$906)</f>
        <v>0</v>
      </c>
      <c r="E999" s="13">
        <f>SUMIFS('1. Output sheet'!$F$2:$F$5000,'1. Output sheet'!$AC$2:$AC$5000,$B$75,'1. Output sheet'!$C$2:$C$5000,E$138,'1. Output sheet'!$K$2:$K$5000,$C934,'1. Output sheet'!$O$2:$O$5000,"&gt;="&amp;$B$906,'1. Output sheet'!$O$2:$O$5000,"&lt;"&amp;$C$906)</f>
        <v>0</v>
      </c>
      <c r="F999" s="13">
        <f>SUMIFS('1. Output sheet'!$F$2:$F$5000,'1. Output sheet'!$AC$2:$AC$5000,$B$75,'1. Output sheet'!$C$2:$C$5000,F$138,'1. Output sheet'!$K$2:$K$5000,$C934,'1. Output sheet'!$O$2:$O$5000,"&gt;="&amp;$B$906,'1. Output sheet'!$O$2:$O$5000,"&lt;"&amp;$C$906)</f>
        <v>0</v>
      </c>
      <c r="G999" s="13">
        <f>SUMIFS('1. Output sheet'!$F$2:$F$5000,'1. Output sheet'!$AC$2:$AC$5000,$B$75,'1. Output sheet'!$C$2:$C$5000,G$138,'1. Output sheet'!$K$2:$K$5000,$C934,'1. Output sheet'!$O$2:$O$5000,"&gt;="&amp;$B$906,'1. Output sheet'!$O$2:$O$5000,"&lt;"&amp;$C$906)</f>
        <v>2950</v>
      </c>
      <c r="H999" s="13">
        <f>SUMIFS('1. Output sheet'!$F$2:$F$5000,'1. Output sheet'!$AC$2:$AC$5000,$B$75,'1. Output sheet'!$C$2:$C$5000,H$138,'1. Output sheet'!$K$2:$K$5000,$C934,'1. Output sheet'!$O$2:$O$5000,"&gt;="&amp;$B$906,'1. Output sheet'!$O$2:$O$5000,"&lt;"&amp;$C$906)</f>
        <v>700</v>
      </c>
      <c r="I999" s="13">
        <f>SUMIFS('1. Output sheet'!$F$2:$F$5000,'1. Output sheet'!$AC$2:$AC$5000,$B$75,'1. Output sheet'!$C$2:$C$5000,I$138,'1. Output sheet'!$K$2:$K$5000,$C934,'1. Output sheet'!$O$2:$O$5000,"&gt;="&amp;$B$906,'1. Output sheet'!$O$2:$O$5000,"&lt;"&amp;$C$906)</f>
        <v>1450</v>
      </c>
      <c r="J999" s="13">
        <f>SUMIFS('1. Output sheet'!$F$2:$F$5000,'1. Output sheet'!$AC$2:$AC$5000,$B$75,'1. Output sheet'!$C$2:$C$5000,J$138,'1. Output sheet'!$K$2:$K$5000,$C934,'1. Output sheet'!$O$2:$O$5000,"&gt;="&amp;$B$906,'1. Output sheet'!$O$2:$O$5000,"&lt;"&amp;$C$906)</f>
        <v>0</v>
      </c>
      <c r="K999" s="13">
        <f>SUMIFS('1. Output sheet'!$F$2:$F$5000,'1. Output sheet'!$AC$2:$AC$5000,$B$75,'1. Output sheet'!$C$2:$C$5000,K$138,'1. Output sheet'!$K$2:$K$5000,$C934,'1. Output sheet'!$O$2:$O$5000,"&gt;="&amp;$B$906,'1. Output sheet'!$O$2:$O$5000,"&lt;"&amp;$C$906)</f>
        <v>0</v>
      </c>
      <c r="L999" s="13">
        <f>SUMIFS('1. Output sheet'!$F$2:$F$5000,'1. Output sheet'!$AC$2:$AC$5000,$B$75,'1. Output sheet'!$C$2:$C$5000,L$138,'1. Output sheet'!$K$2:$K$5000,$C934,'1. Output sheet'!$O$2:$O$5000,"&gt;="&amp;$B$906,'1. Output sheet'!$O$2:$O$5000,"&lt;"&amp;$C$906)</f>
        <v>0</v>
      </c>
      <c r="M999" s="13">
        <f>SUMIFS('1. Output sheet'!$F$2:$F$5000,'1. Output sheet'!$AC$2:$AC$5000,$B$75,'1. Output sheet'!$C$2:$C$5000,M$138,'1. Output sheet'!$K$2:$K$5000,$C934,'1. Output sheet'!$O$2:$O$5000,"&gt;="&amp;$B$906,'1. Output sheet'!$O$2:$O$5000,"&lt;"&amp;$C$906)</f>
        <v>0</v>
      </c>
      <c r="N999" s="13">
        <f>SUMIFS('1. Output sheet'!$F$2:$F$5000,'1. Output sheet'!$AC$2:$AC$5000,$B$75,'1. Output sheet'!$C$2:$C$5000,N$138,'1. Output sheet'!$K$2:$K$5000,$C934,'1. Output sheet'!$O$2:$O$5000,"&gt;="&amp;$B$906,'1. Output sheet'!$O$2:$O$5000,"&lt;"&amp;$C$906)</f>
        <v>0</v>
      </c>
      <c r="O999" s="13">
        <f>SUMIFS('1. Output sheet'!$F$2:$F$5000,'1. Output sheet'!$AC$2:$AC$5000,$B$75,'1. Output sheet'!$C$2:$C$5000,O$138,'1. Output sheet'!$K$2:$K$5000,$C934,'1. Output sheet'!$O$2:$O$5000,"&gt;="&amp;$B$906,'1. Output sheet'!$O$2:$O$5000,"&lt;"&amp;$C$906)</f>
        <v>0</v>
      </c>
      <c r="P999" s="14">
        <f t="shared" si="573"/>
        <v>5100</v>
      </c>
      <c r="R999" s="7"/>
      <c r="S999" s="39" t="s">
        <v>226</v>
      </c>
      <c r="T999" s="13">
        <f t="shared" si="574"/>
        <v>0</v>
      </c>
      <c r="U999" s="13">
        <f t="shared" si="552"/>
        <v>0</v>
      </c>
      <c r="V999" s="13">
        <f t="shared" si="553"/>
        <v>0</v>
      </c>
      <c r="W999" s="13">
        <f t="shared" si="554"/>
        <v>395.53249399997316</v>
      </c>
      <c r="X999" s="13">
        <f t="shared" si="555"/>
        <v>93.855168067790231</v>
      </c>
      <c r="Y999" s="13">
        <f t="shared" si="556"/>
        <v>194.41427671185119</v>
      </c>
      <c r="Z999" s="13">
        <f t="shared" si="557"/>
        <v>0</v>
      </c>
      <c r="AA999" s="13">
        <f t="shared" si="558"/>
        <v>0</v>
      </c>
      <c r="AB999" s="13">
        <f t="shared" si="559"/>
        <v>0</v>
      </c>
      <c r="AC999" s="13">
        <f t="shared" si="560"/>
        <v>0</v>
      </c>
      <c r="AD999" s="13">
        <f t="shared" si="561"/>
        <v>0</v>
      </c>
      <c r="AE999" s="13">
        <v>0</v>
      </c>
      <c r="AF999" s="14">
        <v>358006</v>
      </c>
    </row>
    <row r="1000" spans="2:32" ht="15" x14ac:dyDescent="0.25">
      <c r="B1000" s="7"/>
      <c r="C1000" s="39" t="s">
        <v>243</v>
      </c>
      <c r="D1000" s="13">
        <f>SUMIFS('1. Output sheet'!$F$2:$F$5000,'1. Output sheet'!$AC$2:$AC$5000,$B$75,'1. Output sheet'!$C$2:$C$5000,D$138,'1. Output sheet'!$K$2:$K$5000,$C935,'1. Output sheet'!$O$2:$O$5000,"&gt;="&amp;$B$906,'1. Output sheet'!$O$2:$O$5000,"&lt;"&amp;$C$906)</f>
        <v>0</v>
      </c>
      <c r="E1000" s="13">
        <f>SUMIFS('1. Output sheet'!$F$2:$F$5000,'1. Output sheet'!$AC$2:$AC$5000,$B$75,'1. Output sheet'!$C$2:$C$5000,E$138,'1. Output sheet'!$K$2:$K$5000,$C935,'1. Output sheet'!$O$2:$O$5000,"&gt;="&amp;$B$906,'1. Output sheet'!$O$2:$O$5000,"&lt;"&amp;$C$906)</f>
        <v>0</v>
      </c>
      <c r="F1000" s="13">
        <f>SUMIFS('1. Output sheet'!$F$2:$F$5000,'1. Output sheet'!$AC$2:$AC$5000,$B$75,'1. Output sheet'!$C$2:$C$5000,F$138,'1. Output sheet'!$K$2:$K$5000,$C935,'1. Output sheet'!$O$2:$O$5000,"&gt;="&amp;$B$906,'1. Output sheet'!$O$2:$O$5000,"&lt;"&amp;$C$906)</f>
        <v>0</v>
      </c>
      <c r="G1000" s="13">
        <f>SUMIFS('1. Output sheet'!$F$2:$F$5000,'1. Output sheet'!$AC$2:$AC$5000,$B$75,'1. Output sheet'!$C$2:$C$5000,G$138,'1. Output sheet'!$K$2:$K$5000,$C935,'1. Output sheet'!$O$2:$O$5000,"&gt;="&amp;$B$906,'1. Output sheet'!$O$2:$O$5000,"&lt;"&amp;$C$906)</f>
        <v>0</v>
      </c>
      <c r="H1000" s="13">
        <f>SUMIFS('1. Output sheet'!$F$2:$F$5000,'1. Output sheet'!$AC$2:$AC$5000,$B$75,'1. Output sheet'!$C$2:$C$5000,H$138,'1. Output sheet'!$K$2:$K$5000,$C935,'1. Output sheet'!$O$2:$O$5000,"&gt;="&amp;$B$906,'1. Output sheet'!$O$2:$O$5000,"&lt;"&amp;$C$906)</f>
        <v>0</v>
      </c>
      <c r="I1000" s="13">
        <f>SUMIFS('1. Output sheet'!$F$2:$F$5000,'1. Output sheet'!$AC$2:$AC$5000,$B$75,'1. Output sheet'!$C$2:$C$5000,I$138,'1. Output sheet'!$K$2:$K$5000,$C935,'1. Output sheet'!$O$2:$O$5000,"&gt;="&amp;$B$906,'1. Output sheet'!$O$2:$O$5000,"&lt;"&amp;$C$906)</f>
        <v>0</v>
      </c>
      <c r="J1000" s="13">
        <f>SUMIFS('1. Output sheet'!$F$2:$F$5000,'1. Output sheet'!$AC$2:$AC$5000,$B$75,'1. Output sheet'!$C$2:$C$5000,J$138,'1. Output sheet'!$K$2:$K$5000,$C935,'1. Output sheet'!$O$2:$O$5000,"&gt;="&amp;$B$906,'1. Output sheet'!$O$2:$O$5000,"&lt;"&amp;$C$906)</f>
        <v>0</v>
      </c>
      <c r="K1000" s="13">
        <f>SUMIFS('1. Output sheet'!$F$2:$F$5000,'1. Output sheet'!$AC$2:$AC$5000,$B$75,'1. Output sheet'!$C$2:$C$5000,K$138,'1. Output sheet'!$K$2:$K$5000,$C935,'1. Output sheet'!$O$2:$O$5000,"&gt;="&amp;$B$906,'1. Output sheet'!$O$2:$O$5000,"&lt;"&amp;$C$906)</f>
        <v>0</v>
      </c>
      <c r="L1000" s="13">
        <f>SUMIFS('1. Output sheet'!$F$2:$F$5000,'1. Output sheet'!$AC$2:$AC$5000,$B$75,'1. Output sheet'!$C$2:$C$5000,L$138,'1. Output sheet'!$K$2:$K$5000,$C935,'1. Output sheet'!$O$2:$O$5000,"&gt;="&amp;$B$906,'1. Output sheet'!$O$2:$O$5000,"&lt;"&amp;$C$906)</f>
        <v>0</v>
      </c>
      <c r="M1000" s="13">
        <f>SUMIFS('1. Output sheet'!$F$2:$F$5000,'1. Output sheet'!$AC$2:$AC$5000,$B$75,'1. Output sheet'!$C$2:$C$5000,M$138,'1. Output sheet'!$K$2:$K$5000,$C935,'1. Output sheet'!$O$2:$O$5000,"&gt;="&amp;$B$906,'1. Output sheet'!$O$2:$O$5000,"&lt;"&amp;$C$906)</f>
        <v>0</v>
      </c>
      <c r="N1000" s="13">
        <f>SUMIFS('1. Output sheet'!$F$2:$F$5000,'1. Output sheet'!$AC$2:$AC$5000,$B$75,'1. Output sheet'!$C$2:$C$5000,N$138,'1. Output sheet'!$K$2:$K$5000,$C935,'1. Output sheet'!$O$2:$O$5000,"&gt;="&amp;$B$906,'1. Output sheet'!$O$2:$O$5000,"&lt;"&amp;$C$906)</f>
        <v>0</v>
      </c>
      <c r="O1000" s="13">
        <f>SUMIFS('1. Output sheet'!$F$2:$F$5000,'1. Output sheet'!$AC$2:$AC$5000,$B$75,'1. Output sheet'!$C$2:$C$5000,O$138,'1. Output sheet'!$K$2:$K$5000,$C935,'1. Output sheet'!$O$2:$O$5000,"&gt;="&amp;$B$906,'1. Output sheet'!$O$2:$O$5000,"&lt;"&amp;$C$906)</f>
        <v>0</v>
      </c>
      <c r="P1000" s="14">
        <f t="shared" si="573"/>
        <v>0</v>
      </c>
      <c r="R1000" s="7"/>
      <c r="S1000" s="39" t="s">
        <v>243</v>
      </c>
      <c r="T1000" s="13">
        <f t="shared" si="574"/>
        <v>0</v>
      </c>
      <c r="U1000" s="13">
        <f t="shared" si="552"/>
        <v>0</v>
      </c>
      <c r="V1000" s="13">
        <f t="shared" si="553"/>
        <v>0</v>
      </c>
      <c r="W1000" s="13">
        <f t="shared" si="554"/>
        <v>0</v>
      </c>
      <c r="X1000" s="13">
        <f t="shared" si="555"/>
        <v>0</v>
      </c>
      <c r="Y1000" s="13">
        <f t="shared" si="556"/>
        <v>0</v>
      </c>
      <c r="Z1000" s="13">
        <f t="shared" si="557"/>
        <v>0</v>
      </c>
      <c r="AA1000" s="13">
        <f t="shared" si="558"/>
        <v>0</v>
      </c>
      <c r="AB1000" s="13">
        <f t="shared" si="559"/>
        <v>0</v>
      </c>
      <c r="AC1000" s="13">
        <f t="shared" si="560"/>
        <v>0</v>
      </c>
      <c r="AD1000" s="13">
        <f t="shared" si="561"/>
        <v>0</v>
      </c>
      <c r="AE1000" s="13">
        <v>0</v>
      </c>
      <c r="AF1000" s="14">
        <v>100097.67</v>
      </c>
    </row>
    <row r="1001" spans="2:32" ht="15" x14ac:dyDescent="0.25">
      <c r="B1001" s="7"/>
      <c r="C1001" s="39" t="s">
        <v>2874</v>
      </c>
      <c r="D1001" s="13">
        <f>SUMIFS('1. Output sheet'!$F$2:$F$5000,'1. Output sheet'!$AC$2:$AC$5000,$B$75,'1. Output sheet'!$C$2:$C$5000,D$138,'1. Output sheet'!$K$2:$K$5000,$C936,'1. Output sheet'!$O$2:$O$5000,"&gt;="&amp;$B$906,'1. Output sheet'!$O$2:$O$5000,"&lt;"&amp;$C$906)</f>
        <v>0</v>
      </c>
      <c r="E1001" s="13">
        <f>SUMIFS('1. Output sheet'!$F$2:$F$5000,'1. Output sheet'!$AC$2:$AC$5000,$B$75,'1. Output sheet'!$C$2:$C$5000,E$138,'1. Output sheet'!$K$2:$K$5000,$C936,'1. Output sheet'!$O$2:$O$5000,"&gt;="&amp;$B$906,'1. Output sheet'!$O$2:$O$5000,"&lt;"&amp;$C$906)</f>
        <v>0</v>
      </c>
      <c r="F1001" s="13">
        <f>SUMIFS('1. Output sheet'!$F$2:$F$5000,'1. Output sheet'!$AC$2:$AC$5000,$B$75,'1. Output sheet'!$C$2:$C$5000,F$138,'1. Output sheet'!$K$2:$K$5000,$C936,'1. Output sheet'!$O$2:$O$5000,"&gt;="&amp;$B$906,'1. Output sheet'!$O$2:$O$5000,"&lt;"&amp;$C$906)</f>
        <v>0</v>
      </c>
      <c r="G1001" s="13">
        <f>SUMIFS('1. Output sheet'!$F$2:$F$5000,'1. Output sheet'!$AC$2:$AC$5000,$B$75,'1. Output sheet'!$C$2:$C$5000,G$138,'1. Output sheet'!$K$2:$K$5000,$C936,'1. Output sheet'!$O$2:$O$5000,"&gt;="&amp;$B$906,'1. Output sheet'!$O$2:$O$5000,"&lt;"&amp;$C$906)</f>
        <v>0</v>
      </c>
      <c r="H1001" s="13">
        <f>SUMIFS('1. Output sheet'!$F$2:$F$5000,'1. Output sheet'!$AC$2:$AC$5000,$B$75,'1. Output sheet'!$C$2:$C$5000,H$138,'1. Output sheet'!$K$2:$K$5000,$C936,'1. Output sheet'!$O$2:$O$5000,"&gt;="&amp;$B$906,'1. Output sheet'!$O$2:$O$5000,"&lt;"&amp;$C$906)</f>
        <v>0</v>
      </c>
      <c r="I1001" s="13">
        <f>SUMIFS('1. Output sheet'!$F$2:$F$5000,'1. Output sheet'!$AC$2:$AC$5000,$B$75,'1. Output sheet'!$C$2:$C$5000,I$138,'1. Output sheet'!$K$2:$K$5000,$C936,'1. Output sheet'!$O$2:$O$5000,"&gt;="&amp;$B$906,'1. Output sheet'!$O$2:$O$5000,"&lt;"&amp;$C$906)</f>
        <v>0</v>
      </c>
      <c r="J1001" s="13">
        <f>SUMIFS('1. Output sheet'!$F$2:$F$5000,'1. Output sheet'!$AC$2:$AC$5000,$B$75,'1. Output sheet'!$C$2:$C$5000,J$138,'1. Output sheet'!$K$2:$K$5000,$C936,'1. Output sheet'!$O$2:$O$5000,"&gt;="&amp;$B$906,'1. Output sheet'!$O$2:$O$5000,"&lt;"&amp;$C$906)</f>
        <v>0</v>
      </c>
      <c r="K1001" s="13">
        <f>SUMIFS('1. Output sheet'!$F$2:$F$5000,'1. Output sheet'!$AC$2:$AC$5000,$B$75,'1. Output sheet'!$C$2:$C$5000,K$138,'1. Output sheet'!$K$2:$K$5000,$C936,'1. Output sheet'!$O$2:$O$5000,"&gt;="&amp;$B$906,'1. Output sheet'!$O$2:$O$5000,"&lt;"&amp;$C$906)</f>
        <v>0</v>
      </c>
      <c r="L1001" s="13">
        <f>SUMIFS('1. Output sheet'!$F$2:$F$5000,'1. Output sheet'!$AC$2:$AC$5000,$B$75,'1. Output sheet'!$C$2:$C$5000,L$138,'1. Output sheet'!$K$2:$K$5000,$C936,'1. Output sheet'!$O$2:$O$5000,"&gt;="&amp;$B$906,'1. Output sheet'!$O$2:$O$5000,"&lt;"&amp;$C$906)</f>
        <v>0</v>
      </c>
      <c r="M1001" s="13">
        <f>SUMIFS('1. Output sheet'!$F$2:$F$5000,'1. Output sheet'!$AC$2:$AC$5000,$B$75,'1. Output sheet'!$C$2:$C$5000,M$138,'1. Output sheet'!$K$2:$K$5000,$C936,'1. Output sheet'!$O$2:$O$5000,"&gt;="&amp;$B$906,'1. Output sheet'!$O$2:$O$5000,"&lt;"&amp;$C$906)</f>
        <v>0</v>
      </c>
      <c r="N1001" s="13">
        <f>SUMIFS('1. Output sheet'!$F$2:$F$5000,'1. Output sheet'!$AC$2:$AC$5000,$B$75,'1. Output sheet'!$C$2:$C$5000,N$138,'1. Output sheet'!$K$2:$K$5000,$C936,'1. Output sheet'!$O$2:$O$5000,"&gt;="&amp;$B$906,'1. Output sheet'!$O$2:$O$5000,"&lt;"&amp;$C$906)</f>
        <v>0</v>
      </c>
      <c r="O1001" s="13">
        <f>SUMIFS('1. Output sheet'!$F$2:$F$5000,'1. Output sheet'!$AC$2:$AC$5000,$B$75,'1. Output sheet'!$C$2:$C$5000,O$138,'1. Output sheet'!$K$2:$K$5000,$C936,'1. Output sheet'!$O$2:$O$5000,"&gt;="&amp;$B$906,'1. Output sheet'!$O$2:$O$5000,"&lt;"&amp;$C$906)</f>
        <v>0</v>
      </c>
      <c r="P1001" s="14">
        <f t="shared" si="573"/>
        <v>0</v>
      </c>
      <c r="R1001" s="7"/>
      <c r="S1001" s="39" t="s">
        <v>2874</v>
      </c>
      <c r="T1001" s="13">
        <f t="shared" si="574"/>
        <v>0</v>
      </c>
      <c r="U1001" s="13">
        <f t="shared" si="552"/>
        <v>0</v>
      </c>
      <c r="V1001" s="13">
        <f t="shared" si="553"/>
        <v>0</v>
      </c>
      <c r="W1001" s="13">
        <f t="shared" si="554"/>
        <v>0</v>
      </c>
      <c r="X1001" s="13">
        <f t="shared" si="555"/>
        <v>0</v>
      </c>
      <c r="Y1001" s="13">
        <f t="shared" si="556"/>
        <v>0</v>
      </c>
      <c r="Z1001" s="13">
        <f t="shared" si="557"/>
        <v>0</v>
      </c>
      <c r="AA1001" s="13">
        <f t="shared" si="558"/>
        <v>0</v>
      </c>
      <c r="AB1001" s="13">
        <f t="shared" si="559"/>
        <v>0</v>
      </c>
      <c r="AC1001" s="13">
        <f t="shared" si="560"/>
        <v>0</v>
      </c>
      <c r="AD1001" s="13">
        <f t="shared" si="561"/>
        <v>0</v>
      </c>
      <c r="AE1001" s="13">
        <v>0</v>
      </c>
      <c r="AF1001" s="14">
        <v>0</v>
      </c>
    </row>
    <row r="1002" spans="2:32" ht="15" x14ac:dyDescent="0.25">
      <c r="B1002" s="7"/>
      <c r="C1002" s="39" t="s">
        <v>217</v>
      </c>
      <c r="D1002" s="13">
        <f>SUMIFS('1. Output sheet'!$F$2:$F$5000,'1. Output sheet'!$AC$2:$AC$5000,$B$75,'1. Output sheet'!$C$2:$C$5000,D$138,'1. Output sheet'!$K$2:$K$5000,$C937,'1. Output sheet'!$O$2:$O$5000,"&gt;="&amp;$B$906,'1. Output sheet'!$O$2:$O$5000,"&lt;"&amp;$C$906)</f>
        <v>0</v>
      </c>
      <c r="E1002" s="13">
        <f>SUMIFS('1. Output sheet'!$F$2:$F$5000,'1. Output sheet'!$AC$2:$AC$5000,$B$75,'1. Output sheet'!$C$2:$C$5000,E$138,'1. Output sheet'!$K$2:$K$5000,$C937,'1. Output sheet'!$O$2:$O$5000,"&gt;="&amp;$B$906,'1. Output sheet'!$O$2:$O$5000,"&lt;"&amp;$C$906)</f>
        <v>0</v>
      </c>
      <c r="F1002" s="13">
        <f>SUMIFS('1. Output sheet'!$F$2:$F$5000,'1. Output sheet'!$AC$2:$AC$5000,$B$75,'1. Output sheet'!$C$2:$C$5000,F$138,'1. Output sheet'!$K$2:$K$5000,$C937,'1. Output sheet'!$O$2:$O$5000,"&gt;="&amp;$B$906,'1. Output sheet'!$O$2:$O$5000,"&lt;"&amp;$C$906)</f>
        <v>0</v>
      </c>
      <c r="G1002" s="13">
        <f>SUMIFS('1. Output sheet'!$F$2:$F$5000,'1. Output sheet'!$AC$2:$AC$5000,$B$75,'1. Output sheet'!$C$2:$C$5000,G$138,'1. Output sheet'!$K$2:$K$5000,$C937,'1. Output sheet'!$O$2:$O$5000,"&gt;="&amp;$B$906,'1. Output sheet'!$O$2:$O$5000,"&lt;"&amp;$C$906)</f>
        <v>60700</v>
      </c>
      <c r="H1002" s="13">
        <f>SUMIFS('1. Output sheet'!$F$2:$F$5000,'1. Output sheet'!$AC$2:$AC$5000,$B$75,'1. Output sheet'!$C$2:$C$5000,H$138,'1. Output sheet'!$K$2:$K$5000,$C937,'1. Output sheet'!$O$2:$O$5000,"&gt;="&amp;$B$906,'1. Output sheet'!$O$2:$O$5000,"&lt;"&amp;$C$906)</f>
        <v>0</v>
      </c>
      <c r="I1002" s="13">
        <f>SUMIFS('1. Output sheet'!$F$2:$F$5000,'1. Output sheet'!$AC$2:$AC$5000,$B$75,'1. Output sheet'!$C$2:$C$5000,I$138,'1. Output sheet'!$K$2:$K$5000,$C937,'1. Output sheet'!$O$2:$O$5000,"&gt;="&amp;$B$906,'1. Output sheet'!$O$2:$O$5000,"&lt;"&amp;$C$906)</f>
        <v>0</v>
      </c>
      <c r="J1002" s="13">
        <f>SUMIFS('1. Output sheet'!$F$2:$F$5000,'1. Output sheet'!$AC$2:$AC$5000,$B$75,'1. Output sheet'!$C$2:$C$5000,J$138,'1. Output sheet'!$K$2:$K$5000,$C937,'1. Output sheet'!$O$2:$O$5000,"&gt;="&amp;$B$906,'1. Output sheet'!$O$2:$O$5000,"&lt;"&amp;$C$906)</f>
        <v>0</v>
      </c>
      <c r="K1002" s="13">
        <f>SUMIFS('1. Output sheet'!$F$2:$F$5000,'1. Output sheet'!$AC$2:$AC$5000,$B$75,'1. Output sheet'!$C$2:$C$5000,K$138,'1. Output sheet'!$K$2:$K$5000,$C937,'1. Output sheet'!$O$2:$O$5000,"&gt;="&amp;$B$906,'1. Output sheet'!$O$2:$O$5000,"&lt;"&amp;$C$906)</f>
        <v>0</v>
      </c>
      <c r="L1002" s="13">
        <f>SUMIFS('1. Output sheet'!$F$2:$F$5000,'1. Output sheet'!$AC$2:$AC$5000,$B$75,'1. Output sheet'!$C$2:$C$5000,L$138,'1. Output sheet'!$K$2:$K$5000,$C937,'1. Output sheet'!$O$2:$O$5000,"&gt;="&amp;$B$906,'1. Output sheet'!$O$2:$O$5000,"&lt;"&amp;$C$906)</f>
        <v>0</v>
      </c>
      <c r="M1002" s="13">
        <f>SUMIFS('1. Output sheet'!$F$2:$F$5000,'1. Output sheet'!$AC$2:$AC$5000,$B$75,'1. Output sheet'!$C$2:$C$5000,M$138,'1. Output sheet'!$K$2:$K$5000,$C937,'1. Output sheet'!$O$2:$O$5000,"&gt;="&amp;$B$906,'1. Output sheet'!$O$2:$O$5000,"&lt;"&amp;$C$906)</f>
        <v>0</v>
      </c>
      <c r="N1002" s="13">
        <f>SUMIFS('1. Output sheet'!$F$2:$F$5000,'1. Output sheet'!$AC$2:$AC$5000,$B$75,'1. Output sheet'!$C$2:$C$5000,N$138,'1. Output sheet'!$K$2:$K$5000,$C937,'1. Output sheet'!$O$2:$O$5000,"&gt;="&amp;$B$906,'1. Output sheet'!$O$2:$O$5000,"&lt;"&amp;$C$906)</f>
        <v>0</v>
      </c>
      <c r="O1002" s="13">
        <f>SUMIFS('1. Output sheet'!$F$2:$F$5000,'1. Output sheet'!$AC$2:$AC$5000,$B$75,'1. Output sheet'!$C$2:$C$5000,O$138,'1. Output sheet'!$K$2:$K$5000,$C937,'1. Output sheet'!$O$2:$O$5000,"&gt;="&amp;$B$906,'1. Output sheet'!$O$2:$O$5000,"&lt;"&amp;$C$906)</f>
        <v>0</v>
      </c>
      <c r="P1002" s="14">
        <f t="shared" si="573"/>
        <v>60700</v>
      </c>
      <c r="R1002" s="7"/>
      <c r="S1002" s="39" t="s">
        <v>217</v>
      </c>
      <c r="T1002" s="13">
        <f t="shared" si="574"/>
        <v>0</v>
      </c>
      <c r="U1002" s="13">
        <f t="shared" si="552"/>
        <v>0</v>
      </c>
      <c r="V1002" s="13">
        <f t="shared" si="553"/>
        <v>0</v>
      </c>
      <c r="W1002" s="13">
        <f t="shared" si="554"/>
        <v>8138.5838595926671</v>
      </c>
      <c r="X1002" s="13">
        <f t="shared" si="555"/>
        <v>0</v>
      </c>
      <c r="Y1002" s="13">
        <f t="shared" si="556"/>
        <v>0</v>
      </c>
      <c r="Z1002" s="13">
        <f t="shared" si="557"/>
        <v>0</v>
      </c>
      <c r="AA1002" s="13">
        <f t="shared" si="558"/>
        <v>0</v>
      </c>
      <c r="AB1002" s="13">
        <f t="shared" si="559"/>
        <v>0</v>
      </c>
      <c r="AC1002" s="13">
        <f t="shared" si="560"/>
        <v>0</v>
      </c>
      <c r="AD1002" s="13">
        <f t="shared" si="561"/>
        <v>0</v>
      </c>
      <c r="AE1002" s="13">
        <v>2080</v>
      </c>
      <c r="AF1002" s="14">
        <v>165897.5</v>
      </c>
    </row>
    <row r="1003" spans="2:32" ht="15" x14ac:dyDescent="0.25">
      <c r="B1003" s="7"/>
      <c r="C1003" s="39" t="s">
        <v>326</v>
      </c>
      <c r="D1003" s="13">
        <f>SUMIFS('1. Output sheet'!$F$2:$F$5000,'1. Output sheet'!$AC$2:$AC$5000,$B$75,'1. Output sheet'!$C$2:$C$5000,D$138,'1. Output sheet'!$K$2:$K$5000,$C938,'1. Output sheet'!$O$2:$O$5000,"&gt;="&amp;$B$906,'1. Output sheet'!$O$2:$O$5000,"&lt;"&amp;$C$906)</f>
        <v>0</v>
      </c>
      <c r="E1003" s="13">
        <f>SUMIFS('1. Output sheet'!$F$2:$F$5000,'1. Output sheet'!$AC$2:$AC$5000,$B$75,'1. Output sheet'!$C$2:$C$5000,E$138,'1. Output sheet'!$K$2:$K$5000,$C938,'1. Output sheet'!$O$2:$O$5000,"&gt;="&amp;$B$906,'1. Output sheet'!$O$2:$O$5000,"&lt;"&amp;$C$906)</f>
        <v>0</v>
      </c>
      <c r="F1003" s="13">
        <f>SUMIFS('1. Output sheet'!$F$2:$F$5000,'1. Output sheet'!$AC$2:$AC$5000,$B$75,'1. Output sheet'!$C$2:$C$5000,F$138,'1. Output sheet'!$K$2:$K$5000,$C938,'1. Output sheet'!$O$2:$O$5000,"&gt;="&amp;$B$906,'1. Output sheet'!$O$2:$O$5000,"&lt;"&amp;$C$906)</f>
        <v>0</v>
      </c>
      <c r="G1003" s="13">
        <f>SUMIFS('1. Output sheet'!$F$2:$F$5000,'1. Output sheet'!$AC$2:$AC$5000,$B$75,'1. Output sheet'!$C$2:$C$5000,G$138,'1. Output sheet'!$K$2:$K$5000,$C938,'1. Output sheet'!$O$2:$O$5000,"&gt;="&amp;$B$906,'1. Output sheet'!$O$2:$O$5000,"&lt;"&amp;$C$906)</f>
        <v>0</v>
      </c>
      <c r="H1003" s="13">
        <f>SUMIFS('1. Output sheet'!$F$2:$F$5000,'1. Output sheet'!$AC$2:$AC$5000,$B$75,'1. Output sheet'!$C$2:$C$5000,H$138,'1. Output sheet'!$K$2:$K$5000,$C938,'1. Output sheet'!$O$2:$O$5000,"&gt;="&amp;$B$906,'1. Output sheet'!$O$2:$O$5000,"&lt;"&amp;$C$906)</f>
        <v>0</v>
      </c>
      <c r="I1003" s="13">
        <f>SUMIFS('1. Output sheet'!$F$2:$F$5000,'1. Output sheet'!$AC$2:$AC$5000,$B$75,'1. Output sheet'!$C$2:$C$5000,I$138,'1. Output sheet'!$K$2:$K$5000,$C938,'1. Output sheet'!$O$2:$O$5000,"&gt;="&amp;$B$906,'1. Output sheet'!$O$2:$O$5000,"&lt;"&amp;$C$906)</f>
        <v>0</v>
      </c>
      <c r="J1003" s="13">
        <f>SUMIFS('1. Output sheet'!$F$2:$F$5000,'1. Output sheet'!$AC$2:$AC$5000,$B$75,'1. Output sheet'!$C$2:$C$5000,J$138,'1. Output sheet'!$K$2:$K$5000,$C938,'1. Output sheet'!$O$2:$O$5000,"&gt;="&amp;$B$906,'1. Output sheet'!$O$2:$O$5000,"&lt;"&amp;$C$906)</f>
        <v>0</v>
      </c>
      <c r="K1003" s="13">
        <f>SUMIFS('1. Output sheet'!$F$2:$F$5000,'1. Output sheet'!$AC$2:$AC$5000,$B$75,'1. Output sheet'!$C$2:$C$5000,K$138,'1. Output sheet'!$K$2:$K$5000,$C938,'1. Output sheet'!$O$2:$O$5000,"&gt;="&amp;$B$906,'1. Output sheet'!$O$2:$O$5000,"&lt;"&amp;$C$906)</f>
        <v>0</v>
      </c>
      <c r="L1003" s="13">
        <f>SUMIFS('1. Output sheet'!$F$2:$F$5000,'1. Output sheet'!$AC$2:$AC$5000,$B$75,'1. Output sheet'!$C$2:$C$5000,L$138,'1. Output sheet'!$K$2:$K$5000,$C938,'1. Output sheet'!$O$2:$O$5000,"&gt;="&amp;$B$906,'1. Output sheet'!$O$2:$O$5000,"&lt;"&amp;$C$906)</f>
        <v>0</v>
      </c>
      <c r="M1003" s="13">
        <f>SUMIFS('1. Output sheet'!$F$2:$F$5000,'1. Output sheet'!$AC$2:$AC$5000,$B$75,'1. Output sheet'!$C$2:$C$5000,M$138,'1. Output sheet'!$K$2:$K$5000,$C938,'1. Output sheet'!$O$2:$O$5000,"&gt;="&amp;$B$906,'1. Output sheet'!$O$2:$O$5000,"&lt;"&amp;$C$906)</f>
        <v>0</v>
      </c>
      <c r="N1003" s="13">
        <f>SUMIFS('1. Output sheet'!$F$2:$F$5000,'1. Output sheet'!$AC$2:$AC$5000,$B$75,'1. Output sheet'!$C$2:$C$5000,N$138,'1. Output sheet'!$K$2:$K$5000,$C938,'1. Output sheet'!$O$2:$O$5000,"&gt;="&amp;$B$906,'1. Output sheet'!$O$2:$O$5000,"&lt;"&amp;$C$906)</f>
        <v>0</v>
      </c>
      <c r="O1003" s="13">
        <f>SUMIFS('1. Output sheet'!$F$2:$F$5000,'1. Output sheet'!$AC$2:$AC$5000,$B$75,'1. Output sheet'!$C$2:$C$5000,O$138,'1. Output sheet'!$K$2:$K$5000,$C938,'1. Output sheet'!$O$2:$O$5000,"&gt;="&amp;$B$906,'1. Output sheet'!$O$2:$O$5000,"&lt;"&amp;$C$906)</f>
        <v>0</v>
      </c>
      <c r="P1003" s="14">
        <f t="shared" si="573"/>
        <v>0</v>
      </c>
      <c r="R1003" s="7"/>
      <c r="S1003" s="39" t="s">
        <v>326</v>
      </c>
      <c r="T1003" s="13">
        <f t="shared" si="574"/>
        <v>0</v>
      </c>
      <c r="U1003" s="13">
        <f t="shared" si="552"/>
        <v>0</v>
      </c>
      <c r="V1003" s="13">
        <f t="shared" si="553"/>
        <v>0</v>
      </c>
      <c r="W1003" s="13">
        <f t="shared" si="554"/>
        <v>0</v>
      </c>
      <c r="X1003" s="13">
        <f t="shared" si="555"/>
        <v>0</v>
      </c>
      <c r="Y1003" s="13">
        <f t="shared" si="556"/>
        <v>0</v>
      </c>
      <c r="Z1003" s="13">
        <f t="shared" si="557"/>
        <v>0</v>
      </c>
      <c r="AA1003" s="13">
        <f t="shared" si="558"/>
        <v>0</v>
      </c>
      <c r="AB1003" s="13">
        <f t="shared" si="559"/>
        <v>0</v>
      </c>
      <c r="AC1003" s="13">
        <f t="shared" si="560"/>
        <v>0</v>
      </c>
      <c r="AD1003" s="13">
        <f t="shared" si="561"/>
        <v>0</v>
      </c>
      <c r="AE1003" s="13">
        <v>0</v>
      </c>
      <c r="AF1003" s="14">
        <v>58792</v>
      </c>
    </row>
    <row r="1004" spans="2:32" ht="15" x14ac:dyDescent="0.25">
      <c r="B1004" s="7"/>
      <c r="C1004" s="39" t="s">
        <v>775</v>
      </c>
      <c r="D1004" s="13">
        <f>SUMIFS('1. Output sheet'!$F$2:$F$5000,'1. Output sheet'!$AC$2:$AC$5000,$B$75,'1. Output sheet'!$C$2:$C$5000,D$138,'1. Output sheet'!$K$2:$K$5000,$C939,'1. Output sheet'!$O$2:$O$5000,"&gt;="&amp;$B$906,'1. Output sheet'!$O$2:$O$5000,"&lt;"&amp;$C$906)</f>
        <v>0</v>
      </c>
      <c r="E1004" s="13">
        <f>SUMIFS('1. Output sheet'!$F$2:$F$5000,'1. Output sheet'!$AC$2:$AC$5000,$B$75,'1. Output sheet'!$C$2:$C$5000,E$138,'1. Output sheet'!$K$2:$K$5000,$C939,'1. Output sheet'!$O$2:$O$5000,"&gt;="&amp;$B$906,'1. Output sheet'!$O$2:$O$5000,"&lt;"&amp;$C$906)</f>
        <v>0</v>
      </c>
      <c r="F1004" s="13">
        <f>SUMIFS('1. Output sheet'!$F$2:$F$5000,'1. Output sheet'!$AC$2:$AC$5000,$B$75,'1. Output sheet'!$C$2:$C$5000,F$138,'1. Output sheet'!$K$2:$K$5000,$C939,'1. Output sheet'!$O$2:$O$5000,"&gt;="&amp;$B$906,'1. Output sheet'!$O$2:$O$5000,"&lt;"&amp;$C$906)</f>
        <v>0</v>
      </c>
      <c r="G1004" s="13">
        <f>SUMIFS('1. Output sheet'!$F$2:$F$5000,'1. Output sheet'!$AC$2:$AC$5000,$B$75,'1. Output sheet'!$C$2:$C$5000,G$138,'1. Output sheet'!$K$2:$K$5000,$C939,'1. Output sheet'!$O$2:$O$5000,"&gt;="&amp;$B$906,'1. Output sheet'!$O$2:$O$5000,"&lt;"&amp;$C$906)</f>
        <v>0</v>
      </c>
      <c r="H1004" s="13">
        <f>SUMIFS('1. Output sheet'!$F$2:$F$5000,'1. Output sheet'!$AC$2:$AC$5000,$B$75,'1. Output sheet'!$C$2:$C$5000,H$138,'1. Output sheet'!$K$2:$K$5000,$C939,'1. Output sheet'!$O$2:$O$5000,"&gt;="&amp;$B$906,'1. Output sheet'!$O$2:$O$5000,"&lt;"&amp;$C$906)</f>
        <v>0</v>
      </c>
      <c r="I1004" s="13">
        <f>SUMIFS('1. Output sheet'!$F$2:$F$5000,'1. Output sheet'!$AC$2:$AC$5000,$B$75,'1. Output sheet'!$C$2:$C$5000,I$138,'1. Output sheet'!$K$2:$K$5000,$C939,'1. Output sheet'!$O$2:$O$5000,"&gt;="&amp;$B$906,'1. Output sheet'!$O$2:$O$5000,"&lt;"&amp;$C$906)</f>
        <v>0</v>
      </c>
      <c r="J1004" s="13">
        <f>SUMIFS('1. Output sheet'!$F$2:$F$5000,'1. Output sheet'!$AC$2:$AC$5000,$B$75,'1. Output sheet'!$C$2:$C$5000,J$138,'1. Output sheet'!$K$2:$K$5000,$C939,'1. Output sheet'!$O$2:$O$5000,"&gt;="&amp;$B$906,'1. Output sheet'!$O$2:$O$5000,"&lt;"&amp;$C$906)</f>
        <v>0</v>
      </c>
      <c r="K1004" s="13">
        <f>SUMIFS('1. Output sheet'!$F$2:$F$5000,'1. Output sheet'!$AC$2:$AC$5000,$B$75,'1. Output sheet'!$C$2:$C$5000,K$138,'1. Output sheet'!$K$2:$K$5000,$C939,'1. Output sheet'!$O$2:$O$5000,"&gt;="&amp;$B$906,'1. Output sheet'!$O$2:$O$5000,"&lt;"&amp;$C$906)</f>
        <v>0</v>
      </c>
      <c r="L1004" s="13">
        <f>SUMIFS('1. Output sheet'!$F$2:$F$5000,'1. Output sheet'!$AC$2:$AC$5000,$B$75,'1. Output sheet'!$C$2:$C$5000,L$138,'1. Output sheet'!$K$2:$K$5000,$C939,'1. Output sheet'!$O$2:$O$5000,"&gt;="&amp;$B$906,'1. Output sheet'!$O$2:$O$5000,"&lt;"&amp;$C$906)</f>
        <v>0</v>
      </c>
      <c r="M1004" s="13">
        <f>SUMIFS('1. Output sheet'!$F$2:$F$5000,'1. Output sheet'!$AC$2:$AC$5000,$B$75,'1. Output sheet'!$C$2:$C$5000,M$138,'1. Output sheet'!$K$2:$K$5000,$C939,'1. Output sheet'!$O$2:$O$5000,"&gt;="&amp;$B$906,'1. Output sheet'!$O$2:$O$5000,"&lt;"&amp;$C$906)</f>
        <v>0</v>
      </c>
      <c r="N1004" s="13">
        <f>SUMIFS('1. Output sheet'!$F$2:$F$5000,'1. Output sheet'!$AC$2:$AC$5000,$B$75,'1. Output sheet'!$C$2:$C$5000,N$138,'1. Output sheet'!$K$2:$K$5000,$C939,'1. Output sheet'!$O$2:$O$5000,"&gt;="&amp;$B$906,'1. Output sheet'!$O$2:$O$5000,"&lt;"&amp;$C$906)</f>
        <v>0</v>
      </c>
      <c r="O1004" s="13">
        <f>SUMIFS('1. Output sheet'!$F$2:$F$5000,'1. Output sheet'!$AC$2:$AC$5000,$B$75,'1. Output sheet'!$C$2:$C$5000,O$138,'1. Output sheet'!$K$2:$K$5000,$C939,'1. Output sheet'!$O$2:$O$5000,"&gt;="&amp;$B$906,'1. Output sheet'!$O$2:$O$5000,"&lt;"&amp;$C$906)</f>
        <v>0</v>
      </c>
      <c r="P1004" s="14">
        <f t="shared" si="573"/>
        <v>0</v>
      </c>
      <c r="R1004" s="7"/>
      <c r="S1004" s="39" t="s">
        <v>775</v>
      </c>
      <c r="T1004" s="13">
        <f t="shared" si="574"/>
        <v>0</v>
      </c>
      <c r="U1004" s="13">
        <f t="shared" si="552"/>
        <v>0</v>
      </c>
      <c r="V1004" s="13">
        <f t="shared" si="553"/>
        <v>0</v>
      </c>
      <c r="W1004" s="13">
        <f t="shared" si="554"/>
        <v>0</v>
      </c>
      <c r="X1004" s="13">
        <f t="shared" si="555"/>
        <v>0</v>
      </c>
      <c r="Y1004" s="13">
        <f t="shared" si="556"/>
        <v>0</v>
      </c>
      <c r="Z1004" s="13">
        <f t="shared" si="557"/>
        <v>0</v>
      </c>
      <c r="AA1004" s="13">
        <f t="shared" si="558"/>
        <v>0</v>
      </c>
      <c r="AB1004" s="13">
        <f t="shared" si="559"/>
        <v>0</v>
      </c>
      <c r="AC1004" s="13">
        <f t="shared" si="560"/>
        <v>0</v>
      </c>
      <c r="AD1004" s="13">
        <f t="shared" si="561"/>
        <v>0</v>
      </c>
      <c r="AE1004" s="13">
        <v>0</v>
      </c>
      <c r="AF1004" s="14">
        <v>16010.939999999999</v>
      </c>
    </row>
    <row r="1005" spans="2:32" ht="15" x14ac:dyDescent="0.25">
      <c r="B1005" s="38" t="s">
        <v>67</v>
      </c>
      <c r="C1005" s="37" t="s">
        <v>4761</v>
      </c>
      <c r="D1005" s="14">
        <f>SUM(D1006:D1034)</f>
        <v>0</v>
      </c>
      <c r="E1005" s="14">
        <f t="shared" ref="E1005" si="575">SUM(E1006:E1034)</f>
        <v>0</v>
      </c>
      <c r="F1005" s="14">
        <f t="shared" ref="F1005" si="576">SUM(F1006:F1034)</f>
        <v>0</v>
      </c>
      <c r="G1005" s="14">
        <f t="shared" ref="G1005" si="577">SUM(G1006:G1034)</f>
        <v>0</v>
      </c>
      <c r="H1005" s="14">
        <f t="shared" ref="H1005" si="578">SUM(H1006:H1034)</f>
        <v>0</v>
      </c>
      <c r="I1005" s="14">
        <f t="shared" ref="I1005" si="579">SUM(I1006:I1034)</f>
        <v>0</v>
      </c>
      <c r="J1005" s="14">
        <f t="shared" ref="J1005" si="580">SUM(J1006:J1034)</f>
        <v>0</v>
      </c>
      <c r="K1005" s="14">
        <f t="shared" ref="K1005" si="581">SUM(K1006:K1034)</f>
        <v>0</v>
      </c>
      <c r="L1005" s="14">
        <f t="shared" ref="L1005" si="582">SUM(L1006:L1034)</f>
        <v>0</v>
      </c>
      <c r="M1005" s="14">
        <f t="shared" ref="M1005" si="583">SUM(M1006:M1034)</f>
        <v>0</v>
      </c>
      <c r="N1005" s="14">
        <f t="shared" ref="N1005" si="584">SUM(N1006:N1034)</f>
        <v>0</v>
      </c>
      <c r="O1005" s="14">
        <f t="shared" ref="O1005" si="585">SUM(O1006:O1034)</f>
        <v>0</v>
      </c>
      <c r="P1005" s="14">
        <f t="shared" si="573"/>
        <v>0</v>
      </c>
      <c r="R1005" s="38" t="s">
        <v>67</v>
      </c>
      <c r="S1005" s="37" t="s">
        <v>4761</v>
      </c>
      <c r="T1005" s="14">
        <f t="shared" si="574"/>
        <v>0</v>
      </c>
      <c r="U1005" s="14">
        <f t="shared" si="552"/>
        <v>0</v>
      </c>
      <c r="V1005" s="14">
        <f t="shared" si="553"/>
        <v>0</v>
      </c>
      <c r="W1005" s="14">
        <f t="shared" si="554"/>
        <v>0</v>
      </c>
      <c r="X1005" s="14">
        <f t="shared" si="555"/>
        <v>0</v>
      </c>
      <c r="Y1005" s="14">
        <f t="shared" si="556"/>
        <v>0</v>
      </c>
      <c r="Z1005" s="14">
        <f t="shared" si="557"/>
        <v>0</v>
      </c>
      <c r="AA1005" s="14">
        <f t="shared" si="558"/>
        <v>0</v>
      </c>
      <c r="AB1005" s="14">
        <f t="shared" si="559"/>
        <v>0</v>
      </c>
      <c r="AC1005" s="14">
        <f t="shared" si="560"/>
        <v>0</v>
      </c>
      <c r="AD1005" s="14">
        <f t="shared" si="561"/>
        <v>0</v>
      </c>
      <c r="AE1005" s="14">
        <v>-428</v>
      </c>
      <c r="AF1005" s="14">
        <v>16138.043333333339</v>
      </c>
    </row>
    <row r="1006" spans="2:32" ht="15" x14ac:dyDescent="0.25">
      <c r="B1006" s="7"/>
      <c r="C1006" s="39" t="s">
        <v>141</v>
      </c>
      <c r="D1006" s="13">
        <f>SUMIFS('1. Output sheet'!$F$2:$F$5000,'1. Output sheet'!$AC$2:$AC$5000,$B$105,'1. Output sheet'!$C$2:$C$5000,D$138,'1. Output sheet'!$K$2:$K$5000,$C941,'1. Output sheet'!$O$2:$O$5000,"&gt;="&amp;$B$906,'1. Output sheet'!$O$2:$O$5000,"&lt;"&amp;$C$906)</f>
        <v>0</v>
      </c>
      <c r="E1006" s="13">
        <f>SUMIFS('1. Output sheet'!$F$2:$F$5000,'1. Output sheet'!$AC$2:$AC$5000,$B$105,'1. Output sheet'!$C$2:$C$5000,E$138,'1. Output sheet'!$K$2:$K$5000,$C941,'1. Output sheet'!$O$2:$O$5000,"&gt;="&amp;$B$906,'1. Output sheet'!$O$2:$O$5000,"&lt;"&amp;$C$906)</f>
        <v>0</v>
      </c>
      <c r="F1006" s="13">
        <f>SUMIFS('1. Output sheet'!$F$2:$F$5000,'1. Output sheet'!$AC$2:$AC$5000,$B$105,'1. Output sheet'!$C$2:$C$5000,F$138,'1. Output sheet'!$K$2:$K$5000,$C941,'1. Output sheet'!$O$2:$O$5000,"&gt;="&amp;$B$906,'1. Output sheet'!$O$2:$O$5000,"&lt;"&amp;$C$906)</f>
        <v>0</v>
      </c>
      <c r="G1006" s="13">
        <f>SUMIFS('1. Output sheet'!$F$2:$F$5000,'1. Output sheet'!$AC$2:$AC$5000,$B$105,'1. Output sheet'!$C$2:$C$5000,G$138,'1. Output sheet'!$K$2:$K$5000,$C941,'1. Output sheet'!$O$2:$O$5000,"&gt;="&amp;$B$906,'1. Output sheet'!$O$2:$O$5000,"&lt;"&amp;$C$906)</f>
        <v>0</v>
      </c>
      <c r="H1006" s="13">
        <f>SUMIFS('1. Output sheet'!$F$2:$F$5000,'1. Output sheet'!$AC$2:$AC$5000,$B$105,'1. Output sheet'!$C$2:$C$5000,H$138,'1. Output sheet'!$K$2:$K$5000,$C941,'1. Output sheet'!$O$2:$O$5000,"&gt;="&amp;$B$906,'1. Output sheet'!$O$2:$O$5000,"&lt;"&amp;$C$906)</f>
        <v>0</v>
      </c>
      <c r="I1006" s="13">
        <f>SUMIFS('1. Output sheet'!$F$2:$F$5000,'1. Output sheet'!$AC$2:$AC$5000,$B$105,'1. Output sheet'!$C$2:$C$5000,I$138,'1. Output sheet'!$K$2:$K$5000,$C941,'1. Output sheet'!$O$2:$O$5000,"&gt;="&amp;$B$906,'1. Output sheet'!$O$2:$O$5000,"&lt;"&amp;$C$906)</f>
        <v>0</v>
      </c>
      <c r="J1006" s="13">
        <f>SUMIFS('1. Output sheet'!$F$2:$F$5000,'1. Output sheet'!$AC$2:$AC$5000,$B$105,'1. Output sheet'!$C$2:$C$5000,J$138,'1. Output sheet'!$K$2:$K$5000,$C941,'1. Output sheet'!$O$2:$O$5000,"&gt;="&amp;$B$906,'1. Output sheet'!$O$2:$O$5000,"&lt;"&amp;$C$906)</f>
        <v>0</v>
      </c>
      <c r="K1006" s="13">
        <f>SUMIFS('1. Output sheet'!$F$2:$F$5000,'1. Output sheet'!$AC$2:$AC$5000,$B$105,'1. Output sheet'!$C$2:$C$5000,K$138,'1. Output sheet'!$K$2:$K$5000,$C941,'1. Output sheet'!$O$2:$O$5000,"&gt;="&amp;$B$906,'1. Output sheet'!$O$2:$O$5000,"&lt;"&amp;$C$906)</f>
        <v>0</v>
      </c>
      <c r="L1006" s="13">
        <f>SUMIFS('1. Output sheet'!$F$2:$F$5000,'1. Output sheet'!$AC$2:$AC$5000,$B$105,'1. Output sheet'!$C$2:$C$5000,L$138,'1. Output sheet'!$K$2:$K$5000,$C941,'1. Output sheet'!$O$2:$O$5000,"&gt;="&amp;$B$906,'1. Output sheet'!$O$2:$O$5000,"&lt;"&amp;$C$906)</f>
        <v>0</v>
      </c>
      <c r="M1006" s="13">
        <f>SUMIFS('1. Output sheet'!$F$2:$F$5000,'1. Output sheet'!$AC$2:$AC$5000,$B$105,'1. Output sheet'!$C$2:$C$5000,M$138,'1. Output sheet'!$K$2:$K$5000,$C941,'1. Output sheet'!$O$2:$O$5000,"&gt;="&amp;$B$906,'1. Output sheet'!$O$2:$O$5000,"&lt;"&amp;$C$906)</f>
        <v>0</v>
      </c>
      <c r="N1006" s="13">
        <f>SUMIFS('1. Output sheet'!$F$2:$F$5000,'1. Output sheet'!$AC$2:$AC$5000,$B$105,'1. Output sheet'!$C$2:$C$5000,N$138,'1. Output sheet'!$K$2:$K$5000,$C941,'1. Output sheet'!$O$2:$O$5000,"&gt;="&amp;$B$906,'1. Output sheet'!$O$2:$O$5000,"&lt;"&amp;$C$906)</f>
        <v>0</v>
      </c>
      <c r="O1006" s="13">
        <f>SUMIFS('1. Output sheet'!$F$2:$F$5000,'1. Output sheet'!$AC$2:$AC$5000,$B$105,'1. Output sheet'!$C$2:$C$5000,O$138,'1. Output sheet'!$K$2:$K$5000,$C941,'1. Output sheet'!$O$2:$O$5000,"&gt;="&amp;$B$906,'1. Output sheet'!$O$2:$O$5000,"&lt;"&amp;$C$906)</f>
        <v>0</v>
      </c>
      <c r="P1006" s="14">
        <f t="shared" si="573"/>
        <v>0</v>
      </c>
      <c r="R1006" s="7"/>
      <c r="S1006" s="39" t="s">
        <v>141</v>
      </c>
      <c r="T1006" s="14">
        <f t="shared" si="574"/>
        <v>0</v>
      </c>
      <c r="U1006" s="14">
        <f t="shared" si="552"/>
        <v>0</v>
      </c>
      <c r="V1006" s="14">
        <f t="shared" si="553"/>
        <v>0</v>
      </c>
      <c r="W1006" s="14">
        <f t="shared" si="554"/>
        <v>0</v>
      </c>
      <c r="X1006" s="14">
        <f t="shared" si="555"/>
        <v>0</v>
      </c>
      <c r="Y1006" s="14">
        <f t="shared" si="556"/>
        <v>0</v>
      </c>
      <c r="Z1006" s="14">
        <f t="shared" si="557"/>
        <v>0</v>
      </c>
      <c r="AA1006" s="14">
        <f t="shared" si="558"/>
        <v>0</v>
      </c>
      <c r="AB1006" s="14">
        <f t="shared" si="559"/>
        <v>0</v>
      </c>
      <c r="AC1006" s="14">
        <f t="shared" si="560"/>
        <v>0</v>
      </c>
      <c r="AD1006" s="14">
        <f t="shared" si="561"/>
        <v>0</v>
      </c>
      <c r="AE1006" s="13">
        <v>0</v>
      </c>
      <c r="AF1006" s="14">
        <v>-1846.86</v>
      </c>
    </row>
    <row r="1007" spans="2:32" ht="15" x14ac:dyDescent="0.25">
      <c r="B1007" s="7"/>
      <c r="C1007" s="39" t="s">
        <v>2856</v>
      </c>
      <c r="D1007" s="13">
        <f>SUMIFS('1. Output sheet'!$F$2:$F$5000,'1. Output sheet'!$AC$2:$AC$5000,$B$105,'1. Output sheet'!$C$2:$C$5000,D$138,'1. Output sheet'!$K$2:$K$5000,$C942,'1. Output sheet'!$O$2:$O$5000,"&gt;="&amp;$B$906,'1. Output sheet'!$O$2:$O$5000,"&lt;"&amp;$C$906)</f>
        <v>0</v>
      </c>
      <c r="E1007" s="13">
        <f>SUMIFS('1. Output sheet'!$F$2:$F$5000,'1. Output sheet'!$AC$2:$AC$5000,$B$105,'1. Output sheet'!$C$2:$C$5000,E$138,'1. Output sheet'!$K$2:$K$5000,$C942,'1. Output sheet'!$O$2:$O$5000,"&gt;="&amp;$B$906,'1. Output sheet'!$O$2:$O$5000,"&lt;"&amp;$C$906)</f>
        <v>0</v>
      </c>
      <c r="F1007" s="13">
        <f>SUMIFS('1. Output sheet'!$F$2:$F$5000,'1. Output sheet'!$AC$2:$AC$5000,$B$105,'1. Output sheet'!$C$2:$C$5000,F$138,'1. Output sheet'!$K$2:$K$5000,$C942,'1. Output sheet'!$O$2:$O$5000,"&gt;="&amp;$B$906,'1. Output sheet'!$O$2:$O$5000,"&lt;"&amp;$C$906)</f>
        <v>0</v>
      </c>
      <c r="G1007" s="13">
        <f>SUMIFS('1. Output sheet'!$F$2:$F$5000,'1. Output sheet'!$AC$2:$AC$5000,$B$105,'1. Output sheet'!$C$2:$C$5000,G$138,'1. Output sheet'!$K$2:$K$5000,$C942,'1. Output sheet'!$O$2:$O$5000,"&gt;="&amp;$B$906,'1. Output sheet'!$O$2:$O$5000,"&lt;"&amp;$C$906)</f>
        <v>0</v>
      </c>
      <c r="H1007" s="13">
        <f>SUMIFS('1. Output sheet'!$F$2:$F$5000,'1. Output sheet'!$AC$2:$AC$5000,$B$105,'1. Output sheet'!$C$2:$C$5000,H$138,'1. Output sheet'!$K$2:$K$5000,$C942,'1. Output sheet'!$O$2:$O$5000,"&gt;="&amp;$B$906,'1. Output sheet'!$O$2:$O$5000,"&lt;"&amp;$C$906)</f>
        <v>0</v>
      </c>
      <c r="I1007" s="13">
        <f>SUMIFS('1. Output sheet'!$F$2:$F$5000,'1. Output sheet'!$AC$2:$AC$5000,$B$105,'1. Output sheet'!$C$2:$C$5000,I$138,'1. Output sheet'!$K$2:$K$5000,$C942,'1. Output sheet'!$O$2:$O$5000,"&gt;="&amp;$B$906,'1. Output sheet'!$O$2:$O$5000,"&lt;"&amp;$C$906)</f>
        <v>0</v>
      </c>
      <c r="J1007" s="13">
        <f>SUMIFS('1. Output sheet'!$F$2:$F$5000,'1. Output sheet'!$AC$2:$AC$5000,$B$105,'1. Output sheet'!$C$2:$C$5000,J$138,'1. Output sheet'!$K$2:$K$5000,$C942,'1. Output sheet'!$O$2:$O$5000,"&gt;="&amp;$B$906,'1. Output sheet'!$O$2:$O$5000,"&lt;"&amp;$C$906)</f>
        <v>0</v>
      </c>
      <c r="K1007" s="13">
        <f>SUMIFS('1. Output sheet'!$F$2:$F$5000,'1. Output sheet'!$AC$2:$AC$5000,$B$105,'1. Output sheet'!$C$2:$C$5000,K$138,'1. Output sheet'!$K$2:$K$5000,$C942,'1. Output sheet'!$O$2:$O$5000,"&gt;="&amp;$B$906,'1. Output sheet'!$O$2:$O$5000,"&lt;"&amp;$C$906)</f>
        <v>0</v>
      </c>
      <c r="L1007" s="13">
        <f>SUMIFS('1. Output sheet'!$F$2:$F$5000,'1. Output sheet'!$AC$2:$AC$5000,$B$105,'1. Output sheet'!$C$2:$C$5000,L$138,'1. Output sheet'!$K$2:$K$5000,$C942,'1. Output sheet'!$O$2:$O$5000,"&gt;="&amp;$B$906,'1. Output sheet'!$O$2:$O$5000,"&lt;"&amp;$C$906)</f>
        <v>0</v>
      </c>
      <c r="M1007" s="13">
        <f>SUMIFS('1. Output sheet'!$F$2:$F$5000,'1. Output sheet'!$AC$2:$AC$5000,$B$105,'1. Output sheet'!$C$2:$C$5000,M$138,'1. Output sheet'!$K$2:$K$5000,$C942,'1. Output sheet'!$O$2:$O$5000,"&gt;="&amp;$B$906,'1. Output sheet'!$O$2:$O$5000,"&lt;"&amp;$C$906)</f>
        <v>0</v>
      </c>
      <c r="N1007" s="13">
        <f>SUMIFS('1. Output sheet'!$F$2:$F$5000,'1. Output sheet'!$AC$2:$AC$5000,$B$105,'1. Output sheet'!$C$2:$C$5000,N$138,'1. Output sheet'!$K$2:$K$5000,$C942,'1. Output sheet'!$O$2:$O$5000,"&gt;="&amp;$B$906,'1. Output sheet'!$O$2:$O$5000,"&lt;"&amp;$C$906)</f>
        <v>0</v>
      </c>
      <c r="O1007" s="13">
        <f>SUMIFS('1. Output sheet'!$F$2:$F$5000,'1. Output sheet'!$AC$2:$AC$5000,$B$105,'1. Output sheet'!$C$2:$C$5000,O$138,'1. Output sheet'!$K$2:$K$5000,$C942,'1. Output sheet'!$O$2:$O$5000,"&gt;="&amp;$B$906,'1. Output sheet'!$O$2:$O$5000,"&lt;"&amp;$C$906)</f>
        <v>0</v>
      </c>
      <c r="P1007" s="14">
        <f t="shared" si="573"/>
        <v>0</v>
      </c>
      <c r="R1007" s="7"/>
      <c r="S1007" s="39" t="s">
        <v>2856</v>
      </c>
      <c r="T1007" s="14">
        <f t="shared" si="574"/>
        <v>0</v>
      </c>
      <c r="U1007" s="14">
        <f t="shared" si="552"/>
        <v>0</v>
      </c>
      <c r="V1007" s="14">
        <f t="shared" si="553"/>
        <v>0</v>
      </c>
      <c r="W1007" s="14">
        <f t="shared" si="554"/>
        <v>0</v>
      </c>
      <c r="X1007" s="14">
        <f t="shared" si="555"/>
        <v>0</v>
      </c>
      <c r="Y1007" s="14">
        <f t="shared" si="556"/>
        <v>0</v>
      </c>
      <c r="Z1007" s="14">
        <f t="shared" si="557"/>
        <v>0</v>
      </c>
      <c r="AA1007" s="14">
        <f t="shared" si="558"/>
        <v>0</v>
      </c>
      <c r="AB1007" s="14">
        <f t="shared" si="559"/>
        <v>0</v>
      </c>
      <c r="AC1007" s="14">
        <f t="shared" si="560"/>
        <v>0</v>
      </c>
      <c r="AD1007" s="14">
        <f t="shared" si="561"/>
        <v>0</v>
      </c>
      <c r="AE1007" s="13">
        <v>0</v>
      </c>
      <c r="AF1007" s="14">
        <v>0</v>
      </c>
    </row>
    <row r="1008" spans="2:32" ht="15" x14ac:dyDescent="0.25">
      <c r="B1008" s="7"/>
      <c r="C1008" s="39" t="s">
        <v>610</v>
      </c>
      <c r="D1008" s="13">
        <f>SUMIFS('1. Output sheet'!$F$2:$F$5000,'1. Output sheet'!$AC$2:$AC$5000,$B$105,'1. Output sheet'!$C$2:$C$5000,D$138,'1. Output sheet'!$K$2:$K$5000,$C943,'1. Output sheet'!$O$2:$O$5000,"&gt;="&amp;$B$906,'1. Output sheet'!$O$2:$O$5000,"&lt;"&amp;$C$906)</f>
        <v>0</v>
      </c>
      <c r="E1008" s="13">
        <f>SUMIFS('1. Output sheet'!$F$2:$F$5000,'1. Output sheet'!$AC$2:$AC$5000,$B$105,'1. Output sheet'!$C$2:$C$5000,E$138,'1. Output sheet'!$K$2:$K$5000,$C943,'1. Output sheet'!$O$2:$O$5000,"&gt;="&amp;$B$906,'1. Output sheet'!$O$2:$O$5000,"&lt;"&amp;$C$906)</f>
        <v>0</v>
      </c>
      <c r="F1008" s="13">
        <f>SUMIFS('1. Output sheet'!$F$2:$F$5000,'1. Output sheet'!$AC$2:$AC$5000,$B$105,'1. Output sheet'!$C$2:$C$5000,F$138,'1. Output sheet'!$K$2:$K$5000,$C943,'1. Output sheet'!$O$2:$O$5000,"&gt;="&amp;$B$906,'1. Output sheet'!$O$2:$O$5000,"&lt;"&amp;$C$906)</f>
        <v>0</v>
      </c>
      <c r="G1008" s="13">
        <f>SUMIFS('1. Output sheet'!$F$2:$F$5000,'1. Output sheet'!$AC$2:$AC$5000,$B$105,'1. Output sheet'!$C$2:$C$5000,G$138,'1. Output sheet'!$K$2:$K$5000,$C943,'1. Output sheet'!$O$2:$O$5000,"&gt;="&amp;$B$906,'1. Output sheet'!$O$2:$O$5000,"&lt;"&amp;$C$906)</f>
        <v>0</v>
      </c>
      <c r="H1008" s="13">
        <f>SUMIFS('1. Output sheet'!$F$2:$F$5000,'1. Output sheet'!$AC$2:$AC$5000,$B$105,'1. Output sheet'!$C$2:$C$5000,H$138,'1. Output sheet'!$K$2:$K$5000,$C943,'1. Output sheet'!$O$2:$O$5000,"&gt;="&amp;$B$906,'1. Output sheet'!$O$2:$O$5000,"&lt;"&amp;$C$906)</f>
        <v>0</v>
      </c>
      <c r="I1008" s="13">
        <f>SUMIFS('1. Output sheet'!$F$2:$F$5000,'1. Output sheet'!$AC$2:$AC$5000,$B$105,'1. Output sheet'!$C$2:$C$5000,I$138,'1. Output sheet'!$K$2:$K$5000,$C943,'1. Output sheet'!$O$2:$O$5000,"&gt;="&amp;$B$906,'1. Output sheet'!$O$2:$O$5000,"&lt;"&amp;$C$906)</f>
        <v>0</v>
      </c>
      <c r="J1008" s="13">
        <f>SUMIFS('1. Output sheet'!$F$2:$F$5000,'1. Output sheet'!$AC$2:$AC$5000,$B$105,'1. Output sheet'!$C$2:$C$5000,J$138,'1. Output sheet'!$K$2:$K$5000,$C943,'1. Output sheet'!$O$2:$O$5000,"&gt;="&amp;$B$906,'1. Output sheet'!$O$2:$O$5000,"&lt;"&amp;$C$906)</f>
        <v>0</v>
      </c>
      <c r="K1008" s="13">
        <f>SUMIFS('1. Output sheet'!$F$2:$F$5000,'1. Output sheet'!$AC$2:$AC$5000,$B$105,'1. Output sheet'!$C$2:$C$5000,K$138,'1. Output sheet'!$K$2:$K$5000,$C943,'1. Output sheet'!$O$2:$O$5000,"&gt;="&amp;$B$906,'1. Output sheet'!$O$2:$O$5000,"&lt;"&amp;$C$906)</f>
        <v>0</v>
      </c>
      <c r="L1008" s="13">
        <f>SUMIFS('1. Output sheet'!$F$2:$F$5000,'1. Output sheet'!$AC$2:$AC$5000,$B$105,'1. Output sheet'!$C$2:$C$5000,L$138,'1. Output sheet'!$K$2:$K$5000,$C943,'1. Output sheet'!$O$2:$O$5000,"&gt;="&amp;$B$906,'1. Output sheet'!$O$2:$O$5000,"&lt;"&amp;$C$906)</f>
        <v>0</v>
      </c>
      <c r="M1008" s="13">
        <f>SUMIFS('1. Output sheet'!$F$2:$F$5000,'1. Output sheet'!$AC$2:$AC$5000,$B$105,'1. Output sheet'!$C$2:$C$5000,M$138,'1. Output sheet'!$K$2:$K$5000,$C943,'1. Output sheet'!$O$2:$O$5000,"&gt;="&amp;$B$906,'1. Output sheet'!$O$2:$O$5000,"&lt;"&amp;$C$906)</f>
        <v>0</v>
      </c>
      <c r="N1008" s="13">
        <f>SUMIFS('1. Output sheet'!$F$2:$F$5000,'1. Output sheet'!$AC$2:$AC$5000,$B$105,'1. Output sheet'!$C$2:$C$5000,N$138,'1. Output sheet'!$K$2:$K$5000,$C943,'1. Output sheet'!$O$2:$O$5000,"&gt;="&amp;$B$906,'1. Output sheet'!$O$2:$O$5000,"&lt;"&amp;$C$906)</f>
        <v>0</v>
      </c>
      <c r="O1008" s="13">
        <f>SUMIFS('1. Output sheet'!$F$2:$F$5000,'1. Output sheet'!$AC$2:$AC$5000,$B$105,'1. Output sheet'!$C$2:$C$5000,O$138,'1. Output sheet'!$K$2:$K$5000,$C943,'1. Output sheet'!$O$2:$O$5000,"&gt;="&amp;$B$906,'1. Output sheet'!$O$2:$O$5000,"&lt;"&amp;$C$906)</f>
        <v>0</v>
      </c>
      <c r="P1008" s="14">
        <f t="shared" si="573"/>
        <v>0</v>
      </c>
      <c r="R1008" s="7"/>
      <c r="S1008" s="39" t="s">
        <v>610</v>
      </c>
      <c r="T1008" s="14">
        <f t="shared" si="574"/>
        <v>0</v>
      </c>
      <c r="U1008" s="14">
        <f t="shared" si="552"/>
        <v>0</v>
      </c>
      <c r="V1008" s="14">
        <f t="shared" si="553"/>
        <v>0</v>
      </c>
      <c r="W1008" s="14">
        <f t="shared" si="554"/>
        <v>0</v>
      </c>
      <c r="X1008" s="14">
        <f t="shared" si="555"/>
        <v>0</v>
      </c>
      <c r="Y1008" s="14">
        <f t="shared" si="556"/>
        <v>0</v>
      </c>
      <c r="Z1008" s="14">
        <f t="shared" si="557"/>
        <v>0</v>
      </c>
      <c r="AA1008" s="14">
        <f t="shared" si="558"/>
        <v>0</v>
      </c>
      <c r="AB1008" s="14">
        <f t="shared" si="559"/>
        <v>0</v>
      </c>
      <c r="AC1008" s="14">
        <f t="shared" si="560"/>
        <v>0</v>
      </c>
      <c r="AD1008" s="14">
        <f t="shared" si="561"/>
        <v>0</v>
      </c>
      <c r="AE1008" s="13">
        <v>0</v>
      </c>
      <c r="AF1008" s="14">
        <v>0</v>
      </c>
    </row>
    <row r="1009" spans="2:32" ht="15" x14ac:dyDescent="0.25">
      <c r="B1009" s="7"/>
      <c r="C1009" s="39" t="s">
        <v>2088</v>
      </c>
      <c r="D1009" s="13">
        <f>SUMIFS('1. Output sheet'!$F$2:$F$5000,'1. Output sheet'!$AC$2:$AC$5000,$B$105,'1. Output sheet'!$C$2:$C$5000,D$138,'1. Output sheet'!$K$2:$K$5000,$C944,'1. Output sheet'!$O$2:$O$5000,"&gt;="&amp;$B$906,'1. Output sheet'!$O$2:$O$5000,"&lt;"&amp;$C$906)</f>
        <v>0</v>
      </c>
      <c r="E1009" s="13">
        <f>SUMIFS('1. Output sheet'!$F$2:$F$5000,'1. Output sheet'!$AC$2:$AC$5000,$B$105,'1. Output sheet'!$C$2:$C$5000,E$138,'1. Output sheet'!$K$2:$K$5000,$C944,'1. Output sheet'!$O$2:$O$5000,"&gt;="&amp;$B$906,'1. Output sheet'!$O$2:$O$5000,"&lt;"&amp;$C$906)</f>
        <v>0</v>
      </c>
      <c r="F1009" s="13">
        <f>SUMIFS('1. Output sheet'!$F$2:$F$5000,'1. Output sheet'!$AC$2:$AC$5000,$B$105,'1. Output sheet'!$C$2:$C$5000,F$138,'1. Output sheet'!$K$2:$K$5000,$C944,'1. Output sheet'!$O$2:$O$5000,"&gt;="&amp;$B$906,'1. Output sheet'!$O$2:$O$5000,"&lt;"&amp;$C$906)</f>
        <v>0</v>
      </c>
      <c r="G1009" s="13">
        <f>SUMIFS('1. Output sheet'!$F$2:$F$5000,'1. Output sheet'!$AC$2:$AC$5000,$B$105,'1. Output sheet'!$C$2:$C$5000,G$138,'1. Output sheet'!$K$2:$K$5000,$C944,'1. Output sheet'!$O$2:$O$5000,"&gt;="&amp;$B$906,'1. Output sheet'!$O$2:$O$5000,"&lt;"&amp;$C$906)</f>
        <v>0</v>
      </c>
      <c r="H1009" s="13">
        <f>SUMIFS('1. Output sheet'!$F$2:$F$5000,'1. Output sheet'!$AC$2:$AC$5000,$B$105,'1. Output sheet'!$C$2:$C$5000,H$138,'1. Output sheet'!$K$2:$K$5000,$C944,'1. Output sheet'!$O$2:$O$5000,"&gt;="&amp;$B$906,'1. Output sheet'!$O$2:$O$5000,"&lt;"&amp;$C$906)</f>
        <v>0</v>
      </c>
      <c r="I1009" s="13">
        <f>SUMIFS('1. Output sheet'!$F$2:$F$5000,'1. Output sheet'!$AC$2:$AC$5000,$B$105,'1. Output sheet'!$C$2:$C$5000,I$138,'1. Output sheet'!$K$2:$K$5000,$C944,'1. Output sheet'!$O$2:$O$5000,"&gt;="&amp;$B$906,'1. Output sheet'!$O$2:$O$5000,"&lt;"&amp;$C$906)</f>
        <v>0</v>
      </c>
      <c r="J1009" s="13">
        <f>SUMIFS('1. Output sheet'!$F$2:$F$5000,'1. Output sheet'!$AC$2:$AC$5000,$B$105,'1. Output sheet'!$C$2:$C$5000,J$138,'1. Output sheet'!$K$2:$K$5000,$C944,'1. Output sheet'!$O$2:$O$5000,"&gt;="&amp;$B$906,'1. Output sheet'!$O$2:$O$5000,"&lt;"&amp;$C$906)</f>
        <v>0</v>
      </c>
      <c r="K1009" s="13">
        <f>SUMIFS('1. Output sheet'!$F$2:$F$5000,'1. Output sheet'!$AC$2:$AC$5000,$B$105,'1. Output sheet'!$C$2:$C$5000,K$138,'1. Output sheet'!$K$2:$K$5000,$C944,'1. Output sheet'!$O$2:$O$5000,"&gt;="&amp;$B$906,'1. Output sheet'!$O$2:$O$5000,"&lt;"&amp;$C$906)</f>
        <v>0</v>
      </c>
      <c r="L1009" s="13">
        <f>SUMIFS('1. Output sheet'!$F$2:$F$5000,'1. Output sheet'!$AC$2:$AC$5000,$B$105,'1. Output sheet'!$C$2:$C$5000,L$138,'1. Output sheet'!$K$2:$K$5000,$C944,'1. Output sheet'!$O$2:$O$5000,"&gt;="&amp;$B$906,'1. Output sheet'!$O$2:$O$5000,"&lt;"&amp;$C$906)</f>
        <v>0</v>
      </c>
      <c r="M1009" s="13">
        <f>SUMIFS('1. Output sheet'!$F$2:$F$5000,'1. Output sheet'!$AC$2:$AC$5000,$B$105,'1. Output sheet'!$C$2:$C$5000,M$138,'1. Output sheet'!$K$2:$K$5000,$C944,'1. Output sheet'!$O$2:$O$5000,"&gt;="&amp;$B$906,'1. Output sheet'!$O$2:$O$5000,"&lt;"&amp;$C$906)</f>
        <v>0</v>
      </c>
      <c r="N1009" s="13">
        <f>SUMIFS('1. Output sheet'!$F$2:$F$5000,'1. Output sheet'!$AC$2:$AC$5000,$B$105,'1. Output sheet'!$C$2:$C$5000,N$138,'1. Output sheet'!$K$2:$K$5000,$C944,'1. Output sheet'!$O$2:$O$5000,"&gt;="&amp;$B$906,'1. Output sheet'!$O$2:$O$5000,"&lt;"&amp;$C$906)</f>
        <v>0</v>
      </c>
      <c r="O1009" s="13">
        <f>SUMIFS('1. Output sheet'!$F$2:$F$5000,'1. Output sheet'!$AC$2:$AC$5000,$B$105,'1. Output sheet'!$C$2:$C$5000,O$138,'1. Output sheet'!$K$2:$K$5000,$C944,'1. Output sheet'!$O$2:$O$5000,"&gt;="&amp;$B$906,'1. Output sheet'!$O$2:$O$5000,"&lt;"&amp;$C$906)</f>
        <v>0</v>
      </c>
      <c r="P1009" s="14">
        <f t="shared" si="573"/>
        <v>0</v>
      </c>
      <c r="R1009" s="7"/>
      <c r="S1009" s="39" t="s">
        <v>2088</v>
      </c>
      <c r="T1009" s="14">
        <f t="shared" si="574"/>
        <v>0</v>
      </c>
      <c r="U1009" s="14">
        <f t="shared" si="552"/>
        <v>0</v>
      </c>
      <c r="V1009" s="14">
        <f t="shared" si="553"/>
        <v>0</v>
      </c>
      <c r="W1009" s="14">
        <f t="shared" si="554"/>
        <v>0</v>
      </c>
      <c r="X1009" s="14">
        <f t="shared" si="555"/>
        <v>0</v>
      </c>
      <c r="Y1009" s="14">
        <f t="shared" si="556"/>
        <v>0</v>
      </c>
      <c r="Z1009" s="14">
        <f t="shared" si="557"/>
        <v>0</v>
      </c>
      <c r="AA1009" s="14">
        <f t="shared" si="558"/>
        <v>0</v>
      </c>
      <c r="AB1009" s="14">
        <f t="shared" si="559"/>
        <v>0</v>
      </c>
      <c r="AC1009" s="14">
        <f t="shared" si="560"/>
        <v>0</v>
      </c>
      <c r="AD1009" s="14">
        <f t="shared" si="561"/>
        <v>0</v>
      </c>
      <c r="AE1009" s="13">
        <v>0</v>
      </c>
      <c r="AF1009" s="14">
        <v>0</v>
      </c>
    </row>
    <row r="1010" spans="2:32" ht="15" x14ac:dyDescent="0.25">
      <c r="B1010" s="7"/>
      <c r="C1010" s="39" t="s">
        <v>583</v>
      </c>
      <c r="D1010" s="13">
        <f>SUMIFS('1. Output sheet'!$F$2:$F$5000,'1. Output sheet'!$AC$2:$AC$5000,$B$105,'1. Output sheet'!$C$2:$C$5000,D$138,'1. Output sheet'!$K$2:$K$5000,$C945,'1. Output sheet'!$O$2:$O$5000,"&gt;="&amp;$B$906,'1. Output sheet'!$O$2:$O$5000,"&lt;"&amp;$C$906)</f>
        <v>0</v>
      </c>
      <c r="E1010" s="13">
        <f>SUMIFS('1. Output sheet'!$F$2:$F$5000,'1. Output sheet'!$AC$2:$AC$5000,$B$105,'1. Output sheet'!$C$2:$C$5000,E$138,'1. Output sheet'!$K$2:$K$5000,$C945,'1. Output sheet'!$O$2:$O$5000,"&gt;="&amp;$B$906,'1. Output sheet'!$O$2:$O$5000,"&lt;"&amp;$C$906)</f>
        <v>0</v>
      </c>
      <c r="F1010" s="13">
        <f>SUMIFS('1. Output sheet'!$F$2:$F$5000,'1. Output sheet'!$AC$2:$AC$5000,$B$105,'1. Output sheet'!$C$2:$C$5000,F$138,'1. Output sheet'!$K$2:$K$5000,$C945,'1. Output sheet'!$O$2:$O$5000,"&gt;="&amp;$B$906,'1. Output sheet'!$O$2:$O$5000,"&lt;"&amp;$C$906)</f>
        <v>0</v>
      </c>
      <c r="G1010" s="13">
        <f>SUMIFS('1. Output sheet'!$F$2:$F$5000,'1. Output sheet'!$AC$2:$AC$5000,$B$105,'1. Output sheet'!$C$2:$C$5000,G$138,'1. Output sheet'!$K$2:$K$5000,$C945,'1. Output sheet'!$O$2:$O$5000,"&gt;="&amp;$B$906,'1. Output sheet'!$O$2:$O$5000,"&lt;"&amp;$C$906)</f>
        <v>0</v>
      </c>
      <c r="H1010" s="13">
        <f>SUMIFS('1. Output sheet'!$F$2:$F$5000,'1. Output sheet'!$AC$2:$AC$5000,$B$105,'1. Output sheet'!$C$2:$C$5000,H$138,'1. Output sheet'!$K$2:$K$5000,$C945,'1. Output sheet'!$O$2:$O$5000,"&gt;="&amp;$B$906,'1. Output sheet'!$O$2:$O$5000,"&lt;"&amp;$C$906)</f>
        <v>0</v>
      </c>
      <c r="I1010" s="13">
        <f>SUMIFS('1. Output sheet'!$F$2:$F$5000,'1. Output sheet'!$AC$2:$AC$5000,$B$105,'1. Output sheet'!$C$2:$C$5000,I$138,'1. Output sheet'!$K$2:$K$5000,$C945,'1. Output sheet'!$O$2:$O$5000,"&gt;="&amp;$B$906,'1. Output sheet'!$O$2:$O$5000,"&lt;"&amp;$C$906)</f>
        <v>0</v>
      </c>
      <c r="J1010" s="13">
        <f>SUMIFS('1. Output sheet'!$F$2:$F$5000,'1. Output sheet'!$AC$2:$AC$5000,$B$105,'1. Output sheet'!$C$2:$C$5000,J$138,'1. Output sheet'!$K$2:$K$5000,$C945,'1. Output sheet'!$O$2:$O$5000,"&gt;="&amp;$B$906,'1. Output sheet'!$O$2:$O$5000,"&lt;"&amp;$C$906)</f>
        <v>0</v>
      </c>
      <c r="K1010" s="13">
        <f>SUMIFS('1. Output sheet'!$F$2:$F$5000,'1. Output sheet'!$AC$2:$AC$5000,$B$105,'1. Output sheet'!$C$2:$C$5000,K$138,'1. Output sheet'!$K$2:$K$5000,$C945,'1. Output sheet'!$O$2:$O$5000,"&gt;="&amp;$B$906,'1. Output sheet'!$O$2:$O$5000,"&lt;"&amp;$C$906)</f>
        <v>0</v>
      </c>
      <c r="L1010" s="13">
        <f>SUMIFS('1. Output sheet'!$F$2:$F$5000,'1. Output sheet'!$AC$2:$AC$5000,$B$105,'1. Output sheet'!$C$2:$C$5000,L$138,'1. Output sheet'!$K$2:$K$5000,$C945,'1. Output sheet'!$O$2:$O$5000,"&gt;="&amp;$B$906,'1. Output sheet'!$O$2:$O$5000,"&lt;"&amp;$C$906)</f>
        <v>0</v>
      </c>
      <c r="M1010" s="13">
        <f>SUMIFS('1. Output sheet'!$F$2:$F$5000,'1. Output sheet'!$AC$2:$AC$5000,$B$105,'1. Output sheet'!$C$2:$C$5000,M$138,'1. Output sheet'!$K$2:$K$5000,$C945,'1. Output sheet'!$O$2:$O$5000,"&gt;="&amp;$B$906,'1. Output sheet'!$O$2:$O$5000,"&lt;"&amp;$C$906)</f>
        <v>0</v>
      </c>
      <c r="N1010" s="13">
        <f>SUMIFS('1. Output sheet'!$F$2:$F$5000,'1. Output sheet'!$AC$2:$AC$5000,$B$105,'1. Output sheet'!$C$2:$C$5000,N$138,'1. Output sheet'!$K$2:$K$5000,$C945,'1. Output sheet'!$O$2:$O$5000,"&gt;="&amp;$B$906,'1. Output sheet'!$O$2:$O$5000,"&lt;"&amp;$C$906)</f>
        <v>0</v>
      </c>
      <c r="O1010" s="13">
        <f>SUMIFS('1. Output sheet'!$F$2:$F$5000,'1. Output sheet'!$AC$2:$AC$5000,$B$105,'1. Output sheet'!$C$2:$C$5000,O$138,'1. Output sheet'!$K$2:$K$5000,$C945,'1. Output sheet'!$O$2:$O$5000,"&gt;="&amp;$B$906,'1. Output sheet'!$O$2:$O$5000,"&lt;"&amp;$C$906)</f>
        <v>0</v>
      </c>
      <c r="P1010" s="14">
        <f t="shared" si="573"/>
        <v>0</v>
      </c>
      <c r="R1010" s="7"/>
      <c r="S1010" s="39" t="s">
        <v>583</v>
      </c>
      <c r="T1010" s="14">
        <f t="shared" si="574"/>
        <v>0</v>
      </c>
      <c r="U1010" s="14">
        <f t="shared" si="552"/>
        <v>0</v>
      </c>
      <c r="V1010" s="14">
        <f t="shared" si="553"/>
        <v>0</v>
      </c>
      <c r="W1010" s="14">
        <f t="shared" si="554"/>
        <v>0</v>
      </c>
      <c r="X1010" s="14">
        <f t="shared" si="555"/>
        <v>0</v>
      </c>
      <c r="Y1010" s="14">
        <f t="shared" si="556"/>
        <v>0</v>
      </c>
      <c r="Z1010" s="14">
        <f t="shared" si="557"/>
        <v>0</v>
      </c>
      <c r="AA1010" s="14">
        <f t="shared" si="558"/>
        <v>0</v>
      </c>
      <c r="AB1010" s="14">
        <f t="shared" si="559"/>
        <v>0</v>
      </c>
      <c r="AC1010" s="14">
        <f t="shared" si="560"/>
        <v>0</v>
      </c>
      <c r="AD1010" s="14">
        <f t="shared" si="561"/>
        <v>0</v>
      </c>
      <c r="AE1010" s="13">
        <v>0</v>
      </c>
      <c r="AF1010" s="14">
        <v>-6.6433333333329898</v>
      </c>
    </row>
    <row r="1011" spans="2:32" ht="15" x14ac:dyDescent="0.25">
      <c r="B1011" s="7"/>
      <c r="C1011" s="39" t="s">
        <v>429</v>
      </c>
      <c r="D1011" s="13">
        <f>SUMIFS('1. Output sheet'!$F$2:$F$5000,'1. Output sheet'!$AC$2:$AC$5000,$B$105,'1. Output sheet'!$C$2:$C$5000,D$138,'1. Output sheet'!$K$2:$K$5000,$C946,'1. Output sheet'!$O$2:$O$5000,"&gt;="&amp;$B$906,'1. Output sheet'!$O$2:$O$5000,"&lt;"&amp;$C$906)</f>
        <v>0</v>
      </c>
      <c r="E1011" s="13">
        <f>SUMIFS('1. Output sheet'!$F$2:$F$5000,'1. Output sheet'!$AC$2:$AC$5000,$B$105,'1. Output sheet'!$C$2:$C$5000,E$138,'1. Output sheet'!$K$2:$K$5000,$C946,'1. Output sheet'!$O$2:$O$5000,"&gt;="&amp;$B$906,'1. Output sheet'!$O$2:$O$5000,"&lt;"&amp;$C$906)</f>
        <v>0</v>
      </c>
      <c r="F1011" s="13">
        <f>SUMIFS('1. Output sheet'!$F$2:$F$5000,'1. Output sheet'!$AC$2:$AC$5000,$B$105,'1. Output sheet'!$C$2:$C$5000,F$138,'1. Output sheet'!$K$2:$K$5000,$C946,'1. Output sheet'!$O$2:$O$5000,"&gt;="&amp;$B$906,'1. Output sheet'!$O$2:$O$5000,"&lt;"&amp;$C$906)</f>
        <v>0</v>
      </c>
      <c r="G1011" s="13">
        <f>SUMIFS('1. Output sheet'!$F$2:$F$5000,'1. Output sheet'!$AC$2:$AC$5000,$B$105,'1. Output sheet'!$C$2:$C$5000,G$138,'1. Output sheet'!$K$2:$K$5000,$C946,'1. Output sheet'!$O$2:$O$5000,"&gt;="&amp;$B$906,'1. Output sheet'!$O$2:$O$5000,"&lt;"&amp;$C$906)</f>
        <v>0</v>
      </c>
      <c r="H1011" s="13">
        <f>SUMIFS('1. Output sheet'!$F$2:$F$5000,'1. Output sheet'!$AC$2:$AC$5000,$B$105,'1. Output sheet'!$C$2:$C$5000,H$138,'1. Output sheet'!$K$2:$K$5000,$C946,'1. Output sheet'!$O$2:$O$5000,"&gt;="&amp;$B$906,'1. Output sheet'!$O$2:$O$5000,"&lt;"&amp;$C$906)</f>
        <v>0</v>
      </c>
      <c r="I1011" s="13">
        <f>SUMIFS('1. Output sheet'!$F$2:$F$5000,'1. Output sheet'!$AC$2:$AC$5000,$B$105,'1. Output sheet'!$C$2:$C$5000,I$138,'1. Output sheet'!$K$2:$K$5000,$C946,'1. Output sheet'!$O$2:$O$5000,"&gt;="&amp;$B$906,'1. Output sheet'!$O$2:$O$5000,"&lt;"&amp;$C$906)</f>
        <v>0</v>
      </c>
      <c r="J1011" s="13">
        <f>SUMIFS('1. Output sheet'!$F$2:$F$5000,'1. Output sheet'!$AC$2:$AC$5000,$B$105,'1. Output sheet'!$C$2:$C$5000,J$138,'1. Output sheet'!$K$2:$K$5000,$C946,'1. Output sheet'!$O$2:$O$5000,"&gt;="&amp;$B$906,'1. Output sheet'!$O$2:$O$5000,"&lt;"&amp;$C$906)</f>
        <v>0</v>
      </c>
      <c r="K1011" s="13">
        <f>SUMIFS('1. Output sheet'!$F$2:$F$5000,'1. Output sheet'!$AC$2:$AC$5000,$B$105,'1. Output sheet'!$C$2:$C$5000,K$138,'1. Output sheet'!$K$2:$K$5000,$C946,'1. Output sheet'!$O$2:$O$5000,"&gt;="&amp;$B$906,'1. Output sheet'!$O$2:$O$5000,"&lt;"&amp;$C$906)</f>
        <v>0</v>
      </c>
      <c r="L1011" s="13">
        <f>SUMIFS('1. Output sheet'!$F$2:$F$5000,'1. Output sheet'!$AC$2:$AC$5000,$B$105,'1. Output sheet'!$C$2:$C$5000,L$138,'1. Output sheet'!$K$2:$K$5000,$C946,'1. Output sheet'!$O$2:$O$5000,"&gt;="&amp;$B$906,'1. Output sheet'!$O$2:$O$5000,"&lt;"&amp;$C$906)</f>
        <v>0</v>
      </c>
      <c r="M1011" s="13">
        <f>SUMIFS('1. Output sheet'!$F$2:$F$5000,'1. Output sheet'!$AC$2:$AC$5000,$B$105,'1. Output sheet'!$C$2:$C$5000,M$138,'1. Output sheet'!$K$2:$K$5000,$C946,'1. Output sheet'!$O$2:$O$5000,"&gt;="&amp;$B$906,'1. Output sheet'!$O$2:$O$5000,"&lt;"&amp;$C$906)</f>
        <v>0</v>
      </c>
      <c r="N1011" s="13">
        <f>SUMIFS('1. Output sheet'!$F$2:$F$5000,'1. Output sheet'!$AC$2:$AC$5000,$B$105,'1. Output sheet'!$C$2:$C$5000,N$138,'1. Output sheet'!$K$2:$K$5000,$C946,'1. Output sheet'!$O$2:$O$5000,"&gt;="&amp;$B$906,'1. Output sheet'!$O$2:$O$5000,"&lt;"&amp;$C$906)</f>
        <v>0</v>
      </c>
      <c r="O1011" s="13">
        <f>SUMIFS('1. Output sheet'!$F$2:$F$5000,'1. Output sheet'!$AC$2:$AC$5000,$B$105,'1. Output sheet'!$C$2:$C$5000,O$138,'1. Output sheet'!$K$2:$K$5000,$C946,'1. Output sheet'!$O$2:$O$5000,"&gt;="&amp;$B$906,'1. Output sheet'!$O$2:$O$5000,"&lt;"&amp;$C$906)</f>
        <v>0</v>
      </c>
      <c r="P1011" s="14">
        <f t="shared" si="573"/>
        <v>0</v>
      </c>
      <c r="R1011" s="7"/>
      <c r="S1011" s="39" t="s">
        <v>429</v>
      </c>
      <c r="T1011" s="14">
        <f t="shared" si="574"/>
        <v>0</v>
      </c>
      <c r="U1011" s="14">
        <f t="shared" si="552"/>
        <v>0</v>
      </c>
      <c r="V1011" s="14">
        <f t="shared" si="553"/>
        <v>0</v>
      </c>
      <c r="W1011" s="14">
        <f t="shared" si="554"/>
        <v>0</v>
      </c>
      <c r="X1011" s="14">
        <f t="shared" si="555"/>
        <v>0</v>
      </c>
      <c r="Y1011" s="14">
        <f t="shared" si="556"/>
        <v>0</v>
      </c>
      <c r="Z1011" s="14">
        <f t="shared" si="557"/>
        <v>0</v>
      </c>
      <c r="AA1011" s="14">
        <f t="shared" si="558"/>
        <v>0</v>
      </c>
      <c r="AB1011" s="14">
        <f t="shared" si="559"/>
        <v>0</v>
      </c>
      <c r="AC1011" s="14">
        <f t="shared" si="560"/>
        <v>0</v>
      </c>
      <c r="AD1011" s="14">
        <f t="shared" si="561"/>
        <v>0</v>
      </c>
      <c r="AE1011" s="13">
        <v>0</v>
      </c>
      <c r="AF1011" s="14">
        <v>-13284.88</v>
      </c>
    </row>
    <row r="1012" spans="2:32" ht="15" x14ac:dyDescent="0.25">
      <c r="B1012" s="7"/>
      <c r="C1012" s="39" t="s">
        <v>535</v>
      </c>
      <c r="D1012" s="13">
        <f>SUMIFS('1. Output sheet'!$F$2:$F$5000,'1. Output sheet'!$AC$2:$AC$5000,$B$105,'1. Output sheet'!$C$2:$C$5000,D$138,'1. Output sheet'!$K$2:$K$5000,$C947,'1. Output sheet'!$O$2:$O$5000,"&gt;="&amp;$B$906,'1. Output sheet'!$O$2:$O$5000,"&lt;"&amp;$C$906)</f>
        <v>0</v>
      </c>
      <c r="E1012" s="13">
        <f>SUMIFS('1. Output sheet'!$F$2:$F$5000,'1. Output sheet'!$AC$2:$AC$5000,$B$105,'1. Output sheet'!$C$2:$C$5000,E$138,'1. Output sheet'!$K$2:$K$5000,$C947,'1. Output sheet'!$O$2:$O$5000,"&gt;="&amp;$B$906,'1. Output sheet'!$O$2:$O$5000,"&lt;"&amp;$C$906)</f>
        <v>0</v>
      </c>
      <c r="F1012" s="13">
        <f>SUMIFS('1. Output sheet'!$F$2:$F$5000,'1. Output sheet'!$AC$2:$AC$5000,$B$105,'1. Output sheet'!$C$2:$C$5000,F$138,'1. Output sheet'!$K$2:$K$5000,$C947,'1. Output sheet'!$O$2:$O$5000,"&gt;="&amp;$B$906,'1. Output sheet'!$O$2:$O$5000,"&lt;"&amp;$C$906)</f>
        <v>0</v>
      </c>
      <c r="G1012" s="13">
        <f>SUMIFS('1. Output sheet'!$F$2:$F$5000,'1. Output sheet'!$AC$2:$AC$5000,$B$105,'1. Output sheet'!$C$2:$C$5000,G$138,'1. Output sheet'!$K$2:$K$5000,$C947,'1. Output sheet'!$O$2:$O$5000,"&gt;="&amp;$B$906,'1. Output sheet'!$O$2:$O$5000,"&lt;"&amp;$C$906)</f>
        <v>0</v>
      </c>
      <c r="H1012" s="13">
        <f>SUMIFS('1. Output sheet'!$F$2:$F$5000,'1. Output sheet'!$AC$2:$AC$5000,$B$105,'1. Output sheet'!$C$2:$C$5000,H$138,'1. Output sheet'!$K$2:$K$5000,$C947,'1. Output sheet'!$O$2:$O$5000,"&gt;="&amp;$B$906,'1. Output sheet'!$O$2:$O$5000,"&lt;"&amp;$C$906)</f>
        <v>0</v>
      </c>
      <c r="I1012" s="13">
        <f>SUMIFS('1. Output sheet'!$F$2:$F$5000,'1. Output sheet'!$AC$2:$AC$5000,$B$105,'1. Output sheet'!$C$2:$C$5000,I$138,'1. Output sheet'!$K$2:$K$5000,$C947,'1. Output sheet'!$O$2:$O$5000,"&gt;="&amp;$B$906,'1. Output sheet'!$O$2:$O$5000,"&lt;"&amp;$C$906)</f>
        <v>0</v>
      </c>
      <c r="J1012" s="13">
        <f>SUMIFS('1. Output sheet'!$F$2:$F$5000,'1. Output sheet'!$AC$2:$AC$5000,$B$105,'1. Output sheet'!$C$2:$C$5000,J$138,'1. Output sheet'!$K$2:$K$5000,$C947,'1. Output sheet'!$O$2:$O$5000,"&gt;="&amp;$B$906,'1. Output sheet'!$O$2:$O$5000,"&lt;"&amp;$C$906)</f>
        <v>0</v>
      </c>
      <c r="K1012" s="13">
        <f>SUMIFS('1. Output sheet'!$F$2:$F$5000,'1. Output sheet'!$AC$2:$AC$5000,$B$105,'1. Output sheet'!$C$2:$C$5000,K$138,'1. Output sheet'!$K$2:$K$5000,$C947,'1. Output sheet'!$O$2:$O$5000,"&gt;="&amp;$B$906,'1. Output sheet'!$O$2:$O$5000,"&lt;"&amp;$C$906)</f>
        <v>0</v>
      </c>
      <c r="L1012" s="13">
        <f>SUMIFS('1. Output sheet'!$F$2:$F$5000,'1. Output sheet'!$AC$2:$AC$5000,$B$105,'1. Output sheet'!$C$2:$C$5000,L$138,'1. Output sheet'!$K$2:$K$5000,$C947,'1. Output sheet'!$O$2:$O$5000,"&gt;="&amp;$B$906,'1. Output sheet'!$O$2:$O$5000,"&lt;"&amp;$C$906)</f>
        <v>0</v>
      </c>
      <c r="M1012" s="13">
        <f>SUMIFS('1. Output sheet'!$F$2:$F$5000,'1. Output sheet'!$AC$2:$AC$5000,$B$105,'1. Output sheet'!$C$2:$C$5000,M$138,'1. Output sheet'!$K$2:$K$5000,$C947,'1. Output sheet'!$O$2:$O$5000,"&gt;="&amp;$B$906,'1. Output sheet'!$O$2:$O$5000,"&lt;"&amp;$C$906)</f>
        <v>0</v>
      </c>
      <c r="N1012" s="13">
        <f>SUMIFS('1. Output sheet'!$F$2:$F$5000,'1. Output sheet'!$AC$2:$AC$5000,$B$105,'1. Output sheet'!$C$2:$C$5000,N$138,'1. Output sheet'!$K$2:$K$5000,$C947,'1. Output sheet'!$O$2:$O$5000,"&gt;="&amp;$B$906,'1. Output sheet'!$O$2:$O$5000,"&lt;"&amp;$C$906)</f>
        <v>0</v>
      </c>
      <c r="O1012" s="13">
        <f>SUMIFS('1. Output sheet'!$F$2:$F$5000,'1. Output sheet'!$AC$2:$AC$5000,$B$105,'1. Output sheet'!$C$2:$C$5000,O$138,'1. Output sheet'!$K$2:$K$5000,$C947,'1. Output sheet'!$O$2:$O$5000,"&gt;="&amp;$B$906,'1. Output sheet'!$O$2:$O$5000,"&lt;"&amp;$C$906)</f>
        <v>0</v>
      </c>
      <c r="P1012" s="14">
        <f t="shared" si="573"/>
        <v>0</v>
      </c>
      <c r="R1012" s="7"/>
      <c r="S1012" s="39" t="s">
        <v>535</v>
      </c>
      <c r="T1012" s="14">
        <f t="shared" si="574"/>
        <v>0</v>
      </c>
      <c r="U1012" s="14">
        <f t="shared" si="552"/>
        <v>0</v>
      </c>
      <c r="V1012" s="14">
        <f t="shared" si="553"/>
        <v>0</v>
      </c>
      <c r="W1012" s="14">
        <f t="shared" si="554"/>
        <v>0</v>
      </c>
      <c r="X1012" s="14">
        <f t="shared" si="555"/>
        <v>0</v>
      </c>
      <c r="Y1012" s="14">
        <f t="shared" si="556"/>
        <v>0</v>
      </c>
      <c r="Z1012" s="14">
        <f t="shared" si="557"/>
        <v>0</v>
      </c>
      <c r="AA1012" s="14">
        <f t="shared" si="558"/>
        <v>0</v>
      </c>
      <c r="AB1012" s="14">
        <f t="shared" si="559"/>
        <v>0</v>
      </c>
      <c r="AC1012" s="14">
        <f t="shared" si="560"/>
        <v>0</v>
      </c>
      <c r="AD1012" s="14">
        <f t="shared" si="561"/>
        <v>0</v>
      </c>
      <c r="AE1012" s="13">
        <v>0</v>
      </c>
      <c r="AF1012" s="14">
        <v>30</v>
      </c>
    </row>
    <row r="1013" spans="2:32" ht="15" x14ac:dyDescent="0.25">
      <c r="B1013" s="7"/>
      <c r="C1013" s="39" t="s">
        <v>247</v>
      </c>
      <c r="D1013" s="13">
        <f>SUMIFS('1. Output sheet'!$F$2:$F$5000,'1. Output sheet'!$AC$2:$AC$5000,$B$105,'1. Output sheet'!$C$2:$C$5000,D$138,'1. Output sheet'!$K$2:$K$5000,$C948,'1. Output sheet'!$O$2:$O$5000,"&gt;="&amp;$B$906,'1. Output sheet'!$O$2:$O$5000,"&lt;"&amp;$C$906)</f>
        <v>0</v>
      </c>
      <c r="E1013" s="13">
        <f>SUMIFS('1. Output sheet'!$F$2:$F$5000,'1. Output sheet'!$AC$2:$AC$5000,$B$105,'1. Output sheet'!$C$2:$C$5000,E$138,'1. Output sheet'!$K$2:$K$5000,$C948,'1. Output sheet'!$O$2:$O$5000,"&gt;="&amp;$B$906,'1. Output sheet'!$O$2:$O$5000,"&lt;"&amp;$C$906)</f>
        <v>0</v>
      </c>
      <c r="F1013" s="13">
        <f>SUMIFS('1. Output sheet'!$F$2:$F$5000,'1. Output sheet'!$AC$2:$AC$5000,$B$105,'1. Output sheet'!$C$2:$C$5000,F$138,'1. Output sheet'!$K$2:$K$5000,$C948,'1. Output sheet'!$O$2:$O$5000,"&gt;="&amp;$B$906,'1. Output sheet'!$O$2:$O$5000,"&lt;"&amp;$C$906)</f>
        <v>0</v>
      </c>
      <c r="G1013" s="13">
        <f>SUMIFS('1. Output sheet'!$F$2:$F$5000,'1. Output sheet'!$AC$2:$AC$5000,$B$105,'1. Output sheet'!$C$2:$C$5000,G$138,'1. Output sheet'!$K$2:$K$5000,$C948,'1. Output sheet'!$O$2:$O$5000,"&gt;="&amp;$B$906,'1. Output sheet'!$O$2:$O$5000,"&lt;"&amp;$C$906)</f>
        <v>0</v>
      </c>
      <c r="H1013" s="13">
        <f>SUMIFS('1. Output sheet'!$F$2:$F$5000,'1. Output sheet'!$AC$2:$AC$5000,$B$105,'1. Output sheet'!$C$2:$C$5000,H$138,'1. Output sheet'!$K$2:$K$5000,$C948,'1. Output sheet'!$O$2:$O$5000,"&gt;="&amp;$B$906,'1. Output sheet'!$O$2:$O$5000,"&lt;"&amp;$C$906)</f>
        <v>0</v>
      </c>
      <c r="I1013" s="13">
        <f>SUMIFS('1. Output sheet'!$F$2:$F$5000,'1. Output sheet'!$AC$2:$AC$5000,$B$105,'1. Output sheet'!$C$2:$C$5000,I$138,'1. Output sheet'!$K$2:$K$5000,$C948,'1. Output sheet'!$O$2:$O$5000,"&gt;="&amp;$B$906,'1. Output sheet'!$O$2:$O$5000,"&lt;"&amp;$C$906)</f>
        <v>0</v>
      </c>
      <c r="J1013" s="13">
        <f>SUMIFS('1. Output sheet'!$F$2:$F$5000,'1. Output sheet'!$AC$2:$AC$5000,$B$105,'1. Output sheet'!$C$2:$C$5000,J$138,'1. Output sheet'!$K$2:$K$5000,$C948,'1. Output sheet'!$O$2:$O$5000,"&gt;="&amp;$B$906,'1. Output sheet'!$O$2:$O$5000,"&lt;"&amp;$C$906)</f>
        <v>0</v>
      </c>
      <c r="K1013" s="13">
        <f>SUMIFS('1. Output sheet'!$F$2:$F$5000,'1. Output sheet'!$AC$2:$AC$5000,$B$105,'1. Output sheet'!$C$2:$C$5000,K$138,'1. Output sheet'!$K$2:$K$5000,$C948,'1. Output sheet'!$O$2:$O$5000,"&gt;="&amp;$B$906,'1. Output sheet'!$O$2:$O$5000,"&lt;"&amp;$C$906)</f>
        <v>0</v>
      </c>
      <c r="L1013" s="13">
        <f>SUMIFS('1. Output sheet'!$F$2:$F$5000,'1. Output sheet'!$AC$2:$AC$5000,$B$105,'1. Output sheet'!$C$2:$C$5000,L$138,'1. Output sheet'!$K$2:$K$5000,$C948,'1. Output sheet'!$O$2:$O$5000,"&gt;="&amp;$B$906,'1. Output sheet'!$O$2:$O$5000,"&lt;"&amp;$C$906)</f>
        <v>0</v>
      </c>
      <c r="M1013" s="13">
        <f>SUMIFS('1. Output sheet'!$F$2:$F$5000,'1. Output sheet'!$AC$2:$AC$5000,$B$105,'1. Output sheet'!$C$2:$C$5000,M$138,'1. Output sheet'!$K$2:$K$5000,$C948,'1. Output sheet'!$O$2:$O$5000,"&gt;="&amp;$B$906,'1. Output sheet'!$O$2:$O$5000,"&lt;"&amp;$C$906)</f>
        <v>0</v>
      </c>
      <c r="N1013" s="13">
        <f>SUMIFS('1. Output sheet'!$F$2:$F$5000,'1. Output sheet'!$AC$2:$AC$5000,$B$105,'1. Output sheet'!$C$2:$C$5000,N$138,'1. Output sheet'!$K$2:$K$5000,$C948,'1. Output sheet'!$O$2:$O$5000,"&gt;="&amp;$B$906,'1. Output sheet'!$O$2:$O$5000,"&lt;"&amp;$C$906)</f>
        <v>0</v>
      </c>
      <c r="O1013" s="13">
        <f>SUMIFS('1. Output sheet'!$F$2:$F$5000,'1. Output sheet'!$AC$2:$AC$5000,$B$105,'1. Output sheet'!$C$2:$C$5000,O$138,'1. Output sheet'!$K$2:$K$5000,$C948,'1. Output sheet'!$O$2:$O$5000,"&gt;="&amp;$B$906,'1. Output sheet'!$O$2:$O$5000,"&lt;"&amp;$C$906)</f>
        <v>0</v>
      </c>
      <c r="P1013" s="14">
        <f t="shared" si="573"/>
        <v>0</v>
      </c>
      <c r="R1013" s="7"/>
      <c r="S1013" s="39" t="s">
        <v>247</v>
      </c>
      <c r="T1013" s="14">
        <f t="shared" si="574"/>
        <v>0</v>
      </c>
      <c r="U1013" s="14">
        <f t="shared" si="552"/>
        <v>0</v>
      </c>
      <c r="V1013" s="14">
        <f t="shared" si="553"/>
        <v>0</v>
      </c>
      <c r="W1013" s="14">
        <f t="shared" si="554"/>
        <v>0</v>
      </c>
      <c r="X1013" s="14">
        <f t="shared" si="555"/>
        <v>0</v>
      </c>
      <c r="Y1013" s="14">
        <f t="shared" si="556"/>
        <v>0</v>
      </c>
      <c r="Z1013" s="14">
        <f t="shared" si="557"/>
        <v>0</v>
      </c>
      <c r="AA1013" s="14">
        <f t="shared" si="558"/>
        <v>0</v>
      </c>
      <c r="AB1013" s="14">
        <f t="shared" si="559"/>
        <v>0</v>
      </c>
      <c r="AC1013" s="14">
        <f t="shared" si="560"/>
        <v>0</v>
      </c>
      <c r="AD1013" s="14">
        <f t="shared" si="561"/>
        <v>0</v>
      </c>
      <c r="AE1013" s="13">
        <v>0</v>
      </c>
      <c r="AF1013" s="14">
        <v>0</v>
      </c>
    </row>
    <row r="1014" spans="2:32" ht="15" x14ac:dyDescent="0.25">
      <c r="B1014" s="7"/>
      <c r="C1014" s="39" t="s">
        <v>377</v>
      </c>
      <c r="D1014" s="13">
        <f>SUMIFS('1. Output sheet'!$F$2:$F$5000,'1. Output sheet'!$AC$2:$AC$5000,$B$105,'1. Output sheet'!$C$2:$C$5000,D$138,'1. Output sheet'!$K$2:$K$5000,$C949,'1. Output sheet'!$O$2:$O$5000,"&gt;="&amp;$B$906,'1. Output sheet'!$O$2:$O$5000,"&lt;"&amp;$C$906)</f>
        <v>0</v>
      </c>
      <c r="E1014" s="13">
        <f>SUMIFS('1. Output sheet'!$F$2:$F$5000,'1. Output sheet'!$AC$2:$AC$5000,$B$105,'1. Output sheet'!$C$2:$C$5000,E$138,'1. Output sheet'!$K$2:$K$5000,$C949,'1. Output sheet'!$O$2:$O$5000,"&gt;="&amp;$B$906,'1. Output sheet'!$O$2:$O$5000,"&lt;"&amp;$C$906)</f>
        <v>0</v>
      </c>
      <c r="F1014" s="13">
        <f>SUMIFS('1. Output sheet'!$F$2:$F$5000,'1. Output sheet'!$AC$2:$AC$5000,$B$105,'1. Output sheet'!$C$2:$C$5000,F$138,'1. Output sheet'!$K$2:$K$5000,$C949,'1. Output sheet'!$O$2:$O$5000,"&gt;="&amp;$B$906,'1. Output sheet'!$O$2:$O$5000,"&lt;"&amp;$C$906)</f>
        <v>0</v>
      </c>
      <c r="G1014" s="13">
        <f>SUMIFS('1. Output sheet'!$F$2:$F$5000,'1. Output sheet'!$AC$2:$AC$5000,$B$105,'1. Output sheet'!$C$2:$C$5000,G$138,'1. Output sheet'!$K$2:$K$5000,$C949,'1. Output sheet'!$O$2:$O$5000,"&gt;="&amp;$B$906,'1. Output sheet'!$O$2:$O$5000,"&lt;"&amp;$C$906)</f>
        <v>0</v>
      </c>
      <c r="H1014" s="13">
        <f>SUMIFS('1. Output sheet'!$F$2:$F$5000,'1. Output sheet'!$AC$2:$AC$5000,$B$105,'1. Output sheet'!$C$2:$C$5000,H$138,'1. Output sheet'!$K$2:$K$5000,$C949,'1. Output sheet'!$O$2:$O$5000,"&gt;="&amp;$B$906,'1. Output sheet'!$O$2:$O$5000,"&lt;"&amp;$C$906)</f>
        <v>0</v>
      </c>
      <c r="I1014" s="13">
        <f>SUMIFS('1. Output sheet'!$F$2:$F$5000,'1. Output sheet'!$AC$2:$AC$5000,$B$105,'1. Output sheet'!$C$2:$C$5000,I$138,'1. Output sheet'!$K$2:$K$5000,$C949,'1. Output sheet'!$O$2:$O$5000,"&gt;="&amp;$B$906,'1. Output sheet'!$O$2:$O$5000,"&lt;"&amp;$C$906)</f>
        <v>0</v>
      </c>
      <c r="J1014" s="13">
        <f>SUMIFS('1. Output sheet'!$F$2:$F$5000,'1. Output sheet'!$AC$2:$AC$5000,$B$105,'1. Output sheet'!$C$2:$C$5000,J$138,'1. Output sheet'!$K$2:$K$5000,$C949,'1. Output sheet'!$O$2:$O$5000,"&gt;="&amp;$B$906,'1. Output sheet'!$O$2:$O$5000,"&lt;"&amp;$C$906)</f>
        <v>0</v>
      </c>
      <c r="K1014" s="13">
        <f>SUMIFS('1. Output sheet'!$F$2:$F$5000,'1. Output sheet'!$AC$2:$AC$5000,$B$105,'1. Output sheet'!$C$2:$C$5000,K$138,'1. Output sheet'!$K$2:$K$5000,$C949,'1. Output sheet'!$O$2:$O$5000,"&gt;="&amp;$B$906,'1. Output sheet'!$O$2:$O$5000,"&lt;"&amp;$C$906)</f>
        <v>0</v>
      </c>
      <c r="L1014" s="13">
        <f>SUMIFS('1. Output sheet'!$F$2:$F$5000,'1. Output sheet'!$AC$2:$AC$5000,$B$105,'1. Output sheet'!$C$2:$C$5000,L$138,'1. Output sheet'!$K$2:$K$5000,$C949,'1. Output sheet'!$O$2:$O$5000,"&gt;="&amp;$B$906,'1. Output sheet'!$O$2:$O$5000,"&lt;"&amp;$C$906)</f>
        <v>0</v>
      </c>
      <c r="M1014" s="13">
        <f>SUMIFS('1. Output sheet'!$F$2:$F$5000,'1. Output sheet'!$AC$2:$AC$5000,$B$105,'1. Output sheet'!$C$2:$C$5000,M$138,'1. Output sheet'!$K$2:$K$5000,$C949,'1. Output sheet'!$O$2:$O$5000,"&gt;="&amp;$B$906,'1. Output sheet'!$O$2:$O$5000,"&lt;"&amp;$C$906)</f>
        <v>0</v>
      </c>
      <c r="N1014" s="13">
        <f>SUMIFS('1. Output sheet'!$F$2:$F$5000,'1. Output sheet'!$AC$2:$AC$5000,$B$105,'1. Output sheet'!$C$2:$C$5000,N$138,'1. Output sheet'!$K$2:$K$5000,$C949,'1. Output sheet'!$O$2:$O$5000,"&gt;="&amp;$B$906,'1. Output sheet'!$O$2:$O$5000,"&lt;"&amp;$C$906)</f>
        <v>0</v>
      </c>
      <c r="O1014" s="13">
        <f>SUMIFS('1. Output sheet'!$F$2:$F$5000,'1. Output sheet'!$AC$2:$AC$5000,$B$105,'1. Output sheet'!$C$2:$C$5000,O$138,'1. Output sheet'!$K$2:$K$5000,$C949,'1. Output sheet'!$O$2:$O$5000,"&gt;="&amp;$B$906,'1. Output sheet'!$O$2:$O$5000,"&lt;"&amp;$C$906)</f>
        <v>0</v>
      </c>
      <c r="P1014" s="14">
        <f t="shared" si="573"/>
        <v>0</v>
      </c>
      <c r="R1014" s="7"/>
      <c r="S1014" s="39" t="s">
        <v>377</v>
      </c>
      <c r="T1014" s="14">
        <f t="shared" si="574"/>
        <v>0</v>
      </c>
      <c r="U1014" s="14">
        <f t="shared" si="552"/>
        <v>0</v>
      </c>
      <c r="V1014" s="14">
        <f t="shared" si="553"/>
        <v>0</v>
      </c>
      <c r="W1014" s="14">
        <f t="shared" si="554"/>
        <v>0</v>
      </c>
      <c r="X1014" s="14">
        <f t="shared" si="555"/>
        <v>0</v>
      </c>
      <c r="Y1014" s="14">
        <f t="shared" si="556"/>
        <v>0</v>
      </c>
      <c r="Z1014" s="14">
        <f t="shared" si="557"/>
        <v>0</v>
      </c>
      <c r="AA1014" s="14">
        <f t="shared" si="558"/>
        <v>0</v>
      </c>
      <c r="AB1014" s="14">
        <f t="shared" si="559"/>
        <v>0</v>
      </c>
      <c r="AC1014" s="14">
        <f t="shared" si="560"/>
        <v>0</v>
      </c>
      <c r="AD1014" s="14">
        <f t="shared" si="561"/>
        <v>0</v>
      </c>
      <c r="AE1014" s="13">
        <v>0</v>
      </c>
      <c r="AF1014" s="14">
        <v>0</v>
      </c>
    </row>
    <row r="1015" spans="2:32" ht="15" x14ac:dyDescent="0.25">
      <c r="B1015" s="7"/>
      <c r="C1015" s="39" t="s">
        <v>132</v>
      </c>
      <c r="D1015" s="13">
        <f>SUMIFS('1. Output sheet'!$F$2:$F$5000,'1. Output sheet'!$AC$2:$AC$5000,$B$105,'1. Output sheet'!$C$2:$C$5000,D$138,'1. Output sheet'!$K$2:$K$5000,$C950,'1. Output sheet'!$O$2:$O$5000,"&gt;="&amp;$B$906,'1. Output sheet'!$O$2:$O$5000,"&lt;"&amp;$C$906)</f>
        <v>0</v>
      </c>
      <c r="E1015" s="13">
        <f>SUMIFS('1. Output sheet'!$F$2:$F$5000,'1. Output sheet'!$AC$2:$AC$5000,$B$105,'1. Output sheet'!$C$2:$C$5000,E$138,'1. Output sheet'!$K$2:$K$5000,$C950,'1. Output sheet'!$O$2:$O$5000,"&gt;="&amp;$B$906,'1. Output sheet'!$O$2:$O$5000,"&lt;"&amp;$C$906)</f>
        <v>0</v>
      </c>
      <c r="F1015" s="13">
        <f>SUMIFS('1. Output sheet'!$F$2:$F$5000,'1. Output sheet'!$AC$2:$AC$5000,$B$105,'1. Output sheet'!$C$2:$C$5000,F$138,'1. Output sheet'!$K$2:$K$5000,$C950,'1. Output sheet'!$O$2:$O$5000,"&gt;="&amp;$B$906,'1. Output sheet'!$O$2:$O$5000,"&lt;"&amp;$C$906)</f>
        <v>0</v>
      </c>
      <c r="G1015" s="13">
        <f>SUMIFS('1. Output sheet'!$F$2:$F$5000,'1. Output sheet'!$AC$2:$AC$5000,$B$105,'1. Output sheet'!$C$2:$C$5000,G$138,'1. Output sheet'!$K$2:$K$5000,$C950,'1. Output sheet'!$O$2:$O$5000,"&gt;="&amp;$B$906,'1. Output sheet'!$O$2:$O$5000,"&lt;"&amp;$C$906)</f>
        <v>0</v>
      </c>
      <c r="H1015" s="13">
        <f>SUMIFS('1. Output sheet'!$F$2:$F$5000,'1. Output sheet'!$AC$2:$AC$5000,$B$105,'1. Output sheet'!$C$2:$C$5000,H$138,'1. Output sheet'!$K$2:$K$5000,$C950,'1. Output sheet'!$O$2:$O$5000,"&gt;="&amp;$B$906,'1. Output sheet'!$O$2:$O$5000,"&lt;"&amp;$C$906)</f>
        <v>0</v>
      </c>
      <c r="I1015" s="13">
        <f>SUMIFS('1. Output sheet'!$F$2:$F$5000,'1. Output sheet'!$AC$2:$AC$5000,$B$105,'1. Output sheet'!$C$2:$C$5000,I$138,'1. Output sheet'!$K$2:$K$5000,$C950,'1. Output sheet'!$O$2:$O$5000,"&gt;="&amp;$B$906,'1. Output sheet'!$O$2:$O$5000,"&lt;"&amp;$C$906)</f>
        <v>0</v>
      </c>
      <c r="J1015" s="13">
        <f>SUMIFS('1. Output sheet'!$F$2:$F$5000,'1. Output sheet'!$AC$2:$AC$5000,$B$105,'1. Output sheet'!$C$2:$C$5000,J$138,'1. Output sheet'!$K$2:$K$5000,$C950,'1. Output sheet'!$O$2:$O$5000,"&gt;="&amp;$B$906,'1. Output sheet'!$O$2:$O$5000,"&lt;"&amp;$C$906)</f>
        <v>0</v>
      </c>
      <c r="K1015" s="13">
        <f>SUMIFS('1. Output sheet'!$F$2:$F$5000,'1. Output sheet'!$AC$2:$AC$5000,$B$105,'1. Output sheet'!$C$2:$C$5000,K$138,'1. Output sheet'!$K$2:$K$5000,$C950,'1. Output sheet'!$O$2:$O$5000,"&gt;="&amp;$B$906,'1. Output sheet'!$O$2:$O$5000,"&lt;"&amp;$C$906)</f>
        <v>0</v>
      </c>
      <c r="L1015" s="13">
        <f>SUMIFS('1. Output sheet'!$F$2:$F$5000,'1. Output sheet'!$AC$2:$AC$5000,$B$105,'1. Output sheet'!$C$2:$C$5000,L$138,'1. Output sheet'!$K$2:$K$5000,$C950,'1. Output sheet'!$O$2:$O$5000,"&gt;="&amp;$B$906,'1. Output sheet'!$O$2:$O$5000,"&lt;"&amp;$C$906)</f>
        <v>0</v>
      </c>
      <c r="M1015" s="13">
        <f>SUMIFS('1. Output sheet'!$F$2:$F$5000,'1. Output sheet'!$AC$2:$AC$5000,$B$105,'1. Output sheet'!$C$2:$C$5000,M$138,'1. Output sheet'!$K$2:$K$5000,$C950,'1. Output sheet'!$O$2:$O$5000,"&gt;="&amp;$B$906,'1. Output sheet'!$O$2:$O$5000,"&lt;"&amp;$C$906)</f>
        <v>0</v>
      </c>
      <c r="N1015" s="13">
        <f>SUMIFS('1. Output sheet'!$F$2:$F$5000,'1. Output sheet'!$AC$2:$AC$5000,$B$105,'1. Output sheet'!$C$2:$C$5000,N$138,'1. Output sheet'!$K$2:$K$5000,$C950,'1. Output sheet'!$O$2:$O$5000,"&gt;="&amp;$B$906,'1. Output sheet'!$O$2:$O$5000,"&lt;"&amp;$C$906)</f>
        <v>0</v>
      </c>
      <c r="O1015" s="13">
        <f>SUMIFS('1. Output sheet'!$F$2:$F$5000,'1. Output sheet'!$AC$2:$AC$5000,$B$105,'1. Output sheet'!$C$2:$C$5000,O$138,'1. Output sheet'!$K$2:$K$5000,$C950,'1. Output sheet'!$O$2:$O$5000,"&gt;="&amp;$B$906,'1. Output sheet'!$O$2:$O$5000,"&lt;"&amp;$C$906)</f>
        <v>0</v>
      </c>
      <c r="P1015" s="14">
        <f t="shared" si="573"/>
        <v>0</v>
      </c>
      <c r="R1015" s="7"/>
      <c r="S1015" s="39" t="s">
        <v>132</v>
      </c>
      <c r="T1015" s="14">
        <f t="shared" si="574"/>
        <v>0</v>
      </c>
      <c r="U1015" s="14">
        <f t="shared" si="552"/>
        <v>0</v>
      </c>
      <c r="V1015" s="14">
        <f t="shared" si="553"/>
        <v>0</v>
      </c>
      <c r="W1015" s="14">
        <f t="shared" si="554"/>
        <v>0</v>
      </c>
      <c r="X1015" s="14">
        <f t="shared" si="555"/>
        <v>0</v>
      </c>
      <c r="Y1015" s="14">
        <f t="shared" si="556"/>
        <v>0</v>
      </c>
      <c r="Z1015" s="14">
        <f t="shared" si="557"/>
        <v>0</v>
      </c>
      <c r="AA1015" s="14">
        <f t="shared" si="558"/>
        <v>0</v>
      </c>
      <c r="AB1015" s="14">
        <f t="shared" si="559"/>
        <v>0</v>
      </c>
      <c r="AC1015" s="14">
        <f t="shared" si="560"/>
        <v>0</v>
      </c>
      <c r="AD1015" s="14">
        <f t="shared" si="561"/>
        <v>0</v>
      </c>
      <c r="AE1015" s="13">
        <v>-428</v>
      </c>
      <c r="AF1015" s="14">
        <v>-1299.2033333333341</v>
      </c>
    </row>
    <row r="1016" spans="2:32" ht="15" x14ac:dyDescent="0.25">
      <c r="B1016" s="7"/>
      <c r="C1016" s="39" t="s">
        <v>471</v>
      </c>
      <c r="D1016" s="13">
        <f>SUMIFS('1. Output sheet'!$F$2:$F$5000,'1. Output sheet'!$AC$2:$AC$5000,$B$105,'1. Output sheet'!$C$2:$C$5000,D$138,'1. Output sheet'!$K$2:$K$5000,$C951,'1. Output sheet'!$O$2:$O$5000,"&gt;="&amp;$B$906,'1. Output sheet'!$O$2:$O$5000,"&lt;"&amp;$C$906)</f>
        <v>0</v>
      </c>
      <c r="E1016" s="13">
        <f>SUMIFS('1. Output sheet'!$F$2:$F$5000,'1. Output sheet'!$AC$2:$AC$5000,$B$105,'1. Output sheet'!$C$2:$C$5000,E$138,'1. Output sheet'!$K$2:$K$5000,$C951,'1. Output sheet'!$O$2:$O$5000,"&gt;="&amp;$B$906,'1. Output sheet'!$O$2:$O$5000,"&lt;"&amp;$C$906)</f>
        <v>0</v>
      </c>
      <c r="F1016" s="13">
        <f>SUMIFS('1. Output sheet'!$F$2:$F$5000,'1. Output sheet'!$AC$2:$AC$5000,$B$105,'1. Output sheet'!$C$2:$C$5000,F$138,'1. Output sheet'!$K$2:$K$5000,$C951,'1. Output sheet'!$O$2:$O$5000,"&gt;="&amp;$B$906,'1. Output sheet'!$O$2:$O$5000,"&lt;"&amp;$C$906)</f>
        <v>0</v>
      </c>
      <c r="G1016" s="13">
        <f>SUMIFS('1. Output sheet'!$F$2:$F$5000,'1. Output sheet'!$AC$2:$AC$5000,$B$105,'1. Output sheet'!$C$2:$C$5000,G$138,'1. Output sheet'!$K$2:$K$5000,$C951,'1. Output sheet'!$O$2:$O$5000,"&gt;="&amp;$B$906,'1. Output sheet'!$O$2:$O$5000,"&lt;"&amp;$C$906)</f>
        <v>0</v>
      </c>
      <c r="H1016" s="13">
        <f>SUMIFS('1. Output sheet'!$F$2:$F$5000,'1. Output sheet'!$AC$2:$AC$5000,$B$105,'1. Output sheet'!$C$2:$C$5000,H$138,'1. Output sheet'!$K$2:$K$5000,$C951,'1. Output sheet'!$O$2:$O$5000,"&gt;="&amp;$B$906,'1. Output sheet'!$O$2:$O$5000,"&lt;"&amp;$C$906)</f>
        <v>0</v>
      </c>
      <c r="I1016" s="13">
        <f>SUMIFS('1. Output sheet'!$F$2:$F$5000,'1. Output sheet'!$AC$2:$AC$5000,$B$105,'1. Output sheet'!$C$2:$C$5000,I$138,'1. Output sheet'!$K$2:$K$5000,$C951,'1. Output sheet'!$O$2:$O$5000,"&gt;="&amp;$B$906,'1. Output sheet'!$O$2:$O$5000,"&lt;"&amp;$C$906)</f>
        <v>0</v>
      </c>
      <c r="J1016" s="13">
        <f>SUMIFS('1. Output sheet'!$F$2:$F$5000,'1. Output sheet'!$AC$2:$AC$5000,$B$105,'1. Output sheet'!$C$2:$C$5000,J$138,'1. Output sheet'!$K$2:$K$5000,$C951,'1. Output sheet'!$O$2:$O$5000,"&gt;="&amp;$B$906,'1. Output sheet'!$O$2:$O$5000,"&lt;"&amp;$C$906)</f>
        <v>0</v>
      </c>
      <c r="K1016" s="13">
        <f>SUMIFS('1. Output sheet'!$F$2:$F$5000,'1. Output sheet'!$AC$2:$AC$5000,$B$105,'1. Output sheet'!$C$2:$C$5000,K$138,'1. Output sheet'!$K$2:$K$5000,$C951,'1. Output sheet'!$O$2:$O$5000,"&gt;="&amp;$B$906,'1. Output sheet'!$O$2:$O$5000,"&lt;"&amp;$C$906)</f>
        <v>0</v>
      </c>
      <c r="L1016" s="13">
        <f>SUMIFS('1. Output sheet'!$F$2:$F$5000,'1. Output sheet'!$AC$2:$AC$5000,$B$105,'1. Output sheet'!$C$2:$C$5000,L$138,'1. Output sheet'!$K$2:$K$5000,$C951,'1. Output sheet'!$O$2:$O$5000,"&gt;="&amp;$B$906,'1. Output sheet'!$O$2:$O$5000,"&lt;"&amp;$C$906)</f>
        <v>0</v>
      </c>
      <c r="M1016" s="13">
        <f>SUMIFS('1. Output sheet'!$F$2:$F$5000,'1. Output sheet'!$AC$2:$AC$5000,$B$105,'1. Output sheet'!$C$2:$C$5000,M$138,'1. Output sheet'!$K$2:$K$5000,$C951,'1. Output sheet'!$O$2:$O$5000,"&gt;="&amp;$B$906,'1. Output sheet'!$O$2:$O$5000,"&lt;"&amp;$C$906)</f>
        <v>0</v>
      </c>
      <c r="N1016" s="13">
        <f>SUMIFS('1. Output sheet'!$F$2:$F$5000,'1. Output sheet'!$AC$2:$AC$5000,$B$105,'1. Output sheet'!$C$2:$C$5000,N$138,'1. Output sheet'!$K$2:$K$5000,$C951,'1. Output sheet'!$O$2:$O$5000,"&gt;="&amp;$B$906,'1. Output sheet'!$O$2:$O$5000,"&lt;"&amp;$C$906)</f>
        <v>0</v>
      </c>
      <c r="O1016" s="13">
        <f>SUMIFS('1. Output sheet'!$F$2:$F$5000,'1. Output sheet'!$AC$2:$AC$5000,$B$105,'1. Output sheet'!$C$2:$C$5000,O$138,'1. Output sheet'!$K$2:$K$5000,$C951,'1. Output sheet'!$O$2:$O$5000,"&gt;="&amp;$B$906,'1. Output sheet'!$O$2:$O$5000,"&lt;"&amp;$C$906)</f>
        <v>0</v>
      </c>
      <c r="P1016" s="14">
        <f t="shared" si="573"/>
        <v>0</v>
      </c>
      <c r="R1016" s="7"/>
      <c r="S1016" s="39" t="s">
        <v>471</v>
      </c>
      <c r="T1016" s="14">
        <f t="shared" si="574"/>
        <v>0</v>
      </c>
      <c r="U1016" s="14">
        <f t="shared" si="552"/>
        <v>0</v>
      </c>
      <c r="V1016" s="14">
        <f t="shared" si="553"/>
        <v>0</v>
      </c>
      <c r="W1016" s="14">
        <f t="shared" si="554"/>
        <v>0</v>
      </c>
      <c r="X1016" s="14">
        <f t="shared" si="555"/>
        <v>0</v>
      </c>
      <c r="Y1016" s="14">
        <f t="shared" si="556"/>
        <v>0</v>
      </c>
      <c r="Z1016" s="14">
        <f t="shared" si="557"/>
        <v>0</v>
      </c>
      <c r="AA1016" s="14">
        <f t="shared" si="558"/>
        <v>0</v>
      </c>
      <c r="AB1016" s="14">
        <f t="shared" si="559"/>
        <v>0</v>
      </c>
      <c r="AC1016" s="14">
        <f t="shared" si="560"/>
        <v>0</v>
      </c>
      <c r="AD1016" s="14">
        <f t="shared" si="561"/>
        <v>0</v>
      </c>
      <c r="AE1016" s="13">
        <v>0</v>
      </c>
      <c r="AF1016" s="14">
        <v>0</v>
      </c>
    </row>
    <row r="1017" spans="2:32" ht="15" x14ac:dyDescent="0.25">
      <c r="B1017" s="7"/>
      <c r="C1017" s="39" t="s">
        <v>56</v>
      </c>
      <c r="D1017" s="13">
        <f>SUMIFS('1. Output sheet'!$F$2:$F$5000,'1. Output sheet'!$AC$2:$AC$5000,$B$105,'1. Output sheet'!$C$2:$C$5000,D$138,'1. Output sheet'!$K$2:$K$5000,$C952,'1. Output sheet'!$O$2:$O$5000,"&gt;="&amp;$B$906,'1. Output sheet'!$O$2:$O$5000,"&lt;"&amp;$C$906)</f>
        <v>0</v>
      </c>
      <c r="E1017" s="13">
        <f>SUMIFS('1. Output sheet'!$F$2:$F$5000,'1. Output sheet'!$AC$2:$AC$5000,$B$105,'1. Output sheet'!$C$2:$C$5000,E$138,'1. Output sheet'!$K$2:$K$5000,$C952,'1. Output sheet'!$O$2:$O$5000,"&gt;="&amp;$B$906,'1. Output sheet'!$O$2:$O$5000,"&lt;"&amp;$C$906)</f>
        <v>0</v>
      </c>
      <c r="F1017" s="13">
        <f>SUMIFS('1. Output sheet'!$F$2:$F$5000,'1. Output sheet'!$AC$2:$AC$5000,$B$105,'1. Output sheet'!$C$2:$C$5000,F$138,'1. Output sheet'!$K$2:$K$5000,$C952,'1. Output sheet'!$O$2:$O$5000,"&gt;="&amp;$B$906,'1. Output sheet'!$O$2:$O$5000,"&lt;"&amp;$C$906)</f>
        <v>0</v>
      </c>
      <c r="G1017" s="13">
        <f>SUMIFS('1. Output sheet'!$F$2:$F$5000,'1. Output sheet'!$AC$2:$AC$5000,$B$105,'1. Output sheet'!$C$2:$C$5000,G$138,'1. Output sheet'!$K$2:$K$5000,$C952,'1. Output sheet'!$O$2:$O$5000,"&gt;="&amp;$B$906,'1. Output sheet'!$O$2:$O$5000,"&lt;"&amp;$C$906)</f>
        <v>0</v>
      </c>
      <c r="H1017" s="13">
        <f>SUMIFS('1. Output sheet'!$F$2:$F$5000,'1. Output sheet'!$AC$2:$AC$5000,$B$105,'1. Output sheet'!$C$2:$C$5000,H$138,'1. Output sheet'!$K$2:$K$5000,$C952,'1. Output sheet'!$O$2:$O$5000,"&gt;="&amp;$B$906,'1. Output sheet'!$O$2:$O$5000,"&lt;"&amp;$C$906)</f>
        <v>0</v>
      </c>
      <c r="I1017" s="13">
        <f>SUMIFS('1. Output sheet'!$F$2:$F$5000,'1. Output sheet'!$AC$2:$AC$5000,$B$105,'1. Output sheet'!$C$2:$C$5000,I$138,'1. Output sheet'!$K$2:$K$5000,$C952,'1. Output sheet'!$O$2:$O$5000,"&gt;="&amp;$B$906,'1. Output sheet'!$O$2:$O$5000,"&lt;"&amp;$C$906)</f>
        <v>0</v>
      </c>
      <c r="J1017" s="13">
        <f>SUMIFS('1. Output sheet'!$F$2:$F$5000,'1. Output sheet'!$AC$2:$AC$5000,$B$105,'1. Output sheet'!$C$2:$C$5000,J$138,'1. Output sheet'!$K$2:$K$5000,$C952,'1. Output sheet'!$O$2:$O$5000,"&gt;="&amp;$B$906,'1. Output sheet'!$O$2:$O$5000,"&lt;"&amp;$C$906)</f>
        <v>0</v>
      </c>
      <c r="K1017" s="13">
        <f>SUMIFS('1. Output sheet'!$F$2:$F$5000,'1. Output sheet'!$AC$2:$AC$5000,$B$105,'1. Output sheet'!$C$2:$C$5000,K$138,'1. Output sheet'!$K$2:$K$5000,$C952,'1. Output sheet'!$O$2:$O$5000,"&gt;="&amp;$B$906,'1. Output sheet'!$O$2:$O$5000,"&lt;"&amp;$C$906)</f>
        <v>0</v>
      </c>
      <c r="L1017" s="13">
        <f>SUMIFS('1. Output sheet'!$F$2:$F$5000,'1. Output sheet'!$AC$2:$AC$5000,$B$105,'1. Output sheet'!$C$2:$C$5000,L$138,'1. Output sheet'!$K$2:$K$5000,$C952,'1. Output sheet'!$O$2:$O$5000,"&gt;="&amp;$B$906,'1. Output sheet'!$O$2:$O$5000,"&lt;"&amp;$C$906)</f>
        <v>0</v>
      </c>
      <c r="M1017" s="13">
        <f>SUMIFS('1. Output sheet'!$F$2:$F$5000,'1. Output sheet'!$AC$2:$AC$5000,$B$105,'1. Output sheet'!$C$2:$C$5000,M$138,'1. Output sheet'!$K$2:$K$5000,$C952,'1. Output sheet'!$O$2:$O$5000,"&gt;="&amp;$B$906,'1. Output sheet'!$O$2:$O$5000,"&lt;"&amp;$C$906)</f>
        <v>0</v>
      </c>
      <c r="N1017" s="13">
        <f>SUMIFS('1. Output sheet'!$F$2:$F$5000,'1. Output sheet'!$AC$2:$AC$5000,$B$105,'1. Output sheet'!$C$2:$C$5000,N$138,'1. Output sheet'!$K$2:$K$5000,$C952,'1. Output sheet'!$O$2:$O$5000,"&gt;="&amp;$B$906,'1. Output sheet'!$O$2:$O$5000,"&lt;"&amp;$C$906)</f>
        <v>0</v>
      </c>
      <c r="O1017" s="13">
        <f>SUMIFS('1. Output sheet'!$F$2:$F$5000,'1. Output sheet'!$AC$2:$AC$5000,$B$105,'1. Output sheet'!$C$2:$C$5000,O$138,'1. Output sheet'!$K$2:$K$5000,$C952,'1. Output sheet'!$O$2:$O$5000,"&gt;="&amp;$B$906,'1. Output sheet'!$O$2:$O$5000,"&lt;"&amp;$C$906)</f>
        <v>0</v>
      </c>
      <c r="P1017" s="14">
        <f t="shared" si="573"/>
        <v>0</v>
      </c>
      <c r="R1017" s="7"/>
      <c r="S1017" s="39" t="s">
        <v>56</v>
      </c>
      <c r="T1017" s="14">
        <f t="shared" si="574"/>
        <v>0</v>
      </c>
      <c r="U1017" s="14">
        <f t="shared" si="552"/>
        <v>0</v>
      </c>
      <c r="V1017" s="14">
        <f t="shared" si="553"/>
        <v>0</v>
      </c>
      <c r="W1017" s="14">
        <f t="shared" si="554"/>
        <v>0</v>
      </c>
      <c r="X1017" s="14">
        <f t="shared" si="555"/>
        <v>0</v>
      </c>
      <c r="Y1017" s="14">
        <f t="shared" si="556"/>
        <v>0</v>
      </c>
      <c r="Z1017" s="14">
        <f t="shared" si="557"/>
        <v>0</v>
      </c>
      <c r="AA1017" s="14">
        <f t="shared" si="558"/>
        <v>0</v>
      </c>
      <c r="AB1017" s="14">
        <f t="shared" si="559"/>
        <v>0</v>
      </c>
      <c r="AC1017" s="14">
        <f t="shared" si="560"/>
        <v>0</v>
      </c>
      <c r="AD1017" s="14">
        <f t="shared" si="561"/>
        <v>0</v>
      </c>
      <c r="AE1017" s="13">
        <v>0</v>
      </c>
      <c r="AF1017" s="14">
        <v>27030</v>
      </c>
    </row>
    <row r="1018" spans="2:32" ht="15" x14ac:dyDescent="0.25">
      <c r="B1018" s="7"/>
      <c r="C1018" s="39" t="s">
        <v>34</v>
      </c>
      <c r="D1018" s="13">
        <f>SUMIFS('1. Output sheet'!$F$2:$F$5000,'1. Output sheet'!$AC$2:$AC$5000,$B$105,'1. Output sheet'!$C$2:$C$5000,D$138,'1. Output sheet'!$K$2:$K$5000,$C953,'1. Output sheet'!$O$2:$O$5000,"&gt;="&amp;$B$906,'1. Output sheet'!$O$2:$O$5000,"&lt;"&amp;$C$906)</f>
        <v>0</v>
      </c>
      <c r="E1018" s="13">
        <f>SUMIFS('1. Output sheet'!$F$2:$F$5000,'1. Output sheet'!$AC$2:$AC$5000,$B$105,'1. Output sheet'!$C$2:$C$5000,E$138,'1. Output sheet'!$K$2:$K$5000,$C953,'1. Output sheet'!$O$2:$O$5000,"&gt;="&amp;$B$906,'1. Output sheet'!$O$2:$O$5000,"&lt;"&amp;$C$906)</f>
        <v>0</v>
      </c>
      <c r="F1018" s="13">
        <f>SUMIFS('1. Output sheet'!$F$2:$F$5000,'1. Output sheet'!$AC$2:$AC$5000,$B$105,'1. Output sheet'!$C$2:$C$5000,F$138,'1. Output sheet'!$K$2:$K$5000,$C953,'1. Output sheet'!$O$2:$O$5000,"&gt;="&amp;$B$906,'1. Output sheet'!$O$2:$O$5000,"&lt;"&amp;$C$906)</f>
        <v>0</v>
      </c>
      <c r="G1018" s="13">
        <f>SUMIFS('1. Output sheet'!$F$2:$F$5000,'1. Output sheet'!$AC$2:$AC$5000,$B$105,'1. Output sheet'!$C$2:$C$5000,G$138,'1. Output sheet'!$K$2:$K$5000,$C953,'1. Output sheet'!$O$2:$O$5000,"&gt;="&amp;$B$906,'1. Output sheet'!$O$2:$O$5000,"&lt;"&amp;$C$906)</f>
        <v>0</v>
      </c>
      <c r="H1018" s="13">
        <f>SUMIFS('1. Output sheet'!$F$2:$F$5000,'1. Output sheet'!$AC$2:$AC$5000,$B$105,'1. Output sheet'!$C$2:$C$5000,H$138,'1. Output sheet'!$K$2:$K$5000,$C953,'1. Output sheet'!$O$2:$O$5000,"&gt;="&amp;$B$906,'1. Output sheet'!$O$2:$O$5000,"&lt;"&amp;$C$906)</f>
        <v>0</v>
      </c>
      <c r="I1018" s="13">
        <f>SUMIFS('1. Output sheet'!$F$2:$F$5000,'1. Output sheet'!$AC$2:$AC$5000,$B$105,'1. Output sheet'!$C$2:$C$5000,I$138,'1. Output sheet'!$K$2:$K$5000,$C953,'1. Output sheet'!$O$2:$O$5000,"&gt;="&amp;$B$906,'1. Output sheet'!$O$2:$O$5000,"&lt;"&amp;$C$906)</f>
        <v>0</v>
      </c>
      <c r="J1018" s="13">
        <f>SUMIFS('1. Output sheet'!$F$2:$F$5000,'1. Output sheet'!$AC$2:$AC$5000,$B$105,'1. Output sheet'!$C$2:$C$5000,J$138,'1. Output sheet'!$K$2:$K$5000,$C953,'1. Output sheet'!$O$2:$O$5000,"&gt;="&amp;$B$906,'1. Output sheet'!$O$2:$O$5000,"&lt;"&amp;$C$906)</f>
        <v>0</v>
      </c>
      <c r="K1018" s="13">
        <f>SUMIFS('1. Output sheet'!$F$2:$F$5000,'1. Output sheet'!$AC$2:$AC$5000,$B$105,'1. Output sheet'!$C$2:$C$5000,K$138,'1. Output sheet'!$K$2:$K$5000,$C953,'1. Output sheet'!$O$2:$O$5000,"&gt;="&amp;$B$906,'1. Output sheet'!$O$2:$O$5000,"&lt;"&amp;$C$906)</f>
        <v>0</v>
      </c>
      <c r="L1018" s="13">
        <f>SUMIFS('1. Output sheet'!$F$2:$F$5000,'1. Output sheet'!$AC$2:$AC$5000,$B$105,'1. Output sheet'!$C$2:$C$5000,L$138,'1. Output sheet'!$K$2:$K$5000,$C953,'1. Output sheet'!$O$2:$O$5000,"&gt;="&amp;$B$906,'1. Output sheet'!$O$2:$O$5000,"&lt;"&amp;$C$906)</f>
        <v>0</v>
      </c>
      <c r="M1018" s="13">
        <f>SUMIFS('1. Output sheet'!$F$2:$F$5000,'1. Output sheet'!$AC$2:$AC$5000,$B$105,'1. Output sheet'!$C$2:$C$5000,M$138,'1. Output sheet'!$K$2:$K$5000,$C953,'1. Output sheet'!$O$2:$O$5000,"&gt;="&amp;$B$906,'1. Output sheet'!$O$2:$O$5000,"&lt;"&amp;$C$906)</f>
        <v>0</v>
      </c>
      <c r="N1018" s="13">
        <f>SUMIFS('1. Output sheet'!$F$2:$F$5000,'1. Output sheet'!$AC$2:$AC$5000,$B$105,'1. Output sheet'!$C$2:$C$5000,N$138,'1. Output sheet'!$K$2:$K$5000,$C953,'1. Output sheet'!$O$2:$O$5000,"&gt;="&amp;$B$906,'1. Output sheet'!$O$2:$O$5000,"&lt;"&amp;$C$906)</f>
        <v>0</v>
      </c>
      <c r="O1018" s="13">
        <f>SUMIFS('1. Output sheet'!$F$2:$F$5000,'1. Output sheet'!$AC$2:$AC$5000,$B$105,'1. Output sheet'!$C$2:$C$5000,O$138,'1. Output sheet'!$K$2:$K$5000,$C953,'1. Output sheet'!$O$2:$O$5000,"&gt;="&amp;$B$906,'1. Output sheet'!$O$2:$O$5000,"&lt;"&amp;$C$906)</f>
        <v>0</v>
      </c>
      <c r="P1018" s="14">
        <f t="shared" si="573"/>
        <v>0</v>
      </c>
      <c r="R1018" s="7"/>
      <c r="S1018" s="39" t="s">
        <v>34</v>
      </c>
      <c r="T1018" s="14">
        <f t="shared" si="574"/>
        <v>0</v>
      </c>
      <c r="U1018" s="14">
        <f t="shared" si="552"/>
        <v>0</v>
      </c>
      <c r="V1018" s="14">
        <f t="shared" si="553"/>
        <v>0</v>
      </c>
      <c r="W1018" s="14">
        <f t="shared" si="554"/>
        <v>0</v>
      </c>
      <c r="X1018" s="14">
        <f t="shared" si="555"/>
        <v>0</v>
      </c>
      <c r="Y1018" s="14">
        <f t="shared" si="556"/>
        <v>0</v>
      </c>
      <c r="Z1018" s="14">
        <f t="shared" si="557"/>
        <v>0</v>
      </c>
      <c r="AA1018" s="14">
        <f t="shared" si="558"/>
        <v>0</v>
      </c>
      <c r="AB1018" s="14">
        <f t="shared" si="559"/>
        <v>0</v>
      </c>
      <c r="AC1018" s="14">
        <f t="shared" si="560"/>
        <v>0</v>
      </c>
      <c r="AD1018" s="14">
        <f t="shared" si="561"/>
        <v>0</v>
      </c>
      <c r="AE1018" s="13">
        <v>0</v>
      </c>
      <c r="AF1018" s="14">
        <v>-23316.39</v>
      </c>
    </row>
    <row r="1019" spans="2:32" ht="15" x14ac:dyDescent="0.25">
      <c r="B1019" s="7"/>
      <c r="C1019" s="39" t="s">
        <v>1249</v>
      </c>
      <c r="D1019" s="13">
        <f>SUMIFS('1. Output sheet'!$F$2:$F$5000,'1. Output sheet'!$AC$2:$AC$5000,$B$105,'1. Output sheet'!$C$2:$C$5000,D$138,'1. Output sheet'!$K$2:$K$5000,$C954,'1. Output sheet'!$O$2:$O$5000,"&gt;="&amp;$B$906,'1. Output sheet'!$O$2:$O$5000,"&lt;"&amp;$C$906)</f>
        <v>0</v>
      </c>
      <c r="E1019" s="13">
        <f>SUMIFS('1. Output sheet'!$F$2:$F$5000,'1. Output sheet'!$AC$2:$AC$5000,$B$105,'1. Output sheet'!$C$2:$C$5000,E$138,'1. Output sheet'!$K$2:$K$5000,$C954,'1. Output sheet'!$O$2:$O$5000,"&gt;="&amp;$B$906,'1. Output sheet'!$O$2:$O$5000,"&lt;"&amp;$C$906)</f>
        <v>0</v>
      </c>
      <c r="F1019" s="13">
        <f>SUMIFS('1. Output sheet'!$F$2:$F$5000,'1. Output sheet'!$AC$2:$AC$5000,$B$105,'1. Output sheet'!$C$2:$C$5000,F$138,'1. Output sheet'!$K$2:$K$5000,$C954,'1. Output sheet'!$O$2:$O$5000,"&gt;="&amp;$B$906,'1. Output sheet'!$O$2:$O$5000,"&lt;"&amp;$C$906)</f>
        <v>0</v>
      </c>
      <c r="G1019" s="13">
        <f>SUMIFS('1. Output sheet'!$F$2:$F$5000,'1. Output sheet'!$AC$2:$AC$5000,$B$105,'1. Output sheet'!$C$2:$C$5000,G$138,'1. Output sheet'!$K$2:$K$5000,$C954,'1. Output sheet'!$O$2:$O$5000,"&gt;="&amp;$B$906,'1. Output sheet'!$O$2:$O$5000,"&lt;"&amp;$C$906)</f>
        <v>0</v>
      </c>
      <c r="H1019" s="13">
        <f>SUMIFS('1. Output sheet'!$F$2:$F$5000,'1. Output sheet'!$AC$2:$AC$5000,$B$105,'1. Output sheet'!$C$2:$C$5000,H$138,'1. Output sheet'!$K$2:$K$5000,$C954,'1. Output sheet'!$O$2:$O$5000,"&gt;="&amp;$B$906,'1. Output sheet'!$O$2:$O$5000,"&lt;"&amp;$C$906)</f>
        <v>0</v>
      </c>
      <c r="I1019" s="13">
        <f>SUMIFS('1. Output sheet'!$F$2:$F$5000,'1. Output sheet'!$AC$2:$AC$5000,$B$105,'1. Output sheet'!$C$2:$C$5000,I$138,'1. Output sheet'!$K$2:$K$5000,$C954,'1. Output sheet'!$O$2:$O$5000,"&gt;="&amp;$B$906,'1. Output sheet'!$O$2:$O$5000,"&lt;"&amp;$C$906)</f>
        <v>0</v>
      </c>
      <c r="J1019" s="13">
        <f>SUMIFS('1. Output sheet'!$F$2:$F$5000,'1. Output sheet'!$AC$2:$AC$5000,$B$105,'1. Output sheet'!$C$2:$C$5000,J$138,'1. Output sheet'!$K$2:$K$5000,$C954,'1. Output sheet'!$O$2:$O$5000,"&gt;="&amp;$B$906,'1. Output sheet'!$O$2:$O$5000,"&lt;"&amp;$C$906)</f>
        <v>0</v>
      </c>
      <c r="K1019" s="13">
        <f>SUMIFS('1. Output sheet'!$F$2:$F$5000,'1. Output sheet'!$AC$2:$AC$5000,$B$105,'1. Output sheet'!$C$2:$C$5000,K$138,'1. Output sheet'!$K$2:$K$5000,$C954,'1. Output sheet'!$O$2:$O$5000,"&gt;="&amp;$B$906,'1. Output sheet'!$O$2:$O$5000,"&lt;"&amp;$C$906)</f>
        <v>0</v>
      </c>
      <c r="L1019" s="13">
        <f>SUMIFS('1. Output sheet'!$F$2:$F$5000,'1. Output sheet'!$AC$2:$AC$5000,$B$105,'1. Output sheet'!$C$2:$C$5000,L$138,'1. Output sheet'!$K$2:$K$5000,$C954,'1. Output sheet'!$O$2:$O$5000,"&gt;="&amp;$B$906,'1. Output sheet'!$O$2:$O$5000,"&lt;"&amp;$C$906)</f>
        <v>0</v>
      </c>
      <c r="M1019" s="13">
        <f>SUMIFS('1. Output sheet'!$F$2:$F$5000,'1. Output sheet'!$AC$2:$AC$5000,$B$105,'1. Output sheet'!$C$2:$C$5000,M$138,'1. Output sheet'!$K$2:$K$5000,$C954,'1. Output sheet'!$O$2:$O$5000,"&gt;="&amp;$B$906,'1. Output sheet'!$O$2:$O$5000,"&lt;"&amp;$C$906)</f>
        <v>0</v>
      </c>
      <c r="N1019" s="13">
        <f>SUMIFS('1. Output sheet'!$F$2:$F$5000,'1. Output sheet'!$AC$2:$AC$5000,$B$105,'1. Output sheet'!$C$2:$C$5000,N$138,'1. Output sheet'!$K$2:$K$5000,$C954,'1. Output sheet'!$O$2:$O$5000,"&gt;="&amp;$B$906,'1. Output sheet'!$O$2:$O$5000,"&lt;"&amp;$C$906)</f>
        <v>0</v>
      </c>
      <c r="O1019" s="13">
        <f>SUMIFS('1. Output sheet'!$F$2:$F$5000,'1. Output sheet'!$AC$2:$AC$5000,$B$105,'1. Output sheet'!$C$2:$C$5000,O$138,'1. Output sheet'!$K$2:$K$5000,$C954,'1. Output sheet'!$O$2:$O$5000,"&gt;="&amp;$B$906,'1. Output sheet'!$O$2:$O$5000,"&lt;"&amp;$C$906)</f>
        <v>0</v>
      </c>
      <c r="P1019" s="14">
        <f t="shared" si="573"/>
        <v>0</v>
      </c>
      <c r="R1019" s="7"/>
      <c r="S1019" s="39" t="s">
        <v>1249</v>
      </c>
      <c r="T1019" s="14">
        <f t="shared" si="574"/>
        <v>0</v>
      </c>
      <c r="U1019" s="14">
        <f t="shared" si="552"/>
        <v>0</v>
      </c>
      <c r="V1019" s="14">
        <f t="shared" si="553"/>
        <v>0</v>
      </c>
      <c r="W1019" s="14">
        <f t="shared" si="554"/>
        <v>0</v>
      </c>
      <c r="X1019" s="14">
        <f t="shared" si="555"/>
        <v>0</v>
      </c>
      <c r="Y1019" s="14">
        <f t="shared" si="556"/>
        <v>0</v>
      </c>
      <c r="Z1019" s="14">
        <f t="shared" si="557"/>
        <v>0</v>
      </c>
      <c r="AA1019" s="14">
        <f t="shared" si="558"/>
        <v>0</v>
      </c>
      <c r="AB1019" s="14">
        <f t="shared" si="559"/>
        <v>0</v>
      </c>
      <c r="AC1019" s="14">
        <f t="shared" si="560"/>
        <v>0</v>
      </c>
      <c r="AD1019" s="14">
        <f t="shared" si="561"/>
        <v>0</v>
      </c>
      <c r="AE1019" s="13">
        <v>0</v>
      </c>
      <c r="AF1019" s="14">
        <v>0</v>
      </c>
    </row>
    <row r="1020" spans="2:32" ht="15" x14ac:dyDescent="0.25">
      <c r="B1020" s="7"/>
      <c r="C1020" s="39" t="s">
        <v>47</v>
      </c>
      <c r="D1020" s="13">
        <f>SUMIFS('1. Output sheet'!$F$2:$F$5000,'1. Output sheet'!$AC$2:$AC$5000,$B$105,'1. Output sheet'!$C$2:$C$5000,D$138,'1. Output sheet'!$K$2:$K$5000,$C955,'1. Output sheet'!$O$2:$O$5000,"&gt;="&amp;$B$906,'1. Output sheet'!$O$2:$O$5000,"&lt;"&amp;$C$906)</f>
        <v>0</v>
      </c>
      <c r="E1020" s="13">
        <f>SUMIFS('1. Output sheet'!$F$2:$F$5000,'1. Output sheet'!$AC$2:$AC$5000,$B$105,'1. Output sheet'!$C$2:$C$5000,E$138,'1. Output sheet'!$K$2:$K$5000,$C955,'1. Output sheet'!$O$2:$O$5000,"&gt;="&amp;$B$906,'1. Output sheet'!$O$2:$O$5000,"&lt;"&amp;$C$906)</f>
        <v>0</v>
      </c>
      <c r="F1020" s="13">
        <f>SUMIFS('1. Output sheet'!$F$2:$F$5000,'1. Output sheet'!$AC$2:$AC$5000,$B$105,'1. Output sheet'!$C$2:$C$5000,F$138,'1. Output sheet'!$K$2:$K$5000,$C955,'1. Output sheet'!$O$2:$O$5000,"&gt;="&amp;$B$906,'1. Output sheet'!$O$2:$O$5000,"&lt;"&amp;$C$906)</f>
        <v>0</v>
      </c>
      <c r="G1020" s="13">
        <f>SUMIFS('1. Output sheet'!$F$2:$F$5000,'1. Output sheet'!$AC$2:$AC$5000,$B$105,'1. Output sheet'!$C$2:$C$5000,G$138,'1. Output sheet'!$K$2:$K$5000,$C955,'1. Output sheet'!$O$2:$O$5000,"&gt;="&amp;$B$906,'1. Output sheet'!$O$2:$O$5000,"&lt;"&amp;$C$906)</f>
        <v>0</v>
      </c>
      <c r="H1020" s="13">
        <f>SUMIFS('1. Output sheet'!$F$2:$F$5000,'1. Output sheet'!$AC$2:$AC$5000,$B$105,'1. Output sheet'!$C$2:$C$5000,H$138,'1. Output sheet'!$K$2:$K$5000,$C955,'1. Output sheet'!$O$2:$O$5000,"&gt;="&amp;$B$906,'1. Output sheet'!$O$2:$O$5000,"&lt;"&amp;$C$906)</f>
        <v>0</v>
      </c>
      <c r="I1020" s="13">
        <f>SUMIFS('1. Output sheet'!$F$2:$F$5000,'1. Output sheet'!$AC$2:$AC$5000,$B$105,'1. Output sheet'!$C$2:$C$5000,I$138,'1. Output sheet'!$K$2:$K$5000,$C955,'1. Output sheet'!$O$2:$O$5000,"&gt;="&amp;$B$906,'1. Output sheet'!$O$2:$O$5000,"&lt;"&amp;$C$906)</f>
        <v>0</v>
      </c>
      <c r="J1020" s="13">
        <f>SUMIFS('1. Output sheet'!$F$2:$F$5000,'1. Output sheet'!$AC$2:$AC$5000,$B$105,'1. Output sheet'!$C$2:$C$5000,J$138,'1. Output sheet'!$K$2:$K$5000,$C955,'1. Output sheet'!$O$2:$O$5000,"&gt;="&amp;$B$906,'1. Output sheet'!$O$2:$O$5000,"&lt;"&amp;$C$906)</f>
        <v>0</v>
      </c>
      <c r="K1020" s="13">
        <f>SUMIFS('1. Output sheet'!$F$2:$F$5000,'1. Output sheet'!$AC$2:$AC$5000,$B$105,'1. Output sheet'!$C$2:$C$5000,K$138,'1. Output sheet'!$K$2:$K$5000,$C955,'1. Output sheet'!$O$2:$O$5000,"&gt;="&amp;$B$906,'1. Output sheet'!$O$2:$O$5000,"&lt;"&amp;$C$906)</f>
        <v>0</v>
      </c>
      <c r="L1020" s="13">
        <f>SUMIFS('1. Output sheet'!$F$2:$F$5000,'1. Output sheet'!$AC$2:$AC$5000,$B$105,'1. Output sheet'!$C$2:$C$5000,L$138,'1. Output sheet'!$K$2:$K$5000,$C955,'1. Output sheet'!$O$2:$O$5000,"&gt;="&amp;$B$906,'1. Output sheet'!$O$2:$O$5000,"&lt;"&amp;$C$906)</f>
        <v>0</v>
      </c>
      <c r="M1020" s="13">
        <f>SUMIFS('1. Output sheet'!$F$2:$F$5000,'1. Output sheet'!$AC$2:$AC$5000,$B$105,'1. Output sheet'!$C$2:$C$5000,M$138,'1. Output sheet'!$K$2:$K$5000,$C955,'1. Output sheet'!$O$2:$O$5000,"&gt;="&amp;$B$906,'1. Output sheet'!$O$2:$O$5000,"&lt;"&amp;$C$906)</f>
        <v>0</v>
      </c>
      <c r="N1020" s="13">
        <f>SUMIFS('1. Output sheet'!$F$2:$F$5000,'1. Output sheet'!$AC$2:$AC$5000,$B$105,'1. Output sheet'!$C$2:$C$5000,N$138,'1. Output sheet'!$K$2:$K$5000,$C955,'1. Output sheet'!$O$2:$O$5000,"&gt;="&amp;$B$906,'1. Output sheet'!$O$2:$O$5000,"&lt;"&amp;$C$906)</f>
        <v>0</v>
      </c>
      <c r="O1020" s="13">
        <f>SUMIFS('1. Output sheet'!$F$2:$F$5000,'1. Output sheet'!$AC$2:$AC$5000,$B$105,'1. Output sheet'!$C$2:$C$5000,O$138,'1. Output sheet'!$K$2:$K$5000,$C955,'1. Output sheet'!$O$2:$O$5000,"&gt;="&amp;$B$906,'1. Output sheet'!$O$2:$O$5000,"&lt;"&amp;$C$906)</f>
        <v>0</v>
      </c>
      <c r="P1020" s="14">
        <f t="shared" si="573"/>
        <v>0</v>
      </c>
      <c r="R1020" s="7"/>
      <c r="S1020" s="39" t="s">
        <v>47</v>
      </c>
      <c r="T1020" s="14">
        <f t="shared" si="574"/>
        <v>0</v>
      </c>
      <c r="U1020" s="14">
        <f t="shared" si="552"/>
        <v>0</v>
      </c>
      <c r="V1020" s="14">
        <f t="shared" si="553"/>
        <v>0</v>
      </c>
      <c r="W1020" s="14">
        <f t="shared" si="554"/>
        <v>0</v>
      </c>
      <c r="X1020" s="14">
        <f t="shared" si="555"/>
        <v>0</v>
      </c>
      <c r="Y1020" s="14">
        <f t="shared" si="556"/>
        <v>0</v>
      </c>
      <c r="Z1020" s="14">
        <f t="shared" si="557"/>
        <v>0</v>
      </c>
      <c r="AA1020" s="14">
        <f t="shared" si="558"/>
        <v>0</v>
      </c>
      <c r="AB1020" s="14">
        <f t="shared" si="559"/>
        <v>0</v>
      </c>
      <c r="AC1020" s="14">
        <f t="shared" si="560"/>
        <v>0</v>
      </c>
      <c r="AD1020" s="14">
        <f t="shared" si="561"/>
        <v>0</v>
      </c>
      <c r="AE1020" s="13">
        <v>0</v>
      </c>
      <c r="AF1020" s="14">
        <v>-16607.579999999998</v>
      </c>
    </row>
    <row r="1021" spans="2:32" ht="15" x14ac:dyDescent="0.25">
      <c r="B1021" s="7"/>
      <c r="C1021" s="39" t="s">
        <v>74</v>
      </c>
      <c r="D1021" s="13">
        <f>SUMIFS('1. Output sheet'!$F$2:$F$5000,'1. Output sheet'!$AC$2:$AC$5000,$B$105,'1. Output sheet'!$C$2:$C$5000,D$138,'1. Output sheet'!$K$2:$K$5000,$C956,'1. Output sheet'!$O$2:$O$5000,"&gt;="&amp;$B$906,'1. Output sheet'!$O$2:$O$5000,"&lt;"&amp;$C$906)</f>
        <v>0</v>
      </c>
      <c r="E1021" s="13">
        <f>SUMIFS('1. Output sheet'!$F$2:$F$5000,'1. Output sheet'!$AC$2:$AC$5000,$B$105,'1. Output sheet'!$C$2:$C$5000,E$138,'1. Output sheet'!$K$2:$K$5000,$C956,'1. Output sheet'!$O$2:$O$5000,"&gt;="&amp;$B$906,'1. Output sheet'!$O$2:$O$5000,"&lt;"&amp;$C$906)</f>
        <v>0</v>
      </c>
      <c r="F1021" s="13">
        <f>SUMIFS('1. Output sheet'!$F$2:$F$5000,'1. Output sheet'!$AC$2:$AC$5000,$B$105,'1. Output sheet'!$C$2:$C$5000,F$138,'1. Output sheet'!$K$2:$K$5000,$C956,'1. Output sheet'!$O$2:$O$5000,"&gt;="&amp;$B$906,'1. Output sheet'!$O$2:$O$5000,"&lt;"&amp;$C$906)</f>
        <v>0</v>
      </c>
      <c r="G1021" s="13">
        <f>SUMIFS('1. Output sheet'!$F$2:$F$5000,'1. Output sheet'!$AC$2:$AC$5000,$B$105,'1. Output sheet'!$C$2:$C$5000,G$138,'1. Output sheet'!$K$2:$K$5000,$C956,'1. Output sheet'!$O$2:$O$5000,"&gt;="&amp;$B$906,'1. Output sheet'!$O$2:$O$5000,"&lt;"&amp;$C$906)</f>
        <v>0</v>
      </c>
      <c r="H1021" s="13">
        <f>SUMIFS('1. Output sheet'!$F$2:$F$5000,'1. Output sheet'!$AC$2:$AC$5000,$B$105,'1. Output sheet'!$C$2:$C$5000,H$138,'1. Output sheet'!$K$2:$K$5000,$C956,'1. Output sheet'!$O$2:$O$5000,"&gt;="&amp;$B$906,'1. Output sheet'!$O$2:$O$5000,"&lt;"&amp;$C$906)</f>
        <v>0</v>
      </c>
      <c r="I1021" s="13">
        <f>SUMIFS('1. Output sheet'!$F$2:$F$5000,'1. Output sheet'!$AC$2:$AC$5000,$B$105,'1. Output sheet'!$C$2:$C$5000,I$138,'1. Output sheet'!$K$2:$K$5000,$C956,'1. Output sheet'!$O$2:$O$5000,"&gt;="&amp;$B$906,'1. Output sheet'!$O$2:$O$5000,"&lt;"&amp;$C$906)</f>
        <v>0</v>
      </c>
      <c r="J1021" s="13">
        <f>SUMIFS('1. Output sheet'!$F$2:$F$5000,'1. Output sheet'!$AC$2:$AC$5000,$B$105,'1. Output sheet'!$C$2:$C$5000,J$138,'1. Output sheet'!$K$2:$K$5000,$C956,'1. Output sheet'!$O$2:$O$5000,"&gt;="&amp;$B$906,'1. Output sheet'!$O$2:$O$5000,"&lt;"&amp;$C$906)</f>
        <v>0</v>
      </c>
      <c r="K1021" s="13">
        <f>SUMIFS('1. Output sheet'!$F$2:$F$5000,'1. Output sheet'!$AC$2:$AC$5000,$B$105,'1. Output sheet'!$C$2:$C$5000,K$138,'1. Output sheet'!$K$2:$K$5000,$C956,'1. Output sheet'!$O$2:$O$5000,"&gt;="&amp;$B$906,'1. Output sheet'!$O$2:$O$5000,"&lt;"&amp;$C$906)</f>
        <v>0</v>
      </c>
      <c r="L1021" s="13">
        <f>SUMIFS('1. Output sheet'!$F$2:$F$5000,'1. Output sheet'!$AC$2:$AC$5000,$B$105,'1. Output sheet'!$C$2:$C$5000,L$138,'1. Output sheet'!$K$2:$K$5000,$C956,'1. Output sheet'!$O$2:$O$5000,"&gt;="&amp;$B$906,'1. Output sheet'!$O$2:$O$5000,"&lt;"&amp;$C$906)</f>
        <v>0</v>
      </c>
      <c r="M1021" s="13">
        <f>SUMIFS('1. Output sheet'!$F$2:$F$5000,'1. Output sheet'!$AC$2:$AC$5000,$B$105,'1. Output sheet'!$C$2:$C$5000,M$138,'1. Output sheet'!$K$2:$K$5000,$C956,'1. Output sheet'!$O$2:$O$5000,"&gt;="&amp;$B$906,'1. Output sheet'!$O$2:$O$5000,"&lt;"&amp;$C$906)</f>
        <v>0</v>
      </c>
      <c r="N1021" s="13">
        <f>SUMIFS('1. Output sheet'!$F$2:$F$5000,'1. Output sheet'!$AC$2:$AC$5000,$B$105,'1. Output sheet'!$C$2:$C$5000,N$138,'1. Output sheet'!$K$2:$K$5000,$C956,'1. Output sheet'!$O$2:$O$5000,"&gt;="&amp;$B$906,'1. Output sheet'!$O$2:$O$5000,"&lt;"&amp;$C$906)</f>
        <v>0</v>
      </c>
      <c r="O1021" s="13">
        <f>SUMIFS('1. Output sheet'!$F$2:$F$5000,'1. Output sheet'!$AC$2:$AC$5000,$B$105,'1. Output sheet'!$C$2:$C$5000,O$138,'1. Output sheet'!$K$2:$K$5000,$C956,'1. Output sheet'!$O$2:$O$5000,"&gt;="&amp;$B$906,'1. Output sheet'!$O$2:$O$5000,"&lt;"&amp;$C$906)</f>
        <v>0</v>
      </c>
      <c r="P1021" s="14">
        <f t="shared" si="573"/>
        <v>0</v>
      </c>
      <c r="R1021" s="7"/>
      <c r="S1021" s="39" t="s">
        <v>74</v>
      </c>
      <c r="T1021" s="14">
        <f t="shared" si="574"/>
        <v>0</v>
      </c>
      <c r="U1021" s="14">
        <f t="shared" si="552"/>
        <v>0</v>
      </c>
      <c r="V1021" s="14">
        <f t="shared" si="553"/>
        <v>0</v>
      </c>
      <c r="W1021" s="14">
        <f t="shared" si="554"/>
        <v>0</v>
      </c>
      <c r="X1021" s="14">
        <f t="shared" si="555"/>
        <v>0</v>
      </c>
      <c r="Y1021" s="14">
        <f t="shared" si="556"/>
        <v>0</v>
      </c>
      <c r="Z1021" s="14">
        <f t="shared" si="557"/>
        <v>0</v>
      </c>
      <c r="AA1021" s="14">
        <f t="shared" si="558"/>
        <v>0</v>
      </c>
      <c r="AB1021" s="14">
        <f t="shared" si="559"/>
        <v>0</v>
      </c>
      <c r="AC1021" s="14">
        <f t="shared" si="560"/>
        <v>0</v>
      </c>
      <c r="AD1021" s="14">
        <f t="shared" si="561"/>
        <v>0</v>
      </c>
      <c r="AE1021" s="13">
        <v>0</v>
      </c>
      <c r="AF1021" s="14">
        <v>0</v>
      </c>
    </row>
    <row r="1022" spans="2:32" ht="15" x14ac:dyDescent="0.25">
      <c r="B1022" s="7"/>
      <c r="C1022" s="39" t="s">
        <v>4234</v>
      </c>
      <c r="D1022" s="13">
        <f>SUMIFS('1. Output sheet'!$F$2:$F$5000,'1. Output sheet'!$AC$2:$AC$5000,$B$105,'1. Output sheet'!$C$2:$C$5000,D$138,'1. Output sheet'!$K$2:$K$5000,$C957,'1. Output sheet'!$O$2:$O$5000,"&gt;="&amp;$B$906,'1. Output sheet'!$O$2:$O$5000,"&lt;"&amp;$C$906)</f>
        <v>0</v>
      </c>
      <c r="E1022" s="13">
        <f>SUMIFS('1. Output sheet'!$F$2:$F$5000,'1. Output sheet'!$AC$2:$AC$5000,$B$105,'1. Output sheet'!$C$2:$C$5000,E$138,'1. Output sheet'!$K$2:$K$5000,$C957,'1. Output sheet'!$O$2:$O$5000,"&gt;="&amp;$B$906,'1. Output sheet'!$O$2:$O$5000,"&lt;"&amp;$C$906)</f>
        <v>0</v>
      </c>
      <c r="F1022" s="13">
        <f>SUMIFS('1. Output sheet'!$F$2:$F$5000,'1. Output sheet'!$AC$2:$AC$5000,$B$105,'1. Output sheet'!$C$2:$C$5000,F$138,'1. Output sheet'!$K$2:$K$5000,$C957,'1. Output sheet'!$O$2:$O$5000,"&gt;="&amp;$B$906,'1. Output sheet'!$O$2:$O$5000,"&lt;"&amp;$C$906)</f>
        <v>0</v>
      </c>
      <c r="G1022" s="13">
        <f>SUMIFS('1. Output sheet'!$F$2:$F$5000,'1. Output sheet'!$AC$2:$AC$5000,$B$105,'1. Output sheet'!$C$2:$C$5000,G$138,'1. Output sheet'!$K$2:$K$5000,$C957,'1. Output sheet'!$O$2:$O$5000,"&gt;="&amp;$B$906,'1. Output sheet'!$O$2:$O$5000,"&lt;"&amp;$C$906)</f>
        <v>0</v>
      </c>
      <c r="H1022" s="13">
        <f>SUMIFS('1. Output sheet'!$F$2:$F$5000,'1. Output sheet'!$AC$2:$AC$5000,$B$105,'1. Output sheet'!$C$2:$C$5000,H$138,'1. Output sheet'!$K$2:$K$5000,$C957,'1. Output sheet'!$O$2:$O$5000,"&gt;="&amp;$B$906,'1. Output sheet'!$O$2:$O$5000,"&lt;"&amp;$C$906)</f>
        <v>0</v>
      </c>
      <c r="I1022" s="13">
        <f>SUMIFS('1. Output sheet'!$F$2:$F$5000,'1. Output sheet'!$AC$2:$AC$5000,$B$105,'1. Output sheet'!$C$2:$C$5000,I$138,'1. Output sheet'!$K$2:$K$5000,$C957,'1. Output sheet'!$O$2:$O$5000,"&gt;="&amp;$B$906,'1. Output sheet'!$O$2:$O$5000,"&lt;"&amp;$C$906)</f>
        <v>0</v>
      </c>
      <c r="J1022" s="13">
        <f>SUMIFS('1. Output sheet'!$F$2:$F$5000,'1. Output sheet'!$AC$2:$AC$5000,$B$105,'1. Output sheet'!$C$2:$C$5000,J$138,'1. Output sheet'!$K$2:$K$5000,$C957,'1. Output sheet'!$O$2:$O$5000,"&gt;="&amp;$B$906,'1. Output sheet'!$O$2:$O$5000,"&lt;"&amp;$C$906)</f>
        <v>0</v>
      </c>
      <c r="K1022" s="13">
        <f>SUMIFS('1. Output sheet'!$F$2:$F$5000,'1. Output sheet'!$AC$2:$AC$5000,$B$105,'1. Output sheet'!$C$2:$C$5000,K$138,'1. Output sheet'!$K$2:$K$5000,$C957,'1. Output sheet'!$O$2:$O$5000,"&gt;="&amp;$B$906,'1. Output sheet'!$O$2:$O$5000,"&lt;"&amp;$C$906)</f>
        <v>0</v>
      </c>
      <c r="L1022" s="13">
        <f>SUMIFS('1. Output sheet'!$F$2:$F$5000,'1. Output sheet'!$AC$2:$AC$5000,$B$105,'1. Output sheet'!$C$2:$C$5000,L$138,'1. Output sheet'!$K$2:$K$5000,$C957,'1. Output sheet'!$O$2:$O$5000,"&gt;="&amp;$B$906,'1. Output sheet'!$O$2:$O$5000,"&lt;"&amp;$C$906)</f>
        <v>0</v>
      </c>
      <c r="M1022" s="13">
        <f>SUMIFS('1. Output sheet'!$F$2:$F$5000,'1. Output sheet'!$AC$2:$AC$5000,$B$105,'1. Output sheet'!$C$2:$C$5000,M$138,'1. Output sheet'!$K$2:$K$5000,$C957,'1. Output sheet'!$O$2:$O$5000,"&gt;="&amp;$B$906,'1. Output sheet'!$O$2:$O$5000,"&lt;"&amp;$C$906)</f>
        <v>0</v>
      </c>
      <c r="N1022" s="13">
        <f>SUMIFS('1. Output sheet'!$F$2:$F$5000,'1. Output sheet'!$AC$2:$AC$5000,$B$105,'1. Output sheet'!$C$2:$C$5000,N$138,'1. Output sheet'!$K$2:$K$5000,$C957,'1. Output sheet'!$O$2:$O$5000,"&gt;="&amp;$B$906,'1. Output sheet'!$O$2:$O$5000,"&lt;"&amp;$C$906)</f>
        <v>0</v>
      </c>
      <c r="O1022" s="13">
        <f>SUMIFS('1. Output sheet'!$F$2:$F$5000,'1. Output sheet'!$AC$2:$AC$5000,$B$105,'1. Output sheet'!$C$2:$C$5000,O$138,'1. Output sheet'!$K$2:$K$5000,$C957,'1. Output sheet'!$O$2:$O$5000,"&gt;="&amp;$B$906,'1. Output sheet'!$O$2:$O$5000,"&lt;"&amp;$C$906)</f>
        <v>0</v>
      </c>
      <c r="P1022" s="14">
        <f t="shared" si="573"/>
        <v>0</v>
      </c>
      <c r="R1022" s="7"/>
      <c r="S1022" s="39" t="s">
        <v>4234</v>
      </c>
      <c r="T1022" s="14">
        <f t="shared" si="574"/>
        <v>0</v>
      </c>
      <c r="U1022" s="14">
        <f t="shared" si="552"/>
        <v>0</v>
      </c>
      <c r="V1022" s="14">
        <f t="shared" si="553"/>
        <v>0</v>
      </c>
      <c r="W1022" s="14">
        <f t="shared" si="554"/>
        <v>0</v>
      </c>
      <c r="X1022" s="14">
        <f t="shared" si="555"/>
        <v>0</v>
      </c>
      <c r="Y1022" s="14">
        <f t="shared" si="556"/>
        <v>0</v>
      </c>
      <c r="Z1022" s="14">
        <f t="shared" si="557"/>
        <v>0</v>
      </c>
      <c r="AA1022" s="14">
        <f t="shared" si="558"/>
        <v>0</v>
      </c>
      <c r="AB1022" s="14">
        <f t="shared" si="559"/>
        <v>0</v>
      </c>
      <c r="AC1022" s="14">
        <f t="shared" si="560"/>
        <v>0</v>
      </c>
      <c r="AD1022" s="14">
        <f t="shared" si="561"/>
        <v>0</v>
      </c>
      <c r="AE1022" s="13">
        <v>0</v>
      </c>
      <c r="AF1022" s="14">
        <v>0</v>
      </c>
    </row>
    <row r="1023" spans="2:32" ht="15" x14ac:dyDescent="0.25">
      <c r="B1023" s="7"/>
      <c r="C1023" s="39" t="s">
        <v>455</v>
      </c>
      <c r="D1023" s="13">
        <f>SUMIFS('1. Output sheet'!$F$2:$F$5000,'1. Output sheet'!$AC$2:$AC$5000,$B$105,'1. Output sheet'!$C$2:$C$5000,D$138,'1. Output sheet'!$K$2:$K$5000,$C958,'1. Output sheet'!$O$2:$O$5000,"&gt;="&amp;$B$906,'1. Output sheet'!$O$2:$O$5000,"&lt;"&amp;$C$906)</f>
        <v>0</v>
      </c>
      <c r="E1023" s="13">
        <f>SUMIFS('1. Output sheet'!$F$2:$F$5000,'1. Output sheet'!$AC$2:$AC$5000,$B$105,'1. Output sheet'!$C$2:$C$5000,E$138,'1. Output sheet'!$K$2:$K$5000,$C958,'1. Output sheet'!$O$2:$O$5000,"&gt;="&amp;$B$906,'1. Output sheet'!$O$2:$O$5000,"&lt;"&amp;$C$906)</f>
        <v>0</v>
      </c>
      <c r="F1023" s="13">
        <f>SUMIFS('1. Output sheet'!$F$2:$F$5000,'1. Output sheet'!$AC$2:$AC$5000,$B$105,'1. Output sheet'!$C$2:$C$5000,F$138,'1. Output sheet'!$K$2:$K$5000,$C958,'1. Output sheet'!$O$2:$O$5000,"&gt;="&amp;$B$906,'1. Output sheet'!$O$2:$O$5000,"&lt;"&amp;$C$906)</f>
        <v>0</v>
      </c>
      <c r="G1023" s="13">
        <f>SUMIFS('1. Output sheet'!$F$2:$F$5000,'1. Output sheet'!$AC$2:$AC$5000,$B$105,'1. Output sheet'!$C$2:$C$5000,G$138,'1. Output sheet'!$K$2:$K$5000,$C958,'1. Output sheet'!$O$2:$O$5000,"&gt;="&amp;$B$906,'1. Output sheet'!$O$2:$O$5000,"&lt;"&amp;$C$906)</f>
        <v>0</v>
      </c>
      <c r="H1023" s="13">
        <f>SUMIFS('1. Output sheet'!$F$2:$F$5000,'1. Output sheet'!$AC$2:$AC$5000,$B$105,'1. Output sheet'!$C$2:$C$5000,H$138,'1. Output sheet'!$K$2:$K$5000,$C958,'1. Output sheet'!$O$2:$O$5000,"&gt;="&amp;$B$906,'1. Output sheet'!$O$2:$O$5000,"&lt;"&amp;$C$906)</f>
        <v>0</v>
      </c>
      <c r="I1023" s="13">
        <f>SUMIFS('1. Output sheet'!$F$2:$F$5000,'1. Output sheet'!$AC$2:$AC$5000,$B$105,'1. Output sheet'!$C$2:$C$5000,I$138,'1. Output sheet'!$K$2:$K$5000,$C958,'1. Output sheet'!$O$2:$O$5000,"&gt;="&amp;$B$906,'1. Output sheet'!$O$2:$O$5000,"&lt;"&amp;$C$906)</f>
        <v>0</v>
      </c>
      <c r="J1023" s="13">
        <f>SUMIFS('1. Output sheet'!$F$2:$F$5000,'1. Output sheet'!$AC$2:$AC$5000,$B$105,'1. Output sheet'!$C$2:$C$5000,J$138,'1. Output sheet'!$K$2:$K$5000,$C958,'1. Output sheet'!$O$2:$O$5000,"&gt;="&amp;$B$906,'1. Output sheet'!$O$2:$O$5000,"&lt;"&amp;$C$906)</f>
        <v>0</v>
      </c>
      <c r="K1023" s="13">
        <f>SUMIFS('1. Output sheet'!$F$2:$F$5000,'1. Output sheet'!$AC$2:$AC$5000,$B$105,'1. Output sheet'!$C$2:$C$5000,K$138,'1. Output sheet'!$K$2:$K$5000,$C958,'1. Output sheet'!$O$2:$O$5000,"&gt;="&amp;$B$906,'1. Output sheet'!$O$2:$O$5000,"&lt;"&amp;$C$906)</f>
        <v>0</v>
      </c>
      <c r="L1023" s="13">
        <f>SUMIFS('1. Output sheet'!$F$2:$F$5000,'1. Output sheet'!$AC$2:$AC$5000,$B$105,'1. Output sheet'!$C$2:$C$5000,L$138,'1. Output sheet'!$K$2:$K$5000,$C958,'1. Output sheet'!$O$2:$O$5000,"&gt;="&amp;$B$906,'1. Output sheet'!$O$2:$O$5000,"&lt;"&amp;$C$906)</f>
        <v>0</v>
      </c>
      <c r="M1023" s="13">
        <f>SUMIFS('1. Output sheet'!$F$2:$F$5000,'1. Output sheet'!$AC$2:$AC$5000,$B$105,'1. Output sheet'!$C$2:$C$5000,M$138,'1. Output sheet'!$K$2:$K$5000,$C958,'1. Output sheet'!$O$2:$O$5000,"&gt;="&amp;$B$906,'1. Output sheet'!$O$2:$O$5000,"&lt;"&amp;$C$906)</f>
        <v>0</v>
      </c>
      <c r="N1023" s="13">
        <f>SUMIFS('1. Output sheet'!$F$2:$F$5000,'1. Output sheet'!$AC$2:$AC$5000,$B$105,'1. Output sheet'!$C$2:$C$5000,N$138,'1. Output sheet'!$K$2:$K$5000,$C958,'1. Output sheet'!$O$2:$O$5000,"&gt;="&amp;$B$906,'1. Output sheet'!$O$2:$O$5000,"&lt;"&amp;$C$906)</f>
        <v>0</v>
      </c>
      <c r="O1023" s="13">
        <f>SUMIFS('1. Output sheet'!$F$2:$F$5000,'1. Output sheet'!$AC$2:$AC$5000,$B$105,'1. Output sheet'!$C$2:$C$5000,O$138,'1. Output sheet'!$K$2:$K$5000,$C958,'1. Output sheet'!$O$2:$O$5000,"&gt;="&amp;$B$906,'1. Output sheet'!$O$2:$O$5000,"&lt;"&amp;$C$906)</f>
        <v>0</v>
      </c>
      <c r="P1023" s="14">
        <f t="shared" si="573"/>
        <v>0</v>
      </c>
      <c r="R1023" s="7"/>
      <c r="S1023" s="39" t="s">
        <v>455</v>
      </c>
      <c r="T1023" s="14">
        <f t="shared" si="574"/>
        <v>0</v>
      </c>
      <c r="U1023" s="14">
        <f t="shared" si="552"/>
        <v>0</v>
      </c>
      <c r="V1023" s="14">
        <f t="shared" si="553"/>
        <v>0</v>
      </c>
      <c r="W1023" s="14">
        <f t="shared" si="554"/>
        <v>0</v>
      </c>
      <c r="X1023" s="14">
        <f t="shared" si="555"/>
        <v>0</v>
      </c>
      <c r="Y1023" s="14">
        <f t="shared" si="556"/>
        <v>0</v>
      </c>
      <c r="Z1023" s="14">
        <f t="shared" si="557"/>
        <v>0</v>
      </c>
      <c r="AA1023" s="14">
        <f t="shared" si="558"/>
        <v>0</v>
      </c>
      <c r="AB1023" s="14">
        <f t="shared" si="559"/>
        <v>0</v>
      </c>
      <c r="AC1023" s="14">
        <f t="shared" si="560"/>
        <v>0</v>
      </c>
      <c r="AD1023" s="14">
        <f t="shared" si="561"/>
        <v>0</v>
      </c>
      <c r="AE1023" s="13">
        <v>0</v>
      </c>
      <c r="AF1023" s="14">
        <v>-48.829999999999927</v>
      </c>
    </row>
    <row r="1024" spans="2:32" ht="15" x14ac:dyDescent="0.25">
      <c r="B1024" s="7"/>
      <c r="C1024" s="39" t="s">
        <v>306</v>
      </c>
      <c r="D1024" s="13">
        <f>SUMIFS('1. Output sheet'!$F$2:$F$5000,'1. Output sheet'!$AC$2:$AC$5000,$B$105,'1. Output sheet'!$C$2:$C$5000,D$138,'1. Output sheet'!$K$2:$K$5000,$C959,'1. Output sheet'!$O$2:$O$5000,"&gt;="&amp;$B$906,'1. Output sheet'!$O$2:$O$5000,"&lt;"&amp;$C$906)</f>
        <v>0</v>
      </c>
      <c r="E1024" s="13">
        <f>SUMIFS('1. Output sheet'!$F$2:$F$5000,'1. Output sheet'!$AC$2:$AC$5000,$B$105,'1. Output sheet'!$C$2:$C$5000,E$138,'1. Output sheet'!$K$2:$K$5000,$C959,'1. Output sheet'!$O$2:$O$5000,"&gt;="&amp;$B$906,'1. Output sheet'!$O$2:$O$5000,"&lt;"&amp;$C$906)</f>
        <v>0</v>
      </c>
      <c r="F1024" s="13">
        <f>SUMIFS('1. Output sheet'!$F$2:$F$5000,'1. Output sheet'!$AC$2:$AC$5000,$B$105,'1. Output sheet'!$C$2:$C$5000,F$138,'1. Output sheet'!$K$2:$K$5000,$C959,'1. Output sheet'!$O$2:$O$5000,"&gt;="&amp;$B$906,'1. Output sheet'!$O$2:$O$5000,"&lt;"&amp;$C$906)</f>
        <v>0</v>
      </c>
      <c r="G1024" s="13">
        <f>SUMIFS('1. Output sheet'!$F$2:$F$5000,'1. Output sheet'!$AC$2:$AC$5000,$B$105,'1. Output sheet'!$C$2:$C$5000,G$138,'1. Output sheet'!$K$2:$K$5000,$C959,'1. Output sheet'!$O$2:$O$5000,"&gt;="&amp;$B$906,'1. Output sheet'!$O$2:$O$5000,"&lt;"&amp;$C$906)</f>
        <v>0</v>
      </c>
      <c r="H1024" s="13">
        <f>SUMIFS('1. Output sheet'!$F$2:$F$5000,'1. Output sheet'!$AC$2:$AC$5000,$B$105,'1. Output sheet'!$C$2:$C$5000,H$138,'1. Output sheet'!$K$2:$K$5000,$C959,'1. Output sheet'!$O$2:$O$5000,"&gt;="&amp;$B$906,'1. Output sheet'!$O$2:$O$5000,"&lt;"&amp;$C$906)</f>
        <v>0</v>
      </c>
      <c r="I1024" s="13">
        <f>SUMIFS('1. Output sheet'!$F$2:$F$5000,'1. Output sheet'!$AC$2:$AC$5000,$B$105,'1. Output sheet'!$C$2:$C$5000,I$138,'1. Output sheet'!$K$2:$K$5000,$C959,'1. Output sheet'!$O$2:$O$5000,"&gt;="&amp;$B$906,'1. Output sheet'!$O$2:$O$5000,"&lt;"&amp;$C$906)</f>
        <v>0</v>
      </c>
      <c r="J1024" s="13">
        <f>SUMIFS('1. Output sheet'!$F$2:$F$5000,'1. Output sheet'!$AC$2:$AC$5000,$B$105,'1. Output sheet'!$C$2:$C$5000,J$138,'1. Output sheet'!$K$2:$K$5000,$C959,'1. Output sheet'!$O$2:$O$5000,"&gt;="&amp;$B$906,'1. Output sheet'!$O$2:$O$5000,"&lt;"&amp;$C$906)</f>
        <v>0</v>
      </c>
      <c r="K1024" s="13">
        <f>SUMIFS('1. Output sheet'!$F$2:$F$5000,'1. Output sheet'!$AC$2:$AC$5000,$B$105,'1. Output sheet'!$C$2:$C$5000,K$138,'1. Output sheet'!$K$2:$K$5000,$C959,'1. Output sheet'!$O$2:$O$5000,"&gt;="&amp;$B$906,'1. Output sheet'!$O$2:$O$5000,"&lt;"&amp;$C$906)</f>
        <v>0</v>
      </c>
      <c r="L1024" s="13">
        <f>SUMIFS('1. Output sheet'!$F$2:$F$5000,'1. Output sheet'!$AC$2:$AC$5000,$B$105,'1. Output sheet'!$C$2:$C$5000,L$138,'1. Output sheet'!$K$2:$K$5000,$C959,'1. Output sheet'!$O$2:$O$5000,"&gt;="&amp;$B$906,'1. Output sheet'!$O$2:$O$5000,"&lt;"&amp;$C$906)</f>
        <v>0</v>
      </c>
      <c r="M1024" s="13">
        <f>SUMIFS('1. Output sheet'!$F$2:$F$5000,'1. Output sheet'!$AC$2:$AC$5000,$B$105,'1. Output sheet'!$C$2:$C$5000,M$138,'1. Output sheet'!$K$2:$K$5000,$C959,'1. Output sheet'!$O$2:$O$5000,"&gt;="&amp;$B$906,'1. Output sheet'!$O$2:$O$5000,"&lt;"&amp;$C$906)</f>
        <v>0</v>
      </c>
      <c r="N1024" s="13">
        <f>SUMIFS('1. Output sheet'!$F$2:$F$5000,'1. Output sheet'!$AC$2:$AC$5000,$B$105,'1. Output sheet'!$C$2:$C$5000,N$138,'1. Output sheet'!$K$2:$K$5000,$C959,'1. Output sheet'!$O$2:$O$5000,"&gt;="&amp;$B$906,'1. Output sheet'!$O$2:$O$5000,"&lt;"&amp;$C$906)</f>
        <v>0</v>
      </c>
      <c r="O1024" s="13">
        <f>SUMIFS('1. Output sheet'!$F$2:$F$5000,'1. Output sheet'!$AC$2:$AC$5000,$B$105,'1. Output sheet'!$C$2:$C$5000,O$138,'1. Output sheet'!$K$2:$K$5000,$C959,'1. Output sheet'!$O$2:$O$5000,"&gt;="&amp;$B$906,'1. Output sheet'!$O$2:$O$5000,"&lt;"&amp;$C$906)</f>
        <v>0</v>
      </c>
      <c r="P1024" s="14">
        <f t="shared" si="573"/>
        <v>0</v>
      </c>
      <c r="R1024" s="7"/>
      <c r="S1024" s="39" t="s">
        <v>306</v>
      </c>
      <c r="T1024" s="14">
        <f t="shared" si="574"/>
        <v>0</v>
      </c>
      <c r="U1024" s="14">
        <f t="shared" si="552"/>
        <v>0</v>
      </c>
      <c r="V1024" s="14">
        <f t="shared" si="553"/>
        <v>0</v>
      </c>
      <c r="W1024" s="14">
        <f t="shared" si="554"/>
        <v>0</v>
      </c>
      <c r="X1024" s="14">
        <f t="shared" si="555"/>
        <v>0</v>
      </c>
      <c r="Y1024" s="14">
        <f t="shared" si="556"/>
        <v>0</v>
      </c>
      <c r="Z1024" s="14">
        <f t="shared" si="557"/>
        <v>0</v>
      </c>
      <c r="AA1024" s="14">
        <f t="shared" si="558"/>
        <v>0</v>
      </c>
      <c r="AB1024" s="14">
        <f t="shared" si="559"/>
        <v>0</v>
      </c>
      <c r="AC1024" s="14">
        <f t="shared" si="560"/>
        <v>0</v>
      </c>
      <c r="AD1024" s="14">
        <f t="shared" si="561"/>
        <v>0</v>
      </c>
      <c r="AE1024" s="13">
        <v>0</v>
      </c>
      <c r="AF1024" s="14">
        <v>0</v>
      </c>
    </row>
    <row r="1025" spans="2:32" ht="15" x14ac:dyDescent="0.25">
      <c r="B1025" s="7"/>
      <c r="C1025" s="39" t="s">
        <v>289</v>
      </c>
      <c r="D1025" s="13">
        <f>SUMIFS('1. Output sheet'!$F$2:$F$5000,'1. Output sheet'!$AC$2:$AC$5000,$B$105,'1. Output sheet'!$C$2:$C$5000,D$138,'1. Output sheet'!$K$2:$K$5000,$C960,'1. Output sheet'!$O$2:$O$5000,"&gt;="&amp;$B$906,'1. Output sheet'!$O$2:$O$5000,"&lt;"&amp;$C$906)</f>
        <v>0</v>
      </c>
      <c r="E1025" s="13">
        <f>SUMIFS('1. Output sheet'!$F$2:$F$5000,'1. Output sheet'!$AC$2:$AC$5000,$B$105,'1. Output sheet'!$C$2:$C$5000,E$138,'1. Output sheet'!$K$2:$K$5000,$C960,'1. Output sheet'!$O$2:$O$5000,"&gt;="&amp;$B$906,'1. Output sheet'!$O$2:$O$5000,"&lt;"&amp;$C$906)</f>
        <v>0</v>
      </c>
      <c r="F1025" s="13">
        <f>SUMIFS('1. Output sheet'!$F$2:$F$5000,'1. Output sheet'!$AC$2:$AC$5000,$B$105,'1. Output sheet'!$C$2:$C$5000,F$138,'1. Output sheet'!$K$2:$K$5000,$C960,'1. Output sheet'!$O$2:$O$5000,"&gt;="&amp;$B$906,'1. Output sheet'!$O$2:$O$5000,"&lt;"&amp;$C$906)</f>
        <v>0</v>
      </c>
      <c r="G1025" s="13">
        <f>SUMIFS('1. Output sheet'!$F$2:$F$5000,'1. Output sheet'!$AC$2:$AC$5000,$B$105,'1. Output sheet'!$C$2:$C$5000,G$138,'1. Output sheet'!$K$2:$K$5000,$C960,'1. Output sheet'!$O$2:$O$5000,"&gt;="&amp;$B$906,'1. Output sheet'!$O$2:$O$5000,"&lt;"&amp;$C$906)</f>
        <v>0</v>
      </c>
      <c r="H1025" s="13">
        <f>SUMIFS('1. Output sheet'!$F$2:$F$5000,'1. Output sheet'!$AC$2:$AC$5000,$B$105,'1. Output sheet'!$C$2:$C$5000,H$138,'1. Output sheet'!$K$2:$K$5000,$C960,'1. Output sheet'!$O$2:$O$5000,"&gt;="&amp;$B$906,'1. Output sheet'!$O$2:$O$5000,"&lt;"&amp;$C$906)</f>
        <v>0</v>
      </c>
      <c r="I1025" s="13">
        <f>SUMIFS('1. Output sheet'!$F$2:$F$5000,'1. Output sheet'!$AC$2:$AC$5000,$B$105,'1. Output sheet'!$C$2:$C$5000,I$138,'1. Output sheet'!$K$2:$K$5000,$C960,'1. Output sheet'!$O$2:$O$5000,"&gt;="&amp;$B$906,'1. Output sheet'!$O$2:$O$5000,"&lt;"&amp;$C$906)</f>
        <v>0</v>
      </c>
      <c r="J1025" s="13">
        <f>SUMIFS('1. Output sheet'!$F$2:$F$5000,'1. Output sheet'!$AC$2:$AC$5000,$B$105,'1. Output sheet'!$C$2:$C$5000,J$138,'1. Output sheet'!$K$2:$K$5000,$C960,'1. Output sheet'!$O$2:$O$5000,"&gt;="&amp;$B$906,'1. Output sheet'!$O$2:$O$5000,"&lt;"&amp;$C$906)</f>
        <v>0</v>
      </c>
      <c r="K1025" s="13">
        <f>SUMIFS('1. Output sheet'!$F$2:$F$5000,'1. Output sheet'!$AC$2:$AC$5000,$B$105,'1. Output sheet'!$C$2:$C$5000,K$138,'1. Output sheet'!$K$2:$K$5000,$C960,'1. Output sheet'!$O$2:$O$5000,"&gt;="&amp;$B$906,'1. Output sheet'!$O$2:$O$5000,"&lt;"&amp;$C$906)</f>
        <v>0</v>
      </c>
      <c r="L1025" s="13">
        <f>SUMIFS('1. Output sheet'!$F$2:$F$5000,'1. Output sheet'!$AC$2:$AC$5000,$B$105,'1. Output sheet'!$C$2:$C$5000,L$138,'1. Output sheet'!$K$2:$K$5000,$C960,'1. Output sheet'!$O$2:$O$5000,"&gt;="&amp;$B$906,'1. Output sheet'!$O$2:$O$5000,"&lt;"&amp;$C$906)</f>
        <v>0</v>
      </c>
      <c r="M1025" s="13">
        <f>SUMIFS('1. Output sheet'!$F$2:$F$5000,'1. Output sheet'!$AC$2:$AC$5000,$B$105,'1. Output sheet'!$C$2:$C$5000,M$138,'1. Output sheet'!$K$2:$K$5000,$C960,'1. Output sheet'!$O$2:$O$5000,"&gt;="&amp;$B$906,'1. Output sheet'!$O$2:$O$5000,"&lt;"&amp;$C$906)</f>
        <v>0</v>
      </c>
      <c r="N1025" s="13">
        <f>SUMIFS('1. Output sheet'!$F$2:$F$5000,'1. Output sheet'!$AC$2:$AC$5000,$B$105,'1. Output sheet'!$C$2:$C$5000,N$138,'1. Output sheet'!$K$2:$K$5000,$C960,'1. Output sheet'!$O$2:$O$5000,"&gt;="&amp;$B$906,'1. Output sheet'!$O$2:$O$5000,"&lt;"&amp;$C$906)</f>
        <v>0</v>
      </c>
      <c r="O1025" s="13">
        <f>SUMIFS('1. Output sheet'!$F$2:$F$5000,'1. Output sheet'!$AC$2:$AC$5000,$B$105,'1. Output sheet'!$C$2:$C$5000,O$138,'1. Output sheet'!$K$2:$K$5000,$C960,'1. Output sheet'!$O$2:$O$5000,"&gt;="&amp;$B$906,'1. Output sheet'!$O$2:$O$5000,"&lt;"&amp;$C$906)</f>
        <v>0</v>
      </c>
      <c r="P1025" s="14">
        <f t="shared" si="573"/>
        <v>0</v>
      </c>
      <c r="R1025" s="7"/>
      <c r="S1025" s="39" t="s">
        <v>289</v>
      </c>
      <c r="T1025" s="14">
        <f t="shared" si="574"/>
        <v>0</v>
      </c>
      <c r="U1025" s="14">
        <f t="shared" si="552"/>
        <v>0</v>
      </c>
      <c r="V1025" s="14">
        <f t="shared" si="553"/>
        <v>0</v>
      </c>
      <c r="W1025" s="14">
        <f t="shared" si="554"/>
        <v>0</v>
      </c>
      <c r="X1025" s="14">
        <f t="shared" si="555"/>
        <v>0</v>
      </c>
      <c r="Y1025" s="14">
        <f t="shared" si="556"/>
        <v>0</v>
      </c>
      <c r="Z1025" s="14">
        <f t="shared" si="557"/>
        <v>0</v>
      </c>
      <c r="AA1025" s="14">
        <f t="shared" si="558"/>
        <v>0</v>
      </c>
      <c r="AB1025" s="14">
        <f t="shared" si="559"/>
        <v>0</v>
      </c>
      <c r="AC1025" s="14">
        <f t="shared" si="560"/>
        <v>0</v>
      </c>
      <c r="AD1025" s="14">
        <f t="shared" si="561"/>
        <v>0</v>
      </c>
      <c r="AE1025" s="13">
        <v>0</v>
      </c>
      <c r="AF1025" s="14">
        <v>-2591.4</v>
      </c>
    </row>
    <row r="1026" spans="2:32" ht="15" x14ac:dyDescent="0.25">
      <c r="B1026" s="7"/>
      <c r="C1026" s="39" t="s">
        <v>1330</v>
      </c>
      <c r="D1026" s="13">
        <f>SUMIFS('1. Output sheet'!$F$2:$F$5000,'1. Output sheet'!$AC$2:$AC$5000,$B$105,'1. Output sheet'!$C$2:$C$5000,D$138,'1. Output sheet'!$K$2:$K$5000,$C961,'1. Output sheet'!$O$2:$O$5000,"&gt;="&amp;$B$906,'1. Output sheet'!$O$2:$O$5000,"&lt;"&amp;$C$906)</f>
        <v>0</v>
      </c>
      <c r="E1026" s="13">
        <f>SUMIFS('1. Output sheet'!$F$2:$F$5000,'1. Output sheet'!$AC$2:$AC$5000,$B$105,'1. Output sheet'!$C$2:$C$5000,E$138,'1. Output sheet'!$K$2:$K$5000,$C961,'1. Output sheet'!$O$2:$O$5000,"&gt;="&amp;$B$906,'1. Output sheet'!$O$2:$O$5000,"&lt;"&amp;$C$906)</f>
        <v>0</v>
      </c>
      <c r="F1026" s="13">
        <f>SUMIFS('1. Output sheet'!$F$2:$F$5000,'1. Output sheet'!$AC$2:$AC$5000,$B$105,'1. Output sheet'!$C$2:$C$5000,F$138,'1. Output sheet'!$K$2:$K$5000,$C961,'1. Output sheet'!$O$2:$O$5000,"&gt;="&amp;$B$906,'1. Output sheet'!$O$2:$O$5000,"&lt;"&amp;$C$906)</f>
        <v>0</v>
      </c>
      <c r="G1026" s="13">
        <f>SUMIFS('1. Output sheet'!$F$2:$F$5000,'1. Output sheet'!$AC$2:$AC$5000,$B$105,'1. Output sheet'!$C$2:$C$5000,G$138,'1. Output sheet'!$K$2:$K$5000,$C961,'1. Output sheet'!$O$2:$O$5000,"&gt;="&amp;$B$906,'1. Output sheet'!$O$2:$O$5000,"&lt;"&amp;$C$906)</f>
        <v>0</v>
      </c>
      <c r="H1026" s="13">
        <f>SUMIFS('1. Output sheet'!$F$2:$F$5000,'1. Output sheet'!$AC$2:$AC$5000,$B$105,'1. Output sheet'!$C$2:$C$5000,H$138,'1. Output sheet'!$K$2:$K$5000,$C961,'1. Output sheet'!$O$2:$O$5000,"&gt;="&amp;$B$906,'1. Output sheet'!$O$2:$O$5000,"&lt;"&amp;$C$906)</f>
        <v>0</v>
      </c>
      <c r="I1026" s="13">
        <f>SUMIFS('1. Output sheet'!$F$2:$F$5000,'1. Output sheet'!$AC$2:$AC$5000,$B$105,'1. Output sheet'!$C$2:$C$5000,I$138,'1. Output sheet'!$K$2:$K$5000,$C961,'1. Output sheet'!$O$2:$O$5000,"&gt;="&amp;$B$906,'1. Output sheet'!$O$2:$O$5000,"&lt;"&amp;$C$906)</f>
        <v>0</v>
      </c>
      <c r="J1026" s="13">
        <f>SUMIFS('1. Output sheet'!$F$2:$F$5000,'1. Output sheet'!$AC$2:$AC$5000,$B$105,'1. Output sheet'!$C$2:$C$5000,J$138,'1. Output sheet'!$K$2:$K$5000,$C961,'1. Output sheet'!$O$2:$O$5000,"&gt;="&amp;$B$906,'1. Output sheet'!$O$2:$O$5000,"&lt;"&amp;$C$906)</f>
        <v>0</v>
      </c>
      <c r="K1026" s="13">
        <f>SUMIFS('1. Output sheet'!$F$2:$F$5000,'1. Output sheet'!$AC$2:$AC$5000,$B$105,'1. Output sheet'!$C$2:$C$5000,K$138,'1. Output sheet'!$K$2:$K$5000,$C961,'1. Output sheet'!$O$2:$O$5000,"&gt;="&amp;$B$906,'1. Output sheet'!$O$2:$O$5000,"&lt;"&amp;$C$906)</f>
        <v>0</v>
      </c>
      <c r="L1026" s="13">
        <f>SUMIFS('1. Output sheet'!$F$2:$F$5000,'1. Output sheet'!$AC$2:$AC$5000,$B$105,'1. Output sheet'!$C$2:$C$5000,L$138,'1. Output sheet'!$K$2:$K$5000,$C961,'1. Output sheet'!$O$2:$O$5000,"&gt;="&amp;$B$906,'1. Output sheet'!$O$2:$O$5000,"&lt;"&amp;$C$906)</f>
        <v>0</v>
      </c>
      <c r="M1026" s="13">
        <f>SUMIFS('1. Output sheet'!$F$2:$F$5000,'1. Output sheet'!$AC$2:$AC$5000,$B$105,'1. Output sheet'!$C$2:$C$5000,M$138,'1. Output sheet'!$K$2:$K$5000,$C961,'1. Output sheet'!$O$2:$O$5000,"&gt;="&amp;$B$906,'1. Output sheet'!$O$2:$O$5000,"&lt;"&amp;$C$906)</f>
        <v>0</v>
      </c>
      <c r="N1026" s="13">
        <f>SUMIFS('1. Output sheet'!$F$2:$F$5000,'1. Output sheet'!$AC$2:$AC$5000,$B$105,'1. Output sheet'!$C$2:$C$5000,N$138,'1. Output sheet'!$K$2:$K$5000,$C961,'1. Output sheet'!$O$2:$O$5000,"&gt;="&amp;$B$906,'1. Output sheet'!$O$2:$O$5000,"&lt;"&amp;$C$906)</f>
        <v>0</v>
      </c>
      <c r="O1026" s="13">
        <f>SUMIFS('1. Output sheet'!$F$2:$F$5000,'1. Output sheet'!$AC$2:$AC$5000,$B$105,'1. Output sheet'!$C$2:$C$5000,O$138,'1. Output sheet'!$K$2:$K$5000,$C961,'1. Output sheet'!$O$2:$O$5000,"&gt;="&amp;$B$906,'1. Output sheet'!$O$2:$O$5000,"&lt;"&amp;$C$906)</f>
        <v>0</v>
      </c>
      <c r="P1026" s="14">
        <f t="shared" si="573"/>
        <v>0</v>
      </c>
      <c r="R1026" s="7"/>
      <c r="S1026" s="39" t="s">
        <v>1330</v>
      </c>
      <c r="T1026" s="14">
        <f t="shared" si="574"/>
        <v>0</v>
      </c>
      <c r="U1026" s="14">
        <f t="shared" si="552"/>
        <v>0</v>
      </c>
      <c r="V1026" s="14">
        <f t="shared" si="553"/>
        <v>0</v>
      </c>
      <c r="W1026" s="14">
        <f t="shared" si="554"/>
        <v>0</v>
      </c>
      <c r="X1026" s="14">
        <f t="shared" si="555"/>
        <v>0</v>
      </c>
      <c r="Y1026" s="14">
        <f t="shared" si="556"/>
        <v>0</v>
      </c>
      <c r="Z1026" s="14">
        <f t="shared" si="557"/>
        <v>0</v>
      </c>
      <c r="AA1026" s="14">
        <f t="shared" si="558"/>
        <v>0</v>
      </c>
      <c r="AB1026" s="14">
        <f t="shared" si="559"/>
        <v>0</v>
      </c>
      <c r="AC1026" s="14">
        <f t="shared" si="560"/>
        <v>0</v>
      </c>
      <c r="AD1026" s="14">
        <f t="shared" si="561"/>
        <v>0</v>
      </c>
      <c r="AE1026" s="13">
        <v>0</v>
      </c>
      <c r="AF1026" s="14">
        <v>0</v>
      </c>
    </row>
    <row r="1027" spans="2:32" ht="15" x14ac:dyDescent="0.25">
      <c r="B1027" s="7"/>
      <c r="C1027" s="39" t="s">
        <v>86</v>
      </c>
      <c r="D1027" s="13">
        <f>SUMIFS('1. Output sheet'!$F$2:$F$5000,'1. Output sheet'!$AC$2:$AC$5000,$B$105,'1. Output sheet'!$C$2:$C$5000,D$138,'1. Output sheet'!$K$2:$K$5000,$C962,'1. Output sheet'!$O$2:$O$5000,"&gt;="&amp;$B$906,'1. Output sheet'!$O$2:$O$5000,"&lt;"&amp;$C$906)</f>
        <v>0</v>
      </c>
      <c r="E1027" s="13">
        <f>SUMIFS('1. Output sheet'!$F$2:$F$5000,'1. Output sheet'!$AC$2:$AC$5000,$B$105,'1. Output sheet'!$C$2:$C$5000,E$138,'1. Output sheet'!$K$2:$K$5000,$C962,'1. Output sheet'!$O$2:$O$5000,"&gt;="&amp;$B$906,'1. Output sheet'!$O$2:$O$5000,"&lt;"&amp;$C$906)</f>
        <v>0</v>
      </c>
      <c r="F1027" s="13">
        <f>SUMIFS('1. Output sheet'!$F$2:$F$5000,'1. Output sheet'!$AC$2:$AC$5000,$B$105,'1. Output sheet'!$C$2:$C$5000,F$138,'1. Output sheet'!$K$2:$K$5000,$C962,'1. Output sheet'!$O$2:$O$5000,"&gt;="&amp;$B$906,'1. Output sheet'!$O$2:$O$5000,"&lt;"&amp;$C$906)</f>
        <v>0</v>
      </c>
      <c r="G1027" s="13">
        <f>SUMIFS('1. Output sheet'!$F$2:$F$5000,'1. Output sheet'!$AC$2:$AC$5000,$B$105,'1. Output sheet'!$C$2:$C$5000,G$138,'1. Output sheet'!$K$2:$K$5000,$C962,'1. Output sheet'!$O$2:$O$5000,"&gt;="&amp;$B$906,'1. Output sheet'!$O$2:$O$5000,"&lt;"&amp;$C$906)</f>
        <v>0</v>
      </c>
      <c r="H1027" s="13">
        <f>SUMIFS('1. Output sheet'!$F$2:$F$5000,'1. Output sheet'!$AC$2:$AC$5000,$B$105,'1. Output sheet'!$C$2:$C$5000,H$138,'1. Output sheet'!$K$2:$K$5000,$C962,'1. Output sheet'!$O$2:$O$5000,"&gt;="&amp;$B$906,'1. Output sheet'!$O$2:$O$5000,"&lt;"&amp;$C$906)</f>
        <v>0</v>
      </c>
      <c r="I1027" s="13">
        <f>SUMIFS('1. Output sheet'!$F$2:$F$5000,'1. Output sheet'!$AC$2:$AC$5000,$B$105,'1. Output sheet'!$C$2:$C$5000,I$138,'1. Output sheet'!$K$2:$K$5000,$C962,'1. Output sheet'!$O$2:$O$5000,"&gt;="&amp;$B$906,'1. Output sheet'!$O$2:$O$5000,"&lt;"&amp;$C$906)</f>
        <v>0</v>
      </c>
      <c r="J1027" s="13">
        <f>SUMIFS('1. Output sheet'!$F$2:$F$5000,'1. Output sheet'!$AC$2:$AC$5000,$B$105,'1. Output sheet'!$C$2:$C$5000,J$138,'1. Output sheet'!$K$2:$K$5000,$C962,'1. Output sheet'!$O$2:$O$5000,"&gt;="&amp;$B$906,'1. Output sheet'!$O$2:$O$5000,"&lt;"&amp;$C$906)</f>
        <v>0</v>
      </c>
      <c r="K1027" s="13">
        <f>SUMIFS('1. Output sheet'!$F$2:$F$5000,'1. Output sheet'!$AC$2:$AC$5000,$B$105,'1. Output sheet'!$C$2:$C$5000,K$138,'1. Output sheet'!$K$2:$K$5000,$C962,'1. Output sheet'!$O$2:$O$5000,"&gt;="&amp;$B$906,'1. Output sheet'!$O$2:$O$5000,"&lt;"&amp;$C$906)</f>
        <v>0</v>
      </c>
      <c r="L1027" s="13">
        <f>SUMIFS('1. Output sheet'!$F$2:$F$5000,'1. Output sheet'!$AC$2:$AC$5000,$B$105,'1. Output sheet'!$C$2:$C$5000,L$138,'1. Output sheet'!$K$2:$K$5000,$C962,'1. Output sheet'!$O$2:$O$5000,"&gt;="&amp;$B$906,'1. Output sheet'!$O$2:$O$5000,"&lt;"&amp;$C$906)</f>
        <v>0</v>
      </c>
      <c r="M1027" s="13">
        <f>SUMIFS('1. Output sheet'!$F$2:$F$5000,'1. Output sheet'!$AC$2:$AC$5000,$B$105,'1. Output sheet'!$C$2:$C$5000,M$138,'1. Output sheet'!$K$2:$K$5000,$C962,'1. Output sheet'!$O$2:$O$5000,"&gt;="&amp;$B$906,'1. Output sheet'!$O$2:$O$5000,"&lt;"&amp;$C$906)</f>
        <v>0</v>
      </c>
      <c r="N1027" s="13">
        <f>SUMIFS('1. Output sheet'!$F$2:$F$5000,'1. Output sheet'!$AC$2:$AC$5000,$B$105,'1. Output sheet'!$C$2:$C$5000,N$138,'1. Output sheet'!$K$2:$K$5000,$C962,'1. Output sheet'!$O$2:$O$5000,"&gt;="&amp;$B$906,'1. Output sheet'!$O$2:$O$5000,"&lt;"&amp;$C$906)</f>
        <v>0</v>
      </c>
      <c r="O1027" s="13">
        <f>SUMIFS('1. Output sheet'!$F$2:$F$5000,'1. Output sheet'!$AC$2:$AC$5000,$B$105,'1. Output sheet'!$C$2:$C$5000,O$138,'1. Output sheet'!$K$2:$K$5000,$C962,'1. Output sheet'!$O$2:$O$5000,"&gt;="&amp;$B$906,'1. Output sheet'!$O$2:$O$5000,"&lt;"&amp;$C$906)</f>
        <v>0</v>
      </c>
      <c r="P1027" s="14">
        <f t="shared" si="573"/>
        <v>0</v>
      </c>
      <c r="R1027" s="7"/>
      <c r="S1027" s="39" t="s">
        <v>86</v>
      </c>
      <c r="T1027" s="14">
        <f t="shared" si="574"/>
        <v>0</v>
      </c>
      <c r="U1027" s="14">
        <f t="shared" si="552"/>
        <v>0</v>
      </c>
      <c r="V1027" s="14">
        <f t="shared" si="553"/>
        <v>0</v>
      </c>
      <c r="W1027" s="14">
        <f t="shared" si="554"/>
        <v>0</v>
      </c>
      <c r="X1027" s="14">
        <f t="shared" si="555"/>
        <v>0</v>
      </c>
      <c r="Y1027" s="14">
        <f t="shared" si="556"/>
        <v>0</v>
      </c>
      <c r="Z1027" s="14">
        <f t="shared" si="557"/>
        <v>0</v>
      </c>
      <c r="AA1027" s="14">
        <f t="shared" si="558"/>
        <v>0</v>
      </c>
      <c r="AB1027" s="14">
        <f t="shared" si="559"/>
        <v>0</v>
      </c>
      <c r="AC1027" s="14">
        <f t="shared" si="560"/>
        <v>0</v>
      </c>
      <c r="AD1027" s="14">
        <f t="shared" si="561"/>
        <v>0</v>
      </c>
      <c r="AE1027" s="13">
        <v>0</v>
      </c>
      <c r="AF1027" s="14">
        <v>57113.416666666672</v>
      </c>
    </row>
    <row r="1028" spans="2:32" ht="15" x14ac:dyDescent="0.25">
      <c r="B1028" s="7"/>
      <c r="C1028" s="39" t="s">
        <v>97</v>
      </c>
      <c r="D1028" s="13">
        <f>SUMIFS('1. Output sheet'!$F$2:$F$5000,'1. Output sheet'!$AC$2:$AC$5000,$B$105,'1. Output sheet'!$C$2:$C$5000,D$138,'1. Output sheet'!$K$2:$K$5000,$C963,'1. Output sheet'!$O$2:$O$5000,"&gt;="&amp;$B$906,'1. Output sheet'!$O$2:$O$5000,"&lt;"&amp;$C$906)</f>
        <v>0</v>
      </c>
      <c r="E1028" s="13">
        <f>SUMIFS('1. Output sheet'!$F$2:$F$5000,'1. Output sheet'!$AC$2:$AC$5000,$B$105,'1. Output sheet'!$C$2:$C$5000,E$138,'1. Output sheet'!$K$2:$K$5000,$C963,'1. Output sheet'!$O$2:$O$5000,"&gt;="&amp;$B$906,'1. Output sheet'!$O$2:$O$5000,"&lt;"&amp;$C$906)</f>
        <v>0</v>
      </c>
      <c r="F1028" s="13">
        <f>SUMIFS('1. Output sheet'!$F$2:$F$5000,'1. Output sheet'!$AC$2:$AC$5000,$B$105,'1. Output sheet'!$C$2:$C$5000,F$138,'1. Output sheet'!$K$2:$K$5000,$C963,'1. Output sheet'!$O$2:$O$5000,"&gt;="&amp;$B$906,'1. Output sheet'!$O$2:$O$5000,"&lt;"&amp;$C$906)</f>
        <v>0</v>
      </c>
      <c r="G1028" s="13">
        <f>SUMIFS('1. Output sheet'!$F$2:$F$5000,'1. Output sheet'!$AC$2:$AC$5000,$B$105,'1. Output sheet'!$C$2:$C$5000,G$138,'1. Output sheet'!$K$2:$K$5000,$C963,'1. Output sheet'!$O$2:$O$5000,"&gt;="&amp;$B$906,'1. Output sheet'!$O$2:$O$5000,"&lt;"&amp;$C$906)</f>
        <v>0</v>
      </c>
      <c r="H1028" s="13">
        <f>SUMIFS('1. Output sheet'!$F$2:$F$5000,'1. Output sheet'!$AC$2:$AC$5000,$B$105,'1. Output sheet'!$C$2:$C$5000,H$138,'1. Output sheet'!$K$2:$K$5000,$C963,'1. Output sheet'!$O$2:$O$5000,"&gt;="&amp;$B$906,'1. Output sheet'!$O$2:$O$5000,"&lt;"&amp;$C$906)</f>
        <v>0</v>
      </c>
      <c r="I1028" s="13">
        <f>SUMIFS('1. Output sheet'!$F$2:$F$5000,'1. Output sheet'!$AC$2:$AC$5000,$B$105,'1. Output sheet'!$C$2:$C$5000,I$138,'1. Output sheet'!$K$2:$K$5000,$C963,'1. Output sheet'!$O$2:$O$5000,"&gt;="&amp;$B$906,'1. Output sheet'!$O$2:$O$5000,"&lt;"&amp;$C$906)</f>
        <v>0</v>
      </c>
      <c r="J1028" s="13">
        <f>SUMIFS('1. Output sheet'!$F$2:$F$5000,'1. Output sheet'!$AC$2:$AC$5000,$B$105,'1. Output sheet'!$C$2:$C$5000,J$138,'1. Output sheet'!$K$2:$K$5000,$C963,'1. Output sheet'!$O$2:$O$5000,"&gt;="&amp;$B$906,'1. Output sheet'!$O$2:$O$5000,"&lt;"&amp;$C$906)</f>
        <v>0</v>
      </c>
      <c r="K1028" s="13">
        <f>SUMIFS('1. Output sheet'!$F$2:$F$5000,'1. Output sheet'!$AC$2:$AC$5000,$B$105,'1. Output sheet'!$C$2:$C$5000,K$138,'1. Output sheet'!$K$2:$K$5000,$C963,'1. Output sheet'!$O$2:$O$5000,"&gt;="&amp;$B$906,'1. Output sheet'!$O$2:$O$5000,"&lt;"&amp;$C$906)</f>
        <v>0</v>
      </c>
      <c r="L1028" s="13">
        <f>SUMIFS('1. Output sheet'!$F$2:$F$5000,'1. Output sheet'!$AC$2:$AC$5000,$B$105,'1. Output sheet'!$C$2:$C$5000,L$138,'1. Output sheet'!$K$2:$K$5000,$C963,'1. Output sheet'!$O$2:$O$5000,"&gt;="&amp;$B$906,'1. Output sheet'!$O$2:$O$5000,"&lt;"&amp;$C$906)</f>
        <v>0</v>
      </c>
      <c r="M1028" s="13">
        <f>SUMIFS('1. Output sheet'!$F$2:$F$5000,'1. Output sheet'!$AC$2:$AC$5000,$B$105,'1. Output sheet'!$C$2:$C$5000,M$138,'1. Output sheet'!$K$2:$K$5000,$C963,'1. Output sheet'!$O$2:$O$5000,"&gt;="&amp;$B$906,'1. Output sheet'!$O$2:$O$5000,"&lt;"&amp;$C$906)</f>
        <v>0</v>
      </c>
      <c r="N1028" s="13">
        <f>SUMIFS('1. Output sheet'!$F$2:$F$5000,'1. Output sheet'!$AC$2:$AC$5000,$B$105,'1. Output sheet'!$C$2:$C$5000,N$138,'1. Output sheet'!$K$2:$K$5000,$C963,'1. Output sheet'!$O$2:$O$5000,"&gt;="&amp;$B$906,'1. Output sheet'!$O$2:$O$5000,"&lt;"&amp;$C$906)</f>
        <v>0</v>
      </c>
      <c r="O1028" s="13">
        <f>SUMIFS('1. Output sheet'!$F$2:$F$5000,'1. Output sheet'!$AC$2:$AC$5000,$B$105,'1. Output sheet'!$C$2:$C$5000,O$138,'1. Output sheet'!$K$2:$K$5000,$C963,'1. Output sheet'!$O$2:$O$5000,"&gt;="&amp;$B$906,'1. Output sheet'!$O$2:$O$5000,"&lt;"&amp;$C$906)</f>
        <v>0</v>
      </c>
      <c r="P1028" s="14">
        <f t="shared" si="573"/>
        <v>0</v>
      </c>
      <c r="R1028" s="7"/>
      <c r="S1028" s="39" t="s">
        <v>97</v>
      </c>
      <c r="T1028" s="14">
        <f t="shared" si="574"/>
        <v>0</v>
      </c>
      <c r="U1028" s="14">
        <f t="shared" si="552"/>
        <v>0</v>
      </c>
      <c r="V1028" s="14">
        <f t="shared" si="553"/>
        <v>0</v>
      </c>
      <c r="W1028" s="14">
        <f t="shared" si="554"/>
        <v>0</v>
      </c>
      <c r="X1028" s="14">
        <f t="shared" si="555"/>
        <v>0</v>
      </c>
      <c r="Y1028" s="14">
        <f t="shared" si="556"/>
        <v>0</v>
      </c>
      <c r="Z1028" s="14">
        <f t="shared" si="557"/>
        <v>0</v>
      </c>
      <c r="AA1028" s="14">
        <f t="shared" si="558"/>
        <v>0</v>
      </c>
      <c r="AB1028" s="14">
        <f t="shared" si="559"/>
        <v>0</v>
      </c>
      <c r="AC1028" s="14">
        <f t="shared" si="560"/>
        <v>0</v>
      </c>
      <c r="AD1028" s="14">
        <f t="shared" si="561"/>
        <v>0</v>
      </c>
      <c r="AE1028" s="13">
        <v>0</v>
      </c>
      <c r="AF1028" s="14">
        <v>7624.3600000000006</v>
      </c>
    </row>
    <row r="1029" spans="2:32" ht="15" x14ac:dyDescent="0.25">
      <c r="B1029" s="7"/>
      <c r="C1029" s="39" t="s">
        <v>226</v>
      </c>
      <c r="D1029" s="13">
        <f>SUMIFS('1. Output sheet'!$F$2:$F$5000,'1. Output sheet'!$AC$2:$AC$5000,$B$105,'1. Output sheet'!$C$2:$C$5000,D$138,'1. Output sheet'!$K$2:$K$5000,$C964,'1. Output sheet'!$O$2:$O$5000,"&gt;="&amp;$B$906,'1. Output sheet'!$O$2:$O$5000,"&lt;"&amp;$C$906)</f>
        <v>0</v>
      </c>
      <c r="E1029" s="13">
        <f>SUMIFS('1. Output sheet'!$F$2:$F$5000,'1. Output sheet'!$AC$2:$AC$5000,$B$105,'1. Output sheet'!$C$2:$C$5000,E$138,'1. Output sheet'!$K$2:$K$5000,$C964,'1. Output sheet'!$O$2:$O$5000,"&gt;="&amp;$B$906,'1. Output sheet'!$O$2:$O$5000,"&lt;"&amp;$C$906)</f>
        <v>0</v>
      </c>
      <c r="F1029" s="13">
        <f>SUMIFS('1. Output sheet'!$F$2:$F$5000,'1. Output sheet'!$AC$2:$AC$5000,$B$105,'1. Output sheet'!$C$2:$C$5000,F$138,'1. Output sheet'!$K$2:$K$5000,$C964,'1. Output sheet'!$O$2:$O$5000,"&gt;="&amp;$B$906,'1. Output sheet'!$O$2:$O$5000,"&lt;"&amp;$C$906)</f>
        <v>0</v>
      </c>
      <c r="G1029" s="13">
        <f>SUMIFS('1. Output sheet'!$F$2:$F$5000,'1. Output sheet'!$AC$2:$AC$5000,$B$105,'1. Output sheet'!$C$2:$C$5000,G$138,'1. Output sheet'!$K$2:$K$5000,$C964,'1. Output sheet'!$O$2:$O$5000,"&gt;="&amp;$B$906,'1. Output sheet'!$O$2:$O$5000,"&lt;"&amp;$C$906)</f>
        <v>0</v>
      </c>
      <c r="H1029" s="13">
        <f>SUMIFS('1. Output sheet'!$F$2:$F$5000,'1. Output sheet'!$AC$2:$AC$5000,$B$105,'1. Output sheet'!$C$2:$C$5000,H$138,'1. Output sheet'!$K$2:$K$5000,$C964,'1. Output sheet'!$O$2:$O$5000,"&gt;="&amp;$B$906,'1. Output sheet'!$O$2:$O$5000,"&lt;"&amp;$C$906)</f>
        <v>0</v>
      </c>
      <c r="I1029" s="13">
        <f>SUMIFS('1. Output sheet'!$F$2:$F$5000,'1. Output sheet'!$AC$2:$AC$5000,$B$105,'1. Output sheet'!$C$2:$C$5000,I$138,'1. Output sheet'!$K$2:$K$5000,$C964,'1. Output sheet'!$O$2:$O$5000,"&gt;="&amp;$B$906,'1. Output sheet'!$O$2:$O$5000,"&lt;"&amp;$C$906)</f>
        <v>0</v>
      </c>
      <c r="J1029" s="13">
        <f>SUMIFS('1. Output sheet'!$F$2:$F$5000,'1. Output sheet'!$AC$2:$AC$5000,$B$105,'1. Output sheet'!$C$2:$C$5000,J$138,'1. Output sheet'!$K$2:$K$5000,$C964,'1. Output sheet'!$O$2:$O$5000,"&gt;="&amp;$B$906,'1. Output sheet'!$O$2:$O$5000,"&lt;"&amp;$C$906)</f>
        <v>0</v>
      </c>
      <c r="K1029" s="13">
        <f>SUMIFS('1. Output sheet'!$F$2:$F$5000,'1. Output sheet'!$AC$2:$AC$5000,$B$105,'1. Output sheet'!$C$2:$C$5000,K$138,'1. Output sheet'!$K$2:$K$5000,$C964,'1. Output sheet'!$O$2:$O$5000,"&gt;="&amp;$B$906,'1. Output sheet'!$O$2:$O$5000,"&lt;"&amp;$C$906)</f>
        <v>0</v>
      </c>
      <c r="L1029" s="13">
        <f>SUMIFS('1. Output sheet'!$F$2:$F$5000,'1. Output sheet'!$AC$2:$AC$5000,$B$105,'1. Output sheet'!$C$2:$C$5000,L$138,'1. Output sheet'!$K$2:$K$5000,$C964,'1. Output sheet'!$O$2:$O$5000,"&gt;="&amp;$B$906,'1. Output sheet'!$O$2:$O$5000,"&lt;"&amp;$C$906)</f>
        <v>0</v>
      </c>
      <c r="M1029" s="13">
        <f>SUMIFS('1. Output sheet'!$F$2:$F$5000,'1. Output sheet'!$AC$2:$AC$5000,$B$105,'1. Output sheet'!$C$2:$C$5000,M$138,'1. Output sheet'!$K$2:$K$5000,$C964,'1. Output sheet'!$O$2:$O$5000,"&gt;="&amp;$B$906,'1. Output sheet'!$O$2:$O$5000,"&lt;"&amp;$C$906)</f>
        <v>0</v>
      </c>
      <c r="N1029" s="13">
        <f>SUMIFS('1. Output sheet'!$F$2:$F$5000,'1. Output sheet'!$AC$2:$AC$5000,$B$105,'1. Output sheet'!$C$2:$C$5000,N$138,'1. Output sheet'!$K$2:$K$5000,$C964,'1. Output sheet'!$O$2:$O$5000,"&gt;="&amp;$B$906,'1. Output sheet'!$O$2:$O$5000,"&lt;"&amp;$C$906)</f>
        <v>0</v>
      </c>
      <c r="O1029" s="13">
        <f>SUMIFS('1. Output sheet'!$F$2:$F$5000,'1. Output sheet'!$AC$2:$AC$5000,$B$105,'1. Output sheet'!$C$2:$C$5000,O$138,'1. Output sheet'!$K$2:$K$5000,$C964,'1. Output sheet'!$O$2:$O$5000,"&gt;="&amp;$B$906,'1. Output sheet'!$O$2:$O$5000,"&lt;"&amp;$C$906)</f>
        <v>0</v>
      </c>
      <c r="P1029" s="14">
        <f t="shared" si="573"/>
        <v>0</v>
      </c>
      <c r="R1029" s="7"/>
      <c r="S1029" s="39" t="s">
        <v>226</v>
      </c>
      <c r="T1029" s="14">
        <f t="shared" si="574"/>
        <v>0</v>
      </c>
      <c r="U1029" s="14">
        <f t="shared" si="552"/>
        <v>0</v>
      </c>
      <c r="V1029" s="14">
        <f t="shared" si="553"/>
        <v>0</v>
      </c>
      <c r="W1029" s="14">
        <f t="shared" si="554"/>
        <v>0</v>
      </c>
      <c r="X1029" s="14">
        <f t="shared" si="555"/>
        <v>0</v>
      </c>
      <c r="Y1029" s="14">
        <f t="shared" si="556"/>
        <v>0</v>
      </c>
      <c r="Z1029" s="14">
        <f t="shared" si="557"/>
        <v>0</v>
      </c>
      <c r="AA1029" s="14">
        <f t="shared" si="558"/>
        <v>0</v>
      </c>
      <c r="AB1029" s="14">
        <f t="shared" si="559"/>
        <v>0</v>
      </c>
      <c r="AC1029" s="14">
        <f t="shared" si="560"/>
        <v>0</v>
      </c>
      <c r="AD1029" s="14">
        <f t="shared" si="561"/>
        <v>0</v>
      </c>
      <c r="AE1029" s="13">
        <v>0</v>
      </c>
      <c r="AF1029" s="14">
        <v>103.9699999999998</v>
      </c>
    </row>
    <row r="1030" spans="2:32" ht="15" x14ac:dyDescent="0.25">
      <c r="B1030" s="7"/>
      <c r="C1030" s="39" t="s">
        <v>243</v>
      </c>
      <c r="D1030" s="13">
        <f>SUMIFS('1. Output sheet'!$F$2:$F$5000,'1. Output sheet'!$AC$2:$AC$5000,$B$105,'1. Output sheet'!$C$2:$C$5000,D$138,'1. Output sheet'!$K$2:$K$5000,$C965,'1. Output sheet'!$O$2:$O$5000,"&gt;="&amp;$B$906,'1. Output sheet'!$O$2:$O$5000,"&lt;"&amp;$C$906)</f>
        <v>0</v>
      </c>
      <c r="E1030" s="13">
        <f>SUMIFS('1. Output sheet'!$F$2:$F$5000,'1. Output sheet'!$AC$2:$AC$5000,$B$105,'1. Output sheet'!$C$2:$C$5000,E$138,'1. Output sheet'!$K$2:$K$5000,$C965,'1. Output sheet'!$O$2:$O$5000,"&gt;="&amp;$B$906,'1. Output sheet'!$O$2:$O$5000,"&lt;"&amp;$C$906)</f>
        <v>0</v>
      </c>
      <c r="F1030" s="13">
        <f>SUMIFS('1. Output sheet'!$F$2:$F$5000,'1. Output sheet'!$AC$2:$AC$5000,$B$105,'1. Output sheet'!$C$2:$C$5000,F$138,'1. Output sheet'!$K$2:$K$5000,$C965,'1. Output sheet'!$O$2:$O$5000,"&gt;="&amp;$B$906,'1. Output sheet'!$O$2:$O$5000,"&lt;"&amp;$C$906)</f>
        <v>0</v>
      </c>
      <c r="G1030" s="13">
        <f>SUMIFS('1. Output sheet'!$F$2:$F$5000,'1. Output sheet'!$AC$2:$AC$5000,$B$105,'1. Output sheet'!$C$2:$C$5000,G$138,'1. Output sheet'!$K$2:$K$5000,$C965,'1. Output sheet'!$O$2:$O$5000,"&gt;="&amp;$B$906,'1. Output sheet'!$O$2:$O$5000,"&lt;"&amp;$C$906)</f>
        <v>0</v>
      </c>
      <c r="H1030" s="13">
        <f>SUMIFS('1. Output sheet'!$F$2:$F$5000,'1. Output sheet'!$AC$2:$AC$5000,$B$105,'1. Output sheet'!$C$2:$C$5000,H$138,'1. Output sheet'!$K$2:$K$5000,$C965,'1. Output sheet'!$O$2:$O$5000,"&gt;="&amp;$B$906,'1. Output sheet'!$O$2:$O$5000,"&lt;"&amp;$C$906)</f>
        <v>0</v>
      </c>
      <c r="I1030" s="13">
        <f>SUMIFS('1. Output sheet'!$F$2:$F$5000,'1. Output sheet'!$AC$2:$AC$5000,$B$105,'1. Output sheet'!$C$2:$C$5000,I$138,'1. Output sheet'!$K$2:$K$5000,$C965,'1. Output sheet'!$O$2:$O$5000,"&gt;="&amp;$B$906,'1. Output sheet'!$O$2:$O$5000,"&lt;"&amp;$C$906)</f>
        <v>0</v>
      </c>
      <c r="J1030" s="13">
        <f>SUMIFS('1. Output sheet'!$F$2:$F$5000,'1. Output sheet'!$AC$2:$AC$5000,$B$105,'1. Output sheet'!$C$2:$C$5000,J$138,'1. Output sheet'!$K$2:$K$5000,$C965,'1. Output sheet'!$O$2:$O$5000,"&gt;="&amp;$B$906,'1. Output sheet'!$O$2:$O$5000,"&lt;"&amp;$C$906)</f>
        <v>0</v>
      </c>
      <c r="K1030" s="13">
        <f>SUMIFS('1. Output sheet'!$F$2:$F$5000,'1. Output sheet'!$AC$2:$AC$5000,$B$105,'1. Output sheet'!$C$2:$C$5000,K$138,'1. Output sheet'!$K$2:$K$5000,$C965,'1. Output sheet'!$O$2:$O$5000,"&gt;="&amp;$B$906,'1. Output sheet'!$O$2:$O$5000,"&lt;"&amp;$C$906)</f>
        <v>0</v>
      </c>
      <c r="L1030" s="13">
        <f>SUMIFS('1. Output sheet'!$F$2:$F$5000,'1. Output sheet'!$AC$2:$AC$5000,$B$105,'1. Output sheet'!$C$2:$C$5000,L$138,'1. Output sheet'!$K$2:$K$5000,$C965,'1. Output sheet'!$O$2:$O$5000,"&gt;="&amp;$B$906,'1. Output sheet'!$O$2:$O$5000,"&lt;"&amp;$C$906)</f>
        <v>0</v>
      </c>
      <c r="M1030" s="13">
        <f>SUMIFS('1. Output sheet'!$F$2:$F$5000,'1. Output sheet'!$AC$2:$AC$5000,$B$105,'1. Output sheet'!$C$2:$C$5000,M$138,'1. Output sheet'!$K$2:$K$5000,$C965,'1. Output sheet'!$O$2:$O$5000,"&gt;="&amp;$B$906,'1. Output sheet'!$O$2:$O$5000,"&lt;"&amp;$C$906)</f>
        <v>0</v>
      </c>
      <c r="N1030" s="13">
        <f>SUMIFS('1. Output sheet'!$F$2:$F$5000,'1. Output sheet'!$AC$2:$AC$5000,$B$105,'1. Output sheet'!$C$2:$C$5000,N$138,'1. Output sheet'!$K$2:$K$5000,$C965,'1. Output sheet'!$O$2:$O$5000,"&gt;="&amp;$B$906,'1. Output sheet'!$O$2:$O$5000,"&lt;"&amp;$C$906)</f>
        <v>0</v>
      </c>
      <c r="O1030" s="13">
        <f>SUMIFS('1. Output sheet'!$F$2:$F$5000,'1. Output sheet'!$AC$2:$AC$5000,$B$105,'1. Output sheet'!$C$2:$C$5000,O$138,'1. Output sheet'!$K$2:$K$5000,$C965,'1. Output sheet'!$O$2:$O$5000,"&gt;="&amp;$B$906,'1. Output sheet'!$O$2:$O$5000,"&lt;"&amp;$C$906)</f>
        <v>0</v>
      </c>
      <c r="P1030" s="14">
        <f t="shared" si="573"/>
        <v>0</v>
      </c>
      <c r="R1030" s="7"/>
      <c r="S1030" s="39" t="s">
        <v>243</v>
      </c>
      <c r="T1030" s="14">
        <f t="shared" si="574"/>
        <v>0</v>
      </c>
      <c r="U1030" s="14">
        <f t="shared" si="552"/>
        <v>0</v>
      </c>
      <c r="V1030" s="14">
        <f t="shared" si="553"/>
        <v>0</v>
      </c>
      <c r="W1030" s="14">
        <f t="shared" si="554"/>
        <v>0</v>
      </c>
      <c r="X1030" s="14">
        <f t="shared" si="555"/>
        <v>0</v>
      </c>
      <c r="Y1030" s="14">
        <f t="shared" si="556"/>
        <v>0</v>
      </c>
      <c r="Z1030" s="14">
        <f t="shared" si="557"/>
        <v>0</v>
      </c>
      <c r="AA1030" s="14">
        <f t="shared" si="558"/>
        <v>0</v>
      </c>
      <c r="AB1030" s="14">
        <f t="shared" si="559"/>
        <v>0</v>
      </c>
      <c r="AC1030" s="14">
        <f t="shared" si="560"/>
        <v>0</v>
      </c>
      <c r="AD1030" s="14">
        <f t="shared" si="561"/>
        <v>0</v>
      </c>
      <c r="AE1030" s="13">
        <v>0</v>
      </c>
      <c r="AF1030" s="14">
        <v>-29074.37</v>
      </c>
    </row>
    <row r="1031" spans="2:32" ht="15" x14ac:dyDescent="0.25">
      <c r="B1031" s="7"/>
      <c r="C1031" s="39" t="s">
        <v>2874</v>
      </c>
      <c r="D1031" s="13">
        <f>SUMIFS('1. Output sheet'!$F$2:$F$5000,'1. Output sheet'!$AC$2:$AC$5000,$B$105,'1. Output sheet'!$C$2:$C$5000,D$138,'1. Output sheet'!$K$2:$K$5000,$C966,'1. Output sheet'!$O$2:$O$5000,"&gt;="&amp;$B$906,'1. Output sheet'!$O$2:$O$5000,"&lt;"&amp;$C$906)</f>
        <v>0</v>
      </c>
      <c r="E1031" s="13">
        <f>SUMIFS('1. Output sheet'!$F$2:$F$5000,'1. Output sheet'!$AC$2:$AC$5000,$B$105,'1. Output sheet'!$C$2:$C$5000,E$138,'1. Output sheet'!$K$2:$K$5000,$C966,'1. Output sheet'!$O$2:$O$5000,"&gt;="&amp;$B$906,'1. Output sheet'!$O$2:$O$5000,"&lt;"&amp;$C$906)</f>
        <v>0</v>
      </c>
      <c r="F1031" s="13">
        <f>SUMIFS('1. Output sheet'!$F$2:$F$5000,'1. Output sheet'!$AC$2:$AC$5000,$B$105,'1. Output sheet'!$C$2:$C$5000,F$138,'1. Output sheet'!$K$2:$K$5000,$C966,'1. Output sheet'!$O$2:$O$5000,"&gt;="&amp;$B$906,'1. Output sheet'!$O$2:$O$5000,"&lt;"&amp;$C$906)</f>
        <v>0</v>
      </c>
      <c r="G1031" s="13">
        <f>SUMIFS('1. Output sheet'!$F$2:$F$5000,'1. Output sheet'!$AC$2:$AC$5000,$B$105,'1. Output sheet'!$C$2:$C$5000,G$138,'1. Output sheet'!$K$2:$K$5000,$C966,'1. Output sheet'!$O$2:$O$5000,"&gt;="&amp;$B$906,'1. Output sheet'!$O$2:$O$5000,"&lt;"&amp;$C$906)</f>
        <v>0</v>
      </c>
      <c r="H1031" s="13">
        <f>SUMIFS('1. Output sheet'!$F$2:$F$5000,'1. Output sheet'!$AC$2:$AC$5000,$B$105,'1. Output sheet'!$C$2:$C$5000,H$138,'1. Output sheet'!$K$2:$K$5000,$C966,'1. Output sheet'!$O$2:$O$5000,"&gt;="&amp;$B$906,'1. Output sheet'!$O$2:$O$5000,"&lt;"&amp;$C$906)</f>
        <v>0</v>
      </c>
      <c r="I1031" s="13">
        <f>SUMIFS('1. Output sheet'!$F$2:$F$5000,'1. Output sheet'!$AC$2:$AC$5000,$B$105,'1. Output sheet'!$C$2:$C$5000,I$138,'1. Output sheet'!$K$2:$K$5000,$C966,'1. Output sheet'!$O$2:$O$5000,"&gt;="&amp;$B$906,'1. Output sheet'!$O$2:$O$5000,"&lt;"&amp;$C$906)</f>
        <v>0</v>
      </c>
      <c r="J1031" s="13">
        <f>SUMIFS('1. Output sheet'!$F$2:$F$5000,'1. Output sheet'!$AC$2:$AC$5000,$B$105,'1. Output sheet'!$C$2:$C$5000,J$138,'1. Output sheet'!$K$2:$K$5000,$C966,'1. Output sheet'!$O$2:$O$5000,"&gt;="&amp;$B$906,'1. Output sheet'!$O$2:$O$5000,"&lt;"&amp;$C$906)</f>
        <v>0</v>
      </c>
      <c r="K1031" s="13">
        <f>SUMIFS('1. Output sheet'!$F$2:$F$5000,'1. Output sheet'!$AC$2:$AC$5000,$B$105,'1. Output sheet'!$C$2:$C$5000,K$138,'1. Output sheet'!$K$2:$K$5000,$C966,'1. Output sheet'!$O$2:$O$5000,"&gt;="&amp;$B$906,'1. Output sheet'!$O$2:$O$5000,"&lt;"&amp;$C$906)</f>
        <v>0</v>
      </c>
      <c r="L1031" s="13">
        <f>SUMIFS('1. Output sheet'!$F$2:$F$5000,'1. Output sheet'!$AC$2:$AC$5000,$B$105,'1. Output sheet'!$C$2:$C$5000,L$138,'1. Output sheet'!$K$2:$K$5000,$C966,'1. Output sheet'!$O$2:$O$5000,"&gt;="&amp;$B$906,'1. Output sheet'!$O$2:$O$5000,"&lt;"&amp;$C$906)</f>
        <v>0</v>
      </c>
      <c r="M1031" s="13">
        <f>SUMIFS('1. Output sheet'!$F$2:$F$5000,'1. Output sheet'!$AC$2:$AC$5000,$B$105,'1. Output sheet'!$C$2:$C$5000,M$138,'1. Output sheet'!$K$2:$K$5000,$C966,'1. Output sheet'!$O$2:$O$5000,"&gt;="&amp;$B$906,'1. Output sheet'!$O$2:$O$5000,"&lt;"&amp;$C$906)</f>
        <v>0</v>
      </c>
      <c r="N1031" s="13">
        <f>SUMIFS('1. Output sheet'!$F$2:$F$5000,'1. Output sheet'!$AC$2:$AC$5000,$B$105,'1. Output sheet'!$C$2:$C$5000,N$138,'1. Output sheet'!$K$2:$K$5000,$C966,'1. Output sheet'!$O$2:$O$5000,"&gt;="&amp;$B$906,'1. Output sheet'!$O$2:$O$5000,"&lt;"&amp;$C$906)</f>
        <v>0</v>
      </c>
      <c r="O1031" s="13">
        <f>SUMIFS('1. Output sheet'!$F$2:$F$5000,'1. Output sheet'!$AC$2:$AC$5000,$B$105,'1. Output sheet'!$C$2:$C$5000,O$138,'1. Output sheet'!$K$2:$K$5000,$C966,'1. Output sheet'!$O$2:$O$5000,"&gt;="&amp;$B$906,'1. Output sheet'!$O$2:$O$5000,"&lt;"&amp;$C$906)</f>
        <v>0</v>
      </c>
      <c r="P1031" s="14">
        <f t="shared" si="573"/>
        <v>0</v>
      </c>
      <c r="R1031" s="7"/>
      <c r="S1031" s="39" t="s">
        <v>2874</v>
      </c>
      <c r="T1031" s="14">
        <f t="shared" si="574"/>
        <v>0</v>
      </c>
      <c r="U1031" s="14">
        <f t="shared" si="552"/>
        <v>0</v>
      </c>
      <c r="V1031" s="14">
        <f t="shared" si="553"/>
        <v>0</v>
      </c>
      <c r="W1031" s="14">
        <f t="shared" si="554"/>
        <v>0</v>
      </c>
      <c r="X1031" s="14">
        <f t="shared" si="555"/>
        <v>0</v>
      </c>
      <c r="Y1031" s="14">
        <f t="shared" si="556"/>
        <v>0</v>
      </c>
      <c r="Z1031" s="14">
        <f t="shared" si="557"/>
        <v>0</v>
      </c>
      <c r="AA1031" s="14">
        <f t="shared" si="558"/>
        <v>0</v>
      </c>
      <c r="AB1031" s="14">
        <f t="shared" si="559"/>
        <v>0</v>
      </c>
      <c r="AC1031" s="14">
        <f t="shared" si="560"/>
        <v>0</v>
      </c>
      <c r="AD1031" s="14">
        <f t="shared" si="561"/>
        <v>0</v>
      </c>
      <c r="AE1031" s="13">
        <v>0</v>
      </c>
      <c r="AF1031" s="14">
        <v>0</v>
      </c>
    </row>
    <row r="1032" spans="2:32" ht="15" x14ac:dyDescent="0.25">
      <c r="B1032" s="7"/>
      <c r="C1032" s="39" t="s">
        <v>217</v>
      </c>
      <c r="D1032" s="13">
        <f>SUMIFS('1. Output sheet'!$F$2:$F$5000,'1. Output sheet'!$AC$2:$AC$5000,$B$105,'1. Output sheet'!$C$2:$C$5000,D$138,'1. Output sheet'!$K$2:$K$5000,$C967,'1. Output sheet'!$O$2:$O$5000,"&gt;="&amp;$B$906,'1. Output sheet'!$O$2:$O$5000,"&lt;"&amp;$C$906)</f>
        <v>0</v>
      </c>
      <c r="E1032" s="13">
        <f>SUMIFS('1. Output sheet'!$F$2:$F$5000,'1. Output sheet'!$AC$2:$AC$5000,$B$105,'1. Output sheet'!$C$2:$C$5000,E$138,'1. Output sheet'!$K$2:$K$5000,$C967,'1. Output sheet'!$O$2:$O$5000,"&gt;="&amp;$B$906,'1. Output sheet'!$O$2:$O$5000,"&lt;"&amp;$C$906)</f>
        <v>0</v>
      </c>
      <c r="F1032" s="13">
        <f>SUMIFS('1. Output sheet'!$F$2:$F$5000,'1. Output sheet'!$AC$2:$AC$5000,$B$105,'1. Output sheet'!$C$2:$C$5000,F$138,'1. Output sheet'!$K$2:$K$5000,$C967,'1. Output sheet'!$O$2:$O$5000,"&gt;="&amp;$B$906,'1. Output sheet'!$O$2:$O$5000,"&lt;"&amp;$C$906)</f>
        <v>0</v>
      </c>
      <c r="G1032" s="13">
        <f>SUMIFS('1. Output sheet'!$F$2:$F$5000,'1. Output sheet'!$AC$2:$AC$5000,$B$105,'1. Output sheet'!$C$2:$C$5000,G$138,'1. Output sheet'!$K$2:$K$5000,$C967,'1. Output sheet'!$O$2:$O$5000,"&gt;="&amp;$B$906,'1. Output sheet'!$O$2:$O$5000,"&lt;"&amp;$C$906)</f>
        <v>0</v>
      </c>
      <c r="H1032" s="13">
        <f>SUMIFS('1. Output sheet'!$F$2:$F$5000,'1. Output sheet'!$AC$2:$AC$5000,$B$105,'1. Output sheet'!$C$2:$C$5000,H$138,'1. Output sheet'!$K$2:$K$5000,$C967,'1. Output sheet'!$O$2:$O$5000,"&gt;="&amp;$B$906,'1. Output sheet'!$O$2:$O$5000,"&lt;"&amp;$C$906)</f>
        <v>0</v>
      </c>
      <c r="I1032" s="13">
        <f>SUMIFS('1. Output sheet'!$F$2:$F$5000,'1. Output sheet'!$AC$2:$AC$5000,$B$105,'1. Output sheet'!$C$2:$C$5000,I$138,'1. Output sheet'!$K$2:$K$5000,$C967,'1. Output sheet'!$O$2:$O$5000,"&gt;="&amp;$B$906,'1. Output sheet'!$O$2:$O$5000,"&lt;"&amp;$C$906)</f>
        <v>0</v>
      </c>
      <c r="J1032" s="13">
        <f>SUMIFS('1. Output sheet'!$F$2:$F$5000,'1. Output sheet'!$AC$2:$AC$5000,$B$105,'1. Output sheet'!$C$2:$C$5000,J$138,'1. Output sheet'!$K$2:$K$5000,$C967,'1. Output sheet'!$O$2:$O$5000,"&gt;="&amp;$B$906,'1. Output sheet'!$O$2:$O$5000,"&lt;"&amp;$C$906)</f>
        <v>0</v>
      </c>
      <c r="K1032" s="13">
        <f>SUMIFS('1. Output sheet'!$F$2:$F$5000,'1. Output sheet'!$AC$2:$AC$5000,$B$105,'1. Output sheet'!$C$2:$C$5000,K$138,'1. Output sheet'!$K$2:$K$5000,$C967,'1. Output sheet'!$O$2:$O$5000,"&gt;="&amp;$B$906,'1. Output sheet'!$O$2:$O$5000,"&lt;"&amp;$C$906)</f>
        <v>0</v>
      </c>
      <c r="L1032" s="13">
        <f>SUMIFS('1. Output sheet'!$F$2:$F$5000,'1. Output sheet'!$AC$2:$AC$5000,$B$105,'1. Output sheet'!$C$2:$C$5000,L$138,'1. Output sheet'!$K$2:$K$5000,$C967,'1. Output sheet'!$O$2:$O$5000,"&gt;="&amp;$B$906,'1. Output sheet'!$O$2:$O$5000,"&lt;"&amp;$C$906)</f>
        <v>0</v>
      </c>
      <c r="M1032" s="13">
        <f>SUMIFS('1. Output sheet'!$F$2:$F$5000,'1. Output sheet'!$AC$2:$AC$5000,$B$105,'1. Output sheet'!$C$2:$C$5000,M$138,'1. Output sheet'!$K$2:$K$5000,$C967,'1. Output sheet'!$O$2:$O$5000,"&gt;="&amp;$B$906,'1. Output sheet'!$O$2:$O$5000,"&lt;"&amp;$C$906)</f>
        <v>0</v>
      </c>
      <c r="N1032" s="13">
        <f>SUMIFS('1. Output sheet'!$F$2:$F$5000,'1. Output sheet'!$AC$2:$AC$5000,$B$105,'1. Output sheet'!$C$2:$C$5000,N$138,'1. Output sheet'!$K$2:$K$5000,$C967,'1. Output sheet'!$O$2:$O$5000,"&gt;="&amp;$B$906,'1. Output sheet'!$O$2:$O$5000,"&lt;"&amp;$C$906)</f>
        <v>0</v>
      </c>
      <c r="O1032" s="13">
        <f>SUMIFS('1. Output sheet'!$F$2:$F$5000,'1. Output sheet'!$AC$2:$AC$5000,$B$105,'1. Output sheet'!$C$2:$C$5000,O$138,'1. Output sheet'!$K$2:$K$5000,$C967,'1. Output sheet'!$O$2:$O$5000,"&gt;="&amp;$B$906,'1. Output sheet'!$O$2:$O$5000,"&lt;"&amp;$C$906)</f>
        <v>0</v>
      </c>
      <c r="P1032" s="14">
        <f t="shared" si="573"/>
        <v>0</v>
      </c>
      <c r="R1032" s="7"/>
      <c r="S1032" s="39" t="s">
        <v>217</v>
      </c>
      <c r="T1032" s="14">
        <f t="shared" si="574"/>
        <v>0</v>
      </c>
      <c r="U1032" s="14">
        <f t="shared" si="552"/>
        <v>0</v>
      </c>
      <c r="V1032" s="14">
        <f t="shared" si="553"/>
        <v>0</v>
      </c>
      <c r="W1032" s="14">
        <f t="shared" si="554"/>
        <v>0</v>
      </c>
      <c r="X1032" s="14">
        <f t="shared" si="555"/>
        <v>0</v>
      </c>
      <c r="Y1032" s="14">
        <f t="shared" si="556"/>
        <v>0</v>
      </c>
      <c r="Z1032" s="14">
        <f t="shared" si="557"/>
        <v>0</v>
      </c>
      <c r="AA1032" s="14">
        <f t="shared" si="558"/>
        <v>0</v>
      </c>
      <c r="AB1032" s="14">
        <f t="shared" si="559"/>
        <v>0</v>
      </c>
      <c r="AC1032" s="14">
        <f t="shared" si="560"/>
        <v>0</v>
      </c>
      <c r="AD1032" s="14">
        <f t="shared" si="561"/>
        <v>0</v>
      </c>
      <c r="AE1032" s="13">
        <v>0</v>
      </c>
      <c r="AF1032" s="14">
        <v>14437.619999999999</v>
      </c>
    </row>
    <row r="1033" spans="2:32" ht="15" x14ac:dyDescent="0.25">
      <c r="B1033" s="7"/>
      <c r="C1033" s="39" t="s">
        <v>326</v>
      </c>
      <c r="D1033" s="13">
        <f>SUMIFS('1. Output sheet'!$F$2:$F$5000,'1. Output sheet'!$AC$2:$AC$5000,$B$105,'1. Output sheet'!$C$2:$C$5000,D$138,'1. Output sheet'!$K$2:$K$5000,$C968,'1. Output sheet'!$O$2:$O$5000,"&gt;="&amp;$B$906,'1. Output sheet'!$O$2:$O$5000,"&lt;"&amp;$C$906)</f>
        <v>0</v>
      </c>
      <c r="E1033" s="13">
        <f>SUMIFS('1. Output sheet'!$F$2:$F$5000,'1. Output sheet'!$AC$2:$AC$5000,$B$105,'1. Output sheet'!$C$2:$C$5000,E$138,'1. Output sheet'!$K$2:$K$5000,$C968,'1. Output sheet'!$O$2:$O$5000,"&gt;="&amp;$B$906,'1. Output sheet'!$O$2:$O$5000,"&lt;"&amp;$C$906)</f>
        <v>0</v>
      </c>
      <c r="F1033" s="13">
        <f>SUMIFS('1. Output sheet'!$F$2:$F$5000,'1. Output sheet'!$AC$2:$AC$5000,$B$105,'1. Output sheet'!$C$2:$C$5000,F$138,'1. Output sheet'!$K$2:$K$5000,$C968,'1. Output sheet'!$O$2:$O$5000,"&gt;="&amp;$B$906,'1. Output sheet'!$O$2:$O$5000,"&lt;"&amp;$C$906)</f>
        <v>0</v>
      </c>
      <c r="G1033" s="13">
        <f>SUMIFS('1. Output sheet'!$F$2:$F$5000,'1. Output sheet'!$AC$2:$AC$5000,$B$105,'1. Output sheet'!$C$2:$C$5000,G$138,'1. Output sheet'!$K$2:$K$5000,$C968,'1. Output sheet'!$O$2:$O$5000,"&gt;="&amp;$B$906,'1. Output sheet'!$O$2:$O$5000,"&lt;"&amp;$C$906)</f>
        <v>0</v>
      </c>
      <c r="H1033" s="13">
        <f>SUMIFS('1. Output sheet'!$F$2:$F$5000,'1. Output sheet'!$AC$2:$AC$5000,$B$105,'1. Output sheet'!$C$2:$C$5000,H$138,'1. Output sheet'!$K$2:$K$5000,$C968,'1. Output sheet'!$O$2:$O$5000,"&gt;="&amp;$B$906,'1. Output sheet'!$O$2:$O$5000,"&lt;"&amp;$C$906)</f>
        <v>0</v>
      </c>
      <c r="I1033" s="13">
        <f>SUMIFS('1. Output sheet'!$F$2:$F$5000,'1. Output sheet'!$AC$2:$AC$5000,$B$105,'1. Output sheet'!$C$2:$C$5000,I$138,'1. Output sheet'!$K$2:$K$5000,$C968,'1. Output sheet'!$O$2:$O$5000,"&gt;="&amp;$B$906,'1. Output sheet'!$O$2:$O$5000,"&lt;"&amp;$C$906)</f>
        <v>0</v>
      </c>
      <c r="J1033" s="13">
        <f>SUMIFS('1. Output sheet'!$F$2:$F$5000,'1. Output sheet'!$AC$2:$AC$5000,$B$105,'1. Output sheet'!$C$2:$C$5000,J$138,'1. Output sheet'!$K$2:$K$5000,$C968,'1. Output sheet'!$O$2:$O$5000,"&gt;="&amp;$B$906,'1. Output sheet'!$O$2:$O$5000,"&lt;"&amp;$C$906)</f>
        <v>0</v>
      </c>
      <c r="K1033" s="13">
        <f>SUMIFS('1. Output sheet'!$F$2:$F$5000,'1. Output sheet'!$AC$2:$AC$5000,$B$105,'1. Output sheet'!$C$2:$C$5000,K$138,'1. Output sheet'!$K$2:$K$5000,$C968,'1. Output sheet'!$O$2:$O$5000,"&gt;="&amp;$B$906,'1. Output sheet'!$O$2:$O$5000,"&lt;"&amp;$C$906)</f>
        <v>0</v>
      </c>
      <c r="L1033" s="13">
        <f>SUMIFS('1. Output sheet'!$F$2:$F$5000,'1. Output sheet'!$AC$2:$AC$5000,$B$105,'1. Output sheet'!$C$2:$C$5000,L$138,'1. Output sheet'!$K$2:$K$5000,$C968,'1. Output sheet'!$O$2:$O$5000,"&gt;="&amp;$B$906,'1. Output sheet'!$O$2:$O$5000,"&lt;"&amp;$C$906)</f>
        <v>0</v>
      </c>
      <c r="M1033" s="13">
        <f>SUMIFS('1. Output sheet'!$F$2:$F$5000,'1. Output sheet'!$AC$2:$AC$5000,$B$105,'1. Output sheet'!$C$2:$C$5000,M$138,'1. Output sheet'!$K$2:$K$5000,$C968,'1. Output sheet'!$O$2:$O$5000,"&gt;="&amp;$B$906,'1. Output sheet'!$O$2:$O$5000,"&lt;"&amp;$C$906)</f>
        <v>0</v>
      </c>
      <c r="N1033" s="13">
        <f>SUMIFS('1. Output sheet'!$F$2:$F$5000,'1. Output sheet'!$AC$2:$AC$5000,$B$105,'1. Output sheet'!$C$2:$C$5000,N$138,'1. Output sheet'!$K$2:$K$5000,$C968,'1. Output sheet'!$O$2:$O$5000,"&gt;="&amp;$B$906,'1. Output sheet'!$O$2:$O$5000,"&lt;"&amp;$C$906)</f>
        <v>0</v>
      </c>
      <c r="O1033" s="13">
        <f>SUMIFS('1. Output sheet'!$F$2:$F$5000,'1. Output sheet'!$AC$2:$AC$5000,$B$105,'1. Output sheet'!$C$2:$C$5000,O$138,'1. Output sheet'!$K$2:$K$5000,$C968,'1. Output sheet'!$O$2:$O$5000,"&gt;="&amp;$B$906,'1. Output sheet'!$O$2:$O$5000,"&lt;"&amp;$C$906)</f>
        <v>0</v>
      </c>
      <c r="P1033" s="14">
        <f t="shared" si="573"/>
        <v>0</v>
      </c>
      <c r="R1033" s="7"/>
      <c r="S1033" s="39" t="s">
        <v>326</v>
      </c>
      <c r="T1033" s="14">
        <f t="shared" si="574"/>
        <v>0</v>
      </c>
      <c r="U1033" s="14">
        <f t="shared" si="552"/>
        <v>0</v>
      </c>
      <c r="V1033" s="14">
        <f t="shared" si="553"/>
        <v>0</v>
      </c>
      <c r="W1033" s="14">
        <f t="shared" si="554"/>
        <v>0</v>
      </c>
      <c r="X1033" s="14">
        <f t="shared" si="555"/>
        <v>0</v>
      </c>
      <c r="Y1033" s="14">
        <f t="shared" si="556"/>
        <v>0</v>
      </c>
      <c r="Z1033" s="14">
        <f t="shared" si="557"/>
        <v>0</v>
      </c>
      <c r="AA1033" s="14">
        <f t="shared" si="558"/>
        <v>0</v>
      </c>
      <c r="AB1033" s="14">
        <f t="shared" si="559"/>
        <v>0</v>
      </c>
      <c r="AC1033" s="14">
        <f t="shared" si="560"/>
        <v>0</v>
      </c>
      <c r="AD1033" s="14">
        <f t="shared" si="561"/>
        <v>0</v>
      </c>
      <c r="AE1033" s="13">
        <v>0</v>
      </c>
      <c r="AF1033" s="14">
        <v>-1771.5966666666668</v>
      </c>
    </row>
    <row r="1034" spans="2:32" ht="15" x14ac:dyDescent="0.25">
      <c r="B1034" s="7"/>
      <c r="C1034" s="39" t="s">
        <v>775</v>
      </c>
      <c r="D1034" s="13">
        <f>SUMIFS('1. Output sheet'!$F$2:$F$5000,'1. Output sheet'!$AC$2:$AC$5000,$B$105,'1. Output sheet'!$C$2:$C$5000,D$138,'1. Output sheet'!$K$2:$K$5000,$C969,'1. Output sheet'!$O$2:$O$5000,"&gt;="&amp;$B$906,'1. Output sheet'!$O$2:$O$5000,"&lt;"&amp;$C$906)</f>
        <v>0</v>
      </c>
      <c r="E1034" s="13">
        <f>SUMIFS('1. Output sheet'!$F$2:$F$5000,'1. Output sheet'!$AC$2:$AC$5000,$B$105,'1. Output sheet'!$C$2:$C$5000,E$138,'1. Output sheet'!$K$2:$K$5000,$C969,'1. Output sheet'!$O$2:$O$5000,"&gt;="&amp;$B$906,'1. Output sheet'!$O$2:$O$5000,"&lt;"&amp;$C$906)</f>
        <v>0</v>
      </c>
      <c r="F1034" s="13">
        <f>SUMIFS('1. Output sheet'!$F$2:$F$5000,'1. Output sheet'!$AC$2:$AC$5000,$B$105,'1. Output sheet'!$C$2:$C$5000,F$138,'1. Output sheet'!$K$2:$K$5000,$C969,'1. Output sheet'!$O$2:$O$5000,"&gt;="&amp;$B$906,'1. Output sheet'!$O$2:$O$5000,"&lt;"&amp;$C$906)</f>
        <v>0</v>
      </c>
      <c r="G1034" s="13">
        <f>SUMIFS('1. Output sheet'!$F$2:$F$5000,'1. Output sheet'!$AC$2:$AC$5000,$B$105,'1. Output sheet'!$C$2:$C$5000,G$138,'1. Output sheet'!$K$2:$K$5000,$C969,'1. Output sheet'!$O$2:$O$5000,"&gt;="&amp;$B$906,'1. Output sheet'!$O$2:$O$5000,"&lt;"&amp;$C$906)</f>
        <v>0</v>
      </c>
      <c r="H1034" s="13">
        <f>SUMIFS('1. Output sheet'!$F$2:$F$5000,'1. Output sheet'!$AC$2:$AC$5000,$B$105,'1. Output sheet'!$C$2:$C$5000,H$138,'1. Output sheet'!$K$2:$K$5000,$C969,'1. Output sheet'!$O$2:$O$5000,"&gt;="&amp;$B$906,'1. Output sheet'!$O$2:$O$5000,"&lt;"&amp;$C$906)</f>
        <v>0</v>
      </c>
      <c r="I1034" s="13">
        <f>SUMIFS('1. Output sheet'!$F$2:$F$5000,'1. Output sheet'!$AC$2:$AC$5000,$B$105,'1. Output sheet'!$C$2:$C$5000,I$138,'1. Output sheet'!$K$2:$K$5000,$C969,'1. Output sheet'!$O$2:$O$5000,"&gt;="&amp;$B$906,'1. Output sheet'!$O$2:$O$5000,"&lt;"&amp;$C$906)</f>
        <v>0</v>
      </c>
      <c r="J1034" s="13">
        <f>SUMIFS('1. Output sheet'!$F$2:$F$5000,'1. Output sheet'!$AC$2:$AC$5000,$B$105,'1. Output sheet'!$C$2:$C$5000,J$138,'1. Output sheet'!$K$2:$K$5000,$C969,'1. Output sheet'!$O$2:$O$5000,"&gt;="&amp;$B$906,'1. Output sheet'!$O$2:$O$5000,"&lt;"&amp;$C$906)</f>
        <v>0</v>
      </c>
      <c r="K1034" s="13">
        <f>SUMIFS('1. Output sheet'!$F$2:$F$5000,'1. Output sheet'!$AC$2:$AC$5000,$B$105,'1. Output sheet'!$C$2:$C$5000,K$138,'1. Output sheet'!$K$2:$K$5000,$C969,'1. Output sheet'!$O$2:$O$5000,"&gt;="&amp;$B$906,'1. Output sheet'!$O$2:$O$5000,"&lt;"&amp;$C$906)</f>
        <v>0</v>
      </c>
      <c r="L1034" s="13">
        <f>SUMIFS('1. Output sheet'!$F$2:$F$5000,'1. Output sheet'!$AC$2:$AC$5000,$B$105,'1. Output sheet'!$C$2:$C$5000,L$138,'1. Output sheet'!$K$2:$K$5000,$C969,'1. Output sheet'!$O$2:$O$5000,"&gt;="&amp;$B$906,'1. Output sheet'!$O$2:$O$5000,"&lt;"&amp;$C$906)</f>
        <v>0</v>
      </c>
      <c r="M1034" s="13">
        <f>SUMIFS('1. Output sheet'!$F$2:$F$5000,'1. Output sheet'!$AC$2:$AC$5000,$B$105,'1. Output sheet'!$C$2:$C$5000,M$138,'1. Output sheet'!$K$2:$K$5000,$C969,'1. Output sheet'!$O$2:$O$5000,"&gt;="&amp;$B$906,'1. Output sheet'!$O$2:$O$5000,"&lt;"&amp;$C$906)</f>
        <v>0</v>
      </c>
      <c r="N1034" s="13">
        <f>SUMIFS('1. Output sheet'!$F$2:$F$5000,'1. Output sheet'!$AC$2:$AC$5000,$B$105,'1. Output sheet'!$C$2:$C$5000,N$138,'1. Output sheet'!$K$2:$K$5000,$C969,'1. Output sheet'!$O$2:$O$5000,"&gt;="&amp;$B$906,'1. Output sheet'!$O$2:$O$5000,"&lt;"&amp;$C$906)</f>
        <v>0</v>
      </c>
      <c r="O1034" s="13">
        <f>SUMIFS('1. Output sheet'!$F$2:$F$5000,'1. Output sheet'!$AC$2:$AC$5000,$B$105,'1. Output sheet'!$C$2:$C$5000,O$138,'1. Output sheet'!$K$2:$K$5000,$C969,'1. Output sheet'!$O$2:$O$5000,"&gt;="&amp;$B$906,'1. Output sheet'!$O$2:$O$5000,"&lt;"&amp;$C$906)</f>
        <v>0</v>
      </c>
      <c r="P1034" s="14">
        <f t="shared" si="573"/>
        <v>0</v>
      </c>
      <c r="R1034" s="7"/>
      <c r="S1034" s="39" t="s">
        <v>775</v>
      </c>
      <c r="T1034" s="14">
        <f t="shared" si="574"/>
        <v>0</v>
      </c>
      <c r="U1034" s="14">
        <f t="shared" si="552"/>
        <v>0</v>
      </c>
      <c r="V1034" s="14">
        <f t="shared" si="553"/>
        <v>0</v>
      </c>
      <c r="W1034" s="14">
        <f t="shared" si="554"/>
        <v>0</v>
      </c>
      <c r="X1034" s="14">
        <f t="shared" si="555"/>
        <v>0</v>
      </c>
      <c r="Y1034" s="14">
        <f t="shared" si="556"/>
        <v>0</v>
      </c>
      <c r="Z1034" s="14">
        <f t="shared" si="557"/>
        <v>0</v>
      </c>
      <c r="AA1034" s="14">
        <f t="shared" si="558"/>
        <v>0</v>
      </c>
      <c r="AB1034" s="14">
        <f t="shared" si="559"/>
        <v>0</v>
      </c>
      <c r="AC1034" s="14">
        <f t="shared" si="560"/>
        <v>0</v>
      </c>
      <c r="AD1034" s="14">
        <f t="shared" si="561"/>
        <v>0</v>
      </c>
      <c r="AE1034" s="13">
        <v>0</v>
      </c>
      <c r="AF1034" s="14">
        <v>-353.57000000000011</v>
      </c>
    </row>
    <row r="1036" spans="2:32" x14ac:dyDescent="0.2">
      <c r="R1036">
        <v>0.13407881152541462</v>
      </c>
    </row>
    <row r="1037" spans="2:32" ht="15" x14ac:dyDescent="0.25">
      <c r="B1037" s="5" t="s">
        <v>4785</v>
      </c>
      <c r="C1037" s="5"/>
      <c r="D1037" s="5"/>
      <c r="E1037" s="5"/>
      <c r="F1037" s="5"/>
      <c r="G1037" s="5"/>
      <c r="H1037" s="5"/>
      <c r="I1037" s="5"/>
      <c r="J1037" s="5"/>
      <c r="K1037" s="5"/>
      <c r="L1037" s="5"/>
      <c r="M1037" s="5"/>
      <c r="N1037" s="5"/>
      <c r="O1037" s="5"/>
      <c r="P1037" s="5"/>
      <c r="R1037" s="5" t="s">
        <v>4785</v>
      </c>
      <c r="S1037" s="5"/>
      <c r="T1037" s="5"/>
      <c r="U1037" s="5"/>
      <c r="V1037" s="5"/>
      <c r="W1037" s="5"/>
      <c r="X1037" s="5"/>
      <c r="Y1037" s="5"/>
      <c r="Z1037" s="5"/>
      <c r="AA1037" s="5"/>
      <c r="AB1037" s="5"/>
      <c r="AC1037" s="5"/>
      <c r="AD1037" s="5"/>
      <c r="AE1037" s="5"/>
      <c r="AF1037" s="5"/>
    </row>
    <row r="1038" spans="2:32" ht="60" x14ac:dyDescent="0.25">
      <c r="B1038" s="6" t="s">
        <v>4776</v>
      </c>
      <c r="C1038" s="6"/>
      <c r="D1038" s="10" t="s">
        <v>136</v>
      </c>
      <c r="E1038" s="10" t="s">
        <v>41</v>
      </c>
      <c r="F1038" s="10" t="s">
        <v>79</v>
      </c>
      <c r="G1038" s="11" t="s">
        <v>50</v>
      </c>
      <c r="H1038" s="11" t="s">
        <v>555</v>
      </c>
      <c r="I1038" s="11" t="s">
        <v>145</v>
      </c>
      <c r="J1038" s="11" t="s">
        <v>126</v>
      </c>
      <c r="K1038" s="11" t="s">
        <v>238</v>
      </c>
      <c r="L1038" s="11" t="s">
        <v>312</v>
      </c>
      <c r="M1038" s="11" t="s">
        <v>4766</v>
      </c>
      <c r="N1038" s="11" t="s">
        <v>29</v>
      </c>
      <c r="O1038" s="11" t="s">
        <v>69</v>
      </c>
      <c r="P1038" s="29" t="s">
        <v>4767</v>
      </c>
      <c r="R1038" s="6" t="s">
        <v>4777</v>
      </c>
      <c r="S1038" s="6"/>
      <c r="T1038" s="10" t="s">
        <v>136</v>
      </c>
      <c r="U1038" s="10" t="s">
        <v>41</v>
      </c>
      <c r="V1038" s="10" t="s">
        <v>79</v>
      </c>
      <c r="W1038" s="11" t="s">
        <v>50</v>
      </c>
      <c r="X1038" s="11" t="s">
        <v>555</v>
      </c>
      <c r="Y1038" s="11" t="s">
        <v>145</v>
      </c>
      <c r="Z1038" s="11" t="s">
        <v>126</v>
      </c>
      <c r="AA1038" s="11" t="s">
        <v>238</v>
      </c>
      <c r="AB1038" s="11" t="s">
        <v>312</v>
      </c>
      <c r="AC1038" s="11" t="s">
        <v>4766</v>
      </c>
      <c r="AD1038" s="11" t="s">
        <v>29</v>
      </c>
      <c r="AE1038" s="11" t="s">
        <v>69</v>
      </c>
      <c r="AF1038" s="29" t="s">
        <v>4767</v>
      </c>
    </row>
    <row r="1039" spans="2:32" ht="15" x14ac:dyDescent="0.25">
      <c r="B1039" s="37" t="s">
        <v>4786</v>
      </c>
      <c r="C1039" s="12"/>
      <c r="D1039" s="14">
        <f>SUM(D1040:D1068)</f>
        <v>0</v>
      </c>
      <c r="E1039" s="14">
        <f t="shared" ref="E1039" si="586">SUM(E1040:E1068)</f>
        <v>26545.4</v>
      </c>
      <c r="F1039" s="14">
        <f t="shared" ref="F1039" si="587">SUM(F1040:F1068)</f>
        <v>2375</v>
      </c>
      <c r="G1039" s="14">
        <f t="shared" ref="G1039" si="588">SUM(G1040:G1068)</f>
        <v>73849</v>
      </c>
      <c r="H1039" s="14">
        <f t="shared" ref="H1039" si="589">SUM(H1040:H1068)</f>
        <v>9750</v>
      </c>
      <c r="I1039" s="14">
        <f t="shared" ref="I1039" si="590">SUM(I1040:I1068)</f>
        <v>1450</v>
      </c>
      <c r="J1039" s="14">
        <f t="shared" ref="J1039" si="591">SUM(J1040:J1068)</f>
        <v>1075</v>
      </c>
      <c r="K1039" s="14">
        <f t="shared" ref="K1039" si="592">SUM(K1040:K1068)</f>
        <v>0</v>
      </c>
      <c r="L1039" s="14">
        <f t="shared" ref="L1039" si="593">SUM(L1040:L1068)</f>
        <v>0</v>
      </c>
      <c r="M1039" s="14">
        <f t="shared" ref="M1039" si="594">SUM(M1040:M1068)</f>
        <v>0</v>
      </c>
      <c r="N1039" s="14">
        <f t="shared" ref="N1039" si="595">SUM(N1040:N1068)</f>
        <v>0</v>
      </c>
      <c r="O1039" s="14">
        <f t="shared" ref="O1039" si="596">SUM(O1040:O1068)</f>
        <v>0</v>
      </c>
      <c r="P1039" s="14">
        <f>SUM(D1039:O1039)</f>
        <v>115044.4</v>
      </c>
      <c r="R1039" s="37" t="s">
        <v>4786</v>
      </c>
      <c r="S1039" s="12"/>
      <c r="T1039" s="14">
        <f>D1039*$R$201</f>
        <v>0</v>
      </c>
      <c r="U1039" s="14">
        <f t="shared" ref="U1039:U1068" si="597">E1039*$R$201</f>
        <v>3559.1756834667412</v>
      </c>
      <c r="V1039" s="14">
        <f t="shared" ref="V1039:V1068" si="598">F1039*$R$201</f>
        <v>318.43717737285971</v>
      </c>
      <c r="W1039" s="14">
        <f t="shared" ref="W1039:W1068" si="599">G1039*$R$201</f>
        <v>9901.5861523403437</v>
      </c>
      <c r="X1039" s="14">
        <f t="shared" ref="X1039:X1068" si="600">H1039*$R$201</f>
        <v>1307.2684123727925</v>
      </c>
      <c r="Y1039" s="14">
        <f t="shared" ref="Y1039:Y1068" si="601">I1039*$R$201</f>
        <v>194.41427671185119</v>
      </c>
      <c r="Z1039" s="14">
        <f t="shared" ref="Z1039:Z1068" si="602">J1039*$R$201</f>
        <v>144.13472238982072</v>
      </c>
      <c r="AA1039" s="14">
        <f t="shared" ref="AA1039:AA1068" si="603">K1039*$R$201</f>
        <v>0</v>
      </c>
      <c r="AB1039" s="14">
        <f t="shared" ref="AB1039:AB1068" si="604">L1039*$R$201</f>
        <v>0</v>
      </c>
      <c r="AC1039" s="14">
        <f t="shared" ref="AC1039:AC1068" si="605">M1039*$R$201</f>
        <v>0</v>
      </c>
      <c r="AD1039" s="14">
        <f t="shared" ref="AD1039:AD1068" si="606">N1039*$R$201</f>
        <v>0</v>
      </c>
      <c r="AE1039" s="14">
        <f t="shared" ref="AE1039:AE1068" si="607">O1039*$R$201</f>
        <v>0</v>
      </c>
      <c r="AF1039" s="14">
        <f t="shared" ref="AF1039:AF1068" si="608">P1039*$R$201</f>
        <v>15425.016424654408</v>
      </c>
    </row>
    <row r="1040" spans="2:32" ht="15" x14ac:dyDescent="0.25">
      <c r="B1040" s="39" t="s">
        <v>141</v>
      </c>
      <c r="C1040" s="12"/>
      <c r="D1040" s="13">
        <f>SUMIFS('1. Output sheet'!$F$2:$F$5000,'1. Output sheet'!$C$2:$C$5000,D$138,'1. Output sheet'!$K$2:$K$5000,$B1040,'1. Output sheet'!$AC$2:$AC$5000,$B$140,'1. Output sheet'!$O$2:$O$5000,"&gt;="&amp;$B$906,'1. Output sheet'!$O$2:$O$5000,"&lt;"&amp;$C$906)+SUMIFS('1. Output sheet'!$F$2:$F$5000,'1. Output sheet'!$C$2:$C$5000,D$138,'1. Output sheet'!$K$2:$K$5000,$B1040,'1. Output sheet'!$AC$2:$AC$5000,$B$170,'1. Output sheet'!$O$2:$O$5000,"&gt;="&amp;$B$906,'1. Output sheet'!$O$2:$O$5000,"&lt;"&amp;$C$906)</f>
        <v>0</v>
      </c>
      <c r="E1040" s="13">
        <f>SUMIFS('1. Output sheet'!$F$2:$F$5000,'1. Output sheet'!$C$2:$C$5000,E$138,'1. Output sheet'!$K$2:$K$5000,$B1040,'1. Output sheet'!$AC$2:$AC$5000,$B$140,'1. Output sheet'!$O$2:$O$5000,"&gt;="&amp;$B$906,'1. Output sheet'!$O$2:$O$5000,"&lt;"&amp;$C$906)+SUMIFS('1. Output sheet'!$F$2:$F$5000,'1. Output sheet'!$C$2:$C$5000,E$138,'1. Output sheet'!$K$2:$K$5000,$B1040,'1. Output sheet'!$AC$2:$AC$5000,$B$170,'1. Output sheet'!$O$2:$O$5000,"&gt;="&amp;$B$906,'1. Output sheet'!$O$2:$O$5000,"&lt;"&amp;$C$906)</f>
        <v>0</v>
      </c>
      <c r="F1040" s="13">
        <f>SUMIFS('1. Output sheet'!$F$2:$F$5000,'1. Output sheet'!$C$2:$C$5000,F$138,'1. Output sheet'!$K$2:$K$5000,$B1040,'1. Output sheet'!$AC$2:$AC$5000,$B$140,'1. Output sheet'!$O$2:$O$5000,"&gt;="&amp;$B$906,'1. Output sheet'!$O$2:$O$5000,"&lt;"&amp;$C$906)+SUMIFS('1. Output sheet'!$F$2:$F$5000,'1. Output sheet'!$C$2:$C$5000,F$138,'1. Output sheet'!$K$2:$K$5000,$B1040,'1. Output sheet'!$AC$2:$AC$5000,$B$170,'1. Output sheet'!$O$2:$O$5000,"&gt;="&amp;$B$906,'1. Output sheet'!$O$2:$O$5000,"&lt;"&amp;$C$906)</f>
        <v>0</v>
      </c>
      <c r="G1040" s="13">
        <f>SUMIFS('1. Output sheet'!$F$2:$F$5000,'1. Output sheet'!$C$2:$C$5000,G$138,'1. Output sheet'!$K$2:$K$5000,$B1040,'1. Output sheet'!$AC$2:$AC$5000,$B$140,'1. Output sheet'!$O$2:$O$5000,"&gt;="&amp;$B$906,'1. Output sheet'!$O$2:$O$5000,"&lt;"&amp;$C$906)+SUMIFS('1. Output sheet'!$F$2:$F$5000,'1. Output sheet'!$C$2:$C$5000,G$138,'1. Output sheet'!$K$2:$K$5000,$B1040,'1. Output sheet'!$AC$2:$AC$5000,$B$170,'1. Output sheet'!$O$2:$O$5000,"&gt;="&amp;$B$906,'1. Output sheet'!$O$2:$O$5000,"&lt;"&amp;$C$906)</f>
        <v>0</v>
      </c>
      <c r="H1040" s="13">
        <f>SUMIFS('1. Output sheet'!$F$2:$F$5000,'1. Output sheet'!$C$2:$C$5000,H$138,'1. Output sheet'!$K$2:$K$5000,$B1040,'1. Output sheet'!$AC$2:$AC$5000,$B$140,'1. Output sheet'!$O$2:$O$5000,"&gt;="&amp;$B$906,'1. Output sheet'!$O$2:$O$5000,"&lt;"&amp;$C$906)+SUMIFS('1. Output sheet'!$F$2:$F$5000,'1. Output sheet'!$C$2:$C$5000,H$138,'1. Output sheet'!$K$2:$K$5000,$B1040,'1. Output sheet'!$AC$2:$AC$5000,$B$170,'1. Output sheet'!$O$2:$O$5000,"&gt;="&amp;$B$906,'1. Output sheet'!$O$2:$O$5000,"&lt;"&amp;$C$906)</f>
        <v>0</v>
      </c>
      <c r="I1040" s="13">
        <f>SUMIFS('1. Output sheet'!$F$2:$F$5000,'1. Output sheet'!$C$2:$C$5000,I$138,'1. Output sheet'!$K$2:$K$5000,$B1040,'1. Output sheet'!$AC$2:$AC$5000,$B$140,'1. Output sheet'!$O$2:$O$5000,"&gt;="&amp;$B$906,'1. Output sheet'!$O$2:$O$5000,"&lt;"&amp;$C$906)+SUMIFS('1. Output sheet'!$F$2:$F$5000,'1. Output sheet'!$C$2:$C$5000,I$138,'1. Output sheet'!$K$2:$K$5000,$B1040,'1. Output sheet'!$AC$2:$AC$5000,$B$170,'1. Output sheet'!$O$2:$O$5000,"&gt;="&amp;$B$906,'1. Output sheet'!$O$2:$O$5000,"&lt;"&amp;$C$906)</f>
        <v>0</v>
      </c>
      <c r="J1040" s="13">
        <f>SUMIFS('1. Output sheet'!$F$2:$F$5000,'1. Output sheet'!$C$2:$C$5000,J$138,'1. Output sheet'!$K$2:$K$5000,$B1040,'1. Output sheet'!$AC$2:$AC$5000,$B$140,'1. Output sheet'!$O$2:$O$5000,"&gt;="&amp;$B$906,'1. Output sheet'!$O$2:$O$5000,"&lt;"&amp;$C$906)+SUMIFS('1. Output sheet'!$F$2:$F$5000,'1. Output sheet'!$C$2:$C$5000,J$138,'1. Output sheet'!$K$2:$K$5000,$B1040,'1. Output sheet'!$AC$2:$AC$5000,$B$170,'1. Output sheet'!$O$2:$O$5000,"&gt;="&amp;$B$906,'1. Output sheet'!$O$2:$O$5000,"&lt;"&amp;$C$906)</f>
        <v>0</v>
      </c>
      <c r="K1040" s="13">
        <f>SUMIFS('1. Output sheet'!$F$2:$F$5000,'1. Output sheet'!$C$2:$C$5000,K$138,'1. Output sheet'!$K$2:$K$5000,$B1040,'1. Output sheet'!$AC$2:$AC$5000,$B$140,'1. Output sheet'!$O$2:$O$5000,"&gt;="&amp;$B$906,'1. Output sheet'!$O$2:$O$5000,"&lt;"&amp;$C$906)+SUMIFS('1. Output sheet'!$F$2:$F$5000,'1. Output sheet'!$C$2:$C$5000,K$138,'1. Output sheet'!$K$2:$K$5000,$B1040,'1. Output sheet'!$AC$2:$AC$5000,$B$170,'1. Output sheet'!$O$2:$O$5000,"&gt;="&amp;$B$906,'1. Output sheet'!$O$2:$O$5000,"&lt;"&amp;$C$906)</f>
        <v>0</v>
      </c>
      <c r="L1040" s="13">
        <f>SUMIFS('1. Output sheet'!$F$2:$F$5000,'1. Output sheet'!$C$2:$C$5000,L$138,'1. Output sheet'!$K$2:$K$5000,$B1040,'1. Output sheet'!$AC$2:$AC$5000,$B$140,'1. Output sheet'!$O$2:$O$5000,"&gt;="&amp;$B$906,'1. Output sheet'!$O$2:$O$5000,"&lt;"&amp;$C$906)+SUMIFS('1. Output sheet'!$F$2:$F$5000,'1. Output sheet'!$C$2:$C$5000,L$138,'1. Output sheet'!$K$2:$K$5000,$B1040,'1. Output sheet'!$AC$2:$AC$5000,$B$170,'1. Output sheet'!$O$2:$O$5000,"&gt;="&amp;$B$906,'1. Output sheet'!$O$2:$O$5000,"&lt;"&amp;$C$906)</f>
        <v>0</v>
      </c>
      <c r="M1040" s="13">
        <f>SUMIFS('1. Output sheet'!$F$2:$F$5000,'1. Output sheet'!$C$2:$C$5000,M$138,'1. Output sheet'!$K$2:$K$5000,$B1040,'1. Output sheet'!$AC$2:$AC$5000,$B$140,'1. Output sheet'!$O$2:$O$5000,"&gt;="&amp;$B$906,'1. Output sheet'!$O$2:$O$5000,"&lt;"&amp;$C$906)+SUMIFS('1. Output sheet'!$F$2:$F$5000,'1. Output sheet'!$C$2:$C$5000,M$138,'1. Output sheet'!$K$2:$K$5000,$B1040,'1. Output sheet'!$AC$2:$AC$5000,$B$170,'1. Output sheet'!$O$2:$O$5000,"&gt;="&amp;$B$906,'1. Output sheet'!$O$2:$O$5000,"&lt;"&amp;$C$906)</f>
        <v>0</v>
      </c>
      <c r="N1040" s="13">
        <f>SUMIFS('1. Output sheet'!$F$2:$F$5000,'1. Output sheet'!$C$2:$C$5000,N$138,'1. Output sheet'!$K$2:$K$5000,$B1040,'1. Output sheet'!$AC$2:$AC$5000,$B$140,'1. Output sheet'!$O$2:$O$5000,"&gt;="&amp;$B$906,'1. Output sheet'!$O$2:$O$5000,"&lt;"&amp;$C$906)+SUMIFS('1. Output sheet'!$F$2:$F$5000,'1. Output sheet'!$C$2:$C$5000,N$138,'1. Output sheet'!$K$2:$K$5000,$B1040,'1. Output sheet'!$AC$2:$AC$5000,$B$170,'1. Output sheet'!$O$2:$O$5000,"&gt;="&amp;$B$906,'1. Output sheet'!$O$2:$O$5000,"&lt;"&amp;$C$906)</f>
        <v>0</v>
      </c>
      <c r="O1040" s="13">
        <f>SUMIFS('1. Output sheet'!$F$2:$F$5000,'1. Output sheet'!$C$2:$C$5000,O$138,'1. Output sheet'!$K$2:$K$5000,$B1040,'1. Output sheet'!$AC$2:$AC$5000,$B$140,'1. Output sheet'!$O$2:$O$5000,"&gt;="&amp;$B$906,'1. Output sheet'!$O$2:$O$5000,"&lt;"&amp;$C$906)+SUMIFS('1. Output sheet'!$F$2:$F$5000,'1. Output sheet'!$C$2:$C$5000,O$138,'1. Output sheet'!$K$2:$K$5000,$B1040,'1. Output sheet'!$AC$2:$AC$5000,$B$170,'1. Output sheet'!$O$2:$O$5000,"&gt;="&amp;$B$906,'1. Output sheet'!$O$2:$O$5000,"&lt;"&amp;$C$906)</f>
        <v>0</v>
      </c>
      <c r="P1040" s="14"/>
      <c r="R1040" s="39" t="s">
        <v>141</v>
      </c>
      <c r="S1040" s="12"/>
      <c r="T1040" s="13">
        <f t="shared" ref="T1040:T1068" si="609">D1040*$R$201</f>
        <v>0</v>
      </c>
      <c r="U1040" s="13">
        <f t="shared" si="597"/>
        <v>0</v>
      </c>
      <c r="V1040" s="13">
        <f t="shared" si="598"/>
        <v>0</v>
      </c>
      <c r="W1040" s="13">
        <f t="shared" si="599"/>
        <v>0</v>
      </c>
      <c r="X1040" s="13">
        <f t="shared" si="600"/>
        <v>0</v>
      </c>
      <c r="Y1040" s="13">
        <f t="shared" si="601"/>
        <v>0</v>
      </c>
      <c r="Z1040" s="13">
        <f t="shared" si="602"/>
        <v>0</v>
      </c>
      <c r="AA1040" s="13">
        <f t="shared" si="603"/>
        <v>0</v>
      </c>
      <c r="AB1040" s="13">
        <f t="shared" si="604"/>
        <v>0</v>
      </c>
      <c r="AC1040" s="13">
        <f t="shared" si="605"/>
        <v>0</v>
      </c>
      <c r="AD1040" s="13">
        <f t="shared" si="606"/>
        <v>0</v>
      </c>
      <c r="AE1040" s="13">
        <f t="shared" si="607"/>
        <v>0</v>
      </c>
      <c r="AF1040" s="14">
        <f t="shared" si="608"/>
        <v>0</v>
      </c>
    </row>
    <row r="1041" spans="2:32" ht="15" x14ac:dyDescent="0.25">
      <c r="B1041" s="39" t="s">
        <v>2856</v>
      </c>
      <c r="C1041" s="12"/>
      <c r="D1041" s="13">
        <f>SUMIFS('1. Output sheet'!$F$2:$F$5000,'1. Output sheet'!$C$2:$C$5000,D$138,'1. Output sheet'!$K$2:$K$5000,$B1041,'1. Output sheet'!$AC$2:$AC$5000,$B$140,'1. Output sheet'!$O$2:$O$5000,"&gt;="&amp;$B$906,'1. Output sheet'!$O$2:$O$5000,"&lt;"&amp;$C$906)+SUMIFS('1. Output sheet'!$F$2:$F$5000,'1. Output sheet'!$C$2:$C$5000,D$138,'1. Output sheet'!$K$2:$K$5000,$B1041,'1. Output sheet'!$AC$2:$AC$5000,$B$170,'1. Output sheet'!$O$2:$O$5000,"&gt;="&amp;$B$906,'1. Output sheet'!$O$2:$O$5000,"&lt;"&amp;$C$906)</f>
        <v>0</v>
      </c>
      <c r="E1041" s="13">
        <f>SUMIFS('1. Output sheet'!$F$2:$F$5000,'1. Output sheet'!$C$2:$C$5000,E$138,'1. Output sheet'!$K$2:$K$5000,$B1041,'1. Output sheet'!$AC$2:$AC$5000,$B$140,'1. Output sheet'!$O$2:$O$5000,"&gt;="&amp;$B$906,'1. Output sheet'!$O$2:$O$5000,"&lt;"&amp;$C$906)+SUMIFS('1. Output sheet'!$F$2:$F$5000,'1. Output sheet'!$C$2:$C$5000,E$138,'1. Output sheet'!$K$2:$K$5000,$B1041,'1. Output sheet'!$AC$2:$AC$5000,$B$170,'1. Output sheet'!$O$2:$O$5000,"&gt;="&amp;$B$906,'1. Output sheet'!$O$2:$O$5000,"&lt;"&amp;$C$906)</f>
        <v>0</v>
      </c>
      <c r="F1041" s="13">
        <f>SUMIFS('1. Output sheet'!$F$2:$F$5000,'1. Output sheet'!$C$2:$C$5000,F$138,'1. Output sheet'!$K$2:$K$5000,$B1041,'1. Output sheet'!$AC$2:$AC$5000,$B$140,'1. Output sheet'!$O$2:$O$5000,"&gt;="&amp;$B$906,'1. Output sheet'!$O$2:$O$5000,"&lt;"&amp;$C$906)+SUMIFS('1. Output sheet'!$F$2:$F$5000,'1. Output sheet'!$C$2:$C$5000,F$138,'1. Output sheet'!$K$2:$K$5000,$B1041,'1. Output sheet'!$AC$2:$AC$5000,$B$170,'1. Output sheet'!$O$2:$O$5000,"&gt;="&amp;$B$906,'1. Output sheet'!$O$2:$O$5000,"&lt;"&amp;$C$906)</f>
        <v>0</v>
      </c>
      <c r="G1041" s="13">
        <f>SUMIFS('1. Output sheet'!$F$2:$F$5000,'1. Output sheet'!$C$2:$C$5000,G$138,'1. Output sheet'!$K$2:$K$5000,$B1041,'1. Output sheet'!$AC$2:$AC$5000,$B$140,'1. Output sheet'!$O$2:$O$5000,"&gt;="&amp;$B$906,'1. Output sheet'!$O$2:$O$5000,"&lt;"&amp;$C$906)+SUMIFS('1. Output sheet'!$F$2:$F$5000,'1. Output sheet'!$C$2:$C$5000,G$138,'1. Output sheet'!$K$2:$K$5000,$B1041,'1. Output sheet'!$AC$2:$AC$5000,$B$170,'1. Output sheet'!$O$2:$O$5000,"&gt;="&amp;$B$906,'1. Output sheet'!$O$2:$O$5000,"&lt;"&amp;$C$906)</f>
        <v>0</v>
      </c>
      <c r="H1041" s="13">
        <f>SUMIFS('1. Output sheet'!$F$2:$F$5000,'1. Output sheet'!$C$2:$C$5000,H$138,'1. Output sheet'!$K$2:$K$5000,$B1041,'1. Output sheet'!$AC$2:$AC$5000,$B$140,'1. Output sheet'!$O$2:$O$5000,"&gt;="&amp;$B$906,'1. Output sheet'!$O$2:$O$5000,"&lt;"&amp;$C$906)+SUMIFS('1. Output sheet'!$F$2:$F$5000,'1. Output sheet'!$C$2:$C$5000,H$138,'1. Output sheet'!$K$2:$K$5000,$B1041,'1. Output sheet'!$AC$2:$AC$5000,$B$170,'1. Output sheet'!$O$2:$O$5000,"&gt;="&amp;$B$906,'1. Output sheet'!$O$2:$O$5000,"&lt;"&amp;$C$906)</f>
        <v>0</v>
      </c>
      <c r="I1041" s="13">
        <f>SUMIFS('1. Output sheet'!$F$2:$F$5000,'1. Output sheet'!$C$2:$C$5000,I$138,'1. Output sheet'!$K$2:$K$5000,$B1041,'1. Output sheet'!$AC$2:$AC$5000,$B$140,'1. Output sheet'!$O$2:$O$5000,"&gt;="&amp;$B$906,'1. Output sheet'!$O$2:$O$5000,"&lt;"&amp;$C$906)+SUMIFS('1. Output sheet'!$F$2:$F$5000,'1. Output sheet'!$C$2:$C$5000,I$138,'1. Output sheet'!$K$2:$K$5000,$B1041,'1. Output sheet'!$AC$2:$AC$5000,$B$170,'1. Output sheet'!$O$2:$O$5000,"&gt;="&amp;$B$906,'1. Output sheet'!$O$2:$O$5000,"&lt;"&amp;$C$906)</f>
        <v>0</v>
      </c>
      <c r="J1041" s="13">
        <f>SUMIFS('1. Output sheet'!$F$2:$F$5000,'1. Output sheet'!$C$2:$C$5000,J$138,'1. Output sheet'!$K$2:$K$5000,$B1041,'1. Output sheet'!$AC$2:$AC$5000,$B$140,'1. Output sheet'!$O$2:$O$5000,"&gt;="&amp;$B$906,'1. Output sheet'!$O$2:$O$5000,"&lt;"&amp;$C$906)+SUMIFS('1. Output sheet'!$F$2:$F$5000,'1. Output sheet'!$C$2:$C$5000,J$138,'1. Output sheet'!$K$2:$K$5000,$B1041,'1. Output sheet'!$AC$2:$AC$5000,$B$170,'1. Output sheet'!$O$2:$O$5000,"&gt;="&amp;$B$906,'1. Output sheet'!$O$2:$O$5000,"&lt;"&amp;$C$906)</f>
        <v>0</v>
      </c>
      <c r="K1041" s="13">
        <f>SUMIFS('1. Output sheet'!$F$2:$F$5000,'1. Output sheet'!$C$2:$C$5000,K$138,'1. Output sheet'!$K$2:$K$5000,$B1041,'1. Output sheet'!$AC$2:$AC$5000,$B$140,'1. Output sheet'!$O$2:$O$5000,"&gt;="&amp;$B$906,'1. Output sheet'!$O$2:$O$5000,"&lt;"&amp;$C$906)+SUMIFS('1. Output sheet'!$F$2:$F$5000,'1. Output sheet'!$C$2:$C$5000,K$138,'1. Output sheet'!$K$2:$K$5000,$B1041,'1. Output sheet'!$AC$2:$AC$5000,$B$170,'1. Output sheet'!$O$2:$O$5000,"&gt;="&amp;$B$906,'1. Output sheet'!$O$2:$O$5000,"&lt;"&amp;$C$906)</f>
        <v>0</v>
      </c>
      <c r="L1041" s="13">
        <f>SUMIFS('1. Output sheet'!$F$2:$F$5000,'1. Output sheet'!$C$2:$C$5000,L$138,'1. Output sheet'!$K$2:$K$5000,$B1041,'1. Output sheet'!$AC$2:$AC$5000,$B$140,'1. Output sheet'!$O$2:$O$5000,"&gt;="&amp;$B$906,'1. Output sheet'!$O$2:$O$5000,"&lt;"&amp;$C$906)+SUMIFS('1. Output sheet'!$F$2:$F$5000,'1. Output sheet'!$C$2:$C$5000,L$138,'1. Output sheet'!$K$2:$K$5000,$B1041,'1. Output sheet'!$AC$2:$AC$5000,$B$170,'1. Output sheet'!$O$2:$O$5000,"&gt;="&amp;$B$906,'1. Output sheet'!$O$2:$O$5000,"&lt;"&amp;$C$906)</f>
        <v>0</v>
      </c>
      <c r="M1041" s="13">
        <f>SUMIFS('1. Output sheet'!$F$2:$F$5000,'1. Output sheet'!$C$2:$C$5000,M$138,'1. Output sheet'!$K$2:$K$5000,$B1041,'1. Output sheet'!$AC$2:$AC$5000,$B$140,'1. Output sheet'!$O$2:$O$5000,"&gt;="&amp;$B$906,'1. Output sheet'!$O$2:$O$5000,"&lt;"&amp;$C$906)+SUMIFS('1. Output sheet'!$F$2:$F$5000,'1. Output sheet'!$C$2:$C$5000,M$138,'1. Output sheet'!$K$2:$K$5000,$B1041,'1. Output sheet'!$AC$2:$AC$5000,$B$170,'1. Output sheet'!$O$2:$O$5000,"&gt;="&amp;$B$906,'1. Output sheet'!$O$2:$O$5000,"&lt;"&amp;$C$906)</f>
        <v>0</v>
      </c>
      <c r="N1041" s="13">
        <f>SUMIFS('1. Output sheet'!$F$2:$F$5000,'1. Output sheet'!$C$2:$C$5000,N$138,'1. Output sheet'!$K$2:$K$5000,$B1041,'1. Output sheet'!$AC$2:$AC$5000,$B$140,'1. Output sheet'!$O$2:$O$5000,"&gt;="&amp;$B$906,'1. Output sheet'!$O$2:$O$5000,"&lt;"&amp;$C$906)+SUMIFS('1. Output sheet'!$F$2:$F$5000,'1. Output sheet'!$C$2:$C$5000,N$138,'1. Output sheet'!$K$2:$K$5000,$B1041,'1. Output sheet'!$AC$2:$AC$5000,$B$170,'1. Output sheet'!$O$2:$O$5000,"&gt;="&amp;$B$906,'1. Output sheet'!$O$2:$O$5000,"&lt;"&amp;$C$906)</f>
        <v>0</v>
      </c>
      <c r="O1041" s="13">
        <f>SUMIFS('1. Output sheet'!$F$2:$F$5000,'1. Output sheet'!$C$2:$C$5000,O$138,'1. Output sheet'!$K$2:$K$5000,$B1041,'1. Output sheet'!$AC$2:$AC$5000,$B$140,'1. Output sheet'!$O$2:$O$5000,"&gt;="&amp;$B$906,'1. Output sheet'!$O$2:$O$5000,"&lt;"&amp;$C$906)+SUMIFS('1. Output sheet'!$F$2:$F$5000,'1. Output sheet'!$C$2:$C$5000,O$138,'1. Output sheet'!$K$2:$K$5000,$B1041,'1. Output sheet'!$AC$2:$AC$5000,$B$170,'1. Output sheet'!$O$2:$O$5000,"&gt;="&amp;$B$906,'1. Output sheet'!$O$2:$O$5000,"&lt;"&amp;$C$906)</f>
        <v>0</v>
      </c>
      <c r="P1041" s="14">
        <f t="shared" ref="P1041:P1068" si="610">SUM(D1041:O1041)</f>
        <v>0</v>
      </c>
      <c r="R1041" s="39" t="s">
        <v>2856</v>
      </c>
      <c r="S1041" s="12"/>
      <c r="T1041" s="13">
        <f t="shared" si="609"/>
        <v>0</v>
      </c>
      <c r="U1041" s="13">
        <f t="shared" si="597"/>
        <v>0</v>
      </c>
      <c r="V1041" s="13">
        <f t="shared" si="598"/>
        <v>0</v>
      </c>
      <c r="W1041" s="13">
        <f t="shared" si="599"/>
        <v>0</v>
      </c>
      <c r="X1041" s="13">
        <f t="shared" si="600"/>
        <v>0</v>
      </c>
      <c r="Y1041" s="13">
        <f t="shared" si="601"/>
        <v>0</v>
      </c>
      <c r="Z1041" s="13">
        <f t="shared" si="602"/>
        <v>0</v>
      </c>
      <c r="AA1041" s="13">
        <f t="shared" si="603"/>
        <v>0</v>
      </c>
      <c r="AB1041" s="13">
        <f t="shared" si="604"/>
        <v>0</v>
      </c>
      <c r="AC1041" s="13">
        <f t="shared" si="605"/>
        <v>0</v>
      </c>
      <c r="AD1041" s="13">
        <f t="shared" si="606"/>
        <v>0</v>
      </c>
      <c r="AE1041" s="13">
        <f t="shared" si="607"/>
        <v>0</v>
      </c>
      <c r="AF1041" s="14">
        <f t="shared" si="608"/>
        <v>0</v>
      </c>
    </row>
    <row r="1042" spans="2:32" ht="15" x14ac:dyDescent="0.25">
      <c r="B1042" s="39" t="s">
        <v>610</v>
      </c>
      <c r="C1042" s="12"/>
      <c r="D1042" s="13">
        <f>SUMIFS('1. Output sheet'!$F$2:$F$5000,'1. Output sheet'!$C$2:$C$5000,D$138,'1. Output sheet'!$K$2:$K$5000,$B1042,'1. Output sheet'!$AC$2:$AC$5000,$B$140,'1. Output sheet'!$O$2:$O$5000,"&gt;="&amp;$B$906,'1. Output sheet'!$O$2:$O$5000,"&lt;"&amp;$C$906)+SUMIFS('1. Output sheet'!$F$2:$F$5000,'1. Output sheet'!$C$2:$C$5000,D$138,'1. Output sheet'!$K$2:$K$5000,$B1042,'1. Output sheet'!$AC$2:$AC$5000,$B$170,'1. Output sheet'!$O$2:$O$5000,"&gt;="&amp;$B$906,'1. Output sheet'!$O$2:$O$5000,"&lt;"&amp;$C$906)</f>
        <v>0</v>
      </c>
      <c r="E1042" s="13">
        <f>SUMIFS('1. Output sheet'!$F$2:$F$5000,'1. Output sheet'!$C$2:$C$5000,E$138,'1. Output sheet'!$K$2:$K$5000,$B1042,'1. Output sheet'!$AC$2:$AC$5000,$B$140,'1. Output sheet'!$O$2:$O$5000,"&gt;="&amp;$B$906,'1. Output sheet'!$O$2:$O$5000,"&lt;"&amp;$C$906)+SUMIFS('1. Output sheet'!$F$2:$F$5000,'1. Output sheet'!$C$2:$C$5000,E$138,'1. Output sheet'!$K$2:$K$5000,$B1042,'1. Output sheet'!$AC$2:$AC$5000,$B$170,'1. Output sheet'!$O$2:$O$5000,"&gt;="&amp;$B$906,'1. Output sheet'!$O$2:$O$5000,"&lt;"&amp;$C$906)</f>
        <v>0</v>
      </c>
      <c r="F1042" s="13">
        <f>SUMIFS('1. Output sheet'!$F$2:$F$5000,'1. Output sheet'!$C$2:$C$5000,F$138,'1. Output sheet'!$K$2:$K$5000,$B1042,'1. Output sheet'!$AC$2:$AC$5000,$B$140,'1. Output sheet'!$O$2:$O$5000,"&gt;="&amp;$B$906,'1. Output sheet'!$O$2:$O$5000,"&lt;"&amp;$C$906)+SUMIFS('1. Output sheet'!$F$2:$F$5000,'1. Output sheet'!$C$2:$C$5000,F$138,'1. Output sheet'!$K$2:$K$5000,$B1042,'1. Output sheet'!$AC$2:$AC$5000,$B$170,'1. Output sheet'!$O$2:$O$5000,"&gt;="&amp;$B$906,'1. Output sheet'!$O$2:$O$5000,"&lt;"&amp;$C$906)</f>
        <v>0</v>
      </c>
      <c r="G1042" s="13">
        <f>SUMIFS('1. Output sheet'!$F$2:$F$5000,'1. Output sheet'!$C$2:$C$5000,G$138,'1. Output sheet'!$K$2:$K$5000,$B1042,'1. Output sheet'!$AC$2:$AC$5000,$B$140,'1. Output sheet'!$O$2:$O$5000,"&gt;="&amp;$B$906,'1. Output sheet'!$O$2:$O$5000,"&lt;"&amp;$C$906)+SUMIFS('1. Output sheet'!$F$2:$F$5000,'1. Output sheet'!$C$2:$C$5000,G$138,'1. Output sheet'!$K$2:$K$5000,$B1042,'1. Output sheet'!$AC$2:$AC$5000,$B$170,'1. Output sheet'!$O$2:$O$5000,"&gt;="&amp;$B$906,'1. Output sheet'!$O$2:$O$5000,"&lt;"&amp;$C$906)</f>
        <v>0</v>
      </c>
      <c r="H1042" s="13">
        <f>SUMIFS('1. Output sheet'!$F$2:$F$5000,'1. Output sheet'!$C$2:$C$5000,H$138,'1. Output sheet'!$K$2:$K$5000,$B1042,'1. Output sheet'!$AC$2:$AC$5000,$B$140,'1. Output sheet'!$O$2:$O$5000,"&gt;="&amp;$B$906,'1. Output sheet'!$O$2:$O$5000,"&lt;"&amp;$C$906)+SUMIFS('1. Output sheet'!$F$2:$F$5000,'1. Output sheet'!$C$2:$C$5000,H$138,'1. Output sheet'!$K$2:$K$5000,$B1042,'1. Output sheet'!$AC$2:$AC$5000,$B$170,'1. Output sheet'!$O$2:$O$5000,"&gt;="&amp;$B$906,'1. Output sheet'!$O$2:$O$5000,"&lt;"&amp;$C$906)</f>
        <v>0</v>
      </c>
      <c r="I1042" s="13">
        <f>SUMIFS('1. Output sheet'!$F$2:$F$5000,'1. Output sheet'!$C$2:$C$5000,I$138,'1. Output sheet'!$K$2:$K$5000,$B1042,'1. Output sheet'!$AC$2:$AC$5000,$B$140,'1. Output sheet'!$O$2:$O$5000,"&gt;="&amp;$B$906,'1. Output sheet'!$O$2:$O$5000,"&lt;"&amp;$C$906)+SUMIFS('1. Output sheet'!$F$2:$F$5000,'1. Output sheet'!$C$2:$C$5000,I$138,'1. Output sheet'!$K$2:$K$5000,$B1042,'1. Output sheet'!$AC$2:$AC$5000,$B$170,'1. Output sheet'!$O$2:$O$5000,"&gt;="&amp;$B$906,'1. Output sheet'!$O$2:$O$5000,"&lt;"&amp;$C$906)</f>
        <v>0</v>
      </c>
      <c r="J1042" s="13">
        <f>SUMIFS('1. Output sheet'!$F$2:$F$5000,'1. Output sheet'!$C$2:$C$5000,J$138,'1. Output sheet'!$K$2:$K$5000,$B1042,'1. Output sheet'!$AC$2:$AC$5000,$B$140,'1. Output sheet'!$O$2:$O$5000,"&gt;="&amp;$B$906,'1. Output sheet'!$O$2:$O$5000,"&lt;"&amp;$C$906)+SUMIFS('1. Output sheet'!$F$2:$F$5000,'1. Output sheet'!$C$2:$C$5000,J$138,'1. Output sheet'!$K$2:$K$5000,$B1042,'1. Output sheet'!$AC$2:$AC$5000,$B$170,'1. Output sheet'!$O$2:$O$5000,"&gt;="&amp;$B$906,'1. Output sheet'!$O$2:$O$5000,"&lt;"&amp;$C$906)</f>
        <v>0</v>
      </c>
      <c r="K1042" s="13">
        <f>SUMIFS('1. Output sheet'!$F$2:$F$5000,'1. Output sheet'!$C$2:$C$5000,K$138,'1. Output sheet'!$K$2:$K$5000,$B1042,'1. Output sheet'!$AC$2:$AC$5000,$B$140,'1. Output sheet'!$O$2:$O$5000,"&gt;="&amp;$B$906,'1. Output sheet'!$O$2:$O$5000,"&lt;"&amp;$C$906)+SUMIFS('1. Output sheet'!$F$2:$F$5000,'1. Output sheet'!$C$2:$C$5000,K$138,'1. Output sheet'!$K$2:$K$5000,$B1042,'1. Output sheet'!$AC$2:$AC$5000,$B$170,'1. Output sheet'!$O$2:$O$5000,"&gt;="&amp;$B$906,'1. Output sheet'!$O$2:$O$5000,"&lt;"&amp;$C$906)</f>
        <v>0</v>
      </c>
      <c r="L1042" s="13">
        <f>SUMIFS('1. Output sheet'!$F$2:$F$5000,'1. Output sheet'!$C$2:$C$5000,L$138,'1. Output sheet'!$K$2:$K$5000,$B1042,'1. Output sheet'!$AC$2:$AC$5000,$B$140,'1. Output sheet'!$O$2:$O$5000,"&gt;="&amp;$B$906,'1. Output sheet'!$O$2:$O$5000,"&lt;"&amp;$C$906)+SUMIFS('1. Output sheet'!$F$2:$F$5000,'1. Output sheet'!$C$2:$C$5000,L$138,'1. Output sheet'!$K$2:$K$5000,$B1042,'1. Output sheet'!$AC$2:$AC$5000,$B$170,'1. Output sheet'!$O$2:$O$5000,"&gt;="&amp;$B$906,'1. Output sheet'!$O$2:$O$5000,"&lt;"&amp;$C$906)</f>
        <v>0</v>
      </c>
      <c r="M1042" s="13">
        <f>SUMIFS('1. Output sheet'!$F$2:$F$5000,'1. Output sheet'!$C$2:$C$5000,M$138,'1. Output sheet'!$K$2:$K$5000,$B1042,'1. Output sheet'!$AC$2:$AC$5000,$B$140,'1. Output sheet'!$O$2:$O$5000,"&gt;="&amp;$B$906,'1. Output sheet'!$O$2:$O$5000,"&lt;"&amp;$C$906)+SUMIFS('1. Output sheet'!$F$2:$F$5000,'1. Output sheet'!$C$2:$C$5000,M$138,'1. Output sheet'!$K$2:$K$5000,$B1042,'1. Output sheet'!$AC$2:$AC$5000,$B$170,'1. Output sheet'!$O$2:$O$5000,"&gt;="&amp;$B$906,'1. Output sheet'!$O$2:$O$5000,"&lt;"&amp;$C$906)</f>
        <v>0</v>
      </c>
      <c r="N1042" s="13">
        <f>SUMIFS('1. Output sheet'!$F$2:$F$5000,'1. Output sheet'!$C$2:$C$5000,N$138,'1. Output sheet'!$K$2:$K$5000,$B1042,'1. Output sheet'!$AC$2:$AC$5000,$B$140,'1. Output sheet'!$O$2:$O$5000,"&gt;="&amp;$B$906,'1. Output sheet'!$O$2:$O$5000,"&lt;"&amp;$C$906)+SUMIFS('1. Output sheet'!$F$2:$F$5000,'1. Output sheet'!$C$2:$C$5000,N$138,'1. Output sheet'!$K$2:$K$5000,$B1042,'1. Output sheet'!$AC$2:$AC$5000,$B$170,'1. Output sheet'!$O$2:$O$5000,"&gt;="&amp;$B$906,'1. Output sheet'!$O$2:$O$5000,"&lt;"&amp;$C$906)</f>
        <v>0</v>
      </c>
      <c r="O1042" s="13">
        <f>SUMIFS('1. Output sheet'!$F$2:$F$5000,'1. Output sheet'!$C$2:$C$5000,O$138,'1. Output sheet'!$K$2:$K$5000,$B1042,'1. Output sheet'!$AC$2:$AC$5000,$B$140,'1. Output sheet'!$O$2:$O$5000,"&gt;="&amp;$B$906,'1. Output sheet'!$O$2:$O$5000,"&lt;"&amp;$C$906)+SUMIFS('1. Output sheet'!$F$2:$F$5000,'1. Output sheet'!$C$2:$C$5000,O$138,'1. Output sheet'!$K$2:$K$5000,$B1042,'1. Output sheet'!$AC$2:$AC$5000,$B$170,'1. Output sheet'!$O$2:$O$5000,"&gt;="&amp;$B$906,'1. Output sheet'!$O$2:$O$5000,"&lt;"&amp;$C$906)</f>
        <v>0</v>
      </c>
      <c r="P1042" s="14">
        <f t="shared" si="610"/>
        <v>0</v>
      </c>
      <c r="R1042" s="39" t="s">
        <v>610</v>
      </c>
      <c r="S1042" s="12"/>
      <c r="T1042" s="13">
        <f t="shared" si="609"/>
        <v>0</v>
      </c>
      <c r="U1042" s="13">
        <f t="shared" si="597"/>
        <v>0</v>
      </c>
      <c r="V1042" s="13">
        <f t="shared" si="598"/>
        <v>0</v>
      </c>
      <c r="W1042" s="13">
        <f t="shared" si="599"/>
        <v>0</v>
      </c>
      <c r="X1042" s="13">
        <f t="shared" si="600"/>
        <v>0</v>
      </c>
      <c r="Y1042" s="13">
        <f t="shared" si="601"/>
        <v>0</v>
      </c>
      <c r="Z1042" s="13">
        <f t="shared" si="602"/>
        <v>0</v>
      </c>
      <c r="AA1042" s="13">
        <f t="shared" si="603"/>
        <v>0</v>
      </c>
      <c r="AB1042" s="13">
        <f t="shared" si="604"/>
        <v>0</v>
      </c>
      <c r="AC1042" s="13">
        <f t="shared" si="605"/>
        <v>0</v>
      </c>
      <c r="AD1042" s="13">
        <f t="shared" si="606"/>
        <v>0</v>
      </c>
      <c r="AE1042" s="13">
        <f t="shared" si="607"/>
        <v>0</v>
      </c>
      <c r="AF1042" s="14">
        <f t="shared" si="608"/>
        <v>0</v>
      </c>
    </row>
    <row r="1043" spans="2:32" ht="15" x14ac:dyDescent="0.25">
      <c r="B1043" s="39" t="s">
        <v>2088</v>
      </c>
      <c r="C1043" s="12"/>
      <c r="D1043" s="13">
        <f>SUMIFS('1. Output sheet'!$F$2:$F$5000,'1. Output sheet'!$C$2:$C$5000,D$138,'1. Output sheet'!$K$2:$K$5000,$B1043,'1. Output sheet'!$AC$2:$AC$5000,$B$140,'1. Output sheet'!$O$2:$O$5000,"&gt;="&amp;$B$906,'1. Output sheet'!$O$2:$O$5000,"&lt;"&amp;$C$906)+SUMIFS('1. Output sheet'!$F$2:$F$5000,'1. Output sheet'!$C$2:$C$5000,D$138,'1. Output sheet'!$K$2:$K$5000,$B1043,'1. Output sheet'!$AC$2:$AC$5000,$B$170,'1. Output sheet'!$O$2:$O$5000,"&gt;="&amp;$B$906,'1. Output sheet'!$O$2:$O$5000,"&lt;"&amp;$C$906)</f>
        <v>0</v>
      </c>
      <c r="E1043" s="13">
        <f>SUMIFS('1. Output sheet'!$F$2:$F$5000,'1. Output sheet'!$C$2:$C$5000,E$138,'1. Output sheet'!$K$2:$K$5000,$B1043,'1. Output sheet'!$AC$2:$AC$5000,$B$140,'1. Output sheet'!$O$2:$O$5000,"&gt;="&amp;$B$906,'1. Output sheet'!$O$2:$O$5000,"&lt;"&amp;$C$906)+SUMIFS('1. Output sheet'!$F$2:$F$5000,'1. Output sheet'!$C$2:$C$5000,E$138,'1. Output sheet'!$K$2:$K$5000,$B1043,'1. Output sheet'!$AC$2:$AC$5000,$B$170,'1. Output sheet'!$O$2:$O$5000,"&gt;="&amp;$B$906,'1. Output sheet'!$O$2:$O$5000,"&lt;"&amp;$C$906)</f>
        <v>0</v>
      </c>
      <c r="F1043" s="13">
        <f>SUMIFS('1. Output sheet'!$F$2:$F$5000,'1. Output sheet'!$C$2:$C$5000,F$138,'1. Output sheet'!$K$2:$K$5000,$B1043,'1. Output sheet'!$AC$2:$AC$5000,$B$140,'1. Output sheet'!$O$2:$O$5000,"&gt;="&amp;$B$906,'1. Output sheet'!$O$2:$O$5000,"&lt;"&amp;$C$906)+SUMIFS('1. Output sheet'!$F$2:$F$5000,'1. Output sheet'!$C$2:$C$5000,F$138,'1. Output sheet'!$K$2:$K$5000,$B1043,'1. Output sheet'!$AC$2:$AC$5000,$B$170,'1. Output sheet'!$O$2:$O$5000,"&gt;="&amp;$B$906,'1. Output sheet'!$O$2:$O$5000,"&lt;"&amp;$C$906)</f>
        <v>0</v>
      </c>
      <c r="G1043" s="13">
        <f>SUMIFS('1. Output sheet'!$F$2:$F$5000,'1. Output sheet'!$C$2:$C$5000,G$138,'1. Output sheet'!$K$2:$K$5000,$B1043,'1. Output sheet'!$AC$2:$AC$5000,$B$140,'1. Output sheet'!$O$2:$O$5000,"&gt;="&amp;$B$906,'1. Output sheet'!$O$2:$O$5000,"&lt;"&amp;$C$906)+SUMIFS('1. Output sheet'!$F$2:$F$5000,'1. Output sheet'!$C$2:$C$5000,G$138,'1. Output sheet'!$K$2:$K$5000,$B1043,'1. Output sheet'!$AC$2:$AC$5000,$B$170,'1. Output sheet'!$O$2:$O$5000,"&gt;="&amp;$B$906,'1. Output sheet'!$O$2:$O$5000,"&lt;"&amp;$C$906)</f>
        <v>0</v>
      </c>
      <c r="H1043" s="13">
        <f>SUMIFS('1. Output sheet'!$F$2:$F$5000,'1. Output sheet'!$C$2:$C$5000,H$138,'1. Output sheet'!$K$2:$K$5000,$B1043,'1. Output sheet'!$AC$2:$AC$5000,$B$140,'1. Output sheet'!$O$2:$O$5000,"&gt;="&amp;$B$906,'1. Output sheet'!$O$2:$O$5000,"&lt;"&amp;$C$906)+SUMIFS('1. Output sheet'!$F$2:$F$5000,'1. Output sheet'!$C$2:$C$5000,H$138,'1. Output sheet'!$K$2:$K$5000,$B1043,'1. Output sheet'!$AC$2:$AC$5000,$B$170,'1. Output sheet'!$O$2:$O$5000,"&gt;="&amp;$B$906,'1. Output sheet'!$O$2:$O$5000,"&lt;"&amp;$C$906)</f>
        <v>0</v>
      </c>
      <c r="I1043" s="13">
        <f>SUMIFS('1. Output sheet'!$F$2:$F$5000,'1. Output sheet'!$C$2:$C$5000,I$138,'1. Output sheet'!$K$2:$K$5000,$B1043,'1. Output sheet'!$AC$2:$AC$5000,$B$140,'1. Output sheet'!$O$2:$O$5000,"&gt;="&amp;$B$906,'1. Output sheet'!$O$2:$O$5000,"&lt;"&amp;$C$906)+SUMIFS('1. Output sheet'!$F$2:$F$5000,'1. Output sheet'!$C$2:$C$5000,I$138,'1. Output sheet'!$K$2:$K$5000,$B1043,'1. Output sheet'!$AC$2:$AC$5000,$B$170,'1. Output sheet'!$O$2:$O$5000,"&gt;="&amp;$B$906,'1. Output sheet'!$O$2:$O$5000,"&lt;"&amp;$C$906)</f>
        <v>0</v>
      </c>
      <c r="J1043" s="13">
        <f>SUMIFS('1. Output sheet'!$F$2:$F$5000,'1. Output sheet'!$C$2:$C$5000,J$138,'1. Output sheet'!$K$2:$K$5000,$B1043,'1. Output sheet'!$AC$2:$AC$5000,$B$140,'1. Output sheet'!$O$2:$O$5000,"&gt;="&amp;$B$906,'1. Output sheet'!$O$2:$O$5000,"&lt;"&amp;$C$906)+SUMIFS('1. Output sheet'!$F$2:$F$5000,'1. Output sheet'!$C$2:$C$5000,J$138,'1. Output sheet'!$K$2:$K$5000,$B1043,'1. Output sheet'!$AC$2:$AC$5000,$B$170,'1. Output sheet'!$O$2:$O$5000,"&gt;="&amp;$B$906,'1. Output sheet'!$O$2:$O$5000,"&lt;"&amp;$C$906)</f>
        <v>0</v>
      </c>
      <c r="K1043" s="13">
        <f>SUMIFS('1. Output sheet'!$F$2:$F$5000,'1. Output sheet'!$C$2:$C$5000,K$138,'1. Output sheet'!$K$2:$K$5000,$B1043,'1. Output sheet'!$AC$2:$AC$5000,$B$140,'1. Output sheet'!$O$2:$O$5000,"&gt;="&amp;$B$906,'1. Output sheet'!$O$2:$O$5000,"&lt;"&amp;$C$906)+SUMIFS('1. Output sheet'!$F$2:$F$5000,'1. Output sheet'!$C$2:$C$5000,K$138,'1. Output sheet'!$K$2:$K$5000,$B1043,'1. Output sheet'!$AC$2:$AC$5000,$B$170,'1. Output sheet'!$O$2:$O$5000,"&gt;="&amp;$B$906,'1. Output sheet'!$O$2:$O$5000,"&lt;"&amp;$C$906)</f>
        <v>0</v>
      </c>
      <c r="L1043" s="13">
        <f>SUMIFS('1. Output sheet'!$F$2:$F$5000,'1. Output sheet'!$C$2:$C$5000,L$138,'1. Output sheet'!$K$2:$K$5000,$B1043,'1. Output sheet'!$AC$2:$AC$5000,$B$140,'1. Output sheet'!$O$2:$O$5000,"&gt;="&amp;$B$906,'1. Output sheet'!$O$2:$O$5000,"&lt;"&amp;$C$906)+SUMIFS('1. Output sheet'!$F$2:$F$5000,'1. Output sheet'!$C$2:$C$5000,L$138,'1. Output sheet'!$K$2:$K$5000,$B1043,'1. Output sheet'!$AC$2:$AC$5000,$B$170,'1. Output sheet'!$O$2:$O$5000,"&gt;="&amp;$B$906,'1. Output sheet'!$O$2:$O$5000,"&lt;"&amp;$C$906)</f>
        <v>0</v>
      </c>
      <c r="M1043" s="13">
        <f>SUMIFS('1. Output sheet'!$F$2:$F$5000,'1. Output sheet'!$C$2:$C$5000,M$138,'1. Output sheet'!$K$2:$K$5000,$B1043,'1. Output sheet'!$AC$2:$AC$5000,$B$140,'1. Output sheet'!$O$2:$O$5000,"&gt;="&amp;$B$906,'1. Output sheet'!$O$2:$O$5000,"&lt;"&amp;$C$906)+SUMIFS('1. Output sheet'!$F$2:$F$5000,'1. Output sheet'!$C$2:$C$5000,M$138,'1. Output sheet'!$K$2:$K$5000,$B1043,'1. Output sheet'!$AC$2:$AC$5000,$B$170,'1. Output sheet'!$O$2:$O$5000,"&gt;="&amp;$B$906,'1. Output sheet'!$O$2:$O$5000,"&lt;"&amp;$C$906)</f>
        <v>0</v>
      </c>
      <c r="N1043" s="13">
        <f>SUMIFS('1. Output sheet'!$F$2:$F$5000,'1. Output sheet'!$C$2:$C$5000,N$138,'1. Output sheet'!$K$2:$K$5000,$B1043,'1. Output sheet'!$AC$2:$AC$5000,$B$140,'1. Output sheet'!$O$2:$O$5000,"&gt;="&amp;$B$906,'1. Output sheet'!$O$2:$O$5000,"&lt;"&amp;$C$906)+SUMIFS('1. Output sheet'!$F$2:$F$5000,'1. Output sheet'!$C$2:$C$5000,N$138,'1. Output sheet'!$K$2:$K$5000,$B1043,'1. Output sheet'!$AC$2:$AC$5000,$B$170,'1. Output sheet'!$O$2:$O$5000,"&gt;="&amp;$B$906,'1. Output sheet'!$O$2:$O$5000,"&lt;"&amp;$C$906)</f>
        <v>0</v>
      </c>
      <c r="O1043" s="13">
        <f>SUMIFS('1. Output sheet'!$F$2:$F$5000,'1. Output sheet'!$C$2:$C$5000,O$138,'1. Output sheet'!$K$2:$K$5000,$B1043,'1. Output sheet'!$AC$2:$AC$5000,$B$140,'1. Output sheet'!$O$2:$O$5000,"&gt;="&amp;$B$906,'1. Output sheet'!$O$2:$O$5000,"&lt;"&amp;$C$906)+SUMIFS('1. Output sheet'!$F$2:$F$5000,'1. Output sheet'!$C$2:$C$5000,O$138,'1. Output sheet'!$K$2:$K$5000,$B1043,'1. Output sheet'!$AC$2:$AC$5000,$B$170,'1. Output sheet'!$O$2:$O$5000,"&gt;="&amp;$B$906,'1. Output sheet'!$O$2:$O$5000,"&lt;"&amp;$C$906)</f>
        <v>0</v>
      </c>
      <c r="P1043" s="14">
        <f t="shared" si="610"/>
        <v>0</v>
      </c>
      <c r="R1043" s="39" t="s">
        <v>2088</v>
      </c>
      <c r="S1043" s="12"/>
      <c r="T1043" s="13">
        <f t="shared" si="609"/>
        <v>0</v>
      </c>
      <c r="U1043" s="13">
        <f t="shared" si="597"/>
        <v>0</v>
      </c>
      <c r="V1043" s="13">
        <f t="shared" si="598"/>
        <v>0</v>
      </c>
      <c r="W1043" s="13">
        <f t="shared" si="599"/>
        <v>0</v>
      </c>
      <c r="X1043" s="13">
        <f t="shared" si="600"/>
        <v>0</v>
      </c>
      <c r="Y1043" s="13">
        <f t="shared" si="601"/>
        <v>0</v>
      </c>
      <c r="Z1043" s="13">
        <f t="shared" si="602"/>
        <v>0</v>
      </c>
      <c r="AA1043" s="13">
        <f t="shared" si="603"/>
        <v>0</v>
      </c>
      <c r="AB1043" s="13">
        <f t="shared" si="604"/>
        <v>0</v>
      </c>
      <c r="AC1043" s="13">
        <f t="shared" si="605"/>
        <v>0</v>
      </c>
      <c r="AD1043" s="13">
        <f t="shared" si="606"/>
        <v>0</v>
      </c>
      <c r="AE1043" s="13">
        <f t="shared" si="607"/>
        <v>0</v>
      </c>
      <c r="AF1043" s="14">
        <f t="shared" si="608"/>
        <v>0</v>
      </c>
    </row>
    <row r="1044" spans="2:32" ht="15" x14ac:dyDescent="0.25">
      <c r="B1044" s="39" t="s">
        <v>583</v>
      </c>
      <c r="C1044" s="12"/>
      <c r="D1044" s="13">
        <f>SUMIFS('1. Output sheet'!$F$2:$F$5000,'1. Output sheet'!$C$2:$C$5000,D$138,'1. Output sheet'!$K$2:$K$5000,$B1044,'1. Output sheet'!$AC$2:$AC$5000,$B$140,'1. Output sheet'!$O$2:$O$5000,"&gt;="&amp;$B$906,'1. Output sheet'!$O$2:$O$5000,"&lt;"&amp;$C$906)+SUMIFS('1. Output sheet'!$F$2:$F$5000,'1. Output sheet'!$C$2:$C$5000,D$138,'1. Output sheet'!$K$2:$K$5000,$B1044,'1. Output sheet'!$AC$2:$AC$5000,$B$170,'1. Output sheet'!$O$2:$O$5000,"&gt;="&amp;$B$906,'1. Output sheet'!$O$2:$O$5000,"&lt;"&amp;$C$906)</f>
        <v>0</v>
      </c>
      <c r="E1044" s="13">
        <f>SUMIFS('1. Output sheet'!$F$2:$F$5000,'1. Output sheet'!$C$2:$C$5000,E$138,'1. Output sheet'!$K$2:$K$5000,$B1044,'1. Output sheet'!$AC$2:$AC$5000,$B$140,'1. Output sheet'!$O$2:$O$5000,"&gt;="&amp;$B$906,'1. Output sheet'!$O$2:$O$5000,"&lt;"&amp;$C$906)+SUMIFS('1. Output sheet'!$F$2:$F$5000,'1. Output sheet'!$C$2:$C$5000,E$138,'1. Output sheet'!$K$2:$K$5000,$B1044,'1. Output sheet'!$AC$2:$AC$5000,$B$170,'1. Output sheet'!$O$2:$O$5000,"&gt;="&amp;$B$906,'1. Output sheet'!$O$2:$O$5000,"&lt;"&amp;$C$906)</f>
        <v>0</v>
      </c>
      <c r="F1044" s="13">
        <f>SUMIFS('1. Output sheet'!$F$2:$F$5000,'1. Output sheet'!$C$2:$C$5000,F$138,'1. Output sheet'!$K$2:$K$5000,$B1044,'1. Output sheet'!$AC$2:$AC$5000,$B$140,'1. Output sheet'!$O$2:$O$5000,"&gt;="&amp;$B$906,'1. Output sheet'!$O$2:$O$5000,"&lt;"&amp;$C$906)+SUMIFS('1. Output sheet'!$F$2:$F$5000,'1. Output sheet'!$C$2:$C$5000,F$138,'1. Output sheet'!$K$2:$K$5000,$B1044,'1. Output sheet'!$AC$2:$AC$5000,$B$170,'1. Output sheet'!$O$2:$O$5000,"&gt;="&amp;$B$906,'1. Output sheet'!$O$2:$O$5000,"&lt;"&amp;$C$906)</f>
        <v>0</v>
      </c>
      <c r="G1044" s="13">
        <f>SUMIFS('1. Output sheet'!$F$2:$F$5000,'1. Output sheet'!$C$2:$C$5000,G$138,'1. Output sheet'!$K$2:$K$5000,$B1044,'1. Output sheet'!$AC$2:$AC$5000,$B$140,'1. Output sheet'!$O$2:$O$5000,"&gt;="&amp;$B$906,'1. Output sheet'!$O$2:$O$5000,"&lt;"&amp;$C$906)+SUMIFS('1. Output sheet'!$F$2:$F$5000,'1. Output sheet'!$C$2:$C$5000,G$138,'1. Output sheet'!$K$2:$K$5000,$B1044,'1. Output sheet'!$AC$2:$AC$5000,$B$170,'1. Output sheet'!$O$2:$O$5000,"&gt;="&amp;$B$906,'1. Output sheet'!$O$2:$O$5000,"&lt;"&amp;$C$906)</f>
        <v>0</v>
      </c>
      <c r="H1044" s="13">
        <f>SUMIFS('1. Output sheet'!$F$2:$F$5000,'1. Output sheet'!$C$2:$C$5000,H$138,'1. Output sheet'!$K$2:$K$5000,$B1044,'1. Output sheet'!$AC$2:$AC$5000,$B$140,'1. Output sheet'!$O$2:$O$5000,"&gt;="&amp;$B$906,'1. Output sheet'!$O$2:$O$5000,"&lt;"&amp;$C$906)+SUMIFS('1. Output sheet'!$F$2:$F$5000,'1. Output sheet'!$C$2:$C$5000,H$138,'1. Output sheet'!$K$2:$K$5000,$B1044,'1. Output sheet'!$AC$2:$AC$5000,$B$170,'1. Output sheet'!$O$2:$O$5000,"&gt;="&amp;$B$906,'1. Output sheet'!$O$2:$O$5000,"&lt;"&amp;$C$906)</f>
        <v>0</v>
      </c>
      <c r="I1044" s="13">
        <f>SUMIFS('1. Output sheet'!$F$2:$F$5000,'1. Output sheet'!$C$2:$C$5000,I$138,'1. Output sheet'!$K$2:$K$5000,$B1044,'1. Output sheet'!$AC$2:$AC$5000,$B$140,'1. Output sheet'!$O$2:$O$5000,"&gt;="&amp;$B$906,'1. Output sheet'!$O$2:$O$5000,"&lt;"&amp;$C$906)+SUMIFS('1. Output sheet'!$F$2:$F$5000,'1. Output sheet'!$C$2:$C$5000,I$138,'1. Output sheet'!$K$2:$K$5000,$B1044,'1. Output sheet'!$AC$2:$AC$5000,$B$170,'1. Output sheet'!$O$2:$O$5000,"&gt;="&amp;$B$906,'1. Output sheet'!$O$2:$O$5000,"&lt;"&amp;$C$906)</f>
        <v>0</v>
      </c>
      <c r="J1044" s="13">
        <f>SUMIFS('1. Output sheet'!$F$2:$F$5000,'1. Output sheet'!$C$2:$C$5000,J$138,'1. Output sheet'!$K$2:$K$5000,$B1044,'1. Output sheet'!$AC$2:$AC$5000,$B$140,'1. Output sheet'!$O$2:$O$5000,"&gt;="&amp;$B$906,'1. Output sheet'!$O$2:$O$5000,"&lt;"&amp;$C$906)+SUMIFS('1. Output sheet'!$F$2:$F$5000,'1. Output sheet'!$C$2:$C$5000,J$138,'1. Output sheet'!$K$2:$K$5000,$B1044,'1. Output sheet'!$AC$2:$AC$5000,$B$170,'1. Output sheet'!$O$2:$O$5000,"&gt;="&amp;$B$906,'1. Output sheet'!$O$2:$O$5000,"&lt;"&amp;$C$906)</f>
        <v>0</v>
      </c>
      <c r="K1044" s="13">
        <f>SUMIFS('1. Output sheet'!$F$2:$F$5000,'1. Output sheet'!$C$2:$C$5000,K$138,'1. Output sheet'!$K$2:$K$5000,$B1044,'1. Output sheet'!$AC$2:$AC$5000,$B$140,'1. Output sheet'!$O$2:$O$5000,"&gt;="&amp;$B$906,'1. Output sheet'!$O$2:$O$5000,"&lt;"&amp;$C$906)+SUMIFS('1. Output sheet'!$F$2:$F$5000,'1. Output sheet'!$C$2:$C$5000,K$138,'1. Output sheet'!$K$2:$K$5000,$B1044,'1. Output sheet'!$AC$2:$AC$5000,$B$170,'1. Output sheet'!$O$2:$O$5000,"&gt;="&amp;$B$906,'1. Output sheet'!$O$2:$O$5000,"&lt;"&amp;$C$906)</f>
        <v>0</v>
      </c>
      <c r="L1044" s="13">
        <f>SUMIFS('1. Output sheet'!$F$2:$F$5000,'1. Output sheet'!$C$2:$C$5000,L$138,'1. Output sheet'!$K$2:$K$5000,$B1044,'1. Output sheet'!$AC$2:$AC$5000,$B$140,'1. Output sheet'!$O$2:$O$5000,"&gt;="&amp;$B$906,'1. Output sheet'!$O$2:$O$5000,"&lt;"&amp;$C$906)+SUMIFS('1. Output sheet'!$F$2:$F$5000,'1. Output sheet'!$C$2:$C$5000,L$138,'1. Output sheet'!$K$2:$K$5000,$B1044,'1. Output sheet'!$AC$2:$AC$5000,$B$170,'1. Output sheet'!$O$2:$O$5000,"&gt;="&amp;$B$906,'1. Output sheet'!$O$2:$O$5000,"&lt;"&amp;$C$906)</f>
        <v>0</v>
      </c>
      <c r="M1044" s="13">
        <f>SUMIFS('1. Output sheet'!$F$2:$F$5000,'1. Output sheet'!$C$2:$C$5000,M$138,'1. Output sheet'!$K$2:$K$5000,$B1044,'1. Output sheet'!$AC$2:$AC$5000,$B$140,'1. Output sheet'!$O$2:$O$5000,"&gt;="&amp;$B$906,'1. Output sheet'!$O$2:$O$5000,"&lt;"&amp;$C$906)+SUMIFS('1. Output sheet'!$F$2:$F$5000,'1. Output sheet'!$C$2:$C$5000,M$138,'1. Output sheet'!$K$2:$K$5000,$B1044,'1. Output sheet'!$AC$2:$AC$5000,$B$170,'1. Output sheet'!$O$2:$O$5000,"&gt;="&amp;$B$906,'1. Output sheet'!$O$2:$O$5000,"&lt;"&amp;$C$906)</f>
        <v>0</v>
      </c>
      <c r="N1044" s="13">
        <f>SUMIFS('1. Output sheet'!$F$2:$F$5000,'1. Output sheet'!$C$2:$C$5000,N$138,'1. Output sheet'!$K$2:$K$5000,$B1044,'1. Output sheet'!$AC$2:$AC$5000,$B$140,'1. Output sheet'!$O$2:$O$5000,"&gt;="&amp;$B$906,'1. Output sheet'!$O$2:$O$5000,"&lt;"&amp;$C$906)+SUMIFS('1. Output sheet'!$F$2:$F$5000,'1. Output sheet'!$C$2:$C$5000,N$138,'1. Output sheet'!$K$2:$K$5000,$B1044,'1. Output sheet'!$AC$2:$AC$5000,$B$170,'1. Output sheet'!$O$2:$O$5000,"&gt;="&amp;$B$906,'1. Output sheet'!$O$2:$O$5000,"&lt;"&amp;$C$906)</f>
        <v>0</v>
      </c>
      <c r="O1044" s="13">
        <f>SUMIFS('1. Output sheet'!$F$2:$F$5000,'1. Output sheet'!$C$2:$C$5000,O$138,'1. Output sheet'!$K$2:$K$5000,$B1044,'1. Output sheet'!$AC$2:$AC$5000,$B$140,'1. Output sheet'!$O$2:$O$5000,"&gt;="&amp;$B$906,'1. Output sheet'!$O$2:$O$5000,"&lt;"&amp;$C$906)+SUMIFS('1. Output sheet'!$F$2:$F$5000,'1. Output sheet'!$C$2:$C$5000,O$138,'1. Output sheet'!$K$2:$K$5000,$B1044,'1. Output sheet'!$AC$2:$AC$5000,$B$170,'1. Output sheet'!$O$2:$O$5000,"&gt;="&amp;$B$906,'1. Output sheet'!$O$2:$O$5000,"&lt;"&amp;$C$906)</f>
        <v>0</v>
      </c>
      <c r="P1044" s="14">
        <f t="shared" si="610"/>
        <v>0</v>
      </c>
      <c r="R1044" s="39" t="s">
        <v>583</v>
      </c>
      <c r="S1044" s="12"/>
      <c r="T1044" s="13">
        <f t="shared" si="609"/>
        <v>0</v>
      </c>
      <c r="U1044" s="13">
        <f t="shared" si="597"/>
        <v>0</v>
      </c>
      <c r="V1044" s="13">
        <f t="shared" si="598"/>
        <v>0</v>
      </c>
      <c r="W1044" s="13">
        <f t="shared" si="599"/>
        <v>0</v>
      </c>
      <c r="X1044" s="13">
        <f t="shared" si="600"/>
        <v>0</v>
      </c>
      <c r="Y1044" s="13">
        <f t="shared" si="601"/>
        <v>0</v>
      </c>
      <c r="Z1044" s="13">
        <f t="shared" si="602"/>
        <v>0</v>
      </c>
      <c r="AA1044" s="13">
        <f t="shared" si="603"/>
        <v>0</v>
      </c>
      <c r="AB1044" s="13">
        <f t="shared" si="604"/>
        <v>0</v>
      </c>
      <c r="AC1044" s="13">
        <f t="shared" si="605"/>
        <v>0</v>
      </c>
      <c r="AD1044" s="13">
        <f t="shared" si="606"/>
        <v>0</v>
      </c>
      <c r="AE1044" s="13">
        <f t="shared" si="607"/>
        <v>0</v>
      </c>
      <c r="AF1044" s="14">
        <f t="shared" si="608"/>
        <v>0</v>
      </c>
    </row>
    <row r="1045" spans="2:32" ht="15" x14ac:dyDescent="0.25">
      <c r="B1045" s="39" t="s">
        <v>429</v>
      </c>
      <c r="C1045" s="12"/>
      <c r="D1045" s="13">
        <f>SUMIFS('1. Output sheet'!$F$2:$F$5000,'1. Output sheet'!$C$2:$C$5000,D$138,'1. Output sheet'!$K$2:$K$5000,$B1045,'1. Output sheet'!$AC$2:$AC$5000,$B$140,'1. Output sheet'!$O$2:$O$5000,"&gt;="&amp;$B$906,'1. Output sheet'!$O$2:$O$5000,"&lt;"&amp;$C$906)+SUMIFS('1. Output sheet'!$F$2:$F$5000,'1. Output sheet'!$C$2:$C$5000,D$138,'1. Output sheet'!$K$2:$K$5000,$B1045,'1. Output sheet'!$AC$2:$AC$5000,$B$170,'1. Output sheet'!$O$2:$O$5000,"&gt;="&amp;$B$906,'1. Output sheet'!$O$2:$O$5000,"&lt;"&amp;$C$906)</f>
        <v>0</v>
      </c>
      <c r="E1045" s="13">
        <f>SUMIFS('1. Output sheet'!$F$2:$F$5000,'1. Output sheet'!$C$2:$C$5000,E$138,'1. Output sheet'!$K$2:$K$5000,$B1045,'1. Output sheet'!$AC$2:$AC$5000,$B$140,'1. Output sheet'!$O$2:$O$5000,"&gt;="&amp;$B$906,'1. Output sheet'!$O$2:$O$5000,"&lt;"&amp;$C$906)+SUMIFS('1. Output sheet'!$F$2:$F$5000,'1. Output sheet'!$C$2:$C$5000,E$138,'1. Output sheet'!$K$2:$K$5000,$B1045,'1. Output sheet'!$AC$2:$AC$5000,$B$170,'1. Output sheet'!$O$2:$O$5000,"&gt;="&amp;$B$906,'1. Output sheet'!$O$2:$O$5000,"&lt;"&amp;$C$906)</f>
        <v>0</v>
      </c>
      <c r="F1045" s="13">
        <f>SUMIFS('1. Output sheet'!$F$2:$F$5000,'1. Output sheet'!$C$2:$C$5000,F$138,'1. Output sheet'!$K$2:$K$5000,$B1045,'1. Output sheet'!$AC$2:$AC$5000,$B$140,'1. Output sheet'!$O$2:$O$5000,"&gt;="&amp;$B$906,'1. Output sheet'!$O$2:$O$5000,"&lt;"&amp;$C$906)+SUMIFS('1. Output sheet'!$F$2:$F$5000,'1. Output sheet'!$C$2:$C$5000,F$138,'1. Output sheet'!$K$2:$K$5000,$B1045,'1. Output sheet'!$AC$2:$AC$5000,$B$170,'1. Output sheet'!$O$2:$O$5000,"&gt;="&amp;$B$906,'1. Output sheet'!$O$2:$O$5000,"&lt;"&amp;$C$906)</f>
        <v>0</v>
      </c>
      <c r="G1045" s="13">
        <f>SUMIFS('1. Output sheet'!$F$2:$F$5000,'1. Output sheet'!$C$2:$C$5000,G$138,'1. Output sheet'!$K$2:$K$5000,$B1045,'1. Output sheet'!$AC$2:$AC$5000,$B$140,'1. Output sheet'!$O$2:$O$5000,"&gt;="&amp;$B$906,'1. Output sheet'!$O$2:$O$5000,"&lt;"&amp;$C$906)+SUMIFS('1. Output sheet'!$F$2:$F$5000,'1. Output sheet'!$C$2:$C$5000,G$138,'1. Output sheet'!$K$2:$K$5000,$B1045,'1. Output sheet'!$AC$2:$AC$5000,$B$170,'1. Output sheet'!$O$2:$O$5000,"&gt;="&amp;$B$906,'1. Output sheet'!$O$2:$O$5000,"&lt;"&amp;$C$906)</f>
        <v>0</v>
      </c>
      <c r="H1045" s="13">
        <f>SUMIFS('1. Output sheet'!$F$2:$F$5000,'1. Output sheet'!$C$2:$C$5000,H$138,'1. Output sheet'!$K$2:$K$5000,$B1045,'1. Output sheet'!$AC$2:$AC$5000,$B$140,'1. Output sheet'!$O$2:$O$5000,"&gt;="&amp;$B$906,'1. Output sheet'!$O$2:$O$5000,"&lt;"&amp;$C$906)+SUMIFS('1. Output sheet'!$F$2:$F$5000,'1. Output sheet'!$C$2:$C$5000,H$138,'1. Output sheet'!$K$2:$K$5000,$B1045,'1. Output sheet'!$AC$2:$AC$5000,$B$170,'1. Output sheet'!$O$2:$O$5000,"&gt;="&amp;$B$906,'1. Output sheet'!$O$2:$O$5000,"&lt;"&amp;$C$906)</f>
        <v>0</v>
      </c>
      <c r="I1045" s="13">
        <f>SUMIFS('1. Output sheet'!$F$2:$F$5000,'1. Output sheet'!$C$2:$C$5000,I$138,'1. Output sheet'!$K$2:$K$5000,$B1045,'1. Output sheet'!$AC$2:$AC$5000,$B$140,'1. Output sheet'!$O$2:$O$5000,"&gt;="&amp;$B$906,'1. Output sheet'!$O$2:$O$5000,"&lt;"&amp;$C$906)+SUMIFS('1. Output sheet'!$F$2:$F$5000,'1. Output sheet'!$C$2:$C$5000,I$138,'1. Output sheet'!$K$2:$K$5000,$B1045,'1. Output sheet'!$AC$2:$AC$5000,$B$170,'1. Output sheet'!$O$2:$O$5000,"&gt;="&amp;$B$906,'1. Output sheet'!$O$2:$O$5000,"&lt;"&amp;$C$906)</f>
        <v>0</v>
      </c>
      <c r="J1045" s="13">
        <f>SUMIFS('1. Output sheet'!$F$2:$F$5000,'1. Output sheet'!$C$2:$C$5000,J$138,'1. Output sheet'!$K$2:$K$5000,$B1045,'1. Output sheet'!$AC$2:$AC$5000,$B$140,'1. Output sheet'!$O$2:$O$5000,"&gt;="&amp;$B$906,'1. Output sheet'!$O$2:$O$5000,"&lt;"&amp;$C$906)+SUMIFS('1. Output sheet'!$F$2:$F$5000,'1. Output sheet'!$C$2:$C$5000,J$138,'1. Output sheet'!$K$2:$K$5000,$B1045,'1. Output sheet'!$AC$2:$AC$5000,$B$170,'1. Output sheet'!$O$2:$O$5000,"&gt;="&amp;$B$906,'1. Output sheet'!$O$2:$O$5000,"&lt;"&amp;$C$906)</f>
        <v>0</v>
      </c>
      <c r="K1045" s="13">
        <f>SUMIFS('1. Output sheet'!$F$2:$F$5000,'1. Output sheet'!$C$2:$C$5000,K$138,'1. Output sheet'!$K$2:$K$5000,$B1045,'1. Output sheet'!$AC$2:$AC$5000,$B$140,'1. Output sheet'!$O$2:$O$5000,"&gt;="&amp;$B$906,'1. Output sheet'!$O$2:$O$5000,"&lt;"&amp;$C$906)+SUMIFS('1. Output sheet'!$F$2:$F$5000,'1. Output sheet'!$C$2:$C$5000,K$138,'1. Output sheet'!$K$2:$K$5000,$B1045,'1. Output sheet'!$AC$2:$AC$5000,$B$170,'1. Output sheet'!$O$2:$O$5000,"&gt;="&amp;$B$906,'1. Output sheet'!$O$2:$O$5000,"&lt;"&amp;$C$906)</f>
        <v>0</v>
      </c>
      <c r="L1045" s="13">
        <f>SUMIFS('1. Output sheet'!$F$2:$F$5000,'1. Output sheet'!$C$2:$C$5000,L$138,'1. Output sheet'!$K$2:$K$5000,$B1045,'1. Output sheet'!$AC$2:$AC$5000,$B$140,'1. Output sheet'!$O$2:$O$5000,"&gt;="&amp;$B$906,'1. Output sheet'!$O$2:$O$5000,"&lt;"&amp;$C$906)+SUMIFS('1. Output sheet'!$F$2:$F$5000,'1. Output sheet'!$C$2:$C$5000,L$138,'1. Output sheet'!$K$2:$K$5000,$B1045,'1. Output sheet'!$AC$2:$AC$5000,$B$170,'1. Output sheet'!$O$2:$O$5000,"&gt;="&amp;$B$906,'1. Output sheet'!$O$2:$O$5000,"&lt;"&amp;$C$906)</f>
        <v>0</v>
      </c>
      <c r="M1045" s="13">
        <f>SUMIFS('1. Output sheet'!$F$2:$F$5000,'1. Output sheet'!$C$2:$C$5000,M$138,'1. Output sheet'!$K$2:$K$5000,$B1045,'1. Output sheet'!$AC$2:$AC$5000,$B$140,'1. Output sheet'!$O$2:$O$5000,"&gt;="&amp;$B$906,'1. Output sheet'!$O$2:$O$5000,"&lt;"&amp;$C$906)+SUMIFS('1. Output sheet'!$F$2:$F$5000,'1. Output sheet'!$C$2:$C$5000,M$138,'1. Output sheet'!$K$2:$K$5000,$B1045,'1. Output sheet'!$AC$2:$AC$5000,$B$170,'1. Output sheet'!$O$2:$O$5000,"&gt;="&amp;$B$906,'1. Output sheet'!$O$2:$O$5000,"&lt;"&amp;$C$906)</f>
        <v>0</v>
      </c>
      <c r="N1045" s="13">
        <f>SUMIFS('1. Output sheet'!$F$2:$F$5000,'1. Output sheet'!$C$2:$C$5000,N$138,'1. Output sheet'!$K$2:$K$5000,$B1045,'1. Output sheet'!$AC$2:$AC$5000,$B$140,'1. Output sheet'!$O$2:$O$5000,"&gt;="&amp;$B$906,'1. Output sheet'!$O$2:$O$5000,"&lt;"&amp;$C$906)+SUMIFS('1. Output sheet'!$F$2:$F$5000,'1. Output sheet'!$C$2:$C$5000,N$138,'1. Output sheet'!$K$2:$K$5000,$B1045,'1. Output sheet'!$AC$2:$AC$5000,$B$170,'1. Output sheet'!$O$2:$O$5000,"&gt;="&amp;$B$906,'1. Output sheet'!$O$2:$O$5000,"&lt;"&amp;$C$906)</f>
        <v>0</v>
      </c>
      <c r="O1045" s="13">
        <f>SUMIFS('1. Output sheet'!$F$2:$F$5000,'1. Output sheet'!$C$2:$C$5000,O$138,'1. Output sheet'!$K$2:$K$5000,$B1045,'1. Output sheet'!$AC$2:$AC$5000,$B$140,'1. Output sheet'!$O$2:$O$5000,"&gt;="&amp;$B$906,'1. Output sheet'!$O$2:$O$5000,"&lt;"&amp;$C$906)+SUMIFS('1. Output sheet'!$F$2:$F$5000,'1. Output sheet'!$C$2:$C$5000,O$138,'1. Output sheet'!$K$2:$K$5000,$B1045,'1. Output sheet'!$AC$2:$AC$5000,$B$170,'1. Output sheet'!$O$2:$O$5000,"&gt;="&amp;$B$906,'1. Output sheet'!$O$2:$O$5000,"&lt;"&amp;$C$906)</f>
        <v>0</v>
      </c>
      <c r="P1045" s="14">
        <f t="shared" si="610"/>
        <v>0</v>
      </c>
      <c r="R1045" s="39" t="s">
        <v>429</v>
      </c>
      <c r="S1045" s="12"/>
      <c r="T1045" s="13">
        <f t="shared" si="609"/>
        <v>0</v>
      </c>
      <c r="U1045" s="13">
        <f t="shared" si="597"/>
        <v>0</v>
      </c>
      <c r="V1045" s="13">
        <f t="shared" si="598"/>
        <v>0</v>
      </c>
      <c r="W1045" s="13">
        <f t="shared" si="599"/>
        <v>0</v>
      </c>
      <c r="X1045" s="13">
        <f t="shared" si="600"/>
        <v>0</v>
      </c>
      <c r="Y1045" s="13">
        <f t="shared" si="601"/>
        <v>0</v>
      </c>
      <c r="Z1045" s="13">
        <f t="shared" si="602"/>
        <v>0</v>
      </c>
      <c r="AA1045" s="13">
        <f t="shared" si="603"/>
        <v>0</v>
      </c>
      <c r="AB1045" s="13">
        <f t="shared" si="604"/>
        <v>0</v>
      </c>
      <c r="AC1045" s="13">
        <f t="shared" si="605"/>
        <v>0</v>
      </c>
      <c r="AD1045" s="13">
        <f t="shared" si="606"/>
        <v>0</v>
      </c>
      <c r="AE1045" s="13">
        <f t="shared" si="607"/>
        <v>0</v>
      </c>
      <c r="AF1045" s="14">
        <f t="shared" si="608"/>
        <v>0</v>
      </c>
    </row>
    <row r="1046" spans="2:32" ht="15" x14ac:dyDescent="0.25">
      <c r="B1046" s="39" t="s">
        <v>535</v>
      </c>
      <c r="C1046" s="12"/>
      <c r="D1046" s="13">
        <f>SUMIFS('1. Output sheet'!$F$2:$F$5000,'1. Output sheet'!$C$2:$C$5000,D$138,'1. Output sheet'!$K$2:$K$5000,$B1046,'1. Output sheet'!$AC$2:$AC$5000,$B$140,'1. Output sheet'!$O$2:$O$5000,"&gt;="&amp;$B$906,'1. Output sheet'!$O$2:$O$5000,"&lt;"&amp;$C$906)+SUMIFS('1. Output sheet'!$F$2:$F$5000,'1. Output sheet'!$C$2:$C$5000,D$138,'1. Output sheet'!$K$2:$K$5000,$B1046,'1. Output sheet'!$AC$2:$AC$5000,$B$170,'1. Output sheet'!$O$2:$O$5000,"&gt;="&amp;$B$906,'1. Output sheet'!$O$2:$O$5000,"&lt;"&amp;$C$906)</f>
        <v>0</v>
      </c>
      <c r="E1046" s="13">
        <f>SUMIFS('1. Output sheet'!$F$2:$F$5000,'1. Output sheet'!$C$2:$C$5000,E$138,'1. Output sheet'!$K$2:$K$5000,$B1046,'1. Output sheet'!$AC$2:$AC$5000,$B$140,'1. Output sheet'!$O$2:$O$5000,"&gt;="&amp;$B$906,'1. Output sheet'!$O$2:$O$5000,"&lt;"&amp;$C$906)+SUMIFS('1. Output sheet'!$F$2:$F$5000,'1. Output sheet'!$C$2:$C$5000,E$138,'1. Output sheet'!$K$2:$K$5000,$B1046,'1. Output sheet'!$AC$2:$AC$5000,$B$170,'1. Output sheet'!$O$2:$O$5000,"&gt;="&amp;$B$906,'1. Output sheet'!$O$2:$O$5000,"&lt;"&amp;$C$906)</f>
        <v>0</v>
      </c>
      <c r="F1046" s="13">
        <f>SUMIFS('1. Output sheet'!$F$2:$F$5000,'1. Output sheet'!$C$2:$C$5000,F$138,'1. Output sheet'!$K$2:$K$5000,$B1046,'1. Output sheet'!$AC$2:$AC$5000,$B$140,'1. Output sheet'!$O$2:$O$5000,"&gt;="&amp;$B$906,'1. Output sheet'!$O$2:$O$5000,"&lt;"&amp;$C$906)+SUMIFS('1. Output sheet'!$F$2:$F$5000,'1. Output sheet'!$C$2:$C$5000,F$138,'1. Output sheet'!$K$2:$K$5000,$B1046,'1. Output sheet'!$AC$2:$AC$5000,$B$170,'1. Output sheet'!$O$2:$O$5000,"&gt;="&amp;$B$906,'1. Output sheet'!$O$2:$O$5000,"&lt;"&amp;$C$906)</f>
        <v>0</v>
      </c>
      <c r="G1046" s="13">
        <f>SUMIFS('1. Output sheet'!$F$2:$F$5000,'1. Output sheet'!$C$2:$C$5000,G$138,'1. Output sheet'!$K$2:$K$5000,$B1046,'1. Output sheet'!$AC$2:$AC$5000,$B$140,'1. Output sheet'!$O$2:$O$5000,"&gt;="&amp;$B$906,'1. Output sheet'!$O$2:$O$5000,"&lt;"&amp;$C$906)+SUMIFS('1. Output sheet'!$F$2:$F$5000,'1. Output sheet'!$C$2:$C$5000,G$138,'1. Output sheet'!$K$2:$K$5000,$B1046,'1. Output sheet'!$AC$2:$AC$5000,$B$170,'1. Output sheet'!$O$2:$O$5000,"&gt;="&amp;$B$906,'1. Output sheet'!$O$2:$O$5000,"&lt;"&amp;$C$906)</f>
        <v>0</v>
      </c>
      <c r="H1046" s="13">
        <f>SUMIFS('1. Output sheet'!$F$2:$F$5000,'1. Output sheet'!$C$2:$C$5000,H$138,'1. Output sheet'!$K$2:$K$5000,$B1046,'1. Output sheet'!$AC$2:$AC$5000,$B$140,'1. Output sheet'!$O$2:$O$5000,"&gt;="&amp;$B$906,'1. Output sheet'!$O$2:$O$5000,"&lt;"&amp;$C$906)+SUMIFS('1. Output sheet'!$F$2:$F$5000,'1. Output sheet'!$C$2:$C$5000,H$138,'1. Output sheet'!$K$2:$K$5000,$B1046,'1. Output sheet'!$AC$2:$AC$5000,$B$170,'1. Output sheet'!$O$2:$O$5000,"&gt;="&amp;$B$906,'1. Output sheet'!$O$2:$O$5000,"&lt;"&amp;$C$906)</f>
        <v>0</v>
      </c>
      <c r="I1046" s="13">
        <f>SUMIFS('1. Output sheet'!$F$2:$F$5000,'1. Output sheet'!$C$2:$C$5000,I$138,'1. Output sheet'!$K$2:$K$5000,$B1046,'1. Output sheet'!$AC$2:$AC$5000,$B$140,'1. Output sheet'!$O$2:$O$5000,"&gt;="&amp;$B$906,'1. Output sheet'!$O$2:$O$5000,"&lt;"&amp;$C$906)+SUMIFS('1. Output sheet'!$F$2:$F$5000,'1. Output sheet'!$C$2:$C$5000,I$138,'1. Output sheet'!$K$2:$K$5000,$B1046,'1. Output sheet'!$AC$2:$AC$5000,$B$170,'1. Output sheet'!$O$2:$O$5000,"&gt;="&amp;$B$906,'1. Output sheet'!$O$2:$O$5000,"&lt;"&amp;$C$906)</f>
        <v>0</v>
      </c>
      <c r="J1046" s="13">
        <f>SUMIFS('1. Output sheet'!$F$2:$F$5000,'1. Output sheet'!$C$2:$C$5000,J$138,'1. Output sheet'!$K$2:$K$5000,$B1046,'1. Output sheet'!$AC$2:$AC$5000,$B$140,'1. Output sheet'!$O$2:$O$5000,"&gt;="&amp;$B$906,'1. Output sheet'!$O$2:$O$5000,"&lt;"&amp;$C$906)+SUMIFS('1. Output sheet'!$F$2:$F$5000,'1. Output sheet'!$C$2:$C$5000,J$138,'1. Output sheet'!$K$2:$K$5000,$B1046,'1. Output sheet'!$AC$2:$AC$5000,$B$170,'1. Output sheet'!$O$2:$O$5000,"&gt;="&amp;$B$906,'1. Output sheet'!$O$2:$O$5000,"&lt;"&amp;$C$906)</f>
        <v>0</v>
      </c>
      <c r="K1046" s="13">
        <f>SUMIFS('1. Output sheet'!$F$2:$F$5000,'1. Output sheet'!$C$2:$C$5000,K$138,'1. Output sheet'!$K$2:$K$5000,$B1046,'1. Output sheet'!$AC$2:$AC$5000,$B$140,'1. Output sheet'!$O$2:$O$5000,"&gt;="&amp;$B$906,'1. Output sheet'!$O$2:$O$5000,"&lt;"&amp;$C$906)+SUMIFS('1. Output sheet'!$F$2:$F$5000,'1. Output sheet'!$C$2:$C$5000,K$138,'1. Output sheet'!$K$2:$K$5000,$B1046,'1. Output sheet'!$AC$2:$AC$5000,$B$170,'1. Output sheet'!$O$2:$O$5000,"&gt;="&amp;$B$906,'1. Output sheet'!$O$2:$O$5000,"&lt;"&amp;$C$906)</f>
        <v>0</v>
      </c>
      <c r="L1046" s="13">
        <f>SUMIFS('1. Output sheet'!$F$2:$F$5000,'1. Output sheet'!$C$2:$C$5000,L$138,'1. Output sheet'!$K$2:$K$5000,$B1046,'1. Output sheet'!$AC$2:$AC$5000,$B$140,'1. Output sheet'!$O$2:$O$5000,"&gt;="&amp;$B$906,'1. Output sheet'!$O$2:$O$5000,"&lt;"&amp;$C$906)+SUMIFS('1. Output sheet'!$F$2:$F$5000,'1. Output sheet'!$C$2:$C$5000,L$138,'1. Output sheet'!$K$2:$K$5000,$B1046,'1. Output sheet'!$AC$2:$AC$5000,$B$170,'1. Output sheet'!$O$2:$O$5000,"&gt;="&amp;$B$906,'1. Output sheet'!$O$2:$O$5000,"&lt;"&amp;$C$906)</f>
        <v>0</v>
      </c>
      <c r="M1046" s="13">
        <f>SUMIFS('1. Output sheet'!$F$2:$F$5000,'1. Output sheet'!$C$2:$C$5000,M$138,'1. Output sheet'!$K$2:$K$5000,$B1046,'1. Output sheet'!$AC$2:$AC$5000,$B$140,'1. Output sheet'!$O$2:$O$5000,"&gt;="&amp;$B$906,'1. Output sheet'!$O$2:$O$5000,"&lt;"&amp;$C$906)+SUMIFS('1. Output sheet'!$F$2:$F$5000,'1. Output sheet'!$C$2:$C$5000,M$138,'1. Output sheet'!$K$2:$K$5000,$B1046,'1. Output sheet'!$AC$2:$AC$5000,$B$170,'1. Output sheet'!$O$2:$O$5000,"&gt;="&amp;$B$906,'1. Output sheet'!$O$2:$O$5000,"&lt;"&amp;$C$906)</f>
        <v>0</v>
      </c>
      <c r="N1046" s="13">
        <f>SUMIFS('1. Output sheet'!$F$2:$F$5000,'1. Output sheet'!$C$2:$C$5000,N$138,'1. Output sheet'!$K$2:$K$5000,$B1046,'1. Output sheet'!$AC$2:$AC$5000,$B$140,'1. Output sheet'!$O$2:$O$5000,"&gt;="&amp;$B$906,'1. Output sheet'!$O$2:$O$5000,"&lt;"&amp;$C$906)+SUMIFS('1. Output sheet'!$F$2:$F$5000,'1. Output sheet'!$C$2:$C$5000,N$138,'1. Output sheet'!$K$2:$K$5000,$B1046,'1. Output sheet'!$AC$2:$AC$5000,$B$170,'1. Output sheet'!$O$2:$O$5000,"&gt;="&amp;$B$906,'1. Output sheet'!$O$2:$O$5000,"&lt;"&amp;$C$906)</f>
        <v>0</v>
      </c>
      <c r="O1046" s="13">
        <f>SUMIFS('1. Output sheet'!$F$2:$F$5000,'1. Output sheet'!$C$2:$C$5000,O$138,'1. Output sheet'!$K$2:$K$5000,$B1046,'1. Output sheet'!$AC$2:$AC$5000,$B$140,'1. Output sheet'!$O$2:$O$5000,"&gt;="&amp;$B$906,'1. Output sheet'!$O$2:$O$5000,"&lt;"&amp;$C$906)+SUMIFS('1. Output sheet'!$F$2:$F$5000,'1. Output sheet'!$C$2:$C$5000,O$138,'1. Output sheet'!$K$2:$K$5000,$B1046,'1. Output sheet'!$AC$2:$AC$5000,$B$170,'1. Output sheet'!$O$2:$O$5000,"&gt;="&amp;$B$906,'1. Output sheet'!$O$2:$O$5000,"&lt;"&amp;$C$906)</f>
        <v>0</v>
      </c>
      <c r="P1046" s="14">
        <f t="shared" si="610"/>
        <v>0</v>
      </c>
      <c r="R1046" s="39" t="s">
        <v>535</v>
      </c>
      <c r="S1046" s="12"/>
      <c r="T1046" s="13">
        <f t="shared" si="609"/>
        <v>0</v>
      </c>
      <c r="U1046" s="13">
        <f t="shared" si="597"/>
        <v>0</v>
      </c>
      <c r="V1046" s="13">
        <f t="shared" si="598"/>
        <v>0</v>
      </c>
      <c r="W1046" s="13">
        <f t="shared" si="599"/>
        <v>0</v>
      </c>
      <c r="X1046" s="13">
        <f t="shared" si="600"/>
        <v>0</v>
      </c>
      <c r="Y1046" s="13">
        <f t="shared" si="601"/>
        <v>0</v>
      </c>
      <c r="Z1046" s="13">
        <f t="shared" si="602"/>
        <v>0</v>
      </c>
      <c r="AA1046" s="13">
        <f t="shared" si="603"/>
        <v>0</v>
      </c>
      <c r="AB1046" s="13">
        <f t="shared" si="604"/>
        <v>0</v>
      </c>
      <c r="AC1046" s="13">
        <f t="shared" si="605"/>
        <v>0</v>
      </c>
      <c r="AD1046" s="13">
        <f t="shared" si="606"/>
        <v>0</v>
      </c>
      <c r="AE1046" s="13">
        <f t="shared" si="607"/>
        <v>0</v>
      </c>
      <c r="AF1046" s="14">
        <f t="shared" si="608"/>
        <v>0</v>
      </c>
    </row>
    <row r="1047" spans="2:32" ht="15" x14ac:dyDescent="0.25">
      <c r="B1047" s="39" t="s">
        <v>247</v>
      </c>
      <c r="C1047" s="12"/>
      <c r="D1047" s="13">
        <f>SUMIFS('1. Output sheet'!$F$2:$F$5000,'1. Output sheet'!$C$2:$C$5000,D$138,'1. Output sheet'!$K$2:$K$5000,$B1047,'1. Output sheet'!$AC$2:$AC$5000,$B$140,'1. Output sheet'!$O$2:$O$5000,"&gt;="&amp;$B$906,'1. Output sheet'!$O$2:$O$5000,"&lt;"&amp;$C$906)+SUMIFS('1. Output sheet'!$F$2:$F$5000,'1. Output sheet'!$C$2:$C$5000,D$138,'1. Output sheet'!$K$2:$K$5000,$B1047,'1. Output sheet'!$AC$2:$AC$5000,$B$170,'1. Output sheet'!$O$2:$O$5000,"&gt;="&amp;$B$906,'1. Output sheet'!$O$2:$O$5000,"&lt;"&amp;$C$906)</f>
        <v>0</v>
      </c>
      <c r="E1047" s="13">
        <f>SUMIFS('1. Output sheet'!$F$2:$F$5000,'1. Output sheet'!$C$2:$C$5000,E$138,'1. Output sheet'!$K$2:$K$5000,$B1047,'1. Output sheet'!$AC$2:$AC$5000,$B$140,'1. Output sheet'!$O$2:$O$5000,"&gt;="&amp;$B$906,'1. Output sheet'!$O$2:$O$5000,"&lt;"&amp;$C$906)+SUMIFS('1. Output sheet'!$F$2:$F$5000,'1. Output sheet'!$C$2:$C$5000,E$138,'1. Output sheet'!$K$2:$K$5000,$B1047,'1. Output sheet'!$AC$2:$AC$5000,$B$170,'1. Output sheet'!$O$2:$O$5000,"&gt;="&amp;$B$906,'1. Output sheet'!$O$2:$O$5000,"&lt;"&amp;$C$906)</f>
        <v>26545.4</v>
      </c>
      <c r="F1047" s="13">
        <f>SUMIFS('1. Output sheet'!$F$2:$F$5000,'1. Output sheet'!$C$2:$C$5000,F$138,'1. Output sheet'!$K$2:$K$5000,$B1047,'1. Output sheet'!$AC$2:$AC$5000,$B$140,'1. Output sheet'!$O$2:$O$5000,"&gt;="&amp;$B$906,'1. Output sheet'!$O$2:$O$5000,"&lt;"&amp;$C$906)+SUMIFS('1. Output sheet'!$F$2:$F$5000,'1. Output sheet'!$C$2:$C$5000,F$138,'1. Output sheet'!$K$2:$K$5000,$B1047,'1. Output sheet'!$AC$2:$AC$5000,$B$170,'1. Output sheet'!$O$2:$O$5000,"&gt;="&amp;$B$906,'1. Output sheet'!$O$2:$O$5000,"&lt;"&amp;$C$906)</f>
        <v>0</v>
      </c>
      <c r="G1047" s="13">
        <f>SUMIFS('1. Output sheet'!$F$2:$F$5000,'1. Output sheet'!$C$2:$C$5000,G$138,'1. Output sheet'!$K$2:$K$5000,$B1047,'1. Output sheet'!$AC$2:$AC$5000,$B$140,'1. Output sheet'!$O$2:$O$5000,"&gt;="&amp;$B$906,'1. Output sheet'!$O$2:$O$5000,"&lt;"&amp;$C$906)+SUMIFS('1. Output sheet'!$F$2:$F$5000,'1. Output sheet'!$C$2:$C$5000,G$138,'1. Output sheet'!$K$2:$K$5000,$B1047,'1. Output sheet'!$AC$2:$AC$5000,$B$170,'1. Output sheet'!$O$2:$O$5000,"&gt;="&amp;$B$906,'1. Output sheet'!$O$2:$O$5000,"&lt;"&amp;$C$906)</f>
        <v>0</v>
      </c>
      <c r="H1047" s="13">
        <f>SUMIFS('1. Output sheet'!$F$2:$F$5000,'1. Output sheet'!$C$2:$C$5000,H$138,'1. Output sheet'!$K$2:$K$5000,$B1047,'1. Output sheet'!$AC$2:$AC$5000,$B$140,'1. Output sheet'!$O$2:$O$5000,"&gt;="&amp;$B$906,'1. Output sheet'!$O$2:$O$5000,"&lt;"&amp;$C$906)+SUMIFS('1. Output sheet'!$F$2:$F$5000,'1. Output sheet'!$C$2:$C$5000,H$138,'1. Output sheet'!$K$2:$K$5000,$B1047,'1. Output sheet'!$AC$2:$AC$5000,$B$170,'1. Output sheet'!$O$2:$O$5000,"&gt;="&amp;$B$906,'1. Output sheet'!$O$2:$O$5000,"&lt;"&amp;$C$906)</f>
        <v>0</v>
      </c>
      <c r="I1047" s="13">
        <f>SUMIFS('1. Output sheet'!$F$2:$F$5000,'1. Output sheet'!$C$2:$C$5000,I$138,'1. Output sheet'!$K$2:$K$5000,$B1047,'1. Output sheet'!$AC$2:$AC$5000,$B$140,'1. Output sheet'!$O$2:$O$5000,"&gt;="&amp;$B$906,'1. Output sheet'!$O$2:$O$5000,"&lt;"&amp;$C$906)+SUMIFS('1. Output sheet'!$F$2:$F$5000,'1. Output sheet'!$C$2:$C$5000,I$138,'1. Output sheet'!$K$2:$K$5000,$B1047,'1. Output sheet'!$AC$2:$AC$5000,$B$170,'1. Output sheet'!$O$2:$O$5000,"&gt;="&amp;$B$906,'1. Output sheet'!$O$2:$O$5000,"&lt;"&amp;$C$906)</f>
        <v>0</v>
      </c>
      <c r="J1047" s="13">
        <f>SUMIFS('1. Output sheet'!$F$2:$F$5000,'1. Output sheet'!$C$2:$C$5000,J$138,'1. Output sheet'!$K$2:$K$5000,$B1047,'1. Output sheet'!$AC$2:$AC$5000,$B$140,'1. Output sheet'!$O$2:$O$5000,"&gt;="&amp;$B$906,'1. Output sheet'!$O$2:$O$5000,"&lt;"&amp;$C$906)+SUMIFS('1. Output sheet'!$F$2:$F$5000,'1. Output sheet'!$C$2:$C$5000,J$138,'1. Output sheet'!$K$2:$K$5000,$B1047,'1. Output sheet'!$AC$2:$AC$5000,$B$170,'1. Output sheet'!$O$2:$O$5000,"&gt;="&amp;$B$906,'1. Output sheet'!$O$2:$O$5000,"&lt;"&amp;$C$906)</f>
        <v>0</v>
      </c>
      <c r="K1047" s="13">
        <f>SUMIFS('1. Output sheet'!$F$2:$F$5000,'1. Output sheet'!$C$2:$C$5000,K$138,'1. Output sheet'!$K$2:$K$5000,$B1047,'1. Output sheet'!$AC$2:$AC$5000,$B$140,'1. Output sheet'!$O$2:$O$5000,"&gt;="&amp;$B$906,'1. Output sheet'!$O$2:$O$5000,"&lt;"&amp;$C$906)+SUMIFS('1. Output sheet'!$F$2:$F$5000,'1. Output sheet'!$C$2:$C$5000,K$138,'1. Output sheet'!$K$2:$K$5000,$B1047,'1. Output sheet'!$AC$2:$AC$5000,$B$170,'1. Output sheet'!$O$2:$O$5000,"&gt;="&amp;$B$906,'1. Output sheet'!$O$2:$O$5000,"&lt;"&amp;$C$906)</f>
        <v>0</v>
      </c>
      <c r="L1047" s="13">
        <f>SUMIFS('1. Output sheet'!$F$2:$F$5000,'1. Output sheet'!$C$2:$C$5000,L$138,'1. Output sheet'!$K$2:$K$5000,$B1047,'1. Output sheet'!$AC$2:$AC$5000,$B$140,'1. Output sheet'!$O$2:$O$5000,"&gt;="&amp;$B$906,'1. Output sheet'!$O$2:$O$5000,"&lt;"&amp;$C$906)+SUMIFS('1. Output sheet'!$F$2:$F$5000,'1. Output sheet'!$C$2:$C$5000,L$138,'1. Output sheet'!$K$2:$K$5000,$B1047,'1. Output sheet'!$AC$2:$AC$5000,$B$170,'1. Output sheet'!$O$2:$O$5000,"&gt;="&amp;$B$906,'1. Output sheet'!$O$2:$O$5000,"&lt;"&amp;$C$906)</f>
        <v>0</v>
      </c>
      <c r="M1047" s="13">
        <f>SUMIFS('1. Output sheet'!$F$2:$F$5000,'1. Output sheet'!$C$2:$C$5000,M$138,'1. Output sheet'!$K$2:$K$5000,$B1047,'1. Output sheet'!$AC$2:$AC$5000,$B$140,'1. Output sheet'!$O$2:$O$5000,"&gt;="&amp;$B$906,'1. Output sheet'!$O$2:$O$5000,"&lt;"&amp;$C$906)+SUMIFS('1. Output sheet'!$F$2:$F$5000,'1. Output sheet'!$C$2:$C$5000,M$138,'1. Output sheet'!$K$2:$K$5000,$B1047,'1. Output sheet'!$AC$2:$AC$5000,$B$170,'1. Output sheet'!$O$2:$O$5000,"&gt;="&amp;$B$906,'1. Output sheet'!$O$2:$O$5000,"&lt;"&amp;$C$906)</f>
        <v>0</v>
      </c>
      <c r="N1047" s="13">
        <f>SUMIFS('1. Output sheet'!$F$2:$F$5000,'1. Output sheet'!$C$2:$C$5000,N$138,'1. Output sheet'!$K$2:$K$5000,$B1047,'1. Output sheet'!$AC$2:$AC$5000,$B$140,'1. Output sheet'!$O$2:$O$5000,"&gt;="&amp;$B$906,'1. Output sheet'!$O$2:$O$5000,"&lt;"&amp;$C$906)+SUMIFS('1. Output sheet'!$F$2:$F$5000,'1. Output sheet'!$C$2:$C$5000,N$138,'1. Output sheet'!$K$2:$K$5000,$B1047,'1. Output sheet'!$AC$2:$AC$5000,$B$170,'1. Output sheet'!$O$2:$O$5000,"&gt;="&amp;$B$906,'1. Output sheet'!$O$2:$O$5000,"&lt;"&amp;$C$906)</f>
        <v>0</v>
      </c>
      <c r="O1047" s="13">
        <f>SUMIFS('1. Output sheet'!$F$2:$F$5000,'1. Output sheet'!$C$2:$C$5000,O$138,'1. Output sheet'!$K$2:$K$5000,$B1047,'1. Output sheet'!$AC$2:$AC$5000,$B$140,'1. Output sheet'!$O$2:$O$5000,"&gt;="&amp;$B$906,'1. Output sheet'!$O$2:$O$5000,"&lt;"&amp;$C$906)+SUMIFS('1. Output sheet'!$F$2:$F$5000,'1. Output sheet'!$C$2:$C$5000,O$138,'1. Output sheet'!$K$2:$K$5000,$B1047,'1. Output sheet'!$AC$2:$AC$5000,$B$170,'1. Output sheet'!$O$2:$O$5000,"&gt;="&amp;$B$906,'1. Output sheet'!$O$2:$O$5000,"&lt;"&amp;$C$906)</f>
        <v>0</v>
      </c>
      <c r="P1047" s="14">
        <f t="shared" si="610"/>
        <v>26545.4</v>
      </c>
      <c r="R1047" s="39" t="s">
        <v>247</v>
      </c>
      <c r="S1047" s="12"/>
      <c r="T1047" s="13">
        <f t="shared" si="609"/>
        <v>0</v>
      </c>
      <c r="U1047" s="13">
        <f t="shared" si="597"/>
        <v>3559.1756834667412</v>
      </c>
      <c r="V1047" s="13">
        <f t="shared" si="598"/>
        <v>0</v>
      </c>
      <c r="W1047" s="13">
        <f t="shared" si="599"/>
        <v>0</v>
      </c>
      <c r="X1047" s="13">
        <f t="shared" si="600"/>
        <v>0</v>
      </c>
      <c r="Y1047" s="13">
        <f t="shared" si="601"/>
        <v>0</v>
      </c>
      <c r="Z1047" s="13">
        <f t="shared" si="602"/>
        <v>0</v>
      </c>
      <c r="AA1047" s="13">
        <f t="shared" si="603"/>
        <v>0</v>
      </c>
      <c r="AB1047" s="13">
        <f t="shared" si="604"/>
        <v>0</v>
      </c>
      <c r="AC1047" s="13">
        <f t="shared" si="605"/>
        <v>0</v>
      </c>
      <c r="AD1047" s="13">
        <f t="shared" si="606"/>
        <v>0</v>
      </c>
      <c r="AE1047" s="13">
        <f t="shared" si="607"/>
        <v>0</v>
      </c>
      <c r="AF1047" s="14">
        <f t="shared" si="608"/>
        <v>3559.1756834667412</v>
      </c>
    </row>
    <row r="1048" spans="2:32" ht="15" x14ac:dyDescent="0.25">
      <c r="B1048" s="39" t="s">
        <v>377</v>
      </c>
      <c r="C1048" s="12"/>
      <c r="D1048" s="13">
        <f>SUMIFS('1. Output sheet'!$F$2:$F$5000,'1. Output sheet'!$C$2:$C$5000,D$138,'1. Output sheet'!$K$2:$K$5000,$B1048,'1. Output sheet'!$AC$2:$AC$5000,$B$140,'1. Output sheet'!$O$2:$O$5000,"&gt;="&amp;$B$906,'1. Output sheet'!$O$2:$O$5000,"&lt;"&amp;$C$906)+SUMIFS('1. Output sheet'!$F$2:$F$5000,'1. Output sheet'!$C$2:$C$5000,D$138,'1. Output sheet'!$K$2:$K$5000,$B1048,'1. Output sheet'!$AC$2:$AC$5000,$B$170,'1. Output sheet'!$O$2:$O$5000,"&gt;="&amp;$B$906,'1. Output sheet'!$O$2:$O$5000,"&lt;"&amp;$C$906)</f>
        <v>0</v>
      </c>
      <c r="E1048" s="13">
        <f>SUMIFS('1. Output sheet'!$F$2:$F$5000,'1. Output sheet'!$C$2:$C$5000,E$138,'1. Output sheet'!$K$2:$K$5000,$B1048,'1. Output sheet'!$AC$2:$AC$5000,$B$140,'1. Output sheet'!$O$2:$O$5000,"&gt;="&amp;$B$906,'1. Output sheet'!$O$2:$O$5000,"&lt;"&amp;$C$906)+SUMIFS('1. Output sheet'!$F$2:$F$5000,'1. Output sheet'!$C$2:$C$5000,E$138,'1. Output sheet'!$K$2:$K$5000,$B1048,'1. Output sheet'!$AC$2:$AC$5000,$B$170,'1. Output sheet'!$O$2:$O$5000,"&gt;="&amp;$B$906,'1. Output sheet'!$O$2:$O$5000,"&lt;"&amp;$C$906)</f>
        <v>0</v>
      </c>
      <c r="F1048" s="13">
        <f>SUMIFS('1. Output sheet'!$F$2:$F$5000,'1. Output sheet'!$C$2:$C$5000,F$138,'1. Output sheet'!$K$2:$K$5000,$B1048,'1. Output sheet'!$AC$2:$AC$5000,$B$140,'1. Output sheet'!$O$2:$O$5000,"&gt;="&amp;$B$906,'1. Output sheet'!$O$2:$O$5000,"&lt;"&amp;$C$906)+SUMIFS('1. Output sheet'!$F$2:$F$5000,'1. Output sheet'!$C$2:$C$5000,F$138,'1. Output sheet'!$K$2:$K$5000,$B1048,'1. Output sheet'!$AC$2:$AC$5000,$B$170,'1. Output sheet'!$O$2:$O$5000,"&gt;="&amp;$B$906,'1. Output sheet'!$O$2:$O$5000,"&lt;"&amp;$C$906)</f>
        <v>0</v>
      </c>
      <c r="G1048" s="13">
        <f>SUMIFS('1. Output sheet'!$F$2:$F$5000,'1. Output sheet'!$C$2:$C$5000,G$138,'1. Output sheet'!$K$2:$K$5000,$B1048,'1. Output sheet'!$AC$2:$AC$5000,$B$140,'1. Output sheet'!$O$2:$O$5000,"&gt;="&amp;$B$906,'1. Output sheet'!$O$2:$O$5000,"&lt;"&amp;$C$906)+SUMIFS('1. Output sheet'!$F$2:$F$5000,'1. Output sheet'!$C$2:$C$5000,G$138,'1. Output sheet'!$K$2:$K$5000,$B1048,'1. Output sheet'!$AC$2:$AC$5000,$B$170,'1. Output sheet'!$O$2:$O$5000,"&gt;="&amp;$B$906,'1. Output sheet'!$O$2:$O$5000,"&lt;"&amp;$C$906)</f>
        <v>0</v>
      </c>
      <c r="H1048" s="13">
        <f>SUMIFS('1. Output sheet'!$F$2:$F$5000,'1. Output sheet'!$C$2:$C$5000,H$138,'1. Output sheet'!$K$2:$K$5000,$B1048,'1. Output sheet'!$AC$2:$AC$5000,$B$140,'1. Output sheet'!$O$2:$O$5000,"&gt;="&amp;$B$906,'1. Output sheet'!$O$2:$O$5000,"&lt;"&amp;$C$906)+SUMIFS('1. Output sheet'!$F$2:$F$5000,'1. Output sheet'!$C$2:$C$5000,H$138,'1. Output sheet'!$K$2:$K$5000,$B1048,'1. Output sheet'!$AC$2:$AC$5000,$B$170,'1. Output sheet'!$O$2:$O$5000,"&gt;="&amp;$B$906,'1. Output sheet'!$O$2:$O$5000,"&lt;"&amp;$C$906)</f>
        <v>0</v>
      </c>
      <c r="I1048" s="13">
        <f>SUMIFS('1. Output sheet'!$F$2:$F$5000,'1. Output sheet'!$C$2:$C$5000,I$138,'1. Output sheet'!$K$2:$K$5000,$B1048,'1. Output sheet'!$AC$2:$AC$5000,$B$140,'1. Output sheet'!$O$2:$O$5000,"&gt;="&amp;$B$906,'1. Output sheet'!$O$2:$O$5000,"&lt;"&amp;$C$906)+SUMIFS('1. Output sheet'!$F$2:$F$5000,'1. Output sheet'!$C$2:$C$5000,I$138,'1. Output sheet'!$K$2:$K$5000,$B1048,'1. Output sheet'!$AC$2:$AC$5000,$B$170,'1. Output sheet'!$O$2:$O$5000,"&gt;="&amp;$B$906,'1. Output sheet'!$O$2:$O$5000,"&lt;"&amp;$C$906)</f>
        <v>0</v>
      </c>
      <c r="J1048" s="13">
        <f>SUMIFS('1. Output sheet'!$F$2:$F$5000,'1. Output sheet'!$C$2:$C$5000,J$138,'1. Output sheet'!$K$2:$K$5000,$B1048,'1. Output sheet'!$AC$2:$AC$5000,$B$140,'1. Output sheet'!$O$2:$O$5000,"&gt;="&amp;$B$906,'1. Output sheet'!$O$2:$O$5000,"&lt;"&amp;$C$906)+SUMIFS('1. Output sheet'!$F$2:$F$5000,'1. Output sheet'!$C$2:$C$5000,J$138,'1. Output sheet'!$K$2:$K$5000,$B1048,'1. Output sheet'!$AC$2:$AC$5000,$B$170,'1. Output sheet'!$O$2:$O$5000,"&gt;="&amp;$B$906,'1. Output sheet'!$O$2:$O$5000,"&lt;"&amp;$C$906)</f>
        <v>0</v>
      </c>
      <c r="K1048" s="13">
        <f>SUMIFS('1. Output sheet'!$F$2:$F$5000,'1. Output sheet'!$C$2:$C$5000,K$138,'1. Output sheet'!$K$2:$K$5000,$B1048,'1. Output sheet'!$AC$2:$AC$5000,$B$140,'1. Output sheet'!$O$2:$O$5000,"&gt;="&amp;$B$906,'1. Output sheet'!$O$2:$O$5000,"&lt;"&amp;$C$906)+SUMIFS('1. Output sheet'!$F$2:$F$5000,'1. Output sheet'!$C$2:$C$5000,K$138,'1. Output sheet'!$K$2:$K$5000,$B1048,'1. Output sheet'!$AC$2:$AC$5000,$B$170,'1. Output sheet'!$O$2:$O$5000,"&gt;="&amp;$B$906,'1. Output sheet'!$O$2:$O$5000,"&lt;"&amp;$C$906)</f>
        <v>0</v>
      </c>
      <c r="L1048" s="13">
        <f>SUMIFS('1. Output sheet'!$F$2:$F$5000,'1. Output sheet'!$C$2:$C$5000,L$138,'1. Output sheet'!$K$2:$K$5000,$B1048,'1. Output sheet'!$AC$2:$AC$5000,$B$140,'1. Output sheet'!$O$2:$O$5000,"&gt;="&amp;$B$906,'1. Output sheet'!$O$2:$O$5000,"&lt;"&amp;$C$906)+SUMIFS('1. Output sheet'!$F$2:$F$5000,'1. Output sheet'!$C$2:$C$5000,L$138,'1. Output sheet'!$K$2:$K$5000,$B1048,'1. Output sheet'!$AC$2:$AC$5000,$B$170,'1. Output sheet'!$O$2:$O$5000,"&gt;="&amp;$B$906,'1. Output sheet'!$O$2:$O$5000,"&lt;"&amp;$C$906)</f>
        <v>0</v>
      </c>
      <c r="M1048" s="13">
        <f>SUMIFS('1. Output sheet'!$F$2:$F$5000,'1. Output sheet'!$C$2:$C$5000,M$138,'1. Output sheet'!$K$2:$K$5000,$B1048,'1. Output sheet'!$AC$2:$AC$5000,$B$140,'1. Output sheet'!$O$2:$O$5000,"&gt;="&amp;$B$906,'1. Output sheet'!$O$2:$O$5000,"&lt;"&amp;$C$906)+SUMIFS('1. Output sheet'!$F$2:$F$5000,'1. Output sheet'!$C$2:$C$5000,M$138,'1. Output sheet'!$K$2:$K$5000,$B1048,'1. Output sheet'!$AC$2:$AC$5000,$B$170,'1. Output sheet'!$O$2:$O$5000,"&gt;="&amp;$B$906,'1. Output sheet'!$O$2:$O$5000,"&lt;"&amp;$C$906)</f>
        <v>0</v>
      </c>
      <c r="N1048" s="13">
        <f>SUMIFS('1. Output sheet'!$F$2:$F$5000,'1. Output sheet'!$C$2:$C$5000,N$138,'1. Output sheet'!$K$2:$K$5000,$B1048,'1. Output sheet'!$AC$2:$AC$5000,$B$140,'1. Output sheet'!$O$2:$O$5000,"&gt;="&amp;$B$906,'1. Output sheet'!$O$2:$O$5000,"&lt;"&amp;$C$906)+SUMIFS('1. Output sheet'!$F$2:$F$5000,'1. Output sheet'!$C$2:$C$5000,N$138,'1. Output sheet'!$K$2:$K$5000,$B1048,'1. Output sheet'!$AC$2:$AC$5000,$B$170,'1. Output sheet'!$O$2:$O$5000,"&gt;="&amp;$B$906,'1. Output sheet'!$O$2:$O$5000,"&lt;"&amp;$C$906)</f>
        <v>0</v>
      </c>
      <c r="O1048" s="13">
        <f>SUMIFS('1. Output sheet'!$F$2:$F$5000,'1. Output sheet'!$C$2:$C$5000,O$138,'1. Output sheet'!$K$2:$K$5000,$B1048,'1. Output sheet'!$AC$2:$AC$5000,$B$140,'1. Output sheet'!$O$2:$O$5000,"&gt;="&amp;$B$906,'1. Output sheet'!$O$2:$O$5000,"&lt;"&amp;$C$906)+SUMIFS('1. Output sheet'!$F$2:$F$5000,'1. Output sheet'!$C$2:$C$5000,O$138,'1. Output sheet'!$K$2:$K$5000,$B1048,'1. Output sheet'!$AC$2:$AC$5000,$B$170,'1. Output sheet'!$O$2:$O$5000,"&gt;="&amp;$B$906,'1. Output sheet'!$O$2:$O$5000,"&lt;"&amp;$C$906)</f>
        <v>0</v>
      </c>
      <c r="P1048" s="14">
        <f t="shared" si="610"/>
        <v>0</v>
      </c>
      <c r="R1048" s="39" t="s">
        <v>377</v>
      </c>
      <c r="S1048" s="12"/>
      <c r="T1048" s="13">
        <f t="shared" si="609"/>
        <v>0</v>
      </c>
      <c r="U1048" s="13">
        <f t="shared" si="597"/>
        <v>0</v>
      </c>
      <c r="V1048" s="13">
        <f t="shared" si="598"/>
        <v>0</v>
      </c>
      <c r="W1048" s="13">
        <f t="shared" si="599"/>
        <v>0</v>
      </c>
      <c r="X1048" s="13">
        <f t="shared" si="600"/>
        <v>0</v>
      </c>
      <c r="Y1048" s="13">
        <f t="shared" si="601"/>
        <v>0</v>
      </c>
      <c r="Z1048" s="13">
        <f t="shared" si="602"/>
        <v>0</v>
      </c>
      <c r="AA1048" s="13">
        <f t="shared" si="603"/>
        <v>0</v>
      </c>
      <c r="AB1048" s="13">
        <f t="shared" si="604"/>
        <v>0</v>
      </c>
      <c r="AC1048" s="13">
        <f t="shared" si="605"/>
        <v>0</v>
      </c>
      <c r="AD1048" s="13">
        <f t="shared" si="606"/>
        <v>0</v>
      </c>
      <c r="AE1048" s="13">
        <f t="shared" si="607"/>
        <v>0</v>
      </c>
      <c r="AF1048" s="14">
        <f t="shared" si="608"/>
        <v>0</v>
      </c>
    </row>
    <row r="1049" spans="2:32" ht="15" x14ac:dyDescent="0.25">
      <c r="B1049" s="39" t="s">
        <v>132</v>
      </c>
      <c r="C1049" s="12"/>
      <c r="D1049" s="13">
        <f>SUMIFS('1. Output sheet'!$F$2:$F$5000,'1. Output sheet'!$C$2:$C$5000,D$138,'1. Output sheet'!$K$2:$K$5000,$B1049,'1. Output sheet'!$AC$2:$AC$5000,$B$140,'1. Output sheet'!$O$2:$O$5000,"&gt;="&amp;$B$906,'1. Output sheet'!$O$2:$O$5000,"&lt;"&amp;$C$906)+SUMIFS('1. Output sheet'!$F$2:$F$5000,'1. Output sheet'!$C$2:$C$5000,D$138,'1. Output sheet'!$K$2:$K$5000,$B1049,'1. Output sheet'!$AC$2:$AC$5000,$B$170,'1. Output sheet'!$O$2:$O$5000,"&gt;="&amp;$B$906,'1. Output sheet'!$O$2:$O$5000,"&lt;"&amp;$C$906)</f>
        <v>0</v>
      </c>
      <c r="E1049" s="13">
        <f>SUMIFS('1. Output sheet'!$F$2:$F$5000,'1. Output sheet'!$C$2:$C$5000,E$138,'1. Output sheet'!$K$2:$K$5000,$B1049,'1. Output sheet'!$AC$2:$AC$5000,$B$140,'1. Output sheet'!$O$2:$O$5000,"&gt;="&amp;$B$906,'1. Output sheet'!$O$2:$O$5000,"&lt;"&amp;$C$906)+SUMIFS('1. Output sheet'!$F$2:$F$5000,'1. Output sheet'!$C$2:$C$5000,E$138,'1. Output sheet'!$K$2:$K$5000,$B1049,'1. Output sheet'!$AC$2:$AC$5000,$B$170,'1. Output sheet'!$O$2:$O$5000,"&gt;="&amp;$B$906,'1. Output sheet'!$O$2:$O$5000,"&lt;"&amp;$C$906)</f>
        <v>0</v>
      </c>
      <c r="F1049" s="13">
        <f>SUMIFS('1. Output sheet'!$F$2:$F$5000,'1. Output sheet'!$C$2:$C$5000,F$138,'1. Output sheet'!$K$2:$K$5000,$B1049,'1. Output sheet'!$AC$2:$AC$5000,$B$140,'1. Output sheet'!$O$2:$O$5000,"&gt;="&amp;$B$906,'1. Output sheet'!$O$2:$O$5000,"&lt;"&amp;$C$906)+SUMIFS('1. Output sheet'!$F$2:$F$5000,'1. Output sheet'!$C$2:$C$5000,F$138,'1. Output sheet'!$K$2:$K$5000,$B1049,'1. Output sheet'!$AC$2:$AC$5000,$B$170,'1. Output sheet'!$O$2:$O$5000,"&gt;="&amp;$B$906,'1. Output sheet'!$O$2:$O$5000,"&lt;"&amp;$C$906)</f>
        <v>0</v>
      </c>
      <c r="G1049" s="13">
        <f>SUMIFS('1. Output sheet'!$F$2:$F$5000,'1. Output sheet'!$C$2:$C$5000,G$138,'1. Output sheet'!$K$2:$K$5000,$B1049,'1. Output sheet'!$AC$2:$AC$5000,$B$140,'1. Output sheet'!$O$2:$O$5000,"&gt;="&amp;$B$906,'1. Output sheet'!$O$2:$O$5000,"&lt;"&amp;$C$906)+SUMIFS('1. Output sheet'!$F$2:$F$5000,'1. Output sheet'!$C$2:$C$5000,G$138,'1. Output sheet'!$K$2:$K$5000,$B1049,'1. Output sheet'!$AC$2:$AC$5000,$B$170,'1. Output sheet'!$O$2:$O$5000,"&gt;="&amp;$B$906,'1. Output sheet'!$O$2:$O$5000,"&lt;"&amp;$C$906)</f>
        <v>9050</v>
      </c>
      <c r="H1049" s="13">
        <f>SUMIFS('1. Output sheet'!$F$2:$F$5000,'1. Output sheet'!$C$2:$C$5000,H$138,'1. Output sheet'!$K$2:$K$5000,$B1049,'1. Output sheet'!$AC$2:$AC$5000,$B$140,'1. Output sheet'!$O$2:$O$5000,"&gt;="&amp;$B$906,'1. Output sheet'!$O$2:$O$5000,"&lt;"&amp;$C$906)+SUMIFS('1. Output sheet'!$F$2:$F$5000,'1. Output sheet'!$C$2:$C$5000,H$138,'1. Output sheet'!$K$2:$K$5000,$B1049,'1. Output sheet'!$AC$2:$AC$5000,$B$170,'1. Output sheet'!$O$2:$O$5000,"&gt;="&amp;$B$906,'1. Output sheet'!$O$2:$O$5000,"&lt;"&amp;$C$906)</f>
        <v>9050</v>
      </c>
      <c r="I1049" s="13">
        <f>SUMIFS('1. Output sheet'!$F$2:$F$5000,'1. Output sheet'!$C$2:$C$5000,I$138,'1. Output sheet'!$K$2:$K$5000,$B1049,'1. Output sheet'!$AC$2:$AC$5000,$B$140,'1. Output sheet'!$O$2:$O$5000,"&gt;="&amp;$B$906,'1. Output sheet'!$O$2:$O$5000,"&lt;"&amp;$C$906)+SUMIFS('1. Output sheet'!$F$2:$F$5000,'1. Output sheet'!$C$2:$C$5000,I$138,'1. Output sheet'!$K$2:$K$5000,$B1049,'1. Output sheet'!$AC$2:$AC$5000,$B$170,'1. Output sheet'!$O$2:$O$5000,"&gt;="&amp;$B$906,'1. Output sheet'!$O$2:$O$5000,"&lt;"&amp;$C$906)</f>
        <v>0</v>
      </c>
      <c r="J1049" s="13">
        <f>SUMIFS('1. Output sheet'!$F$2:$F$5000,'1. Output sheet'!$C$2:$C$5000,J$138,'1. Output sheet'!$K$2:$K$5000,$B1049,'1. Output sheet'!$AC$2:$AC$5000,$B$140,'1. Output sheet'!$O$2:$O$5000,"&gt;="&amp;$B$906,'1. Output sheet'!$O$2:$O$5000,"&lt;"&amp;$C$906)+SUMIFS('1. Output sheet'!$F$2:$F$5000,'1. Output sheet'!$C$2:$C$5000,J$138,'1. Output sheet'!$K$2:$K$5000,$B1049,'1. Output sheet'!$AC$2:$AC$5000,$B$170,'1. Output sheet'!$O$2:$O$5000,"&gt;="&amp;$B$906,'1. Output sheet'!$O$2:$O$5000,"&lt;"&amp;$C$906)</f>
        <v>0</v>
      </c>
      <c r="K1049" s="13">
        <f>SUMIFS('1. Output sheet'!$F$2:$F$5000,'1. Output sheet'!$C$2:$C$5000,K$138,'1. Output sheet'!$K$2:$K$5000,$B1049,'1. Output sheet'!$AC$2:$AC$5000,$B$140,'1. Output sheet'!$O$2:$O$5000,"&gt;="&amp;$B$906,'1. Output sheet'!$O$2:$O$5000,"&lt;"&amp;$C$906)+SUMIFS('1. Output sheet'!$F$2:$F$5000,'1. Output sheet'!$C$2:$C$5000,K$138,'1. Output sheet'!$K$2:$K$5000,$B1049,'1. Output sheet'!$AC$2:$AC$5000,$B$170,'1. Output sheet'!$O$2:$O$5000,"&gt;="&amp;$B$906,'1. Output sheet'!$O$2:$O$5000,"&lt;"&amp;$C$906)</f>
        <v>0</v>
      </c>
      <c r="L1049" s="13">
        <f>SUMIFS('1. Output sheet'!$F$2:$F$5000,'1. Output sheet'!$C$2:$C$5000,L$138,'1. Output sheet'!$K$2:$K$5000,$B1049,'1. Output sheet'!$AC$2:$AC$5000,$B$140,'1. Output sheet'!$O$2:$O$5000,"&gt;="&amp;$B$906,'1. Output sheet'!$O$2:$O$5000,"&lt;"&amp;$C$906)+SUMIFS('1. Output sheet'!$F$2:$F$5000,'1. Output sheet'!$C$2:$C$5000,L$138,'1. Output sheet'!$K$2:$K$5000,$B1049,'1. Output sheet'!$AC$2:$AC$5000,$B$170,'1. Output sheet'!$O$2:$O$5000,"&gt;="&amp;$B$906,'1. Output sheet'!$O$2:$O$5000,"&lt;"&amp;$C$906)</f>
        <v>0</v>
      </c>
      <c r="M1049" s="13">
        <f>SUMIFS('1. Output sheet'!$F$2:$F$5000,'1. Output sheet'!$C$2:$C$5000,M$138,'1. Output sheet'!$K$2:$K$5000,$B1049,'1. Output sheet'!$AC$2:$AC$5000,$B$140,'1. Output sheet'!$O$2:$O$5000,"&gt;="&amp;$B$906,'1. Output sheet'!$O$2:$O$5000,"&lt;"&amp;$C$906)+SUMIFS('1. Output sheet'!$F$2:$F$5000,'1. Output sheet'!$C$2:$C$5000,M$138,'1. Output sheet'!$K$2:$K$5000,$B1049,'1. Output sheet'!$AC$2:$AC$5000,$B$170,'1. Output sheet'!$O$2:$O$5000,"&gt;="&amp;$B$906,'1. Output sheet'!$O$2:$O$5000,"&lt;"&amp;$C$906)</f>
        <v>0</v>
      </c>
      <c r="N1049" s="13">
        <f>SUMIFS('1. Output sheet'!$F$2:$F$5000,'1. Output sheet'!$C$2:$C$5000,N$138,'1. Output sheet'!$K$2:$K$5000,$B1049,'1. Output sheet'!$AC$2:$AC$5000,$B$140,'1. Output sheet'!$O$2:$O$5000,"&gt;="&amp;$B$906,'1. Output sheet'!$O$2:$O$5000,"&lt;"&amp;$C$906)+SUMIFS('1. Output sheet'!$F$2:$F$5000,'1. Output sheet'!$C$2:$C$5000,N$138,'1. Output sheet'!$K$2:$K$5000,$B1049,'1. Output sheet'!$AC$2:$AC$5000,$B$170,'1. Output sheet'!$O$2:$O$5000,"&gt;="&amp;$B$906,'1. Output sheet'!$O$2:$O$5000,"&lt;"&amp;$C$906)</f>
        <v>0</v>
      </c>
      <c r="O1049" s="13">
        <f>SUMIFS('1. Output sheet'!$F$2:$F$5000,'1. Output sheet'!$C$2:$C$5000,O$138,'1. Output sheet'!$K$2:$K$5000,$B1049,'1. Output sheet'!$AC$2:$AC$5000,$B$140,'1. Output sheet'!$O$2:$O$5000,"&gt;="&amp;$B$906,'1. Output sheet'!$O$2:$O$5000,"&lt;"&amp;$C$906)+SUMIFS('1. Output sheet'!$F$2:$F$5000,'1. Output sheet'!$C$2:$C$5000,O$138,'1. Output sheet'!$K$2:$K$5000,$B1049,'1. Output sheet'!$AC$2:$AC$5000,$B$170,'1. Output sheet'!$O$2:$O$5000,"&gt;="&amp;$B$906,'1. Output sheet'!$O$2:$O$5000,"&lt;"&amp;$C$906)</f>
        <v>0</v>
      </c>
      <c r="P1049" s="14">
        <f t="shared" si="610"/>
        <v>18100</v>
      </c>
      <c r="R1049" s="39" t="s">
        <v>132</v>
      </c>
      <c r="S1049" s="12"/>
      <c r="T1049" s="13">
        <f t="shared" si="609"/>
        <v>0</v>
      </c>
      <c r="U1049" s="13">
        <f t="shared" si="597"/>
        <v>0</v>
      </c>
      <c r="V1049" s="13">
        <f t="shared" si="598"/>
        <v>0</v>
      </c>
      <c r="W1049" s="13">
        <f t="shared" si="599"/>
        <v>1213.4132443050023</v>
      </c>
      <c r="X1049" s="13">
        <f t="shared" si="600"/>
        <v>1213.4132443050023</v>
      </c>
      <c r="Y1049" s="13">
        <f t="shared" si="601"/>
        <v>0</v>
      </c>
      <c r="Z1049" s="13">
        <f t="shared" si="602"/>
        <v>0</v>
      </c>
      <c r="AA1049" s="13">
        <f t="shared" si="603"/>
        <v>0</v>
      </c>
      <c r="AB1049" s="13">
        <f t="shared" si="604"/>
        <v>0</v>
      </c>
      <c r="AC1049" s="13">
        <f t="shared" si="605"/>
        <v>0</v>
      </c>
      <c r="AD1049" s="13">
        <f t="shared" si="606"/>
        <v>0</v>
      </c>
      <c r="AE1049" s="13">
        <f t="shared" si="607"/>
        <v>0</v>
      </c>
      <c r="AF1049" s="14">
        <f t="shared" si="608"/>
        <v>2426.8264886100046</v>
      </c>
    </row>
    <row r="1050" spans="2:32" ht="15" x14ac:dyDescent="0.25">
      <c r="B1050" s="39" t="s">
        <v>471</v>
      </c>
      <c r="C1050" s="12"/>
      <c r="D1050" s="13">
        <f>SUMIFS('1. Output sheet'!$F$2:$F$5000,'1. Output sheet'!$C$2:$C$5000,D$138,'1. Output sheet'!$K$2:$K$5000,$B1050,'1. Output sheet'!$AC$2:$AC$5000,$B$140,'1. Output sheet'!$O$2:$O$5000,"&gt;="&amp;$B$906,'1. Output sheet'!$O$2:$O$5000,"&lt;"&amp;$C$906)+SUMIFS('1. Output sheet'!$F$2:$F$5000,'1. Output sheet'!$C$2:$C$5000,D$138,'1. Output sheet'!$K$2:$K$5000,$B1050,'1. Output sheet'!$AC$2:$AC$5000,$B$170,'1. Output sheet'!$O$2:$O$5000,"&gt;="&amp;$B$906,'1. Output sheet'!$O$2:$O$5000,"&lt;"&amp;$C$906)</f>
        <v>0</v>
      </c>
      <c r="E1050" s="13">
        <f>SUMIFS('1. Output sheet'!$F$2:$F$5000,'1. Output sheet'!$C$2:$C$5000,E$138,'1. Output sheet'!$K$2:$K$5000,$B1050,'1. Output sheet'!$AC$2:$AC$5000,$B$140,'1. Output sheet'!$O$2:$O$5000,"&gt;="&amp;$B$906,'1. Output sheet'!$O$2:$O$5000,"&lt;"&amp;$C$906)+SUMIFS('1. Output sheet'!$F$2:$F$5000,'1. Output sheet'!$C$2:$C$5000,E$138,'1. Output sheet'!$K$2:$K$5000,$B1050,'1. Output sheet'!$AC$2:$AC$5000,$B$170,'1. Output sheet'!$O$2:$O$5000,"&gt;="&amp;$B$906,'1. Output sheet'!$O$2:$O$5000,"&lt;"&amp;$C$906)</f>
        <v>0</v>
      </c>
      <c r="F1050" s="13">
        <f>SUMIFS('1. Output sheet'!$F$2:$F$5000,'1. Output sheet'!$C$2:$C$5000,F$138,'1. Output sheet'!$K$2:$K$5000,$B1050,'1. Output sheet'!$AC$2:$AC$5000,$B$140,'1. Output sheet'!$O$2:$O$5000,"&gt;="&amp;$B$906,'1. Output sheet'!$O$2:$O$5000,"&lt;"&amp;$C$906)+SUMIFS('1. Output sheet'!$F$2:$F$5000,'1. Output sheet'!$C$2:$C$5000,F$138,'1. Output sheet'!$K$2:$K$5000,$B1050,'1. Output sheet'!$AC$2:$AC$5000,$B$170,'1. Output sheet'!$O$2:$O$5000,"&gt;="&amp;$B$906,'1. Output sheet'!$O$2:$O$5000,"&lt;"&amp;$C$906)</f>
        <v>0</v>
      </c>
      <c r="G1050" s="13">
        <f>SUMIFS('1. Output sheet'!$F$2:$F$5000,'1. Output sheet'!$C$2:$C$5000,G$138,'1. Output sheet'!$K$2:$K$5000,$B1050,'1. Output sheet'!$AC$2:$AC$5000,$B$140,'1. Output sheet'!$O$2:$O$5000,"&gt;="&amp;$B$906,'1. Output sheet'!$O$2:$O$5000,"&lt;"&amp;$C$906)+SUMIFS('1. Output sheet'!$F$2:$F$5000,'1. Output sheet'!$C$2:$C$5000,G$138,'1. Output sheet'!$K$2:$K$5000,$B1050,'1. Output sheet'!$AC$2:$AC$5000,$B$170,'1. Output sheet'!$O$2:$O$5000,"&gt;="&amp;$B$906,'1. Output sheet'!$O$2:$O$5000,"&lt;"&amp;$C$906)</f>
        <v>0</v>
      </c>
      <c r="H1050" s="13">
        <f>SUMIFS('1. Output sheet'!$F$2:$F$5000,'1. Output sheet'!$C$2:$C$5000,H$138,'1. Output sheet'!$K$2:$K$5000,$B1050,'1. Output sheet'!$AC$2:$AC$5000,$B$140,'1. Output sheet'!$O$2:$O$5000,"&gt;="&amp;$B$906,'1. Output sheet'!$O$2:$O$5000,"&lt;"&amp;$C$906)+SUMIFS('1. Output sheet'!$F$2:$F$5000,'1. Output sheet'!$C$2:$C$5000,H$138,'1. Output sheet'!$K$2:$K$5000,$B1050,'1. Output sheet'!$AC$2:$AC$5000,$B$170,'1. Output sheet'!$O$2:$O$5000,"&gt;="&amp;$B$906,'1. Output sheet'!$O$2:$O$5000,"&lt;"&amp;$C$906)</f>
        <v>0</v>
      </c>
      <c r="I1050" s="13">
        <f>SUMIFS('1. Output sheet'!$F$2:$F$5000,'1. Output sheet'!$C$2:$C$5000,I$138,'1. Output sheet'!$K$2:$K$5000,$B1050,'1. Output sheet'!$AC$2:$AC$5000,$B$140,'1. Output sheet'!$O$2:$O$5000,"&gt;="&amp;$B$906,'1. Output sheet'!$O$2:$O$5000,"&lt;"&amp;$C$906)+SUMIFS('1. Output sheet'!$F$2:$F$5000,'1. Output sheet'!$C$2:$C$5000,I$138,'1. Output sheet'!$K$2:$K$5000,$B1050,'1. Output sheet'!$AC$2:$AC$5000,$B$170,'1. Output sheet'!$O$2:$O$5000,"&gt;="&amp;$B$906,'1. Output sheet'!$O$2:$O$5000,"&lt;"&amp;$C$906)</f>
        <v>0</v>
      </c>
      <c r="J1050" s="13">
        <f>SUMIFS('1. Output sheet'!$F$2:$F$5000,'1. Output sheet'!$C$2:$C$5000,J$138,'1. Output sheet'!$K$2:$K$5000,$B1050,'1. Output sheet'!$AC$2:$AC$5000,$B$140,'1. Output sheet'!$O$2:$O$5000,"&gt;="&amp;$B$906,'1. Output sheet'!$O$2:$O$5000,"&lt;"&amp;$C$906)+SUMIFS('1. Output sheet'!$F$2:$F$5000,'1. Output sheet'!$C$2:$C$5000,J$138,'1. Output sheet'!$K$2:$K$5000,$B1050,'1. Output sheet'!$AC$2:$AC$5000,$B$170,'1. Output sheet'!$O$2:$O$5000,"&gt;="&amp;$B$906,'1. Output sheet'!$O$2:$O$5000,"&lt;"&amp;$C$906)</f>
        <v>0</v>
      </c>
      <c r="K1050" s="13">
        <f>SUMIFS('1. Output sheet'!$F$2:$F$5000,'1. Output sheet'!$C$2:$C$5000,K$138,'1. Output sheet'!$K$2:$K$5000,$B1050,'1. Output sheet'!$AC$2:$AC$5000,$B$140,'1. Output sheet'!$O$2:$O$5000,"&gt;="&amp;$B$906,'1. Output sheet'!$O$2:$O$5000,"&lt;"&amp;$C$906)+SUMIFS('1. Output sheet'!$F$2:$F$5000,'1. Output sheet'!$C$2:$C$5000,K$138,'1. Output sheet'!$K$2:$K$5000,$B1050,'1. Output sheet'!$AC$2:$AC$5000,$B$170,'1. Output sheet'!$O$2:$O$5000,"&gt;="&amp;$B$906,'1. Output sheet'!$O$2:$O$5000,"&lt;"&amp;$C$906)</f>
        <v>0</v>
      </c>
      <c r="L1050" s="13">
        <f>SUMIFS('1. Output sheet'!$F$2:$F$5000,'1. Output sheet'!$C$2:$C$5000,L$138,'1. Output sheet'!$K$2:$K$5000,$B1050,'1. Output sheet'!$AC$2:$AC$5000,$B$140,'1. Output sheet'!$O$2:$O$5000,"&gt;="&amp;$B$906,'1. Output sheet'!$O$2:$O$5000,"&lt;"&amp;$C$906)+SUMIFS('1. Output sheet'!$F$2:$F$5000,'1. Output sheet'!$C$2:$C$5000,L$138,'1. Output sheet'!$K$2:$K$5000,$B1050,'1. Output sheet'!$AC$2:$AC$5000,$B$170,'1. Output sheet'!$O$2:$O$5000,"&gt;="&amp;$B$906,'1. Output sheet'!$O$2:$O$5000,"&lt;"&amp;$C$906)</f>
        <v>0</v>
      </c>
      <c r="M1050" s="13">
        <f>SUMIFS('1. Output sheet'!$F$2:$F$5000,'1. Output sheet'!$C$2:$C$5000,M$138,'1. Output sheet'!$K$2:$K$5000,$B1050,'1. Output sheet'!$AC$2:$AC$5000,$B$140,'1. Output sheet'!$O$2:$O$5000,"&gt;="&amp;$B$906,'1. Output sheet'!$O$2:$O$5000,"&lt;"&amp;$C$906)+SUMIFS('1. Output sheet'!$F$2:$F$5000,'1. Output sheet'!$C$2:$C$5000,M$138,'1. Output sheet'!$K$2:$K$5000,$B1050,'1. Output sheet'!$AC$2:$AC$5000,$B$170,'1. Output sheet'!$O$2:$O$5000,"&gt;="&amp;$B$906,'1. Output sheet'!$O$2:$O$5000,"&lt;"&amp;$C$906)</f>
        <v>0</v>
      </c>
      <c r="N1050" s="13">
        <f>SUMIFS('1. Output sheet'!$F$2:$F$5000,'1. Output sheet'!$C$2:$C$5000,N$138,'1. Output sheet'!$K$2:$K$5000,$B1050,'1. Output sheet'!$AC$2:$AC$5000,$B$140,'1. Output sheet'!$O$2:$O$5000,"&gt;="&amp;$B$906,'1. Output sheet'!$O$2:$O$5000,"&lt;"&amp;$C$906)+SUMIFS('1. Output sheet'!$F$2:$F$5000,'1. Output sheet'!$C$2:$C$5000,N$138,'1. Output sheet'!$K$2:$K$5000,$B1050,'1. Output sheet'!$AC$2:$AC$5000,$B$170,'1. Output sheet'!$O$2:$O$5000,"&gt;="&amp;$B$906,'1. Output sheet'!$O$2:$O$5000,"&lt;"&amp;$C$906)</f>
        <v>0</v>
      </c>
      <c r="O1050" s="13">
        <f>SUMIFS('1. Output sheet'!$F$2:$F$5000,'1. Output sheet'!$C$2:$C$5000,O$138,'1. Output sheet'!$K$2:$K$5000,$B1050,'1. Output sheet'!$AC$2:$AC$5000,$B$140,'1. Output sheet'!$O$2:$O$5000,"&gt;="&amp;$B$906,'1. Output sheet'!$O$2:$O$5000,"&lt;"&amp;$C$906)+SUMIFS('1. Output sheet'!$F$2:$F$5000,'1. Output sheet'!$C$2:$C$5000,O$138,'1. Output sheet'!$K$2:$K$5000,$B1050,'1. Output sheet'!$AC$2:$AC$5000,$B$170,'1. Output sheet'!$O$2:$O$5000,"&gt;="&amp;$B$906,'1. Output sheet'!$O$2:$O$5000,"&lt;"&amp;$C$906)</f>
        <v>0</v>
      </c>
      <c r="P1050" s="14">
        <f t="shared" si="610"/>
        <v>0</v>
      </c>
      <c r="R1050" s="39" t="s">
        <v>471</v>
      </c>
      <c r="S1050" s="12"/>
      <c r="T1050" s="13">
        <f t="shared" si="609"/>
        <v>0</v>
      </c>
      <c r="U1050" s="13">
        <f t="shared" si="597"/>
        <v>0</v>
      </c>
      <c r="V1050" s="13">
        <f t="shared" si="598"/>
        <v>0</v>
      </c>
      <c r="W1050" s="13">
        <f t="shared" si="599"/>
        <v>0</v>
      </c>
      <c r="X1050" s="13">
        <f t="shared" si="600"/>
        <v>0</v>
      </c>
      <c r="Y1050" s="13">
        <f t="shared" si="601"/>
        <v>0</v>
      </c>
      <c r="Z1050" s="13">
        <f t="shared" si="602"/>
        <v>0</v>
      </c>
      <c r="AA1050" s="13">
        <f t="shared" si="603"/>
        <v>0</v>
      </c>
      <c r="AB1050" s="13">
        <f t="shared" si="604"/>
        <v>0</v>
      </c>
      <c r="AC1050" s="13">
        <f t="shared" si="605"/>
        <v>0</v>
      </c>
      <c r="AD1050" s="13">
        <f t="shared" si="606"/>
        <v>0</v>
      </c>
      <c r="AE1050" s="13">
        <f t="shared" si="607"/>
        <v>0</v>
      </c>
      <c r="AF1050" s="14">
        <f t="shared" si="608"/>
        <v>0</v>
      </c>
    </row>
    <row r="1051" spans="2:32" ht="15" x14ac:dyDescent="0.25">
      <c r="B1051" s="39" t="s">
        <v>56</v>
      </c>
      <c r="C1051" s="12"/>
      <c r="D1051" s="13">
        <f>SUMIFS('1. Output sheet'!$F$2:$F$5000,'1. Output sheet'!$C$2:$C$5000,D$138,'1. Output sheet'!$K$2:$K$5000,$B1051,'1. Output sheet'!$AC$2:$AC$5000,$B$140,'1. Output sheet'!$O$2:$O$5000,"&gt;="&amp;$B$906,'1. Output sheet'!$O$2:$O$5000,"&lt;"&amp;$C$906)+SUMIFS('1. Output sheet'!$F$2:$F$5000,'1. Output sheet'!$C$2:$C$5000,D$138,'1. Output sheet'!$K$2:$K$5000,$B1051,'1. Output sheet'!$AC$2:$AC$5000,$B$170,'1. Output sheet'!$O$2:$O$5000,"&gt;="&amp;$B$906,'1. Output sheet'!$O$2:$O$5000,"&lt;"&amp;$C$906)</f>
        <v>0</v>
      </c>
      <c r="E1051" s="13">
        <f>SUMIFS('1. Output sheet'!$F$2:$F$5000,'1. Output sheet'!$C$2:$C$5000,E$138,'1. Output sheet'!$K$2:$K$5000,$B1051,'1. Output sheet'!$AC$2:$AC$5000,$B$140,'1. Output sheet'!$O$2:$O$5000,"&gt;="&amp;$B$906,'1. Output sheet'!$O$2:$O$5000,"&lt;"&amp;$C$906)+SUMIFS('1. Output sheet'!$F$2:$F$5000,'1. Output sheet'!$C$2:$C$5000,E$138,'1. Output sheet'!$K$2:$K$5000,$B1051,'1. Output sheet'!$AC$2:$AC$5000,$B$170,'1. Output sheet'!$O$2:$O$5000,"&gt;="&amp;$B$906,'1. Output sheet'!$O$2:$O$5000,"&lt;"&amp;$C$906)</f>
        <v>0</v>
      </c>
      <c r="F1051" s="13">
        <f>SUMIFS('1. Output sheet'!$F$2:$F$5000,'1. Output sheet'!$C$2:$C$5000,F$138,'1. Output sheet'!$K$2:$K$5000,$B1051,'1. Output sheet'!$AC$2:$AC$5000,$B$140,'1. Output sheet'!$O$2:$O$5000,"&gt;="&amp;$B$906,'1. Output sheet'!$O$2:$O$5000,"&lt;"&amp;$C$906)+SUMIFS('1. Output sheet'!$F$2:$F$5000,'1. Output sheet'!$C$2:$C$5000,F$138,'1. Output sheet'!$K$2:$K$5000,$B1051,'1. Output sheet'!$AC$2:$AC$5000,$B$170,'1. Output sheet'!$O$2:$O$5000,"&gt;="&amp;$B$906,'1. Output sheet'!$O$2:$O$5000,"&lt;"&amp;$C$906)</f>
        <v>0</v>
      </c>
      <c r="G1051" s="13">
        <f>SUMIFS('1. Output sheet'!$F$2:$F$5000,'1. Output sheet'!$C$2:$C$5000,G$138,'1. Output sheet'!$K$2:$K$5000,$B1051,'1. Output sheet'!$AC$2:$AC$5000,$B$140,'1. Output sheet'!$O$2:$O$5000,"&gt;="&amp;$B$906,'1. Output sheet'!$O$2:$O$5000,"&lt;"&amp;$C$906)+SUMIFS('1. Output sheet'!$F$2:$F$5000,'1. Output sheet'!$C$2:$C$5000,G$138,'1. Output sheet'!$K$2:$K$5000,$B1051,'1. Output sheet'!$AC$2:$AC$5000,$B$170,'1. Output sheet'!$O$2:$O$5000,"&gt;="&amp;$B$906,'1. Output sheet'!$O$2:$O$5000,"&lt;"&amp;$C$906)</f>
        <v>0</v>
      </c>
      <c r="H1051" s="13">
        <f>SUMIFS('1. Output sheet'!$F$2:$F$5000,'1. Output sheet'!$C$2:$C$5000,H$138,'1. Output sheet'!$K$2:$K$5000,$B1051,'1. Output sheet'!$AC$2:$AC$5000,$B$140,'1. Output sheet'!$O$2:$O$5000,"&gt;="&amp;$B$906,'1. Output sheet'!$O$2:$O$5000,"&lt;"&amp;$C$906)+SUMIFS('1. Output sheet'!$F$2:$F$5000,'1. Output sheet'!$C$2:$C$5000,H$138,'1. Output sheet'!$K$2:$K$5000,$B1051,'1. Output sheet'!$AC$2:$AC$5000,$B$170,'1. Output sheet'!$O$2:$O$5000,"&gt;="&amp;$B$906,'1. Output sheet'!$O$2:$O$5000,"&lt;"&amp;$C$906)</f>
        <v>0</v>
      </c>
      <c r="I1051" s="13">
        <f>SUMIFS('1. Output sheet'!$F$2:$F$5000,'1. Output sheet'!$C$2:$C$5000,I$138,'1. Output sheet'!$K$2:$K$5000,$B1051,'1. Output sheet'!$AC$2:$AC$5000,$B$140,'1. Output sheet'!$O$2:$O$5000,"&gt;="&amp;$B$906,'1. Output sheet'!$O$2:$O$5000,"&lt;"&amp;$C$906)+SUMIFS('1. Output sheet'!$F$2:$F$5000,'1. Output sheet'!$C$2:$C$5000,I$138,'1. Output sheet'!$K$2:$K$5000,$B1051,'1. Output sheet'!$AC$2:$AC$5000,$B$170,'1. Output sheet'!$O$2:$O$5000,"&gt;="&amp;$B$906,'1. Output sheet'!$O$2:$O$5000,"&lt;"&amp;$C$906)</f>
        <v>0</v>
      </c>
      <c r="J1051" s="13">
        <f>SUMIFS('1. Output sheet'!$F$2:$F$5000,'1. Output sheet'!$C$2:$C$5000,J$138,'1. Output sheet'!$K$2:$K$5000,$B1051,'1. Output sheet'!$AC$2:$AC$5000,$B$140,'1. Output sheet'!$O$2:$O$5000,"&gt;="&amp;$B$906,'1. Output sheet'!$O$2:$O$5000,"&lt;"&amp;$C$906)+SUMIFS('1. Output sheet'!$F$2:$F$5000,'1. Output sheet'!$C$2:$C$5000,J$138,'1. Output sheet'!$K$2:$K$5000,$B1051,'1. Output sheet'!$AC$2:$AC$5000,$B$170,'1. Output sheet'!$O$2:$O$5000,"&gt;="&amp;$B$906,'1. Output sheet'!$O$2:$O$5000,"&lt;"&amp;$C$906)</f>
        <v>0</v>
      </c>
      <c r="K1051" s="13">
        <f>SUMIFS('1. Output sheet'!$F$2:$F$5000,'1. Output sheet'!$C$2:$C$5000,K$138,'1. Output sheet'!$K$2:$K$5000,$B1051,'1. Output sheet'!$AC$2:$AC$5000,$B$140,'1. Output sheet'!$O$2:$O$5000,"&gt;="&amp;$B$906,'1. Output sheet'!$O$2:$O$5000,"&lt;"&amp;$C$906)+SUMIFS('1. Output sheet'!$F$2:$F$5000,'1. Output sheet'!$C$2:$C$5000,K$138,'1. Output sheet'!$K$2:$K$5000,$B1051,'1. Output sheet'!$AC$2:$AC$5000,$B$170,'1. Output sheet'!$O$2:$O$5000,"&gt;="&amp;$B$906,'1. Output sheet'!$O$2:$O$5000,"&lt;"&amp;$C$906)</f>
        <v>0</v>
      </c>
      <c r="L1051" s="13">
        <f>SUMIFS('1. Output sheet'!$F$2:$F$5000,'1. Output sheet'!$C$2:$C$5000,L$138,'1. Output sheet'!$K$2:$K$5000,$B1051,'1. Output sheet'!$AC$2:$AC$5000,$B$140,'1. Output sheet'!$O$2:$O$5000,"&gt;="&amp;$B$906,'1. Output sheet'!$O$2:$O$5000,"&lt;"&amp;$C$906)+SUMIFS('1. Output sheet'!$F$2:$F$5000,'1. Output sheet'!$C$2:$C$5000,L$138,'1. Output sheet'!$K$2:$K$5000,$B1051,'1. Output sheet'!$AC$2:$AC$5000,$B$170,'1. Output sheet'!$O$2:$O$5000,"&gt;="&amp;$B$906,'1. Output sheet'!$O$2:$O$5000,"&lt;"&amp;$C$906)</f>
        <v>0</v>
      </c>
      <c r="M1051" s="13">
        <f>SUMIFS('1. Output sheet'!$F$2:$F$5000,'1. Output sheet'!$C$2:$C$5000,M$138,'1. Output sheet'!$K$2:$K$5000,$B1051,'1. Output sheet'!$AC$2:$AC$5000,$B$140,'1. Output sheet'!$O$2:$O$5000,"&gt;="&amp;$B$906,'1. Output sheet'!$O$2:$O$5000,"&lt;"&amp;$C$906)+SUMIFS('1. Output sheet'!$F$2:$F$5000,'1. Output sheet'!$C$2:$C$5000,M$138,'1. Output sheet'!$K$2:$K$5000,$B1051,'1. Output sheet'!$AC$2:$AC$5000,$B$170,'1. Output sheet'!$O$2:$O$5000,"&gt;="&amp;$B$906,'1. Output sheet'!$O$2:$O$5000,"&lt;"&amp;$C$906)</f>
        <v>0</v>
      </c>
      <c r="N1051" s="13">
        <f>SUMIFS('1. Output sheet'!$F$2:$F$5000,'1. Output sheet'!$C$2:$C$5000,N$138,'1. Output sheet'!$K$2:$K$5000,$B1051,'1. Output sheet'!$AC$2:$AC$5000,$B$140,'1. Output sheet'!$O$2:$O$5000,"&gt;="&amp;$B$906,'1. Output sheet'!$O$2:$O$5000,"&lt;"&amp;$C$906)+SUMIFS('1. Output sheet'!$F$2:$F$5000,'1. Output sheet'!$C$2:$C$5000,N$138,'1. Output sheet'!$K$2:$K$5000,$B1051,'1. Output sheet'!$AC$2:$AC$5000,$B$170,'1. Output sheet'!$O$2:$O$5000,"&gt;="&amp;$B$906,'1. Output sheet'!$O$2:$O$5000,"&lt;"&amp;$C$906)</f>
        <v>0</v>
      </c>
      <c r="O1051" s="13">
        <f>SUMIFS('1. Output sheet'!$F$2:$F$5000,'1. Output sheet'!$C$2:$C$5000,O$138,'1. Output sheet'!$K$2:$K$5000,$B1051,'1. Output sheet'!$AC$2:$AC$5000,$B$140,'1. Output sheet'!$O$2:$O$5000,"&gt;="&amp;$B$906,'1. Output sheet'!$O$2:$O$5000,"&lt;"&amp;$C$906)+SUMIFS('1. Output sheet'!$F$2:$F$5000,'1. Output sheet'!$C$2:$C$5000,O$138,'1. Output sheet'!$K$2:$K$5000,$B1051,'1. Output sheet'!$AC$2:$AC$5000,$B$170,'1. Output sheet'!$O$2:$O$5000,"&gt;="&amp;$B$906,'1. Output sheet'!$O$2:$O$5000,"&lt;"&amp;$C$906)</f>
        <v>0</v>
      </c>
      <c r="P1051" s="14">
        <f t="shared" si="610"/>
        <v>0</v>
      </c>
      <c r="R1051" s="39" t="s">
        <v>56</v>
      </c>
      <c r="S1051" s="12"/>
      <c r="T1051" s="13">
        <f t="shared" si="609"/>
        <v>0</v>
      </c>
      <c r="U1051" s="13">
        <f t="shared" si="597"/>
        <v>0</v>
      </c>
      <c r="V1051" s="13">
        <f t="shared" si="598"/>
        <v>0</v>
      </c>
      <c r="W1051" s="13">
        <f t="shared" si="599"/>
        <v>0</v>
      </c>
      <c r="X1051" s="13">
        <f t="shared" si="600"/>
        <v>0</v>
      </c>
      <c r="Y1051" s="13">
        <f t="shared" si="601"/>
        <v>0</v>
      </c>
      <c r="Z1051" s="13">
        <f t="shared" si="602"/>
        <v>0</v>
      </c>
      <c r="AA1051" s="13">
        <f t="shared" si="603"/>
        <v>0</v>
      </c>
      <c r="AB1051" s="13">
        <f t="shared" si="604"/>
        <v>0</v>
      </c>
      <c r="AC1051" s="13">
        <f t="shared" si="605"/>
        <v>0</v>
      </c>
      <c r="AD1051" s="13">
        <f t="shared" si="606"/>
        <v>0</v>
      </c>
      <c r="AE1051" s="13">
        <f t="shared" si="607"/>
        <v>0</v>
      </c>
      <c r="AF1051" s="14">
        <f t="shared" si="608"/>
        <v>0</v>
      </c>
    </row>
    <row r="1052" spans="2:32" ht="15" x14ac:dyDescent="0.25">
      <c r="B1052" s="39" t="s">
        <v>34</v>
      </c>
      <c r="C1052" s="12"/>
      <c r="D1052" s="13">
        <f>SUMIFS('1. Output sheet'!$F$2:$F$5000,'1. Output sheet'!$C$2:$C$5000,D$138,'1. Output sheet'!$K$2:$K$5000,$B1052,'1. Output sheet'!$AC$2:$AC$5000,$B$140,'1. Output sheet'!$O$2:$O$5000,"&gt;="&amp;$B$906,'1. Output sheet'!$O$2:$O$5000,"&lt;"&amp;$C$906)+SUMIFS('1. Output sheet'!$F$2:$F$5000,'1. Output sheet'!$C$2:$C$5000,D$138,'1. Output sheet'!$K$2:$K$5000,$B1052,'1. Output sheet'!$AC$2:$AC$5000,$B$170,'1. Output sheet'!$O$2:$O$5000,"&gt;="&amp;$B$906,'1. Output sheet'!$O$2:$O$5000,"&lt;"&amp;$C$906)</f>
        <v>0</v>
      </c>
      <c r="E1052" s="13">
        <f>SUMIFS('1. Output sheet'!$F$2:$F$5000,'1. Output sheet'!$C$2:$C$5000,E$138,'1. Output sheet'!$K$2:$K$5000,$B1052,'1. Output sheet'!$AC$2:$AC$5000,$B$140,'1. Output sheet'!$O$2:$O$5000,"&gt;="&amp;$B$906,'1. Output sheet'!$O$2:$O$5000,"&lt;"&amp;$C$906)+SUMIFS('1. Output sheet'!$F$2:$F$5000,'1. Output sheet'!$C$2:$C$5000,E$138,'1. Output sheet'!$K$2:$K$5000,$B1052,'1. Output sheet'!$AC$2:$AC$5000,$B$170,'1. Output sheet'!$O$2:$O$5000,"&gt;="&amp;$B$906,'1. Output sheet'!$O$2:$O$5000,"&lt;"&amp;$C$906)</f>
        <v>0</v>
      </c>
      <c r="F1052" s="13">
        <f>SUMIFS('1. Output sheet'!$F$2:$F$5000,'1. Output sheet'!$C$2:$C$5000,F$138,'1. Output sheet'!$K$2:$K$5000,$B1052,'1. Output sheet'!$AC$2:$AC$5000,$B$140,'1. Output sheet'!$O$2:$O$5000,"&gt;="&amp;$B$906,'1. Output sheet'!$O$2:$O$5000,"&lt;"&amp;$C$906)+SUMIFS('1. Output sheet'!$F$2:$F$5000,'1. Output sheet'!$C$2:$C$5000,F$138,'1. Output sheet'!$K$2:$K$5000,$B1052,'1. Output sheet'!$AC$2:$AC$5000,$B$170,'1. Output sheet'!$O$2:$O$5000,"&gt;="&amp;$B$906,'1. Output sheet'!$O$2:$O$5000,"&lt;"&amp;$C$906)</f>
        <v>0</v>
      </c>
      <c r="G1052" s="13">
        <f>SUMIFS('1. Output sheet'!$F$2:$F$5000,'1. Output sheet'!$C$2:$C$5000,G$138,'1. Output sheet'!$K$2:$K$5000,$B1052,'1. Output sheet'!$AC$2:$AC$5000,$B$140,'1. Output sheet'!$O$2:$O$5000,"&gt;="&amp;$B$906,'1. Output sheet'!$O$2:$O$5000,"&lt;"&amp;$C$906)+SUMIFS('1. Output sheet'!$F$2:$F$5000,'1. Output sheet'!$C$2:$C$5000,G$138,'1. Output sheet'!$K$2:$K$5000,$B1052,'1. Output sheet'!$AC$2:$AC$5000,$B$170,'1. Output sheet'!$O$2:$O$5000,"&gt;="&amp;$B$906,'1. Output sheet'!$O$2:$O$5000,"&lt;"&amp;$C$906)</f>
        <v>0</v>
      </c>
      <c r="H1052" s="13">
        <f>SUMIFS('1. Output sheet'!$F$2:$F$5000,'1. Output sheet'!$C$2:$C$5000,H$138,'1. Output sheet'!$K$2:$K$5000,$B1052,'1. Output sheet'!$AC$2:$AC$5000,$B$140,'1. Output sheet'!$O$2:$O$5000,"&gt;="&amp;$B$906,'1. Output sheet'!$O$2:$O$5000,"&lt;"&amp;$C$906)+SUMIFS('1. Output sheet'!$F$2:$F$5000,'1. Output sheet'!$C$2:$C$5000,H$138,'1. Output sheet'!$K$2:$K$5000,$B1052,'1. Output sheet'!$AC$2:$AC$5000,$B$170,'1. Output sheet'!$O$2:$O$5000,"&gt;="&amp;$B$906,'1. Output sheet'!$O$2:$O$5000,"&lt;"&amp;$C$906)</f>
        <v>0</v>
      </c>
      <c r="I1052" s="13">
        <f>SUMIFS('1. Output sheet'!$F$2:$F$5000,'1. Output sheet'!$C$2:$C$5000,I$138,'1. Output sheet'!$K$2:$K$5000,$B1052,'1. Output sheet'!$AC$2:$AC$5000,$B$140,'1. Output sheet'!$O$2:$O$5000,"&gt;="&amp;$B$906,'1. Output sheet'!$O$2:$O$5000,"&lt;"&amp;$C$906)+SUMIFS('1. Output sheet'!$F$2:$F$5000,'1. Output sheet'!$C$2:$C$5000,I$138,'1. Output sheet'!$K$2:$K$5000,$B1052,'1. Output sheet'!$AC$2:$AC$5000,$B$170,'1. Output sheet'!$O$2:$O$5000,"&gt;="&amp;$B$906,'1. Output sheet'!$O$2:$O$5000,"&lt;"&amp;$C$906)</f>
        <v>0</v>
      </c>
      <c r="J1052" s="13">
        <f>SUMIFS('1. Output sheet'!$F$2:$F$5000,'1. Output sheet'!$C$2:$C$5000,J$138,'1. Output sheet'!$K$2:$K$5000,$B1052,'1. Output sheet'!$AC$2:$AC$5000,$B$140,'1. Output sheet'!$O$2:$O$5000,"&gt;="&amp;$B$906,'1. Output sheet'!$O$2:$O$5000,"&lt;"&amp;$C$906)+SUMIFS('1. Output sheet'!$F$2:$F$5000,'1. Output sheet'!$C$2:$C$5000,J$138,'1. Output sheet'!$K$2:$K$5000,$B1052,'1. Output sheet'!$AC$2:$AC$5000,$B$170,'1. Output sheet'!$O$2:$O$5000,"&gt;="&amp;$B$906,'1. Output sheet'!$O$2:$O$5000,"&lt;"&amp;$C$906)</f>
        <v>0</v>
      </c>
      <c r="K1052" s="13">
        <f>SUMIFS('1. Output sheet'!$F$2:$F$5000,'1. Output sheet'!$C$2:$C$5000,K$138,'1. Output sheet'!$K$2:$K$5000,$B1052,'1. Output sheet'!$AC$2:$AC$5000,$B$140,'1. Output sheet'!$O$2:$O$5000,"&gt;="&amp;$B$906,'1. Output sheet'!$O$2:$O$5000,"&lt;"&amp;$C$906)+SUMIFS('1. Output sheet'!$F$2:$F$5000,'1. Output sheet'!$C$2:$C$5000,K$138,'1. Output sheet'!$K$2:$K$5000,$B1052,'1. Output sheet'!$AC$2:$AC$5000,$B$170,'1. Output sheet'!$O$2:$O$5000,"&gt;="&amp;$B$906,'1. Output sheet'!$O$2:$O$5000,"&lt;"&amp;$C$906)</f>
        <v>0</v>
      </c>
      <c r="L1052" s="13">
        <f>SUMIFS('1. Output sheet'!$F$2:$F$5000,'1. Output sheet'!$C$2:$C$5000,L$138,'1. Output sheet'!$K$2:$K$5000,$B1052,'1. Output sheet'!$AC$2:$AC$5000,$B$140,'1. Output sheet'!$O$2:$O$5000,"&gt;="&amp;$B$906,'1. Output sheet'!$O$2:$O$5000,"&lt;"&amp;$C$906)+SUMIFS('1. Output sheet'!$F$2:$F$5000,'1. Output sheet'!$C$2:$C$5000,L$138,'1. Output sheet'!$K$2:$K$5000,$B1052,'1. Output sheet'!$AC$2:$AC$5000,$B$170,'1. Output sheet'!$O$2:$O$5000,"&gt;="&amp;$B$906,'1. Output sheet'!$O$2:$O$5000,"&lt;"&amp;$C$906)</f>
        <v>0</v>
      </c>
      <c r="M1052" s="13">
        <f>SUMIFS('1. Output sheet'!$F$2:$F$5000,'1. Output sheet'!$C$2:$C$5000,M$138,'1. Output sheet'!$K$2:$K$5000,$B1052,'1. Output sheet'!$AC$2:$AC$5000,$B$140,'1. Output sheet'!$O$2:$O$5000,"&gt;="&amp;$B$906,'1. Output sheet'!$O$2:$O$5000,"&lt;"&amp;$C$906)+SUMIFS('1. Output sheet'!$F$2:$F$5000,'1. Output sheet'!$C$2:$C$5000,M$138,'1. Output sheet'!$K$2:$K$5000,$B1052,'1. Output sheet'!$AC$2:$AC$5000,$B$170,'1. Output sheet'!$O$2:$O$5000,"&gt;="&amp;$B$906,'1. Output sheet'!$O$2:$O$5000,"&lt;"&amp;$C$906)</f>
        <v>0</v>
      </c>
      <c r="N1052" s="13">
        <f>SUMIFS('1. Output sheet'!$F$2:$F$5000,'1. Output sheet'!$C$2:$C$5000,N$138,'1. Output sheet'!$K$2:$K$5000,$B1052,'1. Output sheet'!$AC$2:$AC$5000,$B$140,'1. Output sheet'!$O$2:$O$5000,"&gt;="&amp;$B$906,'1. Output sheet'!$O$2:$O$5000,"&lt;"&amp;$C$906)+SUMIFS('1. Output sheet'!$F$2:$F$5000,'1. Output sheet'!$C$2:$C$5000,N$138,'1. Output sheet'!$K$2:$K$5000,$B1052,'1. Output sheet'!$AC$2:$AC$5000,$B$170,'1. Output sheet'!$O$2:$O$5000,"&gt;="&amp;$B$906,'1. Output sheet'!$O$2:$O$5000,"&lt;"&amp;$C$906)</f>
        <v>0</v>
      </c>
      <c r="O1052" s="13">
        <f>SUMIFS('1. Output sheet'!$F$2:$F$5000,'1. Output sheet'!$C$2:$C$5000,O$138,'1. Output sheet'!$K$2:$K$5000,$B1052,'1. Output sheet'!$AC$2:$AC$5000,$B$140,'1. Output sheet'!$O$2:$O$5000,"&gt;="&amp;$B$906,'1. Output sheet'!$O$2:$O$5000,"&lt;"&amp;$C$906)+SUMIFS('1. Output sheet'!$F$2:$F$5000,'1. Output sheet'!$C$2:$C$5000,O$138,'1. Output sheet'!$K$2:$K$5000,$B1052,'1. Output sheet'!$AC$2:$AC$5000,$B$170,'1. Output sheet'!$O$2:$O$5000,"&gt;="&amp;$B$906,'1. Output sheet'!$O$2:$O$5000,"&lt;"&amp;$C$906)</f>
        <v>0</v>
      </c>
      <c r="P1052" s="14">
        <f t="shared" si="610"/>
        <v>0</v>
      </c>
      <c r="R1052" s="39" t="s">
        <v>34</v>
      </c>
      <c r="S1052" s="12"/>
      <c r="T1052" s="13">
        <f t="shared" si="609"/>
        <v>0</v>
      </c>
      <c r="U1052" s="13">
        <f t="shared" si="597"/>
        <v>0</v>
      </c>
      <c r="V1052" s="13">
        <f t="shared" si="598"/>
        <v>0</v>
      </c>
      <c r="W1052" s="13">
        <f t="shared" si="599"/>
        <v>0</v>
      </c>
      <c r="X1052" s="13">
        <f t="shared" si="600"/>
        <v>0</v>
      </c>
      <c r="Y1052" s="13">
        <f t="shared" si="601"/>
        <v>0</v>
      </c>
      <c r="Z1052" s="13">
        <f t="shared" si="602"/>
        <v>0</v>
      </c>
      <c r="AA1052" s="13">
        <f t="shared" si="603"/>
        <v>0</v>
      </c>
      <c r="AB1052" s="13">
        <f t="shared" si="604"/>
        <v>0</v>
      </c>
      <c r="AC1052" s="13">
        <f t="shared" si="605"/>
        <v>0</v>
      </c>
      <c r="AD1052" s="13">
        <f t="shared" si="606"/>
        <v>0</v>
      </c>
      <c r="AE1052" s="13">
        <f t="shared" si="607"/>
        <v>0</v>
      </c>
      <c r="AF1052" s="14">
        <f t="shared" si="608"/>
        <v>0</v>
      </c>
    </row>
    <row r="1053" spans="2:32" ht="15" x14ac:dyDescent="0.25">
      <c r="B1053" s="39" t="s">
        <v>1249</v>
      </c>
      <c r="C1053" s="12"/>
      <c r="D1053" s="13">
        <f>SUMIFS('1. Output sheet'!$F$2:$F$5000,'1. Output sheet'!$C$2:$C$5000,D$138,'1. Output sheet'!$K$2:$K$5000,$B1053,'1. Output sheet'!$AC$2:$AC$5000,$B$140,'1. Output sheet'!$O$2:$O$5000,"&gt;="&amp;$B$906,'1. Output sheet'!$O$2:$O$5000,"&lt;"&amp;$C$906)+SUMIFS('1. Output sheet'!$F$2:$F$5000,'1. Output sheet'!$C$2:$C$5000,D$138,'1. Output sheet'!$K$2:$K$5000,$B1053,'1. Output sheet'!$AC$2:$AC$5000,$B$170,'1. Output sheet'!$O$2:$O$5000,"&gt;="&amp;$B$906,'1. Output sheet'!$O$2:$O$5000,"&lt;"&amp;$C$906)</f>
        <v>0</v>
      </c>
      <c r="E1053" s="13">
        <f>SUMIFS('1. Output sheet'!$F$2:$F$5000,'1. Output sheet'!$C$2:$C$5000,E$138,'1. Output sheet'!$K$2:$K$5000,$B1053,'1. Output sheet'!$AC$2:$AC$5000,$B$140,'1. Output sheet'!$O$2:$O$5000,"&gt;="&amp;$B$906,'1. Output sheet'!$O$2:$O$5000,"&lt;"&amp;$C$906)+SUMIFS('1. Output sheet'!$F$2:$F$5000,'1. Output sheet'!$C$2:$C$5000,E$138,'1. Output sheet'!$K$2:$K$5000,$B1053,'1. Output sheet'!$AC$2:$AC$5000,$B$170,'1. Output sheet'!$O$2:$O$5000,"&gt;="&amp;$B$906,'1. Output sheet'!$O$2:$O$5000,"&lt;"&amp;$C$906)</f>
        <v>0</v>
      </c>
      <c r="F1053" s="13">
        <f>SUMIFS('1. Output sheet'!$F$2:$F$5000,'1. Output sheet'!$C$2:$C$5000,F$138,'1. Output sheet'!$K$2:$K$5000,$B1053,'1. Output sheet'!$AC$2:$AC$5000,$B$140,'1. Output sheet'!$O$2:$O$5000,"&gt;="&amp;$B$906,'1. Output sheet'!$O$2:$O$5000,"&lt;"&amp;$C$906)+SUMIFS('1. Output sheet'!$F$2:$F$5000,'1. Output sheet'!$C$2:$C$5000,F$138,'1. Output sheet'!$K$2:$K$5000,$B1053,'1. Output sheet'!$AC$2:$AC$5000,$B$170,'1. Output sheet'!$O$2:$O$5000,"&gt;="&amp;$B$906,'1. Output sheet'!$O$2:$O$5000,"&lt;"&amp;$C$906)</f>
        <v>0</v>
      </c>
      <c r="G1053" s="13">
        <f>SUMIFS('1. Output sheet'!$F$2:$F$5000,'1. Output sheet'!$C$2:$C$5000,G$138,'1. Output sheet'!$K$2:$K$5000,$B1053,'1. Output sheet'!$AC$2:$AC$5000,$B$140,'1. Output sheet'!$O$2:$O$5000,"&gt;="&amp;$B$906,'1. Output sheet'!$O$2:$O$5000,"&lt;"&amp;$C$906)+SUMIFS('1. Output sheet'!$F$2:$F$5000,'1. Output sheet'!$C$2:$C$5000,G$138,'1. Output sheet'!$K$2:$K$5000,$B1053,'1. Output sheet'!$AC$2:$AC$5000,$B$170,'1. Output sheet'!$O$2:$O$5000,"&gt;="&amp;$B$906,'1. Output sheet'!$O$2:$O$5000,"&lt;"&amp;$C$906)</f>
        <v>1149</v>
      </c>
      <c r="H1053" s="13">
        <f>SUMIFS('1. Output sheet'!$F$2:$F$5000,'1. Output sheet'!$C$2:$C$5000,H$138,'1. Output sheet'!$K$2:$K$5000,$B1053,'1. Output sheet'!$AC$2:$AC$5000,$B$140,'1. Output sheet'!$O$2:$O$5000,"&gt;="&amp;$B$906,'1. Output sheet'!$O$2:$O$5000,"&lt;"&amp;$C$906)+SUMIFS('1. Output sheet'!$F$2:$F$5000,'1. Output sheet'!$C$2:$C$5000,H$138,'1. Output sheet'!$K$2:$K$5000,$B1053,'1. Output sheet'!$AC$2:$AC$5000,$B$170,'1. Output sheet'!$O$2:$O$5000,"&gt;="&amp;$B$906,'1. Output sheet'!$O$2:$O$5000,"&lt;"&amp;$C$906)</f>
        <v>0</v>
      </c>
      <c r="I1053" s="13">
        <f>SUMIFS('1. Output sheet'!$F$2:$F$5000,'1. Output sheet'!$C$2:$C$5000,I$138,'1. Output sheet'!$K$2:$K$5000,$B1053,'1. Output sheet'!$AC$2:$AC$5000,$B$140,'1. Output sheet'!$O$2:$O$5000,"&gt;="&amp;$B$906,'1. Output sheet'!$O$2:$O$5000,"&lt;"&amp;$C$906)+SUMIFS('1. Output sheet'!$F$2:$F$5000,'1. Output sheet'!$C$2:$C$5000,I$138,'1. Output sheet'!$K$2:$K$5000,$B1053,'1. Output sheet'!$AC$2:$AC$5000,$B$170,'1. Output sheet'!$O$2:$O$5000,"&gt;="&amp;$B$906,'1. Output sheet'!$O$2:$O$5000,"&lt;"&amp;$C$906)</f>
        <v>0</v>
      </c>
      <c r="J1053" s="13">
        <f>SUMIFS('1. Output sheet'!$F$2:$F$5000,'1. Output sheet'!$C$2:$C$5000,J$138,'1. Output sheet'!$K$2:$K$5000,$B1053,'1. Output sheet'!$AC$2:$AC$5000,$B$140,'1. Output sheet'!$O$2:$O$5000,"&gt;="&amp;$B$906,'1. Output sheet'!$O$2:$O$5000,"&lt;"&amp;$C$906)+SUMIFS('1. Output sheet'!$F$2:$F$5000,'1. Output sheet'!$C$2:$C$5000,J$138,'1. Output sheet'!$K$2:$K$5000,$B1053,'1. Output sheet'!$AC$2:$AC$5000,$B$170,'1. Output sheet'!$O$2:$O$5000,"&gt;="&amp;$B$906,'1. Output sheet'!$O$2:$O$5000,"&lt;"&amp;$C$906)</f>
        <v>1075</v>
      </c>
      <c r="K1053" s="13">
        <f>SUMIFS('1. Output sheet'!$F$2:$F$5000,'1. Output sheet'!$C$2:$C$5000,K$138,'1. Output sheet'!$K$2:$K$5000,$B1053,'1. Output sheet'!$AC$2:$AC$5000,$B$140,'1. Output sheet'!$O$2:$O$5000,"&gt;="&amp;$B$906,'1. Output sheet'!$O$2:$O$5000,"&lt;"&amp;$C$906)+SUMIFS('1. Output sheet'!$F$2:$F$5000,'1. Output sheet'!$C$2:$C$5000,K$138,'1. Output sheet'!$K$2:$K$5000,$B1053,'1. Output sheet'!$AC$2:$AC$5000,$B$170,'1. Output sheet'!$O$2:$O$5000,"&gt;="&amp;$B$906,'1. Output sheet'!$O$2:$O$5000,"&lt;"&amp;$C$906)</f>
        <v>0</v>
      </c>
      <c r="L1053" s="13">
        <f>SUMIFS('1. Output sheet'!$F$2:$F$5000,'1. Output sheet'!$C$2:$C$5000,L$138,'1. Output sheet'!$K$2:$K$5000,$B1053,'1. Output sheet'!$AC$2:$AC$5000,$B$140,'1. Output sheet'!$O$2:$O$5000,"&gt;="&amp;$B$906,'1. Output sheet'!$O$2:$O$5000,"&lt;"&amp;$C$906)+SUMIFS('1. Output sheet'!$F$2:$F$5000,'1. Output sheet'!$C$2:$C$5000,L$138,'1. Output sheet'!$K$2:$K$5000,$B1053,'1. Output sheet'!$AC$2:$AC$5000,$B$170,'1. Output sheet'!$O$2:$O$5000,"&gt;="&amp;$B$906,'1. Output sheet'!$O$2:$O$5000,"&lt;"&amp;$C$906)</f>
        <v>0</v>
      </c>
      <c r="M1053" s="13">
        <f>SUMIFS('1. Output sheet'!$F$2:$F$5000,'1. Output sheet'!$C$2:$C$5000,M$138,'1. Output sheet'!$K$2:$K$5000,$B1053,'1. Output sheet'!$AC$2:$AC$5000,$B$140,'1. Output sheet'!$O$2:$O$5000,"&gt;="&amp;$B$906,'1. Output sheet'!$O$2:$O$5000,"&lt;"&amp;$C$906)+SUMIFS('1. Output sheet'!$F$2:$F$5000,'1. Output sheet'!$C$2:$C$5000,M$138,'1. Output sheet'!$K$2:$K$5000,$B1053,'1. Output sheet'!$AC$2:$AC$5000,$B$170,'1. Output sheet'!$O$2:$O$5000,"&gt;="&amp;$B$906,'1. Output sheet'!$O$2:$O$5000,"&lt;"&amp;$C$906)</f>
        <v>0</v>
      </c>
      <c r="N1053" s="13">
        <f>SUMIFS('1. Output sheet'!$F$2:$F$5000,'1. Output sheet'!$C$2:$C$5000,N$138,'1. Output sheet'!$K$2:$K$5000,$B1053,'1. Output sheet'!$AC$2:$AC$5000,$B$140,'1. Output sheet'!$O$2:$O$5000,"&gt;="&amp;$B$906,'1. Output sheet'!$O$2:$O$5000,"&lt;"&amp;$C$906)+SUMIFS('1. Output sheet'!$F$2:$F$5000,'1. Output sheet'!$C$2:$C$5000,N$138,'1. Output sheet'!$K$2:$K$5000,$B1053,'1. Output sheet'!$AC$2:$AC$5000,$B$170,'1. Output sheet'!$O$2:$O$5000,"&gt;="&amp;$B$906,'1. Output sheet'!$O$2:$O$5000,"&lt;"&amp;$C$906)</f>
        <v>0</v>
      </c>
      <c r="O1053" s="13">
        <f>SUMIFS('1. Output sheet'!$F$2:$F$5000,'1. Output sheet'!$C$2:$C$5000,O$138,'1. Output sheet'!$K$2:$K$5000,$B1053,'1. Output sheet'!$AC$2:$AC$5000,$B$140,'1. Output sheet'!$O$2:$O$5000,"&gt;="&amp;$B$906,'1. Output sheet'!$O$2:$O$5000,"&lt;"&amp;$C$906)+SUMIFS('1. Output sheet'!$F$2:$F$5000,'1. Output sheet'!$C$2:$C$5000,O$138,'1. Output sheet'!$K$2:$K$5000,$B1053,'1. Output sheet'!$AC$2:$AC$5000,$B$170,'1. Output sheet'!$O$2:$O$5000,"&gt;="&amp;$B$906,'1. Output sheet'!$O$2:$O$5000,"&lt;"&amp;$C$906)</f>
        <v>0</v>
      </c>
      <c r="P1053" s="14">
        <f t="shared" si="610"/>
        <v>2224</v>
      </c>
      <c r="R1053" s="39" t="s">
        <v>1249</v>
      </c>
      <c r="S1053" s="12"/>
      <c r="T1053" s="13">
        <f t="shared" si="609"/>
        <v>0</v>
      </c>
      <c r="U1053" s="13">
        <f t="shared" si="597"/>
        <v>0</v>
      </c>
      <c r="V1053" s="13">
        <f t="shared" si="598"/>
        <v>0</v>
      </c>
      <c r="W1053" s="13">
        <f t="shared" si="599"/>
        <v>154.05655444270141</v>
      </c>
      <c r="X1053" s="13">
        <f t="shared" si="600"/>
        <v>0</v>
      </c>
      <c r="Y1053" s="13">
        <f t="shared" si="601"/>
        <v>0</v>
      </c>
      <c r="Z1053" s="13">
        <f t="shared" si="602"/>
        <v>144.13472238982072</v>
      </c>
      <c r="AA1053" s="13">
        <f t="shared" si="603"/>
        <v>0</v>
      </c>
      <c r="AB1053" s="13">
        <f t="shared" si="604"/>
        <v>0</v>
      </c>
      <c r="AC1053" s="13">
        <f t="shared" si="605"/>
        <v>0</v>
      </c>
      <c r="AD1053" s="13">
        <f t="shared" si="606"/>
        <v>0</v>
      </c>
      <c r="AE1053" s="13">
        <f t="shared" si="607"/>
        <v>0</v>
      </c>
      <c r="AF1053" s="14">
        <f t="shared" si="608"/>
        <v>298.19127683252214</v>
      </c>
    </row>
    <row r="1054" spans="2:32" ht="15" x14ac:dyDescent="0.25">
      <c r="B1054" s="39" t="s">
        <v>47</v>
      </c>
      <c r="C1054" s="12"/>
      <c r="D1054" s="13">
        <f>SUMIFS('1. Output sheet'!$F$2:$F$5000,'1. Output sheet'!$C$2:$C$5000,D$138,'1. Output sheet'!$K$2:$K$5000,$B1054,'1. Output sheet'!$AC$2:$AC$5000,$B$140,'1. Output sheet'!$O$2:$O$5000,"&gt;="&amp;$B$906,'1. Output sheet'!$O$2:$O$5000,"&lt;"&amp;$C$906)+SUMIFS('1. Output sheet'!$F$2:$F$5000,'1. Output sheet'!$C$2:$C$5000,D$138,'1. Output sheet'!$K$2:$K$5000,$B1054,'1. Output sheet'!$AC$2:$AC$5000,$B$170,'1. Output sheet'!$O$2:$O$5000,"&gt;="&amp;$B$906,'1. Output sheet'!$O$2:$O$5000,"&lt;"&amp;$C$906)</f>
        <v>0</v>
      </c>
      <c r="E1054" s="13">
        <f>SUMIFS('1. Output sheet'!$F$2:$F$5000,'1. Output sheet'!$C$2:$C$5000,E$138,'1. Output sheet'!$K$2:$K$5000,$B1054,'1. Output sheet'!$AC$2:$AC$5000,$B$140,'1. Output sheet'!$O$2:$O$5000,"&gt;="&amp;$B$906,'1. Output sheet'!$O$2:$O$5000,"&lt;"&amp;$C$906)+SUMIFS('1. Output sheet'!$F$2:$F$5000,'1. Output sheet'!$C$2:$C$5000,E$138,'1. Output sheet'!$K$2:$K$5000,$B1054,'1. Output sheet'!$AC$2:$AC$5000,$B$170,'1. Output sheet'!$O$2:$O$5000,"&gt;="&amp;$B$906,'1. Output sheet'!$O$2:$O$5000,"&lt;"&amp;$C$906)</f>
        <v>0</v>
      </c>
      <c r="F1054" s="13">
        <f>SUMIFS('1. Output sheet'!$F$2:$F$5000,'1. Output sheet'!$C$2:$C$5000,F$138,'1. Output sheet'!$K$2:$K$5000,$B1054,'1. Output sheet'!$AC$2:$AC$5000,$B$140,'1. Output sheet'!$O$2:$O$5000,"&gt;="&amp;$B$906,'1. Output sheet'!$O$2:$O$5000,"&lt;"&amp;$C$906)+SUMIFS('1. Output sheet'!$F$2:$F$5000,'1. Output sheet'!$C$2:$C$5000,F$138,'1. Output sheet'!$K$2:$K$5000,$B1054,'1. Output sheet'!$AC$2:$AC$5000,$B$170,'1. Output sheet'!$O$2:$O$5000,"&gt;="&amp;$B$906,'1. Output sheet'!$O$2:$O$5000,"&lt;"&amp;$C$906)</f>
        <v>0</v>
      </c>
      <c r="G1054" s="13">
        <f>SUMIFS('1. Output sheet'!$F$2:$F$5000,'1. Output sheet'!$C$2:$C$5000,G$138,'1. Output sheet'!$K$2:$K$5000,$B1054,'1. Output sheet'!$AC$2:$AC$5000,$B$140,'1. Output sheet'!$O$2:$O$5000,"&gt;="&amp;$B$906,'1. Output sheet'!$O$2:$O$5000,"&lt;"&amp;$C$906)+SUMIFS('1. Output sheet'!$F$2:$F$5000,'1. Output sheet'!$C$2:$C$5000,G$138,'1. Output sheet'!$K$2:$K$5000,$B1054,'1. Output sheet'!$AC$2:$AC$5000,$B$170,'1. Output sheet'!$O$2:$O$5000,"&gt;="&amp;$B$906,'1. Output sheet'!$O$2:$O$5000,"&lt;"&amp;$C$906)</f>
        <v>0</v>
      </c>
      <c r="H1054" s="13">
        <f>SUMIFS('1. Output sheet'!$F$2:$F$5000,'1. Output sheet'!$C$2:$C$5000,H$138,'1. Output sheet'!$K$2:$K$5000,$B1054,'1. Output sheet'!$AC$2:$AC$5000,$B$140,'1. Output sheet'!$O$2:$O$5000,"&gt;="&amp;$B$906,'1. Output sheet'!$O$2:$O$5000,"&lt;"&amp;$C$906)+SUMIFS('1. Output sheet'!$F$2:$F$5000,'1. Output sheet'!$C$2:$C$5000,H$138,'1. Output sheet'!$K$2:$K$5000,$B1054,'1. Output sheet'!$AC$2:$AC$5000,$B$170,'1. Output sheet'!$O$2:$O$5000,"&gt;="&amp;$B$906,'1. Output sheet'!$O$2:$O$5000,"&lt;"&amp;$C$906)</f>
        <v>0</v>
      </c>
      <c r="I1054" s="13">
        <f>SUMIFS('1. Output sheet'!$F$2:$F$5000,'1. Output sheet'!$C$2:$C$5000,I$138,'1. Output sheet'!$K$2:$K$5000,$B1054,'1. Output sheet'!$AC$2:$AC$5000,$B$140,'1. Output sheet'!$O$2:$O$5000,"&gt;="&amp;$B$906,'1. Output sheet'!$O$2:$O$5000,"&lt;"&amp;$C$906)+SUMIFS('1. Output sheet'!$F$2:$F$5000,'1. Output sheet'!$C$2:$C$5000,I$138,'1. Output sheet'!$K$2:$K$5000,$B1054,'1. Output sheet'!$AC$2:$AC$5000,$B$170,'1. Output sheet'!$O$2:$O$5000,"&gt;="&amp;$B$906,'1. Output sheet'!$O$2:$O$5000,"&lt;"&amp;$C$906)</f>
        <v>0</v>
      </c>
      <c r="J1054" s="13">
        <f>SUMIFS('1. Output sheet'!$F$2:$F$5000,'1. Output sheet'!$C$2:$C$5000,J$138,'1. Output sheet'!$K$2:$K$5000,$B1054,'1. Output sheet'!$AC$2:$AC$5000,$B$140,'1. Output sheet'!$O$2:$O$5000,"&gt;="&amp;$B$906,'1. Output sheet'!$O$2:$O$5000,"&lt;"&amp;$C$906)+SUMIFS('1. Output sheet'!$F$2:$F$5000,'1. Output sheet'!$C$2:$C$5000,J$138,'1. Output sheet'!$K$2:$K$5000,$B1054,'1. Output sheet'!$AC$2:$AC$5000,$B$170,'1. Output sheet'!$O$2:$O$5000,"&gt;="&amp;$B$906,'1. Output sheet'!$O$2:$O$5000,"&lt;"&amp;$C$906)</f>
        <v>0</v>
      </c>
      <c r="K1054" s="13">
        <f>SUMIFS('1. Output sheet'!$F$2:$F$5000,'1. Output sheet'!$C$2:$C$5000,K$138,'1. Output sheet'!$K$2:$K$5000,$B1054,'1. Output sheet'!$AC$2:$AC$5000,$B$140,'1. Output sheet'!$O$2:$O$5000,"&gt;="&amp;$B$906,'1. Output sheet'!$O$2:$O$5000,"&lt;"&amp;$C$906)+SUMIFS('1. Output sheet'!$F$2:$F$5000,'1. Output sheet'!$C$2:$C$5000,K$138,'1. Output sheet'!$K$2:$K$5000,$B1054,'1. Output sheet'!$AC$2:$AC$5000,$B$170,'1. Output sheet'!$O$2:$O$5000,"&gt;="&amp;$B$906,'1. Output sheet'!$O$2:$O$5000,"&lt;"&amp;$C$906)</f>
        <v>0</v>
      </c>
      <c r="L1054" s="13">
        <f>SUMIFS('1. Output sheet'!$F$2:$F$5000,'1. Output sheet'!$C$2:$C$5000,L$138,'1. Output sheet'!$K$2:$K$5000,$B1054,'1. Output sheet'!$AC$2:$AC$5000,$B$140,'1. Output sheet'!$O$2:$O$5000,"&gt;="&amp;$B$906,'1. Output sheet'!$O$2:$O$5000,"&lt;"&amp;$C$906)+SUMIFS('1. Output sheet'!$F$2:$F$5000,'1. Output sheet'!$C$2:$C$5000,L$138,'1. Output sheet'!$K$2:$K$5000,$B1054,'1. Output sheet'!$AC$2:$AC$5000,$B$170,'1. Output sheet'!$O$2:$O$5000,"&gt;="&amp;$B$906,'1. Output sheet'!$O$2:$O$5000,"&lt;"&amp;$C$906)</f>
        <v>0</v>
      </c>
      <c r="M1054" s="13">
        <f>SUMIFS('1. Output sheet'!$F$2:$F$5000,'1. Output sheet'!$C$2:$C$5000,M$138,'1. Output sheet'!$K$2:$K$5000,$B1054,'1. Output sheet'!$AC$2:$AC$5000,$B$140,'1. Output sheet'!$O$2:$O$5000,"&gt;="&amp;$B$906,'1. Output sheet'!$O$2:$O$5000,"&lt;"&amp;$C$906)+SUMIFS('1. Output sheet'!$F$2:$F$5000,'1. Output sheet'!$C$2:$C$5000,M$138,'1. Output sheet'!$K$2:$K$5000,$B1054,'1. Output sheet'!$AC$2:$AC$5000,$B$170,'1. Output sheet'!$O$2:$O$5000,"&gt;="&amp;$B$906,'1. Output sheet'!$O$2:$O$5000,"&lt;"&amp;$C$906)</f>
        <v>0</v>
      </c>
      <c r="N1054" s="13">
        <f>SUMIFS('1. Output sheet'!$F$2:$F$5000,'1. Output sheet'!$C$2:$C$5000,N$138,'1. Output sheet'!$K$2:$K$5000,$B1054,'1. Output sheet'!$AC$2:$AC$5000,$B$140,'1. Output sheet'!$O$2:$O$5000,"&gt;="&amp;$B$906,'1. Output sheet'!$O$2:$O$5000,"&lt;"&amp;$C$906)+SUMIFS('1. Output sheet'!$F$2:$F$5000,'1. Output sheet'!$C$2:$C$5000,N$138,'1. Output sheet'!$K$2:$K$5000,$B1054,'1. Output sheet'!$AC$2:$AC$5000,$B$170,'1. Output sheet'!$O$2:$O$5000,"&gt;="&amp;$B$906,'1. Output sheet'!$O$2:$O$5000,"&lt;"&amp;$C$906)</f>
        <v>0</v>
      </c>
      <c r="O1054" s="13">
        <f>SUMIFS('1. Output sheet'!$F$2:$F$5000,'1. Output sheet'!$C$2:$C$5000,O$138,'1. Output sheet'!$K$2:$K$5000,$B1054,'1. Output sheet'!$AC$2:$AC$5000,$B$140,'1. Output sheet'!$O$2:$O$5000,"&gt;="&amp;$B$906,'1. Output sheet'!$O$2:$O$5000,"&lt;"&amp;$C$906)+SUMIFS('1. Output sheet'!$F$2:$F$5000,'1. Output sheet'!$C$2:$C$5000,O$138,'1. Output sheet'!$K$2:$K$5000,$B1054,'1. Output sheet'!$AC$2:$AC$5000,$B$170,'1. Output sheet'!$O$2:$O$5000,"&gt;="&amp;$B$906,'1. Output sheet'!$O$2:$O$5000,"&lt;"&amp;$C$906)</f>
        <v>0</v>
      </c>
      <c r="P1054" s="14">
        <f t="shared" si="610"/>
        <v>0</v>
      </c>
      <c r="R1054" s="39" t="s">
        <v>47</v>
      </c>
      <c r="S1054" s="12"/>
      <c r="T1054" s="13">
        <f t="shared" si="609"/>
        <v>0</v>
      </c>
      <c r="U1054" s="13">
        <f t="shared" si="597"/>
        <v>0</v>
      </c>
      <c r="V1054" s="13">
        <f t="shared" si="598"/>
        <v>0</v>
      </c>
      <c r="W1054" s="13">
        <f t="shared" si="599"/>
        <v>0</v>
      </c>
      <c r="X1054" s="13">
        <f t="shared" si="600"/>
        <v>0</v>
      </c>
      <c r="Y1054" s="13">
        <f t="shared" si="601"/>
        <v>0</v>
      </c>
      <c r="Z1054" s="13">
        <f t="shared" si="602"/>
        <v>0</v>
      </c>
      <c r="AA1054" s="13">
        <f t="shared" si="603"/>
        <v>0</v>
      </c>
      <c r="AB1054" s="13">
        <f t="shared" si="604"/>
        <v>0</v>
      </c>
      <c r="AC1054" s="13">
        <f t="shared" si="605"/>
        <v>0</v>
      </c>
      <c r="AD1054" s="13">
        <f t="shared" si="606"/>
        <v>0</v>
      </c>
      <c r="AE1054" s="13">
        <f t="shared" si="607"/>
        <v>0</v>
      </c>
      <c r="AF1054" s="14">
        <f t="shared" si="608"/>
        <v>0</v>
      </c>
    </row>
    <row r="1055" spans="2:32" ht="15" x14ac:dyDescent="0.25">
      <c r="B1055" s="39" t="s">
        <v>74</v>
      </c>
      <c r="C1055" s="12"/>
      <c r="D1055" s="13">
        <f>SUMIFS('1. Output sheet'!$F$2:$F$5000,'1. Output sheet'!$C$2:$C$5000,D$138,'1. Output sheet'!$K$2:$K$5000,$B1055,'1. Output sheet'!$AC$2:$AC$5000,$B$140,'1. Output sheet'!$O$2:$O$5000,"&gt;="&amp;$B$906,'1. Output sheet'!$O$2:$O$5000,"&lt;"&amp;$C$906)+SUMIFS('1. Output sheet'!$F$2:$F$5000,'1. Output sheet'!$C$2:$C$5000,D$138,'1. Output sheet'!$K$2:$K$5000,$B1055,'1. Output sheet'!$AC$2:$AC$5000,$B$170,'1. Output sheet'!$O$2:$O$5000,"&gt;="&amp;$B$906,'1. Output sheet'!$O$2:$O$5000,"&lt;"&amp;$C$906)</f>
        <v>0</v>
      </c>
      <c r="E1055" s="13">
        <f>SUMIFS('1. Output sheet'!$F$2:$F$5000,'1. Output sheet'!$C$2:$C$5000,E$138,'1. Output sheet'!$K$2:$K$5000,$B1055,'1. Output sheet'!$AC$2:$AC$5000,$B$140,'1. Output sheet'!$O$2:$O$5000,"&gt;="&amp;$B$906,'1. Output sheet'!$O$2:$O$5000,"&lt;"&amp;$C$906)+SUMIFS('1. Output sheet'!$F$2:$F$5000,'1. Output sheet'!$C$2:$C$5000,E$138,'1. Output sheet'!$K$2:$K$5000,$B1055,'1. Output sheet'!$AC$2:$AC$5000,$B$170,'1. Output sheet'!$O$2:$O$5000,"&gt;="&amp;$B$906,'1. Output sheet'!$O$2:$O$5000,"&lt;"&amp;$C$906)</f>
        <v>0</v>
      </c>
      <c r="F1055" s="13">
        <f>SUMIFS('1. Output sheet'!$F$2:$F$5000,'1. Output sheet'!$C$2:$C$5000,F$138,'1. Output sheet'!$K$2:$K$5000,$B1055,'1. Output sheet'!$AC$2:$AC$5000,$B$140,'1. Output sheet'!$O$2:$O$5000,"&gt;="&amp;$B$906,'1. Output sheet'!$O$2:$O$5000,"&lt;"&amp;$C$906)+SUMIFS('1. Output sheet'!$F$2:$F$5000,'1. Output sheet'!$C$2:$C$5000,F$138,'1. Output sheet'!$K$2:$K$5000,$B1055,'1. Output sheet'!$AC$2:$AC$5000,$B$170,'1. Output sheet'!$O$2:$O$5000,"&gt;="&amp;$B$906,'1. Output sheet'!$O$2:$O$5000,"&lt;"&amp;$C$906)</f>
        <v>0</v>
      </c>
      <c r="G1055" s="13">
        <f>SUMIFS('1. Output sheet'!$F$2:$F$5000,'1. Output sheet'!$C$2:$C$5000,G$138,'1. Output sheet'!$K$2:$K$5000,$B1055,'1. Output sheet'!$AC$2:$AC$5000,$B$140,'1. Output sheet'!$O$2:$O$5000,"&gt;="&amp;$B$906,'1. Output sheet'!$O$2:$O$5000,"&lt;"&amp;$C$906)+SUMIFS('1. Output sheet'!$F$2:$F$5000,'1. Output sheet'!$C$2:$C$5000,G$138,'1. Output sheet'!$K$2:$K$5000,$B1055,'1. Output sheet'!$AC$2:$AC$5000,$B$170,'1. Output sheet'!$O$2:$O$5000,"&gt;="&amp;$B$906,'1. Output sheet'!$O$2:$O$5000,"&lt;"&amp;$C$906)</f>
        <v>0</v>
      </c>
      <c r="H1055" s="13">
        <f>SUMIFS('1. Output sheet'!$F$2:$F$5000,'1. Output sheet'!$C$2:$C$5000,H$138,'1. Output sheet'!$K$2:$K$5000,$B1055,'1. Output sheet'!$AC$2:$AC$5000,$B$140,'1. Output sheet'!$O$2:$O$5000,"&gt;="&amp;$B$906,'1. Output sheet'!$O$2:$O$5000,"&lt;"&amp;$C$906)+SUMIFS('1. Output sheet'!$F$2:$F$5000,'1. Output sheet'!$C$2:$C$5000,H$138,'1. Output sheet'!$K$2:$K$5000,$B1055,'1. Output sheet'!$AC$2:$AC$5000,$B$170,'1. Output sheet'!$O$2:$O$5000,"&gt;="&amp;$B$906,'1. Output sheet'!$O$2:$O$5000,"&lt;"&amp;$C$906)</f>
        <v>0</v>
      </c>
      <c r="I1055" s="13">
        <f>SUMIFS('1. Output sheet'!$F$2:$F$5000,'1. Output sheet'!$C$2:$C$5000,I$138,'1. Output sheet'!$K$2:$K$5000,$B1055,'1. Output sheet'!$AC$2:$AC$5000,$B$140,'1. Output sheet'!$O$2:$O$5000,"&gt;="&amp;$B$906,'1. Output sheet'!$O$2:$O$5000,"&lt;"&amp;$C$906)+SUMIFS('1. Output sheet'!$F$2:$F$5000,'1. Output sheet'!$C$2:$C$5000,I$138,'1. Output sheet'!$K$2:$K$5000,$B1055,'1. Output sheet'!$AC$2:$AC$5000,$B$170,'1. Output sheet'!$O$2:$O$5000,"&gt;="&amp;$B$906,'1. Output sheet'!$O$2:$O$5000,"&lt;"&amp;$C$906)</f>
        <v>0</v>
      </c>
      <c r="J1055" s="13">
        <f>SUMIFS('1. Output sheet'!$F$2:$F$5000,'1. Output sheet'!$C$2:$C$5000,J$138,'1. Output sheet'!$K$2:$K$5000,$B1055,'1. Output sheet'!$AC$2:$AC$5000,$B$140,'1. Output sheet'!$O$2:$O$5000,"&gt;="&amp;$B$906,'1. Output sheet'!$O$2:$O$5000,"&lt;"&amp;$C$906)+SUMIFS('1. Output sheet'!$F$2:$F$5000,'1. Output sheet'!$C$2:$C$5000,J$138,'1. Output sheet'!$K$2:$K$5000,$B1055,'1. Output sheet'!$AC$2:$AC$5000,$B$170,'1. Output sheet'!$O$2:$O$5000,"&gt;="&amp;$B$906,'1. Output sheet'!$O$2:$O$5000,"&lt;"&amp;$C$906)</f>
        <v>0</v>
      </c>
      <c r="K1055" s="13">
        <f>SUMIFS('1. Output sheet'!$F$2:$F$5000,'1. Output sheet'!$C$2:$C$5000,K$138,'1. Output sheet'!$K$2:$K$5000,$B1055,'1. Output sheet'!$AC$2:$AC$5000,$B$140,'1. Output sheet'!$O$2:$O$5000,"&gt;="&amp;$B$906,'1. Output sheet'!$O$2:$O$5000,"&lt;"&amp;$C$906)+SUMIFS('1. Output sheet'!$F$2:$F$5000,'1. Output sheet'!$C$2:$C$5000,K$138,'1. Output sheet'!$K$2:$K$5000,$B1055,'1. Output sheet'!$AC$2:$AC$5000,$B$170,'1. Output sheet'!$O$2:$O$5000,"&gt;="&amp;$B$906,'1. Output sheet'!$O$2:$O$5000,"&lt;"&amp;$C$906)</f>
        <v>0</v>
      </c>
      <c r="L1055" s="13">
        <f>SUMIFS('1. Output sheet'!$F$2:$F$5000,'1. Output sheet'!$C$2:$C$5000,L$138,'1. Output sheet'!$K$2:$K$5000,$B1055,'1. Output sheet'!$AC$2:$AC$5000,$B$140,'1. Output sheet'!$O$2:$O$5000,"&gt;="&amp;$B$906,'1. Output sheet'!$O$2:$O$5000,"&lt;"&amp;$C$906)+SUMIFS('1. Output sheet'!$F$2:$F$5000,'1. Output sheet'!$C$2:$C$5000,L$138,'1. Output sheet'!$K$2:$K$5000,$B1055,'1. Output sheet'!$AC$2:$AC$5000,$B$170,'1. Output sheet'!$O$2:$O$5000,"&gt;="&amp;$B$906,'1. Output sheet'!$O$2:$O$5000,"&lt;"&amp;$C$906)</f>
        <v>0</v>
      </c>
      <c r="M1055" s="13">
        <f>SUMIFS('1. Output sheet'!$F$2:$F$5000,'1. Output sheet'!$C$2:$C$5000,M$138,'1. Output sheet'!$K$2:$K$5000,$B1055,'1. Output sheet'!$AC$2:$AC$5000,$B$140,'1. Output sheet'!$O$2:$O$5000,"&gt;="&amp;$B$906,'1. Output sheet'!$O$2:$O$5000,"&lt;"&amp;$C$906)+SUMIFS('1. Output sheet'!$F$2:$F$5000,'1. Output sheet'!$C$2:$C$5000,M$138,'1. Output sheet'!$K$2:$K$5000,$B1055,'1. Output sheet'!$AC$2:$AC$5000,$B$170,'1. Output sheet'!$O$2:$O$5000,"&gt;="&amp;$B$906,'1. Output sheet'!$O$2:$O$5000,"&lt;"&amp;$C$906)</f>
        <v>0</v>
      </c>
      <c r="N1055" s="13">
        <f>SUMIFS('1. Output sheet'!$F$2:$F$5000,'1. Output sheet'!$C$2:$C$5000,N$138,'1. Output sheet'!$K$2:$K$5000,$B1055,'1. Output sheet'!$AC$2:$AC$5000,$B$140,'1. Output sheet'!$O$2:$O$5000,"&gt;="&amp;$B$906,'1. Output sheet'!$O$2:$O$5000,"&lt;"&amp;$C$906)+SUMIFS('1. Output sheet'!$F$2:$F$5000,'1. Output sheet'!$C$2:$C$5000,N$138,'1. Output sheet'!$K$2:$K$5000,$B1055,'1. Output sheet'!$AC$2:$AC$5000,$B$170,'1. Output sheet'!$O$2:$O$5000,"&gt;="&amp;$B$906,'1. Output sheet'!$O$2:$O$5000,"&lt;"&amp;$C$906)</f>
        <v>0</v>
      </c>
      <c r="O1055" s="13">
        <f>SUMIFS('1. Output sheet'!$F$2:$F$5000,'1. Output sheet'!$C$2:$C$5000,O$138,'1. Output sheet'!$K$2:$K$5000,$B1055,'1. Output sheet'!$AC$2:$AC$5000,$B$140,'1. Output sheet'!$O$2:$O$5000,"&gt;="&amp;$B$906,'1. Output sheet'!$O$2:$O$5000,"&lt;"&amp;$C$906)+SUMIFS('1. Output sheet'!$F$2:$F$5000,'1. Output sheet'!$C$2:$C$5000,O$138,'1. Output sheet'!$K$2:$K$5000,$B1055,'1. Output sheet'!$AC$2:$AC$5000,$B$170,'1. Output sheet'!$O$2:$O$5000,"&gt;="&amp;$B$906,'1. Output sheet'!$O$2:$O$5000,"&lt;"&amp;$C$906)</f>
        <v>0</v>
      </c>
      <c r="P1055" s="14">
        <f t="shared" si="610"/>
        <v>0</v>
      </c>
      <c r="R1055" s="39" t="s">
        <v>74</v>
      </c>
      <c r="S1055" s="12"/>
      <c r="T1055" s="13">
        <f t="shared" si="609"/>
        <v>0</v>
      </c>
      <c r="U1055" s="13">
        <f t="shared" si="597"/>
        <v>0</v>
      </c>
      <c r="V1055" s="13">
        <f t="shared" si="598"/>
        <v>0</v>
      </c>
      <c r="W1055" s="13">
        <f t="shared" si="599"/>
        <v>0</v>
      </c>
      <c r="X1055" s="13">
        <f t="shared" si="600"/>
        <v>0</v>
      </c>
      <c r="Y1055" s="13">
        <f t="shared" si="601"/>
        <v>0</v>
      </c>
      <c r="Z1055" s="13">
        <f t="shared" si="602"/>
        <v>0</v>
      </c>
      <c r="AA1055" s="13">
        <f t="shared" si="603"/>
        <v>0</v>
      </c>
      <c r="AB1055" s="13">
        <f t="shared" si="604"/>
        <v>0</v>
      </c>
      <c r="AC1055" s="13">
        <f t="shared" si="605"/>
        <v>0</v>
      </c>
      <c r="AD1055" s="13">
        <f t="shared" si="606"/>
        <v>0</v>
      </c>
      <c r="AE1055" s="13">
        <f t="shared" si="607"/>
        <v>0</v>
      </c>
      <c r="AF1055" s="14">
        <f t="shared" si="608"/>
        <v>0</v>
      </c>
    </row>
    <row r="1056" spans="2:32" ht="15" x14ac:dyDescent="0.25">
      <c r="B1056" s="39" t="s">
        <v>4234</v>
      </c>
      <c r="C1056" s="12"/>
      <c r="D1056" s="13">
        <f>SUMIFS('1. Output sheet'!$F$2:$F$5000,'1. Output sheet'!$C$2:$C$5000,D$138,'1. Output sheet'!$K$2:$K$5000,$B1056,'1. Output sheet'!$AC$2:$AC$5000,$B$140,'1. Output sheet'!$O$2:$O$5000,"&gt;="&amp;$B$906,'1. Output sheet'!$O$2:$O$5000,"&lt;"&amp;$C$906)+SUMIFS('1. Output sheet'!$F$2:$F$5000,'1. Output sheet'!$C$2:$C$5000,D$138,'1. Output sheet'!$K$2:$K$5000,$B1056,'1. Output sheet'!$AC$2:$AC$5000,$B$170,'1. Output sheet'!$O$2:$O$5000,"&gt;="&amp;$B$906,'1. Output sheet'!$O$2:$O$5000,"&lt;"&amp;$C$906)</f>
        <v>0</v>
      </c>
      <c r="E1056" s="13">
        <f>SUMIFS('1. Output sheet'!$F$2:$F$5000,'1. Output sheet'!$C$2:$C$5000,E$138,'1. Output sheet'!$K$2:$K$5000,$B1056,'1. Output sheet'!$AC$2:$AC$5000,$B$140,'1. Output sheet'!$O$2:$O$5000,"&gt;="&amp;$B$906,'1. Output sheet'!$O$2:$O$5000,"&lt;"&amp;$C$906)+SUMIFS('1. Output sheet'!$F$2:$F$5000,'1. Output sheet'!$C$2:$C$5000,E$138,'1. Output sheet'!$K$2:$K$5000,$B1056,'1. Output sheet'!$AC$2:$AC$5000,$B$170,'1. Output sheet'!$O$2:$O$5000,"&gt;="&amp;$B$906,'1. Output sheet'!$O$2:$O$5000,"&lt;"&amp;$C$906)</f>
        <v>0</v>
      </c>
      <c r="F1056" s="13">
        <f>SUMIFS('1. Output sheet'!$F$2:$F$5000,'1. Output sheet'!$C$2:$C$5000,F$138,'1. Output sheet'!$K$2:$K$5000,$B1056,'1. Output sheet'!$AC$2:$AC$5000,$B$140,'1. Output sheet'!$O$2:$O$5000,"&gt;="&amp;$B$906,'1. Output sheet'!$O$2:$O$5000,"&lt;"&amp;$C$906)+SUMIFS('1. Output sheet'!$F$2:$F$5000,'1. Output sheet'!$C$2:$C$5000,F$138,'1. Output sheet'!$K$2:$K$5000,$B1056,'1. Output sheet'!$AC$2:$AC$5000,$B$170,'1. Output sheet'!$O$2:$O$5000,"&gt;="&amp;$B$906,'1. Output sheet'!$O$2:$O$5000,"&lt;"&amp;$C$906)</f>
        <v>0</v>
      </c>
      <c r="G1056" s="13">
        <f>SUMIFS('1. Output sheet'!$F$2:$F$5000,'1. Output sheet'!$C$2:$C$5000,G$138,'1. Output sheet'!$K$2:$K$5000,$B1056,'1. Output sheet'!$AC$2:$AC$5000,$B$140,'1. Output sheet'!$O$2:$O$5000,"&gt;="&amp;$B$906,'1. Output sheet'!$O$2:$O$5000,"&lt;"&amp;$C$906)+SUMIFS('1. Output sheet'!$F$2:$F$5000,'1. Output sheet'!$C$2:$C$5000,G$138,'1. Output sheet'!$K$2:$K$5000,$B1056,'1. Output sheet'!$AC$2:$AC$5000,$B$170,'1. Output sheet'!$O$2:$O$5000,"&gt;="&amp;$B$906,'1. Output sheet'!$O$2:$O$5000,"&lt;"&amp;$C$906)</f>
        <v>0</v>
      </c>
      <c r="H1056" s="13">
        <f>SUMIFS('1. Output sheet'!$F$2:$F$5000,'1. Output sheet'!$C$2:$C$5000,H$138,'1. Output sheet'!$K$2:$K$5000,$B1056,'1. Output sheet'!$AC$2:$AC$5000,$B$140,'1. Output sheet'!$O$2:$O$5000,"&gt;="&amp;$B$906,'1. Output sheet'!$O$2:$O$5000,"&lt;"&amp;$C$906)+SUMIFS('1. Output sheet'!$F$2:$F$5000,'1. Output sheet'!$C$2:$C$5000,H$138,'1. Output sheet'!$K$2:$K$5000,$B1056,'1. Output sheet'!$AC$2:$AC$5000,$B$170,'1. Output sheet'!$O$2:$O$5000,"&gt;="&amp;$B$906,'1. Output sheet'!$O$2:$O$5000,"&lt;"&amp;$C$906)</f>
        <v>0</v>
      </c>
      <c r="I1056" s="13">
        <f>SUMIFS('1. Output sheet'!$F$2:$F$5000,'1. Output sheet'!$C$2:$C$5000,I$138,'1. Output sheet'!$K$2:$K$5000,$B1056,'1. Output sheet'!$AC$2:$AC$5000,$B$140,'1. Output sheet'!$O$2:$O$5000,"&gt;="&amp;$B$906,'1. Output sheet'!$O$2:$O$5000,"&lt;"&amp;$C$906)+SUMIFS('1. Output sheet'!$F$2:$F$5000,'1. Output sheet'!$C$2:$C$5000,I$138,'1. Output sheet'!$K$2:$K$5000,$B1056,'1. Output sheet'!$AC$2:$AC$5000,$B$170,'1. Output sheet'!$O$2:$O$5000,"&gt;="&amp;$B$906,'1. Output sheet'!$O$2:$O$5000,"&lt;"&amp;$C$906)</f>
        <v>0</v>
      </c>
      <c r="J1056" s="13">
        <f>SUMIFS('1. Output sheet'!$F$2:$F$5000,'1. Output sheet'!$C$2:$C$5000,J$138,'1. Output sheet'!$K$2:$K$5000,$B1056,'1. Output sheet'!$AC$2:$AC$5000,$B$140,'1. Output sheet'!$O$2:$O$5000,"&gt;="&amp;$B$906,'1. Output sheet'!$O$2:$O$5000,"&lt;"&amp;$C$906)+SUMIFS('1. Output sheet'!$F$2:$F$5000,'1. Output sheet'!$C$2:$C$5000,J$138,'1. Output sheet'!$K$2:$K$5000,$B1056,'1. Output sheet'!$AC$2:$AC$5000,$B$170,'1. Output sheet'!$O$2:$O$5000,"&gt;="&amp;$B$906,'1. Output sheet'!$O$2:$O$5000,"&lt;"&amp;$C$906)</f>
        <v>0</v>
      </c>
      <c r="K1056" s="13">
        <f>SUMIFS('1. Output sheet'!$F$2:$F$5000,'1. Output sheet'!$C$2:$C$5000,K$138,'1. Output sheet'!$K$2:$K$5000,$B1056,'1. Output sheet'!$AC$2:$AC$5000,$B$140,'1. Output sheet'!$O$2:$O$5000,"&gt;="&amp;$B$906,'1. Output sheet'!$O$2:$O$5000,"&lt;"&amp;$C$906)+SUMIFS('1. Output sheet'!$F$2:$F$5000,'1. Output sheet'!$C$2:$C$5000,K$138,'1. Output sheet'!$K$2:$K$5000,$B1056,'1. Output sheet'!$AC$2:$AC$5000,$B$170,'1. Output sheet'!$O$2:$O$5000,"&gt;="&amp;$B$906,'1. Output sheet'!$O$2:$O$5000,"&lt;"&amp;$C$906)</f>
        <v>0</v>
      </c>
      <c r="L1056" s="13">
        <f>SUMIFS('1. Output sheet'!$F$2:$F$5000,'1. Output sheet'!$C$2:$C$5000,L$138,'1. Output sheet'!$K$2:$K$5000,$B1056,'1. Output sheet'!$AC$2:$AC$5000,$B$140,'1. Output sheet'!$O$2:$O$5000,"&gt;="&amp;$B$906,'1. Output sheet'!$O$2:$O$5000,"&lt;"&amp;$C$906)+SUMIFS('1. Output sheet'!$F$2:$F$5000,'1. Output sheet'!$C$2:$C$5000,L$138,'1. Output sheet'!$K$2:$K$5000,$B1056,'1. Output sheet'!$AC$2:$AC$5000,$B$170,'1. Output sheet'!$O$2:$O$5000,"&gt;="&amp;$B$906,'1. Output sheet'!$O$2:$O$5000,"&lt;"&amp;$C$906)</f>
        <v>0</v>
      </c>
      <c r="M1056" s="13">
        <f>SUMIFS('1. Output sheet'!$F$2:$F$5000,'1. Output sheet'!$C$2:$C$5000,M$138,'1. Output sheet'!$K$2:$K$5000,$B1056,'1. Output sheet'!$AC$2:$AC$5000,$B$140,'1. Output sheet'!$O$2:$O$5000,"&gt;="&amp;$B$906,'1. Output sheet'!$O$2:$O$5000,"&lt;"&amp;$C$906)+SUMIFS('1. Output sheet'!$F$2:$F$5000,'1. Output sheet'!$C$2:$C$5000,M$138,'1. Output sheet'!$K$2:$K$5000,$B1056,'1. Output sheet'!$AC$2:$AC$5000,$B$170,'1. Output sheet'!$O$2:$O$5000,"&gt;="&amp;$B$906,'1. Output sheet'!$O$2:$O$5000,"&lt;"&amp;$C$906)</f>
        <v>0</v>
      </c>
      <c r="N1056" s="13">
        <f>SUMIFS('1. Output sheet'!$F$2:$F$5000,'1. Output sheet'!$C$2:$C$5000,N$138,'1. Output sheet'!$K$2:$K$5000,$B1056,'1. Output sheet'!$AC$2:$AC$5000,$B$140,'1. Output sheet'!$O$2:$O$5000,"&gt;="&amp;$B$906,'1. Output sheet'!$O$2:$O$5000,"&lt;"&amp;$C$906)+SUMIFS('1. Output sheet'!$F$2:$F$5000,'1. Output sheet'!$C$2:$C$5000,N$138,'1. Output sheet'!$K$2:$K$5000,$B1056,'1. Output sheet'!$AC$2:$AC$5000,$B$170,'1. Output sheet'!$O$2:$O$5000,"&gt;="&amp;$B$906,'1. Output sheet'!$O$2:$O$5000,"&lt;"&amp;$C$906)</f>
        <v>0</v>
      </c>
      <c r="O1056" s="13">
        <f>SUMIFS('1. Output sheet'!$F$2:$F$5000,'1. Output sheet'!$C$2:$C$5000,O$138,'1. Output sheet'!$K$2:$K$5000,$B1056,'1. Output sheet'!$AC$2:$AC$5000,$B$140,'1. Output sheet'!$O$2:$O$5000,"&gt;="&amp;$B$906,'1. Output sheet'!$O$2:$O$5000,"&lt;"&amp;$C$906)+SUMIFS('1. Output sheet'!$F$2:$F$5000,'1. Output sheet'!$C$2:$C$5000,O$138,'1. Output sheet'!$K$2:$K$5000,$B1056,'1. Output sheet'!$AC$2:$AC$5000,$B$170,'1. Output sheet'!$O$2:$O$5000,"&gt;="&amp;$B$906,'1. Output sheet'!$O$2:$O$5000,"&lt;"&amp;$C$906)</f>
        <v>0</v>
      </c>
      <c r="P1056" s="14">
        <f t="shared" si="610"/>
        <v>0</v>
      </c>
      <c r="R1056" s="39" t="s">
        <v>4234</v>
      </c>
      <c r="S1056" s="12"/>
      <c r="T1056" s="13">
        <f t="shared" si="609"/>
        <v>0</v>
      </c>
      <c r="U1056" s="13">
        <f t="shared" si="597"/>
        <v>0</v>
      </c>
      <c r="V1056" s="13">
        <f t="shared" si="598"/>
        <v>0</v>
      </c>
      <c r="W1056" s="13">
        <f t="shared" si="599"/>
        <v>0</v>
      </c>
      <c r="X1056" s="13">
        <f t="shared" si="600"/>
        <v>0</v>
      </c>
      <c r="Y1056" s="13">
        <f t="shared" si="601"/>
        <v>0</v>
      </c>
      <c r="Z1056" s="13">
        <f t="shared" si="602"/>
        <v>0</v>
      </c>
      <c r="AA1056" s="13">
        <f t="shared" si="603"/>
        <v>0</v>
      </c>
      <c r="AB1056" s="13">
        <f t="shared" si="604"/>
        <v>0</v>
      </c>
      <c r="AC1056" s="13">
        <f t="shared" si="605"/>
        <v>0</v>
      </c>
      <c r="AD1056" s="13">
        <f t="shared" si="606"/>
        <v>0</v>
      </c>
      <c r="AE1056" s="13">
        <f t="shared" si="607"/>
        <v>0</v>
      </c>
      <c r="AF1056" s="14">
        <f t="shared" si="608"/>
        <v>0</v>
      </c>
    </row>
    <row r="1057" spans="2:32" ht="15" x14ac:dyDescent="0.25">
      <c r="B1057" s="39" t="s">
        <v>455</v>
      </c>
      <c r="C1057" s="12"/>
      <c r="D1057" s="13">
        <f>SUMIFS('1. Output sheet'!$F$2:$F$5000,'1. Output sheet'!$C$2:$C$5000,D$138,'1. Output sheet'!$K$2:$K$5000,$B1057,'1. Output sheet'!$AC$2:$AC$5000,$B$140,'1. Output sheet'!$O$2:$O$5000,"&gt;="&amp;$B$906,'1. Output sheet'!$O$2:$O$5000,"&lt;"&amp;$C$906)+SUMIFS('1. Output sheet'!$F$2:$F$5000,'1. Output sheet'!$C$2:$C$5000,D$138,'1. Output sheet'!$K$2:$K$5000,$B1057,'1. Output sheet'!$AC$2:$AC$5000,$B$170,'1. Output sheet'!$O$2:$O$5000,"&gt;="&amp;$B$906,'1. Output sheet'!$O$2:$O$5000,"&lt;"&amp;$C$906)</f>
        <v>0</v>
      </c>
      <c r="E1057" s="13">
        <f>SUMIFS('1. Output sheet'!$F$2:$F$5000,'1. Output sheet'!$C$2:$C$5000,E$138,'1. Output sheet'!$K$2:$K$5000,$B1057,'1. Output sheet'!$AC$2:$AC$5000,$B$140,'1. Output sheet'!$O$2:$O$5000,"&gt;="&amp;$B$906,'1. Output sheet'!$O$2:$O$5000,"&lt;"&amp;$C$906)+SUMIFS('1. Output sheet'!$F$2:$F$5000,'1. Output sheet'!$C$2:$C$5000,E$138,'1. Output sheet'!$K$2:$K$5000,$B1057,'1. Output sheet'!$AC$2:$AC$5000,$B$170,'1. Output sheet'!$O$2:$O$5000,"&gt;="&amp;$B$906,'1. Output sheet'!$O$2:$O$5000,"&lt;"&amp;$C$906)</f>
        <v>0</v>
      </c>
      <c r="F1057" s="13">
        <f>SUMIFS('1. Output sheet'!$F$2:$F$5000,'1. Output sheet'!$C$2:$C$5000,F$138,'1. Output sheet'!$K$2:$K$5000,$B1057,'1. Output sheet'!$AC$2:$AC$5000,$B$140,'1. Output sheet'!$O$2:$O$5000,"&gt;="&amp;$B$906,'1. Output sheet'!$O$2:$O$5000,"&lt;"&amp;$C$906)+SUMIFS('1. Output sheet'!$F$2:$F$5000,'1. Output sheet'!$C$2:$C$5000,F$138,'1. Output sheet'!$K$2:$K$5000,$B1057,'1. Output sheet'!$AC$2:$AC$5000,$B$170,'1. Output sheet'!$O$2:$O$5000,"&gt;="&amp;$B$906,'1. Output sheet'!$O$2:$O$5000,"&lt;"&amp;$C$906)</f>
        <v>0</v>
      </c>
      <c r="G1057" s="13">
        <f>SUMIFS('1. Output sheet'!$F$2:$F$5000,'1. Output sheet'!$C$2:$C$5000,G$138,'1. Output sheet'!$K$2:$K$5000,$B1057,'1. Output sheet'!$AC$2:$AC$5000,$B$140,'1. Output sheet'!$O$2:$O$5000,"&gt;="&amp;$B$906,'1. Output sheet'!$O$2:$O$5000,"&lt;"&amp;$C$906)+SUMIFS('1. Output sheet'!$F$2:$F$5000,'1. Output sheet'!$C$2:$C$5000,G$138,'1. Output sheet'!$K$2:$K$5000,$B1057,'1. Output sheet'!$AC$2:$AC$5000,$B$170,'1. Output sheet'!$O$2:$O$5000,"&gt;="&amp;$B$906,'1. Output sheet'!$O$2:$O$5000,"&lt;"&amp;$C$906)</f>
        <v>0</v>
      </c>
      <c r="H1057" s="13">
        <f>SUMIFS('1. Output sheet'!$F$2:$F$5000,'1. Output sheet'!$C$2:$C$5000,H$138,'1. Output sheet'!$K$2:$K$5000,$B1057,'1. Output sheet'!$AC$2:$AC$5000,$B$140,'1. Output sheet'!$O$2:$O$5000,"&gt;="&amp;$B$906,'1. Output sheet'!$O$2:$O$5000,"&lt;"&amp;$C$906)+SUMIFS('1. Output sheet'!$F$2:$F$5000,'1. Output sheet'!$C$2:$C$5000,H$138,'1. Output sheet'!$K$2:$K$5000,$B1057,'1. Output sheet'!$AC$2:$AC$5000,$B$170,'1. Output sheet'!$O$2:$O$5000,"&gt;="&amp;$B$906,'1. Output sheet'!$O$2:$O$5000,"&lt;"&amp;$C$906)</f>
        <v>0</v>
      </c>
      <c r="I1057" s="13">
        <f>SUMIFS('1. Output sheet'!$F$2:$F$5000,'1. Output sheet'!$C$2:$C$5000,I$138,'1. Output sheet'!$K$2:$K$5000,$B1057,'1. Output sheet'!$AC$2:$AC$5000,$B$140,'1. Output sheet'!$O$2:$O$5000,"&gt;="&amp;$B$906,'1. Output sheet'!$O$2:$O$5000,"&lt;"&amp;$C$906)+SUMIFS('1. Output sheet'!$F$2:$F$5000,'1. Output sheet'!$C$2:$C$5000,I$138,'1. Output sheet'!$K$2:$K$5000,$B1057,'1. Output sheet'!$AC$2:$AC$5000,$B$170,'1. Output sheet'!$O$2:$O$5000,"&gt;="&amp;$B$906,'1. Output sheet'!$O$2:$O$5000,"&lt;"&amp;$C$906)</f>
        <v>0</v>
      </c>
      <c r="J1057" s="13">
        <f>SUMIFS('1. Output sheet'!$F$2:$F$5000,'1. Output sheet'!$C$2:$C$5000,J$138,'1. Output sheet'!$K$2:$K$5000,$B1057,'1. Output sheet'!$AC$2:$AC$5000,$B$140,'1. Output sheet'!$O$2:$O$5000,"&gt;="&amp;$B$906,'1. Output sheet'!$O$2:$O$5000,"&lt;"&amp;$C$906)+SUMIFS('1. Output sheet'!$F$2:$F$5000,'1. Output sheet'!$C$2:$C$5000,J$138,'1. Output sheet'!$K$2:$K$5000,$B1057,'1. Output sheet'!$AC$2:$AC$5000,$B$170,'1. Output sheet'!$O$2:$O$5000,"&gt;="&amp;$B$906,'1. Output sheet'!$O$2:$O$5000,"&lt;"&amp;$C$906)</f>
        <v>0</v>
      </c>
      <c r="K1057" s="13">
        <f>SUMIFS('1. Output sheet'!$F$2:$F$5000,'1. Output sheet'!$C$2:$C$5000,K$138,'1. Output sheet'!$K$2:$K$5000,$B1057,'1. Output sheet'!$AC$2:$AC$5000,$B$140,'1. Output sheet'!$O$2:$O$5000,"&gt;="&amp;$B$906,'1. Output sheet'!$O$2:$O$5000,"&lt;"&amp;$C$906)+SUMIFS('1. Output sheet'!$F$2:$F$5000,'1. Output sheet'!$C$2:$C$5000,K$138,'1. Output sheet'!$K$2:$K$5000,$B1057,'1. Output sheet'!$AC$2:$AC$5000,$B$170,'1. Output sheet'!$O$2:$O$5000,"&gt;="&amp;$B$906,'1. Output sheet'!$O$2:$O$5000,"&lt;"&amp;$C$906)</f>
        <v>0</v>
      </c>
      <c r="L1057" s="13">
        <f>SUMIFS('1. Output sheet'!$F$2:$F$5000,'1. Output sheet'!$C$2:$C$5000,L$138,'1. Output sheet'!$K$2:$K$5000,$B1057,'1. Output sheet'!$AC$2:$AC$5000,$B$140,'1. Output sheet'!$O$2:$O$5000,"&gt;="&amp;$B$906,'1. Output sheet'!$O$2:$O$5000,"&lt;"&amp;$C$906)+SUMIFS('1. Output sheet'!$F$2:$F$5000,'1. Output sheet'!$C$2:$C$5000,L$138,'1. Output sheet'!$K$2:$K$5000,$B1057,'1. Output sheet'!$AC$2:$AC$5000,$B$170,'1. Output sheet'!$O$2:$O$5000,"&gt;="&amp;$B$906,'1. Output sheet'!$O$2:$O$5000,"&lt;"&amp;$C$906)</f>
        <v>0</v>
      </c>
      <c r="M1057" s="13">
        <f>SUMIFS('1. Output sheet'!$F$2:$F$5000,'1. Output sheet'!$C$2:$C$5000,M$138,'1. Output sheet'!$K$2:$K$5000,$B1057,'1. Output sheet'!$AC$2:$AC$5000,$B$140,'1. Output sheet'!$O$2:$O$5000,"&gt;="&amp;$B$906,'1. Output sheet'!$O$2:$O$5000,"&lt;"&amp;$C$906)+SUMIFS('1. Output sheet'!$F$2:$F$5000,'1. Output sheet'!$C$2:$C$5000,M$138,'1. Output sheet'!$K$2:$K$5000,$B1057,'1. Output sheet'!$AC$2:$AC$5000,$B$170,'1. Output sheet'!$O$2:$O$5000,"&gt;="&amp;$B$906,'1. Output sheet'!$O$2:$O$5000,"&lt;"&amp;$C$906)</f>
        <v>0</v>
      </c>
      <c r="N1057" s="13">
        <f>SUMIFS('1. Output sheet'!$F$2:$F$5000,'1. Output sheet'!$C$2:$C$5000,N$138,'1. Output sheet'!$K$2:$K$5000,$B1057,'1. Output sheet'!$AC$2:$AC$5000,$B$140,'1. Output sheet'!$O$2:$O$5000,"&gt;="&amp;$B$906,'1. Output sheet'!$O$2:$O$5000,"&lt;"&amp;$C$906)+SUMIFS('1. Output sheet'!$F$2:$F$5000,'1. Output sheet'!$C$2:$C$5000,N$138,'1. Output sheet'!$K$2:$K$5000,$B1057,'1. Output sheet'!$AC$2:$AC$5000,$B$170,'1. Output sheet'!$O$2:$O$5000,"&gt;="&amp;$B$906,'1. Output sheet'!$O$2:$O$5000,"&lt;"&amp;$C$906)</f>
        <v>0</v>
      </c>
      <c r="O1057" s="13">
        <f>SUMIFS('1. Output sheet'!$F$2:$F$5000,'1. Output sheet'!$C$2:$C$5000,O$138,'1. Output sheet'!$K$2:$K$5000,$B1057,'1. Output sheet'!$AC$2:$AC$5000,$B$140,'1. Output sheet'!$O$2:$O$5000,"&gt;="&amp;$B$906,'1. Output sheet'!$O$2:$O$5000,"&lt;"&amp;$C$906)+SUMIFS('1. Output sheet'!$F$2:$F$5000,'1. Output sheet'!$C$2:$C$5000,O$138,'1. Output sheet'!$K$2:$K$5000,$B1057,'1. Output sheet'!$AC$2:$AC$5000,$B$170,'1. Output sheet'!$O$2:$O$5000,"&gt;="&amp;$B$906,'1. Output sheet'!$O$2:$O$5000,"&lt;"&amp;$C$906)</f>
        <v>0</v>
      </c>
      <c r="P1057" s="14">
        <f t="shared" si="610"/>
        <v>0</v>
      </c>
      <c r="R1057" s="39" t="s">
        <v>455</v>
      </c>
      <c r="S1057" s="12"/>
      <c r="T1057" s="13">
        <f t="shared" si="609"/>
        <v>0</v>
      </c>
      <c r="U1057" s="13">
        <f t="shared" si="597"/>
        <v>0</v>
      </c>
      <c r="V1057" s="13">
        <f t="shared" si="598"/>
        <v>0</v>
      </c>
      <c r="W1057" s="13">
        <f t="shared" si="599"/>
        <v>0</v>
      </c>
      <c r="X1057" s="13">
        <f t="shared" si="600"/>
        <v>0</v>
      </c>
      <c r="Y1057" s="13">
        <f t="shared" si="601"/>
        <v>0</v>
      </c>
      <c r="Z1057" s="13">
        <f t="shared" si="602"/>
        <v>0</v>
      </c>
      <c r="AA1057" s="13">
        <f t="shared" si="603"/>
        <v>0</v>
      </c>
      <c r="AB1057" s="13">
        <f t="shared" si="604"/>
        <v>0</v>
      </c>
      <c r="AC1057" s="13">
        <f t="shared" si="605"/>
        <v>0</v>
      </c>
      <c r="AD1057" s="13">
        <f t="shared" si="606"/>
        <v>0</v>
      </c>
      <c r="AE1057" s="13">
        <f t="shared" si="607"/>
        <v>0</v>
      </c>
      <c r="AF1057" s="14">
        <f t="shared" si="608"/>
        <v>0</v>
      </c>
    </row>
    <row r="1058" spans="2:32" ht="15" x14ac:dyDescent="0.25">
      <c r="B1058" s="39" t="s">
        <v>306</v>
      </c>
      <c r="C1058" s="12"/>
      <c r="D1058" s="13">
        <f>SUMIFS('1. Output sheet'!$F$2:$F$5000,'1. Output sheet'!$C$2:$C$5000,D$138,'1. Output sheet'!$K$2:$K$5000,$B1058,'1. Output sheet'!$AC$2:$AC$5000,$B$140,'1. Output sheet'!$O$2:$O$5000,"&gt;="&amp;$B$906,'1. Output sheet'!$O$2:$O$5000,"&lt;"&amp;$C$906)+SUMIFS('1. Output sheet'!$F$2:$F$5000,'1. Output sheet'!$C$2:$C$5000,D$138,'1. Output sheet'!$K$2:$K$5000,$B1058,'1. Output sheet'!$AC$2:$AC$5000,$B$170,'1. Output sheet'!$O$2:$O$5000,"&gt;="&amp;$B$906,'1. Output sheet'!$O$2:$O$5000,"&lt;"&amp;$C$906)</f>
        <v>0</v>
      </c>
      <c r="E1058" s="13">
        <f>SUMIFS('1. Output sheet'!$F$2:$F$5000,'1. Output sheet'!$C$2:$C$5000,E$138,'1. Output sheet'!$K$2:$K$5000,$B1058,'1. Output sheet'!$AC$2:$AC$5000,$B$140,'1. Output sheet'!$O$2:$O$5000,"&gt;="&amp;$B$906,'1. Output sheet'!$O$2:$O$5000,"&lt;"&amp;$C$906)+SUMIFS('1. Output sheet'!$F$2:$F$5000,'1. Output sheet'!$C$2:$C$5000,E$138,'1. Output sheet'!$K$2:$K$5000,$B1058,'1. Output sheet'!$AC$2:$AC$5000,$B$170,'1. Output sheet'!$O$2:$O$5000,"&gt;="&amp;$B$906,'1. Output sheet'!$O$2:$O$5000,"&lt;"&amp;$C$906)</f>
        <v>0</v>
      </c>
      <c r="F1058" s="13">
        <f>SUMIFS('1. Output sheet'!$F$2:$F$5000,'1. Output sheet'!$C$2:$C$5000,F$138,'1. Output sheet'!$K$2:$K$5000,$B1058,'1. Output sheet'!$AC$2:$AC$5000,$B$140,'1. Output sheet'!$O$2:$O$5000,"&gt;="&amp;$B$906,'1. Output sheet'!$O$2:$O$5000,"&lt;"&amp;$C$906)+SUMIFS('1. Output sheet'!$F$2:$F$5000,'1. Output sheet'!$C$2:$C$5000,F$138,'1. Output sheet'!$K$2:$K$5000,$B1058,'1. Output sheet'!$AC$2:$AC$5000,$B$170,'1. Output sheet'!$O$2:$O$5000,"&gt;="&amp;$B$906,'1. Output sheet'!$O$2:$O$5000,"&lt;"&amp;$C$906)</f>
        <v>0</v>
      </c>
      <c r="G1058" s="13">
        <f>SUMIFS('1. Output sheet'!$F$2:$F$5000,'1. Output sheet'!$C$2:$C$5000,G$138,'1. Output sheet'!$K$2:$K$5000,$B1058,'1. Output sheet'!$AC$2:$AC$5000,$B$140,'1. Output sheet'!$O$2:$O$5000,"&gt;="&amp;$B$906,'1. Output sheet'!$O$2:$O$5000,"&lt;"&amp;$C$906)+SUMIFS('1. Output sheet'!$F$2:$F$5000,'1. Output sheet'!$C$2:$C$5000,G$138,'1. Output sheet'!$K$2:$K$5000,$B1058,'1. Output sheet'!$AC$2:$AC$5000,$B$170,'1. Output sheet'!$O$2:$O$5000,"&gt;="&amp;$B$906,'1. Output sheet'!$O$2:$O$5000,"&lt;"&amp;$C$906)</f>
        <v>0</v>
      </c>
      <c r="H1058" s="13">
        <f>SUMIFS('1. Output sheet'!$F$2:$F$5000,'1. Output sheet'!$C$2:$C$5000,H$138,'1. Output sheet'!$K$2:$K$5000,$B1058,'1. Output sheet'!$AC$2:$AC$5000,$B$140,'1. Output sheet'!$O$2:$O$5000,"&gt;="&amp;$B$906,'1. Output sheet'!$O$2:$O$5000,"&lt;"&amp;$C$906)+SUMIFS('1. Output sheet'!$F$2:$F$5000,'1. Output sheet'!$C$2:$C$5000,H$138,'1. Output sheet'!$K$2:$K$5000,$B1058,'1. Output sheet'!$AC$2:$AC$5000,$B$170,'1. Output sheet'!$O$2:$O$5000,"&gt;="&amp;$B$906,'1. Output sheet'!$O$2:$O$5000,"&lt;"&amp;$C$906)</f>
        <v>0</v>
      </c>
      <c r="I1058" s="13">
        <f>SUMIFS('1. Output sheet'!$F$2:$F$5000,'1. Output sheet'!$C$2:$C$5000,I$138,'1. Output sheet'!$K$2:$K$5000,$B1058,'1. Output sheet'!$AC$2:$AC$5000,$B$140,'1. Output sheet'!$O$2:$O$5000,"&gt;="&amp;$B$906,'1. Output sheet'!$O$2:$O$5000,"&lt;"&amp;$C$906)+SUMIFS('1. Output sheet'!$F$2:$F$5000,'1. Output sheet'!$C$2:$C$5000,I$138,'1. Output sheet'!$K$2:$K$5000,$B1058,'1. Output sheet'!$AC$2:$AC$5000,$B$170,'1. Output sheet'!$O$2:$O$5000,"&gt;="&amp;$B$906,'1. Output sheet'!$O$2:$O$5000,"&lt;"&amp;$C$906)</f>
        <v>0</v>
      </c>
      <c r="J1058" s="13">
        <f>SUMIFS('1. Output sheet'!$F$2:$F$5000,'1. Output sheet'!$C$2:$C$5000,J$138,'1. Output sheet'!$K$2:$K$5000,$B1058,'1. Output sheet'!$AC$2:$AC$5000,$B$140,'1. Output sheet'!$O$2:$O$5000,"&gt;="&amp;$B$906,'1. Output sheet'!$O$2:$O$5000,"&lt;"&amp;$C$906)+SUMIFS('1. Output sheet'!$F$2:$F$5000,'1. Output sheet'!$C$2:$C$5000,J$138,'1. Output sheet'!$K$2:$K$5000,$B1058,'1. Output sheet'!$AC$2:$AC$5000,$B$170,'1. Output sheet'!$O$2:$O$5000,"&gt;="&amp;$B$906,'1. Output sheet'!$O$2:$O$5000,"&lt;"&amp;$C$906)</f>
        <v>0</v>
      </c>
      <c r="K1058" s="13">
        <f>SUMIFS('1. Output sheet'!$F$2:$F$5000,'1. Output sheet'!$C$2:$C$5000,K$138,'1. Output sheet'!$K$2:$K$5000,$B1058,'1. Output sheet'!$AC$2:$AC$5000,$B$140,'1. Output sheet'!$O$2:$O$5000,"&gt;="&amp;$B$906,'1. Output sheet'!$O$2:$O$5000,"&lt;"&amp;$C$906)+SUMIFS('1. Output sheet'!$F$2:$F$5000,'1. Output sheet'!$C$2:$C$5000,K$138,'1. Output sheet'!$K$2:$K$5000,$B1058,'1. Output sheet'!$AC$2:$AC$5000,$B$170,'1. Output sheet'!$O$2:$O$5000,"&gt;="&amp;$B$906,'1. Output sheet'!$O$2:$O$5000,"&lt;"&amp;$C$906)</f>
        <v>0</v>
      </c>
      <c r="L1058" s="13">
        <f>SUMIFS('1. Output sheet'!$F$2:$F$5000,'1. Output sheet'!$C$2:$C$5000,L$138,'1. Output sheet'!$K$2:$K$5000,$B1058,'1. Output sheet'!$AC$2:$AC$5000,$B$140,'1. Output sheet'!$O$2:$O$5000,"&gt;="&amp;$B$906,'1. Output sheet'!$O$2:$O$5000,"&lt;"&amp;$C$906)+SUMIFS('1. Output sheet'!$F$2:$F$5000,'1. Output sheet'!$C$2:$C$5000,L$138,'1. Output sheet'!$K$2:$K$5000,$B1058,'1. Output sheet'!$AC$2:$AC$5000,$B$170,'1. Output sheet'!$O$2:$O$5000,"&gt;="&amp;$B$906,'1. Output sheet'!$O$2:$O$5000,"&lt;"&amp;$C$906)</f>
        <v>0</v>
      </c>
      <c r="M1058" s="13">
        <f>SUMIFS('1. Output sheet'!$F$2:$F$5000,'1. Output sheet'!$C$2:$C$5000,M$138,'1. Output sheet'!$K$2:$K$5000,$B1058,'1. Output sheet'!$AC$2:$AC$5000,$B$140,'1. Output sheet'!$O$2:$O$5000,"&gt;="&amp;$B$906,'1. Output sheet'!$O$2:$O$5000,"&lt;"&amp;$C$906)+SUMIFS('1. Output sheet'!$F$2:$F$5000,'1. Output sheet'!$C$2:$C$5000,M$138,'1. Output sheet'!$K$2:$K$5000,$B1058,'1. Output sheet'!$AC$2:$AC$5000,$B$170,'1. Output sheet'!$O$2:$O$5000,"&gt;="&amp;$B$906,'1. Output sheet'!$O$2:$O$5000,"&lt;"&amp;$C$906)</f>
        <v>0</v>
      </c>
      <c r="N1058" s="13">
        <f>SUMIFS('1. Output sheet'!$F$2:$F$5000,'1. Output sheet'!$C$2:$C$5000,N$138,'1. Output sheet'!$K$2:$K$5000,$B1058,'1. Output sheet'!$AC$2:$AC$5000,$B$140,'1. Output sheet'!$O$2:$O$5000,"&gt;="&amp;$B$906,'1. Output sheet'!$O$2:$O$5000,"&lt;"&amp;$C$906)+SUMIFS('1. Output sheet'!$F$2:$F$5000,'1. Output sheet'!$C$2:$C$5000,N$138,'1. Output sheet'!$K$2:$K$5000,$B1058,'1. Output sheet'!$AC$2:$AC$5000,$B$170,'1. Output sheet'!$O$2:$O$5000,"&gt;="&amp;$B$906,'1. Output sheet'!$O$2:$O$5000,"&lt;"&amp;$C$906)</f>
        <v>0</v>
      </c>
      <c r="O1058" s="13">
        <f>SUMIFS('1. Output sheet'!$F$2:$F$5000,'1. Output sheet'!$C$2:$C$5000,O$138,'1. Output sheet'!$K$2:$K$5000,$B1058,'1. Output sheet'!$AC$2:$AC$5000,$B$140,'1. Output sheet'!$O$2:$O$5000,"&gt;="&amp;$B$906,'1. Output sheet'!$O$2:$O$5000,"&lt;"&amp;$C$906)+SUMIFS('1. Output sheet'!$F$2:$F$5000,'1. Output sheet'!$C$2:$C$5000,O$138,'1. Output sheet'!$K$2:$K$5000,$B1058,'1. Output sheet'!$AC$2:$AC$5000,$B$170,'1. Output sheet'!$O$2:$O$5000,"&gt;="&amp;$B$906,'1. Output sheet'!$O$2:$O$5000,"&lt;"&amp;$C$906)</f>
        <v>0</v>
      </c>
      <c r="P1058" s="14">
        <f t="shared" si="610"/>
        <v>0</v>
      </c>
      <c r="R1058" s="39" t="s">
        <v>306</v>
      </c>
      <c r="S1058" s="12"/>
      <c r="T1058" s="13">
        <f t="shared" si="609"/>
        <v>0</v>
      </c>
      <c r="U1058" s="13">
        <f t="shared" si="597"/>
        <v>0</v>
      </c>
      <c r="V1058" s="13">
        <f t="shared" si="598"/>
        <v>0</v>
      </c>
      <c r="W1058" s="13">
        <f t="shared" si="599"/>
        <v>0</v>
      </c>
      <c r="X1058" s="13">
        <f t="shared" si="600"/>
        <v>0</v>
      </c>
      <c r="Y1058" s="13">
        <f t="shared" si="601"/>
        <v>0</v>
      </c>
      <c r="Z1058" s="13">
        <f t="shared" si="602"/>
        <v>0</v>
      </c>
      <c r="AA1058" s="13">
        <f t="shared" si="603"/>
        <v>0</v>
      </c>
      <c r="AB1058" s="13">
        <f t="shared" si="604"/>
        <v>0</v>
      </c>
      <c r="AC1058" s="13">
        <f t="shared" si="605"/>
        <v>0</v>
      </c>
      <c r="AD1058" s="13">
        <f t="shared" si="606"/>
        <v>0</v>
      </c>
      <c r="AE1058" s="13">
        <f t="shared" si="607"/>
        <v>0</v>
      </c>
      <c r="AF1058" s="14">
        <f t="shared" si="608"/>
        <v>0</v>
      </c>
    </row>
    <row r="1059" spans="2:32" ht="15" x14ac:dyDescent="0.25">
      <c r="B1059" s="39" t="s">
        <v>289</v>
      </c>
      <c r="C1059" s="12"/>
      <c r="D1059" s="13">
        <f>SUMIFS('1. Output sheet'!$F$2:$F$5000,'1. Output sheet'!$C$2:$C$5000,D$138,'1. Output sheet'!$K$2:$K$5000,$B1059,'1. Output sheet'!$AC$2:$AC$5000,$B$140,'1. Output sheet'!$O$2:$O$5000,"&gt;="&amp;$B$906,'1. Output sheet'!$O$2:$O$5000,"&lt;"&amp;$C$906)+SUMIFS('1. Output sheet'!$F$2:$F$5000,'1. Output sheet'!$C$2:$C$5000,D$138,'1. Output sheet'!$K$2:$K$5000,$B1059,'1. Output sheet'!$AC$2:$AC$5000,$B$170,'1. Output sheet'!$O$2:$O$5000,"&gt;="&amp;$B$906,'1. Output sheet'!$O$2:$O$5000,"&lt;"&amp;$C$906)</f>
        <v>0</v>
      </c>
      <c r="E1059" s="13">
        <f>SUMIFS('1. Output sheet'!$F$2:$F$5000,'1. Output sheet'!$C$2:$C$5000,E$138,'1. Output sheet'!$K$2:$K$5000,$B1059,'1. Output sheet'!$AC$2:$AC$5000,$B$140,'1. Output sheet'!$O$2:$O$5000,"&gt;="&amp;$B$906,'1. Output sheet'!$O$2:$O$5000,"&lt;"&amp;$C$906)+SUMIFS('1. Output sheet'!$F$2:$F$5000,'1. Output sheet'!$C$2:$C$5000,E$138,'1. Output sheet'!$K$2:$K$5000,$B1059,'1. Output sheet'!$AC$2:$AC$5000,$B$170,'1. Output sheet'!$O$2:$O$5000,"&gt;="&amp;$B$906,'1. Output sheet'!$O$2:$O$5000,"&lt;"&amp;$C$906)</f>
        <v>0</v>
      </c>
      <c r="F1059" s="13">
        <f>SUMIFS('1. Output sheet'!$F$2:$F$5000,'1. Output sheet'!$C$2:$C$5000,F$138,'1. Output sheet'!$K$2:$K$5000,$B1059,'1. Output sheet'!$AC$2:$AC$5000,$B$140,'1. Output sheet'!$O$2:$O$5000,"&gt;="&amp;$B$906,'1. Output sheet'!$O$2:$O$5000,"&lt;"&amp;$C$906)+SUMIFS('1. Output sheet'!$F$2:$F$5000,'1. Output sheet'!$C$2:$C$5000,F$138,'1. Output sheet'!$K$2:$K$5000,$B1059,'1. Output sheet'!$AC$2:$AC$5000,$B$170,'1. Output sheet'!$O$2:$O$5000,"&gt;="&amp;$B$906,'1. Output sheet'!$O$2:$O$5000,"&lt;"&amp;$C$906)</f>
        <v>0</v>
      </c>
      <c r="G1059" s="13">
        <f>SUMIFS('1. Output sheet'!$F$2:$F$5000,'1. Output sheet'!$C$2:$C$5000,G$138,'1. Output sheet'!$K$2:$K$5000,$B1059,'1. Output sheet'!$AC$2:$AC$5000,$B$140,'1. Output sheet'!$O$2:$O$5000,"&gt;="&amp;$B$906,'1. Output sheet'!$O$2:$O$5000,"&lt;"&amp;$C$906)+SUMIFS('1. Output sheet'!$F$2:$F$5000,'1. Output sheet'!$C$2:$C$5000,G$138,'1. Output sheet'!$K$2:$K$5000,$B1059,'1. Output sheet'!$AC$2:$AC$5000,$B$170,'1. Output sheet'!$O$2:$O$5000,"&gt;="&amp;$B$906,'1. Output sheet'!$O$2:$O$5000,"&lt;"&amp;$C$906)</f>
        <v>0</v>
      </c>
      <c r="H1059" s="13">
        <f>SUMIFS('1. Output sheet'!$F$2:$F$5000,'1. Output sheet'!$C$2:$C$5000,H$138,'1. Output sheet'!$K$2:$K$5000,$B1059,'1. Output sheet'!$AC$2:$AC$5000,$B$140,'1. Output sheet'!$O$2:$O$5000,"&gt;="&amp;$B$906,'1. Output sheet'!$O$2:$O$5000,"&lt;"&amp;$C$906)+SUMIFS('1. Output sheet'!$F$2:$F$5000,'1. Output sheet'!$C$2:$C$5000,H$138,'1. Output sheet'!$K$2:$K$5000,$B1059,'1. Output sheet'!$AC$2:$AC$5000,$B$170,'1. Output sheet'!$O$2:$O$5000,"&gt;="&amp;$B$906,'1. Output sheet'!$O$2:$O$5000,"&lt;"&amp;$C$906)</f>
        <v>0</v>
      </c>
      <c r="I1059" s="13">
        <f>SUMIFS('1. Output sheet'!$F$2:$F$5000,'1. Output sheet'!$C$2:$C$5000,I$138,'1. Output sheet'!$K$2:$K$5000,$B1059,'1. Output sheet'!$AC$2:$AC$5000,$B$140,'1. Output sheet'!$O$2:$O$5000,"&gt;="&amp;$B$906,'1. Output sheet'!$O$2:$O$5000,"&lt;"&amp;$C$906)+SUMIFS('1. Output sheet'!$F$2:$F$5000,'1. Output sheet'!$C$2:$C$5000,I$138,'1. Output sheet'!$K$2:$K$5000,$B1059,'1. Output sheet'!$AC$2:$AC$5000,$B$170,'1. Output sheet'!$O$2:$O$5000,"&gt;="&amp;$B$906,'1. Output sheet'!$O$2:$O$5000,"&lt;"&amp;$C$906)</f>
        <v>0</v>
      </c>
      <c r="J1059" s="13">
        <f>SUMIFS('1. Output sheet'!$F$2:$F$5000,'1. Output sheet'!$C$2:$C$5000,J$138,'1. Output sheet'!$K$2:$K$5000,$B1059,'1. Output sheet'!$AC$2:$AC$5000,$B$140,'1. Output sheet'!$O$2:$O$5000,"&gt;="&amp;$B$906,'1. Output sheet'!$O$2:$O$5000,"&lt;"&amp;$C$906)+SUMIFS('1. Output sheet'!$F$2:$F$5000,'1. Output sheet'!$C$2:$C$5000,J$138,'1. Output sheet'!$K$2:$K$5000,$B1059,'1. Output sheet'!$AC$2:$AC$5000,$B$170,'1. Output sheet'!$O$2:$O$5000,"&gt;="&amp;$B$906,'1. Output sheet'!$O$2:$O$5000,"&lt;"&amp;$C$906)</f>
        <v>0</v>
      </c>
      <c r="K1059" s="13">
        <f>SUMIFS('1. Output sheet'!$F$2:$F$5000,'1. Output sheet'!$C$2:$C$5000,K$138,'1. Output sheet'!$K$2:$K$5000,$B1059,'1. Output sheet'!$AC$2:$AC$5000,$B$140,'1. Output sheet'!$O$2:$O$5000,"&gt;="&amp;$B$906,'1. Output sheet'!$O$2:$O$5000,"&lt;"&amp;$C$906)+SUMIFS('1. Output sheet'!$F$2:$F$5000,'1. Output sheet'!$C$2:$C$5000,K$138,'1. Output sheet'!$K$2:$K$5000,$B1059,'1. Output sheet'!$AC$2:$AC$5000,$B$170,'1. Output sheet'!$O$2:$O$5000,"&gt;="&amp;$B$906,'1. Output sheet'!$O$2:$O$5000,"&lt;"&amp;$C$906)</f>
        <v>0</v>
      </c>
      <c r="L1059" s="13">
        <f>SUMIFS('1. Output sheet'!$F$2:$F$5000,'1. Output sheet'!$C$2:$C$5000,L$138,'1. Output sheet'!$K$2:$K$5000,$B1059,'1. Output sheet'!$AC$2:$AC$5000,$B$140,'1. Output sheet'!$O$2:$O$5000,"&gt;="&amp;$B$906,'1. Output sheet'!$O$2:$O$5000,"&lt;"&amp;$C$906)+SUMIFS('1. Output sheet'!$F$2:$F$5000,'1. Output sheet'!$C$2:$C$5000,L$138,'1. Output sheet'!$K$2:$K$5000,$B1059,'1. Output sheet'!$AC$2:$AC$5000,$B$170,'1. Output sheet'!$O$2:$O$5000,"&gt;="&amp;$B$906,'1. Output sheet'!$O$2:$O$5000,"&lt;"&amp;$C$906)</f>
        <v>0</v>
      </c>
      <c r="M1059" s="13">
        <f>SUMIFS('1. Output sheet'!$F$2:$F$5000,'1. Output sheet'!$C$2:$C$5000,M$138,'1. Output sheet'!$K$2:$K$5000,$B1059,'1. Output sheet'!$AC$2:$AC$5000,$B$140,'1. Output sheet'!$O$2:$O$5000,"&gt;="&amp;$B$906,'1. Output sheet'!$O$2:$O$5000,"&lt;"&amp;$C$906)+SUMIFS('1. Output sheet'!$F$2:$F$5000,'1. Output sheet'!$C$2:$C$5000,M$138,'1. Output sheet'!$K$2:$K$5000,$B1059,'1. Output sheet'!$AC$2:$AC$5000,$B$170,'1. Output sheet'!$O$2:$O$5000,"&gt;="&amp;$B$906,'1. Output sheet'!$O$2:$O$5000,"&lt;"&amp;$C$906)</f>
        <v>0</v>
      </c>
      <c r="N1059" s="13">
        <f>SUMIFS('1. Output sheet'!$F$2:$F$5000,'1. Output sheet'!$C$2:$C$5000,N$138,'1. Output sheet'!$K$2:$K$5000,$B1059,'1. Output sheet'!$AC$2:$AC$5000,$B$140,'1. Output sheet'!$O$2:$O$5000,"&gt;="&amp;$B$906,'1. Output sheet'!$O$2:$O$5000,"&lt;"&amp;$C$906)+SUMIFS('1. Output sheet'!$F$2:$F$5000,'1. Output sheet'!$C$2:$C$5000,N$138,'1. Output sheet'!$K$2:$K$5000,$B1059,'1. Output sheet'!$AC$2:$AC$5000,$B$170,'1. Output sheet'!$O$2:$O$5000,"&gt;="&amp;$B$906,'1. Output sheet'!$O$2:$O$5000,"&lt;"&amp;$C$906)</f>
        <v>0</v>
      </c>
      <c r="O1059" s="13">
        <f>SUMIFS('1. Output sheet'!$F$2:$F$5000,'1. Output sheet'!$C$2:$C$5000,O$138,'1. Output sheet'!$K$2:$K$5000,$B1059,'1. Output sheet'!$AC$2:$AC$5000,$B$140,'1. Output sheet'!$O$2:$O$5000,"&gt;="&amp;$B$906,'1. Output sheet'!$O$2:$O$5000,"&lt;"&amp;$C$906)+SUMIFS('1. Output sheet'!$F$2:$F$5000,'1. Output sheet'!$C$2:$C$5000,O$138,'1. Output sheet'!$K$2:$K$5000,$B1059,'1. Output sheet'!$AC$2:$AC$5000,$B$170,'1. Output sheet'!$O$2:$O$5000,"&gt;="&amp;$B$906,'1. Output sheet'!$O$2:$O$5000,"&lt;"&amp;$C$906)</f>
        <v>0</v>
      </c>
      <c r="P1059" s="14">
        <f t="shared" si="610"/>
        <v>0</v>
      </c>
      <c r="R1059" s="39" t="s">
        <v>289</v>
      </c>
      <c r="S1059" s="12"/>
      <c r="T1059" s="13">
        <f t="shared" si="609"/>
        <v>0</v>
      </c>
      <c r="U1059" s="13">
        <f t="shared" si="597"/>
        <v>0</v>
      </c>
      <c r="V1059" s="13">
        <f t="shared" si="598"/>
        <v>0</v>
      </c>
      <c r="W1059" s="13">
        <f t="shared" si="599"/>
        <v>0</v>
      </c>
      <c r="X1059" s="13">
        <f t="shared" si="600"/>
        <v>0</v>
      </c>
      <c r="Y1059" s="13">
        <f t="shared" si="601"/>
        <v>0</v>
      </c>
      <c r="Z1059" s="13">
        <f t="shared" si="602"/>
        <v>0</v>
      </c>
      <c r="AA1059" s="13">
        <f t="shared" si="603"/>
        <v>0</v>
      </c>
      <c r="AB1059" s="13">
        <f t="shared" si="604"/>
        <v>0</v>
      </c>
      <c r="AC1059" s="13">
        <f t="shared" si="605"/>
        <v>0</v>
      </c>
      <c r="AD1059" s="13">
        <f t="shared" si="606"/>
        <v>0</v>
      </c>
      <c r="AE1059" s="13">
        <f t="shared" si="607"/>
        <v>0</v>
      </c>
      <c r="AF1059" s="14">
        <f t="shared" si="608"/>
        <v>0</v>
      </c>
    </row>
    <row r="1060" spans="2:32" ht="15" x14ac:dyDescent="0.25">
      <c r="B1060" s="39" t="s">
        <v>1330</v>
      </c>
      <c r="C1060" s="12"/>
      <c r="D1060" s="13">
        <f>SUMIFS('1. Output sheet'!$F$2:$F$5000,'1. Output sheet'!$C$2:$C$5000,D$138,'1. Output sheet'!$K$2:$K$5000,$B1060,'1. Output sheet'!$AC$2:$AC$5000,$B$140,'1. Output sheet'!$O$2:$O$5000,"&gt;="&amp;$B$906,'1. Output sheet'!$O$2:$O$5000,"&lt;"&amp;$C$906)+SUMIFS('1. Output sheet'!$F$2:$F$5000,'1. Output sheet'!$C$2:$C$5000,D$138,'1. Output sheet'!$K$2:$K$5000,$B1060,'1. Output sheet'!$AC$2:$AC$5000,$B$170,'1. Output sheet'!$O$2:$O$5000,"&gt;="&amp;$B$906,'1. Output sheet'!$O$2:$O$5000,"&lt;"&amp;$C$906)</f>
        <v>0</v>
      </c>
      <c r="E1060" s="13">
        <f>SUMIFS('1. Output sheet'!$F$2:$F$5000,'1. Output sheet'!$C$2:$C$5000,E$138,'1. Output sheet'!$K$2:$K$5000,$B1060,'1. Output sheet'!$AC$2:$AC$5000,$B$140,'1. Output sheet'!$O$2:$O$5000,"&gt;="&amp;$B$906,'1. Output sheet'!$O$2:$O$5000,"&lt;"&amp;$C$906)+SUMIFS('1. Output sheet'!$F$2:$F$5000,'1. Output sheet'!$C$2:$C$5000,E$138,'1. Output sheet'!$K$2:$K$5000,$B1060,'1. Output sheet'!$AC$2:$AC$5000,$B$170,'1. Output sheet'!$O$2:$O$5000,"&gt;="&amp;$B$906,'1. Output sheet'!$O$2:$O$5000,"&lt;"&amp;$C$906)</f>
        <v>0</v>
      </c>
      <c r="F1060" s="13">
        <f>SUMIFS('1. Output sheet'!$F$2:$F$5000,'1. Output sheet'!$C$2:$C$5000,F$138,'1. Output sheet'!$K$2:$K$5000,$B1060,'1. Output sheet'!$AC$2:$AC$5000,$B$140,'1. Output sheet'!$O$2:$O$5000,"&gt;="&amp;$B$906,'1. Output sheet'!$O$2:$O$5000,"&lt;"&amp;$C$906)+SUMIFS('1. Output sheet'!$F$2:$F$5000,'1. Output sheet'!$C$2:$C$5000,F$138,'1. Output sheet'!$K$2:$K$5000,$B1060,'1. Output sheet'!$AC$2:$AC$5000,$B$170,'1. Output sheet'!$O$2:$O$5000,"&gt;="&amp;$B$906,'1. Output sheet'!$O$2:$O$5000,"&lt;"&amp;$C$906)</f>
        <v>0</v>
      </c>
      <c r="G1060" s="13">
        <f>SUMIFS('1. Output sheet'!$F$2:$F$5000,'1. Output sheet'!$C$2:$C$5000,G$138,'1. Output sheet'!$K$2:$K$5000,$B1060,'1. Output sheet'!$AC$2:$AC$5000,$B$140,'1. Output sheet'!$O$2:$O$5000,"&gt;="&amp;$B$906,'1. Output sheet'!$O$2:$O$5000,"&lt;"&amp;$C$906)+SUMIFS('1. Output sheet'!$F$2:$F$5000,'1. Output sheet'!$C$2:$C$5000,G$138,'1. Output sheet'!$K$2:$K$5000,$B1060,'1. Output sheet'!$AC$2:$AC$5000,$B$170,'1. Output sheet'!$O$2:$O$5000,"&gt;="&amp;$B$906,'1. Output sheet'!$O$2:$O$5000,"&lt;"&amp;$C$906)</f>
        <v>0</v>
      </c>
      <c r="H1060" s="13">
        <f>SUMIFS('1. Output sheet'!$F$2:$F$5000,'1. Output sheet'!$C$2:$C$5000,H$138,'1. Output sheet'!$K$2:$K$5000,$B1060,'1. Output sheet'!$AC$2:$AC$5000,$B$140,'1. Output sheet'!$O$2:$O$5000,"&gt;="&amp;$B$906,'1. Output sheet'!$O$2:$O$5000,"&lt;"&amp;$C$906)+SUMIFS('1. Output sheet'!$F$2:$F$5000,'1. Output sheet'!$C$2:$C$5000,H$138,'1. Output sheet'!$K$2:$K$5000,$B1060,'1. Output sheet'!$AC$2:$AC$5000,$B$170,'1. Output sheet'!$O$2:$O$5000,"&gt;="&amp;$B$906,'1. Output sheet'!$O$2:$O$5000,"&lt;"&amp;$C$906)</f>
        <v>0</v>
      </c>
      <c r="I1060" s="13">
        <f>SUMIFS('1. Output sheet'!$F$2:$F$5000,'1. Output sheet'!$C$2:$C$5000,I$138,'1. Output sheet'!$K$2:$K$5000,$B1060,'1. Output sheet'!$AC$2:$AC$5000,$B$140,'1. Output sheet'!$O$2:$O$5000,"&gt;="&amp;$B$906,'1. Output sheet'!$O$2:$O$5000,"&lt;"&amp;$C$906)+SUMIFS('1. Output sheet'!$F$2:$F$5000,'1. Output sheet'!$C$2:$C$5000,I$138,'1. Output sheet'!$K$2:$K$5000,$B1060,'1. Output sheet'!$AC$2:$AC$5000,$B$170,'1. Output sheet'!$O$2:$O$5000,"&gt;="&amp;$B$906,'1. Output sheet'!$O$2:$O$5000,"&lt;"&amp;$C$906)</f>
        <v>0</v>
      </c>
      <c r="J1060" s="13">
        <f>SUMIFS('1. Output sheet'!$F$2:$F$5000,'1. Output sheet'!$C$2:$C$5000,J$138,'1. Output sheet'!$K$2:$K$5000,$B1060,'1. Output sheet'!$AC$2:$AC$5000,$B$140,'1. Output sheet'!$O$2:$O$5000,"&gt;="&amp;$B$906,'1. Output sheet'!$O$2:$O$5000,"&lt;"&amp;$C$906)+SUMIFS('1. Output sheet'!$F$2:$F$5000,'1. Output sheet'!$C$2:$C$5000,J$138,'1. Output sheet'!$K$2:$K$5000,$B1060,'1. Output sheet'!$AC$2:$AC$5000,$B$170,'1. Output sheet'!$O$2:$O$5000,"&gt;="&amp;$B$906,'1. Output sheet'!$O$2:$O$5000,"&lt;"&amp;$C$906)</f>
        <v>0</v>
      </c>
      <c r="K1060" s="13">
        <f>SUMIFS('1. Output sheet'!$F$2:$F$5000,'1. Output sheet'!$C$2:$C$5000,K$138,'1. Output sheet'!$K$2:$K$5000,$B1060,'1. Output sheet'!$AC$2:$AC$5000,$B$140,'1. Output sheet'!$O$2:$O$5000,"&gt;="&amp;$B$906,'1. Output sheet'!$O$2:$O$5000,"&lt;"&amp;$C$906)+SUMIFS('1. Output sheet'!$F$2:$F$5000,'1. Output sheet'!$C$2:$C$5000,K$138,'1. Output sheet'!$K$2:$K$5000,$B1060,'1. Output sheet'!$AC$2:$AC$5000,$B$170,'1. Output sheet'!$O$2:$O$5000,"&gt;="&amp;$B$906,'1. Output sheet'!$O$2:$O$5000,"&lt;"&amp;$C$906)</f>
        <v>0</v>
      </c>
      <c r="L1060" s="13">
        <f>SUMIFS('1. Output sheet'!$F$2:$F$5000,'1. Output sheet'!$C$2:$C$5000,L$138,'1. Output sheet'!$K$2:$K$5000,$B1060,'1. Output sheet'!$AC$2:$AC$5000,$B$140,'1. Output sheet'!$O$2:$O$5000,"&gt;="&amp;$B$906,'1. Output sheet'!$O$2:$O$5000,"&lt;"&amp;$C$906)+SUMIFS('1. Output sheet'!$F$2:$F$5000,'1. Output sheet'!$C$2:$C$5000,L$138,'1. Output sheet'!$K$2:$K$5000,$B1060,'1. Output sheet'!$AC$2:$AC$5000,$B$170,'1. Output sheet'!$O$2:$O$5000,"&gt;="&amp;$B$906,'1. Output sheet'!$O$2:$O$5000,"&lt;"&amp;$C$906)</f>
        <v>0</v>
      </c>
      <c r="M1060" s="13">
        <f>SUMIFS('1. Output sheet'!$F$2:$F$5000,'1. Output sheet'!$C$2:$C$5000,M$138,'1. Output sheet'!$K$2:$K$5000,$B1060,'1. Output sheet'!$AC$2:$AC$5000,$B$140,'1. Output sheet'!$O$2:$O$5000,"&gt;="&amp;$B$906,'1. Output sheet'!$O$2:$O$5000,"&lt;"&amp;$C$906)+SUMIFS('1. Output sheet'!$F$2:$F$5000,'1. Output sheet'!$C$2:$C$5000,M$138,'1. Output sheet'!$K$2:$K$5000,$B1060,'1. Output sheet'!$AC$2:$AC$5000,$B$170,'1. Output sheet'!$O$2:$O$5000,"&gt;="&amp;$B$906,'1. Output sheet'!$O$2:$O$5000,"&lt;"&amp;$C$906)</f>
        <v>0</v>
      </c>
      <c r="N1060" s="13">
        <f>SUMIFS('1. Output sheet'!$F$2:$F$5000,'1. Output sheet'!$C$2:$C$5000,N$138,'1. Output sheet'!$K$2:$K$5000,$B1060,'1. Output sheet'!$AC$2:$AC$5000,$B$140,'1. Output sheet'!$O$2:$O$5000,"&gt;="&amp;$B$906,'1. Output sheet'!$O$2:$O$5000,"&lt;"&amp;$C$906)+SUMIFS('1. Output sheet'!$F$2:$F$5000,'1. Output sheet'!$C$2:$C$5000,N$138,'1. Output sheet'!$K$2:$K$5000,$B1060,'1. Output sheet'!$AC$2:$AC$5000,$B$170,'1. Output sheet'!$O$2:$O$5000,"&gt;="&amp;$B$906,'1. Output sheet'!$O$2:$O$5000,"&lt;"&amp;$C$906)</f>
        <v>0</v>
      </c>
      <c r="O1060" s="13">
        <f>SUMIFS('1. Output sheet'!$F$2:$F$5000,'1. Output sheet'!$C$2:$C$5000,O$138,'1. Output sheet'!$K$2:$K$5000,$B1060,'1. Output sheet'!$AC$2:$AC$5000,$B$140,'1. Output sheet'!$O$2:$O$5000,"&gt;="&amp;$B$906,'1. Output sheet'!$O$2:$O$5000,"&lt;"&amp;$C$906)+SUMIFS('1. Output sheet'!$F$2:$F$5000,'1. Output sheet'!$C$2:$C$5000,O$138,'1. Output sheet'!$K$2:$K$5000,$B1060,'1. Output sheet'!$AC$2:$AC$5000,$B$170,'1. Output sheet'!$O$2:$O$5000,"&gt;="&amp;$B$906,'1. Output sheet'!$O$2:$O$5000,"&lt;"&amp;$C$906)</f>
        <v>0</v>
      </c>
      <c r="P1060" s="14">
        <f t="shared" si="610"/>
        <v>0</v>
      </c>
      <c r="R1060" s="39" t="s">
        <v>1330</v>
      </c>
      <c r="S1060" s="12"/>
      <c r="T1060" s="13">
        <f t="shared" si="609"/>
        <v>0</v>
      </c>
      <c r="U1060" s="13">
        <f t="shared" si="597"/>
        <v>0</v>
      </c>
      <c r="V1060" s="13">
        <f t="shared" si="598"/>
        <v>0</v>
      </c>
      <c r="W1060" s="13">
        <f t="shared" si="599"/>
        <v>0</v>
      </c>
      <c r="X1060" s="13">
        <f t="shared" si="600"/>
        <v>0</v>
      </c>
      <c r="Y1060" s="13">
        <f t="shared" si="601"/>
        <v>0</v>
      </c>
      <c r="Z1060" s="13">
        <f t="shared" si="602"/>
        <v>0</v>
      </c>
      <c r="AA1060" s="13">
        <f t="shared" si="603"/>
        <v>0</v>
      </c>
      <c r="AB1060" s="13">
        <f t="shared" si="604"/>
        <v>0</v>
      </c>
      <c r="AC1060" s="13">
        <f t="shared" si="605"/>
        <v>0</v>
      </c>
      <c r="AD1060" s="13">
        <f t="shared" si="606"/>
        <v>0</v>
      </c>
      <c r="AE1060" s="13">
        <f t="shared" si="607"/>
        <v>0</v>
      </c>
      <c r="AF1060" s="14">
        <f t="shared" si="608"/>
        <v>0</v>
      </c>
    </row>
    <row r="1061" spans="2:32" ht="15" x14ac:dyDescent="0.25">
      <c r="B1061" s="39" t="s">
        <v>86</v>
      </c>
      <c r="C1061" s="12"/>
      <c r="D1061" s="13">
        <f>SUMIFS('1. Output sheet'!$F$2:$F$5000,'1. Output sheet'!$C$2:$C$5000,D$138,'1. Output sheet'!$K$2:$K$5000,$B1061,'1. Output sheet'!$AC$2:$AC$5000,$B$140,'1. Output sheet'!$O$2:$O$5000,"&gt;="&amp;$B$906,'1. Output sheet'!$O$2:$O$5000,"&lt;"&amp;$C$906)+SUMIFS('1. Output sheet'!$F$2:$F$5000,'1. Output sheet'!$C$2:$C$5000,D$138,'1. Output sheet'!$K$2:$K$5000,$B1061,'1. Output sheet'!$AC$2:$AC$5000,$B$170,'1. Output sheet'!$O$2:$O$5000,"&gt;="&amp;$B$906,'1. Output sheet'!$O$2:$O$5000,"&lt;"&amp;$C$906)</f>
        <v>0</v>
      </c>
      <c r="E1061" s="13">
        <f>SUMIFS('1. Output sheet'!$F$2:$F$5000,'1. Output sheet'!$C$2:$C$5000,E$138,'1. Output sheet'!$K$2:$K$5000,$B1061,'1. Output sheet'!$AC$2:$AC$5000,$B$140,'1. Output sheet'!$O$2:$O$5000,"&gt;="&amp;$B$906,'1. Output sheet'!$O$2:$O$5000,"&lt;"&amp;$C$906)+SUMIFS('1. Output sheet'!$F$2:$F$5000,'1. Output sheet'!$C$2:$C$5000,E$138,'1. Output sheet'!$K$2:$K$5000,$B1061,'1. Output sheet'!$AC$2:$AC$5000,$B$170,'1. Output sheet'!$O$2:$O$5000,"&gt;="&amp;$B$906,'1. Output sheet'!$O$2:$O$5000,"&lt;"&amp;$C$906)</f>
        <v>0</v>
      </c>
      <c r="F1061" s="13">
        <f>SUMIFS('1. Output sheet'!$F$2:$F$5000,'1. Output sheet'!$C$2:$C$5000,F$138,'1. Output sheet'!$K$2:$K$5000,$B1061,'1. Output sheet'!$AC$2:$AC$5000,$B$140,'1. Output sheet'!$O$2:$O$5000,"&gt;="&amp;$B$906,'1. Output sheet'!$O$2:$O$5000,"&lt;"&amp;$C$906)+SUMIFS('1. Output sheet'!$F$2:$F$5000,'1. Output sheet'!$C$2:$C$5000,F$138,'1. Output sheet'!$K$2:$K$5000,$B1061,'1. Output sheet'!$AC$2:$AC$5000,$B$170,'1. Output sheet'!$O$2:$O$5000,"&gt;="&amp;$B$906,'1. Output sheet'!$O$2:$O$5000,"&lt;"&amp;$C$906)</f>
        <v>2375</v>
      </c>
      <c r="G1061" s="13">
        <f>SUMIFS('1. Output sheet'!$F$2:$F$5000,'1. Output sheet'!$C$2:$C$5000,G$138,'1. Output sheet'!$K$2:$K$5000,$B1061,'1. Output sheet'!$AC$2:$AC$5000,$B$140,'1. Output sheet'!$O$2:$O$5000,"&gt;="&amp;$B$906,'1. Output sheet'!$O$2:$O$5000,"&lt;"&amp;$C$906)+SUMIFS('1. Output sheet'!$F$2:$F$5000,'1. Output sheet'!$C$2:$C$5000,G$138,'1. Output sheet'!$K$2:$K$5000,$B1061,'1. Output sheet'!$AC$2:$AC$5000,$B$170,'1. Output sheet'!$O$2:$O$5000,"&gt;="&amp;$B$906,'1. Output sheet'!$O$2:$O$5000,"&lt;"&amp;$C$906)</f>
        <v>0</v>
      </c>
      <c r="H1061" s="13">
        <f>SUMIFS('1. Output sheet'!$F$2:$F$5000,'1. Output sheet'!$C$2:$C$5000,H$138,'1. Output sheet'!$K$2:$K$5000,$B1061,'1. Output sheet'!$AC$2:$AC$5000,$B$140,'1. Output sheet'!$O$2:$O$5000,"&gt;="&amp;$B$906,'1. Output sheet'!$O$2:$O$5000,"&lt;"&amp;$C$906)+SUMIFS('1. Output sheet'!$F$2:$F$5000,'1. Output sheet'!$C$2:$C$5000,H$138,'1. Output sheet'!$K$2:$K$5000,$B1061,'1. Output sheet'!$AC$2:$AC$5000,$B$170,'1. Output sheet'!$O$2:$O$5000,"&gt;="&amp;$B$906,'1. Output sheet'!$O$2:$O$5000,"&lt;"&amp;$C$906)</f>
        <v>0</v>
      </c>
      <c r="I1061" s="13">
        <f>SUMIFS('1. Output sheet'!$F$2:$F$5000,'1. Output sheet'!$C$2:$C$5000,I$138,'1. Output sheet'!$K$2:$K$5000,$B1061,'1. Output sheet'!$AC$2:$AC$5000,$B$140,'1. Output sheet'!$O$2:$O$5000,"&gt;="&amp;$B$906,'1. Output sheet'!$O$2:$O$5000,"&lt;"&amp;$C$906)+SUMIFS('1. Output sheet'!$F$2:$F$5000,'1. Output sheet'!$C$2:$C$5000,I$138,'1. Output sheet'!$K$2:$K$5000,$B1061,'1. Output sheet'!$AC$2:$AC$5000,$B$170,'1. Output sheet'!$O$2:$O$5000,"&gt;="&amp;$B$906,'1. Output sheet'!$O$2:$O$5000,"&lt;"&amp;$C$906)</f>
        <v>0</v>
      </c>
      <c r="J1061" s="13">
        <f>SUMIFS('1. Output sheet'!$F$2:$F$5000,'1. Output sheet'!$C$2:$C$5000,J$138,'1. Output sheet'!$K$2:$K$5000,$B1061,'1. Output sheet'!$AC$2:$AC$5000,$B$140,'1. Output sheet'!$O$2:$O$5000,"&gt;="&amp;$B$906,'1. Output sheet'!$O$2:$O$5000,"&lt;"&amp;$C$906)+SUMIFS('1. Output sheet'!$F$2:$F$5000,'1. Output sheet'!$C$2:$C$5000,J$138,'1. Output sheet'!$K$2:$K$5000,$B1061,'1. Output sheet'!$AC$2:$AC$5000,$B$170,'1. Output sheet'!$O$2:$O$5000,"&gt;="&amp;$B$906,'1. Output sheet'!$O$2:$O$5000,"&lt;"&amp;$C$906)</f>
        <v>0</v>
      </c>
      <c r="K1061" s="13">
        <f>SUMIFS('1. Output sheet'!$F$2:$F$5000,'1. Output sheet'!$C$2:$C$5000,K$138,'1. Output sheet'!$K$2:$K$5000,$B1061,'1. Output sheet'!$AC$2:$AC$5000,$B$140,'1. Output sheet'!$O$2:$O$5000,"&gt;="&amp;$B$906,'1. Output sheet'!$O$2:$O$5000,"&lt;"&amp;$C$906)+SUMIFS('1. Output sheet'!$F$2:$F$5000,'1. Output sheet'!$C$2:$C$5000,K$138,'1. Output sheet'!$K$2:$K$5000,$B1061,'1. Output sheet'!$AC$2:$AC$5000,$B$170,'1. Output sheet'!$O$2:$O$5000,"&gt;="&amp;$B$906,'1. Output sheet'!$O$2:$O$5000,"&lt;"&amp;$C$906)</f>
        <v>0</v>
      </c>
      <c r="L1061" s="13">
        <f>SUMIFS('1. Output sheet'!$F$2:$F$5000,'1. Output sheet'!$C$2:$C$5000,L$138,'1. Output sheet'!$K$2:$K$5000,$B1061,'1. Output sheet'!$AC$2:$AC$5000,$B$140,'1. Output sheet'!$O$2:$O$5000,"&gt;="&amp;$B$906,'1. Output sheet'!$O$2:$O$5000,"&lt;"&amp;$C$906)+SUMIFS('1. Output sheet'!$F$2:$F$5000,'1. Output sheet'!$C$2:$C$5000,L$138,'1. Output sheet'!$K$2:$K$5000,$B1061,'1. Output sheet'!$AC$2:$AC$5000,$B$170,'1. Output sheet'!$O$2:$O$5000,"&gt;="&amp;$B$906,'1. Output sheet'!$O$2:$O$5000,"&lt;"&amp;$C$906)</f>
        <v>0</v>
      </c>
      <c r="M1061" s="13">
        <f>SUMIFS('1. Output sheet'!$F$2:$F$5000,'1. Output sheet'!$C$2:$C$5000,M$138,'1. Output sheet'!$K$2:$K$5000,$B1061,'1. Output sheet'!$AC$2:$AC$5000,$B$140,'1. Output sheet'!$O$2:$O$5000,"&gt;="&amp;$B$906,'1. Output sheet'!$O$2:$O$5000,"&lt;"&amp;$C$906)+SUMIFS('1. Output sheet'!$F$2:$F$5000,'1. Output sheet'!$C$2:$C$5000,M$138,'1. Output sheet'!$K$2:$K$5000,$B1061,'1. Output sheet'!$AC$2:$AC$5000,$B$170,'1. Output sheet'!$O$2:$O$5000,"&gt;="&amp;$B$906,'1. Output sheet'!$O$2:$O$5000,"&lt;"&amp;$C$906)</f>
        <v>0</v>
      </c>
      <c r="N1061" s="13">
        <f>SUMIFS('1. Output sheet'!$F$2:$F$5000,'1. Output sheet'!$C$2:$C$5000,N$138,'1. Output sheet'!$K$2:$K$5000,$B1061,'1. Output sheet'!$AC$2:$AC$5000,$B$140,'1. Output sheet'!$O$2:$O$5000,"&gt;="&amp;$B$906,'1. Output sheet'!$O$2:$O$5000,"&lt;"&amp;$C$906)+SUMIFS('1. Output sheet'!$F$2:$F$5000,'1. Output sheet'!$C$2:$C$5000,N$138,'1. Output sheet'!$K$2:$K$5000,$B1061,'1. Output sheet'!$AC$2:$AC$5000,$B$170,'1. Output sheet'!$O$2:$O$5000,"&gt;="&amp;$B$906,'1. Output sheet'!$O$2:$O$5000,"&lt;"&amp;$C$906)</f>
        <v>0</v>
      </c>
      <c r="O1061" s="13">
        <f>SUMIFS('1. Output sheet'!$F$2:$F$5000,'1. Output sheet'!$C$2:$C$5000,O$138,'1. Output sheet'!$K$2:$K$5000,$B1061,'1. Output sheet'!$AC$2:$AC$5000,$B$140,'1. Output sheet'!$O$2:$O$5000,"&gt;="&amp;$B$906,'1. Output sheet'!$O$2:$O$5000,"&lt;"&amp;$C$906)+SUMIFS('1. Output sheet'!$F$2:$F$5000,'1. Output sheet'!$C$2:$C$5000,O$138,'1. Output sheet'!$K$2:$K$5000,$B1061,'1. Output sheet'!$AC$2:$AC$5000,$B$170,'1. Output sheet'!$O$2:$O$5000,"&gt;="&amp;$B$906,'1. Output sheet'!$O$2:$O$5000,"&lt;"&amp;$C$906)</f>
        <v>0</v>
      </c>
      <c r="P1061" s="14">
        <f t="shared" si="610"/>
        <v>2375</v>
      </c>
      <c r="R1061" s="39" t="s">
        <v>86</v>
      </c>
      <c r="S1061" s="12"/>
      <c r="T1061" s="13">
        <f t="shared" si="609"/>
        <v>0</v>
      </c>
      <c r="U1061" s="13">
        <f t="shared" si="597"/>
        <v>0</v>
      </c>
      <c r="V1061" s="13">
        <f t="shared" si="598"/>
        <v>318.43717737285971</v>
      </c>
      <c r="W1061" s="13">
        <f t="shared" si="599"/>
        <v>0</v>
      </c>
      <c r="X1061" s="13">
        <f t="shared" si="600"/>
        <v>0</v>
      </c>
      <c r="Y1061" s="13">
        <f t="shared" si="601"/>
        <v>0</v>
      </c>
      <c r="Z1061" s="13">
        <f t="shared" si="602"/>
        <v>0</v>
      </c>
      <c r="AA1061" s="13">
        <f t="shared" si="603"/>
        <v>0</v>
      </c>
      <c r="AB1061" s="13">
        <f t="shared" si="604"/>
        <v>0</v>
      </c>
      <c r="AC1061" s="13">
        <f t="shared" si="605"/>
        <v>0</v>
      </c>
      <c r="AD1061" s="13">
        <f t="shared" si="606"/>
        <v>0</v>
      </c>
      <c r="AE1061" s="13">
        <f t="shared" si="607"/>
        <v>0</v>
      </c>
      <c r="AF1061" s="14">
        <f t="shared" si="608"/>
        <v>318.43717737285971</v>
      </c>
    </row>
    <row r="1062" spans="2:32" ht="15" x14ac:dyDescent="0.25">
      <c r="B1062" s="39" t="s">
        <v>97</v>
      </c>
      <c r="C1062" s="12"/>
      <c r="D1062" s="13">
        <f>SUMIFS('1. Output sheet'!$F$2:$F$5000,'1. Output sheet'!$C$2:$C$5000,D$138,'1. Output sheet'!$K$2:$K$5000,$B1062,'1. Output sheet'!$AC$2:$AC$5000,$B$140,'1. Output sheet'!$O$2:$O$5000,"&gt;="&amp;$B$906,'1. Output sheet'!$O$2:$O$5000,"&lt;"&amp;$C$906)+SUMIFS('1. Output sheet'!$F$2:$F$5000,'1. Output sheet'!$C$2:$C$5000,D$138,'1. Output sheet'!$K$2:$K$5000,$B1062,'1. Output sheet'!$AC$2:$AC$5000,$B$170,'1. Output sheet'!$O$2:$O$5000,"&gt;="&amp;$B$906,'1. Output sheet'!$O$2:$O$5000,"&lt;"&amp;$C$906)</f>
        <v>0</v>
      </c>
      <c r="E1062" s="13">
        <f>SUMIFS('1. Output sheet'!$F$2:$F$5000,'1. Output sheet'!$C$2:$C$5000,E$138,'1. Output sheet'!$K$2:$K$5000,$B1062,'1. Output sheet'!$AC$2:$AC$5000,$B$140,'1. Output sheet'!$O$2:$O$5000,"&gt;="&amp;$B$906,'1. Output sheet'!$O$2:$O$5000,"&lt;"&amp;$C$906)+SUMIFS('1. Output sheet'!$F$2:$F$5000,'1. Output sheet'!$C$2:$C$5000,E$138,'1. Output sheet'!$K$2:$K$5000,$B1062,'1. Output sheet'!$AC$2:$AC$5000,$B$170,'1. Output sheet'!$O$2:$O$5000,"&gt;="&amp;$B$906,'1. Output sheet'!$O$2:$O$5000,"&lt;"&amp;$C$906)</f>
        <v>0</v>
      </c>
      <c r="F1062" s="13">
        <f>SUMIFS('1. Output sheet'!$F$2:$F$5000,'1. Output sheet'!$C$2:$C$5000,F$138,'1. Output sheet'!$K$2:$K$5000,$B1062,'1. Output sheet'!$AC$2:$AC$5000,$B$140,'1. Output sheet'!$O$2:$O$5000,"&gt;="&amp;$B$906,'1. Output sheet'!$O$2:$O$5000,"&lt;"&amp;$C$906)+SUMIFS('1. Output sheet'!$F$2:$F$5000,'1. Output sheet'!$C$2:$C$5000,F$138,'1. Output sheet'!$K$2:$K$5000,$B1062,'1. Output sheet'!$AC$2:$AC$5000,$B$170,'1. Output sheet'!$O$2:$O$5000,"&gt;="&amp;$B$906,'1. Output sheet'!$O$2:$O$5000,"&lt;"&amp;$C$906)</f>
        <v>0</v>
      </c>
      <c r="G1062" s="13">
        <f>SUMIFS('1. Output sheet'!$F$2:$F$5000,'1. Output sheet'!$C$2:$C$5000,G$138,'1. Output sheet'!$K$2:$K$5000,$B1062,'1. Output sheet'!$AC$2:$AC$5000,$B$140,'1. Output sheet'!$O$2:$O$5000,"&gt;="&amp;$B$906,'1. Output sheet'!$O$2:$O$5000,"&lt;"&amp;$C$906)+SUMIFS('1. Output sheet'!$F$2:$F$5000,'1. Output sheet'!$C$2:$C$5000,G$138,'1. Output sheet'!$K$2:$K$5000,$B1062,'1. Output sheet'!$AC$2:$AC$5000,$B$170,'1. Output sheet'!$O$2:$O$5000,"&gt;="&amp;$B$906,'1. Output sheet'!$O$2:$O$5000,"&lt;"&amp;$C$906)</f>
        <v>0</v>
      </c>
      <c r="H1062" s="13">
        <f>SUMIFS('1. Output sheet'!$F$2:$F$5000,'1. Output sheet'!$C$2:$C$5000,H$138,'1. Output sheet'!$K$2:$K$5000,$B1062,'1. Output sheet'!$AC$2:$AC$5000,$B$140,'1. Output sheet'!$O$2:$O$5000,"&gt;="&amp;$B$906,'1. Output sheet'!$O$2:$O$5000,"&lt;"&amp;$C$906)+SUMIFS('1. Output sheet'!$F$2:$F$5000,'1. Output sheet'!$C$2:$C$5000,H$138,'1. Output sheet'!$K$2:$K$5000,$B1062,'1. Output sheet'!$AC$2:$AC$5000,$B$170,'1. Output sheet'!$O$2:$O$5000,"&gt;="&amp;$B$906,'1. Output sheet'!$O$2:$O$5000,"&lt;"&amp;$C$906)</f>
        <v>0</v>
      </c>
      <c r="I1062" s="13">
        <f>SUMIFS('1. Output sheet'!$F$2:$F$5000,'1. Output sheet'!$C$2:$C$5000,I$138,'1. Output sheet'!$K$2:$K$5000,$B1062,'1. Output sheet'!$AC$2:$AC$5000,$B$140,'1. Output sheet'!$O$2:$O$5000,"&gt;="&amp;$B$906,'1. Output sheet'!$O$2:$O$5000,"&lt;"&amp;$C$906)+SUMIFS('1. Output sheet'!$F$2:$F$5000,'1. Output sheet'!$C$2:$C$5000,I$138,'1. Output sheet'!$K$2:$K$5000,$B1062,'1. Output sheet'!$AC$2:$AC$5000,$B$170,'1. Output sheet'!$O$2:$O$5000,"&gt;="&amp;$B$906,'1. Output sheet'!$O$2:$O$5000,"&lt;"&amp;$C$906)</f>
        <v>0</v>
      </c>
      <c r="J1062" s="13">
        <f>SUMIFS('1. Output sheet'!$F$2:$F$5000,'1. Output sheet'!$C$2:$C$5000,J$138,'1. Output sheet'!$K$2:$K$5000,$B1062,'1. Output sheet'!$AC$2:$AC$5000,$B$140,'1. Output sheet'!$O$2:$O$5000,"&gt;="&amp;$B$906,'1. Output sheet'!$O$2:$O$5000,"&lt;"&amp;$C$906)+SUMIFS('1. Output sheet'!$F$2:$F$5000,'1. Output sheet'!$C$2:$C$5000,J$138,'1. Output sheet'!$K$2:$K$5000,$B1062,'1. Output sheet'!$AC$2:$AC$5000,$B$170,'1. Output sheet'!$O$2:$O$5000,"&gt;="&amp;$B$906,'1. Output sheet'!$O$2:$O$5000,"&lt;"&amp;$C$906)</f>
        <v>0</v>
      </c>
      <c r="K1062" s="13">
        <f>SUMIFS('1. Output sheet'!$F$2:$F$5000,'1. Output sheet'!$C$2:$C$5000,K$138,'1. Output sheet'!$K$2:$K$5000,$B1062,'1. Output sheet'!$AC$2:$AC$5000,$B$140,'1. Output sheet'!$O$2:$O$5000,"&gt;="&amp;$B$906,'1. Output sheet'!$O$2:$O$5000,"&lt;"&amp;$C$906)+SUMIFS('1. Output sheet'!$F$2:$F$5000,'1. Output sheet'!$C$2:$C$5000,K$138,'1. Output sheet'!$K$2:$K$5000,$B1062,'1. Output sheet'!$AC$2:$AC$5000,$B$170,'1. Output sheet'!$O$2:$O$5000,"&gt;="&amp;$B$906,'1. Output sheet'!$O$2:$O$5000,"&lt;"&amp;$C$906)</f>
        <v>0</v>
      </c>
      <c r="L1062" s="13">
        <f>SUMIFS('1. Output sheet'!$F$2:$F$5000,'1. Output sheet'!$C$2:$C$5000,L$138,'1. Output sheet'!$K$2:$K$5000,$B1062,'1. Output sheet'!$AC$2:$AC$5000,$B$140,'1. Output sheet'!$O$2:$O$5000,"&gt;="&amp;$B$906,'1. Output sheet'!$O$2:$O$5000,"&lt;"&amp;$C$906)+SUMIFS('1. Output sheet'!$F$2:$F$5000,'1. Output sheet'!$C$2:$C$5000,L$138,'1. Output sheet'!$K$2:$K$5000,$B1062,'1. Output sheet'!$AC$2:$AC$5000,$B$170,'1. Output sheet'!$O$2:$O$5000,"&gt;="&amp;$B$906,'1. Output sheet'!$O$2:$O$5000,"&lt;"&amp;$C$906)</f>
        <v>0</v>
      </c>
      <c r="M1062" s="13">
        <f>SUMIFS('1. Output sheet'!$F$2:$F$5000,'1. Output sheet'!$C$2:$C$5000,M$138,'1. Output sheet'!$K$2:$K$5000,$B1062,'1. Output sheet'!$AC$2:$AC$5000,$B$140,'1. Output sheet'!$O$2:$O$5000,"&gt;="&amp;$B$906,'1. Output sheet'!$O$2:$O$5000,"&lt;"&amp;$C$906)+SUMIFS('1. Output sheet'!$F$2:$F$5000,'1. Output sheet'!$C$2:$C$5000,M$138,'1. Output sheet'!$K$2:$K$5000,$B1062,'1. Output sheet'!$AC$2:$AC$5000,$B$170,'1. Output sheet'!$O$2:$O$5000,"&gt;="&amp;$B$906,'1. Output sheet'!$O$2:$O$5000,"&lt;"&amp;$C$906)</f>
        <v>0</v>
      </c>
      <c r="N1062" s="13">
        <f>SUMIFS('1. Output sheet'!$F$2:$F$5000,'1. Output sheet'!$C$2:$C$5000,N$138,'1. Output sheet'!$K$2:$K$5000,$B1062,'1. Output sheet'!$AC$2:$AC$5000,$B$140,'1. Output sheet'!$O$2:$O$5000,"&gt;="&amp;$B$906,'1. Output sheet'!$O$2:$O$5000,"&lt;"&amp;$C$906)+SUMIFS('1. Output sheet'!$F$2:$F$5000,'1. Output sheet'!$C$2:$C$5000,N$138,'1. Output sheet'!$K$2:$K$5000,$B1062,'1. Output sheet'!$AC$2:$AC$5000,$B$170,'1. Output sheet'!$O$2:$O$5000,"&gt;="&amp;$B$906,'1. Output sheet'!$O$2:$O$5000,"&lt;"&amp;$C$906)</f>
        <v>0</v>
      </c>
      <c r="O1062" s="13">
        <f>SUMIFS('1. Output sheet'!$F$2:$F$5000,'1. Output sheet'!$C$2:$C$5000,O$138,'1. Output sheet'!$K$2:$K$5000,$B1062,'1. Output sheet'!$AC$2:$AC$5000,$B$140,'1. Output sheet'!$O$2:$O$5000,"&gt;="&amp;$B$906,'1. Output sheet'!$O$2:$O$5000,"&lt;"&amp;$C$906)+SUMIFS('1. Output sheet'!$F$2:$F$5000,'1. Output sheet'!$C$2:$C$5000,O$138,'1. Output sheet'!$K$2:$K$5000,$B1062,'1. Output sheet'!$AC$2:$AC$5000,$B$170,'1. Output sheet'!$O$2:$O$5000,"&gt;="&amp;$B$906,'1. Output sheet'!$O$2:$O$5000,"&lt;"&amp;$C$906)</f>
        <v>0</v>
      </c>
      <c r="P1062" s="14">
        <f t="shared" si="610"/>
        <v>0</v>
      </c>
      <c r="R1062" s="39" t="s">
        <v>97</v>
      </c>
      <c r="S1062" s="12"/>
      <c r="T1062" s="13">
        <f t="shared" si="609"/>
        <v>0</v>
      </c>
      <c r="U1062" s="13">
        <f t="shared" si="597"/>
        <v>0</v>
      </c>
      <c r="V1062" s="13">
        <f t="shared" si="598"/>
        <v>0</v>
      </c>
      <c r="W1062" s="13">
        <f t="shared" si="599"/>
        <v>0</v>
      </c>
      <c r="X1062" s="13">
        <f t="shared" si="600"/>
        <v>0</v>
      </c>
      <c r="Y1062" s="13">
        <f t="shared" si="601"/>
        <v>0</v>
      </c>
      <c r="Z1062" s="13">
        <f t="shared" si="602"/>
        <v>0</v>
      </c>
      <c r="AA1062" s="13">
        <f t="shared" si="603"/>
        <v>0</v>
      </c>
      <c r="AB1062" s="13">
        <f t="shared" si="604"/>
        <v>0</v>
      </c>
      <c r="AC1062" s="13">
        <f t="shared" si="605"/>
        <v>0</v>
      </c>
      <c r="AD1062" s="13">
        <f t="shared" si="606"/>
        <v>0</v>
      </c>
      <c r="AE1062" s="13">
        <f t="shared" si="607"/>
        <v>0</v>
      </c>
      <c r="AF1062" s="14">
        <f t="shared" si="608"/>
        <v>0</v>
      </c>
    </row>
    <row r="1063" spans="2:32" ht="15" x14ac:dyDescent="0.25">
      <c r="B1063" s="39" t="s">
        <v>226</v>
      </c>
      <c r="C1063" s="12"/>
      <c r="D1063" s="13">
        <f>SUMIFS('1. Output sheet'!$F$2:$F$5000,'1. Output sheet'!$C$2:$C$5000,D$138,'1. Output sheet'!$K$2:$K$5000,$B1063,'1. Output sheet'!$AC$2:$AC$5000,$B$140,'1. Output sheet'!$O$2:$O$5000,"&gt;="&amp;$B$906,'1. Output sheet'!$O$2:$O$5000,"&lt;"&amp;$C$906)+SUMIFS('1. Output sheet'!$F$2:$F$5000,'1. Output sheet'!$C$2:$C$5000,D$138,'1. Output sheet'!$K$2:$K$5000,$B1063,'1. Output sheet'!$AC$2:$AC$5000,$B$170,'1. Output sheet'!$O$2:$O$5000,"&gt;="&amp;$B$906,'1. Output sheet'!$O$2:$O$5000,"&lt;"&amp;$C$906)</f>
        <v>0</v>
      </c>
      <c r="E1063" s="13">
        <f>SUMIFS('1. Output sheet'!$F$2:$F$5000,'1. Output sheet'!$C$2:$C$5000,E$138,'1. Output sheet'!$K$2:$K$5000,$B1063,'1. Output sheet'!$AC$2:$AC$5000,$B$140,'1. Output sheet'!$O$2:$O$5000,"&gt;="&amp;$B$906,'1. Output sheet'!$O$2:$O$5000,"&lt;"&amp;$C$906)+SUMIFS('1. Output sheet'!$F$2:$F$5000,'1. Output sheet'!$C$2:$C$5000,E$138,'1. Output sheet'!$K$2:$K$5000,$B1063,'1. Output sheet'!$AC$2:$AC$5000,$B$170,'1. Output sheet'!$O$2:$O$5000,"&gt;="&amp;$B$906,'1. Output sheet'!$O$2:$O$5000,"&lt;"&amp;$C$906)</f>
        <v>0</v>
      </c>
      <c r="F1063" s="13">
        <f>SUMIFS('1. Output sheet'!$F$2:$F$5000,'1. Output sheet'!$C$2:$C$5000,F$138,'1. Output sheet'!$K$2:$K$5000,$B1063,'1. Output sheet'!$AC$2:$AC$5000,$B$140,'1. Output sheet'!$O$2:$O$5000,"&gt;="&amp;$B$906,'1. Output sheet'!$O$2:$O$5000,"&lt;"&amp;$C$906)+SUMIFS('1. Output sheet'!$F$2:$F$5000,'1. Output sheet'!$C$2:$C$5000,F$138,'1. Output sheet'!$K$2:$K$5000,$B1063,'1. Output sheet'!$AC$2:$AC$5000,$B$170,'1. Output sheet'!$O$2:$O$5000,"&gt;="&amp;$B$906,'1. Output sheet'!$O$2:$O$5000,"&lt;"&amp;$C$906)</f>
        <v>0</v>
      </c>
      <c r="G1063" s="13">
        <f>SUMIFS('1. Output sheet'!$F$2:$F$5000,'1. Output sheet'!$C$2:$C$5000,G$138,'1. Output sheet'!$K$2:$K$5000,$B1063,'1. Output sheet'!$AC$2:$AC$5000,$B$140,'1. Output sheet'!$O$2:$O$5000,"&gt;="&amp;$B$906,'1. Output sheet'!$O$2:$O$5000,"&lt;"&amp;$C$906)+SUMIFS('1. Output sheet'!$F$2:$F$5000,'1. Output sheet'!$C$2:$C$5000,G$138,'1. Output sheet'!$K$2:$K$5000,$B1063,'1. Output sheet'!$AC$2:$AC$5000,$B$170,'1. Output sheet'!$O$2:$O$5000,"&gt;="&amp;$B$906,'1. Output sheet'!$O$2:$O$5000,"&lt;"&amp;$C$906)</f>
        <v>2950</v>
      </c>
      <c r="H1063" s="13">
        <f>SUMIFS('1. Output sheet'!$F$2:$F$5000,'1. Output sheet'!$C$2:$C$5000,H$138,'1. Output sheet'!$K$2:$K$5000,$B1063,'1. Output sheet'!$AC$2:$AC$5000,$B$140,'1. Output sheet'!$O$2:$O$5000,"&gt;="&amp;$B$906,'1. Output sheet'!$O$2:$O$5000,"&lt;"&amp;$C$906)+SUMIFS('1. Output sheet'!$F$2:$F$5000,'1. Output sheet'!$C$2:$C$5000,H$138,'1. Output sheet'!$K$2:$K$5000,$B1063,'1. Output sheet'!$AC$2:$AC$5000,$B$170,'1. Output sheet'!$O$2:$O$5000,"&gt;="&amp;$B$906,'1. Output sheet'!$O$2:$O$5000,"&lt;"&amp;$C$906)</f>
        <v>700</v>
      </c>
      <c r="I1063" s="13">
        <f>SUMIFS('1. Output sheet'!$F$2:$F$5000,'1. Output sheet'!$C$2:$C$5000,I$138,'1. Output sheet'!$K$2:$K$5000,$B1063,'1. Output sheet'!$AC$2:$AC$5000,$B$140,'1. Output sheet'!$O$2:$O$5000,"&gt;="&amp;$B$906,'1. Output sheet'!$O$2:$O$5000,"&lt;"&amp;$C$906)+SUMIFS('1. Output sheet'!$F$2:$F$5000,'1. Output sheet'!$C$2:$C$5000,I$138,'1. Output sheet'!$K$2:$K$5000,$B1063,'1. Output sheet'!$AC$2:$AC$5000,$B$170,'1. Output sheet'!$O$2:$O$5000,"&gt;="&amp;$B$906,'1. Output sheet'!$O$2:$O$5000,"&lt;"&amp;$C$906)</f>
        <v>1450</v>
      </c>
      <c r="J1063" s="13">
        <f>SUMIFS('1. Output sheet'!$F$2:$F$5000,'1. Output sheet'!$C$2:$C$5000,J$138,'1. Output sheet'!$K$2:$K$5000,$B1063,'1. Output sheet'!$AC$2:$AC$5000,$B$140,'1. Output sheet'!$O$2:$O$5000,"&gt;="&amp;$B$906,'1. Output sheet'!$O$2:$O$5000,"&lt;"&amp;$C$906)+SUMIFS('1. Output sheet'!$F$2:$F$5000,'1. Output sheet'!$C$2:$C$5000,J$138,'1. Output sheet'!$K$2:$K$5000,$B1063,'1. Output sheet'!$AC$2:$AC$5000,$B$170,'1. Output sheet'!$O$2:$O$5000,"&gt;="&amp;$B$906,'1. Output sheet'!$O$2:$O$5000,"&lt;"&amp;$C$906)</f>
        <v>0</v>
      </c>
      <c r="K1063" s="13">
        <f>SUMIFS('1. Output sheet'!$F$2:$F$5000,'1. Output sheet'!$C$2:$C$5000,K$138,'1. Output sheet'!$K$2:$K$5000,$B1063,'1. Output sheet'!$AC$2:$AC$5000,$B$140,'1. Output sheet'!$O$2:$O$5000,"&gt;="&amp;$B$906,'1. Output sheet'!$O$2:$O$5000,"&lt;"&amp;$C$906)+SUMIFS('1. Output sheet'!$F$2:$F$5000,'1. Output sheet'!$C$2:$C$5000,K$138,'1. Output sheet'!$K$2:$K$5000,$B1063,'1. Output sheet'!$AC$2:$AC$5000,$B$170,'1. Output sheet'!$O$2:$O$5000,"&gt;="&amp;$B$906,'1. Output sheet'!$O$2:$O$5000,"&lt;"&amp;$C$906)</f>
        <v>0</v>
      </c>
      <c r="L1063" s="13">
        <f>SUMIFS('1. Output sheet'!$F$2:$F$5000,'1. Output sheet'!$C$2:$C$5000,L$138,'1. Output sheet'!$K$2:$K$5000,$B1063,'1. Output sheet'!$AC$2:$AC$5000,$B$140,'1. Output sheet'!$O$2:$O$5000,"&gt;="&amp;$B$906,'1. Output sheet'!$O$2:$O$5000,"&lt;"&amp;$C$906)+SUMIFS('1. Output sheet'!$F$2:$F$5000,'1. Output sheet'!$C$2:$C$5000,L$138,'1. Output sheet'!$K$2:$K$5000,$B1063,'1. Output sheet'!$AC$2:$AC$5000,$B$170,'1. Output sheet'!$O$2:$O$5000,"&gt;="&amp;$B$906,'1. Output sheet'!$O$2:$O$5000,"&lt;"&amp;$C$906)</f>
        <v>0</v>
      </c>
      <c r="M1063" s="13">
        <f>SUMIFS('1. Output sheet'!$F$2:$F$5000,'1. Output sheet'!$C$2:$C$5000,M$138,'1. Output sheet'!$K$2:$K$5000,$B1063,'1. Output sheet'!$AC$2:$AC$5000,$B$140,'1. Output sheet'!$O$2:$O$5000,"&gt;="&amp;$B$906,'1. Output sheet'!$O$2:$O$5000,"&lt;"&amp;$C$906)+SUMIFS('1. Output sheet'!$F$2:$F$5000,'1. Output sheet'!$C$2:$C$5000,M$138,'1. Output sheet'!$K$2:$K$5000,$B1063,'1. Output sheet'!$AC$2:$AC$5000,$B$170,'1. Output sheet'!$O$2:$O$5000,"&gt;="&amp;$B$906,'1. Output sheet'!$O$2:$O$5000,"&lt;"&amp;$C$906)</f>
        <v>0</v>
      </c>
      <c r="N1063" s="13">
        <f>SUMIFS('1. Output sheet'!$F$2:$F$5000,'1. Output sheet'!$C$2:$C$5000,N$138,'1. Output sheet'!$K$2:$K$5000,$B1063,'1. Output sheet'!$AC$2:$AC$5000,$B$140,'1. Output sheet'!$O$2:$O$5000,"&gt;="&amp;$B$906,'1. Output sheet'!$O$2:$O$5000,"&lt;"&amp;$C$906)+SUMIFS('1. Output sheet'!$F$2:$F$5000,'1. Output sheet'!$C$2:$C$5000,N$138,'1. Output sheet'!$K$2:$K$5000,$B1063,'1. Output sheet'!$AC$2:$AC$5000,$B$170,'1. Output sheet'!$O$2:$O$5000,"&gt;="&amp;$B$906,'1. Output sheet'!$O$2:$O$5000,"&lt;"&amp;$C$906)</f>
        <v>0</v>
      </c>
      <c r="O1063" s="13">
        <f>SUMIFS('1. Output sheet'!$F$2:$F$5000,'1. Output sheet'!$C$2:$C$5000,O$138,'1. Output sheet'!$K$2:$K$5000,$B1063,'1. Output sheet'!$AC$2:$AC$5000,$B$140,'1. Output sheet'!$O$2:$O$5000,"&gt;="&amp;$B$906,'1. Output sheet'!$O$2:$O$5000,"&lt;"&amp;$C$906)+SUMIFS('1. Output sheet'!$F$2:$F$5000,'1. Output sheet'!$C$2:$C$5000,O$138,'1. Output sheet'!$K$2:$K$5000,$B1063,'1. Output sheet'!$AC$2:$AC$5000,$B$170,'1. Output sheet'!$O$2:$O$5000,"&gt;="&amp;$B$906,'1. Output sheet'!$O$2:$O$5000,"&lt;"&amp;$C$906)</f>
        <v>0</v>
      </c>
      <c r="P1063" s="14">
        <f t="shared" si="610"/>
        <v>5100</v>
      </c>
      <c r="R1063" s="39" t="s">
        <v>226</v>
      </c>
      <c r="S1063" s="12"/>
      <c r="T1063" s="13">
        <f t="shared" si="609"/>
        <v>0</v>
      </c>
      <c r="U1063" s="13">
        <f t="shared" si="597"/>
        <v>0</v>
      </c>
      <c r="V1063" s="13">
        <f t="shared" si="598"/>
        <v>0</v>
      </c>
      <c r="W1063" s="13">
        <f t="shared" si="599"/>
        <v>395.53249399997316</v>
      </c>
      <c r="X1063" s="13">
        <f t="shared" si="600"/>
        <v>93.855168067790231</v>
      </c>
      <c r="Y1063" s="13">
        <f t="shared" si="601"/>
        <v>194.41427671185119</v>
      </c>
      <c r="Z1063" s="13">
        <f t="shared" si="602"/>
        <v>0</v>
      </c>
      <c r="AA1063" s="13">
        <f t="shared" si="603"/>
        <v>0</v>
      </c>
      <c r="AB1063" s="13">
        <f t="shared" si="604"/>
        <v>0</v>
      </c>
      <c r="AC1063" s="13">
        <f t="shared" si="605"/>
        <v>0</v>
      </c>
      <c r="AD1063" s="13">
        <f t="shared" si="606"/>
        <v>0</v>
      </c>
      <c r="AE1063" s="13">
        <f t="shared" si="607"/>
        <v>0</v>
      </c>
      <c r="AF1063" s="14">
        <f t="shared" si="608"/>
        <v>683.8019387796146</v>
      </c>
    </row>
    <row r="1064" spans="2:32" ht="15" x14ac:dyDescent="0.25">
      <c r="B1064" s="39" t="s">
        <v>243</v>
      </c>
      <c r="C1064" s="12"/>
      <c r="D1064" s="13">
        <f>SUMIFS('1. Output sheet'!$F$2:$F$5000,'1. Output sheet'!$C$2:$C$5000,D$138,'1. Output sheet'!$K$2:$K$5000,$B1064,'1. Output sheet'!$AC$2:$AC$5000,$B$140,'1. Output sheet'!$O$2:$O$5000,"&gt;="&amp;$B$906,'1. Output sheet'!$O$2:$O$5000,"&lt;"&amp;$C$906)+SUMIFS('1. Output sheet'!$F$2:$F$5000,'1. Output sheet'!$C$2:$C$5000,D$138,'1. Output sheet'!$K$2:$K$5000,$B1064,'1. Output sheet'!$AC$2:$AC$5000,$B$170,'1. Output sheet'!$O$2:$O$5000,"&gt;="&amp;$B$906,'1. Output sheet'!$O$2:$O$5000,"&lt;"&amp;$C$906)</f>
        <v>0</v>
      </c>
      <c r="E1064" s="13">
        <f>SUMIFS('1. Output sheet'!$F$2:$F$5000,'1. Output sheet'!$C$2:$C$5000,E$138,'1. Output sheet'!$K$2:$K$5000,$B1064,'1. Output sheet'!$AC$2:$AC$5000,$B$140,'1. Output sheet'!$O$2:$O$5000,"&gt;="&amp;$B$906,'1. Output sheet'!$O$2:$O$5000,"&lt;"&amp;$C$906)+SUMIFS('1. Output sheet'!$F$2:$F$5000,'1. Output sheet'!$C$2:$C$5000,E$138,'1. Output sheet'!$K$2:$K$5000,$B1064,'1. Output sheet'!$AC$2:$AC$5000,$B$170,'1. Output sheet'!$O$2:$O$5000,"&gt;="&amp;$B$906,'1. Output sheet'!$O$2:$O$5000,"&lt;"&amp;$C$906)</f>
        <v>0</v>
      </c>
      <c r="F1064" s="13">
        <f>SUMIFS('1. Output sheet'!$F$2:$F$5000,'1. Output sheet'!$C$2:$C$5000,F$138,'1. Output sheet'!$K$2:$K$5000,$B1064,'1. Output sheet'!$AC$2:$AC$5000,$B$140,'1. Output sheet'!$O$2:$O$5000,"&gt;="&amp;$B$906,'1. Output sheet'!$O$2:$O$5000,"&lt;"&amp;$C$906)+SUMIFS('1. Output sheet'!$F$2:$F$5000,'1. Output sheet'!$C$2:$C$5000,F$138,'1. Output sheet'!$K$2:$K$5000,$B1064,'1. Output sheet'!$AC$2:$AC$5000,$B$170,'1. Output sheet'!$O$2:$O$5000,"&gt;="&amp;$B$906,'1. Output sheet'!$O$2:$O$5000,"&lt;"&amp;$C$906)</f>
        <v>0</v>
      </c>
      <c r="G1064" s="13">
        <f>SUMIFS('1. Output sheet'!$F$2:$F$5000,'1. Output sheet'!$C$2:$C$5000,G$138,'1. Output sheet'!$K$2:$K$5000,$B1064,'1. Output sheet'!$AC$2:$AC$5000,$B$140,'1. Output sheet'!$O$2:$O$5000,"&gt;="&amp;$B$906,'1. Output sheet'!$O$2:$O$5000,"&lt;"&amp;$C$906)+SUMIFS('1. Output sheet'!$F$2:$F$5000,'1. Output sheet'!$C$2:$C$5000,G$138,'1. Output sheet'!$K$2:$K$5000,$B1064,'1. Output sheet'!$AC$2:$AC$5000,$B$170,'1. Output sheet'!$O$2:$O$5000,"&gt;="&amp;$B$906,'1. Output sheet'!$O$2:$O$5000,"&lt;"&amp;$C$906)</f>
        <v>0</v>
      </c>
      <c r="H1064" s="13">
        <f>SUMIFS('1. Output sheet'!$F$2:$F$5000,'1. Output sheet'!$C$2:$C$5000,H$138,'1. Output sheet'!$K$2:$K$5000,$B1064,'1. Output sheet'!$AC$2:$AC$5000,$B$140,'1. Output sheet'!$O$2:$O$5000,"&gt;="&amp;$B$906,'1. Output sheet'!$O$2:$O$5000,"&lt;"&amp;$C$906)+SUMIFS('1. Output sheet'!$F$2:$F$5000,'1. Output sheet'!$C$2:$C$5000,H$138,'1. Output sheet'!$K$2:$K$5000,$B1064,'1. Output sheet'!$AC$2:$AC$5000,$B$170,'1. Output sheet'!$O$2:$O$5000,"&gt;="&amp;$B$906,'1. Output sheet'!$O$2:$O$5000,"&lt;"&amp;$C$906)</f>
        <v>0</v>
      </c>
      <c r="I1064" s="13">
        <f>SUMIFS('1. Output sheet'!$F$2:$F$5000,'1. Output sheet'!$C$2:$C$5000,I$138,'1. Output sheet'!$K$2:$K$5000,$B1064,'1. Output sheet'!$AC$2:$AC$5000,$B$140,'1. Output sheet'!$O$2:$O$5000,"&gt;="&amp;$B$906,'1. Output sheet'!$O$2:$O$5000,"&lt;"&amp;$C$906)+SUMIFS('1. Output sheet'!$F$2:$F$5000,'1. Output sheet'!$C$2:$C$5000,I$138,'1. Output sheet'!$K$2:$K$5000,$B1064,'1. Output sheet'!$AC$2:$AC$5000,$B$170,'1. Output sheet'!$O$2:$O$5000,"&gt;="&amp;$B$906,'1. Output sheet'!$O$2:$O$5000,"&lt;"&amp;$C$906)</f>
        <v>0</v>
      </c>
      <c r="J1064" s="13">
        <f>SUMIFS('1. Output sheet'!$F$2:$F$5000,'1. Output sheet'!$C$2:$C$5000,J$138,'1. Output sheet'!$K$2:$K$5000,$B1064,'1. Output sheet'!$AC$2:$AC$5000,$B$140,'1. Output sheet'!$O$2:$O$5000,"&gt;="&amp;$B$906,'1. Output sheet'!$O$2:$O$5000,"&lt;"&amp;$C$906)+SUMIFS('1. Output sheet'!$F$2:$F$5000,'1. Output sheet'!$C$2:$C$5000,J$138,'1. Output sheet'!$K$2:$K$5000,$B1064,'1. Output sheet'!$AC$2:$AC$5000,$B$170,'1. Output sheet'!$O$2:$O$5000,"&gt;="&amp;$B$906,'1. Output sheet'!$O$2:$O$5000,"&lt;"&amp;$C$906)</f>
        <v>0</v>
      </c>
      <c r="K1064" s="13">
        <f>SUMIFS('1. Output sheet'!$F$2:$F$5000,'1. Output sheet'!$C$2:$C$5000,K$138,'1. Output sheet'!$K$2:$K$5000,$B1064,'1. Output sheet'!$AC$2:$AC$5000,$B$140,'1. Output sheet'!$O$2:$O$5000,"&gt;="&amp;$B$906,'1. Output sheet'!$O$2:$O$5000,"&lt;"&amp;$C$906)+SUMIFS('1. Output sheet'!$F$2:$F$5000,'1. Output sheet'!$C$2:$C$5000,K$138,'1. Output sheet'!$K$2:$K$5000,$B1064,'1. Output sheet'!$AC$2:$AC$5000,$B$170,'1. Output sheet'!$O$2:$O$5000,"&gt;="&amp;$B$906,'1. Output sheet'!$O$2:$O$5000,"&lt;"&amp;$C$906)</f>
        <v>0</v>
      </c>
      <c r="L1064" s="13">
        <f>SUMIFS('1. Output sheet'!$F$2:$F$5000,'1. Output sheet'!$C$2:$C$5000,L$138,'1. Output sheet'!$K$2:$K$5000,$B1064,'1. Output sheet'!$AC$2:$AC$5000,$B$140,'1. Output sheet'!$O$2:$O$5000,"&gt;="&amp;$B$906,'1. Output sheet'!$O$2:$O$5000,"&lt;"&amp;$C$906)+SUMIFS('1. Output sheet'!$F$2:$F$5000,'1. Output sheet'!$C$2:$C$5000,L$138,'1. Output sheet'!$K$2:$K$5000,$B1064,'1. Output sheet'!$AC$2:$AC$5000,$B$170,'1. Output sheet'!$O$2:$O$5000,"&gt;="&amp;$B$906,'1. Output sheet'!$O$2:$O$5000,"&lt;"&amp;$C$906)</f>
        <v>0</v>
      </c>
      <c r="M1064" s="13">
        <f>SUMIFS('1. Output sheet'!$F$2:$F$5000,'1. Output sheet'!$C$2:$C$5000,M$138,'1. Output sheet'!$K$2:$K$5000,$B1064,'1. Output sheet'!$AC$2:$AC$5000,$B$140,'1. Output sheet'!$O$2:$O$5000,"&gt;="&amp;$B$906,'1. Output sheet'!$O$2:$O$5000,"&lt;"&amp;$C$906)+SUMIFS('1. Output sheet'!$F$2:$F$5000,'1. Output sheet'!$C$2:$C$5000,M$138,'1. Output sheet'!$K$2:$K$5000,$B1064,'1. Output sheet'!$AC$2:$AC$5000,$B$170,'1. Output sheet'!$O$2:$O$5000,"&gt;="&amp;$B$906,'1. Output sheet'!$O$2:$O$5000,"&lt;"&amp;$C$906)</f>
        <v>0</v>
      </c>
      <c r="N1064" s="13">
        <f>SUMIFS('1. Output sheet'!$F$2:$F$5000,'1. Output sheet'!$C$2:$C$5000,N$138,'1. Output sheet'!$K$2:$K$5000,$B1064,'1. Output sheet'!$AC$2:$AC$5000,$B$140,'1. Output sheet'!$O$2:$O$5000,"&gt;="&amp;$B$906,'1. Output sheet'!$O$2:$O$5000,"&lt;"&amp;$C$906)+SUMIFS('1. Output sheet'!$F$2:$F$5000,'1. Output sheet'!$C$2:$C$5000,N$138,'1. Output sheet'!$K$2:$K$5000,$B1064,'1. Output sheet'!$AC$2:$AC$5000,$B$170,'1. Output sheet'!$O$2:$O$5000,"&gt;="&amp;$B$906,'1. Output sheet'!$O$2:$O$5000,"&lt;"&amp;$C$906)</f>
        <v>0</v>
      </c>
      <c r="O1064" s="13">
        <f>SUMIFS('1. Output sheet'!$F$2:$F$5000,'1. Output sheet'!$C$2:$C$5000,O$138,'1. Output sheet'!$K$2:$K$5000,$B1064,'1. Output sheet'!$AC$2:$AC$5000,$B$140,'1. Output sheet'!$O$2:$O$5000,"&gt;="&amp;$B$906,'1. Output sheet'!$O$2:$O$5000,"&lt;"&amp;$C$906)+SUMIFS('1. Output sheet'!$F$2:$F$5000,'1. Output sheet'!$C$2:$C$5000,O$138,'1. Output sheet'!$K$2:$K$5000,$B1064,'1. Output sheet'!$AC$2:$AC$5000,$B$170,'1. Output sheet'!$O$2:$O$5000,"&gt;="&amp;$B$906,'1. Output sheet'!$O$2:$O$5000,"&lt;"&amp;$C$906)</f>
        <v>0</v>
      </c>
      <c r="P1064" s="14">
        <f t="shared" si="610"/>
        <v>0</v>
      </c>
      <c r="R1064" s="39" t="s">
        <v>243</v>
      </c>
      <c r="S1064" s="12"/>
      <c r="T1064" s="13">
        <f t="shared" si="609"/>
        <v>0</v>
      </c>
      <c r="U1064" s="13">
        <f t="shared" si="597"/>
        <v>0</v>
      </c>
      <c r="V1064" s="13">
        <f t="shared" si="598"/>
        <v>0</v>
      </c>
      <c r="W1064" s="13">
        <f t="shared" si="599"/>
        <v>0</v>
      </c>
      <c r="X1064" s="13">
        <f t="shared" si="600"/>
        <v>0</v>
      </c>
      <c r="Y1064" s="13">
        <f t="shared" si="601"/>
        <v>0</v>
      </c>
      <c r="Z1064" s="13">
        <f t="shared" si="602"/>
        <v>0</v>
      </c>
      <c r="AA1064" s="13">
        <f t="shared" si="603"/>
        <v>0</v>
      </c>
      <c r="AB1064" s="13">
        <f t="shared" si="604"/>
        <v>0</v>
      </c>
      <c r="AC1064" s="13">
        <f t="shared" si="605"/>
        <v>0</v>
      </c>
      <c r="AD1064" s="13">
        <f t="shared" si="606"/>
        <v>0</v>
      </c>
      <c r="AE1064" s="13">
        <f t="shared" si="607"/>
        <v>0</v>
      </c>
      <c r="AF1064" s="14">
        <f t="shared" si="608"/>
        <v>0</v>
      </c>
    </row>
    <row r="1065" spans="2:32" ht="15" x14ac:dyDescent="0.25">
      <c r="B1065" s="39" t="s">
        <v>2874</v>
      </c>
      <c r="C1065" s="12"/>
      <c r="D1065" s="13">
        <f>SUMIFS('1. Output sheet'!$F$2:$F$5000,'1. Output sheet'!$C$2:$C$5000,D$138,'1. Output sheet'!$K$2:$K$5000,$B1065,'1. Output sheet'!$AC$2:$AC$5000,$B$140,'1. Output sheet'!$O$2:$O$5000,"&gt;="&amp;$B$906,'1. Output sheet'!$O$2:$O$5000,"&lt;"&amp;$C$906)+SUMIFS('1. Output sheet'!$F$2:$F$5000,'1. Output sheet'!$C$2:$C$5000,D$138,'1. Output sheet'!$K$2:$K$5000,$B1065,'1. Output sheet'!$AC$2:$AC$5000,$B$170,'1. Output sheet'!$O$2:$O$5000,"&gt;="&amp;$B$906,'1. Output sheet'!$O$2:$O$5000,"&lt;"&amp;$C$906)</f>
        <v>0</v>
      </c>
      <c r="E1065" s="13">
        <f>SUMIFS('1. Output sheet'!$F$2:$F$5000,'1. Output sheet'!$C$2:$C$5000,E$138,'1. Output sheet'!$K$2:$K$5000,$B1065,'1. Output sheet'!$AC$2:$AC$5000,$B$140,'1. Output sheet'!$O$2:$O$5000,"&gt;="&amp;$B$906,'1. Output sheet'!$O$2:$O$5000,"&lt;"&amp;$C$906)+SUMIFS('1. Output sheet'!$F$2:$F$5000,'1. Output sheet'!$C$2:$C$5000,E$138,'1. Output sheet'!$K$2:$K$5000,$B1065,'1. Output sheet'!$AC$2:$AC$5000,$B$170,'1. Output sheet'!$O$2:$O$5000,"&gt;="&amp;$B$906,'1. Output sheet'!$O$2:$O$5000,"&lt;"&amp;$C$906)</f>
        <v>0</v>
      </c>
      <c r="F1065" s="13">
        <f>SUMIFS('1. Output sheet'!$F$2:$F$5000,'1. Output sheet'!$C$2:$C$5000,F$138,'1. Output sheet'!$K$2:$K$5000,$B1065,'1. Output sheet'!$AC$2:$AC$5000,$B$140,'1. Output sheet'!$O$2:$O$5000,"&gt;="&amp;$B$906,'1. Output sheet'!$O$2:$O$5000,"&lt;"&amp;$C$906)+SUMIFS('1. Output sheet'!$F$2:$F$5000,'1. Output sheet'!$C$2:$C$5000,F$138,'1. Output sheet'!$K$2:$K$5000,$B1065,'1. Output sheet'!$AC$2:$AC$5000,$B$170,'1. Output sheet'!$O$2:$O$5000,"&gt;="&amp;$B$906,'1. Output sheet'!$O$2:$O$5000,"&lt;"&amp;$C$906)</f>
        <v>0</v>
      </c>
      <c r="G1065" s="13">
        <f>SUMIFS('1. Output sheet'!$F$2:$F$5000,'1. Output sheet'!$C$2:$C$5000,G$138,'1. Output sheet'!$K$2:$K$5000,$B1065,'1. Output sheet'!$AC$2:$AC$5000,$B$140,'1. Output sheet'!$O$2:$O$5000,"&gt;="&amp;$B$906,'1. Output sheet'!$O$2:$O$5000,"&lt;"&amp;$C$906)+SUMIFS('1. Output sheet'!$F$2:$F$5000,'1. Output sheet'!$C$2:$C$5000,G$138,'1. Output sheet'!$K$2:$K$5000,$B1065,'1. Output sheet'!$AC$2:$AC$5000,$B$170,'1. Output sheet'!$O$2:$O$5000,"&gt;="&amp;$B$906,'1. Output sheet'!$O$2:$O$5000,"&lt;"&amp;$C$906)</f>
        <v>0</v>
      </c>
      <c r="H1065" s="13">
        <f>SUMIFS('1. Output sheet'!$F$2:$F$5000,'1. Output sheet'!$C$2:$C$5000,H$138,'1. Output sheet'!$K$2:$K$5000,$B1065,'1. Output sheet'!$AC$2:$AC$5000,$B$140,'1. Output sheet'!$O$2:$O$5000,"&gt;="&amp;$B$906,'1. Output sheet'!$O$2:$O$5000,"&lt;"&amp;$C$906)+SUMIFS('1. Output sheet'!$F$2:$F$5000,'1. Output sheet'!$C$2:$C$5000,H$138,'1. Output sheet'!$K$2:$K$5000,$B1065,'1. Output sheet'!$AC$2:$AC$5000,$B$170,'1. Output sheet'!$O$2:$O$5000,"&gt;="&amp;$B$906,'1. Output sheet'!$O$2:$O$5000,"&lt;"&amp;$C$906)</f>
        <v>0</v>
      </c>
      <c r="I1065" s="13">
        <f>SUMIFS('1. Output sheet'!$F$2:$F$5000,'1. Output sheet'!$C$2:$C$5000,I$138,'1. Output sheet'!$K$2:$K$5000,$B1065,'1. Output sheet'!$AC$2:$AC$5000,$B$140,'1. Output sheet'!$O$2:$O$5000,"&gt;="&amp;$B$906,'1. Output sheet'!$O$2:$O$5000,"&lt;"&amp;$C$906)+SUMIFS('1. Output sheet'!$F$2:$F$5000,'1. Output sheet'!$C$2:$C$5000,I$138,'1. Output sheet'!$K$2:$K$5000,$B1065,'1. Output sheet'!$AC$2:$AC$5000,$B$170,'1. Output sheet'!$O$2:$O$5000,"&gt;="&amp;$B$906,'1. Output sheet'!$O$2:$O$5000,"&lt;"&amp;$C$906)</f>
        <v>0</v>
      </c>
      <c r="J1065" s="13">
        <f>SUMIFS('1. Output sheet'!$F$2:$F$5000,'1. Output sheet'!$C$2:$C$5000,J$138,'1. Output sheet'!$K$2:$K$5000,$B1065,'1. Output sheet'!$AC$2:$AC$5000,$B$140,'1. Output sheet'!$O$2:$O$5000,"&gt;="&amp;$B$906,'1. Output sheet'!$O$2:$O$5000,"&lt;"&amp;$C$906)+SUMIFS('1. Output sheet'!$F$2:$F$5000,'1. Output sheet'!$C$2:$C$5000,J$138,'1. Output sheet'!$K$2:$K$5000,$B1065,'1. Output sheet'!$AC$2:$AC$5000,$B$170,'1. Output sheet'!$O$2:$O$5000,"&gt;="&amp;$B$906,'1. Output sheet'!$O$2:$O$5000,"&lt;"&amp;$C$906)</f>
        <v>0</v>
      </c>
      <c r="K1065" s="13">
        <f>SUMIFS('1. Output sheet'!$F$2:$F$5000,'1. Output sheet'!$C$2:$C$5000,K$138,'1. Output sheet'!$K$2:$K$5000,$B1065,'1. Output sheet'!$AC$2:$AC$5000,$B$140,'1. Output sheet'!$O$2:$O$5000,"&gt;="&amp;$B$906,'1. Output sheet'!$O$2:$O$5000,"&lt;"&amp;$C$906)+SUMIFS('1. Output sheet'!$F$2:$F$5000,'1. Output sheet'!$C$2:$C$5000,K$138,'1. Output sheet'!$K$2:$K$5000,$B1065,'1. Output sheet'!$AC$2:$AC$5000,$B$170,'1. Output sheet'!$O$2:$O$5000,"&gt;="&amp;$B$906,'1. Output sheet'!$O$2:$O$5000,"&lt;"&amp;$C$906)</f>
        <v>0</v>
      </c>
      <c r="L1065" s="13">
        <f>SUMIFS('1. Output sheet'!$F$2:$F$5000,'1. Output sheet'!$C$2:$C$5000,L$138,'1. Output sheet'!$K$2:$K$5000,$B1065,'1. Output sheet'!$AC$2:$AC$5000,$B$140,'1. Output sheet'!$O$2:$O$5000,"&gt;="&amp;$B$906,'1. Output sheet'!$O$2:$O$5000,"&lt;"&amp;$C$906)+SUMIFS('1. Output sheet'!$F$2:$F$5000,'1. Output sheet'!$C$2:$C$5000,L$138,'1. Output sheet'!$K$2:$K$5000,$B1065,'1. Output sheet'!$AC$2:$AC$5000,$B$170,'1. Output sheet'!$O$2:$O$5000,"&gt;="&amp;$B$906,'1. Output sheet'!$O$2:$O$5000,"&lt;"&amp;$C$906)</f>
        <v>0</v>
      </c>
      <c r="M1065" s="13">
        <f>SUMIFS('1. Output sheet'!$F$2:$F$5000,'1. Output sheet'!$C$2:$C$5000,M$138,'1. Output sheet'!$K$2:$K$5000,$B1065,'1. Output sheet'!$AC$2:$AC$5000,$B$140,'1. Output sheet'!$O$2:$O$5000,"&gt;="&amp;$B$906,'1. Output sheet'!$O$2:$O$5000,"&lt;"&amp;$C$906)+SUMIFS('1. Output sheet'!$F$2:$F$5000,'1. Output sheet'!$C$2:$C$5000,M$138,'1. Output sheet'!$K$2:$K$5000,$B1065,'1. Output sheet'!$AC$2:$AC$5000,$B$170,'1. Output sheet'!$O$2:$O$5000,"&gt;="&amp;$B$906,'1. Output sheet'!$O$2:$O$5000,"&lt;"&amp;$C$906)</f>
        <v>0</v>
      </c>
      <c r="N1065" s="13">
        <f>SUMIFS('1. Output sheet'!$F$2:$F$5000,'1. Output sheet'!$C$2:$C$5000,N$138,'1. Output sheet'!$K$2:$K$5000,$B1065,'1. Output sheet'!$AC$2:$AC$5000,$B$140,'1. Output sheet'!$O$2:$O$5000,"&gt;="&amp;$B$906,'1. Output sheet'!$O$2:$O$5000,"&lt;"&amp;$C$906)+SUMIFS('1. Output sheet'!$F$2:$F$5000,'1. Output sheet'!$C$2:$C$5000,N$138,'1. Output sheet'!$K$2:$K$5000,$B1065,'1. Output sheet'!$AC$2:$AC$5000,$B$170,'1. Output sheet'!$O$2:$O$5000,"&gt;="&amp;$B$906,'1. Output sheet'!$O$2:$O$5000,"&lt;"&amp;$C$906)</f>
        <v>0</v>
      </c>
      <c r="O1065" s="13">
        <f>SUMIFS('1. Output sheet'!$F$2:$F$5000,'1. Output sheet'!$C$2:$C$5000,O$138,'1. Output sheet'!$K$2:$K$5000,$B1065,'1. Output sheet'!$AC$2:$AC$5000,$B$140,'1. Output sheet'!$O$2:$O$5000,"&gt;="&amp;$B$906,'1. Output sheet'!$O$2:$O$5000,"&lt;"&amp;$C$906)+SUMIFS('1. Output sheet'!$F$2:$F$5000,'1. Output sheet'!$C$2:$C$5000,O$138,'1. Output sheet'!$K$2:$K$5000,$B1065,'1. Output sheet'!$AC$2:$AC$5000,$B$170,'1. Output sheet'!$O$2:$O$5000,"&gt;="&amp;$B$906,'1. Output sheet'!$O$2:$O$5000,"&lt;"&amp;$C$906)</f>
        <v>0</v>
      </c>
      <c r="P1065" s="14">
        <f t="shared" si="610"/>
        <v>0</v>
      </c>
      <c r="R1065" s="39" t="s">
        <v>2874</v>
      </c>
      <c r="S1065" s="12"/>
      <c r="T1065" s="13">
        <f t="shared" si="609"/>
        <v>0</v>
      </c>
      <c r="U1065" s="13">
        <f t="shared" si="597"/>
        <v>0</v>
      </c>
      <c r="V1065" s="13">
        <f t="shared" si="598"/>
        <v>0</v>
      </c>
      <c r="W1065" s="13">
        <f t="shared" si="599"/>
        <v>0</v>
      </c>
      <c r="X1065" s="13">
        <f t="shared" si="600"/>
        <v>0</v>
      </c>
      <c r="Y1065" s="13">
        <f t="shared" si="601"/>
        <v>0</v>
      </c>
      <c r="Z1065" s="13">
        <f t="shared" si="602"/>
        <v>0</v>
      </c>
      <c r="AA1065" s="13">
        <f t="shared" si="603"/>
        <v>0</v>
      </c>
      <c r="AB1065" s="13">
        <f t="shared" si="604"/>
        <v>0</v>
      </c>
      <c r="AC1065" s="13">
        <f t="shared" si="605"/>
        <v>0</v>
      </c>
      <c r="AD1065" s="13">
        <f t="shared" si="606"/>
        <v>0</v>
      </c>
      <c r="AE1065" s="13">
        <f t="shared" si="607"/>
        <v>0</v>
      </c>
      <c r="AF1065" s="14">
        <f t="shared" si="608"/>
        <v>0</v>
      </c>
    </row>
    <row r="1066" spans="2:32" ht="15" x14ac:dyDescent="0.25">
      <c r="B1066" s="39" t="s">
        <v>217</v>
      </c>
      <c r="C1066" s="12"/>
      <c r="D1066" s="13">
        <f>SUMIFS('1. Output sheet'!$F$2:$F$5000,'1. Output sheet'!$C$2:$C$5000,D$138,'1. Output sheet'!$K$2:$K$5000,$B1066,'1. Output sheet'!$AC$2:$AC$5000,$B$140,'1. Output sheet'!$O$2:$O$5000,"&gt;="&amp;$B$906,'1. Output sheet'!$O$2:$O$5000,"&lt;"&amp;$C$906)+SUMIFS('1. Output sheet'!$F$2:$F$5000,'1. Output sheet'!$C$2:$C$5000,D$138,'1. Output sheet'!$K$2:$K$5000,$B1066,'1. Output sheet'!$AC$2:$AC$5000,$B$170,'1. Output sheet'!$O$2:$O$5000,"&gt;="&amp;$B$906,'1. Output sheet'!$O$2:$O$5000,"&lt;"&amp;$C$906)</f>
        <v>0</v>
      </c>
      <c r="E1066" s="13">
        <f>SUMIFS('1. Output sheet'!$F$2:$F$5000,'1. Output sheet'!$C$2:$C$5000,E$138,'1. Output sheet'!$K$2:$K$5000,$B1066,'1. Output sheet'!$AC$2:$AC$5000,$B$140,'1. Output sheet'!$O$2:$O$5000,"&gt;="&amp;$B$906,'1. Output sheet'!$O$2:$O$5000,"&lt;"&amp;$C$906)+SUMIFS('1. Output sheet'!$F$2:$F$5000,'1. Output sheet'!$C$2:$C$5000,E$138,'1. Output sheet'!$K$2:$K$5000,$B1066,'1. Output sheet'!$AC$2:$AC$5000,$B$170,'1. Output sheet'!$O$2:$O$5000,"&gt;="&amp;$B$906,'1. Output sheet'!$O$2:$O$5000,"&lt;"&amp;$C$906)</f>
        <v>0</v>
      </c>
      <c r="F1066" s="13">
        <f>SUMIFS('1. Output sheet'!$F$2:$F$5000,'1. Output sheet'!$C$2:$C$5000,F$138,'1. Output sheet'!$K$2:$K$5000,$B1066,'1. Output sheet'!$AC$2:$AC$5000,$B$140,'1. Output sheet'!$O$2:$O$5000,"&gt;="&amp;$B$906,'1. Output sheet'!$O$2:$O$5000,"&lt;"&amp;$C$906)+SUMIFS('1. Output sheet'!$F$2:$F$5000,'1. Output sheet'!$C$2:$C$5000,F$138,'1. Output sheet'!$K$2:$K$5000,$B1066,'1. Output sheet'!$AC$2:$AC$5000,$B$170,'1. Output sheet'!$O$2:$O$5000,"&gt;="&amp;$B$906,'1. Output sheet'!$O$2:$O$5000,"&lt;"&amp;$C$906)</f>
        <v>0</v>
      </c>
      <c r="G1066" s="13">
        <f>SUMIFS('1. Output sheet'!$F$2:$F$5000,'1. Output sheet'!$C$2:$C$5000,G$138,'1. Output sheet'!$K$2:$K$5000,$B1066,'1. Output sheet'!$AC$2:$AC$5000,$B$140,'1. Output sheet'!$O$2:$O$5000,"&gt;="&amp;$B$906,'1. Output sheet'!$O$2:$O$5000,"&lt;"&amp;$C$906)+SUMIFS('1. Output sheet'!$F$2:$F$5000,'1. Output sheet'!$C$2:$C$5000,G$138,'1. Output sheet'!$K$2:$K$5000,$B1066,'1. Output sheet'!$AC$2:$AC$5000,$B$170,'1. Output sheet'!$O$2:$O$5000,"&gt;="&amp;$B$906,'1. Output sheet'!$O$2:$O$5000,"&lt;"&amp;$C$906)</f>
        <v>60700</v>
      </c>
      <c r="H1066" s="13">
        <f>SUMIFS('1. Output sheet'!$F$2:$F$5000,'1. Output sheet'!$C$2:$C$5000,H$138,'1. Output sheet'!$K$2:$K$5000,$B1066,'1. Output sheet'!$AC$2:$AC$5000,$B$140,'1. Output sheet'!$O$2:$O$5000,"&gt;="&amp;$B$906,'1. Output sheet'!$O$2:$O$5000,"&lt;"&amp;$C$906)+SUMIFS('1. Output sheet'!$F$2:$F$5000,'1. Output sheet'!$C$2:$C$5000,H$138,'1. Output sheet'!$K$2:$K$5000,$B1066,'1. Output sheet'!$AC$2:$AC$5000,$B$170,'1. Output sheet'!$O$2:$O$5000,"&gt;="&amp;$B$906,'1. Output sheet'!$O$2:$O$5000,"&lt;"&amp;$C$906)</f>
        <v>0</v>
      </c>
      <c r="I1066" s="13">
        <f>SUMIFS('1. Output sheet'!$F$2:$F$5000,'1. Output sheet'!$C$2:$C$5000,I$138,'1. Output sheet'!$K$2:$K$5000,$B1066,'1. Output sheet'!$AC$2:$AC$5000,$B$140,'1. Output sheet'!$O$2:$O$5000,"&gt;="&amp;$B$906,'1. Output sheet'!$O$2:$O$5000,"&lt;"&amp;$C$906)+SUMIFS('1. Output sheet'!$F$2:$F$5000,'1. Output sheet'!$C$2:$C$5000,I$138,'1. Output sheet'!$K$2:$K$5000,$B1066,'1. Output sheet'!$AC$2:$AC$5000,$B$170,'1. Output sheet'!$O$2:$O$5000,"&gt;="&amp;$B$906,'1. Output sheet'!$O$2:$O$5000,"&lt;"&amp;$C$906)</f>
        <v>0</v>
      </c>
      <c r="J1066" s="13">
        <f>SUMIFS('1. Output sheet'!$F$2:$F$5000,'1. Output sheet'!$C$2:$C$5000,J$138,'1. Output sheet'!$K$2:$K$5000,$B1066,'1. Output sheet'!$AC$2:$AC$5000,$B$140,'1. Output sheet'!$O$2:$O$5000,"&gt;="&amp;$B$906,'1. Output sheet'!$O$2:$O$5000,"&lt;"&amp;$C$906)+SUMIFS('1. Output sheet'!$F$2:$F$5000,'1. Output sheet'!$C$2:$C$5000,J$138,'1. Output sheet'!$K$2:$K$5000,$B1066,'1. Output sheet'!$AC$2:$AC$5000,$B$170,'1. Output sheet'!$O$2:$O$5000,"&gt;="&amp;$B$906,'1. Output sheet'!$O$2:$O$5000,"&lt;"&amp;$C$906)</f>
        <v>0</v>
      </c>
      <c r="K1066" s="13">
        <f>SUMIFS('1. Output sheet'!$F$2:$F$5000,'1. Output sheet'!$C$2:$C$5000,K$138,'1. Output sheet'!$K$2:$K$5000,$B1066,'1. Output sheet'!$AC$2:$AC$5000,$B$140,'1. Output sheet'!$O$2:$O$5000,"&gt;="&amp;$B$906,'1. Output sheet'!$O$2:$O$5000,"&lt;"&amp;$C$906)+SUMIFS('1. Output sheet'!$F$2:$F$5000,'1. Output sheet'!$C$2:$C$5000,K$138,'1. Output sheet'!$K$2:$K$5000,$B1066,'1. Output sheet'!$AC$2:$AC$5000,$B$170,'1. Output sheet'!$O$2:$O$5000,"&gt;="&amp;$B$906,'1. Output sheet'!$O$2:$O$5000,"&lt;"&amp;$C$906)</f>
        <v>0</v>
      </c>
      <c r="L1066" s="13">
        <f>SUMIFS('1. Output sheet'!$F$2:$F$5000,'1. Output sheet'!$C$2:$C$5000,L$138,'1. Output sheet'!$K$2:$K$5000,$B1066,'1. Output sheet'!$AC$2:$AC$5000,$B$140,'1. Output sheet'!$O$2:$O$5000,"&gt;="&amp;$B$906,'1. Output sheet'!$O$2:$O$5000,"&lt;"&amp;$C$906)+SUMIFS('1. Output sheet'!$F$2:$F$5000,'1. Output sheet'!$C$2:$C$5000,L$138,'1. Output sheet'!$K$2:$K$5000,$B1066,'1. Output sheet'!$AC$2:$AC$5000,$B$170,'1. Output sheet'!$O$2:$O$5000,"&gt;="&amp;$B$906,'1. Output sheet'!$O$2:$O$5000,"&lt;"&amp;$C$906)</f>
        <v>0</v>
      </c>
      <c r="M1066" s="13">
        <f>SUMIFS('1. Output sheet'!$F$2:$F$5000,'1. Output sheet'!$C$2:$C$5000,M$138,'1. Output sheet'!$K$2:$K$5000,$B1066,'1. Output sheet'!$AC$2:$AC$5000,$B$140,'1. Output sheet'!$O$2:$O$5000,"&gt;="&amp;$B$906,'1. Output sheet'!$O$2:$O$5000,"&lt;"&amp;$C$906)+SUMIFS('1. Output sheet'!$F$2:$F$5000,'1. Output sheet'!$C$2:$C$5000,M$138,'1. Output sheet'!$K$2:$K$5000,$B1066,'1. Output sheet'!$AC$2:$AC$5000,$B$170,'1. Output sheet'!$O$2:$O$5000,"&gt;="&amp;$B$906,'1. Output sheet'!$O$2:$O$5000,"&lt;"&amp;$C$906)</f>
        <v>0</v>
      </c>
      <c r="N1066" s="13">
        <f>SUMIFS('1. Output sheet'!$F$2:$F$5000,'1. Output sheet'!$C$2:$C$5000,N$138,'1. Output sheet'!$K$2:$K$5000,$B1066,'1. Output sheet'!$AC$2:$AC$5000,$B$140,'1. Output sheet'!$O$2:$O$5000,"&gt;="&amp;$B$906,'1. Output sheet'!$O$2:$O$5000,"&lt;"&amp;$C$906)+SUMIFS('1. Output sheet'!$F$2:$F$5000,'1. Output sheet'!$C$2:$C$5000,N$138,'1. Output sheet'!$K$2:$K$5000,$B1066,'1. Output sheet'!$AC$2:$AC$5000,$B$170,'1. Output sheet'!$O$2:$O$5000,"&gt;="&amp;$B$906,'1. Output sheet'!$O$2:$O$5000,"&lt;"&amp;$C$906)</f>
        <v>0</v>
      </c>
      <c r="O1066" s="13">
        <f>SUMIFS('1. Output sheet'!$F$2:$F$5000,'1. Output sheet'!$C$2:$C$5000,O$138,'1. Output sheet'!$K$2:$K$5000,$B1066,'1. Output sheet'!$AC$2:$AC$5000,$B$140,'1. Output sheet'!$O$2:$O$5000,"&gt;="&amp;$B$906,'1. Output sheet'!$O$2:$O$5000,"&lt;"&amp;$C$906)+SUMIFS('1. Output sheet'!$F$2:$F$5000,'1. Output sheet'!$C$2:$C$5000,O$138,'1. Output sheet'!$K$2:$K$5000,$B1066,'1. Output sheet'!$AC$2:$AC$5000,$B$170,'1. Output sheet'!$O$2:$O$5000,"&gt;="&amp;$B$906,'1. Output sheet'!$O$2:$O$5000,"&lt;"&amp;$C$906)</f>
        <v>0</v>
      </c>
      <c r="P1066" s="14">
        <f t="shared" si="610"/>
        <v>60700</v>
      </c>
      <c r="R1066" s="39" t="s">
        <v>217</v>
      </c>
      <c r="S1066" s="12"/>
      <c r="T1066" s="13">
        <f t="shared" si="609"/>
        <v>0</v>
      </c>
      <c r="U1066" s="13">
        <f t="shared" si="597"/>
        <v>0</v>
      </c>
      <c r="V1066" s="13">
        <f t="shared" si="598"/>
        <v>0</v>
      </c>
      <c r="W1066" s="13">
        <f t="shared" si="599"/>
        <v>8138.5838595926671</v>
      </c>
      <c r="X1066" s="13">
        <f t="shared" si="600"/>
        <v>0</v>
      </c>
      <c r="Y1066" s="13">
        <f t="shared" si="601"/>
        <v>0</v>
      </c>
      <c r="Z1066" s="13">
        <f t="shared" si="602"/>
        <v>0</v>
      </c>
      <c r="AA1066" s="13">
        <f t="shared" si="603"/>
        <v>0</v>
      </c>
      <c r="AB1066" s="13">
        <f t="shared" si="604"/>
        <v>0</v>
      </c>
      <c r="AC1066" s="13">
        <f t="shared" si="605"/>
        <v>0</v>
      </c>
      <c r="AD1066" s="13">
        <f t="shared" si="606"/>
        <v>0</v>
      </c>
      <c r="AE1066" s="13">
        <f t="shared" si="607"/>
        <v>0</v>
      </c>
      <c r="AF1066" s="14">
        <f t="shared" si="608"/>
        <v>8138.5838595926671</v>
      </c>
    </row>
    <row r="1067" spans="2:32" ht="15" x14ac:dyDescent="0.25">
      <c r="B1067" s="39" t="s">
        <v>326</v>
      </c>
      <c r="C1067" s="12"/>
      <c r="D1067" s="13">
        <f>SUMIFS('1. Output sheet'!$F$2:$F$5000,'1. Output sheet'!$C$2:$C$5000,D$138,'1. Output sheet'!$K$2:$K$5000,$B1067,'1. Output sheet'!$AC$2:$AC$5000,$B$140,'1. Output sheet'!$O$2:$O$5000,"&gt;="&amp;$B$906,'1. Output sheet'!$O$2:$O$5000,"&lt;"&amp;$C$906)+SUMIFS('1. Output sheet'!$F$2:$F$5000,'1. Output sheet'!$C$2:$C$5000,D$138,'1. Output sheet'!$K$2:$K$5000,$B1067,'1. Output sheet'!$AC$2:$AC$5000,$B$170,'1. Output sheet'!$O$2:$O$5000,"&gt;="&amp;$B$906,'1. Output sheet'!$O$2:$O$5000,"&lt;"&amp;$C$906)</f>
        <v>0</v>
      </c>
      <c r="E1067" s="13">
        <f>SUMIFS('1. Output sheet'!$F$2:$F$5000,'1. Output sheet'!$C$2:$C$5000,E$138,'1. Output sheet'!$K$2:$K$5000,$B1067,'1. Output sheet'!$AC$2:$AC$5000,$B$140,'1. Output sheet'!$O$2:$O$5000,"&gt;="&amp;$B$906,'1. Output sheet'!$O$2:$O$5000,"&lt;"&amp;$C$906)+SUMIFS('1. Output sheet'!$F$2:$F$5000,'1. Output sheet'!$C$2:$C$5000,E$138,'1. Output sheet'!$K$2:$K$5000,$B1067,'1. Output sheet'!$AC$2:$AC$5000,$B$170,'1. Output sheet'!$O$2:$O$5000,"&gt;="&amp;$B$906,'1. Output sheet'!$O$2:$O$5000,"&lt;"&amp;$C$906)</f>
        <v>0</v>
      </c>
      <c r="F1067" s="13">
        <f>SUMIFS('1. Output sheet'!$F$2:$F$5000,'1. Output sheet'!$C$2:$C$5000,F$138,'1. Output sheet'!$K$2:$K$5000,$B1067,'1. Output sheet'!$AC$2:$AC$5000,$B$140,'1. Output sheet'!$O$2:$O$5000,"&gt;="&amp;$B$906,'1. Output sheet'!$O$2:$O$5000,"&lt;"&amp;$C$906)+SUMIFS('1. Output sheet'!$F$2:$F$5000,'1. Output sheet'!$C$2:$C$5000,F$138,'1. Output sheet'!$K$2:$K$5000,$B1067,'1. Output sheet'!$AC$2:$AC$5000,$B$170,'1. Output sheet'!$O$2:$O$5000,"&gt;="&amp;$B$906,'1. Output sheet'!$O$2:$O$5000,"&lt;"&amp;$C$906)</f>
        <v>0</v>
      </c>
      <c r="G1067" s="13">
        <f>SUMIFS('1. Output sheet'!$F$2:$F$5000,'1. Output sheet'!$C$2:$C$5000,G$138,'1. Output sheet'!$K$2:$K$5000,$B1067,'1. Output sheet'!$AC$2:$AC$5000,$B$140,'1. Output sheet'!$O$2:$O$5000,"&gt;="&amp;$B$906,'1. Output sheet'!$O$2:$O$5000,"&lt;"&amp;$C$906)+SUMIFS('1. Output sheet'!$F$2:$F$5000,'1. Output sheet'!$C$2:$C$5000,G$138,'1. Output sheet'!$K$2:$K$5000,$B1067,'1. Output sheet'!$AC$2:$AC$5000,$B$170,'1. Output sheet'!$O$2:$O$5000,"&gt;="&amp;$B$906,'1. Output sheet'!$O$2:$O$5000,"&lt;"&amp;$C$906)</f>
        <v>0</v>
      </c>
      <c r="H1067" s="13">
        <f>SUMIFS('1. Output sheet'!$F$2:$F$5000,'1. Output sheet'!$C$2:$C$5000,H$138,'1. Output sheet'!$K$2:$K$5000,$B1067,'1. Output sheet'!$AC$2:$AC$5000,$B$140,'1. Output sheet'!$O$2:$O$5000,"&gt;="&amp;$B$906,'1. Output sheet'!$O$2:$O$5000,"&lt;"&amp;$C$906)+SUMIFS('1. Output sheet'!$F$2:$F$5000,'1. Output sheet'!$C$2:$C$5000,H$138,'1. Output sheet'!$K$2:$K$5000,$B1067,'1. Output sheet'!$AC$2:$AC$5000,$B$170,'1. Output sheet'!$O$2:$O$5000,"&gt;="&amp;$B$906,'1. Output sheet'!$O$2:$O$5000,"&lt;"&amp;$C$906)</f>
        <v>0</v>
      </c>
      <c r="I1067" s="13">
        <f>SUMIFS('1. Output sheet'!$F$2:$F$5000,'1. Output sheet'!$C$2:$C$5000,I$138,'1. Output sheet'!$K$2:$K$5000,$B1067,'1. Output sheet'!$AC$2:$AC$5000,$B$140,'1. Output sheet'!$O$2:$O$5000,"&gt;="&amp;$B$906,'1. Output sheet'!$O$2:$O$5000,"&lt;"&amp;$C$906)+SUMIFS('1. Output sheet'!$F$2:$F$5000,'1. Output sheet'!$C$2:$C$5000,I$138,'1. Output sheet'!$K$2:$K$5000,$B1067,'1. Output sheet'!$AC$2:$AC$5000,$B$170,'1. Output sheet'!$O$2:$O$5000,"&gt;="&amp;$B$906,'1. Output sheet'!$O$2:$O$5000,"&lt;"&amp;$C$906)</f>
        <v>0</v>
      </c>
      <c r="J1067" s="13">
        <f>SUMIFS('1. Output sheet'!$F$2:$F$5000,'1. Output sheet'!$C$2:$C$5000,J$138,'1. Output sheet'!$K$2:$K$5000,$B1067,'1. Output sheet'!$AC$2:$AC$5000,$B$140,'1. Output sheet'!$O$2:$O$5000,"&gt;="&amp;$B$906,'1. Output sheet'!$O$2:$O$5000,"&lt;"&amp;$C$906)+SUMIFS('1. Output sheet'!$F$2:$F$5000,'1. Output sheet'!$C$2:$C$5000,J$138,'1. Output sheet'!$K$2:$K$5000,$B1067,'1. Output sheet'!$AC$2:$AC$5000,$B$170,'1. Output sheet'!$O$2:$O$5000,"&gt;="&amp;$B$906,'1. Output sheet'!$O$2:$O$5000,"&lt;"&amp;$C$906)</f>
        <v>0</v>
      </c>
      <c r="K1067" s="13">
        <f>SUMIFS('1. Output sheet'!$F$2:$F$5000,'1. Output sheet'!$C$2:$C$5000,K$138,'1. Output sheet'!$K$2:$K$5000,$B1067,'1. Output sheet'!$AC$2:$AC$5000,$B$140,'1. Output sheet'!$O$2:$O$5000,"&gt;="&amp;$B$906,'1. Output sheet'!$O$2:$O$5000,"&lt;"&amp;$C$906)+SUMIFS('1. Output sheet'!$F$2:$F$5000,'1. Output sheet'!$C$2:$C$5000,K$138,'1. Output sheet'!$K$2:$K$5000,$B1067,'1. Output sheet'!$AC$2:$AC$5000,$B$170,'1. Output sheet'!$O$2:$O$5000,"&gt;="&amp;$B$906,'1. Output sheet'!$O$2:$O$5000,"&lt;"&amp;$C$906)</f>
        <v>0</v>
      </c>
      <c r="L1067" s="13">
        <f>SUMIFS('1. Output sheet'!$F$2:$F$5000,'1. Output sheet'!$C$2:$C$5000,L$138,'1. Output sheet'!$K$2:$K$5000,$B1067,'1. Output sheet'!$AC$2:$AC$5000,$B$140,'1. Output sheet'!$O$2:$O$5000,"&gt;="&amp;$B$906,'1. Output sheet'!$O$2:$O$5000,"&lt;"&amp;$C$906)+SUMIFS('1. Output sheet'!$F$2:$F$5000,'1. Output sheet'!$C$2:$C$5000,L$138,'1. Output sheet'!$K$2:$K$5000,$B1067,'1. Output sheet'!$AC$2:$AC$5000,$B$170,'1. Output sheet'!$O$2:$O$5000,"&gt;="&amp;$B$906,'1. Output sheet'!$O$2:$O$5000,"&lt;"&amp;$C$906)</f>
        <v>0</v>
      </c>
      <c r="M1067" s="13">
        <f>SUMIFS('1. Output sheet'!$F$2:$F$5000,'1. Output sheet'!$C$2:$C$5000,M$138,'1. Output sheet'!$K$2:$K$5000,$B1067,'1. Output sheet'!$AC$2:$AC$5000,$B$140,'1. Output sheet'!$O$2:$O$5000,"&gt;="&amp;$B$906,'1. Output sheet'!$O$2:$O$5000,"&lt;"&amp;$C$906)+SUMIFS('1. Output sheet'!$F$2:$F$5000,'1. Output sheet'!$C$2:$C$5000,M$138,'1. Output sheet'!$K$2:$K$5000,$B1067,'1. Output sheet'!$AC$2:$AC$5000,$B$170,'1. Output sheet'!$O$2:$O$5000,"&gt;="&amp;$B$906,'1. Output sheet'!$O$2:$O$5000,"&lt;"&amp;$C$906)</f>
        <v>0</v>
      </c>
      <c r="N1067" s="13">
        <f>SUMIFS('1. Output sheet'!$F$2:$F$5000,'1. Output sheet'!$C$2:$C$5000,N$138,'1. Output sheet'!$K$2:$K$5000,$B1067,'1. Output sheet'!$AC$2:$AC$5000,$B$140,'1. Output sheet'!$O$2:$O$5000,"&gt;="&amp;$B$906,'1. Output sheet'!$O$2:$O$5000,"&lt;"&amp;$C$906)+SUMIFS('1. Output sheet'!$F$2:$F$5000,'1. Output sheet'!$C$2:$C$5000,N$138,'1. Output sheet'!$K$2:$K$5000,$B1067,'1. Output sheet'!$AC$2:$AC$5000,$B$170,'1. Output sheet'!$O$2:$O$5000,"&gt;="&amp;$B$906,'1. Output sheet'!$O$2:$O$5000,"&lt;"&amp;$C$906)</f>
        <v>0</v>
      </c>
      <c r="O1067" s="13">
        <f>SUMIFS('1. Output sheet'!$F$2:$F$5000,'1. Output sheet'!$C$2:$C$5000,O$138,'1. Output sheet'!$K$2:$K$5000,$B1067,'1. Output sheet'!$AC$2:$AC$5000,$B$140,'1. Output sheet'!$O$2:$O$5000,"&gt;="&amp;$B$906,'1. Output sheet'!$O$2:$O$5000,"&lt;"&amp;$C$906)+SUMIFS('1. Output sheet'!$F$2:$F$5000,'1. Output sheet'!$C$2:$C$5000,O$138,'1. Output sheet'!$K$2:$K$5000,$B1067,'1. Output sheet'!$AC$2:$AC$5000,$B$170,'1. Output sheet'!$O$2:$O$5000,"&gt;="&amp;$B$906,'1. Output sheet'!$O$2:$O$5000,"&lt;"&amp;$C$906)</f>
        <v>0</v>
      </c>
      <c r="P1067" s="14">
        <f t="shared" si="610"/>
        <v>0</v>
      </c>
      <c r="R1067" s="39" t="s">
        <v>326</v>
      </c>
      <c r="S1067" s="12"/>
      <c r="T1067" s="13">
        <f t="shared" si="609"/>
        <v>0</v>
      </c>
      <c r="U1067" s="13">
        <f t="shared" si="597"/>
        <v>0</v>
      </c>
      <c r="V1067" s="13">
        <f t="shared" si="598"/>
        <v>0</v>
      </c>
      <c r="W1067" s="13">
        <f t="shared" si="599"/>
        <v>0</v>
      </c>
      <c r="X1067" s="13">
        <f t="shared" si="600"/>
        <v>0</v>
      </c>
      <c r="Y1067" s="13">
        <f t="shared" si="601"/>
        <v>0</v>
      </c>
      <c r="Z1067" s="13">
        <f t="shared" si="602"/>
        <v>0</v>
      </c>
      <c r="AA1067" s="13">
        <f t="shared" si="603"/>
        <v>0</v>
      </c>
      <c r="AB1067" s="13">
        <f t="shared" si="604"/>
        <v>0</v>
      </c>
      <c r="AC1067" s="13">
        <f t="shared" si="605"/>
        <v>0</v>
      </c>
      <c r="AD1067" s="13">
        <f t="shared" si="606"/>
        <v>0</v>
      </c>
      <c r="AE1067" s="13">
        <f t="shared" si="607"/>
        <v>0</v>
      </c>
      <c r="AF1067" s="14">
        <f t="shared" si="608"/>
        <v>0</v>
      </c>
    </row>
    <row r="1068" spans="2:32" ht="15" x14ac:dyDescent="0.25">
      <c r="B1068" s="39" t="s">
        <v>775</v>
      </c>
      <c r="C1068" s="12"/>
      <c r="D1068" s="13">
        <f>SUMIFS('1. Output sheet'!$F$2:$F$5000,'1. Output sheet'!$C$2:$C$5000,D$138,'1. Output sheet'!$K$2:$K$5000,$B1068,'1. Output sheet'!$AC$2:$AC$5000,$B$140,'1. Output sheet'!$O$2:$O$5000,"&gt;="&amp;$B$906,'1. Output sheet'!$O$2:$O$5000,"&lt;"&amp;$C$906)+SUMIFS('1. Output sheet'!$F$2:$F$5000,'1. Output sheet'!$C$2:$C$5000,D$138,'1. Output sheet'!$K$2:$K$5000,$B1068,'1. Output sheet'!$AC$2:$AC$5000,$B$170,'1. Output sheet'!$O$2:$O$5000,"&gt;="&amp;$B$906,'1. Output sheet'!$O$2:$O$5000,"&lt;"&amp;$C$906)</f>
        <v>0</v>
      </c>
      <c r="E1068" s="13">
        <f>SUMIFS('1. Output sheet'!$F$2:$F$5000,'1. Output sheet'!$C$2:$C$5000,E$138,'1. Output sheet'!$K$2:$K$5000,$B1068,'1. Output sheet'!$AC$2:$AC$5000,$B$140,'1. Output sheet'!$O$2:$O$5000,"&gt;="&amp;$B$906,'1. Output sheet'!$O$2:$O$5000,"&lt;"&amp;$C$906)+SUMIFS('1. Output sheet'!$F$2:$F$5000,'1. Output sheet'!$C$2:$C$5000,E$138,'1. Output sheet'!$K$2:$K$5000,$B1068,'1. Output sheet'!$AC$2:$AC$5000,$B$170,'1. Output sheet'!$O$2:$O$5000,"&gt;="&amp;$B$906,'1. Output sheet'!$O$2:$O$5000,"&lt;"&amp;$C$906)</f>
        <v>0</v>
      </c>
      <c r="F1068" s="13">
        <f>SUMIFS('1. Output sheet'!$F$2:$F$5000,'1. Output sheet'!$C$2:$C$5000,F$138,'1. Output sheet'!$K$2:$K$5000,$B1068,'1. Output sheet'!$AC$2:$AC$5000,$B$140,'1. Output sheet'!$O$2:$O$5000,"&gt;="&amp;$B$906,'1. Output sheet'!$O$2:$O$5000,"&lt;"&amp;$C$906)+SUMIFS('1. Output sheet'!$F$2:$F$5000,'1. Output sheet'!$C$2:$C$5000,F$138,'1. Output sheet'!$K$2:$K$5000,$B1068,'1. Output sheet'!$AC$2:$AC$5000,$B$170,'1. Output sheet'!$O$2:$O$5000,"&gt;="&amp;$B$906,'1. Output sheet'!$O$2:$O$5000,"&lt;"&amp;$C$906)</f>
        <v>0</v>
      </c>
      <c r="G1068" s="13">
        <f>SUMIFS('1. Output sheet'!$F$2:$F$5000,'1. Output sheet'!$C$2:$C$5000,G$138,'1. Output sheet'!$K$2:$K$5000,$B1068,'1. Output sheet'!$AC$2:$AC$5000,$B$140,'1. Output sheet'!$O$2:$O$5000,"&gt;="&amp;$B$906,'1. Output sheet'!$O$2:$O$5000,"&lt;"&amp;$C$906)+SUMIFS('1. Output sheet'!$F$2:$F$5000,'1. Output sheet'!$C$2:$C$5000,G$138,'1. Output sheet'!$K$2:$K$5000,$B1068,'1. Output sheet'!$AC$2:$AC$5000,$B$170,'1. Output sheet'!$O$2:$O$5000,"&gt;="&amp;$B$906,'1. Output sheet'!$O$2:$O$5000,"&lt;"&amp;$C$906)</f>
        <v>0</v>
      </c>
      <c r="H1068" s="13">
        <f>SUMIFS('1. Output sheet'!$F$2:$F$5000,'1. Output sheet'!$C$2:$C$5000,H$138,'1. Output sheet'!$K$2:$K$5000,$B1068,'1. Output sheet'!$AC$2:$AC$5000,$B$140,'1. Output sheet'!$O$2:$O$5000,"&gt;="&amp;$B$906,'1. Output sheet'!$O$2:$O$5000,"&lt;"&amp;$C$906)+SUMIFS('1. Output sheet'!$F$2:$F$5000,'1. Output sheet'!$C$2:$C$5000,H$138,'1. Output sheet'!$K$2:$K$5000,$B1068,'1. Output sheet'!$AC$2:$AC$5000,$B$170,'1. Output sheet'!$O$2:$O$5000,"&gt;="&amp;$B$906,'1. Output sheet'!$O$2:$O$5000,"&lt;"&amp;$C$906)</f>
        <v>0</v>
      </c>
      <c r="I1068" s="13">
        <f>SUMIFS('1. Output sheet'!$F$2:$F$5000,'1. Output sheet'!$C$2:$C$5000,I$138,'1. Output sheet'!$K$2:$K$5000,$B1068,'1. Output sheet'!$AC$2:$AC$5000,$B$140,'1. Output sheet'!$O$2:$O$5000,"&gt;="&amp;$B$906,'1. Output sheet'!$O$2:$O$5000,"&lt;"&amp;$C$906)+SUMIFS('1. Output sheet'!$F$2:$F$5000,'1. Output sheet'!$C$2:$C$5000,I$138,'1. Output sheet'!$K$2:$K$5000,$B1068,'1. Output sheet'!$AC$2:$AC$5000,$B$170,'1. Output sheet'!$O$2:$O$5000,"&gt;="&amp;$B$906,'1. Output sheet'!$O$2:$O$5000,"&lt;"&amp;$C$906)</f>
        <v>0</v>
      </c>
      <c r="J1068" s="13">
        <f>SUMIFS('1. Output sheet'!$F$2:$F$5000,'1. Output sheet'!$C$2:$C$5000,J$138,'1. Output sheet'!$K$2:$K$5000,$B1068,'1. Output sheet'!$AC$2:$AC$5000,$B$140,'1. Output sheet'!$O$2:$O$5000,"&gt;="&amp;$B$906,'1. Output sheet'!$O$2:$O$5000,"&lt;"&amp;$C$906)+SUMIFS('1. Output sheet'!$F$2:$F$5000,'1. Output sheet'!$C$2:$C$5000,J$138,'1. Output sheet'!$K$2:$K$5000,$B1068,'1. Output sheet'!$AC$2:$AC$5000,$B$170,'1. Output sheet'!$O$2:$O$5000,"&gt;="&amp;$B$906,'1. Output sheet'!$O$2:$O$5000,"&lt;"&amp;$C$906)</f>
        <v>0</v>
      </c>
      <c r="K1068" s="13">
        <f>SUMIFS('1. Output sheet'!$F$2:$F$5000,'1. Output sheet'!$C$2:$C$5000,K$138,'1. Output sheet'!$K$2:$K$5000,$B1068,'1. Output sheet'!$AC$2:$AC$5000,$B$140,'1. Output sheet'!$O$2:$O$5000,"&gt;="&amp;$B$906,'1. Output sheet'!$O$2:$O$5000,"&lt;"&amp;$C$906)+SUMIFS('1. Output sheet'!$F$2:$F$5000,'1. Output sheet'!$C$2:$C$5000,K$138,'1. Output sheet'!$K$2:$K$5000,$B1068,'1. Output sheet'!$AC$2:$AC$5000,$B$170,'1. Output sheet'!$O$2:$O$5000,"&gt;="&amp;$B$906,'1. Output sheet'!$O$2:$O$5000,"&lt;"&amp;$C$906)</f>
        <v>0</v>
      </c>
      <c r="L1068" s="13">
        <f>SUMIFS('1. Output sheet'!$F$2:$F$5000,'1. Output sheet'!$C$2:$C$5000,L$138,'1. Output sheet'!$K$2:$K$5000,$B1068,'1. Output sheet'!$AC$2:$AC$5000,$B$140,'1. Output sheet'!$O$2:$O$5000,"&gt;="&amp;$B$906,'1. Output sheet'!$O$2:$O$5000,"&lt;"&amp;$C$906)+SUMIFS('1. Output sheet'!$F$2:$F$5000,'1. Output sheet'!$C$2:$C$5000,L$138,'1. Output sheet'!$K$2:$K$5000,$B1068,'1. Output sheet'!$AC$2:$AC$5000,$B$170,'1. Output sheet'!$O$2:$O$5000,"&gt;="&amp;$B$906,'1. Output sheet'!$O$2:$O$5000,"&lt;"&amp;$C$906)</f>
        <v>0</v>
      </c>
      <c r="M1068" s="13">
        <f>SUMIFS('1. Output sheet'!$F$2:$F$5000,'1. Output sheet'!$C$2:$C$5000,M$138,'1. Output sheet'!$K$2:$K$5000,$B1068,'1. Output sheet'!$AC$2:$AC$5000,$B$140,'1. Output sheet'!$O$2:$O$5000,"&gt;="&amp;$B$906,'1. Output sheet'!$O$2:$O$5000,"&lt;"&amp;$C$906)+SUMIFS('1. Output sheet'!$F$2:$F$5000,'1. Output sheet'!$C$2:$C$5000,M$138,'1. Output sheet'!$K$2:$K$5000,$B1068,'1. Output sheet'!$AC$2:$AC$5000,$B$170,'1. Output sheet'!$O$2:$O$5000,"&gt;="&amp;$B$906,'1. Output sheet'!$O$2:$O$5000,"&lt;"&amp;$C$906)</f>
        <v>0</v>
      </c>
      <c r="N1068" s="13">
        <f>SUMIFS('1. Output sheet'!$F$2:$F$5000,'1. Output sheet'!$C$2:$C$5000,N$138,'1. Output sheet'!$K$2:$K$5000,$B1068,'1. Output sheet'!$AC$2:$AC$5000,$B$140,'1. Output sheet'!$O$2:$O$5000,"&gt;="&amp;$B$906,'1. Output sheet'!$O$2:$O$5000,"&lt;"&amp;$C$906)+SUMIFS('1. Output sheet'!$F$2:$F$5000,'1. Output sheet'!$C$2:$C$5000,N$138,'1. Output sheet'!$K$2:$K$5000,$B1068,'1. Output sheet'!$AC$2:$AC$5000,$B$170,'1. Output sheet'!$O$2:$O$5000,"&gt;="&amp;$B$906,'1. Output sheet'!$O$2:$O$5000,"&lt;"&amp;$C$906)</f>
        <v>0</v>
      </c>
      <c r="O1068" s="13">
        <f>SUMIFS('1. Output sheet'!$F$2:$F$5000,'1. Output sheet'!$C$2:$C$5000,O$138,'1. Output sheet'!$K$2:$K$5000,$B1068,'1. Output sheet'!$AC$2:$AC$5000,$B$140,'1. Output sheet'!$O$2:$O$5000,"&gt;="&amp;$B$906,'1. Output sheet'!$O$2:$O$5000,"&lt;"&amp;$C$906)+SUMIFS('1. Output sheet'!$F$2:$F$5000,'1. Output sheet'!$C$2:$C$5000,O$138,'1. Output sheet'!$K$2:$K$5000,$B1068,'1. Output sheet'!$AC$2:$AC$5000,$B$170,'1. Output sheet'!$O$2:$O$5000,"&gt;="&amp;$B$906,'1. Output sheet'!$O$2:$O$5000,"&lt;"&amp;$C$906)</f>
        <v>0</v>
      </c>
      <c r="P1068" s="14">
        <f t="shared" si="610"/>
        <v>0</v>
      </c>
      <c r="R1068" s="39" t="s">
        <v>775</v>
      </c>
      <c r="S1068" s="12"/>
      <c r="T1068" s="13">
        <f t="shared" si="609"/>
        <v>0</v>
      </c>
      <c r="U1068" s="13">
        <f t="shared" si="597"/>
        <v>0</v>
      </c>
      <c r="V1068" s="13">
        <f t="shared" si="598"/>
        <v>0</v>
      </c>
      <c r="W1068" s="13">
        <f t="shared" si="599"/>
        <v>0</v>
      </c>
      <c r="X1068" s="13">
        <f t="shared" si="600"/>
        <v>0</v>
      </c>
      <c r="Y1068" s="13">
        <f t="shared" si="601"/>
        <v>0</v>
      </c>
      <c r="Z1068" s="13">
        <f t="shared" si="602"/>
        <v>0</v>
      </c>
      <c r="AA1068" s="13">
        <f t="shared" si="603"/>
        <v>0</v>
      </c>
      <c r="AB1068" s="13">
        <f t="shared" si="604"/>
        <v>0</v>
      </c>
      <c r="AC1068" s="13">
        <f t="shared" si="605"/>
        <v>0</v>
      </c>
      <c r="AD1068" s="13">
        <f t="shared" si="606"/>
        <v>0</v>
      </c>
      <c r="AE1068" s="13">
        <f t="shared" si="607"/>
        <v>0</v>
      </c>
      <c r="AF1068" s="14">
        <f t="shared" si="608"/>
        <v>0</v>
      </c>
    </row>
  </sheetData>
  <conditionalFormatting sqref="D8:H36">
    <cfRule type="colorScale" priority="3">
      <colorScale>
        <cfvo type="min"/>
        <cfvo type="max"/>
        <color rgb="FFFCFCFF"/>
        <color rgb="FF63BE7B"/>
      </colorScale>
    </cfRule>
  </conditionalFormatting>
  <conditionalFormatting sqref="D38:H66">
    <cfRule type="colorScale" priority="2">
      <colorScale>
        <cfvo type="min"/>
        <cfvo type="max"/>
        <color rgb="FFFCFCFF"/>
        <color rgb="FF63BE7B"/>
      </colorScale>
    </cfRule>
  </conditionalFormatting>
  <conditionalFormatting sqref="D76:O104">
    <cfRule type="colorScale" priority="40">
      <colorScale>
        <cfvo type="min"/>
        <cfvo type="max"/>
        <color rgb="FFFCFCFF"/>
        <color rgb="FF63BE7B"/>
      </colorScale>
    </cfRule>
  </conditionalFormatting>
  <conditionalFormatting sqref="D106:O134">
    <cfRule type="colorScale" priority="39">
      <colorScale>
        <cfvo type="min"/>
        <cfvo type="max"/>
        <color rgb="FFFCFCFF"/>
        <color rgb="FF63BE7B"/>
      </colorScale>
    </cfRule>
  </conditionalFormatting>
  <conditionalFormatting sqref="D141:O169">
    <cfRule type="colorScale" priority="38">
      <colorScale>
        <cfvo type="min"/>
        <cfvo type="max"/>
        <color rgb="FFFCFCFF"/>
        <color rgb="FF63BE7B"/>
      </colorScale>
    </cfRule>
  </conditionalFormatting>
  <conditionalFormatting sqref="D205:O233">
    <cfRule type="colorScale" priority="36">
      <colorScale>
        <cfvo type="min"/>
        <cfvo type="max"/>
        <color rgb="FFFCFCFF"/>
        <color rgb="FF63BE7B"/>
      </colorScale>
    </cfRule>
  </conditionalFormatting>
  <conditionalFormatting sqref="D244:O272">
    <cfRule type="colorScale" priority="34">
      <colorScale>
        <cfvo type="min"/>
        <cfvo type="max"/>
        <color rgb="FFFCFCFF"/>
        <color rgb="FF63BE7B"/>
      </colorScale>
    </cfRule>
  </conditionalFormatting>
  <conditionalFormatting sqref="D274:O302">
    <cfRule type="colorScale" priority="33">
      <colorScale>
        <cfvo type="min"/>
        <cfvo type="max"/>
        <color rgb="FFFCFCFF"/>
        <color rgb="FF63BE7B"/>
      </colorScale>
    </cfRule>
  </conditionalFormatting>
  <conditionalFormatting sqref="D309:O337">
    <cfRule type="colorScale" priority="32">
      <colorScale>
        <cfvo type="min"/>
        <cfvo type="max"/>
        <color rgb="FFFCFCFF"/>
        <color rgb="FF63BE7B"/>
      </colorScale>
    </cfRule>
  </conditionalFormatting>
  <conditionalFormatting sqref="D373:O401">
    <cfRule type="colorScale" priority="28">
      <colorScale>
        <cfvo type="min"/>
        <cfvo type="max"/>
        <color rgb="FFFCFCFF"/>
        <color rgb="FF63BE7B"/>
      </colorScale>
    </cfRule>
  </conditionalFormatting>
  <conditionalFormatting sqref="D412:O440">
    <cfRule type="colorScale" priority="27">
      <colorScale>
        <cfvo type="min"/>
        <cfvo type="max"/>
        <color rgb="FFFCFCFF"/>
        <color rgb="FF63BE7B"/>
      </colorScale>
    </cfRule>
  </conditionalFormatting>
  <conditionalFormatting sqref="D442:O470">
    <cfRule type="colorScale" priority="26">
      <colorScale>
        <cfvo type="min"/>
        <cfvo type="max"/>
        <color rgb="FFFCFCFF"/>
        <color rgb="FF63BE7B"/>
      </colorScale>
    </cfRule>
  </conditionalFormatting>
  <conditionalFormatting sqref="D477:O505">
    <cfRule type="colorScale" priority="25">
      <colorScale>
        <cfvo type="min"/>
        <cfvo type="max"/>
        <color rgb="FFFCFCFF"/>
        <color rgb="FF63BE7B"/>
      </colorScale>
    </cfRule>
  </conditionalFormatting>
  <conditionalFormatting sqref="D541:O569">
    <cfRule type="colorScale" priority="22">
      <colorScale>
        <cfvo type="min"/>
        <cfvo type="max"/>
        <color rgb="FFFCFCFF"/>
        <color rgb="FF63BE7B"/>
      </colorScale>
    </cfRule>
  </conditionalFormatting>
  <conditionalFormatting sqref="D579:O607">
    <cfRule type="colorScale" priority="21">
      <colorScale>
        <cfvo type="min"/>
        <cfvo type="max"/>
        <color rgb="FFFCFCFF"/>
        <color rgb="FF63BE7B"/>
      </colorScale>
    </cfRule>
  </conditionalFormatting>
  <conditionalFormatting sqref="D609:O637">
    <cfRule type="colorScale" priority="20">
      <colorScale>
        <cfvo type="min"/>
        <cfvo type="max"/>
        <color rgb="FFFCFCFF"/>
        <color rgb="FF63BE7B"/>
      </colorScale>
    </cfRule>
  </conditionalFormatting>
  <conditionalFormatting sqref="D644:O672">
    <cfRule type="colorScale" priority="19">
      <colorScale>
        <cfvo type="min"/>
        <cfvo type="max"/>
        <color rgb="FFFCFCFF"/>
        <color rgb="FF63BE7B"/>
      </colorScale>
    </cfRule>
  </conditionalFormatting>
  <conditionalFormatting sqref="D708:O736">
    <cfRule type="colorScale" priority="16">
      <colorScale>
        <cfvo type="min"/>
        <cfvo type="max"/>
        <color rgb="FFFCFCFF"/>
        <color rgb="FF63BE7B"/>
      </colorScale>
    </cfRule>
  </conditionalFormatting>
  <conditionalFormatting sqref="D745:O773">
    <cfRule type="colorScale" priority="15">
      <colorScale>
        <cfvo type="min"/>
        <cfvo type="max"/>
        <color rgb="FFFCFCFF"/>
        <color rgb="FF63BE7B"/>
      </colorScale>
    </cfRule>
  </conditionalFormatting>
  <conditionalFormatting sqref="D775:O803">
    <cfRule type="colorScale" priority="14">
      <colorScale>
        <cfvo type="min"/>
        <cfvo type="max"/>
        <color rgb="FFFCFCFF"/>
        <color rgb="FF63BE7B"/>
      </colorScale>
    </cfRule>
  </conditionalFormatting>
  <conditionalFormatting sqref="D810:O838">
    <cfRule type="colorScale" priority="13">
      <colorScale>
        <cfvo type="min"/>
        <cfvo type="max"/>
        <color rgb="FFFCFCFF"/>
        <color rgb="FF63BE7B"/>
      </colorScale>
    </cfRule>
  </conditionalFormatting>
  <conditionalFormatting sqref="D874:O902">
    <cfRule type="colorScale" priority="10">
      <colorScale>
        <cfvo type="min"/>
        <cfvo type="max"/>
        <color rgb="FFFCFCFF"/>
        <color rgb="FF63BE7B"/>
      </colorScale>
    </cfRule>
  </conditionalFormatting>
  <conditionalFormatting sqref="D911:O939">
    <cfRule type="colorScale" priority="9">
      <colorScale>
        <cfvo type="min"/>
        <cfvo type="max"/>
        <color rgb="FFFCFCFF"/>
        <color rgb="FF63BE7B"/>
      </colorScale>
    </cfRule>
  </conditionalFormatting>
  <conditionalFormatting sqref="D941:O969">
    <cfRule type="colorScale" priority="8">
      <colorScale>
        <cfvo type="min"/>
        <cfvo type="max"/>
        <color rgb="FFFCFCFF"/>
        <color rgb="FF63BE7B"/>
      </colorScale>
    </cfRule>
  </conditionalFormatting>
  <conditionalFormatting sqref="D976:O1004">
    <cfRule type="colorScale" priority="7">
      <colorScale>
        <cfvo type="min"/>
        <cfvo type="max"/>
        <color rgb="FFFCFCFF"/>
        <color rgb="FF63BE7B"/>
      </colorScale>
    </cfRule>
  </conditionalFormatting>
  <conditionalFormatting sqref="D1040:O1068">
    <cfRule type="colorScale" priority="4">
      <colorScale>
        <cfvo type="min"/>
        <cfvo type="max"/>
        <color rgb="FFFCFCFF"/>
        <color rgb="FF63BE7B"/>
      </colorScale>
    </cfRule>
  </conditionalFormatting>
  <conditionalFormatting sqref="N38:R66">
    <cfRule type="colorScale" priority="1">
      <colorScale>
        <cfvo type="min"/>
        <cfvo type="max"/>
        <color rgb="FFFCFCFF"/>
        <color rgb="FF63BE7B"/>
      </colorScale>
    </cfRule>
  </conditionalFormatting>
  <conditionalFormatting sqref="T141:AC169">
    <cfRule type="colorScale" priority="37">
      <colorScale>
        <cfvo type="min"/>
        <cfvo type="max"/>
        <color rgb="FFFCFCFF"/>
        <color rgb="FF63BE7B"/>
      </colorScale>
    </cfRule>
  </conditionalFormatting>
  <conditionalFormatting sqref="T205:AE233">
    <cfRule type="colorScale" priority="35">
      <colorScale>
        <cfvo type="min"/>
        <cfvo type="max"/>
        <color rgb="FFFCFCFF"/>
        <color rgb="FF63BE7B"/>
      </colorScale>
    </cfRule>
  </conditionalFormatting>
  <conditionalFormatting sqref="T309:AE337">
    <cfRule type="colorScale" priority="31">
      <colorScale>
        <cfvo type="min"/>
        <cfvo type="max"/>
        <color rgb="FFFCFCFF"/>
        <color rgb="FF63BE7B"/>
      </colorScale>
    </cfRule>
  </conditionalFormatting>
  <conditionalFormatting sqref="T373:AE401">
    <cfRule type="colorScale" priority="29">
      <colorScale>
        <cfvo type="min"/>
        <cfvo type="max"/>
        <color rgb="FFFCFCFF"/>
        <color rgb="FF63BE7B"/>
      </colorScale>
    </cfRule>
  </conditionalFormatting>
  <conditionalFormatting sqref="T477:AE505">
    <cfRule type="colorScale" priority="24">
      <colorScale>
        <cfvo type="min"/>
        <cfvo type="max"/>
        <color rgb="FFFCFCFF"/>
        <color rgb="FF63BE7B"/>
      </colorScale>
    </cfRule>
  </conditionalFormatting>
  <conditionalFormatting sqref="T541:AE569">
    <cfRule type="colorScale" priority="23">
      <colorScale>
        <cfvo type="min"/>
        <cfvo type="max"/>
        <color rgb="FFFCFCFF"/>
        <color rgb="FF63BE7B"/>
      </colorScale>
    </cfRule>
  </conditionalFormatting>
  <conditionalFormatting sqref="T644:AE672">
    <cfRule type="colorScale" priority="18">
      <colorScale>
        <cfvo type="min"/>
        <cfvo type="max"/>
        <color rgb="FFFCFCFF"/>
        <color rgb="FF63BE7B"/>
      </colorScale>
    </cfRule>
  </conditionalFormatting>
  <conditionalFormatting sqref="T708:AE736">
    <cfRule type="colorScale" priority="17">
      <colorScale>
        <cfvo type="min"/>
        <cfvo type="max"/>
        <color rgb="FFFCFCFF"/>
        <color rgb="FF63BE7B"/>
      </colorScale>
    </cfRule>
  </conditionalFormatting>
  <conditionalFormatting sqref="T810:AE838">
    <cfRule type="colorScale" priority="12">
      <colorScale>
        <cfvo type="min"/>
        <cfvo type="max"/>
        <color rgb="FFFCFCFF"/>
        <color rgb="FF63BE7B"/>
      </colorScale>
    </cfRule>
  </conditionalFormatting>
  <conditionalFormatting sqref="T874:AE902">
    <cfRule type="colorScale" priority="11">
      <colorScale>
        <cfvo type="min"/>
        <cfvo type="max"/>
        <color rgb="FFFCFCFF"/>
        <color rgb="FF63BE7B"/>
      </colorScale>
    </cfRule>
  </conditionalFormatting>
  <conditionalFormatting sqref="T976:AE1004">
    <cfRule type="colorScale" priority="6">
      <colorScale>
        <cfvo type="min"/>
        <cfvo type="max"/>
        <color rgb="FFFCFCFF"/>
        <color rgb="FF63BE7B"/>
      </colorScale>
    </cfRule>
  </conditionalFormatting>
  <conditionalFormatting sqref="T1040:AE1068">
    <cfRule type="colorScale" priority="5">
      <colorScale>
        <cfvo type="min"/>
        <cfvo type="max"/>
        <color rgb="FFFCFCFF"/>
        <color rgb="FF63BE7B"/>
      </colorScale>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heetViews>
  <sheetFormatPr defaultColWidth="8.875" defaultRowHeight="14.25" x14ac:dyDescent="0.2"/>
  <cols>
    <col min="1" max="1" width="12.625" customWidth="1"/>
    <col min="11" max="11" width="18.625" customWidth="1"/>
  </cols>
  <sheetData>
    <row r="1" spans="1:12" x14ac:dyDescent="0.2">
      <c r="A1" s="22" t="s">
        <v>4787</v>
      </c>
    </row>
    <row r="2" spans="1:12" ht="15" x14ac:dyDescent="0.25">
      <c r="L2" s="15"/>
    </row>
    <row r="3" spans="1:12" ht="15" x14ac:dyDescent="0.25">
      <c r="B3" s="15" t="s">
        <v>4788</v>
      </c>
      <c r="F3" s="15" t="s">
        <v>4789</v>
      </c>
    </row>
    <row r="4" spans="1:12" x14ac:dyDescent="0.2">
      <c r="B4" t="s">
        <v>136</v>
      </c>
      <c r="F4" t="s">
        <v>80</v>
      </c>
    </row>
    <row r="5" spans="1:12" x14ac:dyDescent="0.2">
      <c r="B5" t="s">
        <v>41</v>
      </c>
      <c r="F5" t="s">
        <v>257</v>
      </c>
    </row>
    <row r="6" spans="1:12" x14ac:dyDescent="0.2">
      <c r="B6" t="s">
        <v>79</v>
      </c>
      <c r="F6" t="s">
        <v>118</v>
      </c>
    </row>
    <row r="7" spans="1:12" x14ac:dyDescent="0.2">
      <c r="B7" t="s">
        <v>50</v>
      </c>
      <c r="F7" t="s">
        <v>1398</v>
      </c>
    </row>
    <row r="8" spans="1:12" x14ac:dyDescent="0.2">
      <c r="B8" t="s">
        <v>555</v>
      </c>
      <c r="F8" t="s">
        <v>221</v>
      </c>
    </row>
    <row r="9" spans="1:12" x14ac:dyDescent="0.2">
      <c r="B9" t="s">
        <v>145</v>
      </c>
      <c r="F9" t="s">
        <v>378</v>
      </c>
    </row>
    <row r="10" spans="1:12" x14ac:dyDescent="0.2">
      <c r="B10" t="s">
        <v>126</v>
      </c>
      <c r="F10" t="s">
        <v>146</v>
      </c>
    </row>
    <row r="11" spans="1:12" x14ac:dyDescent="0.2">
      <c r="B11" t="s">
        <v>238</v>
      </c>
      <c r="F11" t="s">
        <v>822</v>
      </c>
    </row>
    <row r="12" spans="1:12" x14ac:dyDescent="0.2">
      <c r="B12" t="s">
        <v>312</v>
      </c>
      <c r="F12" t="s">
        <v>42</v>
      </c>
    </row>
    <row r="13" spans="1:12" x14ac:dyDescent="0.2">
      <c r="B13" t="s">
        <v>4766</v>
      </c>
      <c r="F13" t="s">
        <v>92</v>
      </c>
    </row>
    <row r="14" spans="1:12" x14ac:dyDescent="0.2">
      <c r="B14" t="s">
        <v>29</v>
      </c>
      <c r="F14" t="s">
        <v>51</v>
      </c>
    </row>
    <row r="15" spans="1:12" x14ac:dyDescent="0.2">
      <c r="B15" t="s">
        <v>69</v>
      </c>
      <c r="F15" t="s">
        <v>697</v>
      </c>
    </row>
    <row r="16" spans="1:12" x14ac:dyDescent="0.2">
      <c r="F16" t="s">
        <v>2940</v>
      </c>
    </row>
    <row r="17" spans="6:6" x14ac:dyDescent="0.2">
      <c r="F17" t="s">
        <v>741</v>
      </c>
    </row>
    <row r="18" spans="6:6" x14ac:dyDescent="0.2">
      <c r="F18" t="s">
        <v>432</v>
      </c>
    </row>
    <row r="19" spans="6:6" x14ac:dyDescent="0.2">
      <c r="F19" t="s">
        <v>29</v>
      </c>
    </row>
    <row r="20" spans="6:6" x14ac:dyDescent="0.2">
      <c r="F20"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heetViews>
  <sheetFormatPr defaultColWidth="8.875" defaultRowHeight="14.25" x14ac:dyDescent="0.2"/>
  <sheetData>
    <row r="1" spans="1:13" x14ac:dyDescent="0.2">
      <c r="A1" s="22" t="s">
        <v>4787</v>
      </c>
    </row>
    <row r="3" spans="1:13" ht="15" x14ac:dyDescent="0.25">
      <c r="B3" s="15" t="s">
        <v>4790</v>
      </c>
      <c r="C3" s="15"/>
      <c r="D3" s="15" t="s">
        <v>4791</v>
      </c>
      <c r="E3" s="15"/>
      <c r="F3" s="15" t="s">
        <v>4792</v>
      </c>
    </row>
    <row r="4" spans="1:13" ht="15" x14ac:dyDescent="0.25">
      <c r="B4" s="15" t="s">
        <v>4793</v>
      </c>
      <c r="C4" s="15"/>
      <c r="D4" s="15" t="s">
        <v>4793</v>
      </c>
      <c r="E4" s="15"/>
      <c r="F4" s="15" t="s">
        <v>4793</v>
      </c>
    </row>
    <row r="5" spans="1:13" x14ac:dyDescent="0.2">
      <c r="B5" t="s">
        <v>4794</v>
      </c>
      <c r="D5" t="s">
        <v>4795</v>
      </c>
      <c r="F5" s="16" t="s">
        <v>1268</v>
      </c>
    </row>
    <row r="6" spans="1:13" x14ac:dyDescent="0.2">
      <c r="B6" t="s">
        <v>4796</v>
      </c>
      <c r="D6" t="s">
        <v>4797</v>
      </c>
      <c r="F6" s="16" t="s">
        <v>343</v>
      </c>
      <c r="L6" t="s">
        <v>4798</v>
      </c>
    </row>
    <row r="7" spans="1:13" x14ac:dyDescent="0.2">
      <c r="B7" t="s">
        <v>4799</v>
      </c>
      <c r="D7" t="s">
        <v>4800</v>
      </c>
      <c r="F7" s="16" t="s">
        <v>4801</v>
      </c>
      <c r="L7" t="s">
        <v>4802</v>
      </c>
    </row>
    <row r="8" spans="1:13" x14ac:dyDescent="0.2">
      <c r="B8" t="s">
        <v>4803</v>
      </c>
      <c r="D8" t="s">
        <v>4804</v>
      </c>
      <c r="F8" s="16" t="s">
        <v>1342</v>
      </c>
    </row>
    <row r="9" spans="1:13" x14ac:dyDescent="0.2">
      <c r="B9" t="s">
        <v>4805</v>
      </c>
      <c r="D9" t="s">
        <v>4806</v>
      </c>
      <c r="F9" s="16" t="s">
        <v>4807</v>
      </c>
    </row>
    <row r="10" spans="1:13" x14ac:dyDescent="0.2">
      <c r="B10" t="s">
        <v>4808</v>
      </c>
      <c r="D10" t="s">
        <v>4809</v>
      </c>
      <c r="F10" s="16" t="s">
        <v>4810</v>
      </c>
    </row>
    <row r="11" spans="1:13" x14ac:dyDescent="0.2">
      <c r="A11" s="17"/>
      <c r="B11" s="17" t="s">
        <v>4811</v>
      </c>
      <c r="C11" s="17"/>
      <c r="D11" s="17" t="s">
        <v>4812</v>
      </c>
      <c r="E11" s="17"/>
      <c r="F11" s="16" t="s">
        <v>4813</v>
      </c>
      <c r="G11" s="17"/>
      <c r="H11" s="17"/>
      <c r="I11" s="17"/>
      <c r="J11" s="17"/>
      <c r="K11" s="17"/>
      <c r="L11" s="17"/>
      <c r="M11" s="17"/>
    </row>
    <row r="12" spans="1:13" x14ac:dyDescent="0.2">
      <c r="A12" s="17"/>
      <c r="B12" s="17" t="s">
        <v>4814</v>
      </c>
      <c r="C12" s="17"/>
      <c r="D12" s="17" t="s">
        <v>4815</v>
      </c>
      <c r="E12" s="17"/>
      <c r="F12" s="16" t="s">
        <v>4816</v>
      </c>
      <c r="G12" s="17"/>
      <c r="H12" s="17"/>
      <c r="I12" s="17"/>
      <c r="J12" s="17"/>
      <c r="K12" s="17"/>
      <c r="L12" s="17"/>
      <c r="M12" s="17"/>
    </row>
    <row r="13" spans="1:13" x14ac:dyDescent="0.2">
      <c r="A13" s="17"/>
      <c r="B13" s="17" t="s">
        <v>4817</v>
      </c>
      <c r="C13" s="17"/>
      <c r="D13" s="17" t="s">
        <v>4818</v>
      </c>
      <c r="E13" s="17"/>
      <c r="F13" s="16" t="s">
        <v>4819</v>
      </c>
      <c r="G13" s="17"/>
      <c r="H13" s="17"/>
      <c r="I13" s="17"/>
      <c r="J13" s="17"/>
      <c r="K13" s="17"/>
      <c r="L13" s="17"/>
      <c r="M13" s="17"/>
    </row>
    <row r="14" spans="1:13" x14ac:dyDescent="0.2">
      <c r="A14" s="17"/>
      <c r="B14" s="17" t="s">
        <v>4820</v>
      </c>
      <c r="C14" s="17"/>
      <c r="D14" t="s">
        <v>4821</v>
      </c>
      <c r="E14" s="17"/>
      <c r="F14" s="16" t="s">
        <v>4822</v>
      </c>
      <c r="G14" s="17"/>
      <c r="H14" s="17"/>
      <c r="I14" s="17"/>
      <c r="J14" s="17"/>
      <c r="K14" s="17"/>
      <c r="L14" s="17"/>
      <c r="M14" s="17"/>
    </row>
    <row r="15" spans="1:13" x14ac:dyDescent="0.2">
      <c r="A15" s="17"/>
      <c r="B15" s="17" t="s">
        <v>4823</v>
      </c>
      <c r="C15" s="17"/>
      <c r="D15" s="17"/>
      <c r="E15" s="17"/>
      <c r="F15" s="16" t="s">
        <v>1039</v>
      </c>
      <c r="G15" s="17"/>
      <c r="H15" s="17"/>
      <c r="I15" s="17"/>
      <c r="J15" s="17"/>
      <c r="K15" s="17"/>
      <c r="L15" s="17"/>
      <c r="M15" s="17"/>
    </row>
    <row r="16" spans="1:13" x14ac:dyDescent="0.2">
      <c r="A16" s="17"/>
      <c r="B16" s="17" t="s">
        <v>4824</v>
      </c>
      <c r="C16" s="17"/>
      <c r="D16" s="17"/>
      <c r="E16" s="17"/>
      <c r="F16" s="16" t="s">
        <v>2743</v>
      </c>
      <c r="G16" s="17"/>
      <c r="H16" s="17"/>
      <c r="I16" s="17"/>
      <c r="J16" s="17"/>
      <c r="K16" s="17"/>
      <c r="L16" s="17"/>
      <c r="M16" s="17"/>
    </row>
    <row r="17" spans="1:13" x14ac:dyDescent="0.2">
      <c r="A17" s="17"/>
      <c r="B17" s="17" t="s">
        <v>4825</v>
      </c>
      <c r="C17" s="17"/>
      <c r="D17" s="17"/>
      <c r="E17" s="17"/>
      <c r="F17" s="16" t="s">
        <v>1688</v>
      </c>
      <c r="G17" s="17"/>
      <c r="H17" s="17"/>
      <c r="I17" s="17"/>
      <c r="J17" s="17"/>
      <c r="K17" s="17"/>
      <c r="L17" s="17"/>
      <c r="M17" s="17"/>
    </row>
    <row r="18" spans="1:13" x14ac:dyDescent="0.2">
      <c r="A18" s="17"/>
      <c r="B18" s="17" t="s">
        <v>4826</v>
      </c>
      <c r="C18" s="17"/>
      <c r="D18" s="17"/>
      <c r="E18" s="17"/>
      <c r="F18" s="16" t="s">
        <v>4827</v>
      </c>
      <c r="G18" s="17"/>
      <c r="H18" s="17"/>
      <c r="I18" s="17"/>
      <c r="J18" s="17"/>
      <c r="K18" s="17"/>
      <c r="L18" s="17"/>
      <c r="M18" s="17"/>
    </row>
    <row r="19" spans="1:13" x14ac:dyDescent="0.2">
      <c r="A19" s="17"/>
      <c r="B19" s="17" t="s">
        <v>4828</v>
      </c>
      <c r="C19" s="17"/>
      <c r="D19" s="17"/>
      <c r="E19" s="17"/>
      <c r="F19" s="16" t="s">
        <v>1183</v>
      </c>
      <c r="G19" s="17"/>
      <c r="H19" s="17"/>
      <c r="I19" s="17"/>
      <c r="J19" s="17"/>
      <c r="K19" s="17"/>
      <c r="L19" s="17"/>
      <c r="M19" s="17"/>
    </row>
    <row r="20" spans="1:13" x14ac:dyDescent="0.2">
      <c r="A20" s="17"/>
      <c r="B20" s="17" t="s">
        <v>4829</v>
      </c>
      <c r="C20" s="17"/>
      <c r="D20" s="17"/>
      <c r="E20" s="17"/>
      <c r="F20" s="16" t="s">
        <v>4830</v>
      </c>
      <c r="G20" s="17"/>
      <c r="H20" s="17"/>
      <c r="I20" s="17"/>
      <c r="J20" s="17"/>
      <c r="K20" s="17"/>
      <c r="L20" s="17"/>
      <c r="M20" s="17"/>
    </row>
    <row r="21" spans="1:13" x14ac:dyDescent="0.2">
      <c r="A21" s="17"/>
      <c r="B21" s="17" t="s">
        <v>4831</v>
      </c>
      <c r="C21" s="17"/>
      <c r="D21" s="17"/>
      <c r="E21" s="17"/>
      <c r="F21" s="16" t="s">
        <v>703</v>
      </c>
      <c r="G21" s="17"/>
      <c r="H21" s="17"/>
      <c r="I21" s="17"/>
      <c r="J21" s="17"/>
      <c r="K21" s="17"/>
      <c r="L21" s="17"/>
      <c r="M21" s="17"/>
    </row>
    <row r="22" spans="1:13" x14ac:dyDescent="0.2">
      <c r="A22" s="17"/>
      <c r="B22" s="17" t="s">
        <v>4832</v>
      </c>
      <c r="C22" s="17"/>
      <c r="D22" s="17"/>
      <c r="E22" s="17"/>
      <c r="F22" s="16" t="s">
        <v>2493</v>
      </c>
      <c r="G22" s="17"/>
      <c r="H22" s="17"/>
      <c r="I22" s="17"/>
      <c r="J22" s="17"/>
      <c r="K22" s="17"/>
      <c r="L22" s="17"/>
      <c r="M22" s="17"/>
    </row>
    <row r="23" spans="1:13" x14ac:dyDescent="0.2">
      <c r="A23" s="17"/>
      <c r="B23" s="17" t="s">
        <v>4833</v>
      </c>
      <c r="C23" s="17"/>
      <c r="D23" s="17"/>
      <c r="E23" s="17"/>
      <c r="F23" s="16" t="s">
        <v>4834</v>
      </c>
      <c r="G23" s="17"/>
      <c r="H23" s="17"/>
      <c r="I23" s="17"/>
      <c r="J23" s="17"/>
      <c r="K23" s="17"/>
      <c r="L23" s="17"/>
      <c r="M23" s="17"/>
    </row>
    <row r="24" spans="1:13" x14ac:dyDescent="0.2">
      <c r="A24" s="17"/>
      <c r="B24" s="17" t="s">
        <v>4835</v>
      </c>
      <c r="C24" s="17"/>
      <c r="D24" s="17"/>
      <c r="E24" s="17"/>
      <c r="F24" s="16" t="s">
        <v>2910</v>
      </c>
      <c r="G24" s="17"/>
      <c r="H24" s="17"/>
      <c r="I24" s="17"/>
      <c r="J24" s="17"/>
      <c r="K24" s="17"/>
      <c r="L24" s="17"/>
      <c r="M24" s="17"/>
    </row>
    <row r="25" spans="1:13" x14ac:dyDescent="0.2">
      <c r="A25" s="17"/>
      <c r="B25" s="17" t="s">
        <v>4836</v>
      </c>
      <c r="C25" s="17"/>
      <c r="D25" s="17"/>
      <c r="E25" s="17"/>
      <c r="F25" s="16" t="s">
        <v>2480</v>
      </c>
      <c r="G25" s="17"/>
      <c r="H25" s="17"/>
      <c r="I25" s="17"/>
      <c r="J25" s="17"/>
      <c r="K25" s="17"/>
      <c r="L25" s="17"/>
      <c r="M25" s="17"/>
    </row>
    <row r="26" spans="1:13" x14ac:dyDescent="0.2">
      <c r="A26" s="17"/>
      <c r="B26" s="17" t="s">
        <v>4837</v>
      </c>
      <c r="C26" s="17"/>
      <c r="D26" s="17"/>
      <c r="E26" s="17"/>
      <c r="F26" t="s">
        <v>4838</v>
      </c>
      <c r="G26" s="17"/>
      <c r="H26" s="17"/>
      <c r="I26" s="17"/>
      <c r="J26" s="17"/>
      <c r="K26" s="17"/>
      <c r="L26" s="17"/>
      <c r="M26" s="17"/>
    </row>
    <row r="27" spans="1:13" x14ac:dyDescent="0.2">
      <c r="A27" s="17"/>
      <c r="B27" t="s">
        <v>4839</v>
      </c>
      <c r="C27" s="17"/>
      <c r="D27" s="17"/>
      <c r="E27" s="17"/>
      <c r="F27" t="s">
        <v>1814</v>
      </c>
      <c r="G27" s="17"/>
      <c r="H27" s="17"/>
      <c r="I27" s="17"/>
      <c r="J27" s="17"/>
      <c r="K27" s="17"/>
      <c r="L27" s="17"/>
      <c r="M27" s="17"/>
    </row>
    <row r="28" spans="1:13" x14ac:dyDescent="0.2">
      <c r="A28" s="17"/>
      <c r="B28" t="s">
        <v>4840</v>
      </c>
      <c r="C28" s="17"/>
      <c r="D28" s="17"/>
      <c r="E28" s="17"/>
      <c r="F28" t="s">
        <v>3275</v>
      </c>
      <c r="G28" s="17"/>
      <c r="H28" s="17"/>
      <c r="I28" s="17"/>
      <c r="J28" s="17"/>
      <c r="K28" s="17"/>
      <c r="L28" s="17"/>
      <c r="M28" s="17"/>
    </row>
    <row r="29" spans="1:13" x14ac:dyDescent="0.2">
      <c r="A29" s="17"/>
      <c r="B29" s="17"/>
      <c r="C29" s="17"/>
      <c r="D29" s="17"/>
      <c r="E29" s="17"/>
      <c r="F29" t="s">
        <v>1043</v>
      </c>
      <c r="G29" s="17"/>
      <c r="H29" s="17"/>
      <c r="I29" s="17"/>
      <c r="J29" s="17"/>
      <c r="K29" s="17"/>
      <c r="L29" s="17"/>
      <c r="M29" s="17"/>
    </row>
    <row r="30" spans="1:13" x14ac:dyDescent="0.2">
      <c r="A30" s="17"/>
      <c r="B30" s="17"/>
      <c r="C30" s="17"/>
      <c r="D30" s="17"/>
      <c r="E30" s="17"/>
      <c r="F30" t="s">
        <v>2022</v>
      </c>
      <c r="G30" s="17"/>
      <c r="H30" s="17"/>
      <c r="I30" s="17"/>
      <c r="J30" s="17"/>
      <c r="K30" s="17"/>
      <c r="L30" s="17"/>
      <c r="M30" s="17"/>
    </row>
    <row r="31" spans="1:13" x14ac:dyDescent="0.2">
      <c r="A31" s="17"/>
      <c r="B31" s="17"/>
      <c r="C31" s="17"/>
      <c r="D31" s="17"/>
      <c r="E31" s="17"/>
      <c r="F31" t="s">
        <v>4841</v>
      </c>
      <c r="G31" s="17"/>
      <c r="H31" s="17"/>
      <c r="I31" s="17"/>
      <c r="J31" s="17"/>
      <c r="K31" s="17"/>
      <c r="L31" s="17"/>
      <c r="M31" s="17"/>
    </row>
    <row r="32" spans="1:13" x14ac:dyDescent="0.2">
      <c r="A32" s="17"/>
      <c r="B32" s="17"/>
      <c r="C32" s="17"/>
      <c r="D32" s="17"/>
      <c r="E32" s="17"/>
      <c r="F32" t="s">
        <v>4842</v>
      </c>
      <c r="G32" s="17"/>
      <c r="H32" s="17"/>
      <c r="I32" s="17"/>
      <c r="J32" s="17"/>
      <c r="K32" s="17"/>
      <c r="L32" s="17"/>
      <c r="M32" s="17"/>
    </row>
    <row r="33" spans="1:13" x14ac:dyDescent="0.2">
      <c r="A33" s="17"/>
      <c r="B33" s="17"/>
      <c r="C33" s="17"/>
      <c r="D33" s="17"/>
      <c r="E33" s="17"/>
      <c r="F33" s="17"/>
      <c r="G33" s="17"/>
      <c r="H33" s="17"/>
      <c r="I33" s="17"/>
      <c r="J33" s="17"/>
      <c r="K33" s="17"/>
      <c r="L33" s="17"/>
      <c r="M33" s="17"/>
    </row>
    <row r="34" spans="1:13" x14ac:dyDescent="0.2">
      <c r="A34" s="17"/>
      <c r="B34" s="17"/>
      <c r="C34" s="17"/>
      <c r="D34" s="17"/>
      <c r="E34" s="17"/>
      <c r="F34" s="17"/>
      <c r="G34" s="17"/>
      <c r="H34" s="17"/>
      <c r="I34" s="17"/>
      <c r="J34" s="17"/>
      <c r="K34" s="17"/>
      <c r="L34" s="17"/>
      <c r="M34" s="17"/>
    </row>
    <row r="35" spans="1:13" x14ac:dyDescent="0.2">
      <c r="A35" s="17"/>
      <c r="B35" s="17"/>
      <c r="C35" s="17"/>
      <c r="D35" s="17"/>
      <c r="E35" s="17"/>
      <c r="F35" s="17"/>
      <c r="G35" s="17"/>
      <c r="H35" s="17"/>
      <c r="I35" s="17"/>
      <c r="J35" s="17"/>
      <c r="K35" s="17"/>
      <c r="L35" s="17"/>
      <c r="M35" s="17"/>
    </row>
    <row r="36" spans="1:13" x14ac:dyDescent="0.2">
      <c r="A36" s="17"/>
      <c r="B36" s="17"/>
      <c r="C36" s="17"/>
      <c r="D36" s="17"/>
      <c r="E36" s="17"/>
      <c r="F36" s="17"/>
      <c r="G36" s="17"/>
      <c r="H36" s="17"/>
      <c r="I36" s="17"/>
      <c r="J36" s="17"/>
      <c r="K36" s="17"/>
      <c r="L36" s="17"/>
      <c r="M36" s="17"/>
    </row>
    <row r="37" spans="1:13" x14ac:dyDescent="0.2">
      <c r="A37" s="17"/>
      <c r="B37" s="17"/>
      <c r="C37" s="17"/>
      <c r="D37" s="17"/>
      <c r="E37" s="17"/>
      <c r="F37" s="17"/>
      <c r="G37" s="17"/>
      <c r="H37" s="17"/>
      <c r="I37" s="17"/>
      <c r="J37" s="17"/>
      <c r="K37" s="17"/>
      <c r="L37" s="17"/>
      <c r="M37" s="17"/>
    </row>
    <row r="38" spans="1:13" x14ac:dyDescent="0.2">
      <c r="A38" s="17"/>
      <c r="B38" s="17"/>
      <c r="C38" s="17"/>
      <c r="D38" s="17"/>
      <c r="E38" s="17"/>
      <c r="F38" s="17"/>
      <c r="G38" s="17"/>
      <c r="H38" s="17"/>
      <c r="I38" s="17"/>
      <c r="J38" s="17"/>
      <c r="K38" s="17"/>
      <c r="L38" s="17"/>
      <c r="M38" s="17"/>
    </row>
    <row r="39" spans="1:13" x14ac:dyDescent="0.2">
      <c r="A39" s="17"/>
      <c r="B39" s="17"/>
      <c r="C39" s="17"/>
      <c r="D39" s="17"/>
      <c r="E39" s="17"/>
      <c r="F39" s="17"/>
      <c r="G39" s="17"/>
      <c r="H39" s="17"/>
      <c r="I39" s="17"/>
      <c r="J39" s="17"/>
      <c r="K39" s="17"/>
      <c r="L39" s="17"/>
      <c r="M39" s="17"/>
    </row>
    <row r="40" spans="1:13" x14ac:dyDescent="0.2">
      <c r="A40" s="17"/>
      <c r="B40" s="17"/>
      <c r="C40" s="17"/>
      <c r="D40" s="17"/>
      <c r="E40" s="17"/>
      <c r="F40" s="17"/>
      <c r="G40" s="17"/>
      <c r="H40" s="17"/>
      <c r="I40" s="17"/>
      <c r="J40" s="17"/>
      <c r="K40" s="17"/>
      <c r="L40" s="17"/>
      <c r="M40" s="17"/>
    </row>
    <row r="41" spans="1:13" x14ac:dyDescent="0.2">
      <c r="A41" s="17"/>
      <c r="B41" s="17"/>
      <c r="C41" s="17"/>
      <c r="D41" s="17"/>
      <c r="E41" s="17"/>
      <c r="F41" s="17"/>
      <c r="G41" s="17"/>
      <c r="H41" s="17"/>
      <c r="I41" s="17"/>
      <c r="J41" s="17"/>
      <c r="K41" s="17"/>
      <c r="L41" s="17"/>
      <c r="M41" s="17"/>
    </row>
    <row r="42" spans="1:13" x14ac:dyDescent="0.2">
      <c r="A42" s="17"/>
      <c r="B42" s="17"/>
      <c r="C42" s="17"/>
      <c r="D42" s="17"/>
      <c r="E42" s="17"/>
      <c r="F42" s="17"/>
      <c r="G42" s="17"/>
      <c r="H42" s="17"/>
      <c r="I42" s="17"/>
      <c r="J42" s="17"/>
      <c r="K42" s="17"/>
      <c r="L42" s="17"/>
      <c r="M42" s="17"/>
    </row>
    <row r="43" spans="1:13" x14ac:dyDescent="0.2">
      <c r="A43" s="17"/>
      <c r="B43" s="17"/>
      <c r="C43" s="17"/>
      <c r="D43" s="17"/>
      <c r="E43" s="17"/>
      <c r="F43" s="17"/>
      <c r="G43" s="17"/>
      <c r="H43" s="17"/>
      <c r="I43" s="17"/>
      <c r="J43" s="17"/>
      <c r="K43" s="17"/>
      <c r="L43" s="17"/>
      <c r="M43" s="17"/>
    </row>
    <row r="44" spans="1:13" x14ac:dyDescent="0.2">
      <c r="A44" s="17"/>
      <c r="B44" s="17"/>
      <c r="C44" s="17"/>
      <c r="D44" s="17"/>
      <c r="E44" s="17"/>
      <c r="F44" s="17"/>
      <c r="G44" s="17"/>
      <c r="H44" s="17"/>
      <c r="I44" s="17"/>
      <c r="J44" s="17"/>
      <c r="K44" s="17"/>
      <c r="L44" s="17"/>
      <c r="M44" s="17"/>
    </row>
    <row r="45" spans="1:13" x14ac:dyDescent="0.2">
      <c r="A45" s="17"/>
      <c r="B45" s="17"/>
      <c r="C45" s="17"/>
      <c r="D45" s="17"/>
      <c r="E45" s="17"/>
      <c r="F45" s="17"/>
      <c r="G45" s="17"/>
      <c r="H45" s="17"/>
      <c r="I45" s="17"/>
      <c r="J45" s="17"/>
      <c r="K45" s="17"/>
      <c r="L45" s="17"/>
      <c r="M45" s="17"/>
    </row>
    <row r="46" spans="1:13" x14ac:dyDescent="0.2">
      <c r="A46" s="17"/>
      <c r="B46" s="17"/>
      <c r="C46" s="17"/>
      <c r="D46" s="17"/>
      <c r="E46" s="17"/>
      <c r="F46" s="17"/>
      <c r="G46" s="17"/>
      <c r="H46" s="17"/>
      <c r="I46" s="17"/>
      <c r="J46" s="17"/>
      <c r="K46" s="17"/>
      <c r="L46" s="17"/>
      <c r="M46" s="17"/>
    </row>
    <row r="47" spans="1:13" x14ac:dyDescent="0.2">
      <c r="A47" s="17"/>
      <c r="B47" s="17"/>
      <c r="C47" s="17"/>
      <c r="D47" s="17"/>
      <c r="E47" s="17"/>
      <c r="F47" s="17"/>
      <c r="G47" s="17"/>
      <c r="H47" s="17"/>
      <c r="I47" s="17"/>
      <c r="J47" s="17"/>
      <c r="K47" s="17"/>
      <c r="L47" s="17"/>
      <c r="M47" s="17"/>
    </row>
    <row r="48" spans="1:13" x14ac:dyDescent="0.2">
      <c r="A48" s="17"/>
      <c r="B48" s="17"/>
      <c r="C48" s="17"/>
      <c r="D48" s="17"/>
      <c r="E48" s="17"/>
      <c r="F48" s="17"/>
      <c r="G48" s="17"/>
      <c r="H48" s="17"/>
      <c r="I48" s="17"/>
      <c r="J48" s="17"/>
      <c r="K48" s="17"/>
      <c r="L48" s="17"/>
      <c r="M48" s="17"/>
    </row>
    <row r="49" spans="1:13" x14ac:dyDescent="0.2">
      <c r="A49" s="17"/>
      <c r="B49" s="17"/>
      <c r="C49" s="17"/>
      <c r="D49" s="17"/>
      <c r="E49" s="17"/>
      <c r="F49" s="17"/>
      <c r="G49" s="17"/>
      <c r="H49" s="17"/>
      <c r="I49" s="17"/>
      <c r="J49" s="17"/>
      <c r="K49" s="17"/>
      <c r="L49" s="17"/>
      <c r="M49" s="17"/>
    </row>
    <row r="50" spans="1:13" x14ac:dyDescent="0.2">
      <c r="A50" s="17"/>
      <c r="B50" s="17"/>
      <c r="C50" s="17"/>
      <c r="D50" s="17"/>
      <c r="E50" s="17"/>
      <c r="F50" s="17"/>
      <c r="G50" s="17"/>
      <c r="H50" s="17"/>
      <c r="I50" s="17"/>
      <c r="J50" s="17"/>
      <c r="K50" s="17"/>
      <c r="L50" s="17"/>
      <c r="M50" s="17"/>
    </row>
    <row r="51" spans="1:13" x14ac:dyDescent="0.2">
      <c r="A51" s="17"/>
      <c r="B51" s="17"/>
      <c r="C51" s="17"/>
      <c r="D51" s="17"/>
      <c r="E51" s="17"/>
      <c r="F51" s="17"/>
      <c r="G51" s="17"/>
      <c r="H51" s="17"/>
      <c r="I51" s="17"/>
      <c r="J51" s="17"/>
      <c r="K51" s="17"/>
      <c r="L51" s="17"/>
      <c r="M51" s="17"/>
    </row>
    <row r="52" spans="1:13" x14ac:dyDescent="0.2">
      <c r="A52" s="17"/>
      <c r="B52" s="17"/>
      <c r="C52" s="17"/>
      <c r="D52" s="17"/>
      <c r="E52" s="17"/>
      <c r="F52" s="17"/>
      <c r="G52" s="17"/>
      <c r="H52" s="17"/>
      <c r="I52" s="17"/>
      <c r="J52" s="17"/>
      <c r="K52" s="17"/>
      <c r="L52" s="17"/>
      <c r="M52" s="17"/>
    </row>
    <row r="53" spans="1:13" x14ac:dyDescent="0.2">
      <c r="A53" s="17"/>
      <c r="B53" s="17"/>
      <c r="C53" s="17"/>
      <c r="D53" s="17"/>
      <c r="E53" s="17"/>
      <c r="F53" s="17"/>
      <c r="G53" s="17"/>
      <c r="H53" s="17"/>
      <c r="I53" s="17"/>
      <c r="J53" s="17"/>
      <c r="K53" s="17"/>
      <c r="L53" s="17"/>
      <c r="M53" s="17"/>
    </row>
    <row r="54" spans="1:13" x14ac:dyDescent="0.2">
      <c r="A54" s="17"/>
      <c r="B54" s="17"/>
      <c r="C54" s="17"/>
      <c r="D54" s="17"/>
      <c r="E54" s="17"/>
      <c r="F54" s="17"/>
      <c r="G54" s="17"/>
      <c r="H54" s="17"/>
      <c r="I54" s="17"/>
      <c r="J54" s="17"/>
      <c r="K54" s="17"/>
      <c r="L54" s="17"/>
      <c r="M54" s="17"/>
    </row>
    <row r="55" spans="1:13" x14ac:dyDescent="0.2">
      <c r="A55" s="17"/>
      <c r="B55" s="17"/>
      <c r="C55" s="17"/>
      <c r="D55" s="17"/>
      <c r="E55" s="17"/>
      <c r="F55" s="17"/>
      <c r="G55" s="17"/>
      <c r="H55" s="17"/>
      <c r="I55" s="17"/>
      <c r="J55" s="17"/>
      <c r="K55" s="17"/>
      <c r="L55" s="17"/>
      <c r="M55" s="17"/>
    </row>
    <row r="56" spans="1:13" x14ac:dyDescent="0.2">
      <c r="A56" s="17"/>
      <c r="B56" s="17"/>
      <c r="C56" s="17"/>
      <c r="D56" s="17"/>
      <c r="E56" s="17"/>
      <c r="F56" s="17"/>
      <c r="G56" s="17"/>
      <c r="H56" s="17"/>
      <c r="I56" s="17"/>
      <c r="J56" s="17"/>
      <c r="K56" s="17"/>
      <c r="L56" s="17"/>
      <c r="M56" s="17"/>
    </row>
    <row r="57" spans="1:13" x14ac:dyDescent="0.2">
      <c r="A57" s="17"/>
      <c r="B57" s="17"/>
      <c r="C57" s="17"/>
      <c r="D57" s="17"/>
      <c r="E57" s="17"/>
      <c r="F57" s="17"/>
      <c r="G57" s="17"/>
      <c r="H57" s="17"/>
      <c r="I57" s="17"/>
      <c r="J57" s="17"/>
      <c r="K57" s="17"/>
      <c r="L57" s="17"/>
      <c r="M57" s="17"/>
    </row>
    <row r="58" spans="1:13" x14ac:dyDescent="0.2">
      <c r="A58" s="17"/>
      <c r="B58" s="17"/>
      <c r="C58" s="17"/>
      <c r="D58" s="17"/>
      <c r="E58" s="17"/>
      <c r="F58" s="17"/>
      <c r="G58" s="17"/>
      <c r="H58" s="17"/>
      <c r="I58" s="17"/>
      <c r="J58" s="17"/>
      <c r="K58" s="17"/>
      <c r="L58" s="17"/>
      <c r="M58" s="17"/>
    </row>
    <row r="59" spans="1:13" x14ac:dyDescent="0.2">
      <c r="A59" s="17"/>
      <c r="B59" s="17"/>
      <c r="C59" s="17"/>
      <c r="D59" s="17"/>
      <c r="E59" s="17"/>
      <c r="F59" s="17"/>
      <c r="G59" s="17"/>
      <c r="H59" s="17"/>
      <c r="I59" s="17"/>
      <c r="J59" s="17"/>
      <c r="K59" s="17"/>
      <c r="L59" s="17"/>
      <c r="M59" s="17"/>
    </row>
    <row r="60" spans="1:13" x14ac:dyDescent="0.2">
      <c r="A60" s="17"/>
      <c r="B60" s="17"/>
      <c r="C60" s="17"/>
      <c r="D60" s="17"/>
      <c r="E60" s="17"/>
      <c r="F60" s="17"/>
      <c r="G60" s="17"/>
      <c r="H60" s="17"/>
      <c r="I60" s="17"/>
      <c r="J60" s="17"/>
      <c r="K60" s="17"/>
      <c r="L60" s="17"/>
      <c r="M60" s="17"/>
    </row>
    <row r="61" spans="1:13" x14ac:dyDescent="0.2">
      <c r="A61" s="17"/>
      <c r="B61" s="17"/>
      <c r="C61" s="17"/>
      <c r="D61" s="17"/>
      <c r="E61" s="17"/>
      <c r="F61" s="17"/>
      <c r="G61" s="17"/>
      <c r="H61" s="17"/>
      <c r="I61" s="17"/>
      <c r="J61" s="17"/>
      <c r="K61" s="17"/>
      <c r="L61" s="17"/>
      <c r="M61" s="17"/>
    </row>
    <row r="62" spans="1:13" x14ac:dyDescent="0.2">
      <c r="A62" s="17"/>
      <c r="B62" s="17"/>
      <c r="C62" s="17"/>
      <c r="D62" s="17"/>
      <c r="E62" s="17"/>
      <c r="F62" s="17"/>
      <c r="G62" s="17"/>
      <c r="H62" s="17"/>
      <c r="I62" s="17"/>
      <c r="J62" s="17"/>
      <c r="K62" s="17"/>
      <c r="L62" s="17"/>
      <c r="M62" s="17"/>
    </row>
    <row r="63" spans="1:13" x14ac:dyDescent="0.2">
      <c r="A63" s="17"/>
      <c r="B63" s="17"/>
      <c r="C63" s="17"/>
      <c r="D63" s="17"/>
      <c r="E63" s="17"/>
      <c r="F63" s="17"/>
      <c r="G63" s="17"/>
      <c r="H63" s="17"/>
      <c r="I63" s="17"/>
      <c r="J63" s="17"/>
      <c r="K63" s="17"/>
      <c r="L63" s="17"/>
      <c r="M63" s="17"/>
    </row>
    <row r="64" spans="1:13" x14ac:dyDescent="0.2">
      <c r="A64" s="17"/>
      <c r="B64" s="17"/>
      <c r="C64" s="17"/>
      <c r="D64" s="17"/>
      <c r="E64" s="17"/>
      <c r="F64" s="17"/>
      <c r="G64" s="17"/>
      <c r="H64" s="17"/>
      <c r="I64" s="17"/>
      <c r="J64" s="17"/>
      <c r="K64" s="17"/>
      <c r="L64" s="17"/>
      <c r="M64" s="17"/>
    </row>
    <row r="65" spans="1:13" x14ac:dyDescent="0.2">
      <c r="A65" s="17"/>
      <c r="B65" s="17"/>
      <c r="C65" s="17"/>
      <c r="D65" s="17"/>
      <c r="E65" s="17"/>
      <c r="F65" s="17"/>
      <c r="G65" s="17"/>
      <c r="H65" s="17"/>
      <c r="I65" s="17"/>
      <c r="J65" s="17"/>
      <c r="K65" s="17"/>
      <c r="L65" s="17"/>
      <c r="M65" s="17"/>
    </row>
    <row r="66" spans="1:13" x14ac:dyDescent="0.2">
      <c r="A66" s="17"/>
      <c r="B66" s="17"/>
      <c r="C66" s="17"/>
      <c r="D66" s="17"/>
      <c r="E66" s="17"/>
      <c r="F66" s="17"/>
      <c r="G66" s="17"/>
      <c r="H66" s="17"/>
      <c r="I66" s="17"/>
      <c r="J66" s="17"/>
      <c r="K66" s="17"/>
      <c r="L66" s="17"/>
      <c r="M66" s="17"/>
    </row>
    <row r="67" spans="1:13" x14ac:dyDescent="0.2">
      <c r="A67" s="17"/>
      <c r="B67" s="17"/>
      <c r="C67" s="17"/>
      <c r="D67" s="17"/>
      <c r="E67" s="17"/>
      <c r="F67" s="17"/>
      <c r="G67" s="17"/>
      <c r="H67" s="17"/>
      <c r="I67" s="17"/>
      <c r="J67" s="17"/>
      <c r="K67" s="17"/>
      <c r="L67" s="17"/>
      <c r="M67" s="17"/>
    </row>
    <row r="68" spans="1:13" x14ac:dyDescent="0.2">
      <c r="A68" s="17"/>
      <c r="B68" s="17"/>
      <c r="C68" s="17"/>
      <c r="D68" s="17"/>
      <c r="E68" s="17"/>
      <c r="F68" s="17"/>
      <c r="G68" s="17"/>
      <c r="H68" s="17"/>
      <c r="I68" s="17"/>
      <c r="J68" s="17"/>
      <c r="K68" s="17"/>
      <c r="L68" s="17"/>
      <c r="M68" s="17"/>
    </row>
    <row r="69" spans="1:13" x14ac:dyDescent="0.2">
      <c r="A69" s="17"/>
      <c r="B69" s="17"/>
      <c r="C69" s="17"/>
      <c r="D69" s="17"/>
      <c r="E69" s="17"/>
      <c r="F69" s="17"/>
      <c r="G69" s="17"/>
      <c r="H69" s="17"/>
      <c r="I69" s="17"/>
      <c r="J69" s="17"/>
      <c r="K69" s="17"/>
      <c r="L69" s="17"/>
      <c r="M69" s="17"/>
    </row>
    <row r="70" spans="1:13" x14ac:dyDescent="0.2">
      <c r="A70" s="17"/>
      <c r="B70" s="17"/>
      <c r="C70" s="17"/>
      <c r="D70" s="17"/>
      <c r="E70" s="17"/>
      <c r="F70" s="17"/>
      <c r="G70" s="17"/>
      <c r="H70" s="17"/>
      <c r="I70" s="17"/>
      <c r="J70" s="17"/>
      <c r="K70" s="17"/>
      <c r="L70" s="17"/>
      <c r="M70" s="17"/>
    </row>
    <row r="71" spans="1:13" x14ac:dyDescent="0.2">
      <c r="A71" s="17"/>
      <c r="B71" s="17"/>
      <c r="C71" s="17"/>
      <c r="D71" s="17"/>
      <c r="E71" s="17"/>
      <c r="F71" s="17"/>
      <c r="G71" s="17"/>
      <c r="H71" s="17"/>
      <c r="I71" s="17"/>
      <c r="J71" s="17"/>
      <c r="K71" s="17"/>
      <c r="L71" s="17"/>
      <c r="M71" s="17"/>
    </row>
    <row r="72" spans="1:13" x14ac:dyDescent="0.2">
      <c r="A72" s="17"/>
      <c r="B72" s="17"/>
      <c r="C72" s="17"/>
      <c r="D72" s="17"/>
      <c r="E72" s="17"/>
      <c r="F72" s="17"/>
      <c r="G72" s="17"/>
      <c r="H72" s="17"/>
      <c r="I72" s="17"/>
      <c r="J72" s="17"/>
      <c r="K72" s="17"/>
      <c r="L72" s="17"/>
      <c r="M72" s="17"/>
    </row>
    <row r="73" spans="1:13" x14ac:dyDescent="0.2">
      <c r="A73" s="17"/>
      <c r="B73" s="17"/>
      <c r="C73" s="17"/>
      <c r="D73" s="17"/>
      <c r="E73" s="17"/>
      <c r="F73" s="17"/>
      <c r="G73" s="17"/>
      <c r="H73" s="17"/>
      <c r="I73" s="17"/>
      <c r="J73" s="17"/>
      <c r="K73" s="17"/>
      <c r="L73" s="17"/>
      <c r="M73" s="17"/>
    </row>
    <row r="74" spans="1:13" x14ac:dyDescent="0.2">
      <c r="A74" s="17"/>
      <c r="B74" s="17"/>
      <c r="C74" s="17"/>
      <c r="D74" s="17"/>
      <c r="E74" s="17"/>
      <c r="F74" s="17"/>
      <c r="G74" s="17"/>
      <c r="H74" s="17"/>
      <c r="I74" s="17"/>
      <c r="J74" s="17"/>
      <c r="K74" s="17"/>
      <c r="L74" s="17"/>
      <c r="M74" s="17"/>
    </row>
    <row r="75" spans="1:13" x14ac:dyDescent="0.2">
      <c r="A75" s="17"/>
      <c r="B75" s="17"/>
      <c r="C75" s="17"/>
      <c r="D75" s="17"/>
      <c r="E75" s="17"/>
      <c r="F75" s="17"/>
      <c r="G75" s="17"/>
      <c r="H75" s="17"/>
      <c r="I75" s="17"/>
      <c r="J75" s="17"/>
      <c r="K75" s="17"/>
      <c r="L75" s="17"/>
      <c r="M75" s="17"/>
    </row>
    <row r="76" spans="1:13" x14ac:dyDescent="0.2">
      <c r="A76" s="17"/>
      <c r="B76" s="17"/>
      <c r="C76" s="17"/>
      <c r="D76" s="17"/>
      <c r="E76" s="17"/>
      <c r="F76" s="17"/>
      <c r="G76" s="17"/>
      <c r="H76" s="17"/>
      <c r="I76" s="17"/>
      <c r="J76" s="17"/>
      <c r="K76" s="17"/>
      <c r="L76" s="17"/>
      <c r="M76" s="17"/>
    </row>
    <row r="77" spans="1:13" x14ac:dyDescent="0.2">
      <c r="A77" s="17"/>
      <c r="B77" s="17"/>
      <c r="C77" s="17"/>
      <c r="D77" s="17"/>
      <c r="E77" s="17"/>
      <c r="F77" s="17"/>
      <c r="G77" s="17"/>
      <c r="H77" s="17"/>
      <c r="I77" s="17"/>
      <c r="J77" s="17"/>
      <c r="K77" s="17"/>
      <c r="L77" s="17"/>
      <c r="M77" s="17"/>
    </row>
    <row r="78" spans="1:13" x14ac:dyDescent="0.2">
      <c r="A78" s="17"/>
      <c r="B78" s="17"/>
      <c r="C78" s="17"/>
      <c r="D78" s="17"/>
      <c r="E78" s="17"/>
      <c r="F78" s="17"/>
      <c r="G78" s="17"/>
      <c r="H78" s="17"/>
      <c r="I78" s="17"/>
      <c r="J78" s="17"/>
      <c r="K78" s="17"/>
      <c r="L78" s="17"/>
      <c r="M78" s="17"/>
    </row>
    <row r="79" spans="1:13" x14ac:dyDescent="0.2">
      <c r="A79" s="17"/>
      <c r="B79" s="17"/>
      <c r="C79" s="17"/>
      <c r="D79" s="17"/>
      <c r="E79" s="17"/>
      <c r="F79" s="17"/>
      <c r="G79" s="17"/>
      <c r="H79" s="17"/>
      <c r="I79" s="17"/>
      <c r="J79" s="17"/>
      <c r="K79" s="17"/>
      <c r="L79" s="17"/>
      <c r="M79" s="17"/>
    </row>
    <row r="80" spans="1:13" x14ac:dyDescent="0.2">
      <c r="A80" s="17"/>
      <c r="B80" s="17"/>
      <c r="C80" s="17"/>
      <c r="D80" s="17"/>
      <c r="E80" s="17"/>
      <c r="F80" s="17"/>
      <c r="G80" s="17"/>
      <c r="H80" s="17"/>
      <c r="I80" s="17"/>
      <c r="J80" s="17"/>
      <c r="K80" s="17"/>
      <c r="L80" s="17"/>
      <c r="M80" s="17"/>
    </row>
    <row r="81" spans="1:13" x14ac:dyDescent="0.2">
      <c r="A81" s="17"/>
      <c r="B81" s="17"/>
      <c r="C81" s="17"/>
      <c r="D81" s="17"/>
      <c r="E81" s="17"/>
      <c r="F81" s="17"/>
      <c r="G81" s="17"/>
      <c r="H81" s="17"/>
      <c r="I81" s="17"/>
      <c r="J81" s="17"/>
      <c r="K81" s="17"/>
      <c r="L81" s="17"/>
      <c r="M81" s="17"/>
    </row>
    <row r="82" spans="1:13" x14ac:dyDescent="0.2">
      <c r="A82" s="17"/>
      <c r="B82" s="17"/>
      <c r="C82" s="17"/>
      <c r="D82" s="17"/>
      <c r="E82" s="17"/>
      <c r="F82" s="17"/>
      <c r="G82" s="17"/>
      <c r="H82" s="17"/>
      <c r="I82" s="17"/>
      <c r="J82" s="17"/>
      <c r="K82" s="17"/>
      <c r="L82" s="17"/>
      <c r="M82" s="17"/>
    </row>
    <row r="83" spans="1:13" x14ac:dyDescent="0.2">
      <c r="A83" s="17"/>
      <c r="B83" s="17"/>
      <c r="C83" s="17"/>
      <c r="D83" s="17"/>
      <c r="E83" s="17"/>
      <c r="F83" s="17"/>
      <c r="G83" s="17"/>
      <c r="H83" s="17"/>
      <c r="I83" s="17"/>
      <c r="J83" s="17"/>
      <c r="K83" s="17"/>
      <c r="L83" s="17"/>
      <c r="M83" s="17"/>
    </row>
    <row r="84" spans="1:13" x14ac:dyDescent="0.2">
      <c r="A84" s="17"/>
      <c r="B84" s="17"/>
      <c r="C84" s="17"/>
      <c r="D84" s="17"/>
      <c r="E84" s="17"/>
      <c r="F84" s="17"/>
      <c r="G84" s="17"/>
      <c r="H84" s="17"/>
      <c r="I84" s="17"/>
      <c r="J84" s="17"/>
      <c r="K84" s="17"/>
      <c r="L84" s="17"/>
      <c r="M84" s="17"/>
    </row>
    <row r="85" spans="1:13" x14ac:dyDescent="0.2">
      <c r="A85" s="17"/>
      <c r="B85" s="17"/>
      <c r="C85" s="17"/>
      <c r="D85" s="17"/>
      <c r="E85" s="17"/>
      <c r="F85" s="17"/>
      <c r="G85" s="17"/>
      <c r="H85" s="17"/>
      <c r="I85" s="17"/>
      <c r="J85" s="17"/>
      <c r="K85" s="17"/>
      <c r="L85" s="17"/>
      <c r="M85" s="17"/>
    </row>
    <row r="86" spans="1:13" x14ac:dyDescent="0.2">
      <c r="A86" s="17"/>
      <c r="B86" s="17"/>
      <c r="C86" s="17"/>
      <c r="D86" s="17"/>
      <c r="E86" s="17"/>
      <c r="F86" s="17"/>
      <c r="G86" s="17"/>
      <c r="H86" s="17"/>
      <c r="I86" s="17"/>
      <c r="J86" s="17"/>
      <c r="K86" s="17"/>
      <c r="L86" s="17"/>
      <c r="M86" s="17"/>
    </row>
    <row r="87" spans="1:13" x14ac:dyDescent="0.2">
      <c r="A87" s="17"/>
      <c r="B87" s="17"/>
      <c r="C87" s="17"/>
      <c r="D87" s="17"/>
      <c r="E87" s="17"/>
      <c r="F87" s="17"/>
      <c r="G87" s="17"/>
      <c r="H87" s="17"/>
      <c r="I87" s="17"/>
      <c r="J87" s="17"/>
      <c r="K87" s="17"/>
      <c r="L87" s="17"/>
      <c r="M87" s="17"/>
    </row>
    <row r="88" spans="1:13" x14ac:dyDescent="0.2">
      <c r="A88" s="17"/>
      <c r="B88" s="17"/>
      <c r="C88" s="17"/>
      <c r="D88" s="17"/>
      <c r="E88" s="17"/>
      <c r="F88" s="17"/>
      <c r="G88" s="17"/>
      <c r="H88" s="17"/>
      <c r="I88" s="17"/>
      <c r="J88" s="17"/>
      <c r="K88" s="17"/>
      <c r="L88" s="17"/>
      <c r="M88" s="17"/>
    </row>
    <row r="89" spans="1:13" x14ac:dyDescent="0.2">
      <c r="A89" s="17"/>
      <c r="B89" s="17"/>
      <c r="C89" s="17"/>
      <c r="D89" s="17"/>
      <c r="E89" s="17"/>
      <c r="F89" s="17"/>
      <c r="G89" s="17"/>
      <c r="H89" s="17"/>
      <c r="I89" s="17"/>
      <c r="J89" s="17"/>
      <c r="K89" s="17"/>
      <c r="L89" s="17"/>
      <c r="M89" s="17"/>
    </row>
    <row r="90" spans="1:13" x14ac:dyDescent="0.2">
      <c r="A90" s="17"/>
      <c r="B90" s="17"/>
      <c r="C90" s="17"/>
      <c r="D90" s="17"/>
      <c r="E90" s="17"/>
      <c r="F90" s="17"/>
      <c r="G90" s="17"/>
      <c r="H90" s="17"/>
      <c r="I90" s="17"/>
      <c r="J90" s="17"/>
      <c r="K90" s="17"/>
      <c r="L90" s="17"/>
      <c r="M90" s="17"/>
    </row>
    <row r="91" spans="1:13" x14ac:dyDescent="0.2">
      <c r="A91" s="17"/>
      <c r="B91" s="17"/>
      <c r="C91" s="17"/>
      <c r="D91" s="17"/>
      <c r="E91" s="17"/>
      <c r="F91" s="17"/>
      <c r="G91" s="17"/>
      <c r="H91" s="17"/>
      <c r="I91" s="17"/>
      <c r="J91" s="17"/>
      <c r="K91" s="17"/>
      <c r="L91" s="17"/>
      <c r="M91" s="17"/>
    </row>
    <row r="92" spans="1:13" x14ac:dyDescent="0.2">
      <c r="A92" s="17"/>
      <c r="B92" s="17"/>
      <c r="C92" s="17"/>
      <c r="D92" s="17"/>
      <c r="E92" s="17"/>
      <c r="F92" s="17"/>
      <c r="G92" s="17"/>
      <c r="H92" s="17"/>
      <c r="I92" s="17"/>
      <c r="J92" s="17"/>
      <c r="K92" s="17"/>
      <c r="L92" s="17"/>
      <c r="M92" s="17"/>
    </row>
    <row r="93" spans="1:13" x14ac:dyDescent="0.2">
      <c r="A93" s="17"/>
      <c r="B93" s="17"/>
      <c r="C93" s="17"/>
      <c r="D93" s="17"/>
      <c r="E93" s="17"/>
      <c r="F93" s="17"/>
      <c r="G93" s="17"/>
      <c r="H93" s="17"/>
      <c r="I93" s="17"/>
      <c r="J93" s="17"/>
      <c r="K93" s="17"/>
      <c r="L93" s="17"/>
      <c r="M93" s="17"/>
    </row>
    <row r="94" spans="1:13" x14ac:dyDescent="0.2">
      <c r="A94" s="17"/>
      <c r="B94" s="17"/>
      <c r="C94" s="17"/>
      <c r="D94" s="17"/>
      <c r="E94" s="17"/>
      <c r="F94" s="17"/>
      <c r="G94" s="17"/>
      <c r="H94" s="17"/>
      <c r="I94" s="17"/>
      <c r="J94" s="17"/>
      <c r="K94" s="17"/>
      <c r="L94" s="17"/>
      <c r="M94" s="17"/>
    </row>
    <row r="95" spans="1:13" x14ac:dyDescent="0.2">
      <c r="A95" s="17"/>
      <c r="B95" s="17"/>
      <c r="C95" s="17"/>
      <c r="D95" s="17"/>
      <c r="E95" s="17"/>
      <c r="F95" s="17"/>
      <c r="G95" s="17"/>
      <c r="H95" s="17"/>
      <c r="I95" s="17"/>
      <c r="J95" s="17"/>
      <c r="K95" s="17"/>
      <c r="L95" s="17"/>
      <c r="M95" s="17"/>
    </row>
    <row r="96" spans="1:13" x14ac:dyDescent="0.2">
      <c r="A96" s="17"/>
      <c r="B96" s="17"/>
      <c r="C96" s="17"/>
      <c r="D96" s="17"/>
      <c r="E96" s="17"/>
      <c r="F96" s="17"/>
      <c r="G96" s="17"/>
      <c r="H96" s="17"/>
      <c r="I96" s="17"/>
      <c r="J96" s="17"/>
      <c r="K96" s="17"/>
      <c r="L96" s="17"/>
      <c r="M96" s="17"/>
    </row>
    <row r="97" spans="1:13" x14ac:dyDescent="0.2">
      <c r="A97" s="17"/>
      <c r="B97" s="17"/>
      <c r="C97" s="17"/>
      <c r="D97" s="17"/>
      <c r="E97" s="17"/>
      <c r="F97" s="17"/>
      <c r="G97" s="17"/>
      <c r="H97" s="17"/>
      <c r="I97" s="17"/>
      <c r="J97" s="17"/>
      <c r="K97" s="17"/>
      <c r="L97" s="17"/>
      <c r="M97" s="17"/>
    </row>
    <row r="98" spans="1:13" x14ac:dyDescent="0.2">
      <c r="A98" s="17"/>
      <c r="B98" s="17"/>
      <c r="C98" s="17"/>
      <c r="D98" s="17"/>
      <c r="E98" s="17"/>
      <c r="F98" s="17"/>
      <c r="G98" s="17"/>
      <c r="H98" s="17"/>
      <c r="I98" s="17"/>
      <c r="J98" s="17"/>
      <c r="K98" s="17"/>
      <c r="L98" s="17"/>
      <c r="M98" s="17"/>
    </row>
    <row r="99" spans="1:13" x14ac:dyDescent="0.2">
      <c r="A99" s="17"/>
      <c r="B99" s="17"/>
      <c r="C99" s="17"/>
      <c r="D99" s="17"/>
      <c r="E99" s="17"/>
      <c r="F99" s="17"/>
      <c r="G99" s="17"/>
      <c r="H99" s="17"/>
      <c r="I99" s="17"/>
      <c r="J99" s="17"/>
      <c r="K99" s="17"/>
      <c r="L99" s="17"/>
      <c r="M99" s="17"/>
    </row>
    <row r="100" spans="1:13" x14ac:dyDescent="0.2">
      <c r="A100" s="17"/>
      <c r="B100" s="17"/>
      <c r="C100" s="17"/>
      <c r="D100" s="17"/>
      <c r="E100" s="17"/>
      <c r="F100" s="17"/>
      <c r="G100" s="17"/>
      <c r="H100" s="17"/>
      <c r="I100" s="17"/>
      <c r="J100" s="17"/>
      <c r="K100" s="17"/>
      <c r="L100" s="17"/>
      <c r="M100" s="17"/>
    </row>
    <row r="101" spans="1:13" x14ac:dyDescent="0.2">
      <c r="A101" s="17"/>
      <c r="B101" s="17"/>
      <c r="C101" s="17"/>
      <c r="D101" s="17"/>
      <c r="E101" s="17"/>
      <c r="F101" s="17"/>
      <c r="G101" s="17"/>
      <c r="H101" s="17"/>
      <c r="I101" s="17"/>
      <c r="J101" s="17"/>
      <c r="K101" s="17"/>
      <c r="L101" s="17"/>
      <c r="M101" s="17"/>
    </row>
    <row r="102" spans="1:13" x14ac:dyDescent="0.2">
      <c r="A102" s="17"/>
      <c r="B102" s="17"/>
      <c r="C102" s="17"/>
      <c r="D102" s="17"/>
      <c r="E102" s="17"/>
      <c r="F102" s="17"/>
      <c r="G102" s="17"/>
      <c r="H102" s="17"/>
      <c r="I102" s="17"/>
      <c r="J102" s="17"/>
      <c r="K102" s="17"/>
      <c r="L102" s="17"/>
      <c r="M102" s="17"/>
    </row>
    <row r="103" spans="1:13" x14ac:dyDescent="0.2">
      <c r="A103" s="17"/>
      <c r="B103" s="17"/>
      <c r="C103" s="17"/>
      <c r="D103" s="17"/>
      <c r="E103" s="17"/>
      <c r="F103" s="17"/>
      <c r="G103" s="17"/>
      <c r="H103" s="17"/>
      <c r="I103" s="17"/>
      <c r="J103" s="17"/>
      <c r="K103" s="17"/>
      <c r="L103" s="17"/>
      <c r="M103" s="17"/>
    </row>
    <row r="104" spans="1:13" x14ac:dyDescent="0.2">
      <c r="A104" s="17"/>
      <c r="B104" s="17"/>
      <c r="C104" s="17"/>
      <c r="D104" s="17"/>
      <c r="E104" s="17"/>
      <c r="F104" s="17"/>
      <c r="G104" s="17"/>
      <c r="H104" s="17"/>
      <c r="I104" s="17"/>
      <c r="J104" s="17"/>
      <c r="K104" s="17"/>
      <c r="L104" s="17"/>
      <c r="M104" s="17"/>
    </row>
    <row r="105" spans="1:13" x14ac:dyDescent="0.2">
      <c r="A105" s="17"/>
      <c r="B105" s="17"/>
      <c r="C105" s="17"/>
      <c r="D105" s="17"/>
      <c r="E105" s="17"/>
      <c r="F105" s="17"/>
      <c r="G105" s="17"/>
      <c r="H105" s="17"/>
      <c r="I105" s="17"/>
      <c r="J105" s="17"/>
      <c r="K105" s="17"/>
      <c r="L105" s="17"/>
      <c r="M105" s="17"/>
    </row>
    <row r="106" spans="1:13" x14ac:dyDescent="0.2">
      <c r="A106" s="17"/>
      <c r="B106" s="17"/>
      <c r="C106" s="17"/>
      <c r="D106" s="17"/>
      <c r="E106" s="17"/>
      <c r="F106" s="17"/>
      <c r="G106" s="17"/>
      <c r="H106" s="17"/>
      <c r="I106" s="17"/>
      <c r="J106" s="17"/>
      <c r="K106" s="17"/>
      <c r="L106" s="17"/>
      <c r="M106" s="17"/>
    </row>
    <row r="107" spans="1:13" x14ac:dyDescent="0.2">
      <c r="A107" s="17"/>
      <c r="B107" s="17"/>
      <c r="C107" s="17"/>
      <c r="D107" s="17"/>
      <c r="E107" s="17"/>
      <c r="F107" s="17"/>
      <c r="G107" s="17"/>
      <c r="H107" s="17"/>
      <c r="I107" s="17"/>
      <c r="J107" s="17"/>
      <c r="K107" s="17"/>
      <c r="L107" s="17"/>
      <c r="M107" s="17"/>
    </row>
    <row r="108" spans="1:13" x14ac:dyDescent="0.2">
      <c r="A108" s="17"/>
      <c r="B108" s="17"/>
      <c r="C108" s="17"/>
      <c r="D108" s="17"/>
      <c r="E108" s="17"/>
      <c r="F108" s="17"/>
      <c r="G108" s="17"/>
      <c r="H108" s="17"/>
      <c r="I108" s="17"/>
      <c r="J108" s="17"/>
      <c r="K108" s="17"/>
      <c r="L108" s="17"/>
      <c r="M108" s="17"/>
    </row>
    <row r="109" spans="1:13" x14ac:dyDescent="0.2">
      <c r="A109" s="17"/>
      <c r="B109" s="17"/>
      <c r="C109" s="17"/>
      <c r="D109" s="17"/>
      <c r="E109" s="17"/>
      <c r="F109" s="17"/>
      <c r="G109" s="17"/>
      <c r="H109" s="17"/>
      <c r="I109" s="17"/>
      <c r="J109" s="17"/>
      <c r="K109" s="17"/>
      <c r="L109" s="17"/>
      <c r="M109" s="17"/>
    </row>
    <row r="110" spans="1:13" x14ac:dyDescent="0.2">
      <c r="A110" s="17"/>
      <c r="B110" s="17"/>
      <c r="C110" s="17"/>
      <c r="D110" s="17"/>
      <c r="E110" s="17"/>
      <c r="F110" s="17"/>
      <c r="G110" s="17"/>
      <c r="H110" s="17"/>
      <c r="I110" s="17"/>
      <c r="J110" s="17"/>
      <c r="K110" s="17"/>
      <c r="L110" s="17"/>
      <c r="M110" s="17"/>
    </row>
    <row r="111" spans="1:13" x14ac:dyDescent="0.2">
      <c r="A111" s="17"/>
      <c r="B111" s="17"/>
      <c r="C111" s="17"/>
      <c r="D111" s="17"/>
      <c r="E111" s="17"/>
      <c r="F111" s="17"/>
      <c r="G111" s="17"/>
      <c r="H111" s="17"/>
      <c r="I111" s="17"/>
      <c r="J111" s="17"/>
      <c r="K111" s="17"/>
      <c r="L111" s="17"/>
      <c r="M111" s="17"/>
    </row>
    <row r="112" spans="1:13" x14ac:dyDescent="0.2">
      <c r="A112" s="17"/>
      <c r="B112" s="17"/>
      <c r="C112" s="17"/>
      <c r="D112" s="17"/>
      <c r="E112" s="17"/>
      <c r="F112" s="17"/>
      <c r="G112" s="17"/>
      <c r="H112" s="17"/>
      <c r="I112" s="17"/>
      <c r="J112" s="17"/>
      <c r="K112" s="17"/>
      <c r="L112" s="17"/>
      <c r="M112" s="17"/>
    </row>
    <row r="113" spans="1:13" x14ac:dyDescent="0.2">
      <c r="A113" s="17"/>
      <c r="B113" s="17"/>
      <c r="C113" s="17"/>
      <c r="D113" s="17"/>
      <c r="E113" s="17"/>
      <c r="F113" s="17"/>
      <c r="G113" s="17"/>
      <c r="H113" s="17"/>
      <c r="I113" s="17"/>
      <c r="J113" s="17"/>
      <c r="K113" s="17"/>
      <c r="L113" s="17"/>
      <c r="M113" s="17"/>
    </row>
    <row r="114" spans="1:13" x14ac:dyDescent="0.2">
      <c r="A114" s="17"/>
      <c r="B114" s="17"/>
      <c r="C114" s="17"/>
      <c r="D114" s="17"/>
      <c r="E114" s="17"/>
      <c r="F114" s="17"/>
      <c r="G114" s="17"/>
      <c r="H114" s="17"/>
      <c r="I114" s="17"/>
      <c r="J114" s="17"/>
      <c r="K114" s="17"/>
      <c r="L114" s="17"/>
      <c r="M114" s="17"/>
    </row>
    <row r="115" spans="1:13" x14ac:dyDescent="0.2">
      <c r="A115" s="17"/>
      <c r="B115" s="17"/>
      <c r="C115" s="17"/>
      <c r="D115" s="17"/>
      <c r="E115" s="17"/>
      <c r="F115" s="17"/>
      <c r="G115" s="17"/>
      <c r="H115" s="17"/>
      <c r="I115" s="17"/>
      <c r="J115" s="17"/>
      <c r="K115" s="17"/>
      <c r="L115" s="17"/>
      <c r="M115" s="17"/>
    </row>
    <row r="116" spans="1:13" x14ac:dyDescent="0.2">
      <c r="A116" s="17"/>
      <c r="B116" s="17"/>
      <c r="C116" s="17"/>
      <c r="D116" s="17"/>
      <c r="E116" s="17"/>
      <c r="F116" s="17"/>
      <c r="G116" s="17"/>
      <c r="H116" s="17"/>
      <c r="I116" s="17"/>
      <c r="J116" s="17"/>
      <c r="K116" s="17"/>
      <c r="L116" s="17"/>
      <c r="M116" s="17"/>
    </row>
    <row r="117" spans="1:13" x14ac:dyDescent="0.2">
      <c r="A117" s="17"/>
      <c r="B117" s="17"/>
      <c r="C117" s="17"/>
      <c r="D117" s="17"/>
      <c r="E117" s="17"/>
      <c r="F117" s="17"/>
      <c r="G117" s="17"/>
      <c r="H117" s="17"/>
      <c r="I117" s="17"/>
      <c r="J117" s="17"/>
      <c r="K117" s="17"/>
      <c r="L117" s="17"/>
      <c r="M117" s="17"/>
    </row>
    <row r="118" spans="1:13" x14ac:dyDescent="0.2">
      <c r="A118" s="17"/>
      <c r="B118" s="17"/>
      <c r="C118" s="17"/>
      <c r="D118" s="17"/>
      <c r="E118" s="17"/>
      <c r="F118" s="17"/>
      <c r="G118" s="17"/>
      <c r="H118" s="17"/>
      <c r="I118" s="17"/>
      <c r="J118" s="17"/>
      <c r="K118" s="17"/>
      <c r="L118" s="17"/>
      <c r="M118" s="17"/>
    </row>
    <row r="119" spans="1:13" x14ac:dyDescent="0.2">
      <c r="A119" s="17"/>
      <c r="B119" s="17"/>
      <c r="C119" s="17"/>
      <c r="D119" s="17"/>
      <c r="E119" s="17"/>
      <c r="F119" s="17"/>
      <c r="G119" s="17"/>
      <c r="H119" s="17"/>
      <c r="I119" s="17"/>
      <c r="J119" s="17"/>
      <c r="K119" s="17"/>
      <c r="L119" s="17"/>
      <c r="M119" s="17"/>
    </row>
    <row r="120" spans="1:13" x14ac:dyDescent="0.2">
      <c r="A120" s="17"/>
      <c r="B120" s="17"/>
      <c r="C120" s="17"/>
      <c r="D120" s="17"/>
      <c r="E120" s="17"/>
      <c r="F120" s="17"/>
      <c r="G120" s="17"/>
      <c r="H120" s="17"/>
      <c r="I120" s="17"/>
      <c r="J120" s="17"/>
      <c r="K120" s="17"/>
      <c r="L120" s="17"/>
      <c r="M120" s="17"/>
    </row>
    <row r="121" spans="1:13" x14ac:dyDescent="0.2">
      <c r="A121" s="17"/>
      <c r="B121" s="17"/>
      <c r="C121" s="17"/>
      <c r="D121" s="17"/>
      <c r="E121" s="17"/>
      <c r="F121" s="17"/>
      <c r="G121" s="17"/>
      <c r="H121" s="17"/>
      <c r="I121" s="17"/>
      <c r="J121" s="17"/>
      <c r="K121" s="17"/>
      <c r="L121" s="17"/>
      <c r="M121" s="17"/>
    </row>
    <row r="122" spans="1:13" x14ac:dyDescent="0.2">
      <c r="A122" s="17"/>
      <c r="B122" s="17"/>
      <c r="C122" s="17"/>
      <c r="D122" s="17"/>
      <c r="E122" s="17"/>
      <c r="F122" s="17"/>
      <c r="G122" s="17"/>
      <c r="H122" s="17"/>
      <c r="I122" s="17"/>
      <c r="J122" s="17"/>
      <c r="K122" s="17"/>
      <c r="L122" s="17"/>
      <c r="M122" s="17"/>
    </row>
    <row r="123" spans="1:13" x14ac:dyDescent="0.2">
      <c r="A123" s="17"/>
      <c r="B123" s="17"/>
      <c r="C123" s="17"/>
      <c r="D123" s="17"/>
      <c r="E123" s="17"/>
      <c r="F123" s="17"/>
      <c r="G123" s="17"/>
      <c r="H123" s="17"/>
      <c r="I123" s="17"/>
      <c r="J123" s="17"/>
      <c r="K123" s="17"/>
      <c r="L123" s="17"/>
      <c r="M123" s="17"/>
    </row>
    <row r="124" spans="1:13" x14ac:dyDescent="0.2">
      <c r="A124" s="17"/>
      <c r="B124" s="17"/>
      <c r="C124" s="17"/>
      <c r="D124" s="17"/>
      <c r="E124" s="17"/>
      <c r="F124" s="17"/>
      <c r="G124" s="17"/>
      <c r="H124" s="17"/>
      <c r="I124" s="17"/>
      <c r="J124" s="17"/>
      <c r="K124" s="17"/>
      <c r="L124" s="17"/>
      <c r="M124" s="17"/>
    </row>
    <row r="125" spans="1:13" x14ac:dyDescent="0.2">
      <c r="A125" s="17"/>
      <c r="B125" s="17"/>
      <c r="C125" s="17"/>
      <c r="D125" s="17"/>
      <c r="E125" s="17"/>
      <c r="F125" s="17"/>
      <c r="G125" s="17"/>
      <c r="H125" s="17"/>
      <c r="I125" s="17"/>
      <c r="J125" s="17"/>
      <c r="K125" s="17"/>
      <c r="L125" s="17"/>
      <c r="M125" s="17"/>
    </row>
    <row r="126" spans="1:13" x14ac:dyDescent="0.2">
      <c r="A126" s="17"/>
      <c r="B126" s="17"/>
      <c r="C126" s="17"/>
      <c r="D126" s="17"/>
      <c r="E126" s="17"/>
      <c r="F126" s="17"/>
      <c r="G126" s="17"/>
      <c r="H126" s="17"/>
      <c r="I126" s="17"/>
      <c r="J126" s="17"/>
      <c r="K126" s="17"/>
      <c r="L126" s="17"/>
      <c r="M126" s="17"/>
    </row>
    <row r="127" spans="1:13" x14ac:dyDescent="0.2">
      <c r="A127" s="17"/>
      <c r="B127" s="17"/>
      <c r="C127" s="17"/>
      <c r="D127" s="17"/>
      <c r="E127" s="17"/>
      <c r="F127" s="17"/>
      <c r="G127" s="17"/>
      <c r="H127" s="17"/>
      <c r="I127" s="17"/>
      <c r="J127" s="17"/>
      <c r="K127" s="17"/>
      <c r="L127" s="17"/>
      <c r="M127" s="17"/>
    </row>
    <row r="128" spans="1:13" x14ac:dyDescent="0.2">
      <c r="A128" s="17"/>
      <c r="B128" s="17"/>
      <c r="C128" s="17"/>
      <c r="D128" s="17"/>
      <c r="E128" s="17"/>
      <c r="F128" s="17"/>
      <c r="G128" s="17"/>
      <c r="H128" s="17"/>
      <c r="I128" s="17"/>
      <c r="J128" s="17"/>
      <c r="K128" s="17"/>
      <c r="L128" s="17"/>
      <c r="M128" s="17"/>
    </row>
    <row r="129" spans="1:13" x14ac:dyDescent="0.2">
      <c r="A129" s="17"/>
      <c r="B129" s="17"/>
      <c r="C129" s="17"/>
      <c r="D129" s="17"/>
      <c r="E129" s="17"/>
      <c r="F129" s="17"/>
      <c r="G129" s="17"/>
      <c r="H129" s="17"/>
      <c r="I129" s="17"/>
      <c r="J129" s="17"/>
      <c r="K129" s="17"/>
      <c r="L129" s="17"/>
      <c r="M129" s="17"/>
    </row>
    <row r="130" spans="1:13" x14ac:dyDescent="0.2">
      <c r="A130" s="17"/>
      <c r="B130" s="17"/>
      <c r="C130" s="17"/>
      <c r="D130" s="17"/>
      <c r="E130" s="17"/>
      <c r="F130" s="17"/>
      <c r="G130" s="17"/>
      <c r="H130" s="17"/>
      <c r="I130" s="17"/>
      <c r="J130" s="17"/>
      <c r="K130" s="17"/>
      <c r="L130" s="17"/>
      <c r="M130" s="17"/>
    </row>
    <row r="131" spans="1:13" x14ac:dyDescent="0.2">
      <c r="A131" s="17"/>
      <c r="B131" s="17"/>
      <c r="C131" s="17"/>
      <c r="D131" s="17"/>
      <c r="E131" s="17"/>
      <c r="F131" s="17"/>
      <c r="G131" s="17"/>
      <c r="H131" s="17"/>
      <c r="I131" s="17"/>
      <c r="J131" s="17"/>
      <c r="K131" s="17"/>
      <c r="L131" s="17"/>
      <c r="M131" s="17"/>
    </row>
    <row r="132" spans="1:13" x14ac:dyDescent="0.2">
      <c r="A132" s="17"/>
      <c r="B132" s="17"/>
      <c r="C132" s="17"/>
      <c r="D132" s="17"/>
      <c r="E132" s="17"/>
      <c r="F132" s="17"/>
      <c r="G132" s="17"/>
      <c r="H132" s="17"/>
      <c r="I132" s="17"/>
      <c r="J132" s="17"/>
      <c r="K132" s="17"/>
      <c r="L132" s="17"/>
      <c r="M132" s="17"/>
    </row>
    <row r="133" spans="1:13" x14ac:dyDescent="0.2">
      <c r="A133" s="17"/>
      <c r="B133" s="17"/>
      <c r="C133" s="17"/>
      <c r="D133" s="17"/>
      <c r="E133" s="17"/>
      <c r="F133" s="17"/>
      <c r="G133" s="17"/>
      <c r="H133" s="17"/>
      <c r="I133" s="17"/>
      <c r="J133" s="17"/>
      <c r="K133" s="17"/>
      <c r="L133" s="17"/>
      <c r="M133" s="17"/>
    </row>
    <row r="134" spans="1:13" x14ac:dyDescent="0.2">
      <c r="A134" s="17"/>
      <c r="B134" s="17"/>
      <c r="C134" s="17"/>
      <c r="D134" s="17"/>
      <c r="E134" s="17"/>
      <c r="F134" s="17"/>
      <c r="G134" s="17"/>
      <c r="H134" s="17"/>
      <c r="I134" s="17"/>
      <c r="J134" s="17"/>
      <c r="K134" s="17"/>
      <c r="L134" s="17"/>
      <c r="M134" s="17"/>
    </row>
    <row r="135" spans="1:13" x14ac:dyDescent="0.2">
      <c r="A135" s="17"/>
      <c r="B135" s="17"/>
      <c r="C135" s="17"/>
      <c r="D135" s="17"/>
      <c r="E135" s="17"/>
      <c r="F135" s="17"/>
      <c r="G135" s="17"/>
      <c r="H135" s="17"/>
      <c r="I135" s="17"/>
      <c r="J135" s="17"/>
      <c r="K135" s="17"/>
      <c r="L135" s="17"/>
      <c r="M135" s="17"/>
    </row>
    <row r="136" spans="1:13" x14ac:dyDescent="0.2">
      <c r="A136" s="17"/>
      <c r="B136" s="17"/>
      <c r="C136" s="17"/>
      <c r="D136" s="17"/>
      <c r="E136" s="17"/>
      <c r="F136" s="17"/>
      <c r="G136" s="17"/>
      <c r="H136" s="17"/>
      <c r="I136" s="17"/>
      <c r="J136" s="17"/>
      <c r="K136" s="17"/>
      <c r="L136" s="17"/>
      <c r="M136" s="17"/>
    </row>
    <row r="137" spans="1:13" x14ac:dyDescent="0.2">
      <c r="A137" s="17"/>
      <c r="B137" s="17"/>
      <c r="C137" s="17"/>
      <c r="D137" s="17"/>
      <c r="E137" s="17"/>
      <c r="F137" s="17"/>
      <c r="G137" s="17"/>
      <c r="H137" s="17"/>
      <c r="I137" s="17"/>
      <c r="J137" s="17"/>
      <c r="K137" s="17"/>
      <c r="L137" s="17"/>
      <c r="M137" s="17"/>
    </row>
    <row r="138" spans="1:13" x14ac:dyDescent="0.2">
      <c r="A138" s="17"/>
      <c r="B138" s="17"/>
      <c r="C138" s="17"/>
      <c r="D138" s="17"/>
      <c r="E138" s="17"/>
      <c r="F138" s="17"/>
      <c r="G138" s="17"/>
      <c r="H138" s="17"/>
      <c r="I138" s="17"/>
      <c r="J138" s="17"/>
      <c r="K138" s="17"/>
      <c r="L138" s="17"/>
      <c r="M138" s="17"/>
    </row>
    <row r="139" spans="1:13" x14ac:dyDescent="0.2">
      <c r="A139" s="17"/>
      <c r="B139" s="17"/>
      <c r="C139" s="17"/>
      <c r="D139" s="17"/>
      <c r="E139" s="17"/>
      <c r="F139" s="17"/>
      <c r="G139" s="17"/>
      <c r="H139" s="17"/>
      <c r="I139" s="17"/>
      <c r="J139" s="17"/>
      <c r="K139" s="17"/>
      <c r="L139" s="17"/>
      <c r="M139" s="17"/>
    </row>
    <row r="140" spans="1:13" x14ac:dyDescent="0.2">
      <c r="A140" s="17"/>
      <c r="B140" s="17"/>
      <c r="C140" s="17"/>
      <c r="D140" s="17"/>
      <c r="E140" s="17"/>
      <c r="F140" s="17"/>
      <c r="G140" s="17"/>
      <c r="H140" s="17"/>
      <c r="I140" s="17"/>
      <c r="J140" s="17"/>
      <c r="K140" s="17"/>
      <c r="L140" s="17"/>
      <c r="M140" s="17"/>
    </row>
    <row r="141" spans="1:13" x14ac:dyDescent="0.2">
      <c r="A141" s="17"/>
      <c r="B141" s="17"/>
      <c r="C141" s="17"/>
      <c r="D141" s="17"/>
      <c r="E141" s="17"/>
      <c r="F141" s="17"/>
      <c r="G141" s="17"/>
      <c r="H141" s="17"/>
      <c r="I141" s="17"/>
      <c r="J141" s="17"/>
      <c r="K141" s="17"/>
      <c r="L141" s="17"/>
      <c r="M141" s="17"/>
    </row>
    <row r="142" spans="1:13" x14ac:dyDescent="0.2">
      <c r="A142" s="17"/>
      <c r="B142" s="17"/>
      <c r="C142" s="17"/>
      <c r="D142" s="17"/>
      <c r="E142" s="17"/>
      <c r="F142" s="17"/>
      <c r="G142" s="17"/>
      <c r="H142" s="17"/>
      <c r="I142" s="17"/>
      <c r="J142" s="17"/>
      <c r="K142" s="17"/>
      <c r="L142" s="17"/>
      <c r="M142" s="17"/>
    </row>
    <row r="143" spans="1:13" x14ac:dyDescent="0.2">
      <c r="A143" s="17"/>
      <c r="B143" s="17"/>
      <c r="C143" s="17"/>
      <c r="D143" s="17"/>
      <c r="E143" s="17"/>
      <c r="F143" s="17"/>
      <c r="G143" s="17"/>
      <c r="H143" s="17"/>
      <c r="I143" s="17"/>
      <c r="J143" s="17"/>
      <c r="K143" s="17"/>
      <c r="L143" s="17"/>
      <c r="M143" s="17"/>
    </row>
    <row r="144" spans="1:13" x14ac:dyDescent="0.2">
      <c r="A144" s="17"/>
      <c r="B144" s="17"/>
      <c r="C144" s="17"/>
      <c r="D144" s="17"/>
      <c r="E144" s="17"/>
      <c r="F144" s="17"/>
      <c r="G144" s="17"/>
      <c r="H144" s="17"/>
      <c r="I144" s="17"/>
      <c r="J144" s="17"/>
      <c r="K144" s="17"/>
      <c r="L144" s="17"/>
      <c r="M144" s="17"/>
    </row>
    <row r="145" spans="1:13" x14ac:dyDescent="0.2">
      <c r="A145" s="17"/>
      <c r="B145" s="17"/>
      <c r="C145" s="17"/>
      <c r="D145" s="17"/>
      <c r="E145" s="17"/>
      <c r="F145" s="17"/>
      <c r="G145" s="17"/>
      <c r="H145" s="17"/>
      <c r="I145" s="17"/>
      <c r="J145" s="17"/>
      <c r="K145" s="17"/>
      <c r="L145" s="17"/>
      <c r="M145" s="17"/>
    </row>
    <row r="146" spans="1:13" x14ac:dyDescent="0.2">
      <c r="A146" s="17"/>
      <c r="B146" s="17"/>
      <c r="C146" s="17"/>
      <c r="D146" s="17"/>
      <c r="E146" s="17"/>
      <c r="F146" s="17"/>
      <c r="G146" s="17"/>
      <c r="H146" s="17"/>
      <c r="I146" s="17"/>
      <c r="J146" s="17"/>
      <c r="K146" s="17"/>
      <c r="L146" s="17"/>
      <c r="M146" s="17"/>
    </row>
    <row r="147" spans="1:13" x14ac:dyDescent="0.2">
      <c r="A147" s="17"/>
      <c r="B147" s="17"/>
      <c r="C147" s="17"/>
      <c r="D147" s="17"/>
      <c r="E147" s="17"/>
      <c r="F147" s="17"/>
      <c r="G147" s="17"/>
      <c r="H147" s="17"/>
      <c r="I147" s="17"/>
      <c r="J147" s="17"/>
      <c r="K147" s="17"/>
      <c r="L147" s="17"/>
      <c r="M147" s="17"/>
    </row>
    <row r="148" spans="1:13" x14ac:dyDescent="0.2">
      <c r="A148" s="17"/>
      <c r="B148" s="17"/>
      <c r="C148" s="17"/>
      <c r="D148" s="17"/>
      <c r="E148" s="17"/>
      <c r="F148" s="17"/>
      <c r="G148" s="17"/>
      <c r="H148" s="17"/>
      <c r="I148" s="17"/>
      <c r="J148" s="17"/>
      <c r="K148" s="17"/>
      <c r="L148" s="17"/>
      <c r="M148" s="17"/>
    </row>
    <row r="149" spans="1:13" x14ac:dyDescent="0.2">
      <c r="A149" s="17"/>
      <c r="B149" s="17"/>
      <c r="C149" s="17"/>
      <c r="D149" s="17"/>
      <c r="E149" s="17"/>
      <c r="F149" s="17"/>
      <c r="G149" s="17"/>
      <c r="H149" s="17"/>
      <c r="I149" s="17"/>
      <c r="J149" s="17"/>
      <c r="K149" s="17"/>
      <c r="L149" s="17"/>
      <c r="M149" s="17"/>
    </row>
    <row r="150" spans="1:13" x14ac:dyDescent="0.2">
      <c r="A150" s="17"/>
      <c r="B150" s="17"/>
      <c r="C150" s="17"/>
      <c r="D150" s="17"/>
      <c r="E150" s="17"/>
      <c r="F150" s="17"/>
      <c r="G150" s="17"/>
      <c r="H150" s="17"/>
      <c r="I150" s="17"/>
      <c r="J150" s="17"/>
      <c r="K150" s="17"/>
      <c r="L150" s="17"/>
      <c r="M150" s="17"/>
    </row>
    <row r="151" spans="1:13" x14ac:dyDescent="0.2">
      <c r="A151" s="17"/>
      <c r="B151" s="17"/>
      <c r="C151" s="17"/>
      <c r="D151" s="17"/>
      <c r="E151" s="17"/>
      <c r="F151" s="17"/>
      <c r="G151" s="17"/>
      <c r="H151" s="17"/>
      <c r="I151" s="17"/>
      <c r="J151" s="17"/>
      <c r="K151" s="17"/>
      <c r="L151" s="17"/>
      <c r="M151" s="17"/>
    </row>
    <row r="152" spans="1:13" x14ac:dyDescent="0.2">
      <c r="A152" s="17"/>
      <c r="B152" s="17"/>
      <c r="C152" s="17"/>
      <c r="D152" s="17"/>
      <c r="E152" s="17"/>
      <c r="F152" s="17"/>
      <c r="G152" s="17"/>
      <c r="H152" s="17"/>
      <c r="I152" s="17"/>
      <c r="J152" s="17"/>
      <c r="K152" s="17"/>
      <c r="L152" s="17"/>
      <c r="M152" s="17"/>
    </row>
    <row r="153" spans="1:13" x14ac:dyDescent="0.2">
      <c r="A153" s="17"/>
      <c r="B153" s="17"/>
      <c r="C153" s="17"/>
      <c r="D153" s="17"/>
      <c r="E153" s="17"/>
      <c r="F153" s="17"/>
      <c r="G153" s="17"/>
      <c r="H153" s="17"/>
      <c r="I153" s="17"/>
      <c r="J153" s="17"/>
      <c r="K153" s="17"/>
      <c r="L153" s="17"/>
      <c r="M153" s="17"/>
    </row>
    <row r="154" spans="1:13" x14ac:dyDescent="0.2">
      <c r="A154" s="17"/>
      <c r="B154" s="17"/>
      <c r="C154" s="17"/>
      <c r="D154" s="17"/>
      <c r="E154" s="17"/>
      <c r="F154" s="17"/>
      <c r="G154" s="17"/>
      <c r="H154" s="17"/>
      <c r="I154" s="17"/>
      <c r="J154" s="17"/>
      <c r="K154" s="17"/>
      <c r="L154" s="17"/>
      <c r="M154" s="17"/>
    </row>
    <row r="155" spans="1:13" x14ac:dyDescent="0.2">
      <c r="A155" s="17"/>
      <c r="B155" s="17"/>
      <c r="C155" s="17"/>
      <c r="D155" s="17"/>
      <c r="E155" s="17"/>
      <c r="F155" s="17"/>
      <c r="G155" s="17"/>
      <c r="H155" s="17"/>
      <c r="I155" s="17"/>
      <c r="J155" s="17"/>
      <c r="K155" s="17"/>
      <c r="L155" s="17"/>
      <c r="M155" s="17"/>
    </row>
    <row r="156" spans="1:13" x14ac:dyDescent="0.2">
      <c r="A156" s="17"/>
      <c r="B156" s="17"/>
      <c r="C156" s="17"/>
      <c r="D156" s="17"/>
      <c r="E156" s="17"/>
      <c r="F156" s="17"/>
      <c r="G156" s="17"/>
      <c r="H156" s="17"/>
      <c r="I156" s="17"/>
      <c r="J156" s="17"/>
      <c r="K156" s="17"/>
      <c r="L156" s="17"/>
      <c r="M156" s="17"/>
    </row>
    <row r="157" spans="1:13" x14ac:dyDescent="0.2">
      <c r="A157" s="17"/>
      <c r="B157" s="17"/>
      <c r="C157" s="17"/>
      <c r="D157" s="17"/>
      <c r="E157" s="17"/>
      <c r="F157" s="17"/>
      <c r="G157" s="17"/>
      <c r="H157" s="17"/>
      <c r="I157" s="17"/>
      <c r="J157" s="17"/>
      <c r="K157" s="17"/>
      <c r="L157" s="17"/>
      <c r="M157" s="17"/>
    </row>
    <row r="158" spans="1:13" x14ac:dyDescent="0.2">
      <c r="A158" s="17"/>
      <c r="B158" s="17"/>
      <c r="C158" s="17"/>
      <c r="D158" s="17"/>
      <c r="E158" s="17"/>
      <c r="F158" s="17"/>
      <c r="G158" s="17"/>
      <c r="H158" s="17"/>
      <c r="I158" s="17"/>
      <c r="J158" s="17"/>
      <c r="K158" s="17"/>
      <c r="L158" s="17"/>
      <c r="M158" s="17"/>
    </row>
    <row r="159" spans="1:13" x14ac:dyDescent="0.2">
      <c r="A159" s="17"/>
      <c r="B159" s="17"/>
      <c r="C159" s="17"/>
      <c r="D159" s="17"/>
      <c r="E159" s="17"/>
      <c r="F159" s="17"/>
      <c r="G159" s="17"/>
      <c r="H159" s="17"/>
      <c r="I159" s="17"/>
      <c r="J159" s="17"/>
      <c r="K159" s="17"/>
      <c r="L159" s="17"/>
      <c r="M159" s="17"/>
    </row>
    <row r="160" spans="1:13" x14ac:dyDescent="0.2">
      <c r="A160" s="17"/>
      <c r="B160" s="17"/>
      <c r="C160" s="17"/>
      <c r="D160" s="17"/>
      <c r="E160" s="17"/>
      <c r="F160" s="17"/>
      <c r="G160" s="17"/>
      <c r="H160" s="17"/>
      <c r="I160" s="17"/>
      <c r="J160" s="17"/>
      <c r="K160" s="17"/>
      <c r="L160" s="17"/>
      <c r="M160" s="17"/>
    </row>
    <row r="161" spans="1:13" x14ac:dyDescent="0.2">
      <c r="A161" s="17"/>
      <c r="B161" s="17"/>
      <c r="C161" s="17"/>
      <c r="D161" s="17"/>
      <c r="E161" s="17"/>
      <c r="F161" s="17"/>
      <c r="G161" s="17"/>
      <c r="H161" s="17"/>
      <c r="I161" s="17"/>
      <c r="J161" s="17"/>
      <c r="K161" s="17"/>
      <c r="L161" s="17"/>
      <c r="M161" s="17"/>
    </row>
    <row r="162" spans="1:13" x14ac:dyDescent="0.2">
      <c r="A162" s="17"/>
      <c r="B162" s="17"/>
      <c r="C162" s="17"/>
      <c r="D162" s="17"/>
      <c r="E162" s="17"/>
      <c r="F162" s="17"/>
      <c r="G162" s="17"/>
      <c r="H162" s="17"/>
      <c r="I162" s="17"/>
      <c r="J162" s="17"/>
      <c r="K162" s="17"/>
      <c r="L162" s="17"/>
      <c r="M162" s="17"/>
    </row>
    <row r="163" spans="1:13" x14ac:dyDescent="0.2">
      <c r="A163" s="17"/>
      <c r="B163" s="17"/>
      <c r="C163" s="17"/>
      <c r="D163" s="17"/>
      <c r="E163" s="17"/>
      <c r="F163" s="17"/>
      <c r="G163" s="17"/>
      <c r="H163" s="17"/>
      <c r="I163" s="17"/>
      <c r="J163" s="17"/>
      <c r="K163" s="17"/>
      <c r="L163" s="17"/>
      <c r="M163" s="17"/>
    </row>
    <row r="164" spans="1:13" x14ac:dyDescent="0.2">
      <c r="A164" s="17"/>
      <c r="B164" s="17"/>
      <c r="C164" s="17"/>
      <c r="D164" s="17"/>
      <c r="E164" s="17"/>
      <c r="F164" s="17"/>
      <c r="G164" s="17"/>
      <c r="H164" s="17"/>
      <c r="I164" s="17"/>
      <c r="J164" s="17"/>
      <c r="K164" s="17"/>
      <c r="L164" s="17"/>
      <c r="M164" s="17"/>
    </row>
    <row r="165" spans="1:13" x14ac:dyDescent="0.2">
      <c r="A165" s="17"/>
      <c r="B165" s="17"/>
      <c r="C165" s="17"/>
      <c r="D165" s="17"/>
      <c r="E165" s="17"/>
      <c r="F165" s="17"/>
      <c r="G165" s="17"/>
      <c r="H165" s="17"/>
      <c r="I165" s="17"/>
      <c r="J165" s="17"/>
      <c r="K165" s="17"/>
      <c r="L165" s="17"/>
      <c r="M165" s="17"/>
    </row>
    <row r="166" spans="1:13" x14ac:dyDescent="0.2">
      <c r="A166" s="17"/>
      <c r="B166" s="17"/>
      <c r="C166" s="17"/>
      <c r="D166" s="17"/>
      <c r="E166" s="17"/>
      <c r="F166" s="17"/>
      <c r="G166" s="17"/>
      <c r="H166" s="17"/>
      <c r="I166" s="17"/>
      <c r="J166" s="17"/>
      <c r="K166" s="17"/>
      <c r="L166" s="17"/>
      <c r="M166" s="17"/>
    </row>
    <row r="167" spans="1:13" x14ac:dyDescent="0.2">
      <c r="A167" s="17"/>
      <c r="B167" s="17"/>
      <c r="C167" s="17"/>
      <c r="D167" s="17"/>
      <c r="E167" s="17"/>
      <c r="F167" s="17"/>
      <c r="G167" s="17"/>
      <c r="H167" s="17"/>
      <c r="I167" s="17"/>
      <c r="J167" s="17"/>
      <c r="K167" s="17"/>
      <c r="L167" s="17"/>
      <c r="M167" s="17"/>
    </row>
    <row r="168" spans="1:13" x14ac:dyDescent="0.2">
      <c r="A168" s="17"/>
      <c r="B168" s="17"/>
      <c r="C168" s="17"/>
      <c r="D168" s="17"/>
      <c r="E168" s="17"/>
      <c r="F168" s="17"/>
      <c r="G168" s="17"/>
      <c r="H168" s="17"/>
      <c r="I168" s="17"/>
      <c r="J168" s="17"/>
      <c r="K168" s="17"/>
      <c r="L168" s="17"/>
      <c r="M168" s="17"/>
    </row>
    <row r="169" spans="1:13" x14ac:dyDescent="0.2">
      <c r="A169" s="17"/>
      <c r="B169" s="17"/>
      <c r="C169" s="17"/>
      <c r="D169" s="17"/>
      <c r="E169" s="17"/>
      <c r="F169" s="17"/>
      <c r="G169" s="17"/>
      <c r="H169" s="17"/>
      <c r="I169" s="17"/>
      <c r="J169" s="17"/>
      <c r="K169" s="17"/>
      <c r="L169" s="17"/>
      <c r="M169" s="17"/>
    </row>
    <row r="170" spans="1:13" x14ac:dyDescent="0.2">
      <c r="A170" s="17"/>
      <c r="B170" s="17"/>
      <c r="C170" s="17"/>
      <c r="D170" s="17"/>
      <c r="E170" s="17"/>
      <c r="F170" s="17"/>
      <c r="G170" s="17"/>
      <c r="H170" s="17"/>
      <c r="I170" s="17"/>
      <c r="J170" s="17"/>
      <c r="K170" s="17"/>
      <c r="L170" s="17"/>
      <c r="M170" s="17"/>
    </row>
    <row r="171" spans="1:13" x14ac:dyDescent="0.2">
      <c r="A171" s="17"/>
      <c r="B171" s="17"/>
      <c r="C171" s="17"/>
      <c r="D171" s="17"/>
      <c r="E171" s="17"/>
      <c r="F171" s="17"/>
      <c r="G171" s="17"/>
      <c r="H171" s="17"/>
      <c r="I171" s="17"/>
      <c r="J171" s="17"/>
      <c r="K171" s="17"/>
      <c r="L171" s="17"/>
      <c r="M171" s="17"/>
    </row>
    <row r="172" spans="1:13" x14ac:dyDescent="0.2">
      <c r="A172" s="17"/>
      <c r="B172" s="17"/>
      <c r="C172" s="17"/>
      <c r="D172" s="17"/>
      <c r="E172" s="17"/>
      <c r="F172" s="17"/>
      <c r="G172" s="17"/>
      <c r="H172" s="17"/>
      <c r="I172" s="17"/>
      <c r="J172" s="17"/>
      <c r="K172" s="17"/>
      <c r="L172" s="17"/>
      <c r="M172" s="17"/>
    </row>
    <row r="173" spans="1:13" x14ac:dyDescent="0.2">
      <c r="A173" s="17"/>
      <c r="B173" s="17"/>
      <c r="C173" s="17"/>
      <c r="D173" s="17"/>
      <c r="E173" s="17"/>
      <c r="F173" s="17"/>
      <c r="G173" s="17"/>
      <c r="H173" s="17"/>
      <c r="I173" s="17"/>
      <c r="J173" s="17"/>
      <c r="K173" s="17"/>
      <c r="L173" s="17"/>
      <c r="M173" s="17"/>
    </row>
    <row r="174" spans="1:13" x14ac:dyDescent="0.2">
      <c r="A174" s="17"/>
      <c r="B174" s="17"/>
      <c r="C174" s="17"/>
      <c r="D174" s="17"/>
      <c r="E174" s="17"/>
      <c r="F174" s="17"/>
      <c r="G174" s="17"/>
      <c r="H174" s="17"/>
      <c r="I174" s="17"/>
      <c r="J174" s="17"/>
      <c r="K174" s="17"/>
      <c r="L174" s="17"/>
      <c r="M174" s="17"/>
    </row>
    <row r="175" spans="1:13" x14ac:dyDescent="0.2">
      <c r="A175" s="17"/>
      <c r="B175" s="17"/>
      <c r="C175" s="17"/>
      <c r="D175" s="17"/>
      <c r="E175" s="17"/>
      <c r="F175" s="17"/>
      <c r="G175" s="17"/>
      <c r="H175" s="17"/>
      <c r="I175" s="17"/>
      <c r="J175" s="17"/>
      <c r="K175" s="17"/>
      <c r="L175" s="17"/>
      <c r="M175" s="17"/>
    </row>
    <row r="176" spans="1:13" x14ac:dyDescent="0.2">
      <c r="A176" s="17"/>
      <c r="B176" s="17"/>
      <c r="C176" s="17"/>
      <c r="D176" s="17"/>
      <c r="E176" s="17"/>
      <c r="F176" s="17"/>
      <c r="G176" s="17"/>
      <c r="H176" s="17"/>
      <c r="I176" s="17"/>
      <c r="J176" s="17"/>
      <c r="K176" s="17"/>
      <c r="L176" s="17"/>
      <c r="M176" s="17"/>
    </row>
    <row r="177" spans="1:13" x14ac:dyDescent="0.2">
      <c r="A177" s="17"/>
      <c r="B177" s="17"/>
      <c r="C177" s="17"/>
      <c r="D177" s="17"/>
      <c r="E177" s="17"/>
      <c r="F177" s="17"/>
      <c r="G177" s="17"/>
      <c r="H177" s="17"/>
      <c r="I177" s="17"/>
      <c r="J177" s="17"/>
      <c r="K177" s="17"/>
      <c r="L177" s="17"/>
      <c r="M177" s="17"/>
    </row>
    <row r="178" spans="1:13" x14ac:dyDescent="0.2">
      <c r="A178" s="17"/>
      <c r="B178" s="17"/>
      <c r="C178" s="17"/>
      <c r="D178" s="17"/>
      <c r="E178" s="17"/>
      <c r="F178" s="17"/>
      <c r="G178" s="17"/>
      <c r="H178" s="17"/>
      <c r="I178" s="17"/>
      <c r="J178" s="17"/>
      <c r="K178" s="17"/>
      <c r="L178" s="17"/>
      <c r="M178" s="17"/>
    </row>
    <row r="179" spans="1:13" x14ac:dyDescent="0.2">
      <c r="A179" s="17"/>
      <c r="B179" s="17"/>
      <c r="C179" s="17"/>
      <c r="D179" s="17"/>
      <c r="E179" s="17"/>
      <c r="F179" s="17"/>
      <c r="G179" s="17"/>
      <c r="H179" s="17"/>
      <c r="I179" s="17"/>
      <c r="J179" s="17"/>
      <c r="K179" s="17"/>
      <c r="L179" s="17"/>
      <c r="M179" s="17"/>
    </row>
    <row r="180" spans="1:13" x14ac:dyDescent="0.2">
      <c r="A180" s="17"/>
      <c r="B180" s="17"/>
      <c r="C180" s="17"/>
      <c r="D180" s="17"/>
      <c r="E180" s="17"/>
      <c r="F180" s="17"/>
      <c r="G180" s="17"/>
      <c r="H180" s="17"/>
      <c r="I180" s="17"/>
      <c r="J180" s="17"/>
      <c r="K180" s="17"/>
      <c r="L180" s="17"/>
      <c r="M180" s="17"/>
    </row>
    <row r="181" spans="1:13" x14ac:dyDescent="0.2">
      <c r="A181" s="17"/>
      <c r="B181" s="17"/>
      <c r="C181" s="17"/>
      <c r="D181" s="17"/>
      <c r="E181" s="17"/>
      <c r="F181" s="17"/>
      <c r="G181" s="17"/>
      <c r="H181" s="17"/>
      <c r="I181" s="17"/>
      <c r="J181" s="17"/>
      <c r="K181" s="17"/>
      <c r="L181" s="17"/>
      <c r="M181" s="17"/>
    </row>
    <row r="182" spans="1:13" x14ac:dyDescent="0.2">
      <c r="A182" s="17"/>
      <c r="B182" s="17"/>
      <c r="C182" s="17"/>
      <c r="D182" s="17"/>
      <c r="E182" s="17"/>
      <c r="F182" s="17"/>
      <c r="G182" s="17"/>
      <c r="H182" s="17"/>
      <c r="I182" s="17"/>
      <c r="J182" s="17"/>
      <c r="K182" s="17"/>
      <c r="L182" s="17"/>
      <c r="M182" s="17"/>
    </row>
    <row r="183" spans="1:13" x14ac:dyDescent="0.2">
      <c r="A183" s="17"/>
      <c r="B183" s="17"/>
      <c r="C183" s="17"/>
      <c r="D183" s="17"/>
      <c r="E183" s="17"/>
      <c r="F183" s="17"/>
      <c r="G183" s="17"/>
      <c r="H183" s="17"/>
      <c r="I183" s="17"/>
      <c r="J183" s="17"/>
      <c r="K183" s="17"/>
      <c r="L183" s="17"/>
      <c r="M183" s="17"/>
    </row>
    <row r="184" spans="1:13" x14ac:dyDescent="0.2">
      <c r="A184" s="17"/>
      <c r="B184" s="17"/>
      <c r="C184" s="17"/>
      <c r="D184" s="17"/>
      <c r="E184" s="17"/>
      <c r="F184" s="17"/>
      <c r="G184" s="17"/>
      <c r="H184" s="17"/>
      <c r="I184" s="17"/>
      <c r="J184" s="17"/>
      <c r="K184" s="17"/>
      <c r="L184" s="17"/>
      <c r="M184" s="17"/>
    </row>
    <row r="185" spans="1:13" x14ac:dyDescent="0.2">
      <c r="A185" s="17"/>
      <c r="B185" s="17"/>
      <c r="C185" s="17"/>
      <c r="D185" s="17"/>
      <c r="E185" s="17"/>
      <c r="F185" s="17"/>
      <c r="G185" s="17"/>
      <c r="H185" s="17"/>
      <c r="I185" s="17"/>
      <c r="J185" s="17"/>
      <c r="K185" s="17"/>
      <c r="L185" s="17"/>
      <c r="M185" s="17"/>
    </row>
    <row r="186" spans="1:13" x14ac:dyDescent="0.2">
      <c r="A186" s="17"/>
      <c r="B186" s="17"/>
      <c r="C186" s="17"/>
      <c r="D186" s="17"/>
      <c r="E186" s="17"/>
      <c r="F186" s="17"/>
      <c r="G186" s="17"/>
      <c r="H186" s="17"/>
      <c r="I186" s="17"/>
      <c r="J186" s="17"/>
      <c r="K186" s="17"/>
      <c r="L186" s="17"/>
      <c r="M186" s="17"/>
    </row>
    <row r="187" spans="1:13" x14ac:dyDescent="0.2">
      <c r="A187" s="17"/>
      <c r="B187" s="17"/>
      <c r="C187" s="17"/>
      <c r="D187" s="17"/>
      <c r="E187" s="17"/>
      <c r="F187" s="17"/>
      <c r="G187" s="17"/>
      <c r="H187" s="17"/>
      <c r="I187" s="17"/>
      <c r="J187" s="17"/>
      <c r="K187" s="17"/>
      <c r="L187" s="17"/>
      <c r="M187" s="17"/>
    </row>
    <row r="188" spans="1:13" x14ac:dyDescent="0.2">
      <c r="A188" s="17"/>
      <c r="B188" s="17"/>
      <c r="C188" s="17"/>
      <c r="D188" s="17"/>
      <c r="E188" s="17"/>
      <c r="F188" s="17"/>
      <c r="G188" s="17"/>
      <c r="H188" s="17"/>
      <c r="I188" s="17"/>
      <c r="J188" s="17"/>
      <c r="K188" s="17"/>
      <c r="L188" s="17"/>
      <c r="M188" s="17"/>
    </row>
    <row r="189" spans="1:13" x14ac:dyDescent="0.2">
      <c r="A189" s="17"/>
      <c r="B189" s="17"/>
      <c r="C189" s="17"/>
      <c r="D189" s="17"/>
      <c r="E189" s="17"/>
      <c r="F189" s="17"/>
      <c r="G189" s="17"/>
      <c r="H189" s="17"/>
      <c r="I189" s="17"/>
      <c r="J189" s="17"/>
      <c r="K189" s="17"/>
      <c r="L189" s="17"/>
      <c r="M189" s="17"/>
    </row>
    <row r="190" spans="1:13" x14ac:dyDescent="0.2">
      <c r="A190" s="17"/>
      <c r="B190" s="17"/>
      <c r="C190" s="17"/>
      <c r="D190" s="17"/>
      <c r="E190" s="17"/>
      <c r="F190" s="17"/>
      <c r="G190" s="17"/>
      <c r="H190" s="17"/>
      <c r="I190" s="17"/>
      <c r="J190" s="17"/>
      <c r="K190" s="17"/>
      <c r="L190" s="17"/>
      <c r="M190" s="17"/>
    </row>
    <row r="191" spans="1:13" x14ac:dyDescent="0.2">
      <c r="A191" s="17"/>
      <c r="B191" s="17"/>
      <c r="C191" s="17"/>
      <c r="D191" s="17"/>
      <c r="E191" s="17"/>
      <c r="F191" s="17"/>
      <c r="G191" s="17"/>
      <c r="H191" s="17"/>
      <c r="I191" s="17"/>
      <c r="J191" s="17"/>
      <c r="K191" s="17"/>
      <c r="L191" s="17"/>
      <c r="M191" s="17"/>
    </row>
    <row r="192" spans="1:13" x14ac:dyDescent="0.2">
      <c r="A192" s="17"/>
      <c r="B192" s="17"/>
      <c r="C192" s="17"/>
      <c r="D192" s="17"/>
      <c r="E192" s="17"/>
      <c r="F192" s="17"/>
      <c r="G192" s="17"/>
      <c r="H192" s="17"/>
      <c r="I192" s="17"/>
      <c r="J192" s="17"/>
      <c r="K192" s="17"/>
      <c r="L192" s="17"/>
      <c r="M192" s="17"/>
    </row>
    <row r="193" spans="1:13" x14ac:dyDescent="0.2">
      <c r="A193" s="17"/>
      <c r="B193" s="17"/>
      <c r="C193" s="17"/>
      <c r="D193" s="17"/>
      <c r="E193" s="17"/>
      <c r="F193" s="17"/>
      <c r="G193" s="17"/>
      <c r="H193" s="17"/>
      <c r="I193" s="17"/>
      <c r="J193" s="17"/>
      <c r="K193" s="17"/>
      <c r="L193" s="17"/>
      <c r="M193" s="17"/>
    </row>
    <row r="194" spans="1:13" x14ac:dyDescent="0.2">
      <c r="A194" s="17"/>
      <c r="B194" s="17"/>
      <c r="C194" s="17"/>
      <c r="D194" s="17"/>
      <c r="E194" s="17"/>
      <c r="F194" s="17"/>
      <c r="G194" s="17"/>
      <c r="H194" s="17"/>
      <c r="I194" s="17"/>
      <c r="J194" s="17"/>
      <c r="K194" s="17"/>
      <c r="L194" s="17"/>
      <c r="M194" s="17"/>
    </row>
    <row r="195" spans="1:13" x14ac:dyDescent="0.2">
      <c r="A195" s="17"/>
      <c r="B195" s="17"/>
      <c r="C195" s="17"/>
      <c r="D195" s="17"/>
      <c r="E195" s="17"/>
      <c r="F195" s="17"/>
      <c r="G195" s="17"/>
      <c r="H195" s="17"/>
      <c r="I195" s="17"/>
      <c r="J195" s="17"/>
      <c r="K195" s="17"/>
      <c r="L195" s="17"/>
      <c r="M195" s="17"/>
    </row>
    <row r="196" spans="1:13" x14ac:dyDescent="0.2">
      <c r="A196" s="17"/>
      <c r="B196" s="17"/>
      <c r="C196" s="17"/>
      <c r="D196" s="17"/>
      <c r="E196" s="17"/>
      <c r="F196" s="17"/>
      <c r="G196" s="17"/>
      <c r="H196" s="17"/>
      <c r="I196" s="17"/>
      <c r="J196" s="17"/>
      <c r="K196" s="17"/>
      <c r="L196" s="17"/>
      <c r="M196" s="17"/>
    </row>
    <row r="197" spans="1:13" x14ac:dyDescent="0.2">
      <c r="A197" s="17"/>
      <c r="B197" s="17"/>
      <c r="C197" s="17"/>
      <c r="D197" s="17"/>
      <c r="E197" s="17"/>
      <c r="F197" s="17"/>
      <c r="G197" s="17"/>
      <c r="H197" s="17"/>
      <c r="I197" s="17"/>
      <c r="J197" s="17"/>
      <c r="K197" s="17"/>
      <c r="L197" s="17"/>
      <c r="M197" s="17"/>
    </row>
    <row r="198" spans="1:13" x14ac:dyDescent="0.2">
      <c r="A198" s="17"/>
      <c r="B198" s="17"/>
      <c r="C198" s="17"/>
      <c r="D198" s="17"/>
      <c r="E198" s="17"/>
      <c r="F198" s="17"/>
      <c r="G198" s="17"/>
      <c r="H198" s="17"/>
      <c r="I198" s="17"/>
      <c r="J198" s="17"/>
      <c r="K198" s="17"/>
      <c r="L198" s="17"/>
      <c r="M198" s="17"/>
    </row>
    <row r="199" spans="1:13" x14ac:dyDescent="0.2">
      <c r="A199" s="17"/>
      <c r="B199" s="17"/>
      <c r="C199" s="17"/>
      <c r="D199" s="17"/>
      <c r="E199" s="17"/>
      <c r="F199" s="17"/>
      <c r="G199" s="17"/>
      <c r="H199" s="17"/>
      <c r="I199" s="17"/>
      <c r="J199" s="17"/>
      <c r="K199" s="17"/>
      <c r="L199" s="17"/>
      <c r="M199" s="17"/>
    </row>
    <row r="200" spans="1:13" x14ac:dyDescent="0.2">
      <c r="A200" s="17"/>
      <c r="B200" s="17"/>
      <c r="C200" s="17"/>
      <c r="D200" s="17"/>
      <c r="E200" s="17"/>
      <c r="F200" s="17"/>
      <c r="G200" s="17"/>
      <c r="H200" s="17"/>
      <c r="I200" s="17"/>
      <c r="J200" s="17"/>
      <c r="K200" s="17"/>
      <c r="L200" s="17"/>
      <c r="M200" s="17"/>
    </row>
    <row r="201" spans="1:13" x14ac:dyDescent="0.2">
      <c r="A201" s="17"/>
      <c r="B201" s="17"/>
      <c r="C201" s="17"/>
      <c r="D201" s="17"/>
      <c r="E201" s="17"/>
      <c r="F201" s="17"/>
      <c r="G201" s="17"/>
      <c r="H201" s="17"/>
      <c r="I201" s="17"/>
      <c r="J201" s="17"/>
      <c r="K201" s="17"/>
      <c r="L201" s="17"/>
      <c r="M201" s="17"/>
    </row>
    <row r="202" spans="1:13" x14ac:dyDescent="0.2">
      <c r="A202" s="17"/>
      <c r="B202" s="17"/>
      <c r="C202" s="17"/>
      <c r="D202" s="17"/>
      <c r="E202" s="17"/>
      <c r="F202" s="17"/>
      <c r="G202" s="17"/>
      <c r="H202" s="17"/>
      <c r="I202" s="17"/>
      <c r="J202" s="17"/>
      <c r="K202" s="17"/>
      <c r="L202" s="17"/>
      <c r="M202" s="17"/>
    </row>
    <row r="203" spans="1:13" x14ac:dyDescent="0.2">
      <c r="A203" s="17"/>
      <c r="B203" s="17"/>
      <c r="C203" s="17"/>
      <c r="D203" s="17"/>
      <c r="E203" s="17"/>
      <c r="F203" s="17"/>
      <c r="G203" s="17"/>
      <c r="H203" s="17"/>
      <c r="I203" s="17"/>
      <c r="J203" s="17"/>
      <c r="K203" s="17"/>
      <c r="L203" s="17"/>
      <c r="M203" s="17"/>
    </row>
    <row r="204" spans="1:13" x14ac:dyDescent="0.2">
      <c r="A204" s="17"/>
      <c r="B204" s="17"/>
      <c r="C204" s="17"/>
      <c r="D204" s="17"/>
      <c r="E204" s="17"/>
      <c r="F204" s="17"/>
      <c r="G204" s="17"/>
      <c r="H204" s="17"/>
      <c r="I204" s="17"/>
      <c r="J204" s="17"/>
      <c r="K204" s="17"/>
      <c r="L204" s="17"/>
      <c r="M204" s="17"/>
    </row>
    <row r="205" spans="1:13" x14ac:dyDescent="0.2">
      <c r="A205" s="17"/>
      <c r="B205" s="17"/>
      <c r="C205" s="17"/>
      <c r="D205" s="17"/>
      <c r="E205" s="17"/>
      <c r="F205" s="17"/>
      <c r="G205" s="17"/>
      <c r="H205" s="17"/>
      <c r="I205" s="17"/>
      <c r="J205" s="17"/>
      <c r="K205" s="17"/>
      <c r="L205" s="17"/>
      <c r="M205" s="17"/>
    </row>
    <row r="206" spans="1:13" x14ac:dyDescent="0.2">
      <c r="A206" s="17"/>
      <c r="B206" s="17"/>
      <c r="C206" s="17"/>
      <c r="D206" s="17"/>
      <c r="E206" s="17"/>
      <c r="F206" s="17"/>
      <c r="G206" s="17"/>
      <c r="H206" s="17"/>
      <c r="I206" s="17"/>
      <c r="J206" s="17"/>
      <c r="K206" s="17"/>
      <c r="L206" s="17"/>
      <c r="M206" s="17"/>
    </row>
    <row r="207" spans="1:13" x14ac:dyDescent="0.2">
      <c r="A207" s="17"/>
      <c r="B207" s="17"/>
      <c r="C207" s="17"/>
      <c r="D207" s="17"/>
      <c r="E207" s="17"/>
      <c r="F207" s="17"/>
      <c r="G207" s="17"/>
      <c r="H207" s="17"/>
      <c r="I207" s="17"/>
      <c r="J207" s="17"/>
      <c r="K207" s="17"/>
      <c r="L207" s="17"/>
      <c r="M207" s="17"/>
    </row>
    <row r="208" spans="1:13" x14ac:dyDescent="0.2">
      <c r="A208" s="17"/>
      <c r="B208" s="17"/>
      <c r="C208" s="17"/>
      <c r="D208" s="17"/>
      <c r="E208" s="17"/>
      <c r="F208" s="17"/>
      <c r="G208" s="17"/>
      <c r="H208" s="17"/>
      <c r="I208" s="17"/>
      <c r="J208" s="17"/>
      <c r="K208" s="17"/>
      <c r="L208" s="17"/>
      <c r="M208" s="17"/>
    </row>
    <row r="209" spans="1:13" x14ac:dyDescent="0.2">
      <c r="A209" s="17"/>
      <c r="B209" s="17"/>
      <c r="C209" s="17"/>
      <c r="D209" s="17"/>
      <c r="E209" s="17"/>
      <c r="F209" s="17"/>
      <c r="G209" s="17"/>
      <c r="H209" s="17"/>
      <c r="I209" s="17"/>
      <c r="J209" s="17"/>
      <c r="K209" s="17"/>
      <c r="L209" s="17"/>
      <c r="M209" s="17"/>
    </row>
    <row r="210" spans="1:13" x14ac:dyDescent="0.2">
      <c r="A210" s="17"/>
      <c r="B210" s="17"/>
      <c r="C210" s="17"/>
      <c r="D210" s="17"/>
      <c r="E210" s="17"/>
      <c r="F210" s="17"/>
      <c r="G210" s="17"/>
      <c r="H210" s="17"/>
      <c r="I210" s="17"/>
      <c r="J210" s="17"/>
      <c r="K210" s="17"/>
      <c r="L210" s="17"/>
      <c r="M210" s="17"/>
    </row>
    <row r="211" spans="1:13" x14ac:dyDescent="0.2">
      <c r="A211" s="17"/>
      <c r="B211" s="17"/>
      <c r="C211" s="17"/>
      <c r="D211" s="17"/>
      <c r="E211" s="17"/>
      <c r="F211" s="17"/>
      <c r="G211" s="17"/>
      <c r="H211" s="17"/>
      <c r="I211" s="17"/>
      <c r="J211" s="17"/>
      <c r="K211" s="17"/>
      <c r="L211" s="17"/>
      <c r="M211" s="17"/>
    </row>
    <row r="212" spans="1:13" x14ac:dyDescent="0.2">
      <c r="A212" s="17"/>
      <c r="B212" s="17"/>
      <c r="C212" s="17"/>
      <c r="D212" s="17"/>
      <c r="E212" s="17"/>
      <c r="F212" s="17"/>
      <c r="G212" s="17"/>
      <c r="H212" s="17"/>
      <c r="I212" s="17"/>
      <c r="J212" s="17"/>
      <c r="K212" s="17"/>
      <c r="L212" s="17"/>
      <c r="M212" s="17"/>
    </row>
    <row r="213" spans="1:13" x14ac:dyDescent="0.2">
      <c r="A213" s="17"/>
      <c r="B213" s="17"/>
      <c r="C213" s="17"/>
      <c r="D213" s="17"/>
      <c r="E213" s="17"/>
      <c r="F213" s="17"/>
      <c r="G213" s="17"/>
      <c r="H213" s="17"/>
      <c r="I213" s="17"/>
      <c r="J213" s="17"/>
      <c r="K213" s="17"/>
      <c r="L213" s="17"/>
      <c r="M213" s="17"/>
    </row>
    <row r="214" spans="1:13" x14ac:dyDescent="0.2">
      <c r="A214" s="17"/>
      <c r="B214" s="17"/>
      <c r="C214" s="17"/>
      <c r="D214" s="17"/>
      <c r="E214" s="17"/>
      <c r="F214" s="17"/>
      <c r="G214" s="17"/>
      <c r="H214" s="17"/>
      <c r="I214" s="17"/>
      <c r="J214" s="17"/>
      <c r="K214" s="17"/>
      <c r="L214" s="17"/>
      <c r="M214" s="17"/>
    </row>
    <row r="215" spans="1:13" x14ac:dyDescent="0.2">
      <c r="A215" s="17"/>
      <c r="B215" s="17"/>
      <c r="C215" s="17"/>
      <c r="D215" s="17"/>
      <c r="E215" s="17"/>
      <c r="F215" s="17"/>
      <c r="G215" s="17"/>
      <c r="H215" s="17"/>
      <c r="I215" s="17"/>
      <c r="J215" s="17"/>
      <c r="K215" s="17"/>
      <c r="L215" s="17"/>
      <c r="M215" s="17"/>
    </row>
    <row r="216" spans="1:13" x14ac:dyDescent="0.2">
      <c r="A216" s="17"/>
      <c r="B216" s="17"/>
      <c r="C216" s="17"/>
      <c r="D216" s="17"/>
      <c r="E216" s="17"/>
      <c r="F216" s="17"/>
      <c r="G216" s="17"/>
      <c r="H216" s="17"/>
      <c r="I216" s="17"/>
      <c r="J216" s="17"/>
      <c r="K216" s="17"/>
      <c r="L216" s="17"/>
      <c r="M216" s="17"/>
    </row>
    <row r="217" spans="1:13" x14ac:dyDescent="0.2">
      <c r="A217" s="17"/>
      <c r="B217" s="17"/>
      <c r="C217" s="17"/>
      <c r="D217" s="17"/>
      <c r="E217" s="17"/>
      <c r="F217" s="17"/>
      <c r="G217" s="17"/>
      <c r="H217" s="17"/>
      <c r="I217" s="17"/>
      <c r="J217" s="17"/>
      <c r="K217" s="17"/>
      <c r="L217" s="17"/>
      <c r="M217" s="17"/>
    </row>
    <row r="218" spans="1:13" x14ac:dyDescent="0.2">
      <c r="A218" s="17"/>
      <c r="B218" s="17"/>
      <c r="C218" s="17"/>
      <c r="D218" s="17"/>
      <c r="E218" s="17"/>
      <c r="F218" s="17"/>
      <c r="G218" s="17"/>
      <c r="H218" s="17"/>
      <c r="I218" s="17"/>
      <c r="J218" s="17"/>
      <c r="K218" s="17"/>
      <c r="L218" s="17"/>
      <c r="M218" s="17"/>
    </row>
    <row r="219" spans="1:13" x14ac:dyDescent="0.2">
      <c r="A219" s="17"/>
      <c r="B219" s="17"/>
      <c r="C219" s="17"/>
      <c r="D219" s="17"/>
      <c r="E219" s="17"/>
      <c r="F219" s="17"/>
      <c r="G219" s="17"/>
      <c r="H219" s="17"/>
      <c r="I219" s="17"/>
      <c r="J219" s="17"/>
      <c r="K219" s="17"/>
      <c r="L219" s="17"/>
      <c r="M219" s="17"/>
    </row>
    <row r="220" spans="1:13" x14ac:dyDescent="0.2">
      <c r="A220" s="17"/>
      <c r="B220" s="17"/>
      <c r="C220" s="17"/>
      <c r="D220" s="17"/>
      <c r="E220" s="17"/>
      <c r="F220" s="17"/>
      <c r="G220" s="17"/>
      <c r="H220" s="17"/>
      <c r="I220" s="17"/>
      <c r="J220" s="17"/>
      <c r="K220" s="17"/>
      <c r="L220" s="17"/>
      <c r="M220" s="17"/>
    </row>
    <row r="221" spans="1:13" x14ac:dyDescent="0.2">
      <c r="A221" s="17"/>
      <c r="B221" s="17"/>
      <c r="C221" s="17"/>
      <c r="D221" s="17"/>
      <c r="E221" s="17"/>
      <c r="F221" s="17"/>
      <c r="G221" s="17"/>
      <c r="H221" s="17"/>
      <c r="I221" s="17"/>
      <c r="J221" s="17"/>
      <c r="K221" s="17"/>
      <c r="L221" s="17"/>
      <c r="M221" s="17"/>
    </row>
    <row r="222" spans="1:13" x14ac:dyDescent="0.2">
      <c r="A222" s="17"/>
      <c r="B222" s="17"/>
      <c r="C222" s="17"/>
      <c r="D222" s="17"/>
      <c r="E222" s="17"/>
      <c r="F222" s="17"/>
      <c r="G222" s="17"/>
      <c r="H222" s="17"/>
      <c r="I222" s="17"/>
      <c r="J222" s="17"/>
      <c r="K222" s="17"/>
      <c r="L222" s="17"/>
      <c r="M222" s="17"/>
    </row>
    <row r="223" spans="1:13" x14ac:dyDescent="0.2">
      <c r="A223" s="17"/>
      <c r="B223" s="17"/>
      <c r="C223" s="17"/>
      <c r="D223" s="17"/>
      <c r="E223" s="17"/>
      <c r="F223" s="17"/>
      <c r="G223" s="17"/>
      <c r="H223" s="17"/>
      <c r="I223" s="17"/>
      <c r="J223" s="17"/>
      <c r="K223" s="17"/>
      <c r="L223" s="17"/>
      <c r="M223" s="17"/>
    </row>
    <row r="224" spans="1:13" x14ac:dyDescent="0.2">
      <c r="A224" s="17"/>
      <c r="B224" s="17"/>
      <c r="C224" s="17"/>
      <c r="D224" s="17"/>
      <c r="E224" s="17"/>
      <c r="F224" s="17"/>
      <c r="G224" s="17"/>
      <c r="H224" s="17"/>
      <c r="I224" s="17"/>
      <c r="J224" s="17"/>
      <c r="K224" s="17"/>
      <c r="L224" s="17"/>
      <c r="M224" s="17"/>
    </row>
    <row r="225" spans="1:13" x14ac:dyDescent="0.2">
      <c r="A225" s="17"/>
      <c r="B225" s="17"/>
      <c r="C225" s="17"/>
      <c r="D225" s="17"/>
      <c r="E225" s="17"/>
      <c r="F225" s="17"/>
      <c r="G225" s="17"/>
      <c r="H225" s="17"/>
      <c r="I225" s="17"/>
      <c r="J225" s="17"/>
      <c r="K225" s="17"/>
      <c r="L225" s="17"/>
      <c r="M225" s="17"/>
    </row>
    <row r="226" spans="1:13" x14ac:dyDescent="0.2">
      <c r="A226" s="17"/>
      <c r="B226" s="17"/>
      <c r="C226" s="17"/>
      <c r="D226" s="17"/>
      <c r="E226" s="17"/>
      <c r="F226" s="17"/>
      <c r="G226" s="17"/>
      <c r="H226" s="17"/>
      <c r="I226" s="17"/>
      <c r="J226" s="17"/>
      <c r="K226" s="17"/>
      <c r="L226" s="17"/>
      <c r="M226" s="17"/>
    </row>
    <row r="227" spans="1:13" x14ac:dyDescent="0.2">
      <c r="A227" s="17"/>
      <c r="B227" s="17"/>
      <c r="C227" s="17"/>
      <c r="D227" s="17"/>
      <c r="E227" s="17"/>
      <c r="F227" s="17"/>
      <c r="G227" s="17"/>
      <c r="H227" s="17"/>
      <c r="I227" s="17"/>
      <c r="J227" s="17"/>
      <c r="K227" s="17"/>
      <c r="L227" s="17"/>
      <c r="M227" s="17"/>
    </row>
    <row r="228" spans="1:13" x14ac:dyDescent="0.2">
      <c r="A228" s="17"/>
      <c r="B228" s="17"/>
      <c r="C228" s="17"/>
      <c r="D228" s="17"/>
      <c r="E228" s="17"/>
      <c r="F228" s="17"/>
      <c r="G228" s="17"/>
      <c r="H228" s="17"/>
      <c r="I228" s="17"/>
      <c r="J228" s="17"/>
      <c r="K228" s="17"/>
      <c r="L228" s="17"/>
      <c r="M228" s="17"/>
    </row>
    <row r="229" spans="1:13" x14ac:dyDescent="0.2">
      <c r="A229" s="17"/>
      <c r="B229" s="17"/>
      <c r="C229" s="17"/>
      <c r="D229" s="17"/>
      <c r="E229" s="17"/>
      <c r="F229" s="17"/>
      <c r="G229" s="17"/>
      <c r="H229" s="17"/>
      <c r="I229" s="17"/>
      <c r="J229" s="17"/>
      <c r="K229" s="17"/>
      <c r="L229" s="17"/>
      <c r="M229" s="17"/>
    </row>
    <row r="230" spans="1:13" x14ac:dyDescent="0.2">
      <c r="A230" s="17"/>
      <c r="B230" s="17"/>
      <c r="C230" s="17"/>
      <c r="D230" s="17"/>
      <c r="E230" s="17"/>
      <c r="F230" s="17"/>
      <c r="G230" s="17"/>
      <c r="H230" s="17"/>
      <c r="I230" s="17"/>
      <c r="J230" s="17"/>
      <c r="K230" s="17"/>
      <c r="L230" s="17"/>
      <c r="M230" s="17"/>
    </row>
    <row r="231" spans="1:13" x14ac:dyDescent="0.2">
      <c r="A231" s="17"/>
      <c r="B231" s="17"/>
      <c r="C231" s="17"/>
      <c r="D231" s="17"/>
      <c r="E231" s="17"/>
      <c r="F231" s="17"/>
      <c r="G231" s="17"/>
      <c r="H231" s="17"/>
      <c r="I231" s="17"/>
      <c r="J231" s="17"/>
      <c r="K231" s="17"/>
      <c r="L231" s="17"/>
      <c r="M231" s="17"/>
    </row>
    <row r="232" spans="1:13" x14ac:dyDescent="0.2">
      <c r="A232" s="17"/>
      <c r="B232" s="17"/>
      <c r="C232" s="17"/>
      <c r="D232" s="17"/>
      <c r="E232" s="17"/>
      <c r="F232" s="17"/>
      <c r="G232" s="17"/>
      <c r="H232" s="17"/>
      <c r="I232" s="17"/>
      <c r="J232" s="17"/>
      <c r="K232" s="17"/>
      <c r="L232" s="17"/>
      <c r="M232" s="17"/>
    </row>
    <row r="233" spans="1:13" x14ac:dyDescent="0.2">
      <c r="A233" s="17"/>
      <c r="B233" s="17"/>
      <c r="C233" s="17"/>
      <c r="D233" s="17"/>
      <c r="E233" s="17"/>
      <c r="F233" s="17"/>
      <c r="G233" s="17"/>
      <c r="H233" s="17"/>
      <c r="I233" s="17"/>
      <c r="J233" s="17"/>
      <c r="K233" s="17"/>
      <c r="L233" s="17"/>
      <c r="M233" s="17"/>
    </row>
    <row r="234" spans="1:13" x14ac:dyDescent="0.2">
      <c r="A234" s="17"/>
      <c r="B234" s="17"/>
      <c r="C234" s="17"/>
      <c r="D234" s="17"/>
      <c r="E234" s="17"/>
      <c r="F234" s="17"/>
      <c r="G234" s="17"/>
      <c r="H234" s="17"/>
      <c r="I234" s="17"/>
      <c r="J234" s="17"/>
      <c r="K234" s="17"/>
      <c r="L234" s="17"/>
      <c r="M234" s="17"/>
    </row>
    <row r="235" spans="1:13" x14ac:dyDescent="0.2">
      <c r="A235" s="17"/>
      <c r="B235" s="17"/>
      <c r="C235" s="17"/>
      <c r="D235" s="17"/>
      <c r="E235" s="17"/>
      <c r="F235" s="17"/>
      <c r="G235" s="17"/>
      <c r="H235" s="17"/>
      <c r="I235" s="17"/>
      <c r="J235" s="17"/>
      <c r="K235" s="17"/>
      <c r="L235" s="17"/>
      <c r="M235" s="17"/>
    </row>
    <row r="236" spans="1:13" x14ac:dyDescent="0.2">
      <c r="A236" s="17"/>
      <c r="B236" s="17"/>
      <c r="C236" s="17"/>
      <c r="D236" s="17"/>
      <c r="E236" s="17"/>
      <c r="F236" s="17"/>
      <c r="G236" s="17"/>
      <c r="H236" s="17"/>
      <c r="I236" s="17"/>
      <c r="J236" s="17"/>
      <c r="K236" s="17"/>
      <c r="L236" s="17"/>
      <c r="M236" s="17"/>
    </row>
    <row r="237" spans="1:13" x14ac:dyDescent="0.2">
      <c r="A237" s="17"/>
      <c r="B237" s="17"/>
      <c r="C237" s="17"/>
      <c r="D237" s="17"/>
      <c r="E237" s="17"/>
      <c r="F237" s="17"/>
      <c r="G237" s="17"/>
      <c r="H237" s="17"/>
      <c r="I237" s="17"/>
      <c r="J237" s="17"/>
      <c r="K237" s="17"/>
      <c r="L237" s="17"/>
      <c r="M237" s="17"/>
    </row>
    <row r="238" spans="1:13" x14ac:dyDescent="0.2">
      <c r="A238" s="17"/>
      <c r="B238" s="17"/>
      <c r="C238" s="17"/>
      <c r="D238" s="17"/>
      <c r="E238" s="17"/>
      <c r="F238" s="17"/>
      <c r="G238" s="17"/>
      <c r="H238" s="17"/>
      <c r="I238" s="17"/>
      <c r="J238" s="17"/>
      <c r="K238" s="17"/>
      <c r="L238" s="17"/>
      <c r="M238" s="17"/>
    </row>
    <row r="239" spans="1:13" x14ac:dyDescent="0.2">
      <c r="A239" s="17"/>
      <c r="B239" s="17"/>
      <c r="C239" s="17"/>
      <c r="D239" s="17"/>
      <c r="E239" s="17"/>
      <c r="F239" s="17"/>
      <c r="G239" s="17"/>
      <c r="H239" s="17"/>
      <c r="I239" s="17"/>
      <c r="J239" s="17"/>
      <c r="K239" s="17"/>
      <c r="L239" s="17"/>
      <c r="M239" s="17"/>
    </row>
    <row r="240" spans="1:13" x14ac:dyDescent="0.2">
      <c r="A240" s="17"/>
      <c r="B240" s="17"/>
      <c r="C240" s="17"/>
      <c r="D240" s="17"/>
      <c r="E240" s="17"/>
      <c r="F240" s="17"/>
      <c r="G240" s="17"/>
      <c r="H240" s="17"/>
      <c r="I240" s="17"/>
      <c r="J240" s="17"/>
      <c r="K240" s="17"/>
      <c r="L240" s="17"/>
      <c r="M240" s="17"/>
    </row>
    <row r="241" spans="1:13" x14ac:dyDescent="0.2">
      <c r="A241" s="17"/>
      <c r="B241" s="17"/>
      <c r="C241" s="17"/>
      <c r="D241" s="17"/>
      <c r="E241" s="17"/>
      <c r="F241" s="17"/>
      <c r="G241" s="17"/>
      <c r="H241" s="17"/>
      <c r="I241" s="17"/>
      <c r="J241" s="17"/>
      <c r="K241" s="17"/>
      <c r="L241" s="17"/>
      <c r="M241" s="17"/>
    </row>
    <row r="242" spans="1:13" x14ac:dyDescent="0.2">
      <c r="A242" s="17"/>
      <c r="B242" s="17"/>
      <c r="C242" s="17"/>
      <c r="D242" s="17"/>
      <c r="E242" s="17"/>
      <c r="F242" s="17"/>
      <c r="G242" s="17"/>
      <c r="H242" s="17"/>
      <c r="I242" s="17"/>
      <c r="J242" s="17"/>
      <c r="K242" s="17"/>
      <c r="L242" s="17"/>
      <c r="M242" s="17"/>
    </row>
    <row r="243" spans="1:13" x14ac:dyDescent="0.2">
      <c r="A243" s="17"/>
      <c r="B243" s="17"/>
      <c r="C243" s="17"/>
      <c r="D243" s="17"/>
      <c r="E243" s="17"/>
      <c r="F243" s="17"/>
      <c r="G243" s="17"/>
      <c r="H243" s="17"/>
      <c r="I243" s="17"/>
      <c r="J243" s="17"/>
      <c r="K243" s="17"/>
      <c r="L243" s="17"/>
      <c r="M243" s="17"/>
    </row>
    <row r="244" spans="1:13" x14ac:dyDescent="0.2">
      <c r="A244" s="17"/>
      <c r="B244" s="17"/>
      <c r="C244" s="17"/>
      <c r="D244" s="17"/>
      <c r="E244" s="17"/>
      <c r="F244" s="17"/>
      <c r="G244" s="17"/>
      <c r="H244" s="17"/>
      <c r="I244" s="17"/>
      <c r="J244" s="17"/>
      <c r="K244" s="17"/>
      <c r="L244" s="17"/>
      <c r="M244" s="17"/>
    </row>
    <row r="245" spans="1:13" x14ac:dyDescent="0.2">
      <c r="A245" s="17"/>
      <c r="B245" s="17"/>
      <c r="C245" s="17"/>
      <c r="D245" s="17"/>
      <c r="E245" s="17"/>
      <c r="F245" s="17"/>
      <c r="G245" s="17"/>
      <c r="H245" s="17"/>
      <c r="I245" s="17"/>
      <c r="J245" s="17"/>
      <c r="K245" s="17"/>
      <c r="L245" s="17"/>
      <c r="M245" s="17"/>
    </row>
    <row r="246" spans="1:13" x14ac:dyDescent="0.2">
      <c r="A246" s="17"/>
      <c r="B246" s="17"/>
      <c r="C246" s="17"/>
      <c r="D246" s="17"/>
      <c r="E246" s="17"/>
      <c r="F246" s="17"/>
      <c r="G246" s="17"/>
      <c r="H246" s="17"/>
      <c r="I246" s="17"/>
      <c r="J246" s="17"/>
      <c r="K246" s="17"/>
      <c r="L246" s="17"/>
      <c r="M246" s="17"/>
    </row>
    <row r="247" spans="1:13" x14ac:dyDescent="0.2">
      <c r="A247" s="17"/>
      <c r="B247" s="17"/>
      <c r="C247" s="17"/>
      <c r="D247" s="17"/>
      <c r="E247" s="17"/>
      <c r="F247" s="17"/>
      <c r="G247" s="17"/>
      <c r="H247" s="17"/>
      <c r="I247" s="17"/>
      <c r="J247" s="17"/>
      <c r="K247" s="17"/>
      <c r="L247" s="17"/>
      <c r="M247" s="17"/>
    </row>
    <row r="248" spans="1:13" x14ac:dyDescent="0.2">
      <c r="A248" s="17"/>
      <c r="B248" s="17"/>
      <c r="C248" s="17"/>
      <c r="D248" s="17"/>
      <c r="E248" s="17"/>
      <c r="F248" s="17"/>
      <c r="G248" s="17"/>
      <c r="H248" s="17"/>
      <c r="I248" s="17"/>
      <c r="J248" s="17"/>
      <c r="K248" s="17"/>
      <c r="L248" s="17"/>
      <c r="M248" s="17"/>
    </row>
    <row r="249" spans="1:13" x14ac:dyDescent="0.2">
      <c r="A249" s="17"/>
      <c r="B249" s="17"/>
      <c r="C249" s="17"/>
      <c r="D249" s="17"/>
      <c r="E249" s="17"/>
      <c r="F249" s="17"/>
      <c r="G249" s="17"/>
      <c r="H249" s="17"/>
      <c r="I249" s="17"/>
      <c r="J249" s="17"/>
      <c r="K249" s="17"/>
      <c r="L249" s="17"/>
      <c r="M249" s="17"/>
    </row>
    <row r="250" spans="1:13" x14ac:dyDescent="0.2">
      <c r="A250" s="17"/>
      <c r="B250" s="17"/>
      <c r="C250" s="17"/>
      <c r="D250" s="17"/>
      <c r="E250" s="17"/>
      <c r="F250" s="17"/>
      <c r="G250" s="17"/>
      <c r="H250" s="17"/>
      <c r="I250" s="17"/>
      <c r="J250" s="17"/>
      <c r="K250" s="17"/>
      <c r="L250" s="17"/>
      <c r="M250" s="17"/>
    </row>
    <row r="251" spans="1:13" x14ac:dyDescent="0.2">
      <c r="A251" s="17"/>
      <c r="B251" s="17"/>
      <c r="C251" s="17"/>
      <c r="D251" s="17"/>
      <c r="E251" s="17"/>
      <c r="F251" s="17"/>
      <c r="G251" s="17"/>
      <c r="H251" s="17"/>
      <c r="I251" s="17"/>
      <c r="J251" s="17"/>
      <c r="K251" s="17"/>
      <c r="L251" s="17"/>
      <c r="M251" s="17"/>
    </row>
    <row r="252" spans="1:13" x14ac:dyDescent="0.2">
      <c r="A252" s="17"/>
      <c r="B252" s="17"/>
      <c r="C252" s="17"/>
      <c r="D252" s="17"/>
      <c r="E252" s="17"/>
      <c r="F252" s="17"/>
      <c r="G252" s="17"/>
      <c r="H252" s="17"/>
      <c r="I252" s="17"/>
      <c r="J252" s="17"/>
      <c r="K252" s="17"/>
      <c r="L252" s="17"/>
      <c r="M252" s="17"/>
    </row>
    <row r="253" spans="1:13" x14ac:dyDescent="0.2">
      <c r="A253" s="17"/>
      <c r="B253" s="17"/>
      <c r="C253" s="17"/>
      <c r="D253" s="17"/>
      <c r="E253" s="17"/>
      <c r="F253" s="17"/>
      <c r="G253" s="17"/>
      <c r="H253" s="17"/>
      <c r="I253" s="17"/>
      <c r="J253" s="17"/>
      <c r="K253" s="17"/>
      <c r="L253" s="17"/>
      <c r="M253" s="17"/>
    </row>
    <row r="254" spans="1:13" x14ac:dyDescent="0.2">
      <c r="A254" s="17"/>
      <c r="B254" s="17"/>
      <c r="C254" s="17"/>
      <c r="D254" s="17"/>
      <c r="E254" s="17"/>
      <c r="F254" s="17"/>
      <c r="G254" s="17"/>
      <c r="H254" s="17"/>
      <c r="I254" s="17"/>
      <c r="J254" s="17"/>
      <c r="K254" s="17"/>
      <c r="L254" s="17"/>
      <c r="M254" s="17"/>
    </row>
    <row r="255" spans="1:13" x14ac:dyDescent="0.2">
      <c r="A255" s="17"/>
      <c r="B255" s="17"/>
      <c r="C255" s="17"/>
      <c r="D255" s="17"/>
      <c r="E255" s="17"/>
      <c r="F255" s="17"/>
      <c r="G255" s="17"/>
      <c r="H255" s="17"/>
      <c r="I255" s="17"/>
      <c r="J255" s="17"/>
      <c r="K255" s="17"/>
      <c r="L255" s="17"/>
      <c r="M255" s="17"/>
    </row>
    <row r="256" spans="1:13" x14ac:dyDescent="0.2">
      <c r="A256" s="17"/>
      <c r="B256" s="17"/>
      <c r="C256" s="17"/>
      <c r="D256" s="17"/>
      <c r="E256" s="17"/>
      <c r="F256" s="17"/>
      <c r="G256" s="17"/>
      <c r="H256" s="17"/>
      <c r="I256" s="17"/>
      <c r="J256" s="17"/>
      <c r="K256" s="17"/>
      <c r="L256" s="17"/>
      <c r="M256" s="17"/>
    </row>
    <row r="257" spans="1:13" x14ac:dyDescent="0.2">
      <c r="A257" s="17"/>
      <c r="B257" s="17"/>
      <c r="C257" s="17"/>
      <c r="D257" s="17"/>
      <c r="E257" s="17"/>
      <c r="F257" s="17"/>
      <c r="G257" s="17"/>
      <c r="H257" s="17"/>
      <c r="I257" s="17"/>
      <c r="J257" s="17"/>
      <c r="K257" s="17"/>
      <c r="L257" s="17"/>
      <c r="M257" s="17"/>
    </row>
    <row r="258" spans="1:13" x14ac:dyDescent="0.2">
      <c r="A258" s="17"/>
      <c r="B258" s="17"/>
      <c r="C258" s="17"/>
      <c r="D258" s="17"/>
      <c r="E258" s="17"/>
      <c r="F258" s="17"/>
      <c r="G258" s="17"/>
      <c r="H258" s="17"/>
      <c r="I258" s="17"/>
      <c r="J258" s="17"/>
      <c r="K258" s="17"/>
      <c r="L258" s="17"/>
      <c r="M258" s="17"/>
    </row>
    <row r="259" spans="1:13" x14ac:dyDescent="0.2">
      <c r="A259" s="17"/>
      <c r="B259" s="17"/>
      <c r="C259" s="17"/>
      <c r="D259" s="17"/>
      <c r="E259" s="17"/>
      <c r="F259" s="17"/>
      <c r="G259" s="17"/>
      <c r="H259" s="17"/>
      <c r="I259" s="17"/>
      <c r="J259" s="17"/>
      <c r="K259" s="17"/>
      <c r="L259" s="17"/>
      <c r="M259" s="17"/>
    </row>
    <row r="260" spans="1:13" x14ac:dyDescent="0.2">
      <c r="A260" s="17"/>
      <c r="B260" s="17"/>
      <c r="C260" s="17"/>
      <c r="D260" s="17"/>
      <c r="E260" s="17"/>
      <c r="F260" s="17"/>
      <c r="G260" s="17"/>
      <c r="H260" s="17"/>
      <c r="I260" s="17"/>
      <c r="J260" s="17"/>
      <c r="K260" s="17"/>
      <c r="L260" s="17"/>
      <c r="M260" s="17"/>
    </row>
    <row r="261" spans="1:13" x14ac:dyDescent="0.2">
      <c r="A261" s="17"/>
      <c r="B261" s="17"/>
      <c r="C261" s="17"/>
      <c r="D261" s="17"/>
      <c r="E261" s="17"/>
      <c r="F261" s="17"/>
      <c r="G261" s="17"/>
      <c r="H261" s="17"/>
      <c r="I261" s="17"/>
      <c r="J261" s="17"/>
      <c r="K261" s="17"/>
      <c r="L261" s="17"/>
      <c r="M261" s="17"/>
    </row>
    <row r="262" spans="1:13" x14ac:dyDescent="0.2">
      <c r="A262" s="17"/>
      <c r="B262" s="17"/>
      <c r="C262" s="17"/>
      <c r="D262" s="17"/>
      <c r="E262" s="17"/>
      <c r="F262" s="17"/>
      <c r="G262" s="17"/>
      <c r="H262" s="17"/>
      <c r="I262" s="17"/>
      <c r="J262" s="17"/>
      <c r="K262" s="17"/>
      <c r="L262" s="17"/>
      <c r="M262" s="17"/>
    </row>
    <row r="263" spans="1:13" x14ac:dyDescent="0.2">
      <c r="A263" s="17"/>
      <c r="B263" s="17"/>
      <c r="C263" s="17"/>
      <c r="D263" s="17"/>
      <c r="E263" s="17"/>
      <c r="F263" s="17"/>
      <c r="G263" s="17"/>
      <c r="H263" s="17"/>
      <c r="I263" s="17"/>
      <c r="J263" s="17"/>
      <c r="K263" s="17"/>
      <c r="L263" s="17"/>
      <c r="M263" s="17"/>
    </row>
    <row r="264" spans="1:13" x14ac:dyDescent="0.2">
      <c r="A264" s="17"/>
      <c r="B264" s="17"/>
      <c r="C264" s="17"/>
      <c r="D264" s="17"/>
      <c r="E264" s="17"/>
      <c r="F264" s="17"/>
      <c r="G264" s="17"/>
      <c r="H264" s="17"/>
      <c r="I264" s="17"/>
      <c r="J264" s="17"/>
      <c r="K264" s="17"/>
      <c r="L264" s="17"/>
      <c r="M264" s="17"/>
    </row>
    <row r="265" spans="1:13" x14ac:dyDescent="0.2">
      <c r="A265" s="17"/>
      <c r="B265" s="17"/>
      <c r="C265" s="17"/>
      <c r="D265" s="17"/>
      <c r="E265" s="17"/>
      <c r="F265" s="17"/>
      <c r="G265" s="17"/>
      <c r="H265" s="17"/>
      <c r="I265" s="17"/>
      <c r="J265" s="17"/>
      <c r="K265" s="17"/>
      <c r="L265" s="17"/>
      <c r="M265" s="17"/>
    </row>
    <row r="266" spans="1:13" x14ac:dyDescent="0.2">
      <c r="A266" s="17"/>
      <c r="B266" s="17"/>
      <c r="C266" s="17"/>
      <c r="D266" s="17"/>
      <c r="E266" s="17"/>
      <c r="F266" s="17"/>
      <c r="G266" s="17"/>
      <c r="H266" s="17"/>
      <c r="I266" s="17"/>
      <c r="J266" s="17"/>
      <c r="K266" s="17"/>
      <c r="L266" s="17"/>
      <c r="M266" s="17"/>
    </row>
    <row r="267" spans="1:13" x14ac:dyDescent="0.2">
      <c r="A267" s="17"/>
      <c r="B267" s="17"/>
      <c r="C267" s="17"/>
      <c r="D267" s="17"/>
      <c r="E267" s="17"/>
      <c r="F267" s="17"/>
      <c r="G267" s="17"/>
      <c r="H267" s="17"/>
      <c r="I267" s="17"/>
      <c r="J267" s="17"/>
      <c r="K267" s="17"/>
      <c r="L267" s="17"/>
      <c r="M267" s="17"/>
    </row>
    <row r="268" spans="1:13" x14ac:dyDescent="0.2">
      <c r="A268" s="17"/>
      <c r="B268" s="17"/>
      <c r="C268" s="17"/>
      <c r="D268" s="17"/>
      <c r="E268" s="17"/>
      <c r="F268" s="17"/>
      <c r="G268" s="17"/>
      <c r="H268" s="17"/>
      <c r="I268" s="17"/>
      <c r="J268" s="17"/>
      <c r="K268" s="17"/>
      <c r="L268" s="17"/>
      <c r="M268" s="17"/>
    </row>
    <row r="269" spans="1:13" x14ac:dyDescent="0.2">
      <c r="A269" s="17"/>
      <c r="B269" s="17"/>
      <c r="C269" s="17"/>
      <c r="D269" s="17"/>
      <c r="E269" s="17"/>
      <c r="F269" s="17"/>
      <c r="G269" s="17"/>
      <c r="H269" s="17"/>
      <c r="I269" s="17"/>
      <c r="J269" s="17"/>
      <c r="K269" s="17"/>
      <c r="L269" s="17"/>
      <c r="M269" s="17"/>
    </row>
    <row r="270" spans="1:13" x14ac:dyDescent="0.2">
      <c r="A270" s="17"/>
      <c r="B270" s="17"/>
      <c r="C270" s="17"/>
      <c r="D270" s="17"/>
      <c r="E270" s="17"/>
      <c r="F270" s="17"/>
      <c r="G270" s="17"/>
      <c r="H270" s="17"/>
      <c r="I270" s="17"/>
      <c r="J270" s="17"/>
      <c r="K270" s="17"/>
      <c r="L270" s="17"/>
      <c r="M270" s="17"/>
    </row>
    <row r="271" spans="1:13" x14ac:dyDescent="0.2">
      <c r="A271" s="17"/>
      <c r="B271" s="17"/>
      <c r="C271" s="17"/>
      <c r="D271" s="17"/>
      <c r="E271" s="17"/>
      <c r="F271" s="17"/>
      <c r="G271" s="17"/>
      <c r="H271" s="17"/>
      <c r="I271" s="17"/>
      <c r="J271" s="17"/>
      <c r="K271" s="17"/>
      <c r="L271" s="17"/>
      <c r="M271" s="17"/>
    </row>
    <row r="272" spans="1:13" x14ac:dyDescent="0.2">
      <c r="A272" s="17"/>
      <c r="B272" s="17"/>
      <c r="C272" s="17"/>
      <c r="D272" s="17"/>
      <c r="E272" s="17"/>
      <c r="F272" s="17"/>
      <c r="G272" s="17"/>
      <c r="H272" s="17"/>
      <c r="I272" s="17"/>
      <c r="J272" s="17"/>
      <c r="K272" s="17"/>
      <c r="L272" s="17"/>
      <c r="M272" s="17"/>
    </row>
    <row r="273" spans="1:13" x14ac:dyDescent="0.2">
      <c r="A273" s="17"/>
      <c r="B273" s="17"/>
      <c r="C273" s="17"/>
      <c r="D273" s="17"/>
      <c r="E273" s="17"/>
      <c r="F273" s="17"/>
      <c r="G273" s="17"/>
      <c r="H273" s="17"/>
      <c r="I273" s="17"/>
      <c r="J273" s="17"/>
      <c r="K273" s="17"/>
      <c r="L273" s="17"/>
      <c r="M273" s="17"/>
    </row>
    <row r="274" spans="1:13" x14ac:dyDescent="0.2">
      <c r="A274" s="17"/>
      <c r="B274" s="17"/>
      <c r="C274" s="17"/>
      <c r="D274" s="17"/>
      <c r="E274" s="17"/>
      <c r="F274" s="17"/>
      <c r="G274" s="17"/>
      <c r="H274" s="17"/>
      <c r="I274" s="17"/>
      <c r="J274" s="17"/>
      <c r="K274" s="17"/>
      <c r="L274" s="17"/>
      <c r="M274" s="17"/>
    </row>
    <row r="275" spans="1:13" x14ac:dyDescent="0.2">
      <c r="A275" s="17"/>
      <c r="B275" s="17"/>
      <c r="C275" s="17"/>
      <c r="D275" s="17"/>
      <c r="E275" s="17"/>
      <c r="F275" s="17"/>
      <c r="G275" s="17"/>
      <c r="H275" s="17"/>
      <c r="I275" s="17"/>
      <c r="J275" s="17"/>
      <c r="K275" s="17"/>
      <c r="L275" s="17"/>
      <c r="M275" s="17"/>
    </row>
    <row r="276" spans="1:13" x14ac:dyDescent="0.2">
      <c r="A276" s="17"/>
      <c r="B276" s="17"/>
      <c r="C276" s="17"/>
      <c r="D276" s="17"/>
      <c r="E276" s="17"/>
      <c r="F276" s="17"/>
      <c r="G276" s="17"/>
      <c r="H276" s="17"/>
      <c r="I276" s="17"/>
      <c r="J276" s="17"/>
      <c r="K276" s="17"/>
      <c r="L276" s="17"/>
      <c r="M276" s="17"/>
    </row>
    <row r="277" spans="1:13" x14ac:dyDescent="0.2">
      <c r="A277" s="17"/>
      <c r="B277" s="17"/>
      <c r="C277" s="17"/>
      <c r="D277" s="17"/>
      <c r="E277" s="17"/>
      <c r="F277" s="17"/>
      <c r="G277" s="17"/>
      <c r="H277" s="17"/>
      <c r="I277" s="17"/>
      <c r="J277" s="17"/>
      <c r="K277" s="17"/>
      <c r="L277" s="17"/>
      <c r="M277" s="17"/>
    </row>
    <row r="278" spans="1:13" x14ac:dyDescent="0.2">
      <c r="A278" s="17"/>
      <c r="B278" s="17"/>
      <c r="C278" s="17"/>
      <c r="D278" s="17"/>
      <c r="E278" s="17"/>
      <c r="F278" s="17"/>
      <c r="G278" s="17"/>
      <c r="H278" s="17"/>
      <c r="I278" s="17"/>
      <c r="J278" s="17"/>
      <c r="K278" s="17"/>
      <c r="L278" s="17"/>
      <c r="M278" s="17"/>
    </row>
    <row r="279" spans="1:13" x14ac:dyDescent="0.2">
      <c r="A279" s="17"/>
      <c r="B279" s="17"/>
      <c r="C279" s="17"/>
      <c r="D279" s="17"/>
      <c r="E279" s="17"/>
      <c r="F279" s="17"/>
      <c r="G279" s="17"/>
      <c r="H279" s="17"/>
      <c r="I279" s="17"/>
      <c r="J279" s="17"/>
      <c r="K279" s="17"/>
      <c r="L279" s="17"/>
      <c r="M279" s="17"/>
    </row>
    <row r="280" spans="1:13" x14ac:dyDescent="0.2">
      <c r="A280" s="17"/>
      <c r="B280" s="17"/>
      <c r="C280" s="17"/>
      <c r="D280" s="17"/>
      <c r="E280" s="17"/>
      <c r="F280" s="17"/>
      <c r="G280" s="17"/>
      <c r="H280" s="17"/>
      <c r="I280" s="17"/>
      <c r="J280" s="17"/>
      <c r="K280" s="17"/>
      <c r="L280" s="17"/>
      <c r="M280" s="17"/>
    </row>
    <row r="281" spans="1:13" x14ac:dyDescent="0.2">
      <c r="A281" s="17"/>
      <c r="B281" s="17"/>
      <c r="C281" s="17"/>
      <c r="D281" s="17"/>
      <c r="E281" s="17"/>
      <c r="F281" s="17"/>
      <c r="G281" s="17"/>
      <c r="H281" s="17"/>
      <c r="I281" s="17"/>
      <c r="J281" s="17"/>
      <c r="K281" s="17"/>
      <c r="L281" s="17"/>
      <c r="M281" s="17"/>
    </row>
    <row r="282" spans="1:13" x14ac:dyDescent="0.2">
      <c r="A282" s="17"/>
      <c r="B282" s="17"/>
      <c r="C282" s="17"/>
      <c r="D282" s="17"/>
      <c r="E282" s="17"/>
      <c r="F282" s="17"/>
      <c r="G282" s="17"/>
      <c r="H282" s="17"/>
      <c r="I282" s="17"/>
      <c r="J282" s="17"/>
      <c r="K282" s="17"/>
      <c r="L282" s="17"/>
      <c r="M282" s="17"/>
    </row>
    <row r="283" spans="1:13" x14ac:dyDescent="0.2">
      <c r="A283" s="17"/>
      <c r="B283" s="17"/>
      <c r="C283" s="17"/>
      <c r="D283" s="17"/>
      <c r="E283" s="17"/>
      <c r="F283" s="17"/>
      <c r="G283" s="17"/>
      <c r="H283" s="17"/>
      <c r="I283" s="17"/>
      <c r="J283" s="17"/>
      <c r="K283" s="17"/>
      <c r="L283" s="17"/>
      <c r="M283" s="17"/>
    </row>
    <row r="284" spans="1:13" x14ac:dyDescent="0.2">
      <c r="A284" s="17"/>
      <c r="B284" s="17"/>
      <c r="C284" s="17"/>
      <c r="D284" s="17"/>
      <c r="E284" s="17"/>
      <c r="F284" s="17"/>
      <c r="G284" s="17"/>
      <c r="H284" s="17"/>
      <c r="I284" s="17"/>
      <c r="J284" s="17"/>
      <c r="K284" s="17"/>
      <c r="L284" s="17"/>
      <c r="M284" s="17"/>
    </row>
    <row r="285" spans="1:13" x14ac:dyDescent="0.2">
      <c r="A285" s="17"/>
      <c r="B285" s="17"/>
      <c r="C285" s="17"/>
      <c r="D285" s="17"/>
      <c r="E285" s="17"/>
      <c r="F285" s="17"/>
      <c r="G285" s="17"/>
      <c r="H285" s="17"/>
      <c r="I285" s="17"/>
      <c r="J285" s="17"/>
      <c r="K285" s="17"/>
      <c r="L285" s="17"/>
      <c r="M285" s="17"/>
    </row>
    <row r="286" spans="1:13" x14ac:dyDescent="0.2">
      <c r="A286" s="17"/>
      <c r="B286" s="17"/>
      <c r="C286" s="17"/>
      <c r="D286" s="17"/>
      <c r="E286" s="17"/>
      <c r="F286" s="17"/>
      <c r="G286" s="17"/>
      <c r="H286" s="17"/>
      <c r="I286" s="17"/>
      <c r="J286" s="17"/>
      <c r="K286" s="17"/>
      <c r="L286" s="17"/>
      <c r="M286" s="17"/>
    </row>
    <row r="287" spans="1:13" x14ac:dyDescent="0.2">
      <c r="A287" s="17"/>
      <c r="B287" s="17"/>
      <c r="C287" s="17"/>
      <c r="D287" s="17"/>
      <c r="E287" s="17"/>
      <c r="F287" s="17"/>
      <c r="G287" s="17"/>
      <c r="H287" s="17"/>
      <c r="I287" s="17"/>
      <c r="J287" s="17"/>
      <c r="K287" s="17"/>
      <c r="L287" s="17"/>
      <c r="M287" s="17"/>
    </row>
    <row r="288" spans="1:13" x14ac:dyDescent="0.2">
      <c r="A288" s="17"/>
      <c r="B288" s="17"/>
      <c r="C288" s="17"/>
      <c r="D288" s="17"/>
      <c r="E288" s="17"/>
      <c r="F288" s="17"/>
      <c r="G288" s="17"/>
      <c r="H288" s="17"/>
      <c r="I288" s="17"/>
      <c r="J288" s="17"/>
      <c r="K288" s="17"/>
      <c r="L288" s="17"/>
      <c r="M288" s="17"/>
    </row>
    <row r="289" spans="1:13" x14ac:dyDescent="0.2">
      <c r="A289" s="17"/>
      <c r="B289" s="17"/>
      <c r="C289" s="17"/>
      <c r="D289" s="17"/>
      <c r="E289" s="17"/>
      <c r="F289" s="17"/>
      <c r="G289" s="17"/>
      <c r="H289" s="17"/>
      <c r="I289" s="17"/>
      <c r="J289" s="17"/>
      <c r="K289" s="17"/>
      <c r="L289" s="17"/>
      <c r="M289" s="17"/>
    </row>
    <row r="290" spans="1:13" x14ac:dyDescent="0.2">
      <c r="A290" s="17"/>
      <c r="B290" s="17"/>
      <c r="C290" s="17"/>
      <c r="D290" s="17"/>
      <c r="E290" s="17"/>
      <c r="F290" s="17"/>
      <c r="G290" s="17"/>
      <c r="H290" s="17"/>
      <c r="I290" s="17"/>
      <c r="J290" s="17"/>
      <c r="K290" s="17"/>
      <c r="L290" s="17"/>
      <c r="M290" s="17"/>
    </row>
    <row r="291" spans="1:13" x14ac:dyDescent="0.2">
      <c r="A291" s="17"/>
      <c r="B291" s="17"/>
      <c r="C291" s="17"/>
      <c r="D291" s="17"/>
      <c r="E291" s="17"/>
      <c r="F291" s="17"/>
      <c r="G291" s="17"/>
      <c r="H291" s="17"/>
      <c r="I291" s="17"/>
      <c r="J291" s="17"/>
      <c r="K291" s="17"/>
      <c r="L291" s="17"/>
      <c r="M291" s="17"/>
    </row>
    <row r="292" spans="1:13" x14ac:dyDescent="0.2">
      <c r="A292" s="17"/>
      <c r="B292" s="17"/>
      <c r="C292" s="17"/>
      <c r="D292" s="17"/>
      <c r="E292" s="17"/>
      <c r="F292" s="17"/>
      <c r="G292" s="17"/>
      <c r="H292" s="17"/>
      <c r="I292" s="17"/>
      <c r="J292" s="17"/>
      <c r="K292" s="17"/>
      <c r="L292" s="17"/>
      <c r="M292" s="17"/>
    </row>
    <row r="293" spans="1:13" x14ac:dyDescent="0.2">
      <c r="A293" s="17"/>
      <c r="B293" s="17"/>
      <c r="C293" s="17"/>
      <c r="D293" s="17"/>
      <c r="E293" s="17"/>
      <c r="F293" s="17"/>
      <c r="G293" s="17"/>
      <c r="H293" s="17"/>
      <c r="I293" s="17"/>
      <c r="J293" s="17"/>
      <c r="K293" s="17"/>
      <c r="L293" s="17"/>
      <c r="M293" s="17"/>
    </row>
    <row r="294" spans="1:13" x14ac:dyDescent="0.2">
      <c r="A294" s="17"/>
      <c r="B294" s="17"/>
      <c r="C294" s="17"/>
      <c r="D294" s="17"/>
      <c r="E294" s="17"/>
      <c r="F294" s="17"/>
      <c r="G294" s="17"/>
      <c r="H294" s="17"/>
      <c r="I294" s="17"/>
      <c r="J294" s="17"/>
      <c r="K294" s="17"/>
      <c r="L294" s="17"/>
      <c r="M294" s="17"/>
    </row>
    <row r="295" spans="1:13" x14ac:dyDescent="0.2">
      <c r="A295" s="17"/>
      <c r="B295" s="17"/>
      <c r="C295" s="17"/>
      <c r="D295" s="17"/>
      <c r="E295" s="17"/>
      <c r="F295" s="17"/>
      <c r="G295" s="17"/>
      <c r="H295" s="17"/>
      <c r="I295" s="17"/>
      <c r="J295" s="17"/>
      <c r="K295" s="17"/>
      <c r="L295" s="17"/>
      <c r="M295" s="17"/>
    </row>
    <row r="296" spans="1:13" x14ac:dyDescent="0.2">
      <c r="A296" s="17"/>
      <c r="B296" s="17"/>
      <c r="C296" s="17"/>
      <c r="D296" s="17"/>
      <c r="E296" s="17"/>
      <c r="F296" s="17"/>
      <c r="G296" s="17"/>
      <c r="H296" s="17"/>
      <c r="I296" s="17"/>
      <c r="J296" s="17"/>
      <c r="K296" s="17"/>
      <c r="L296" s="17"/>
      <c r="M296" s="17"/>
    </row>
    <row r="297" spans="1:13" x14ac:dyDescent="0.2">
      <c r="A297" s="17"/>
      <c r="B297" s="17"/>
      <c r="C297" s="17"/>
      <c r="D297" s="17"/>
      <c r="E297" s="17"/>
      <c r="F297" s="17"/>
      <c r="G297" s="17"/>
      <c r="H297" s="17"/>
      <c r="I297" s="17"/>
      <c r="J297" s="17"/>
      <c r="K297" s="17"/>
      <c r="L297" s="17"/>
      <c r="M297" s="17"/>
    </row>
    <row r="298" spans="1:13" x14ac:dyDescent="0.2">
      <c r="A298" s="17"/>
      <c r="B298" s="17"/>
      <c r="C298" s="17"/>
      <c r="D298" s="17"/>
      <c r="E298" s="17"/>
      <c r="F298" s="17"/>
      <c r="G298" s="17"/>
      <c r="H298" s="17"/>
      <c r="I298" s="17"/>
      <c r="J298" s="17"/>
      <c r="K298" s="17"/>
      <c r="L298" s="17"/>
      <c r="M298" s="17"/>
    </row>
    <row r="299" spans="1:13" x14ac:dyDescent="0.2">
      <c r="A299" s="17"/>
      <c r="B299" s="17"/>
      <c r="C299" s="17"/>
      <c r="D299" s="17"/>
      <c r="E299" s="17"/>
      <c r="F299" s="17"/>
      <c r="G299" s="17"/>
      <c r="H299" s="17"/>
      <c r="I299" s="17"/>
      <c r="J299" s="17"/>
      <c r="K299" s="17"/>
      <c r="L299" s="17"/>
      <c r="M299" s="17"/>
    </row>
    <row r="300" spans="1:13" x14ac:dyDescent="0.2">
      <c r="A300" s="17"/>
      <c r="B300" s="17"/>
      <c r="C300" s="17"/>
      <c r="D300" s="17"/>
      <c r="E300" s="17"/>
      <c r="F300" s="17"/>
      <c r="G300" s="17"/>
      <c r="H300" s="17"/>
      <c r="I300" s="17"/>
      <c r="J300" s="17"/>
      <c r="K300" s="17"/>
      <c r="L300" s="17"/>
      <c r="M300" s="17"/>
    </row>
    <row r="301" spans="1:13" x14ac:dyDescent="0.2">
      <c r="A301" s="17"/>
      <c r="B301" s="17"/>
      <c r="C301" s="17"/>
      <c r="D301" s="17"/>
      <c r="E301" s="17"/>
      <c r="F301" s="17"/>
      <c r="G301" s="17"/>
      <c r="H301" s="17"/>
      <c r="I301" s="17"/>
      <c r="J301" s="17"/>
      <c r="K301" s="17"/>
      <c r="L301" s="17"/>
      <c r="M301" s="17"/>
    </row>
    <row r="302" spans="1:13" x14ac:dyDescent="0.2">
      <c r="A302" s="17"/>
      <c r="B302" s="17"/>
      <c r="C302" s="17"/>
      <c r="D302" s="17"/>
      <c r="E302" s="17"/>
      <c r="F302" s="17"/>
      <c r="G302" s="17"/>
      <c r="H302" s="17"/>
      <c r="I302" s="17"/>
      <c r="J302" s="17"/>
      <c r="K302" s="17"/>
      <c r="L302" s="17"/>
      <c r="M302" s="17"/>
    </row>
    <row r="303" spans="1:13" x14ac:dyDescent="0.2">
      <c r="A303" s="17"/>
      <c r="B303" s="17"/>
      <c r="C303" s="17"/>
      <c r="D303" s="17"/>
      <c r="E303" s="17"/>
      <c r="F303" s="17"/>
      <c r="G303" s="17"/>
      <c r="H303" s="17"/>
      <c r="I303" s="17"/>
      <c r="J303" s="17"/>
      <c r="K303" s="17"/>
      <c r="L303" s="17"/>
      <c r="M303" s="17"/>
    </row>
    <row r="304" spans="1:13" x14ac:dyDescent="0.2">
      <c r="A304" s="17"/>
      <c r="B304" s="17"/>
      <c r="C304" s="17"/>
      <c r="D304" s="17"/>
      <c r="E304" s="17"/>
      <c r="F304" s="17"/>
      <c r="G304" s="17"/>
      <c r="H304" s="17"/>
      <c r="I304" s="17"/>
      <c r="J304" s="17"/>
      <c r="K304" s="17"/>
      <c r="L304" s="17"/>
      <c r="M304" s="17"/>
    </row>
    <row r="305" spans="1:13" x14ac:dyDescent="0.2">
      <c r="A305" s="17"/>
      <c r="B305" s="17"/>
      <c r="C305" s="17"/>
      <c r="D305" s="17"/>
      <c r="E305" s="17"/>
      <c r="F305" s="17"/>
      <c r="G305" s="17"/>
      <c r="H305" s="17"/>
      <c r="I305" s="17"/>
      <c r="J305" s="17"/>
      <c r="K305" s="17"/>
      <c r="L305" s="17"/>
      <c r="M305" s="17"/>
    </row>
    <row r="306" spans="1:13" x14ac:dyDescent="0.2">
      <c r="A306" s="17"/>
      <c r="B306" s="17"/>
      <c r="C306" s="17"/>
      <c r="D306" s="17"/>
      <c r="E306" s="17"/>
      <c r="F306" s="17"/>
      <c r="G306" s="17"/>
      <c r="H306" s="17"/>
      <c r="I306" s="17"/>
      <c r="J306" s="17"/>
      <c r="K306" s="17"/>
      <c r="L306" s="17"/>
      <c r="M306" s="17"/>
    </row>
    <row r="307" spans="1:13" x14ac:dyDescent="0.2">
      <c r="A307" s="17"/>
      <c r="B307" s="17"/>
      <c r="C307" s="17"/>
      <c r="D307" s="17"/>
      <c r="E307" s="17"/>
      <c r="F307" s="17"/>
      <c r="G307" s="17"/>
      <c r="H307" s="17"/>
      <c r="I307" s="17"/>
      <c r="J307" s="17"/>
      <c r="K307" s="17"/>
      <c r="L307" s="17"/>
      <c r="M307" s="17"/>
    </row>
    <row r="308" spans="1:13" x14ac:dyDescent="0.2">
      <c r="A308" s="17"/>
      <c r="B308" s="17"/>
      <c r="C308" s="17"/>
      <c r="D308" s="17"/>
      <c r="E308" s="17"/>
      <c r="F308" s="17"/>
      <c r="G308" s="17"/>
      <c r="H308" s="17"/>
      <c r="I308" s="17"/>
      <c r="J308" s="17"/>
      <c r="K308" s="17"/>
      <c r="L308" s="17"/>
      <c r="M308" s="17"/>
    </row>
    <row r="309" spans="1:13" x14ac:dyDescent="0.2">
      <c r="A309" s="17"/>
      <c r="B309" s="17"/>
      <c r="C309" s="17"/>
      <c r="D309" s="17"/>
      <c r="E309" s="17"/>
      <c r="F309" s="17"/>
      <c r="G309" s="17"/>
      <c r="H309" s="17"/>
      <c r="I309" s="17"/>
      <c r="J309" s="17"/>
      <c r="K309" s="17"/>
      <c r="L309" s="17"/>
      <c r="M309" s="17"/>
    </row>
    <row r="310" spans="1:13" x14ac:dyDescent="0.2">
      <c r="A310" s="17"/>
      <c r="B310" s="17"/>
      <c r="C310" s="17"/>
      <c r="D310" s="17"/>
      <c r="E310" s="17"/>
      <c r="F310" s="17"/>
      <c r="G310" s="17"/>
      <c r="H310" s="17"/>
      <c r="I310" s="17"/>
      <c r="J310" s="17"/>
      <c r="K310" s="17"/>
      <c r="L310" s="17"/>
      <c r="M310" s="17"/>
    </row>
    <row r="311" spans="1:13" x14ac:dyDescent="0.2">
      <c r="A311" s="17"/>
      <c r="B311" s="17"/>
      <c r="C311" s="17"/>
      <c r="D311" s="17"/>
      <c r="E311" s="17"/>
      <c r="F311" s="17"/>
      <c r="G311" s="17"/>
      <c r="H311" s="17"/>
      <c r="I311" s="17"/>
      <c r="J311" s="17"/>
      <c r="K311" s="17"/>
      <c r="L311" s="17"/>
      <c r="M311" s="17"/>
    </row>
    <row r="312" spans="1:13" x14ac:dyDescent="0.2">
      <c r="A312" s="17"/>
      <c r="B312" s="17"/>
      <c r="C312" s="17"/>
      <c r="D312" s="17"/>
      <c r="E312" s="17"/>
      <c r="F312" s="17"/>
      <c r="G312" s="17"/>
      <c r="H312" s="17"/>
      <c r="I312" s="17"/>
      <c r="J312" s="17"/>
      <c r="K312" s="17"/>
      <c r="L312" s="17"/>
      <c r="M312" s="17"/>
    </row>
    <row r="313" spans="1:13" x14ac:dyDescent="0.2">
      <c r="A313" s="17"/>
      <c r="B313" s="17"/>
      <c r="C313" s="17"/>
      <c r="D313" s="17"/>
      <c r="E313" s="17"/>
      <c r="F313" s="17"/>
      <c r="G313" s="17"/>
      <c r="H313" s="17"/>
      <c r="I313" s="17"/>
      <c r="J313" s="17"/>
      <c r="K313" s="17"/>
      <c r="L313" s="17"/>
      <c r="M313" s="17"/>
    </row>
    <row r="314" spans="1:13" x14ac:dyDescent="0.2">
      <c r="A314" s="17"/>
      <c r="B314" s="17"/>
      <c r="C314" s="17"/>
      <c r="D314" s="17"/>
      <c r="E314" s="17"/>
      <c r="F314" s="17"/>
      <c r="G314" s="17"/>
      <c r="H314" s="17"/>
      <c r="I314" s="17"/>
      <c r="J314" s="17"/>
      <c r="K314" s="17"/>
      <c r="L314" s="17"/>
      <c r="M314" s="17"/>
    </row>
    <row r="315" spans="1:13" x14ac:dyDescent="0.2">
      <c r="A315" s="17"/>
      <c r="B315" s="17"/>
      <c r="C315" s="17"/>
      <c r="D315" s="17"/>
      <c r="E315" s="17"/>
      <c r="F315" s="17"/>
      <c r="G315" s="17"/>
      <c r="H315" s="17"/>
      <c r="I315" s="17"/>
      <c r="J315" s="17"/>
      <c r="K315" s="17"/>
      <c r="L315" s="17"/>
      <c r="M315" s="17"/>
    </row>
    <row r="316" spans="1:13" x14ac:dyDescent="0.2">
      <c r="A316" s="17"/>
      <c r="B316" s="17"/>
      <c r="C316" s="17"/>
      <c r="D316" s="17"/>
      <c r="E316" s="17"/>
      <c r="F316" s="17"/>
      <c r="G316" s="17"/>
      <c r="H316" s="17"/>
      <c r="I316" s="17"/>
      <c r="J316" s="17"/>
      <c r="K316" s="17"/>
      <c r="L316" s="17"/>
      <c r="M316" s="17"/>
    </row>
    <row r="317" spans="1:13" x14ac:dyDescent="0.2">
      <c r="A317" s="17"/>
      <c r="B317" s="17"/>
      <c r="C317" s="17"/>
      <c r="D317" s="17"/>
      <c r="E317" s="17"/>
      <c r="F317" s="17"/>
      <c r="G317" s="17"/>
      <c r="H317" s="17"/>
      <c r="I317" s="17"/>
      <c r="J317" s="17"/>
      <c r="K317" s="17"/>
      <c r="L317" s="17"/>
      <c r="M317" s="17"/>
    </row>
    <row r="318" spans="1:13" x14ac:dyDescent="0.2">
      <c r="A318" s="17"/>
      <c r="B318" s="17"/>
      <c r="C318" s="17"/>
      <c r="D318" s="17"/>
      <c r="E318" s="17"/>
      <c r="F318" s="17"/>
      <c r="G318" s="17"/>
      <c r="H318" s="17"/>
      <c r="I318" s="17"/>
      <c r="J318" s="17"/>
      <c r="K318" s="17"/>
      <c r="L318" s="17"/>
      <c r="M318" s="17"/>
    </row>
    <row r="319" spans="1:13" x14ac:dyDescent="0.2">
      <c r="A319" s="17"/>
      <c r="B319" s="17"/>
      <c r="C319" s="17"/>
      <c r="D319" s="17"/>
      <c r="E319" s="17"/>
      <c r="F319" s="17"/>
      <c r="G319" s="17"/>
      <c r="H319" s="17"/>
      <c r="I319" s="17"/>
      <c r="J319" s="17"/>
      <c r="K319" s="17"/>
      <c r="L319" s="17"/>
      <c r="M319" s="17"/>
    </row>
    <row r="320" spans="1:13" x14ac:dyDescent="0.2">
      <c r="A320" s="17"/>
      <c r="B320" s="17"/>
      <c r="C320" s="17"/>
      <c r="D320" s="17"/>
      <c r="E320" s="17"/>
      <c r="F320" s="17"/>
      <c r="G320" s="17"/>
      <c r="H320" s="17"/>
      <c r="I320" s="17"/>
      <c r="J320" s="17"/>
      <c r="K320" s="17"/>
      <c r="L320" s="17"/>
      <c r="M320" s="17"/>
    </row>
    <row r="321" spans="1:13" x14ac:dyDescent="0.2">
      <c r="A321" s="17"/>
      <c r="B321" s="17"/>
      <c r="C321" s="17"/>
      <c r="D321" s="17"/>
      <c r="E321" s="17"/>
      <c r="F321" s="17"/>
      <c r="G321" s="17"/>
      <c r="H321" s="17"/>
      <c r="I321" s="17"/>
      <c r="J321" s="17"/>
      <c r="K321" s="17"/>
      <c r="L321" s="17"/>
      <c r="M321" s="17"/>
    </row>
    <row r="322" spans="1:13" x14ac:dyDescent="0.2">
      <c r="A322" s="17"/>
      <c r="B322" s="17"/>
      <c r="C322" s="17"/>
      <c r="D322" s="17"/>
      <c r="E322" s="17"/>
      <c r="F322" s="17"/>
      <c r="G322" s="17"/>
      <c r="H322" s="17"/>
      <c r="I322" s="17"/>
      <c r="J322" s="17"/>
      <c r="K322" s="17"/>
      <c r="L322" s="17"/>
      <c r="M322" s="17"/>
    </row>
    <row r="323" spans="1:13" x14ac:dyDescent="0.2">
      <c r="A323" s="17"/>
      <c r="B323" s="17"/>
      <c r="C323" s="17"/>
      <c r="D323" s="17"/>
      <c r="E323" s="17"/>
      <c r="F323" s="17"/>
      <c r="G323" s="17"/>
      <c r="H323" s="17"/>
      <c r="I323" s="17"/>
      <c r="J323" s="17"/>
      <c r="K323" s="17"/>
      <c r="L323" s="17"/>
      <c r="M323" s="17"/>
    </row>
    <row r="324" spans="1:13" x14ac:dyDescent="0.2">
      <c r="A324" s="17"/>
      <c r="B324" s="17"/>
      <c r="C324" s="17"/>
      <c r="D324" s="17"/>
      <c r="E324" s="17"/>
      <c r="F324" s="17"/>
      <c r="G324" s="17"/>
      <c r="H324" s="17"/>
      <c r="I324" s="17"/>
      <c r="J324" s="17"/>
      <c r="K324" s="17"/>
      <c r="L324" s="17"/>
      <c r="M324" s="17"/>
    </row>
    <row r="325" spans="1:13" x14ac:dyDescent="0.2">
      <c r="A325" s="17"/>
      <c r="B325" s="17"/>
      <c r="C325" s="17"/>
      <c r="D325" s="17"/>
      <c r="E325" s="17"/>
      <c r="F325" s="17"/>
      <c r="G325" s="17"/>
      <c r="H325" s="17"/>
      <c r="I325" s="17"/>
      <c r="J325" s="17"/>
      <c r="K325" s="17"/>
      <c r="L325" s="17"/>
      <c r="M325" s="17"/>
    </row>
    <row r="326" spans="1:13" x14ac:dyDescent="0.2">
      <c r="A326" s="17"/>
      <c r="B326" s="17"/>
      <c r="C326" s="17"/>
      <c r="D326" s="17"/>
      <c r="E326" s="17"/>
      <c r="F326" s="17"/>
      <c r="G326" s="17"/>
      <c r="H326" s="17"/>
      <c r="I326" s="17"/>
      <c r="J326" s="17"/>
      <c r="K326" s="17"/>
      <c r="L326" s="17"/>
      <c r="M326" s="17"/>
    </row>
    <row r="327" spans="1:13" x14ac:dyDescent="0.2">
      <c r="A327" s="17"/>
      <c r="B327" s="17"/>
      <c r="C327" s="17"/>
      <c r="D327" s="17"/>
      <c r="E327" s="17"/>
      <c r="F327" s="17"/>
      <c r="G327" s="17"/>
      <c r="H327" s="17"/>
      <c r="I327" s="17"/>
      <c r="J327" s="17"/>
      <c r="K327" s="17"/>
      <c r="L327" s="17"/>
      <c r="M327" s="17"/>
    </row>
    <row r="328" spans="1:13" x14ac:dyDescent="0.2">
      <c r="A328" s="17"/>
      <c r="B328" s="17"/>
      <c r="C328" s="17"/>
      <c r="D328" s="17"/>
      <c r="E328" s="17"/>
      <c r="F328" s="17"/>
      <c r="G328" s="17"/>
      <c r="H328" s="17"/>
      <c r="I328" s="17"/>
      <c r="J328" s="17"/>
      <c r="K328" s="17"/>
      <c r="L328" s="17"/>
      <c r="M328" s="17"/>
    </row>
    <row r="329" spans="1:13" x14ac:dyDescent="0.2">
      <c r="A329" s="17"/>
      <c r="B329" s="17"/>
      <c r="C329" s="17"/>
      <c r="D329" s="17"/>
      <c r="E329" s="17"/>
      <c r="F329" s="17"/>
      <c r="G329" s="17"/>
      <c r="H329" s="17"/>
      <c r="I329" s="17"/>
      <c r="J329" s="17"/>
      <c r="K329" s="17"/>
      <c r="L329" s="17"/>
      <c r="M329" s="17"/>
    </row>
    <row r="330" spans="1:13" x14ac:dyDescent="0.2">
      <c r="A330" s="17"/>
      <c r="B330" s="17"/>
      <c r="C330" s="17"/>
      <c r="D330" s="17"/>
      <c r="E330" s="17"/>
      <c r="F330" s="17"/>
      <c r="G330" s="17"/>
      <c r="H330" s="17"/>
      <c r="I330" s="17"/>
      <c r="J330" s="17"/>
      <c r="K330" s="17"/>
      <c r="L330" s="17"/>
      <c r="M330" s="17"/>
    </row>
    <row r="331" spans="1:13" x14ac:dyDescent="0.2">
      <c r="A331" s="17"/>
      <c r="B331" s="17"/>
      <c r="C331" s="17"/>
      <c r="D331" s="17"/>
      <c r="E331" s="17"/>
      <c r="F331" s="17"/>
      <c r="G331" s="17"/>
      <c r="H331" s="17"/>
      <c r="I331" s="17"/>
      <c r="J331" s="17"/>
      <c r="K331" s="17"/>
      <c r="L331" s="17"/>
      <c r="M331" s="17"/>
    </row>
    <row r="332" spans="1:13" x14ac:dyDescent="0.2">
      <c r="A332" s="17"/>
      <c r="B332" s="17"/>
      <c r="C332" s="17"/>
      <c r="D332" s="17"/>
      <c r="E332" s="17"/>
      <c r="F332" s="17"/>
      <c r="G332" s="17"/>
      <c r="H332" s="17"/>
      <c r="I332" s="17"/>
      <c r="J332" s="17"/>
      <c r="K332" s="17"/>
      <c r="L332" s="17"/>
      <c r="M332" s="17"/>
    </row>
    <row r="333" spans="1:13" x14ac:dyDescent="0.2">
      <c r="A333" s="17"/>
      <c r="B333" s="17"/>
      <c r="C333" s="17"/>
      <c r="D333" s="17"/>
      <c r="E333" s="17"/>
      <c r="F333" s="17"/>
      <c r="G333" s="17"/>
      <c r="H333" s="17"/>
      <c r="I333" s="17"/>
      <c r="J333" s="17"/>
      <c r="K333" s="17"/>
      <c r="L333" s="17"/>
      <c r="M333" s="17"/>
    </row>
    <row r="334" spans="1:13" x14ac:dyDescent="0.2">
      <c r="A334" s="17"/>
      <c r="B334" s="17"/>
      <c r="C334" s="17"/>
      <c r="D334" s="17"/>
      <c r="E334" s="17"/>
      <c r="F334" s="17"/>
      <c r="G334" s="17"/>
      <c r="H334" s="17"/>
      <c r="I334" s="17"/>
      <c r="J334" s="17"/>
      <c r="K334" s="17"/>
      <c r="L334" s="17"/>
      <c r="M334" s="17"/>
    </row>
    <row r="335" spans="1:13" x14ac:dyDescent="0.2">
      <c r="A335" s="17"/>
      <c r="B335" s="17"/>
      <c r="C335" s="17"/>
      <c r="D335" s="17"/>
      <c r="E335" s="17"/>
      <c r="F335" s="17"/>
      <c r="G335" s="17"/>
      <c r="H335" s="17"/>
      <c r="I335" s="17"/>
      <c r="J335" s="17"/>
      <c r="K335" s="17"/>
      <c r="L335" s="17"/>
      <c r="M335" s="17"/>
    </row>
    <row r="336" spans="1:13" x14ac:dyDescent="0.2">
      <c r="A336" s="17"/>
      <c r="B336" s="17"/>
      <c r="C336" s="17"/>
      <c r="D336" s="17"/>
      <c r="E336" s="17"/>
      <c r="F336" s="17"/>
      <c r="G336" s="17"/>
      <c r="H336" s="17"/>
      <c r="I336" s="17"/>
      <c r="J336" s="17"/>
      <c r="K336" s="17"/>
      <c r="L336" s="17"/>
      <c r="M336" s="17"/>
    </row>
    <row r="337" spans="1:13" x14ac:dyDescent="0.2">
      <c r="A337" s="17"/>
      <c r="B337" s="17"/>
      <c r="C337" s="17"/>
      <c r="D337" s="17"/>
      <c r="E337" s="17"/>
      <c r="F337" s="17"/>
      <c r="G337" s="17"/>
      <c r="H337" s="17"/>
      <c r="I337" s="17"/>
      <c r="J337" s="17"/>
      <c r="K337" s="17"/>
      <c r="L337" s="17"/>
      <c r="M337" s="17"/>
    </row>
    <row r="338" spans="1:13" x14ac:dyDescent="0.2">
      <c r="A338" s="17"/>
      <c r="B338" s="17"/>
      <c r="C338" s="17"/>
      <c r="D338" s="17"/>
      <c r="E338" s="17"/>
      <c r="F338" s="17"/>
      <c r="G338" s="17"/>
      <c r="H338" s="17"/>
      <c r="I338" s="17"/>
      <c r="J338" s="17"/>
      <c r="K338" s="17"/>
      <c r="L338" s="17"/>
      <c r="M338" s="17"/>
    </row>
    <row r="339" spans="1:13" x14ac:dyDescent="0.2">
      <c r="A339" s="17"/>
      <c r="B339" s="17"/>
      <c r="C339" s="17"/>
      <c r="D339" s="17"/>
      <c r="E339" s="17"/>
      <c r="F339" s="17"/>
      <c r="G339" s="17"/>
      <c r="H339" s="17"/>
      <c r="I339" s="17"/>
      <c r="J339" s="17"/>
      <c r="K339" s="17"/>
      <c r="L339" s="17"/>
      <c r="M339" s="17"/>
    </row>
    <row r="340" spans="1:13" x14ac:dyDescent="0.2">
      <c r="A340" s="17"/>
      <c r="B340" s="17"/>
      <c r="C340" s="17"/>
      <c r="D340" s="17"/>
      <c r="E340" s="17"/>
      <c r="F340" s="17"/>
      <c r="G340" s="17"/>
      <c r="H340" s="17"/>
      <c r="I340" s="17"/>
      <c r="J340" s="17"/>
      <c r="K340" s="17"/>
      <c r="L340" s="17"/>
      <c r="M340" s="17"/>
    </row>
    <row r="341" spans="1:13" x14ac:dyDescent="0.2">
      <c r="A341" s="17"/>
      <c r="B341" s="17"/>
      <c r="C341" s="17"/>
      <c r="D341" s="17"/>
      <c r="E341" s="17"/>
      <c r="F341" s="17"/>
      <c r="G341" s="17"/>
      <c r="H341" s="17"/>
      <c r="I341" s="17"/>
      <c r="J341" s="17"/>
      <c r="K341" s="17"/>
      <c r="L341" s="17"/>
      <c r="M341" s="17"/>
    </row>
    <row r="342" spans="1:13" x14ac:dyDescent="0.2">
      <c r="A342" s="17"/>
      <c r="B342" s="17"/>
      <c r="C342" s="17"/>
      <c r="D342" s="17"/>
      <c r="E342" s="17"/>
      <c r="F342" s="17"/>
      <c r="G342" s="17"/>
      <c r="H342" s="17"/>
      <c r="I342" s="17"/>
      <c r="J342" s="17"/>
      <c r="K342" s="17"/>
      <c r="L342" s="17"/>
      <c r="M342" s="17"/>
    </row>
    <row r="343" spans="1:13" x14ac:dyDescent="0.2">
      <c r="A343" s="17"/>
      <c r="B343" s="17"/>
      <c r="C343" s="17"/>
      <c r="D343" s="17"/>
      <c r="E343" s="17"/>
      <c r="F343" s="17"/>
      <c r="G343" s="17"/>
      <c r="H343" s="17"/>
      <c r="I343" s="17"/>
      <c r="J343" s="17"/>
      <c r="K343" s="17"/>
      <c r="L343" s="17"/>
      <c r="M343" s="17"/>
    </row>
    <row r="344" spans="1:13" x14ac:dyDescent="0.2">
      <c r="A344" s="17"/>
      <c r="B344" s="17"/>
      <c r="C344" s="17"/>
      <c r="D344" s="17"/>
      <c r="E344" s="17"/>
      <c r="F344" s="17"/>
      <c r="G344" s="17"/>
      <c r="H344" s="17"/>
      <c r="I344" s="17"/>
      <c r="J344" s="17"/>
      <c r="K344" s="17"/>
      <c r="L344" s="17"/>
      <c r="M344" s="17"/>
    </row>
    <row r="345" spans="1:13" x14ac:dyDescent="0.2">
      <c r="A345" s="17"/>
      <c r="B345" s="17"/>
      <c r="C345" s="17"/>
      <c r="D345" s="17"/>
      <c r="E345" s="17"/>
      <c r="F345" s="17"/>
      <c r="G345" s="17"/>
      <c r="H345" s="17"/>
      <c r="I345" s="17"/>
      <c r="J345" s="17"/>
      <c r="K345" s="17"/>
      <c r="L345" s="17"/>
      <c r="M345" s="17"/>
    </row>
    <row r="346" spans="1:13" x14ac:dyDescent="0.2">
      <c r="A346" s="17"/>
      <c r="B346" s="17"/>
      <c r="C346" s="17"/>
      <c r="D346" s="17"/>
      <c r="E346" s="17"/>
      <c r="F346" s="17"/>
      <c r="G346" s="17"/>
      <c r="H346" s="17"/>
      <c r="I346" s="17"/>
      <c r="J346" s="17"/>
      <c r="K346" s="17"/>
      <c r="L346" s="17"/>
      <c r="M346" s="17"/>
    </row>
    <row r="347" spans="1:13" x14ac:dyDescent="0.2">
      <c r="A347" s="17"/>
      <c r="B347" s="17"/>
      <c r="C347" s="17"/>
      <c r="D347" s="17"/>
      <c r="E347" s="17"/>
      <c r="F347" s="17"/>
      <c r="G347" s="17"/>
      <c r="H347" s="17"/>
      <c r="I347" s="17"/>
      <c r="J347" s="17"/>
      <c r="K347" s="17"/>
      <c r="L347" s="17"/>
      <c r="M347" s="17"/>
    </row>
    <row r="348" spans="1:13" x14ac:dyDescent="0.2">
      <c r="A348" s="17"/>
      <c r="B348" s="17"/>
      <c r="C348" s="17"/>
      <c r="D348" s="17"/>
      <c r="E348" s="17"/>
      <c r="F348" s="17"/>
      <c r="G348" s="17"/>
      <c r="H348" s="17"/>
      <c r="I348" s="17"/>
      <c r="J348" s="17"/>
      <c r="K348" s="17"/>
      <c r="L348" s="17"/>
      <c r="M348" s="17"/>
    </row>
    <row r="349" spans="1:13" x14ac:dyDescent="0.2">
      <c r="A349" s="17"/>
      <c r="B349" s="17"/>
      <c r="C349" s="17"/>
      <c r="D349" s="17"/>
      <c r="E349" s="17"/>
      <c r="F349" s="17"/>
      <c r="G349" s="17"/>
      <c r="H349" s="17"/>
      <c r="I349" s="17"/>
      <c r="J349" s="17"/>
      <c r="K349" s="17"/>
      <c r="L349" s="17"/>
      <c r="M349" s="17"/>
    </row>
    <row r="350" spans="1:13" x14ac:dyDescent="0.2">
      <c r="A350" s="17"/>
      <c r="B350" s="17"/>
      <c r="C350" s="17"/>
      <c r="D350" s="17"/>
      <c r="E350" s="17"/>
      <c r="F350" s="17"/>
      <c r="G350" s="17"/>
      <c r="H350" s="17"/>
      <c r="I350" s="17"/>
      <c r="J350" s="17"/>
      <c r="K350" s="17"/>
      <c r="L350" s="17"/>
      <c r="M350" s="17"/>
    </row>
    <row r="351" spans="1:13" x14ac:dyDescent="0.2">
      <c r="A351" s="17"/>
      <c r="B351" s="17"/>
      <c r="C351" s="17"/>
      <c r="D351" s="17"/>
      <c r="E351" s="17"/>
      <c r="F351" s="17"/>
      <c r="G351" s="17"/>
      <c r="H351" s="17"/>
      <c r="I351" s="17"/>
      <c r="J351" s="17"/>
      <c r="K351" s="17"/>
      <c r="L351" s="17"/>
      <c r="M351" s="17"/>
    </row>
    <row r="352" spans="1:13" x14ac:dyDescent="0.2">
      <c r="A352" s="17"/>
      <c r="B352" s="17"/>
      <c r="C352" s="17"/>
      <c r="D352" s="17"/>
      <c r="E352" s="17"/>
      <c r="F352" s="17"/>
      <c r="G352" s="17"/>
      <c r="H352" s="17"/>
      <c r="I352" s="17"/>
      <c r="J352" s="17"/>
      <c r="K352" s="17"/>
      <c r="L352" s="17"/>
      <c r="M352" s="17"/>
    </row>
    <row r="353" spans="1:13" x14ac:dyDescent="0.2">
      <c r="A353" s="17"/>
      <c r="B353" s="17"/>
      <c r="C353" s="17"/>
      <c r="D353" s="17"/>
      <c r="E353" s="17"/>
      <c r="F353" s="17"/>
      <c r="G353" s="17"/>
      <c r="H353" s="17"/>
      <c r="I353" s="17"/>
      <c r="J353" s="17"/>
      <c r="K353" s="17"/>
      <c r="L353" s="17"/>
      <c r="M353" s="17"/>
    </row>
    <row r="354" spans="1:13" x14ac:dyDescent="0.2">
      <c r="A354" s="17"/>
      <c r="B354" s="17"/>
      <c r="C354" s="17"/>
      <c r="D354" s="17"/>
      <c r="E354" s="17"/>
      <c r="F354" s="17"/>
      <c r="G354" s="17"/>
      <c r="H354" s="17"/>
      <c r="I354" s="17"/>
      <c r="J354" s="17"/>
      <c r="K354" s="17"/>
      <c r="L354" s="17"/>
      <c r="M354" s="17"/>
    </row>
    <row r="355" spans="1:13" x14ac:dyDescent="0.2">
      <c r="A355" s="17"/>
      <c r="B355" s="17"/>
      <c r="C355" s="17"/>
      <c r="D355" s="17"/>
      <c r="E355" s="17"/>
      <c r="F355" s="17"/>
      <c r="G355" s="17"/>
      <c r="H355" s="17"/>
      <c r="I355" s="17"/>
      <c r="J355" s="17"/>
      <c r="K355" s="17"/>
      <c r="L355" s="17"/>
      <c r="M355" s="17"/>
    </row>
    <row r="356" spans="1:13" x14ac:dyDescent="0.2">
      <c r="A356" s="17"/>
      <c r="B356" s="17"/>
      <c r="C356" s="17"/>
      <c r="D356" s="17"/>
      <c r="E356" s="17"/>
      <c r="F356" s="17"/>
      <c r="G356" s="17"/>
      <c r="H356" s="17"/>
      <c r="I356" s="17"/>
      <c r="J356" s="17"/>
      <c r="K356" s="17"/>
      <c r="L356" s="17"/>
      <c r="M356" s="17"/>
    </row>
    <row r="357" spans="1:13" x14ac:dyDescent="0.2">
      <c r="A357" s="17"/>
      <c r="B357" s="17"/>
      <c r="C357" s="17"/>
      <c r="D357" s="17"/>
      <c r="E357" s="17"/>
      <c r="F357" s="17"/>
      <c r="G357" s="17"/>
      <c r="H357" s="17"/>
      <c r="I357" s="17"/>
      <c r="J357" s="17"/>
      <c r="K357" s="17"/>
      <c r="L357" s="17"/>
      <c r="M357" s="17"/>
    </row>
    <row r="358" spans="1:13" x14ac:dyDescent="0.2">
      <c r="A358" s="17"/>
      <c r="B358" s="17"/>
      <c r="C358" s="17"/>
      <c r="D358" s="17"/>
      <c r="E358" s="17"/>
      <c r="F358" s="17"/>
      <c r="G358" s="17"/>
      <c r="H358" s="17"/>
      <c r="I358" s="17"/>
      <c r="J358" s="17"/>
      <c r="K358" s="17"/>
      <c r="L358" s="17"/>
      <c r="M358" s="17"/>
    </row>
    <row r="359" spans="1:13" x14ac:dyDescent="0.2">
      <c r="A359" s="17"/>
      <c r="B359" s="17"/>
      <c r="C359" s="17"/>
      <c r="D359" s="17"/>
      <c r="E359" s="17"/>
      <c r="F359" s="17"/>
      <c r="G359" s="17"/>
      <c r="H359" s="17"/>
      <c r="I359" s="17"/>
      <c r="J359" s="17"/>
      <c r="K359" s="17"/>
      <c r="L359" s="17"/>
      <c r="M359" s="17"/>
    </row>
    <row r="360" spans="1:13" x14ac:dyDescent="0.2">
      <c r="A360" s="17"/>
      <c r="B360" s="17"/>
      <c r="C360" s="17"/>
      <c r="D360" s="17"/>
      <c r="E360" s="17"/>
      <c r="F360" s="17"/>
      <c r="G360" s="17"/>
      <c r="H360" s="17"/>
      <c r="I360" s="17"/>
      <c r="J360" s="17"/>
      <c r="K360" s="17"/>
      <c r="L360" s="17"/>
      <c r="M360" s="17"/>
    </row>
    <row r="361" spans="1:13" x14ac:dyDescent="0.2">
      <c r="A361" s="17"/>
      <c r="B361" s="17"/>
      <c r="C361" s="17"/>
      <c r="D361" s="17"/>
      <c r="E361" s="17"/>
      <c r="F361" s="17"/>
      <c r="G361" s="17"/>
      <c r="H361" s="17"/>
      <c r="I361" s="17"/>
      <c r="J361" s="17"/>
      <c r="K361" s="17"/>
      <c r="L361" s="17"/>
      <c r="M361" s="17"/>
    </row>
    <row r="362" spans="1:13" x14ac:dyDescent="0.2">
      <c r="A362" s="17"/>
      <c r="B362" s="17"/>
      <c r="C362" s="17"/>
      <c r="D362" s="17"/>
      <c r="E362" s="17"/>
      <c r="F362" s="17"/>
      <c r="G362" s="17"/>
      <c r="H362" s="17"/>
      <c r="I362" s="17"/>
      <c r="J362" s="17"/>
      <c r="K362" s="17"/>
      <c r="L362" s="17"/>
      <c r="M362" s="17"/>
    </row>
    <row r="363" spans="1:13" x14ac:dyDescent="0.2">
      <c r="A363" s="17"/>
      <c r="B363" s="17"/>
      <c r="C363" s="17"/>
      <c r="D363" s="17"/>
      <c r="E363" s="17"/>
      <c r="F363" s="17"/>
      <c r="G363" s="17"/>
      <c r="H363" s="17"/>
      <c r="I363" s="17"/>
      <c r="J363" s="17"/>
      <c r="K363" s="17"/>
      <c r="L363" s="17"/>
      <c r="M363" s="17"/>
    </row>
    <row r="364" spans="1:13" x14ac:dyDescent="0.2">
      <c r="A364" s="17"/>
      <c r="B364" s="17"/>
      <c r="C364" s="17"/>
      <c r="D364" s="17"/>
      <c r="E364" s="17"/>
      <c r="F364" s="17"/>
      <c r="G364" s="17"/>
      <c r="H364" s="17"/>
      <c r="I364" s="17"/>
      <c r="J364" s="17"/>
      <c r="K364" s="17"/>
      <c r="L364" s="17"/>
      <c r="M364" s="17"/>
    </row>
    <row r="365" spans="1:13" x14ac:dyDescent="0.2">
      <c r="A365" s="17"/>
      <c r="B365" s="17"/>
      <c r="C365" s="17"/>
      <c r="D365" s="17"/>
      <c r="E365" s="17"/>
      <c r="F365" s="17"/>
      <c r="G365" s="17"/>
      <c r="H365" s="17"/>
      <c r="I365" s="17"/>
      <c r="J365" s="17"/>
      <c r="K365" s="17"/>
      <c r="L365" s="17"/>
      <c r="M365" s="17"/>
    </row>
    <row r="366" spans="1:13" x14ac:dyDescent="0.2">
      <c r="A366" s="17"/>
      <c r="B366" s="17"/>
      <c r="C366" s="17"/>
      <c r="D366" s="17"/>
      <c r="E366" s="17"/>
      <c r="F366" s="17"/>
      <c r="G366" s="17"/>
      <c r="H366" s="17"/>
      <c r="I366" s="17"/>
      <c r="J366" s="17"/>
      <c r="K366" s="17"/>
      <c r="L366" s="17"/>
      <c r="M366" s="17"/>
    </row>
    <row r="367" spans="1:13" x14ac:dyDescent="0.2">
      <c r="A367" s="17"/>
      <c r="B367" s="17"/>
      <c r="C367" s="17"/>
      <c r="D367" s="17"/>
      <c r="E367" s="17"/>
      <c r="F367" s="17"/>
      <c r="G367" s="17"/>
      <c r="H367" s="17"/>
      <c r="I367" s="17"/>
      <c r="J367" s="17"/>
      <c r="K367" s="17"/>
      <c r="L367" s="17"/>
      <c r="M367" s="17"/>
    </row>
    <row r="368" spans="1:13" x14ac:dyDescent="0.2">
      <c r="A368" s="17"/>
      <c r="B368" s="17"/>
      <c r="C368" s="17"/>
      <c r="D368" s="17"/>
      <c r="E368" s="17"/>
      <c r="F368" s="17"/>
      <c r="G368" s="17"/>
      <c r="H368" s="17"/>
      <c r="I368" s="17"/>
      <c r="J368" s="17"/>
      <c r="K368" s="17"/>
      <c r="L368" s="17"/>
      <c r="M368" s="17"/>
    </row>
    <row r="369" spans="1:13" x14ac:dyDescent="0.2">
      <c r="A369" s="17"/>
      <c r="B369" s="17"/>
      <c r="C369" s="17"/>
      <c r="D369" s="17"/>
      <c r="E369" s="17"/>
      <c r="F369" s="17"/>
      <c r="G369" s="17"/>
      <c r="H369" s="17"/>
      <c r="I369" s="17"/>
      <c r="J369" s="17"/>
      <c r="K369" s="17"/>
      <c r="L369" s="17"/>
      <c r="M369" s="17"/>
    </row>
    <row r="370" spans="1:13" x14ac:dyDescent="0.2">
      <c r="A370" s="17"/>
      <c r="B370" s="17"/>
      <c r="C370" s="17"/>
      <c r="D370" s="17"/>
      <c r="E370" s="17"/>
      <c r="F370" s="17"/>
      <c r="G370" s="17"/>
      <c r="H370" s="17"/>
      <c r="I370" s="17"/>
      <c r="J370" s="17"/>
      <c r="K370" s="17"/>
      <c r="L370" s="17"/>
      <c r="M370" s="17"/>
    </row>
    <row r="371" spans="1:13" x14ac:dyDescent="0.2">
      <c r="A371" s="17"/>
      <c r="B371" s="17"/>
      <c r="C371" s="17"/>
      <c r="D371" s="17"/>
      <c r="E371" s="17"/>
      <c r="F371" s="17"/>
      <c r="G371" s="17"/>
      <c r="H371" s="17"/>
      <c r="I371" s="17"/>
      <c r="J371" s="17"/>
      <c r="K371" s="17"/>
      <c r="L371" s="17"/>
      <c r="M371" s="17"/>
    </row>
    <row r="372" spans="1:13" x14ac:dyDescent="0.2">
      <c r="A372" s="17"/>
      <c r="B372" s="17"/>
      <c r="C372" s="17"/>
      <c r="D372" s="17"/>
      <c r="E372" s="17"/>
      <c r="F372" s="17"/>
      <c r="G372" s="17"/>
      <c r="H372" s="17"/>
      <c r="I372" s="17"/>
      <c r="J372" s="17"/>
      <c r="K372" s="17"/>
      <c r="L372" s="17"/>
      <c r="M372" s="17"/>
    </row>
    <row r="373" spans="1:13" x14ac:dyDescent="0.2">
      <c r="A373" s="17"/>
      <c r="B373" s="17"/>
      <c r="C373" s="17"/>
      <c r="D373" s="17"/>
      <c r="E373" s="17"/>
      <c r="F373" s="17"/>
      <c r="G373" s="17"/>
      <c r="H373" s="17"/>
      <c r="I373" s="17"/>
      <c r="J373" s="17"/>
      <c r="K373" s="17"/>
      <c r="L373" s="17"/>
      <c r="M373" s="17"/>
    </row>
    <row r="374" spans="1:13" x14ac:dyDescent="0.2">
      <c r="A374" s="17"/>
      <c r="B374" s="17"/>
      <c r="C374" s="17"/>
      <c r="D374" s="17"/>
      <c r="E374" s="17"/>
      <c r="F374" s="17"/>
      <c r="G374" s="17"/>
      <c r="H374" s="17"/>
      <c r="I374" s="17"/>
      <c r="J374" s="17"/>
      <c r="K374" s="17"/>
      <c r="L374" s="17"/>
      <c r="M374" s="17"/>
    </row>
    <row r="375" spans="1:13" x14ac:dyDescent="0.2">
      <c r="A375" s="17"/>
      <c r="B375" s="17"/>
      <c r="C375" s="17"/>
      <c r="D375" s="17"/>
      <c r="E375" s="17"/>
      <c r="F375" s="17"/>
      <c r="G375" s="17"/>
      <c r="H375" s="17"/>
      <c r="I375" s="17"/>
      <c r="J375" s="17"/>
      <c r="K375" s="17"/>
      <c r="L375" s="17"/>
      <c r="M375" s="17"/>
    </row>
    <row r="376" spans="1:13" x14ac:dyDescent="0.2">
      <c r="A376" s="17"/>
      <c r="B376" s="17"/>
      <c r="C376" s="17"/>
      <c r="D376" s="17"/>
      <c r="E376" s="17"/>
      <c r="F376" s="17"/>
      <c r="G376" s="17"/>
      <c r="H376" s="17"/>
      <c r="I376" s="17"/>
      <c r="J376" s="17"/>
      <c r="K376" s="17"/>
      <c r="L376" s="17"/>
      <c r="M376" s="17"/>
    </row>
    <row r="377" spans="1:13" x14ac:dyDescent="0.2">
      <c r="A377" s="17"/>
      <c r="B377" s="17"/>
      <c r="C377" s="17"/>
      <c r="D377" s="17"/>
      <c r="E377" s="17"/>
      <c r="F377" s="17"/>
      <c r="G377" s="17"/>
      <c r="H377" s="17"/>
      <c r="I377" s="17"/>
      <c r="J377" s="17"/>
      <c r="K377" s="17"/>
      <c r="L377" s="17"/>
      <c r="M377" s="17"/>
    </row>
    <row r="378" spans="1:13" x14ac:dyDescent="0.2">
      <c r="A378" s="17"/>
      <c r="B378" s="17"/>
      <c r="C378" s="17"/>
      <c r="D378" s="17"/>
      <c r="E378" s="17"/>
      <c r="F378" s="17"/>
      <c r="G378" s="17"/>
      <c r="H378" s="17"/>
      <c r="I378" s="17"/>
      <c r="J378" s="17"/>
      <c r="K378" s="17"/>
      <c r="L378" s="17"/>
      <c r="M378" s="17"/>
    </row>
    <row r="379" spans="1:13" x14ac:dyDescent="0.2">
      <c r="A379" s="17"/>
      <c r="B379" s="17"/>
      <c r="C379" s="17"/>
      <c r="D379" s="17"/>
      <c r="E379" s="17"/>
      <c r="F379" s="17"/>
      <c r="G379" s="17"/>
      <c r="H379" s="17"/>
      <c r="I379" s="17"/>
      <c r="J379" s="17"/>
      <c r="K379" s="17"/>
      <c r="L379" s="17"/>
      <c r="M379" s="17"/>
    </row>
    <row r="380" spans="1:13" x14ac:dyDescent="0.2">
      <c r="A380" s="17"/>
      <c r="B380" s="17"/>
      <c r="C380" s="17"/>
      <c r="D380" s="17"/>
      <c r="E380" s="17"/>
      <c r="F380" s="17"/>
      <c r="G380" s="17"/>
      <c r="H380" s="17"/>
      <c r="I380" s="17"/>
      <c r="J380" s="17"/>
      <c r="K380" s="17"/>
      <c r="L380" s="17"/>
      <c r="M380" s="17"/>
    </row>
    <row r="381" spans="1:13" x14ac:dyDescent="0.2">
      <c r="A381" s="17"/>
      <c r="B381" s="17"/>
      <c r="C381" s="17"/>
      <c r="D381" s="17"/>
      <c r="E381" s="17"/>
      <c r="F381" s="17"/>
      <c r="G381" s="17"/>
      <c r="H381" s="17"/>
      <c r="I381" s="17"/>
      <c r="J381" s="17"/>
      <c r="K381" s="17"/>
      <c r="L381" s="17"/>
      <c r="M381" s="17"/>
    </row>
    <row r="382" spans="1:13" x14ac:dyDescent="0.2">
      <c r="A382" s="17"/>
      <c r="B382" s="17"/>
      <c r="C382" s="17"/>
      <c r="D382" s="17"/>
      <c r="E382" s="17"/>
      <c r="F382" s="17"/>
      <c r="G382" s="17"/>
      <c r="H382" s="17"/>
      <c r="I382" s="17"/>
      <c r="J382" s="17"/>
      <c r="K382" s="17"/>
      <c r="L382" s="17"/>
      <c r="M382" s="17"/>
    </row>
    <row r="383" spans="1:13" x14ac:dyDescent="0.2">
      <c r="A383" s="17"/>
      <c r="B383" s="17"/>
      <c r="C383" s="17"/>
      <c r="D383" s="17"/>
      <c r="E383" s="17"/>
      <c r="F383" s="17"/>
      <c r="G383" s="17"/>
      <c r="H383" s="17"/>
      <c r="I383" s="17"/>
      <c r="J383" s="17"/>
      <c r="K383" s="17"/>
      <c r="L383" s="17"/>
      <c r="M383" s="17"/>
    </row>
    <row r="384" spans="1:13" x14ac:dyDescent="0.2">
      <c r="A384" s="17"/>
      <c r="B384" s="17"/>
      <c r="C384" s="17"/>
      <c r="D384" s="17"/>
      <c r="E384" s="17"/>
      <c r="F384" s="17"/>
      <c r="G384" s="17"/>
      <c r="H384" s="17"/>
      <c r="I384" s="17"/>
      <c r="J384" s="17"/>
      <c r="K384" s="17"/>
      <c r="L384" s="17"/>
      <c r="M384" s="17"/>
    </row>
    <row r="385" spans="1:13" x14ac:dyDescent="0.2">
      <c r="A385" s="17"/>
      <c r="B385" s="17"/>
      <c r="C385" s="17"/>
      <c r="D385" s="17"/>
      <c r="E385" s="17"/>
      <c r="F385" s="17"/>
      <c r="G385" s="17"/>
      <c r="H385" s="17"/>
      <c r="I385" s="17"/>
      <c r="J385" s="17"/>
      <c r="K385" s="17"/>
      <c r="L385" s="17"/>
      <c r="M385" s="17"/>
    </row>
    <row r="386" spans="1:13" x14ac:dyDescent="0.2">
      <c r="A386" s="17"/>
      <c r="B386" s="17"/>
      <c r="C386" s="17"/>
      <c r="D386" s="17"/>
      <c r="E386" s="17"/>
      <c r="F386" s="17"/>
      <c r="G386" s="17"/>
      <c r="H386" s="17"/>
      <c r="I386" s="17"/>
      <c r="J386" s="17"/>
      <c r="K386" s="17"/>
      <c r="L386" s="17"/>
      <c r="M386" s="17"/>
    </row>
    <row r="387" spans="1:13" x14ac:dyDescent="0.2">
      <c r="A387" s="17"/>
      <c r="B387" s="17"/>
      <c r="C387" s="17"/>
      <c r="D387" s="17"/>
      <c r="E387" s="17"/>
      <c r="F387" s="17"/>
      <c r="G387" s="17"/>
      <c r="H387" s="17"/>
      <c r="I387" s="17"/>
      <c r="J387" s="17"/>
      <c r="K387" s="17"/>
      <c r="L387" s="17"/>
      <c r="M387" s="17"/>
    </row>
    <row r="388" spans="1:13" x14ac:dyDescent="0.2">
      <c r="A388" s="17"/>
      <c r="B388" s="17"/>
      <c r="C388" s="17"/>
      <c r="D388" s="17"/>
      <c r="E388" s="17"/>
      <c r="F388" s="17"/>
      <c r="G388" s="17"/>
      <c r="H388" s="17"/>
      <c r="I388" s="17"/>
      <c r="J388" s="17"/>
      <c r="K388" s="17"/>
      <c r="L388" s="17"/>
      <c r="M388" s="17"/>
    </row>
    <row r="389" spans="1:13" x14ac:dyDescent="0.2">
      <c r="A389" s="17"/>
      <c r="B389" s="17"/>
      <c r="C389" s="17"/>
      <c r="D389" s="17"/>
      <c r="E389" s="17"/>
      <c r="F389" s="17"/>
      <c r="G389" s="17"/>
      <c r="H389" s="17"/>
      <c r="I389" s="17"/>
      <c r="J389" s="17"/>
      <c r="K389" s="17"/>
      <c r="L389" s="17"/>
      <c r="M389" s="17"/>
    </row>
    <row r="390" spans="1:13" x14ac:dyDescent="0.2">
      <c r="A390" s="17"/>
      <c r="B390" s="17"/>
      <c r="C390" s="17"/>
      <c r="D390" s="17"/>
      <c r="E390" s="17"/>
      <c r="F390" s="17"/>
      <c r="G390" s="17"/>
      <c r="H390" s="17"/>
      <c r="I390" s="17"/>
      <c r="J390" s="17"/>
      <c r="K390" s="17"/>
      <c r="L390" s="17"/>
      <c r="M390" s="17"/>
    </row>
    <row r="391" spans="1:13" x14ac:dyDescent="0.2">
      <c r="A391" s="17"/>
      <c r="B391" s="17"/>
      <c r="C391" s="17"/>
      <c r="D391" s="17"/>
      <c r="E391" s="17"/>
      <c r="F391" s="17"/>
      <c r="G391" s="17"/>
      <c r="H391" s="17"/>
      <c r="I391" s="17"/>
      <c r="J391" s="17"/>
      <c r="K391" s="17"/>
      <c r="L391" s="17"/>
      <c r="M391" s="17"/>
    </row>
    <row r="392" spans="1:13" x14ac:dyDescent="0.2">
      <c r="A392" s="17"/>
      <c r="B392" s="17"/>
      <c r="C392" s="17"/>
      <c r="D392" s="17"/>
      <c r="E392" s="17"/>
      <c r="F392" s="17"/>
      <c r="G392" s="17"/>
      <c r="H392" s="17"/>
      <c r="I392" s="17"/>
      <c r="J392" s="17"/>
      <c r="K392" s="17"/>
      <c r="L392" s="17"/>
      <c r="M392" s="17"/>
    </row>
    <row r="393" spans="1:13" x14ac:dyDescent="0.2">
      <c r="A393" s="17"/>
      <c r="B393" s="17"/>
      <c r="C393" s="17"/>
      <c r="D393" s="17"/>
      <c r="E393" s="17"/>
      <c r="F393" s="17"/>
      <c r="G393" s="17"/>
      <c r="H393" s="17"/>
      <c r="I393" s="17"/>
      <c r="J393" s="17"/>
      <c r="K393" s="17"/>
      <c r="L393" s="17"/>
      <c r="M393" s="17"/>
    </row>
    <row r="394" spans="1:13" x14ac:dyDescent="0.2">
      <c r="A394" s="17"/>
      <c r="B394" s="17"/>
      <c r="C394" s="17"/>
      <c r="D394" s="17"/>
      <c r="E394" s="17"/>
      <c r="F394" s="17"/>
      <c r="G394" s="17"/>
      <c r="H394" s="17"/>
      <c r="I394" s="17"/>
      <c r="J394" s="17"/>
      <c r="K394" s="17"/>
      <c r="L394" s="17"/>
      <c r="M394" s="17"/>
    </row>
    <row r="395" spans="1:13" x14ac:dyDescent="0.2">
      <c r="A395" s="17"/>
      <c r="B395" s="17"/>
      <c r="C395" s="17"/>
      <c r="D395" s="17"/>
      <c r="E395" s="17"/>
      <c r="F395" s="17"/>
      <c r="G395" s="17"/>
      <c r="H395" s="17"/>
      <c r="I395" s="17"/>
      <c r="J395" s="17"/>
      <c r="K395" s="17"/>
      <c r="L395" s="17"/>
      <c r="M395" s="17"/>
    </row>
    <row r="396" spans="1:13" x14ac:dyDescent="0.2">
      <c r="A396" s="17"/>
      <c r="B396" s="17"/>
      <c r="C396" s="17"/>
      <c r="D396" s="17"/>
      <c r="E396" s="17"/>
      <c r="F396" s="17"/>
      <c r="G396" s="17"/>
      <c r="H396" s="17"/>
      <c r="I396" s="17"/>
      <c r="J396" s="17"/>
      <c r="K396" s="17"/>
      <c r="L396" s="17"/>
      <c r="M396" s="17"/>
    </row>
    <row r="397" spans="1:13" x14ac:dyDescent="0.2">
      <c r="A397" s="17"/>
      <c r="B397" s="17"/>
      <c r="C397" s="17"/>
      <c r="D397" s="17"/>
      <c r="E397" s="17"/>
      <c r="F397" s="17"/>
      <c r="G397" s="17"/>
      <c r="H397" s="17"/>
      <c r="I397" s="17"/>
      <c r="J397" s="17"/>
      <c r="K397" s="17"/>
      <c r="L397" s="17"/>
      <c r="M397" s="17"/>
    </row>
    <row r="398" spans="1:13" x14ac:dyDescent="0.2">
      <c r="A398" s="17"/>
      <c r="B398" s="17"/>
      <c r="C398" s="17"/>
      <c r="D398" s="17"/>
      <c r="E398" s="17"/>
      <c r="F398" s="17"/>
      <c r="G398" s="17"/>
      <c r="H398" s="17"/>
      <c r="I398" s="17"/>
      <c r="J398" s="17"/>
      <c r="K398" s="17"/>
      <c r="L398" s="17"/>
      <c r="M398" s="17"/>
    </row>
    <row r="399" spans="1:13" x14ac:dyDescent="0.2">
      <c r="A399" s="17"/>
      <c r="B399" s="17"/>
      <c r="C399" s="17"/>
      <c r="D399" s="17"/>
      <c r="E399" s="17"/>
      <c r="F399" s="17"/>
      <c r="G399" s="17"/>
      <c r="H399" s="17"/>
      <c r="I399" s="17"/>
      <c r="J399" s="17"/>
      <c r="K399" s="17"/>
      <c r="L399" s="17"/>
      <c r="M399" s="17"/>
    </row>
    <row r="400" spans="1:13" x14ac:dyDescent="0.2">
      <c r="A400" s="17"/>
      <c r="B400" s="17"/>
      <c r="C400" s="17"/>
      <c r="D400" s="17"/>
      <c r="E400" s="17"/>
      <c r="F400" s="17"/>
      <c r="G400" s="17"/>
      <c r="H400" s="17"/>
      <c r="I400" s="17"/>
      <c r="J400" s="17"/>
      <c r="K400" s="17"/>
      <c r="L400" s="17"/>
      <c r="M400" s="17"/>
    </row>
    <row r="401" spans="1:13" x14ac:dyDescent="0.2">
      <c r="A401" s="17"/>
      <c r="B401" s="17"/>
      <c r="C401" s="17"/>
      <c r="D401" s="17"/>
      <c r="E401" s="17"/>
      <c r="F401" s="17"/>
      <c r="G401" s="17"/>
      <c r="H401" s="17"/>
      <c r="I401" s="17"/>
      <c r="J401" s="17"/>
      <c r="K401" s="17"/>
      <c r="L401" s="17"/>
      <c r="M401" s="17"/>
    </row>
    <row r="402" spans="1:13" x14ac:dyDescent="0.2">
      <c r="A402" s="17"/>
      <c r="B402" s="17"/>
      <c r="C402" s="17"/>
      <c r="D402" s="17"/>
      <c r="E402" s="17"/>
      <c r="F402" s="17"/>
      <c r="G402" s="17"/>
      <c r="H402" s="17"/>
      <c r="I402" s="17"/>
      <c r="J402" s="17"/>
      <c r="K402" s="17"/>
      <c r="L402" s="17"/>
      <c r="M402" s="17"/>
    </row>
    <row r="403" spans="1:13" x14ac:dyDescent="0.2">
      <c r="A403" s="17"/>
      <c r="B403" s="17"/>
      <c r="C403" s="17"/>
      <c r="D403" s="17"/>
      <c r="E403" s="17"/>
      <c r="F403" s="17"/>
      <c r="G403" s="17"/>
      <c r="H403" s="17"/>
      <c r="I403" s="17"/>
      <c r="J403" s="17"/>
      <c r="K403" s="17"/>
      <c r="L403" s="17"/>
      <c r="M403" s="17"/>
    </row>
    <row r="404" spans="1:13" x14ac:dyDescent="0.2">
      <c r="A404" s="17"/>
      <c r="B404" s="17"/>
      <c r="C404" s="17"/>
      <c r="D404" s="17"/>
      <c r="E404" s="17"/>
      <c r="F404" s="17"/>
      <c r="G404" s="17"/>
      <c r="H404" s="17"/>
      <c r="I404" s="17"/>
      <c r="J404" s="17"/>
      <c r="K404" s="17"/>
      <c r="L404" s="17"/>
      <c r="M404" s="17"/>
    </row>
    <row r="405" spans="1:13" x14ac:dyDescent="0.2">
      <c r="A405" s="17"/>
      <c r="B405" s="17"/>
      <c r="C405" s="17"/>
      <c r="D405" s="17"/>
      <c r="E405" s="17"/>
      <c r="F405" s="17"/>
      <c r="G405" s="17"/>
      <c r="H405" s="17"/>
      <c r="I405" s="17"/>
      <c r="J405" s="17"/>
      <c r="K405" s="17"/>
      <c r="L405" s="17"/>
      <c r="M405" s="17"/>
    </row>
    <row r="406" spans="1:13" x14ac:dyDescent="0.2">
      <c r="A406" s="17"/>
      <c r="B406" s="17"/>
      <c r="C406" s="17"/>
      <c r="D406" s="17"/>
      <c r="E406" s="17"/>
      <c r="F406" s="17"/>
      <c r="G406" s="17"/>
      <c r="H406" s="17"/>
      <c r="I406" s="17"/>
      <c r="J406" s="17"/>
      <c r="K406" s="17"/>
      <c r="L406" s="17"/>
      <c r="M406" s="17"/>
    </row>
    <row r="407" spans="1:13" x14ac:dyDescent="0.2">
      <c r="A407" s="17"/>
      <c r="B407" s="17"/>
      <c r="C407" s="17"/>
      <c r="D407" s="17"/>
      <c r="E407" s="17"/>
      <c r="F407" s="17"/>
      <c r="G407" s="17"/>
      <c r="H407" s="17"/>
      <c r="I407" s="17"/>
      <c r="J407" s="17"/>
      <c r="K407" s="17"/>
      <c r="L407" s="17"/>
      <c r="M407" s="17"/>
    </row>
    <row r="408" spans="1:13" x14ac:dyDescent="0.2">
      <c r="A408" s="17"/>
      <c r="B408" s="17"/>
      <c r="C408" s="17"/>
      <c r="D408" s="17"/>
      <c r="E408" s="17"/>
      <c r="F408" s="17"/>
      <c r="G408" s="17"/>
      <c r="H408" s="17"/>
      <c r="I408" s="17"/>
      <c r="J408" s="17"/>
      <c r="K408" s="17"/>
      <c r="L408" s="17"/>
      <c r="M408" s="17"/>
    </row>
    <row r="409" spans="1:13" x14ac:dyDescent="0.2">
      <c r="A409" s="17"/>
      <c r="B409" s="17"/>
      <c r="C409" s="17"/>
      <c r="D409" s="17"/>
      <c r="E409" s="17"/>
      <c r="F409" s="17"/>
      <c r="G409" s="17"/>
      <c r="H409" s="17"/>
      <c r="I409" s="17"/>
      <c r="J409" s="17"/>
      <c r="K409" s="17"/>
      <c r="L409" s="17"/>
      <c r="M409" s="17"/>
    </row>
    <row r="410" spans="1:13" x14ac:dyDescent="0.2">
      <c r="A410" s="17"/>
      <c r="B410" s="17"/>
      <c r="C410" s="17"/>
      <c r="D410" s="17"/>
      <c r="E410" s="17"/>
      <c r="F410" s="17"/>
      <c r="G410" s="17"/>
      <c r="H410" s="17"/>
      <c r="I410" s="17"/>
      <c r="J410" s="17"/>
      <c r="K410" s="17"/>
      <c r="L410" s="17"/>
      <c r="M410" s="17"/>
    </row>
    <row r="411" spans="1:13" x14ac:dyDescent="0.2">
      <c r="A411" s="17"/>
      <c r="B411" s="17"/>
      <c r="C411" s="17"/>
      <c r="D411" s="17"/>
      <c r="E411" s="17"/>
      <c r="F411" s="17"/>
      <c r="G411" s="17"/>
      <c r="H411" s="17"/>
      <c r="I411" s="17"/>
      <c r="J411" s="17"/>
      <c r="K411" s="17"/>
      <c r="L411" s="17"/>
      <c r="M411" s="17"/>
    </row>
    <row r="412" spans="1:13" x14ac:dyDescent="0.2">
      <c r="A412" s="17"/>
      <c r="B412" s="17"/>
      <c r="C412" s="17"/>
      <c r="D412" s="17"/>
      <c r="E412" s="17"/>
      <c r="F412" s="17"/>
      <c r="G412" s="17"/>
      <c r="H412" s="17"/>
      <c r="I412" s="17"/>
      <c r="J412" s="17"/>
      <c r="K412" s="17"/>
      <c r="L412" s="17"/>
      <c r="M412" s="17"/>
    </row>
    <row r="413" spans="1:13" x14ac:dyDescent="0.2">
      <c r="A413" s="17"/>
      <c r="B413" s="17"/>
      <c r="C413" s="17"/>
      <c r="D413" s="17"/>
      <c r="E413" s="17"/>
      <c r="F413" s="17"/>
      <c r="G413" s="17"/>
      <c r="H413" s="17"/>
      <c r="I413" s="17"/>
      <c r="J413" s="17"/>
      <c r="K413" s="17"/>
      <c r="L413" s="17"/>
      <c r="M413" s="17"/>
    </row>
    <row r="414" spans="1:13" x14ac:dyDescent="0.2">
      <c r="A414" s="17"/>
      <c r="B414" s="17"/>
      <c r="C414" s="17"/>
      <c r="D414" s="17"/>
      <c r="E414" s="17"/>
      <c r="F414" s="17"/>
      <c r="G414" s="17"/>
      <c r="H414" s="17"/>
      <c r="I414" s="17"/>
      <c r="J414" s="17"/>
      <c r="K414" s="17"/>
      <c r="L414" s="17"/>
      <c r="M414" s="17"/>
    </row>
    <row r="415" spans="1:13" x14ac:dyDescent="0.2">
      <c r="A415" s="17"/>
      <c r="B415" s="17"/>
      <c r="C415" s="17"/>
      <c r="D415" s="17"/>
      <c r="E415" s="17"/>
      <c r="F415" s="17"/>
      <c r="G415" s="17"/>
      <c r="H415" s="17"/>
      <c r="I415" s="17"/>
      <c r="J415" s="17"/>
      <c r="K415" s="17"/>
      <c r="L415" s="17"/>
      <c r="M415" s="17"/>
    </row>
    <row r="416" spans="1:13" x14ac:dyDescent="0.2">
      <c r="A416" s="17"/>
      <c r="B416" s="17"/>
      <c r="C416" s="17"/>
      <c r="D416" s="17"/>
      <c r="E416" s="17"/>
      <c r="F416" s="17"/>
      <c r="G416" s="17"/>
      <c r="H416" s="17"/>
      <c r="I416" s="17"/>
      <c r="J416" s="17"/>
      <c r="K416" s="17"/>
      <c r="L416" s="17"/>
      <c r="M416" s="17"/>
    </row>
    <row r="417" spans="1:13" x14ac:dyDescent="0.2">
      <c r="A417" s="17"/>
      <c r="B417" s="17"/>
      <c r="C417" s="17"/>
      <c r="D417" s="17"/>
      <c r="E417" s="17"/>
      <c r="F417" s="17"/>
      <c r="G417" s="17"/>
      <c r="H417" s="17"/>
      <c r="I417" s="17"/>
      <c r="J417" s="17"/>
      <c r="K417" s="17"/>
      <c r="L417" s="17"/>
      <c r="M417" s="17"/>
    </row>
    <row r="418" spans="1:13" x14ac:dyDescent="0.2">
      <c r="A418" s="17"/>
      <c r="B418" s="17"/>
      <c r="C418" s="17"/>
      <c r="D418" s="17"/>
      <c r="E418" s="17"/>
      <c r="F418" s="17"/>
      <c r="G418" s="17"/>
      <c r="H418" s="17"/>
      <c r="I418" s="17"/>
      <c r="J418" s="17"/>
      <c r="K418" s="17"/>
      <c r="L418" s="17"/>
      <c r="M418" s="17"/>
    </row>
    <row r="419" spans="1:13" x14ac:dyDescent="0.2">
      <c r="A419" s="17"/>
      <c r="B419" s="17"/>
      <c r="C419" s="17"/>
      <c r="D419" s="17"/>
      <c r="E419" s="17"/>
      <c r="F419" s="17"/>
      <c r="G419" s="17"/>
      <c r="H419" s="17"/>
      <c r="I419" s="17"/>
      <c r="J419" s="17"/>
      <c r="K419" s="17"/>
      <c r="L419" s="17"/>
      <c r="M419" s="17"/>
    </row>
    <row r="420" spans="1:13" x14ac:dyDescent="0.2">
      <c r="A420" s="17"/>
      <c r="B420" s="17"/>
      <c r="C420" s="17"/>
      <c r="D420" s="17"/>
      <c r="E420" s="17"/>
      <c r="F420" s="17"/>
      <c r="G420" s="17"/>
      <c r="H420" s="17"/>
      <c r="I420" s="17"/>
      <c r="J420" s="17"/>
      <c r="K420" s="17"/>
      <c r="L420" s="17"/>
      <c r="M420" s="17"/>
    </row>
    <row r="421" spans="1:13" x14ac:dyDescent="0.2">
      <c r="A421" s="17"/>
      <c r="B421" s="17"/>
      <c r="C421" s="17"/>
      <c r="D421" s="17"/>
      <c r="E421" s="17"/>
      <c r="F421" s="17"/>
      <c r="G421" s="17"/>
      <c r="H421" s="17"/>
      <c r="I421" s="17"/>
      <c r="J421" s="17"/>
      <c r="K421" s="17"/>
      <c r="L421" s="17"/>
      <c r="M421" s="17"/>
    </row>
    <row r="422" spans="1:13" x14ac:dyDescent="0.2">
      <c r="A422" s="17"/>
      <c r="B422" s="17"/>
      <c r="C422" s="17"/>
      <c r="D422" s="17"/>
      <c r="E422" s="17"/>
      <c r="F422" s="17"/>
      <c r="G422" s="17"/>
      <c r="H422" s="17"/>
      <c r="I422" s="17"/>
      <c r="J422" s="17"/>
      <c r="K422" s="17"/>
      <c r="L422" s="17"/>
      <c r="M422" s="17"/>
    </row>
    <row r="423" spans="1:13" x14ac:dyDescent="0.2">
      <c r="A423" s="17"/>
      <c r="B423" s="17"/>
      <c r="C423" s="17"/>
      <c r="D423" s="17"/>
      <c r="E423" s="17"/>
      <c r="F423" s="17"/>
      <c r="G423" s="17"/>
      <c r="H423" s="17"/>
      <c r="I423" s="17"/>
      <c r="J423" s="17"/>
      <c r="K423" s="17"/>
      <c r="L423" s="17"/>
      <c r="M423" s="17"/>
    </row>
    <row r="424" spans="1:13" x14ac:dyDescent="0.2">
      <c r="A424" s="17"/>
      <c r="B424" s="17"/>
      <c r="C424" s="17"/>
      <c r="D424" s="17"/>
      <c r="E424" s="17"/>
      <c r="F424" s="17"/>
      <c r="G424" s="17"/>
      <c r="H424" s="17"/>
      <c r="I424" s="17"/>
      <c r="J424" s="17"/>
      <c r="K424" s="17"/>
      <c r="L424" s="17"/>
      <c r="M424" s="17"/>
    </row>
    <row r="425" spans="1:13" x14ac:dyDescent="0.2">
      <c r="A425" s="17"/>
      <c r="B425" s="17"/>
      <c r="C425" s="17"/>
      <c r="D425" s="17"/>
      <c r="E425" s="17"/>
      <c r="F425" s="17"/>
      <c r="G425" s="17"/>
      <c r="H425" s="17"/>
      <c r="I425" s="17"/>
      <c r="J425" s="17"/>
      <c r="K425" s="17"/>
      <c r="L425" s="17"/>
      <c r="M425" s="17"/>
    </row>
    <row r="426" spans="1:13" x14ac:dyDescent="0.2">
      <c r="A426" s="17"/>
      <c r="B426" s="17"/>
      <c r="C426" s="17"/>
      <c r="D426" s="17"/>
      <c r="E426" s="17"/>
      <c r="F426" s="17"/>
      <c r="G426" s="17"/>
      <c r="H426" s="17"/>
      <c r="I426" s="17"/>
      <c r="J426" s="17"/>
      <c r="K426" s="17"/>
      <c r="L426" s="17"/>
      <c r="M426" s="17"/>
    </row>
    <row r="427" spans="1:13" x14ac:dyDescent="0.2">
      <c r="A427" s="17"/>
      <c r="B427" s="17"/>
      <c r="C427" s="17"/>
      <c r="D427" s="17"/>
      <c r="E427" s="17"/>
      <c r="F427" s="17"/>
      <c r="G427" s="17"/>
      <c r="H427" s="17"/>
      <c r="I427" s="17"/>
      <c r="J427" s="17"/>
      <c r="K427" s="17"/>
      <c r="L427" s="17"/>
      <c r="M427" s="17"/>
    </row>
    <row r="428" spans="1:13" x14ac:dyDescent="0.2">
      <c r="A428" s="17"/>
      <c r="B428" s="17"/>
      <c r="C428" s="17"/>
      <c r="D428" s="17"/>
      <c r="E428" s="17"/>
      <c r="F428" s="17"/>
      <c r="G428" s="17"/>
      <c r="H428" s="17"/>
      <c r="I428" s="17"/>
      <c r="J428" s="17"/>
      <c r="K428" s="17"/>
      <c r="L428" s="17"/>
      <c r="M428" s="17"/>
    </row>
    <row r="429" spans="1:13" x14ac:dyDescent="0.2">
      <c r="A429" s="17"/>
      <c r="B429" s="17"/>
      <c r="C429" s="17"/>
      <c r="D429" s="17"/>
      <c r="E429" s="17"/>
      <c r="F429" s="17"/>
      <c r="G429" s="17"/>
      <c r="H429" s="17"/>
      <c r="I429" s="17"/>
      <c r="J429" s="17"/>
      <c r="K429" s="17"/>
      <c r="L429" s="17"/>
      <c r="M429" s="17"/>
    </row>
    <row r="430" spans="1:13" x14ac:dyDescent="0.2">
      <c r="A430" s="17"/>
      <c r="B430" s="17"/>
      <c r="C430" s="17"/>
      <c r="D430" s="17"/>
      <c r="E430" s="17"/>
      <c r="F430" s="17"/>
      <c r="G430" s="17"/>
      <c r="H430" s="17"/>
      <c r="I430" s="17"/>
      <c r="J430" s="17"/>
      <c r="K430" s="17"/>
      <c r="L430" s="17"/>
      <c r="M430" s="17"/>
    </row>
    <row r="431" spans="1:13" x14ac:dyDescent="0.2">
      <c r="A431" s="17"/>
      <c r="B431" s="17"/>
      <c r="C431" s="17"/>
      <c r="D431" s="17"/>
      <c r="E431" s="17"/>
      <c r="F431" s="17"/>
      <c r="G431" s="17"/>
      <c r="H431" s="17"/>
      <c r="I431" s="17"/>
      <c r="J431" s="17"/>
      <c r="K431" s="17"/>
      <c r="L431" s="17"/>
      <c r="M431" s="17"/>
    </row>
    <row r="432" spans="1:13" x14ac:dyDescent="0.2">
      <c r="A432" s="17"/>
      <c r="B432" s="17"/>
      <c r="C432" s="17"/>
      <c r="D432" s="17"/>
      <c r="E432" s="17"/>
      <c r="F432" s="17"/>
      <c r="G432" s="17"/>
      <c r="H432" s="17"/>
      <c r="I432" s="17"/>
      <c r="J432" s="17"/>
      <c r="K432" s="17"/>
      <c r="L432" s="17"/>
      <c r="M432" s="17"/>
    </row>
    <row r="433" spans="1:13" x14ac:dyDescent="0.2">
      <c r="A433" s="17"/>
      <c r="B433" s="17"/>
      <c r="C433" s="17"/>
      <c r="D433" s="17"/>
      <c r="E433" s="17"/>
      <c r="F433" s="17"/>
      <c r="G433" s="17"/>
      <c r="H433" s="17"/>
      <c r="I433" s="17"/>
      <c r="J433" s="17"/>
      <c r="K433" s="17"/>
      <c r="L433" s="17"/>
      <c r="M433" s="17"/>
    </row>
    <row r="434" spans="1:13" x14ac:dyDescent="0.2">
      <c r="A434" s="17"/>
      <c r="B434" s="17"/>
      <c r="C434" s="17"/>
      <c r="D434" s="17"/>
      <c r="E434" s="17"/>
      <c r="F434" s="17"/>
      <c r="G434" s="17"/>
      <c r="H434" s="17"/>
      <c r="I434" s="17"/>
      <c r="J434" s="17"/>
      <c r="K434" s="17"/>
      <c r="L434" s="17"/>
      <c r="M434" s="17"/>
    </row>
    <row r="435" spans="1:13" x14ac:dyDescent="0.2">
      <c r="A435" s="17"/>
      <c r="B435" s="17"/>
      <c r="C435" s="17"/>
      <c r="D435" s="17"/>
      <c r="E435" s="17"/>
      <c r="F435" s="17"/>
      <c r="G435" s="17"/>
      <c r="H435" s="17"/>
      <c r="I435" s="17"/>
      <c r="J435" s="17"/>
      <c r="K435" s="17"/>
      <c r="L435" s="17"/>
      <c r="M435" s="17"/>
    </row>
    <row r="436" spans="1:13" x14ac:dyDescent="0.2">
      <c r="A436" s="17"/>
      <c r="B436" s="17"/>
      <c r="C436" s="17"/>
      <c r="D436" s="17"/>
      <c r="E436" s="17"/>
      <c r="F436" s="17"/>
      <c r="G436" s="17"/>
      <c r="H436" s="17"/>
      <c r="I436" s="17"/>
      <c r="J436" s="17"/>
      <c r="K436" s="17"/>
      <c r="L436" s="17"/>
      <c r="M436" s="17"/>
    </row>
    <row r="437" spans="1:13" x14ac:dyDescent="0.2">
      <c r="A437" s="17"/>
      <c r="B437" s="17"/>
      <c r="C437" s="17"/>
      <c r="D437" s="17"/>
      <c r="E437" s="17"/>
      <c r="F437" s="17"/>
      <c r="G437" s="17"/>
      <c r="H437" s="17"/>
      <c r="I437" s="17"/>
      <c r="J437" s="17"/>
      <c r="K437" s="17"/>
      <c r="L437" s="17"/>
      <c r="M437" s="17"/>
    </row>
    <row r="438" spans="1:13" x14ac:dyDescent="0.2">
      <c r="A438" s="17"/>
      <c r="B438" s="17"/>
      <c r="C438" s="17"/>
      <c r="D438" s="17"/>
      <c r="E438" s="17"/>
      <c r="F438" s="17"/>
      <c r="G438" s="17"/>
      <c r="H438" s="17"/>
      <c r="I438" s="17"/>
      <c r="J438" s="17"/>
      <c r="K438" s="17"/>
      <c r="L438" s="17"/>
      <c r="M438" s="17"/>
    </row>
    <row r="439" spans="1:13" x14ac:dyDescent="0.2">
      <c r="A439" s="17"/>
      <c r="B439" s="17"/>
      <c r="C439" s="17"/>
      <c r="D439" s="17"/>
      <c r="E439" s="17"/>
      <c r="F439" s="17"/>
      <c r="G439" s="17"/>
      <c r="H439" s="17"/>
      <c r="I439" s="17"/>
      <c r="J439" s="17"/>
      <c r="K439" s="17"/>
      <c r="L439" s="17"/>
      <c r="M439" s="17"/>
    </row>
    <row r="440" spans="1:13" x14ac:dyDescent="0.2">
      <c r="A440" s="17"/>
      <c r="B440" s="17"/>
      <c r="C440" s="17"/>
      <c r="D440" s="17"/>
      <c r="E440" s="17"/>
      <c r="F440" s="17"/>
      <c r="G440" s="17"/>
      <c r="H440" s="17"/>
      <c r="I440" s="17"/>
      <c r="J440" s="17"/>
      <c r="K440" s="17"/>
      <c r="L440" s="17"/>
      <c r="M440" s="17"/>
    </row>
    <row r="441" spans="1:13" x14ac:dyDescent="0.2">
      <c r="A441" s="17"/>
      <c r="B441" s="17"/>
      <c r="C441" s="17"/>
      <c r="D441" s="17"/>
      <c r="E441" s="17"/>
      <c r="F441" s="17"/>
      <c r="G441" s="17"/>
      <c r="H441" s="17"/>
      <c r="I441" s="17"/>
      <c r="J441" s="17"/>
      <c r="K441" s="17"/>
      <c r="L441" s="17"/>
      <c r="M441" s="17"/>
    </row>
    <row r="442" spans="1:13" x14ac:dyDescent="0.2">
      <c r="A442" s="17"/>
      <c r="B442" s="17"/>
      <c r="C442" s="17"/>
      <c r="D442" s="17"/>
      <c r="E442" s="17"/>
      <c r="F442" s="17"/>
      <c r="G442" s="17"/>
      <c r="H442" s="17"/>
      <c r="I442" s="17"/>
      <c r="J442" s="17"/>
      <c r="K442" s="17"/>
      <c r="L442" s="17"/>
      <c r="M442" s="17"/>
    </row>
    <row r="443" spans="1:13" x14ac:dyDescent="0.2">
      <c r="A443" s="17"/>
      <c r="B443" s="17"/>
      <c r="C443" s="17"/>
      <c r="D443" s="17"/>
      <c r="E443" s="17"/>
      <c r="F443" s="17"/>
      <c r="G443" s="17"/>
      <c r="H443" s="17"/>
      <c r="I443" s="17"/>
      <c r="J443" s="17"/>
      <c r="K443" s="17"/>
      <c r="L443" s="17"/>
      <c r="M443" s="17"/>
    </row>
    <row r="444" spans="1:13" x14ac:dyDescent="0.2">
      <c r="A444" s="17"/>
      <c r="B444" s="17"/>
      <c r="C444" s="17"/>
      <c r="D444" s="17"/>
      <c r="E444" s="17"/>
      <c r="F444" s="17"/>
      <c r="G444" s="17"/>
      <c r="H444" s="17"/>
      <c r="I444" s="17"/>
      <c r="J444" s="17"/>
      <c r="K444" s="17"/>
      <c r="L444" s="17"/>
      <c r="M444" s="17"/>
    </row>
    <row r="445" spans="1:13" x14ac:dyDescent="0.2">
      <c r="A445" s="17"/>
      <c r="B445" s="17"/>
      <c r="C445" s="17"/>
      <c r="D445" s="17"/>
      <c r="E445" s="17"/>
      <c r="F445" s="17"/>
      <c r="G445" s="17"/>
      <c r="H445" s="17"/>
      <c r="I445" s="17"/>
      <c r="J445" s="17"/>
      <c r="K445" s="17"/>
      <c r="L445" s="17"/>
      <c r="M445" s="17"/>
    </row>
    <row r="446" spans="1:13" x14ac:dyDescent="0.2">
      <c r="A446" s="17"/>
      <c r="B446" s="17"/>
      <c r="C446" s="17"/>
      <c r="D446" s="17"/>
      <c r="E446" s="17"/>
      <c r="F446" s="17"/>
      <c r="G446" s="17"/>
      <c r="H446" s="17"/>
      <c r="I446" s="17"/>
      <c r="J446" s="17"/>
      <c r="K446" s="17"/>
      <c r="L446" s="17"/>
      <c r="M446" s="17"/>
    </row>
    <row r="447" spans="1:13" x14ac:dyDescent="0.2">
      <c r="A447" s="17"/>
      <c r="B447" s="17"/>
      <c r="C447" s="17"/>
      <c r="D447" s="17"/>
      <c r="E447" s="17"/>
      <c r="F447" s="17"/>
      <c r="G447" s="17"/>
      <c r="H447" s="17"/>
      <c r="I447" s="17"/>
      <c r="J447" s="17"/>
      <c r="K447" s="17"/>
      <c r="L447" s="17"/>
      <c r="M447" s="17"/>
    </row>
    <row r="448" spans="1:13" x14ac:dyDescent="0.2">
      <c r="A448" s="17"/>
      <c r="B448" s="17"/>
      <c r="C448" s="17"/>
      <c r="D448" s="17"/>
      <c r="E448" s="17"/>
      <c r="F448" s="17"/>
      <c r="G448" s="17"/>
      <c r="H448" s="17"/>
      <c r="I448" s="17"/>
      <c r="J448" s="17"/>
      <c r="K448" s="17"/>
      <c r="L448" s="17"/>
      <c r="M448" s="17"/>
    </row>
    <row r="449" spans="1:13" x14ac:dyDescent="0.2">
      <c r="A449" s="17"/>
      <c r="B449" s="17"/>
      <c r="C449" s="17"/>
      <c r="D449" s="17"/>
      <c r="E449" s="17"/>
      <c r="F449" s="17"/>
      <c r="G449" s="17"/>
      <c r="H449" s="17"/>
      <c r="I449" s="17"/>
      <c r="J449" s="17"/>
      <c r="K449" s="17"/>
      <c r="L449" s="17"/>
      <c r="M449" s="17"/>
    </row>
    <row r="450" spans="1:13" x14ac:dyDescent="0.2">
      <c r="A450" s="17"/>
      <c r="B450" s="17"/>
      <c r="C450" s="17"/>
      <c r="D450" s="17"/>
      <c r="E450" s="17"/>
      <c r="F450" s="17"/>
      <c r="G450" s="17"/>
      <c r="H450" s="17"/>
      <c r="I450" s="17"/>
      <c r="J450" s="17"/>
      <c r="K450" s="17"/>
      <c r="L450" s="17"/>
      <c r="M450" s="17"/>
    </row>
    <row r="451" spans="1:13" x14ac:dyDescent="0.2">
      <c r="A451" s="17"/>
      <c r="B451" s="17"/>
      <c r="C451" s="17"/>
      <c r="D451" s="17"/>
      <c r="E451" s="17"/>
      <c r="F451" s="17"/>
      <c r="G451" s="17"/>
      <c r="H451" s="17"/>
      <c r="I451" s="17"/>
      <c r="J451" s="17"/>
      <c r="K451" s="17"/>
      <c r="L451" s="17"/>
      <c r="M451" s="17"/>
    </row>
    <row r="452" spans="1:13" x14ac:dyDescent="0.2">
      <c r="A452" s="17"/>
      <c r="B452" s="17"/>
      <c r="C452" s="17"/>
      <c r="D452" s="17"/>
      <c r="E452" s="17"/>
      <c r="F452" s="17"/>
      <c r="G452" s="17"/>
      <c r="H452" s="17"/>
      <c r="I452" s="17"/>
      <c r="J452" s="17"/>
      <c r="K452" s="17"/>
      <c r="L452" s="17"/>
      <c r="M452" s="17"/>
    </row>
    <row r="453" spans="1:13" x14ac:dyDescent="0.2">
      <c r="A453" s="17"/>
      <c r="B453" s="17"/>
      <c r="C453" s="17"/>
      <c r="D453" s="17"/>
      <c r="E453" s="17"/>
      <c r="F453" s="17"/>
      <c r="G453" s="17"/>
      <c r="H453" s="17"/>
      <c r="I453" s="17"/>
      <c r="J453" s="17"/>
      <c r="K453" s="17"/>
      <c r="L453" s="17"/>
      <c r="M453" s="17"/>
    </row>
    <row r="454" spans="1:13" x14ac:dyDescent="0.2">
      <c r="A454" s="17"/>
      <c r="B454" s="17"/>
      <c r="C454" s="17"/>
      <c r="D454" s="17"/>
      <c r="E454" s="17"/>
      <c r="F454" s="17"/>
      <c r="G454" s="17"/>
      <c r="H454" s="17"/>
      <c r="I454" s="17"/>
      <c r="J454" s="17"/>
      <c r="K454" s="17"/>
      <c r="L454" s="17"/>
      <c r="M454" s="17"/>
    </row>
    <row r="455" spans="1:13" x14ac:dyDescent="0.2">
      <c r="A455" s="17"/>
      <c r="B455" s="17"/>
      <c r="C455" s="17"/>
      <c r="D455" s="17"/>
      <c r="E455" s="17"/>
      <c r="F455" s="17"/>
      <c r="G455" s="17"/>
      <c r="H455" s="17"/>
      <c r="I455" s="17"/>
      <c r="J455" s="17"/>
      <c r="K455" s="17"/>
      <c r="L455" s="17"/>
      <c r="M455" s="17"/>
    </row>
    <row r="456" spans="1:13" x14ac:dyDescent="0.2">
      <c r="A456" s="17"/>
      <c r="B456" s="17"/>
      <c r="C456" s="17"/>
      <c r="D456" s="17"/>
      <c r="E456" s="17"/>
      <c r="F456" s="17"/>
      <c r="G456" s="17"/>
      <c r="H456" s="17"/>
      <c r="I456" s="17"/>
      <c r="J456" s="17"/>
      <c r="K456" s="17"/>
      <c r="L456" s="17"/>
      <c r="M456" s="17"/>
    </row>
    <row r="457" spans="1:13" x14ac:dyDescent="0.2">
      <c r="A457" s="17"/>
      <c r="B457" s="17"/>
      <c r="C457" s="17"/>
      <c r="D457" s="17"/>
      <c r="E457" s="17"/>
      <c r="F457" s="17"/>
      <c r="G457" s="17"/>
      <c r="H457" s="17"/>
      <c r="I457" s="17"/>
      <c r="J457" s="17"/>
      <c r="K457" s="17"/>
      <c r="L457" s="17"/>
      <c r="M457" s="17"/>
    </row>
    <row r="458" spans="1:13" x14ac:dyDescent="0.2">
      <c r="A458" s="17"/>
      <c r="B458" s="17"/>
      <c r="C458" s="17"/>
      <c r="D458" s="17"/>
      <c r="E458" s="17"/>
      <c r="F458" s="17"/>
      <c r="G458" s="17"/>
      <c r="H458" s="17"/>
      <c r="I458" s="17"/>
      <c r="J458" s="17"/>
      <c r="K458" s="17"/>
      <c r="L458" s="17"/>
      <c r="M458" s="17"/>
    </row>
    <row r="459" spans="1:13" x14ac:dyDescent="0.2">
      <c r="A459" s="17"/>
      <c r="B459" s="17"/>
      <c r="C459" s="17"/>
      <c r="D459" s="17"/>
      <c r="E459" s="17"/>
      <c r="F459" s="17"/>
      <c r="G459" s="17"/>
      <c r="H459" s="17"/>
      <c r="I459" s="17"/>
      <c r="J459" s="17"/>
      <c r="K459" s="17"/>
      <c r="L459" s="17"/>
      <c r="M459" s="17"/>
    </row>
    <row r="460" spans="1:13" x14ac:dyDescent="0.2">
      <c r="A460" s="17"/>
      <c r="B460" s="17"/>
      <c r="C460" s="17"/>
      <c r="D460" s="17"/>
      <c r="E460" s="17"/>
      <c r="F460" s="17"/>
      <c r="G460" s="17"/>
      <c r="H460" s="17"/>
      <c r="I460" s="17"/>
      <c r="J460" s="17"/>
      <c r="K460" s="17"/>
      <c r="L460" s="17"/>
      <c r="M460" s="17"/>
    </row>
    <row r="461" spans="1:13" x14ac:dyDescent="0.2">
      <c r="A461" s="17"/>
      <c r="B461" s="17"/>
      <c r="C461" s="17"/>
      <c r="D461" s="17"/>
      <c r="E461" s="17"/>
      <c r="F461" s="17"/>
      <c r="G461" s="17"/>
      <c r="H461" s="17"/>
      <c r="I461" s="17"/>
      <c r="J461" s="17"/>
      <c r="K461" s="17"/>
      <c r="L461" s="17"/>
      <c r="M461" s="17"/>
    </row>
    <row r="462" spans="1:13" x14ac:dyDescent="0.2">
      <c r="A462" s="17"/>
      <c r="B462" s="17"/>
      <c r="C462" s="17"/>
      <c r="D462" s="17"/>
      <c r="E462" s="17"/>
      <c r="F462" s="17"/>
      <c r="G462" s="17"/>
      <c r="H462" s="17"/>
      <c r="I462" s="17"/>
      <c r="J462" s="17"/>
      <c r="K462" s="17"/>
      <c r="L462" s="17"/>
      <c r="M462" s="17"/>
    </row>
    <row r="463" spans="1:13" x14ac:dyDescent="0.2">
      <c r="A463" s="17"/>
      <c r="B463" s="17"/>
      <c r="C463" s="17"/>
      <c r="D463" s="17"/>
      <c r="E463" s="17"/>
      <c r="F463" s="17"/>
      <c r="G463" s="17"/>
      <c r="H463" s="17"/>
      <c r="I463" s="17"/>
      <c r="J463" s="17"/>
      <c r="K463" s="17"/>
      <c r="L463" s="17"/>
      <c r="M463" s="17"/>
    </row>
    <row r="464" spans="1:13" x14ac:dyDescent="0.2">
      <c r="A464" s="17"/>
      <c r="B464" s="17"/>
      <c r="C464" s="17"/>
      <c r="D464" s="17"/>
      <c r="E464" s="17"/>
      <c r="F464" s="17"/>
      <c r="G464" s="17"/>
      <c r="H464" s="17"/>
      <c r="I464" s="17"/>
      <c r="J464" s="17"/>
      <c r="K464" s="17"/>
      <c r="L464" s="17"/>
      <c r="M464" s="17"/>
    </row>
    <row r="465" spans="1:13" x14ac:dyDescent="0.2">
      <c r="A465" s="17"/>
      <c r="B465" s="17"/>
      <c r="C465" s="17"/>
      <c r="D465" s="17"/>
      <c r="E465" s="17"/>
      <c r="F465" s="17"/>
      <c r="G465" s="17"/>
      <c r="H465" s="17"/>
      <c r="I465" s="17"/>
      <c r="J465" s="17"/>
      <c r="K465" s="17"/>
      <c r="L465" s="17"/>
      <c r="M465" s="17"/>
    </row>
    <row r="466" spans="1:13" x14ac:dyDescent="0.2">
      <c r="A466" s="17"/>
      <c r="B466" s="17"/>
      <c r="C466" s="17"/>
      <c r="D466" s="17"/>
      <c r="E466" s="17"/>
      <c r="F466" s="17"/>
      <c r="G466" s="17"/>
      <c r="H466" s="17"/>
      <c r="I466" s="17"/>
      <c r="J466" s="17"/>
      <c r="K466" s="17"/>
      <c r="L466" s="17"/>
      <c r="M466" s="17"/>
    </row>
    <row r="467" spans="1:13" x14ac:dyDescent="0.2">
      <c r="A467" s="17"/>
      <c r="B467" s="17"/>
      <c r="C467" s="17"/>
      <c r="D467" s="17"/>
      <c r="E467" s="17"/>
      <c r="F467" s="17"/>
      <c r="G467" s="17"/>
      <c r="H467" s="17"/>
      <c r="I467" s="17"/>
      <c r="J467" s="17"/>
      <c r="K467" s="17"/>
      <c r="L467" s="17"/>
      <c r="M467" s="17"/>
    </row>
    <row r="468" spans="1:13" x14ac:dyDescent="0.2">
      <c r="A468" s="17"/>
      <c r="B468" s="17"/>
      <c r="C468" s="17"/>
      <c r="D468" s="17"/>
      <c r="E468" s="17"/>
      <c r="F468" s="17"/>
      <c r="G468" s="17"/>
      <c r="H468" s="17"/>
      <c r="I468" s="17"/>
      <c r="J468" s="17"/>
      <c r="K468" s="17"/>
      <c r="L468" s="17"/>
      <c r="M468" s="17"/>
    </row>
    <row r="469" spans="1:13" x14ac:dyDescent="0.2">
      <c r="A469" s="17"/>
      <c r="B469" s="17"/>
      <c r="C469" s="17"/>
      <c r="D469" s="17"/>
      <c r="E469" s="17"/>
      <c r="F469" s="17"/>
      <c r="G469" s="17"/>
      <c r="H469" s="17"/>
      <c r="I469" s="17"/>
      <c r="J469" s="17"/>
      <c r="K469" s="17"/>
      <c r="L469" s="17"/>
      <c r="M469" s="17"/>
    </row>
    <row r="470" spans="1:13" x14ac:dyDescent="0.2">
      <c r="A470" s="17"/>
      <c r="B470" s="17"/>
      <c r="C470" s="17"/>
      <c r="D470" s="17"/>
      <c r="E470" s="17"/>
      <c r="F470" s="17"/>
      <c r="G470" s="17"/>
      <c r="H470" s="17"/>
      <c r="I470" s="17"/>
      <c r="J470" s="17"/>
      <c r="K470" s="17"/>
      <c r="L470" s="17"/>
      <c r="M470" s="17"/>
    </row>
    <row r="471" spans="1:13" x14ac:dyDescent="0.2">
      <c r="A471" s="17"/>
      <c r="B471" s="17"/>
      <c r="C471" s="17"/>
      <c r="D471" s="17"/>
      <c r="E471" s="17"/>
      <c r="F471" s="17"/>
      <c r="G471" s="17"/>
      <c r="H471" s="17"/>
      <c r="I471" s="17"/>
      <c r="J471" s="17"/>
      <c r="K471" s="17"/>
      <c r="L471" s="17"/>
      <c r="M471" s="17"/>
    </row>
    <row r="472" spans="1:13" x14ac:dyDescent="0.2">
      <c r="A472" s="17"/>
      <c r="B472" s="17"/>
      <c r="C472" s="17"/>
      <c r="D472" s="17"/>
      <c r="E472" s="17"/>
      <c r="F472" s="17"/>
      <c r="G472" s="17"/>
      <c r="H472" s="17"/>
      <c r="I472" s="17"/>
      <c r="J472" s="17"/>
      <c r="K472" s="17"/>
      <c r="L472" s="17"/>
      <c r="M472" s="17"/>
    </row>
    <row r="473" spans="1:13" x14ac:dyDescent="0.2">
      <c r="A473" s="17"/>
      <c r="B473" s="17"/>
      <c r="C473" s="17"/>
      <c r="D473" s="17"/>
      <c r="E473" s="17"/>
      <c r="F473" s="17"/>
      <c r="G473" s="17"/>
      <c r="H473" s="17"/>
      <c r="I473" s="17"/>
      <c r="J473" s="17"/>
      <c r="K473" s="17"/>
      <c r="L473" s="17"/>
      <c r="M473" s="17"/>
    </row>
    <row r="474" spans="1:13" x14ac:dyDescent="0.2">
      <c r="A474" s="17"/>
      <c r="B474" s="17"/>
      <c r="C474" s="17"/>
      <c r="D474" s="17"/>
      <c r="E474" s="17"/>
      <c r="F474" s="17"/>
      <c r="G474" s="17"/>
      <c r="H474" s="17"/>
      <c r="I474" s="17"/>
      <c r="J474" s="17"/>
      <c r="K474" s="17"/>
      <c r="L474" s="17"/>
      <c r="M474" s="17"/>
    </row>
    <row r="475" spans="1:13" x14ac:dyDescent="0.2">
      <c r="A475" s="17"/>
      <c r="B475" s="17"/>
      <c r="C475" s="17"/>
      <c r="D475" s="17"/>
      <c r="E475" s="17"/>
      <c r="F475" s="17"/>
      <c r="G475" s="17"/>
      <c r="H475" s="17"/>
      <c r="I475" s="17"/>
      <c r="J475" s="17"/>
      <c r="K475" s="17"/>
      <c r="L475" s="17"/>
      <c r="M475" s="17"/>
    </row>
    <row r="476" spans="1:13" x14ac:dyDescent="0.2">
      <c r="A476" s="17"/>
      <c r="B476" s="17"/>
      <c r="C476" s="17"/>
      <c r="D476" s="17"/>
      <c r="E476" s="17"/>
      <c r="F476" s="17"/>
      <c r="G476" s="17"/>
      <c r="H476" s="17"/>
      <c r="I476" s="17"/>
      <c r="J476" s="17"/>
      <c r="K476" s="17"/>
      <c r="L476" s="17"/>
      <c r="M476" s="17"/>
    </row>
    <row r="477" spans="1:13" x14ac:dyDescent="0.2">
      <c r="A477" s="17"/>
      <c r="B477" s="17"/>
      <c r="C477" s="17"/>
      <c r="D477" s="17"/>
      <c r="E477" s="17"/>
      <c r="F477" s="17"/>
      <c r="G477" s="17"/>
      <c r="H477" s="17"/>
      <c r="I477" s="17"/>
      <c r="J477" s="17"/>
      <c r="K477" s="17"/>
      <c r="L477" s="17"/>
      <c r="M477" s="17"/>
    </row>
    <row r="478" spans="1:13" x14ac:dyDescent="0.2">
      <c r="A478" s="17"/>
      <c r="B478" s="17"/>
      <c r="C478" s="17"/>
      <c r="D478" s="17"/>
      <c r="E478" s="17"/>
      <c r="F478" s="17"/>
      <c r="G478" s="17"/>
      <c r="H478" s="17"/>
      <c r="I478" s="17"/>
      <c r="J478" s="17"/>
      <c r="K478" s="17"/>
      <c r="L478" s="17"/>
      <c r="M478" s="17"/>
    </row>
    <row r="479" spans="1:13" x14ac:dyDescent="0.2">
      <c r="A479" s="17"/>
      <c r="B479" s="17"/>
      <c r="C479" s="17"/>
      <c r="D479" s="17"/>
      <c r="E479" s="17"/>
      <c r="F479" s="17"/>
      <c r="G479" s="17"/>
      <c r="H479" s="17"/>
      <c r="I479" s="17"/>
      <c r="J479" s="17"/>
      <c r="K479" s="17"/>
      <c r="L479" s="17"/>
      <c r="M479" s="17"/>
    </row>
    <row r="480" spans="1:13" x14ac:dyDescent="0.2">
      <c r="A480" s="17"/>
      <c r="B480" s="17"/>
      <c r="C480" s="17"/>
      <c r="D480" s="17"/>
      <c r="E480" s="17"/>
      <c r="F480" s="17"/>
      <c r="G480" s="17"/>
      <c r="H480" s="17"/>
      <c r="I480" s="17"/>
      <c r="J480" s="17"/>
      <c r="K480" s="17"/>
      <c r="L480" s="17"/>
      <c r="M480" s="17"/>
    </row>
    <row r="481" spans="1:13" x14ac:dyDescent="0.2">
      <c r="A481" s="17"/>
      <c r="B481" s="17"/>
      <c r="C481" s="17"/>
      <c r="D481" s="17"/>
      <c r="E481" s="17"/>
      <c r="F481" s="17"/>
      <c r="G481" s="17"/>
      <c r="H481" s="17"/>
      <c r="I481" s="17"/>
      <c r="J481" s="17"/>
      <c r="K481" s="17"/>
      <c r="L481" s="17"/>
      <c r="M481" s="17"/>
    </row>
    <row r="482" spans="1:13" x14ac:dyDescent="0.2">
      <c r="A482" s="17"/>
      <c r="B482" s="17"/>
      <c r="C482" s="17"/>
      <c r="D482" s="17"/>
      <c r="E482" s="17"/>
      <c r="F482" s="17"/>
      <c r="G482" s="17"/>
      <c r="H482" s="17"/>
      <c r="I482" s="17"/>
      <c r="J482" s="17"/>
      <c r="K482" s="17"/>
      <c r="L482" s="17"/>
      <c r="M482" s="17"/>
    </row>
    <row r="483" spans="1:13" x14ac:dyDescent="0.2">
      <c r="A483" s="17"/>
      <c r="B483" s="17"/>
      <c r="C483" s="17"/>
      <c r="D483" s="17"/>
      <c r="E483" s="17"/>
      <c r="F483" s="17"/>
      <c r="G483" s="17"/>
      <c r="H483" s="17"/>
      <c r="I483" s="17"/>
      <c r="J483" s="17"/>
      <c r="K483" s="17"/>
      <c r="L483" s="17"/>
      <c r="M483" s="17"/>
    </row>
    <row r="484" spans="1:13" x14ac:dyDescent="0.2">
      <c r="A484" s="17"/>
      <c r="B484" s="17"/>
      <c r="C484" s="17"/>
      <c r="D484" s="17"/>
      <c r="E484" s="17"/>
      <c r="F484" s="17"/>
      <c r="G484" s="17"/>
      <c r="H484" s="17"/>
      <c r="I484" s="17"/>
      <c r="J484" s="17"/>
      <c r="K484" s="17"/>
      <c r="L484" s="17"/>
      <c r="M484" s="17"/>
    </row>
    <row r="485" spans="1:13" x14ac:dyDescent="0.2">
      <c r="A485" s="17"/>
      <c r="B485" s="17"/>
      <c r="C485" s="17"/>
      <c r="D485" s="17"/>
      <c r="E485" s="17"/>
      <c r="F485" s="17"/>
      <c r="G485" s="17"/>
      <c r="H485" s="17"/>
      <c r="I485" s="17"/>
      <c r="J485" s="17"/>
      <c r="K485" s="17"/>
      <c r="L485" s="17"/>
      <c r="M485" s="17"/>
    </row>
    <row r="486" spans="1:13" x14ac:dyDescent="0.2">
      <c r="A486" s="17"/>
      <c r="B486" s="17"/>
      <c r="C486" s="17"/>
      <c r="D486" s="17"/>
      <c r="E486" s="17"/>
      <c r="F486" s="17"/>
      <c r="G486" s="17"/>
      <c r="H486" s="17"/>
      <c r="I486" s="17"/>
      <c r="J486" s="17"/>
      <c r="K486" s="17"/>
      <c r="L486" s="17"/>
      <c r="M486" s="17"/>
    </row>
    <row r="487" spans="1:13" x14ac:dyDescent="0.2">
      <c r="A487" s="17"/>
      <c r="B487" s="17"/>
      <c r="C487" s="17"/>
      <c r="D487" s="17"/>
      <c r="E487" s="17"/>
      <c r="F487" s="17"/>
      <c r="G487" s="17"/>
      <c r="H487" s="17"/>
      <c r="I487" s="17"/>
      <c r="J487" s="17"/>
      <c r="K487" s="17"/>
      <c r="L487" s="17"/>
      <c r="M487" s="17"/>
    </row>
    <row r="488" spans="1:13" x14ac:dyDescent="0.2">
      <c r="A488" s="17"/>
      <c r="B488" s="17"/>
      <c r="C488" s="17"/>
      <c r="D488" s="17"/>
      <c r="E488" s="17"/>
      <c r="F488" s="17"/>
      <c r="G488" s="17"/>
      <c r="H488" s="17"/>
      <c r="I488" s="17"/>
      <c r="J488" s="17"/>
      <c r="K488" s="17"/>
      <c r="L488" s="17"/>
      <c r="M488" s="17"/>
    </row>
    <row r="489" spans="1:13" x14ac:dyDescent="0.2">
      <c r="A489" s="17"/>
      <c r="B489" s="17"/>
      <c r="C489" s="17"/>
      <c r="D489" s="17"/>
      <c r="E489" s="17"/>
      <c r="F489" s="17"/>
      <c r="G489" s="17"/>
      <c r="H489" s="17"/>
      <c r="I489" s="17"/>
      <c r="J489" s="17"/>
      <c r="K489" s="17"/>
      <c r="L489" s="17"/>
      <c r="M489" s="17"/>
    </row>
    <row r="490" spans="1:13" x14ac:dyDescent="0.2">
      <c r="A490" s="17"/>
      <c r="B490" s="17"/>
      <c r="C490" s="17"/>
      <c r="D490" s="17"/>
      <c r="E490" s="17"/>
      <c r="F490" s="17"/>
      <c r="G490" s="17"/>
      <c r="H490" s="17"/>
      <c r="I490" s="17"/>
      <c r="J490" s="17"/>
      <c r="K490" s="17"/>
      <c r="L490" s="17"/>
      <c r="M490" s="17"/>
    </row>
    <row r="491" spans="1:13" x14ac:dyDescent="0.2">
      <c r="A491" s="17"/>
      <c r="B491" s="17"/>
      <c r="C491" s="17"/>
      <c r="D491" s="17"/>
      <c r="E491" s="17"/>
      <c r="F491" s="17"/>
      <c r="G491" s="17"/>
      <c r="H491" s="17"/>
      <c r="I491" s="17"/>
      <c r="J491" s="17"/>
      <c r="K491" s="17"/>
      <c r="L491" s="17"/>
      <c r="M491" s="17"/>
    </row>
    <row r="492" spans="1:13" x14ac:dyDescent="0.2">
      <c r="A492" s="17"/>
      <c r="B492" s="17"/>
      <c r="C492" s="17"/>
      <c r="D492" s="17"/>
      <c r="E492" s="17"/>
      <c r="F492" s="17"/>
      <c r="G492" s="17"/>
      <c r="H492" s="17"/>
      <c r="I492" s="17"/>
      <c r="J492" s="17"/>
      <c r="K492" s="17"/>
      <c r="L492" s="17"/>
      <c r="M492" s="17"/>
    </row>
    <row r="493" spans="1:13" x14ac:dyDescent="0.2">
      <c r="A493" s="17"/>
      <c r="B493" s="17"/>
      <c r="C493" s="17"/>
      <c r="D493" s="17"/>
      <c r="E493" s="17"/>
      <c r="F493" s="17"/>
      <c r="G493" s="17"/>
      <c r="H493" s="17"/>
      <c r="I493" s="17"/>
      <c r="J493" s="17"/>
      <c r="K493" s="17"/>
      <c r="L493" s="17"/>
      <c r="M493" s="17"/>
    </row>
    <row r="494" spans="1:13" x14ac:dyDescent="0.2">
      <c r="A494" s="17"/>
      <c r="B494" s="17"/>
      <c r="C494" s="17"/>
      <c r="D494" s="17"/>
      <c r="E494" s="17"/>
      <c r="F494" s="17"/>
      <c r="G494" s="17"/>
      <c r="H494" s="17"/>
      <c r="I494" s="17"/>
      <c r="J494" s="17"/>
      <c r="K494" s="17"/>
      <c r="L494" s="17"/>
      <c r="M494" s="17"/>
    </row>
    <row r="495" spans="1:13" x14ac:dyDescent="0.2">
      <c r="A495" s="17"/>
      <c r="B495" s="17"/>
      <c r="C495" s="17"/>
      <c r="D495" s="17"/>
      <c r="E495" s="17"/>
      <c r="F495" s="17"/>
      <c r="G495" s="17"/>
      <c r="H495" s="17"/>
      <c r="I495" s="17"/>
      <c r="J495" s="17"/>
      <c r="K495" s="17"/>
      <c r="L495" s="17"/>
      <c r="M495" s="17"/>
    </row>
    <row r="496" spans="1:13" x14ac:dyDescent="0.2">
      <c r="A496" s="17"/>
      <c r="B496" s="17"/>
      <c r="C496" s="17"/>
      <c r="D496" s="17"/>
      <c r="E496" s="17"/>
      <c r="F496" s="17"/>
      <c r="G496" s="17"/>
      <c r="H496" s="17"/>
      <c r="I496" s="17"/>
      <c r="J496" s="17"/>
      <c r="K496" s="17"/>
      <c r="L496" s="17"/>
      <c r="M496" s="17"/>
    </row>
    <row r="497" spans="1:13" x14ac:dyDescent="0.2">
      <c r="A497" s="17"/>
      <c r="B497" s="17"/>
      <c r="C497" s="17"/>
      <c r="D497" s="17"/>
      <c r="E497" s="17"/>
      <c r="F497" s="17"/>
      <c r="G497" s="17"/>
      <c r="H497" s="17"/>
      <c r="I497" s="17"/>
      <c r="J497" s="17"/>
      <c r="K497" s="17"/>
      <c r="L497" s="17"/>
      <c r="M497" s="17"/>
    </row>
    <row r="498" spans="1:13" x14ac:dyDescent="0.2">
      <c r="A498" s="17"/>
      <c r="B498" s="17"/>
      <c r="C498" s="17"/>
      <c r="D498" s="17"/>
      <c r="E498" s="17"/>
      <c r="F498" s="17"/>
      <c r="G498" s="17"/>
      <c r="H498" s="17"/>
      <c r="I498" s="17"/>
      <c r="J498" s="17"/>
      <c r="K498" s="17"/>
      <c r="L498" s="17"/>
      <c r="M498" s="17"/>
    </row>
    <row r="499" spans="1:13" x14ac:dyDescent="0.2">
      <c r="A499" s="17"/>
      <c r="B499" s="17"/>
      <c r="C499" s="17"/>
      <c r="D499" s="17"/>
      <c r="E499" s="17"/>
      <c r="F499" s="17"/>
      <c r="G499" s="17"/>
      <c r="H499" s="17"/>
      <c r="I499" s="17"/>
      <c r="J499" s="17"/>
      <c r="K499" s="17"/>
      <c r="L499" s="17"/>
      <c r="M499" s="17"/>
    </row>
    <row r="500" spans="1:13" x14ac:dyDescent="0.2">
      <c r="A500" s="17"/>
      <c r="B500" s="17"/>
      <c r="C500" s="17"/>
      <c r="D500" s="17"/>
      <c r="E500" s="17"/>
      <c r="F500" s="17"/>
      <c r="G500" s="17"/>
      <c r="H500" s="17"/>
      <c r="I500" s="17"/>
      <c r="J500" s="17"/>
      <c r="K500" s="17"/>
      <c r="L500" s="17"/>
      <c r="M500" s="17"/>
    </row>
    <row r="501" spans="1:13" x14ac:dyDescent="0.2">
      <c r="A501" s="17"/>
      <c r="B501" s="17"/>
      <c r="C501" s="17"/>
      <c r="D501" s="17"/>
      <c r="E501" s="17"/>
      <c r="F501" s="17"/>
      <c r="G501" s="17"/>
      <c r="H501" s="17"/>
      <c r="I501" s="17"/>
      <c r="J501" s="17"/>
      <c r="K501" s="17"/>
      <c r="L501" s="17"/>
      <c r="M501" s="17"/>
    </row>
    <row r="502" spans="1:13" x14ac:dyDescent="0.2">
      <c r="A502" s="17"/>
      <c r="B502" s="17"/>
      <c r="C502" s="17"/>
      <c r="D502" s="17"/>
      <c r="E502" s="17"/>
      <c r="F502" s="17"/>
      <c r="G502" s="17"/>
      <c r="H502" s="17"/>
      <c r="I502" s="17"/>
      <c r="J502" s="17"/>
      <c r="K502" s="17"/>
      <c r="L502" s="17"/>
      <c r="M502" s="17"/>
    </row>
    <row r="503" spans="1:13" x14ac:dyDescent="0.2">
      <c r="A503" s="17"/>
      <c r="B503" s="17"/>
      <c r="C503" s="17"/>
      <c r="D503" s="17"/>
      <c r="E503" s="17"/>
      <c r="F503" s="17"/>
      <c r="G503" s="17"/>
      <c r="H503" s="17"/>
      <c r="I503" s="17"/>
      <c r="J503" s="17"/>
      <c r="K503" s="17"/>
      <c r="L503" s="17"/>
      <c r="M503" s="17"/>
    </row>
    <row r="504" spans="1:13" x14ac:dyDescent="0.2">
      <c r="A504" s="17"/>
      <c r="B504" s="17"/>
      <c r="C504" s="17"/>
      <c r="D504" s="17"/>
      <c r="E504" s="17"/>
      <c r="F504" s="17"/>
      <c r="G504" s="17"/>
      <c r="H504" s="17"/>
      <c r="I504" s="17"/>
      <c r="J504" s="17"/>
      <c r="K504" s="17"/>
      <c r="L504" s="17"/>
      <c r="M504" s="17"/>
    </row>
    <row r="505" spans="1:13" x14ac:dyDescent="0.2">
      <c r="A505" s="17"/>
      <c r="B505" s="17"/>
      <c r="C505" s="17"/>
      <c r="D505" s="17"/>
      <c r="E505" s="17"/>
      <c r="F505" s="17"/>
      <c r="G505" s="17"/>
      <c r="H505" s="17"/>
      <c r="I505" s="17"/>
      <c r="J505" s="17"/>
      <c r="K505" s="17"/>
      <c r="L505" s="17"/>
      <c r="M505" s="17"/>
    </row>
    <row r="506" spans="1:13" x14ac:dyDescent="0.2">
      <c r="A506" s="17"/>
      <c r="B506" s="17"/>
      <c r="C506" s="17"/>
      <c r="D506" s="17"/>
      <c r="E506" s="17"/>
      <c r="F506" s="17"/>
      <c r="G506" s="17"/>
      <c r="H506" s="17"/>
      <c r="I506" s="17"/>
      <c r="J506" s="17"/>
      <c r="K506" s="17"/>
      <c r="L506" s="17"/>
      <c r="M506" s="17"/>
    </row>
    <row r="507" spans="1:13" x14ac:dyDescent="0.2">
      <c r="A507" s="17"/>
      <c r="B507" s="17"/>
      <c r="C507" s="17"/>
      <c r="D507" s="17"/>
      <c r="E507" s="17"/>
      <c r="F507" s="17"/>
      <c r="G507" s="17"/>
      <c r="H507" s="17"/>
      <c r="I507" s="17"/>
      <c r="J507" s="17"/>
      <c r="K507" s="17"/>
      <c r="L507" s="17"/>
      <c r="M507" s="17"/>
    </row>
    <row r="508" spans="1:13" x14ac:dyDescent="0.2">
      <c r="A508" s="17"/>
      <c r="B508" s="17"/>
      <c r="C508" s="17"/>
      <c r="D508" s="17"/>
      <c r="E508" s="17"/>
      <c r="F508" s="17"/>
      <c r="G508" s="17"/>
      <c r="H508" s="17"/>
      <c r="I508" s="17"/>
      <c r="J508" s="17"/>
      <c r="K508" s="17"/>
      <c r="L508" s="17"/>
      <c r="M508" s="17"/>
    </row>
    <row r="509" spans="1:13" x14ac:dyDescent="0.2">
      <c r="A509" s="17"/>
      <c r="B509" s="17"/>
      <c r="C509" s="17"/>
      <c r="D509" s="17"/>
      <c r="E509" s="17"/>
      <c r="F509" s="17"/>
      <c r="G509" s="17"/>
      <c r="H509" s="17"/>
      <c r="I509" s="17"/>
      <c r="J509" s="17"/>
      <c r="K509" s="17"/>
      <c r="L509" s="17"/>
      <c r="M509" s="17"/>
    </row>
    <row r="510" spans="1:13" x14ac:dyDescent="0.2">
      <c r="A510" s="17"/>
      <c r="B510" s="17"/>
      <c r="C510" s="17"/>
      <c r="D510" s="17"/>
      <c r="E510" s="17"/>
      <c r="F510" s="17"/>
      <c r="G510" s="17"/>
      <c r="H510" s="17"/>
      <c r="I510" s="17"/>
      <c r="J510" s="17"/>
      <c r="K510" s="17"/>
      <c r="L510" s="17"/>
      <c r="M510" s="17"/>
    </row>
    <row r="511" spans="1:13" x14ac:dyDescent="0.2">
      <c r="A511" s="17"/>
      <c r="B511" s="17"/>
      <c r="C511" s="17"/>
      <c r="D511" s="17"/>
      <c r="E511" s="17"/>
      <c r="F511" s="17"/>
      <c r="G511" s="17"/>
      <c r="H511" s="17"/>
      <c r="I511" s="17"/>
      <c r="J511" s="17"/>
      <c r="K511" s="17"/>
      <c r="L511" s="17"/>
      <c r="M511" s="17"/>
    </row>
    <row r="512" spans="1:13" x14ac:dyDescent="0.2">
      <c r="A512" s="17"/>
      <c r="B512" s="17"/>
      <c r="C512" s="17"/>
      <c r="D512" s="17"/>
      <c r="E512" s="17"/>
      <c r="F512" s="17"/>
      <c r="G512" s="17"/>
      <c r="H512" s="17"/>
      <c r="I512" s="17"/>
      <c r="J512" s="17"/>
      <c r="K512" s="17"/>
      <c r="L512" s="17"/>
      <c r="M512" s="17"/>
    </row>
    <row r="513" spans="1:13" x14ac:dyDescent="0.2">
      <c r="A513" s="17"/>
      <c r="B513" s="17"/>
      <c r="C513" s="17"/>
      <c r="D513" s="17"/>
      <c r="E513" s="17"/>
      <c r="F513" s="17"/>
      <c r="G513" s="17"/>
      <c r="H513" s="17"/>
      <c r="I513" s="17"/>
      <c r="J513" s="17"/>
      <c r="K513" s="17"/>
      <c r="L513" s="17"/>
      <c r="M513" s="17"/>
    </row>
    <row r="514" spans="1:13" x14ac:dyDescent="0.2">
      <c r="A514" s="17"/>
      <c r="B514" s="17"/>
      <c r="C514" s="17"/>
      <c r="D514" s="17"/>
      <c r="E514" s="17"/>
      <c r="F514" s="17"/>
      <c r="G514" s="17"/>
      <c r="H514" s="17"/>
      <c r="I514" s="17"/>
      <c r="J514" s="17"/>
      <c r="K514" s="17"/>
      <c r="L514" s="17"/>
      <c r="M514" s="17"/>
    </row>
    <row r="515" spans="1:13" x14ac:dyDescent="0.2">
      <c r="A515" s="17"/>
      <c r="B515" s="17"/>
      <c r="C515" s="17"/>
      <c r="D515" s="17"/>
      <c r="E515" s="17"/>
      <c r="F515" s="17"/>
      <c r="G515" s="17"/>
      <c r="H515" s="17"/>
      <c r="I515" s="17"/>
      <c r="J515" s="17"/>
      <c r="K515" s="17"/>
      <c r="L515" s="17"/>
      <c r="M515" s="17"/>
    </row>
    <row r="516" spans="1:13" x14ac:dyDescent="0.2">
      <c r="A516" s="17"/>
      <c r="B516" s="17"/>
      <c r="C516" s="17"/>
      <c r="D516" s="17"/>
      <c r="E516" s="17"/>
      <c r="F516" s="17"/>
      <c r="G516" s="17"/>
      <c r="H516" s="17"/>
      <c r="I516" s="17"/>
      <c r="J516" s="17"/>
      <c r="K516" s="17"/>
      <c r="L516" s="17"/>
      <c r="M516" s="17"/>
    </row>
    <row r="517" spans="1:13" x14ac:dyDescent="0.2">
      <c r="A517" s="17"/>
      <c r="B517" s="17"/>
      <c r="C517" s="17"/>
      <c r="D517" s="17"/>
      <c r="E517" s="17"/>
      <c r="F517" s="17"/>
      <c r="G517" s="17"/>
      <c r="H517" s="17"/>
      <c r="I517" s="17"/>
      <c r="J517" s="17"/>
      <c r="K517" s="17"/>
      <c r="L517" s="17"/>
      <c r="M517" s="17"/>
    </row>
    <row r="518" spans="1:13" x14ac:dyDescent="0.2">
      <c r="A518" s="17"/>
      <c r="B518" s="17"/>
      <c r="C518" s="17"/>
      <c r="D518" s="17"/>
      <c r="E518" s="17"/>
      <c r="F518" s="17"/>
      <c r="G518" s="17"/>
      <c r="H518" s="17"/>
      <c r="I518" s="17"/>
      <c r="J518" s="17"/>
      <c r="K518" s="17"/>
      <c r="L518" s="17"/>
      <c r="M518" s="17"/>
    </row>
    <row r="519" spans="1:13" x14ac:dyDescent="0.2">
      <c r="A519" s="17"/>
      <c r="B519" s="17"/>
      <c r="C519" s="17"/>
      <c r="D519" s="17"/>
      <c r="E519" s="17"/>
      <c r="F519" s="17"/>
      <c r="G519" s="17"/>
      <c r="H519" s="17"/>
      <c r="I519" s="17"/>
      <c r="J519" s="17"/>
      <c r="K519" s="17"/>
      <c r="L519" s="17"/>
      <c r="M519" s="17"/>
    </row>
    <row r="520" spans="1:13" x14ac:dyDescent="0.2">
      <c r="A520" s="17"/>
      <c r="B520" s="17"/>
      <c r="C520" s="17"/>
      <c r="D520" s="17"/>
      <c r="E520" s="17"/>
      <c r="F520" s="17"/>
      <c r="G520" s="17"/>
      <c r="H520" s="17"/>
      <c r="I520" s="17"/>
      <c r="J520" s="17"/>
      <c r="K520" s="17"/>
      <c r="L520" s="17"/>
      <c r="M520" s="17"/>
    </row>
    <row r="521" spans="1:13" x14ac:dyDescent="0.2">
      <c r="A521" s="17"/>
      <c r="B521" s="17"/>
      <c r="C521" s="17"/>
      <c r="D521" s="17"/>
      <c r="E521" s="17"/>
      <c r="F521" s="17"/>
      <c r="G521" s="17"/>
      <c r="H521" s="17"/>
      <c r="I521" s="17"/>
      <c r="J521" s="17"/>
      <c r="K521" s="17"/>
      <c r="L521" s="17"/>
      <c r="M521" s="17"/>
    </row>
    <row r="522" spans="1:13" x14ac:dyDescent="0.2">
      <c r="A522" s="17"/>
      <c r="B522" s="17"/>
      <c r="C522" s="17"/>
      <c r="D522" s="17"/>
      <c r="E522" s="17"/>
      <c r="F522" s="17"/>
      <c r="G522" s="17"/>
      <c r="H522" s="17"/>
      <c r="I522" s="17"/>
      <c r="J522" s="17"/>
      <c r="K522" s="17"/>
      <c r="L522" s="17"/>
      <c r="M522" s="17"/>
    </row>
    <row r="523" spans="1:13" x14ac:dyDescent="0.2">
      <c r="A523" s="17"/>
      <c r="B523" s="17"/>
      <c r="C523" s="17"/>
      <c r="D523" s="17"/>
      <c r="E523" s="17"/>
      <c r="F523" s="17"/>
      <c r="G523" s="17"/>
      <c r="H523" s="17"/>
      <c r="I523" s="17"/>
      <c r="J523" s="17"/>
      <c r="K523" s="17"/>
      <c r="L523" s="17"/>
      <c r="M523" s="17"/>
    </row>
    <row r="524" spans="1:13" x14ac:dyDescent="0.2">
      <c r="A524" s="17"/>
      <c r="B524" s="17"/>
      <c r="C524" s="17"/>
      <c r="D524" s="17"/>
      <c r="E524" s="17"/>
      <c r="F524" s="17"/>
      <c r="G524" s="17"/>
      <c r="H524" s="17"/>
      <c r="I524" s="17"/>
      <c r="J524" s="17"/>
      <c r="K524" s="17"/>
      <c r="L524" s="17"/>
      <c r="M524" s="17"/>
    </row>
    <row r="525" spans="1:13" x14ac:dyDescent="0.2">
      <c r="A525" s="17"/>
      <c r="B525" s="17"/>
      <c r="C525" s="17"/>
      <c r="D525" s="17"/>
      <c r="E525" s="17"/>
      <c r="F525" s="17"/>
      <c r="G525" s="17"/>
      <c r="H525" s="17"/>
      <c r="I525" s="17"/>
      <c r="J525" s="17"/>
      <c r="K525" s="17"/>
      <c r="L525" s="17"/>
      <c r="M525" s="17"/>
    </row>
    <row r="526" spans="1:13" x14ac:dyDescent="0.2">
      <c r="A526" s="17"/>
      <c r="B526" s="17"/>
      <c r="C526" s="17"/>
      <c r="D526" s="17"/>
      <c r="E526" s="17"/>
      <c r="F526" s="17"/>
      <c r="G526" s="17"/>
      <c r="H526" s="17"/>
      <c r="I526" s="17"/>
      <c r="J526" s="17"/>
      <c r="K526" s="17"/>
      <c r="L526" s="17"/>
      <c r="M526" s="17"/>
    </row>
    <row r="527" spans="1:13" x14ac:dyDescent="0.2">
      <c r="A527" s="17"/>
      <c r="B527" s="17"/>
      <c r="C527" s="17"/>
      <c r="D527" s="17"/>
      <c r="E527" s="17"/>
      <c r="F527" s="17"/>
      <c r="G527" s="17"/>
      <c r="H527" s="17"/>
      <c r="I527" s="17"/>
      <c r="J527" s="17"/>
      <c r="K527" s="17"/>
      <c r="L527" s="17"/>
      <c r="M527" s="17"/>
    </row>
    <row r="528" spans="1:13" x14ac:dyDescent="0.2">
      <c r="A528" s="17"/>
      <c r="B528" s="17"/>
      <c r="C528" s="17"/>
      <c r="D528" s="17"/>
      <c r="E528" s="17"/>
      <c r="F528" s="17"/>
      <c r="G528" s="17"/>
      <c r="H528" s="17"/>
      <c r="I528" s="17"/>
      <c r="J528" s="17"/>
      <c r="K528" s="17"/>
      <c r="L528" s="17"/>
      <c r="M528" s="17"/>
    </row>
    <row r="529" spans="1:13" x14ac:dyDescent="0.2">
      <c r="A529" s="17"/>
      <c r="B529" s="17"/>
      <c r="C529" s="17"/>
      <c r="D529" s="17"/>
      <c r="E529" s="17"/>
      <c r="F529" s="17"/>
      <c r="G529" s="17"/>
      <c r="H529" s="17"/>
      <c r="I529" s="17"/>
      <c r="J529" s="17"/>
      <c r="K529" s="17"/>
      <c r="L529" s="17"/>
      <c r="M529" s="17"/>
    </row>
    <row r="530" spans="1:13" x14ac:dyDescent="0.2">
      <c r="A530" s="17"/>
      <c r="B530" s="17"/>
      <c r="C530" s="17"/>
      <c r="D530" s="17"/>
      <c r="E530" s="17"/>
      <c r="F530" s="17"/>
      <c r="G530" s="17"/>
      <c r="H530" s="17"/>
      <c r="I530" s="17"/>
      <c r="J530" s="17"/>
      <c r="K530" s="17"/>
      <c r="L530" s="17"/>
      <c r="M530" s="17"/>
    </row>
    <row r="531" spans="1:13" x14ac:dyDescent="0.2">
      <c r="A531" s="17"/>
      <c r="B531" s="17"/>
      <c r="C531" s="17"/>
      <c r="D531" s="17"/>
      <c r="E531" s="17"/>
      <c r="F531" s="17"/>
      <c r="G531" s="17"/>
      <c r="H531" s="17"/>
      <c r="I531" s="17"/>
      <c r="J531" s="17"/>
      <c r="K531" s="17"/>
      <c r="L531" s="17"/>
      <c r="M531" s="17"/>
    </row>
    <row r="532" spans="1:13" x14ac:dyDescent="0.2">
      <c r="A532" s="17"/>
      <c r="B532" s="17"/>
      <c r="C532" s="17"/>
      <c r="D532" s="17"/>
      <c r="E532" s="17"/>
      <c r="F532" s="17"/>
      <c r="G532" s="17"/>
      <c r="H532" s="17"/>
      <c r="I532" s="17"/>
      <c r="J532" s="17"/>
      <c r="K532" s="17"/>
      <c r="L532" s="17"/>
      <c r="M532" s="17"/>
    </row>
    <row r="533" spans="1:13" x14ac:dyDescent="0.2">
      <c r="A533" s="17"/>
      <c r="B533" s="17"/>
      <c r="C533" s="17"/>
      <c r="D533" s="17"/>
      <c r="E533" s="17"/>
      <c r="F533" s="17"/>
      <c r="G533" s="17"/>
      <c r="H533" s="17"/>
      <c r="I533" s="17"/>
      <c r="J533" s="17"/>
      <c r="K533" s="17"/>
      <c r="L533" s="17"/>
      <c r="M533" s="17"/>
    </row>
    <row r="534" spans="1:13" x14ac:dyDescent="0.2">
      <c r="A534" s="17"/>
      <c r="B534" s="17"/>
      <c r="C534" s="17"/>
      <c r="D534" s="17"/>
      <c r="E534" s="17"/>
      <c r="F534" s="17"/>
      <c r="G534" s="17"/>
      <c r="H534" s="17"/>
      <c r="I534" s="17"/>
      <c r="J534" s="17"/>
      <c r="K534" s="17"/>
      <c r="L534" s="17"/>
      <c r="M534" s="17"/>
    </row>
    <row r="535" spans="1:13" x14ac:dyDescent="0.2">
      <c r="A535" s="17"/>
      <c r="B535" s="17"/>
      <c r="C535" s="17"/>
      <c r="D535" s="17"/>
      <c r="E535" s="17"/>
      <c r="F535" s="17"/>
      <c r="G535" s="17"/>
      <c r="H535" s="17"/>
      <c r="I535" s="17"/>
      <c r="J535" s="17"/>
      <c r="K535" s="17"/>
      <c r="L535" s="17"/>
      <c r="M535" s="17"/>
    </row>
    <row r="536" spans="1:13" x14ac:dyDescent="0.2">
      <c r="A536" s="17"/>
      <c r="B536" s="17"/>
      <c r="C536" s="17"/>
      <c r="D536" s="17"/>
      <c r="E536" s="17"/>
      <c r="F536" s="17"/>
      <c r="G536" s="17"/>
      <c r="H536" s="17"/>
      <c r="I536" s="17"/>
      <c r="J536" s="17"/>
      <c r="K536" s="17"/>
      <c r="L536" s="17"/>
      <c r="M536" s="17"/>
    </row>
    <row r="537" spans="1:13" x14ac:dyDescent="0.2">
      <c r="A537" s="17"/>
      <c r="B537" s="17"/>
      <c r="C537" s="17"/>
      <c r="D537" s="17"/>
      <c r="E537" s="17"/>
      <c r="F537" s="17"/>
      <c r="G537" s="17"/>
      <c r="H537" s="17"/>
      <c r="I537" s="17"/>
      <c r="J537" s="17"/>
      <c r="K537" s="17"/>
      <c r="L537" s="17"/>
      <c r="M537" s="17"/>
    </row>
    <row r="538" spans="1:13" x14ac:dyDescent="0.2">
      <c r="A538" s="17"/>
      <c r="B538" s="17"/>
      <c r="C538" s="17"/>
      <c r="D538" s="17"/>
      <c r="E538" s="17"/>
      <c r="F538" s="17"/>
      <c r="G538" s="17"/>
      <c r="H538" s="17"/>
      <c r="I538" s="17"/>
      <c r="J538" s="17"/>
      <c r="K538" s="17"/>
      <c r="L538" s="17"/>
      <c r="M538" s="17"/>
    </row>
    <row r="539" spans="1:13" x14ac:dyDescent="0.2">
      <c r="A539" s="17"/>
      <c r="B539" s="17"/>
      <c r="C539" s="17"/>
      <c r="D539" s="17"/>
      <c r="E539" s="17"/>
      <c r="F539" s="17"/>
      <c r="G539" s="17"/>
      <c r="H539" s="17"/>
      <c r="I539" s="17"/>
      <c r="J539" s="17"/>
      <c r="K539" s="17"/>
      <c r="L539" s="17"/>
      <c r="M539" s="17"/>
    </row>
    <row r="540" spans="1:13" x14ac:dyDescent="0.2">
      <c r="A540" s="17"/>
      <c r="B540" s="17"/>
      <c r="C540" s="17"/>
      <c r="D540" s="17"/>
      <c r="E540" s="17"/>
      <c r="F540" s="17"/>
      <c r="G540" s="17"/>
      <c r="H540" s="17"/>
      <c r="I540" s="17"/>
      <c r="J540" s="17"/>
      <c r="K540" s="17"/>
      <c r="L540" s="17"/>
      <c r="M540" s="17"/>
    </row>
    <row r="541" spans="1:13" x14ac:dyDescent="0.2">
      <c r="A541" s="17"/>
      <c r="B541" s="17"/>
      <c r="C541" s="17"/>
      <c r="D541" s="17"/>
      <c r="E541" s="17"/>
      <c r="F541" s="17"/>
      <c r="G541" s="17"/>
      <c r="H541" s="17"/>
      <c r="I541" s="17"/>
      <c r="J541" s="17"/>
      <c r="K541" s="17"/>
      <c r="L541" s="17"/>
      <c r="M541" s="17"/>
    </row>
    <row r="542" spans="1:13" x14ac:dyDescent="0.2">
      <c r="A542" s="17"/>
      <c r="B542" s="17"/>
      <c r="C542" s="17"/>
      <c r="D542" s="17"/>
      <c r="E542" s="17"/>
      <c r="F542" s="17"/>
      <c r="G542" s="17"/>
      <c r="H542" s="17"/>
      <c r="I542" s="17"/>
      <c r="J542" s="17"/>
      <c r="K542" s="17"/>
      <c r="L542" s="17"/>
      <c r="M542" s="17"/>
    </row>
    <row r="543" spans="1:13" x14ac:dyDescent="0.2">
      <c r="A543" s="17"/>
      <c r="B543" s="17"/>
      <c r="C543" s="17"/>
      <c r="D543" s="17"/>
      <c r="E543" s="17"/>
      <c r="F543" s="17"/>
      <c r="G543" s="17"/>
      <c r="H543" s="17"/>
      <c r="I543" s="17"/>
      <c r="J543" s="17"/>
      <c r="K543" s="17"/>
      <c r="L543" s="17"/>
      <c r="M543" s="17"/>
    </row>
    <row r="544" spans="1:13" x14ac:dyDescent="0.2">
      <c r="A544" s="17"/>
      <c r="B544" s="17"/>
      <c r="C544" s="17"/>
      <c r="D544" s="17"/>
      <c r="E544" s="17"/>
      <c r="F544" s="17"/>
      <c r="G544" s="17"/>
      <c r="H544" s="17"/>
      <c r="I544" s="17"/>
      <c r="J544" s="17"/>
      <c r="K544" s="17"/>
      <c r="L544" s="17"/>
      <c r="M544" s="17"/>
    </row>
    <row r="545" spans="1:13" x14ac:dyDescent="0.2">
      <c r="A545" s="17"/>
      <c r="B545" s="17"/>
      <c r="C545" s="17"/>
      <c r="D545" s="17"/>
      <c r="E545" s="17"/>
      <c r="F545" s="17"/>
      <c r="G545" s="17"/>
      <c r="H545" s="17"/>
      <c r="I545" s="17"/>
      <c r="J545" s="17"/>
      <c r="K545" s="17"/>
      <c r="L545" s="17"/>
      <c r="M545" s="17"/>
    </row>
    <row r="546" spans="1:13" x14ac:dyDescent="0.2">
      <c r="A546" s="17"/>
      <c r="B546" s="17"/>
      <c r="C546" s="17"/>
      <c r="D546" s="17"/>
      <c r="E546" s="17"/>
      <c r="F546" s="17"/>
      <c r="G546" s="17"/>
      <c r="H546" s="17"/>
      <c r="I546" s="17"/>
      <c r="J546" s="17"/>
      <c r="K546" s="17"/>
      <c r="L546" s="17"/>
      <c r="M546" s="17"/>
    </row>
    <row r="547" spans="1:13" x14ac:dyDescent="0.2">
      <c r="A547" s="17"/>
      <c r="B547" s="17"/>
      <c r="C547" s="17"/>
      <c r="D547" s="17"/>
      <c r="E547" s="17"/>
      <c r="F547" s="17"/>
      <c r="G547" s="17"/>
      <c r="H547" s="17"/>
      <c r="I547" s="17"/>
      <c r="J547" s="17"/>
      <c r="K547" s="17"/>
      <c r="L547" s="17"/>
      <c r="M547" s="17"/>
    </row>
    <row r="548" spans="1:13" x14ac:dyDescent="0.2">
      <c r="A548" s="17"/>
      <c r="B548" s="17"/>
      <c r="C548" s="17"/>
      <c r="D548" s="17"/>
      <c r="E548" s="17"/>
      <c r="F548" s="17"/>
      <c r="G548" s="17"/>
      <c r="H548" s="17"/>
      <c r="I548" s="17"/>
      <c r="J548" s="17"/>
      <c r="K548" s="17"/>
      <c r="L548" s="17"/>
      <c r="M548" s="17"/>
    </row>
    <row r="549" spans="1:13" x14ac:dyDescent="0.2">
      <c r="A549" s="17"/>
      <c r="B549" s="17"/>
      <c r="C549" s="17"/>
      <c r="D549" s="17"/>
      <c r="E549" s="17"/>
      <c r="F549" s="17"/>
      <c r="G549" s="17"/>
      <c r="H549" s="17"/>
      <c r="I549" s="17"/>
      <c r="J549" s="17"/>
      <c r="K549" s="17"/>
      <c r="L549" s="17"/>
      <c r="M549" s="17"/>
    </row>
    <row r="550" spans="1:13" x14ac:dyDescent="0.2">
      <c r="A550" s="17"/>
      <c r="B550" s="17"/>
      <c r="C550" s="17"/>
      <c r="D550" s="17"/>
      <c r="E550" s="17"/>
      <c r="F550" s="17"/>
      <c r="G550" s="17"/>
      <c r="H550" s="17"/>
      <c r="I550" s="17"/>
      <c r="J550" s="17"/>
      <c r="K550" s="17"/>
      <c r="L550" s="17"/>
      <c r="M550" s="17"/>
    </row>
    <row r="551" spans="1:13" x14ac:dyDescent="0.2">
      <c r="A551" s="17"/>
      <c r="B551" s="17"/>
      <c r="C551" s="17"/>
      <c r="D551" s="17"/>
      <c r="E551" s="17"/>
      <c r="F551" s="17"/>
      <c r="G551" s="17"/>
      <c r="H551" s="17"/>
      <c r="I551" s="17"/>
      <c r="J551" s="17"/>
      <c r="K551" s="17"/>
      <c r="L551" s="17"/>
      <c r="M551" s="17"/>
    </row>
    <row r="552" spans="1:13" x14ac:dyDescent="0.2">
      <c r="A552" s="17"/>
      <c r="B552" s="17"/>
      <c r="C552" s="17"/>
      <c r="D552" s="17"/>
      <c r="E552" s="17"/>
      <c r="F552" s="17"/>
      <c r="G552" s="17"/>
      <c r="H552" s="17"/>
      <c r="I552" s="17"/>
      <c r="J552" s="17"/>
      <c r="K552" s="17"/>
      <c r="L552" s="17"/>
      <c r="M552" s="17"/>
    </row>
    <row r="553" spans="1:13" x14ac:dyDescent="0.2">
      <c r="A553" s="17"/>
      <c r="B553" s="17"/>
      <c r="C553" s="17"/>
      <c r="D553" s="17"/>
      <c r="E553" s="17"/>
      <c r="F553" s="17"/>
      <c r="G553" s="17"/>
      <c r="H553" s="17"/>
      <c r="I553" s="17"/>
      <c r="J553" s="17"/>
      <c r="K553" s="17"/>
      <c r="L553" s="17"/>
      <c r="M553" s="17"/>
    </row>
    <row r="554" spans="1:13" x14ac:dyDescent="0.2">
      <c r="A554" s="17"/>
      <c r="B554" s="17"/>
      <c r="C554" s="17"/>
      <c r="D554" s="17"/>
      <c r="E554" s="17"/>
      <c r="F554" s="17"/>
      <c r="G554" s="17"/>
      <c r="H554" s="17"/>
      <c r="I554" s="17"/>
      <c r="J554" s="17"/>
      <c r="K554" s="17"/>
      <c r="L554" s="17"/>
      <c r="M554" s="17"/>
    </row>
    <row r="555" spans="1:13" x14ac:dyDescent="0.2">
      <c r="A555" s="17"/>
      <c r="B555" s="17"/>
      <c r="C555" s="17"/>
      <c r="D555" s="17"/>
      <c r="E555" s="17"/>
      <c r="F555" s="17"/>
      <c r="G555" s="17"/>
      <c r="H555" s="17"/>
      <c r="I555" s="17"/>
      <c r="J555" s="17"/>
      <c r="K555" s="17"/>
      <c r="L555" s="17"/>
      <c r="M555" s="17"/>
    </row>
    <row r="556" spans="1:13" x14ac:dyDescent="0.2">
      <c r="A556" s="17"/>
      <c r="B556" s="17"/>
      <c r="C556" s="17"/>
      <c r="D556" s="17"/>
      <c r="E556" s="17"/>
      <c r="F556" s="17"/>
      <c r="G556" s="17"/>
      <c r="H556" s="17"/>
      <c r="I556" s="17"/>
      <c r="J556" s="17"/>
      <c r="K556" s="17"/>
      <c r="L556" s="17"/>
      <c r="M556" s="17"/>
    </row>
    <row r="557" spans="1:13" x14ac:dyDescent="0.2">
      <c r="A557" s="17"/>
      <c r="B557" s="17"/>
      <c r="C557" s="17"/>
      <c r="D557" s="17"/>
      <c r="E557" s="17"/>
      <c r="F557" s="17"/>
      <c r="G557" s="17"/>
      <c r="H557" s="17"/>
      <c r="I557" s="17"/>
      <c r="J557" s="17"/>
      <c r="K557" s="17"/>
      <c r="L557" s="17"/>
      <c r="M557" s="17"/>
    </row>
    <row r="558" spans="1:13" x14ac:dyDescent="0.2">
      <c r="A558" s="17"/>
      <c r="B558" s="17"/>
      <c r="C558" s="17"/>
      <c r="D558" s="17"/>
      <c r="E558" s="17"/>
      <c r="F558" s="17"/>
      <c r="G558" s="17"/>
      <c r="H558" s="17"/>
      <c r="I558" s="17"/>
      <c r="J558" s="17"/>
      <c r="K558" s="17"/>
      <c r="L558" s="17"/>
      <c r="M558" s="17"/>
    </row>
    <row r="559" spans="1:13" x14ac:dyDescent="0.2">
      <c r="A559" s="17"/>
      <c r="B559" s="17"/>
      <c r="C559" s="17"/>
      <c r="D559" s="17"/>
      <c r="E559" s="17"/>
      <c r="F559" s="17"/>
      <c r="G559" s="17"/>
      <c r="H559" s="17"/>
      <c r="I559" s="17"/>
      <c r="J559" s="17"/>
      <c r="K559" s="17"/>
      <c r="L559" s="17"/>
      <c r="M559" s="17"/>
    </row>
    <row r="560" spans="1:13" x14ac:dyDescent="0.2">
      <c r="A560" s="17"/>
      <c r="B560" s="17"/>
      <c r="C560" s="17"/>
      <c r="D560" s="17"/>
      <c r="E560" s="17"/>
      <c r="F560" s="17"/>
      <c r="G560" s="17"/>
      <c r="H560" s="17"/>
      <c r="I560" s="17"/>
      <c r="J560" s="17"/>
      <c r="K560" s="17"/>
      <c r="L560" s="17"/>
      <c r="M560" s="17"/>
    </row>
    <row r="561" spans="1:13" x14ac:dyDescent="0.2">
      <c r="A561" s="17"/>
      <c r="B561" s="17"/>
      <c r="C561" s="17"/>
      <c r="D561" s="17"/>
      <c r="E561" s="17"/>
      <c r="F561" s="17"/>
      <c r="G561" s="17"/>
      <c r="H561" s="17"/>
      <c r="I561" s="17"/>
      <c r="J561" s="17"/>
      <c r="K561" s="17"/>
      <c r="L561" s="17"/>
      <c r="M561" s="17"/>
    </row>
    <row r="562" spans="1:13" x14ac:dyDescent="0.2">
      <c r="A562" s="17"/>
      <c r="B562" s="17"/>
      <c r="C562" s="17"/>
      <c r="D562" s="17"/>
      <c r="E562" s="17"/>
      <c r="F562" s="17"/>
      <c r="G562" s="17"/>
      <c r="H562" s="17"/>
      <c r="I562" s="17"/>
      <c r="J562" s="17"/>
      <c r="K562" s="17"/>
      <c r="L562" s="17"/>
      <c r="M562" s="17"/>
    </row>
    <row r="563" spans="1:13" x14ac:dyDescent="0.2">
      <c r="A563" s="17"/>
      <c r="B563" s="17"/>
      <c r="C563" s="17"/>
      <c r="D563" s="17"/>
      <c r="E563" s="17"/>
      <c r="F563" s="17"/>
      <c r="G563" s="17"/>
      <c r="H563" s="17"/>
      <c r="I563" s="17"/>
      <c r="J563" s="17"/>
      <c r="K563" s="17"/>
      <c r="L563" s="17"/>
      <c r="M563" s="17"/>
    </row>
    <row r="564" spans="1:13" x14ac:dyDescent="0.2">
      <c r="A564" s="17"/>
      <c r="B564" s="17"/>
      <c r="C564" s="17"/>
      <c r="D564" s="17"/>
      <c r="E564" s="17"/>
      <c r="F564" s="17"/>
      <c r="G564" s="17"/>
      <c r="H564" s="17"/>
      <c r="I564" s="17"/>
      <c r="J564" s="17"/>
      <c r="K564" s="17"/>
      <c r="L564" s="17"/>
      <c r="M564" s="17"/>
    </row>
    <row r="565" spans="1:13" x14ac:dyDescent="0.2">
      <c r="A565" s="17"/>
      <c r="B565" s="17"/>
      <c r="C565" s="17"/>
      <c r="D565" s="17"/>
      <c r="E565" s="17"/>
      <c r="F565" s="17"/>
      <c r="G565" s="17"/>
      <c r="H565" s="17"/>
      <c r="I565" s="17"/>
      <c r="J565" s="17"/>
      <c r="K565" s="17"/>
      <c r="L565" s="17"/>
      <c r="M565" s="17"/>
    </row>
    <row r="566" spans="1:13" x14ac:dyDescent="0.2">
      <c r="A566" s="17"/>
      <c r="B566" s="17"/>
      <c r="C566" s="17"/>
      <c r="D566" s="17"/>
      <c r="E566" s="17"/>
      <c r="F566" s="17"/>
      <c r="G566" s="17"/>
      <c r="H566" s="17"/>
      <c r="I566" s="17"/>
      <c r="J566" s="17"/>
      <c r="K566" s="17"/>
      <c r="L566" s="17"/>
      <c r="M566" s="17"/>
    </row>
    <row r="567" spans="1:13" x14ac:dyDescent="0.2">
      <c r="A567" s="17"/>
      <c r="B567" s="17"/>
      <c r="C567" s="17"/>
      <c r="D567" s="17"/>
      <c r="E567" s="17"/>
      <c r="F567" s="17"/>
      <c r="G567" s="17"/>
      <c r="H567" s="17"/>
      <c r="I567" s="17"/>
      <c r="J567" s="17"/>
      <c r="K567" s="17"/>
      <c r="L567" s="17"/>
      <c r="M567" s="17"/>
    </row>
    <row r="568" spans="1:13" x14ac:dyDescent="0.2">
      <c r="A568" s="17"/>
      <c r="B568" s="17"/>
      <c r="C568" s="17"/>
      <c r="D568" s="17"/>
      <c r="E568" s="17"/>
      <c r="F568" s="17"/>
      <c r="G568" s="17"/>
      <c r="H568" s="17"/>
      <c r="I568" s="17"/>
      <c r="J568" s="17"/>
      <c r="K568" s="17"/>
      <c r="L568" s="17"/>
      <c r="M568" s="17"/>
    </row>
    <row r="569" spans="1:13" x14ac:dyDescent="0.2">
      <c r="A569" s="17"/>
      <c r="B569" s="17"/>
      <c r="C569" s="17"/>
      <c r="D569" s="17"/>
      <c r="E569" s="17"/>
      <c r="F569" s="17"/>
      <c r="G569" s="17"/>
      <c r="H569" s="17"/>
      <c r="I569" s="17"/>
      <c r="J569" s="17"/>
      <c r="K569" s="17"/>
      <c r="L569" s="17"/>
      <c r="M569" s="17"/>
    </row>
    <row r="570" spans="1:13" x14ac:dyDescent="0.2">
      <c r="A570" s="17"/>
      <c r="B570" s="17"/>
      <c r="C570" s="17"/>
      <c r="D570" s="17"/>
      <c r="E570" s="17"/>
      <c r="F570" s="17"/>
      <c r="G570" s="17"/>
      <c r="H570" s="17"/>
      <c r="I570" s="17"/>
      <c r="J570" s="17"/>
      <c r="K570" s="17"/>
      <c r="L570" s="17"/>
      <c r="M570" s="17"/>
    </row>
    <row r="571" spans="1:13" x14ac:dyDescent="0.2">
      <c r="A571" s="17"/>
      <c r="B571" s="17"/>
      <c r="C571" s="17"/>
      <c r="D571" s="17"/>
      <c r="E571" s="17"/>
      <c r="F571" s="17"/>
      <c r="G571" s="17"/>
      <c r="H571" s="17"/>
      <c r="I571" s="17"/>
      <c r="J571" s="17"/>
      <c r="K571" s="17"/>
      <c r="L571" s="17"/>
      <c r="M571" s="17"/>
    </row>
    <row r="572" spans="1:13" x14ac:dyDescent="0.2">
      <c r="A572" s="17"/>
      <c r="B572" s="17"/>
      <c r="C572" s="17"/>
      <c r="D572" s="17"/>
      <c r="E572" s="17"/>
      <c r="F572" s="17"/>
      <c r="G572" s="17"/>
      <c r="H572" s="17"/>
      <c r="I572" s="17"/>
      <c r="J572" s="17"/>
      <c r="K572" s="17"/>
      <c r="L572" s="17"/>
      <c r="M572" s="17"/>
    </row>
    <row r="573" spans="1:13" x14ac:dyDescent="0.2">
      <c r="A573" s="17"/>
      <c r="B573" s="17"/>
      <c r="C573" s="17"/>
      <c r="D573" s="17"/>
      <c r="E573" s="17"/>
      <c r="F573" s="17"/>
      <c r="G573" s="17"/>
      <c r="H573" s="17"/>
      <c r="I573" s="17"/>
      <c r="J573" s="17"/>
      <c r="K573" s="17"/>
      <c r="L573" s="17"/>
      <c r="M573" s="17"/>
    </row>
    <row r="574" spans="1:13" x14ac:dyDescent="0.2">
      <c r="A574" s="17"/>
      <c r="B574" s="17"/>
      <c r="C574" s="17"/>
      <c r="D574" s="17"/>
      <c r="E574" s="17"/>
      <c r="F574" s="17"/>
      <c r="G574" s="17"/>
      <c r="H574" s="17"/>
      <c r="I574" s="17"/>
      <c r="J574" s="17"/>
      <c r="K574" s="17"/>
      <c r="L574" s="17"/>
      <c r="M574" s="17"/>
    </row>
    <row r="575" spans="1:13" x14ac:dyDescent="0.2">
      <c r="A575" s="17"/>
      <c r="B575" s="17"/>
      <c r="C575" s="17"/>
      <c r="D575" s="17"/>
      <c r="E575" s="17"/>
      <c r="F575" s="17"/>
      <c r="G575" s="17"/>
      <c r="H575" s="17"/>
      <c r="I575" s="17"/>
      <c r="J575" s="17"/>
      <c r="K575" s="17"/>
      <c r="L575" s="17"/>
      <c r="M575" s="17"/>
    </row>
    <row r="576" spans="1:13" x14ac:dyDescent="0.2">
      <c r="A576" s="17"/>
      <c r="B576" s="17"/>
      <c r="C576" s="17"/>
      <c r="D576" s="17"/>
      <c r="E576" s="17"/>
      <c r="F576" s="17"/>
      <c r="G576" s="17"/>
      <c r="H576" s="17"/>
      <c r="I576" s="17"/>
      <c r="J576" s="17"/>
      <c r="K576" s="17"/>
      <c r="L576" s="17"/>
      <c r="M576" s="17"/>
    </row>
    <row r="577" spans="1:13" x14ac:dyDescent="0.2">
      <c r="A577" s="17"/>
      <c r="B577" s="17"/>
      <c r="C577" s="17"/>
      <c r="D577" s="17"/>
      <c r="E577" s="17"/>
      <c r="F577" s="17"/>
      <c r="G577" s="17"/>
      <c r="H577" s="17"/>
      <c r="I577" s="17"/>
      <c r="J577" s="17"/>
      <c r="K577" s="17"/>
      <c r="L577" s="17"/>
      <c r="M577" s="17"/>
    </row>
    <row r="578" spans="1:13" x14ac:dyDescent="0.2">
      <c r="A578" s="17"/>
      <c r="B578" s="17"/>
      <c r="C578" s="17"/>
      <c r="D578" s="17"/>
      <c r="E578" s="17"/>
      <c r="F578" s="17"/>
      <c r="G578" s="17"/>
      <c r="H578" s="17"/>
      <c r="I578" s="17"/>
      <c r="J578" s="17"/>
      <c r="K578" s="17"/>
      <c r="L578" s="17"/>
      <c r="M578" s="17"/>
    </row>
    <row r="579" spans="1:13" x14ac:dyDescent="0.2">
      <c r="A579" s="17"/>
      <c r="B579" s="17"/>
      <c r="C579" s="17"/>
      <c r="D579" s="17"/>
      <c r="E579" s="17"/>
      <c r="F579" s="17"/>
      <c r="G579" s="17"/>
      <c r="H579" s="17"/>
      <c r="I579" s="17"/>
      <c r="J579" s="17"/>
      <c r="K579" s="17"/>
      <c r="L579" s="17"/>
      <c r="M579" s="17"/>
    </row>
    <row r="580" spans="1:13" x14ac:dyDescent="0.2">
      <c r="A580" s="17"/>
      <c r="B580" s="17"/>
      <c r="C580" s="17"/>
      <c r="D580" s="17"/>
      <c r="E580" s="17"/>
      <c r="F580" s="17"/>
      <c r="G580" s="17"/>
      <c r="H580" s="17"/>
      <c r="I580" s="17"/>
      <c r="J580" s="17"/>
      <c r="K580" s="17"/>
      <c r="L580" s="17"/>
      <c r="M580" s="17"/>
    </row>
    <row r="581" spans="1:13" x14ac:dyDescent="0.2">
      <c r="A581" s="17"/>
      <c r="B581" s="17"/>
      <c r="C581" s="17"/>
      <c r="D581" s="17"/>
      <c r="E581" s="17"/>
      <c r="F581" s="17"/>
      <c r="G581" s="17"/>
      <c r="H581" s="17"/>
      <c r="I581" s="17"/>
      <c r="J581" s="17"/>
      <c r="K581" s="17"/>
      <c r="L581" s="17"/>
      <c r="M581" s="17"/>
    </row>
    <row r="582" spans="1:13" x14ac:dyDescent="0.2">
      <c r="A582" s="17"/>
      <c r="B582" s="17"/>
      <c r="C582" s="17"/>
      <c r="D582" s="17"/>
      <c r="E582" s="17"/>
      <c r="F582" s="17"/>
      <c r="G582" s="17"/>
      <c r="H582" s="17"/>
      <c r="I582" s="17"/>
      <c r="J582" s="17"/>
      <c r="K582" s="17"/>
      <c r="L582" s="17"/>
      <c r="M582" s="17"/>
    </row>
    <row r="583" spans="1:13" x14ac:dyDescent="0.2">
      <c r="A583" s="17"/>
      <c r="B583" s="17"/>
      <c r="C583" s="17"/>
      <c r="D583" s="17"/>
      <c r="E583" s="17"/>
      <c r="F583" s="17"/>
      <c r="G583" s="17"/>
      <c r="H583" s="17"/>
      <c r="I583" s="17"/>
      <c r="J583" s="17"/>
      <c r="K583" s="17"/>
      <c r="L583" s="17"/>
      <c r="M583" s="17"/>
    </row>
    <row r="584" spans="1:13" x14ac:dyDescent="0.2">
      <c r="A584" s="17"/>
      <c r="B584" s="17"/>
      <c r="C584" s="17"/>
      <c r="D584" s="17"/>
      <c r="E584" s="17"/>
      <c r="F584" s="17"/>
      <c r="G584" s="17"/>
      <c r="H584" s="17"/>
      <c r="I584" s="17"/>
      <c r="J584" s="17"/>
      <c r="K584" s="17"/>
      <c r="L584" s="17"/>
      <c r="M584" s="17"/>
    </row>
    <row r="585" spans="1:13" x14ac:dyDescent="0.2">
      <c r="A585" s="17"/>
      <c r="B585" s="17"/>
      <c r="C585" s="17"/>
      <c r="D585" s="17"/>
      <c r="E585" s="17"/>
      <c r="F585" s="17"/>
      <c r="G585" s="17"/>
      <c r="H585" s="17"/>
      <c r="I585" s="17"/>
      <c r="J585" s="17"/>
      <c r="K585" s="17"/>
      <c r="L585" s="17"/>
      <c r="M585" s="17"/>
    </row>
    <row r="586" spans="1:13" x14ac:dyDescent="0.2">
      <c r="A586" s="17"/>
      <c r="B586" s="17"/>
      <c r="C586" s="17"/>
      <c r="D586" s="17"/>
      <c r="E586" s="17"/>
      <c r="F586" s="17"/>
      <c r="G586" s="17"/>
      <c r="H586" s="17"/>
      <c r="I586" s="17"/>
      <c r="J586" s="17"/>
      <c r="K586" s="17"/>
      <c r="L586" s="17"/>
      <c r="M586" s="17"/>
    </row>
    <row r="587" spans="1:13" x14ac:dyDescent="0.2">
      <c r="A587" s="17"/>
      <c r="B587" s="17"/>
      <c r="C587" s="17"/>
      <c r="D587" s="17"/>
      <c r="E587" s="17"/>
      <c r="F587" s="17"/>
      <c r="G587" s="17"/>
      <c r="H587" s="17"/>
      <c r="I587" s="17"/>
      <c r="J587" s="17"/>
      <c r="K587" s="17"/>
      <c r="L587" s="17"/>
      <c r="M587" s="17"/>
    </row>
    <row r="588" spans="1:13" x14ac:dyDescent="0.2">
      <c r="A588" s="17"/>
      <c r="B588" s="17"/>
      <c r="C588" s="17"/>
      <c r="D588" s="17"/>
      <c r="E588" s="17"/>
      <c r="F588" s="17"/>
      <c r="G588" s="17"/>
      <c r="H588" s="17"/>
      <c r="I588" s="17"/>
      <c r="J588" s="17"/>
      <c r="K588" s="17"/>
      <c r="L588" s="17"/>
      <c r="M588" s="17"/>
    </row>
    <row r="589" spans="1:13" x14ac:dyDescent="0.2">
      <c r="A589" s="17"/>
      <c r="B589" s="17"/>
      <c r="C589" s="17"/>
      <c r="D589" s="17"/>
      <c r="E589" s="17"/>
      <c r="F589" s="17"/>
      <c r="G589" s="17"/>
      <c r="H589" s="17"/>
      <c r="I589" s="17"/>
      <c r="J589" s="17"/>
      <c r="K589" s="17"/>
      <c r="L589" s="17"/>
      <c r="M589" s="17"/>
    </row>
    <row r="590" spans="1:13" x14ac:dyDescent="0.2">
      <c r="A590" s="17"/>
      <c r="B590" s="17"/>
      <c r="C590" s="17"/>
      <c r="D590" s="17"/>
      <c r="E590" s="17"/>
      <c r="F590" s="17"/>
      <c r="G590" s="17"/>
      <c r="H590" s="17"/>
      <c r="I590" s="17"/>
      <c r="J590" s="17"/>
      <c r="K590" s="17"/>
      <c r="L590" s="17"/>
      <c r="M590" s="17"/>
    </row>
    <row r="591" spans="1:13" x14ac:dyDescent="0.2">
      <c r="A591" s="17"/>
      <c r="B591" s="17"/>
      <c r="C591" s="17"/>
      <c r="D591" s="17"/>
      <c r="E591" s="17"/>
      <c r="F591" s="17"/>
      <c r="G591" s="17"/>
      <c r="H591" s="17"/>
      <c r="I591" s="17"/>
      <c r="J591" s="17"/>
      <c r="K591" s="17"/>
      <c r="L591" s="17"/>
      <c r="M591" s="17"/>
    </row>
    <row r="592" spans="1:13" x14ac:dyDescent="0.2">
      <c r="A592" s="17"/>
      <c r="B592" s="17"/>
      <c r="C592" s="17"/>
      <c r="D592" s="17"/>
      <c r="E592" s="17"/>
      <c r="F592" s="17"/>
      <c r="G592" s="17"/>
      <c r="H592" s="17"/>
      <c r="I592" s="17"/>
      <c r="J592" s="17"/>
      <c r="K592" s="17"/>
      <c r="L592" s="17"/>
      <c r="M592" s="17"/>
    </row>
    <row r="593" spans="1:13" x14ac:dyDescent="0.2">
      <c r="A593" s="17"/>
      <c r="B593" s="17"/>
      <c r="C593" s="17"/>
      <c r="D593" s="17"/>
      <c r="E593" s="17"/>
      <c r="F593" s="17"/>
      <c r="G593" s="17"/>
      <c r="H593" s="17"/>
      <c r="I593" s="17"/>
      <c r="J593" s="17"/>
      <c r="K593" s="17"/>
      <c r="L593" s="17"/>
      <c r="M593" s="17"/>
    </row>
    <row r="594" spans="1:13" x14ac:dyDescent="0.2">
      <c r="A594" s="17"/>
      <c r="B594" s="17"/>
      <c r="C594" s="17"/>
      <c r="D594" s="17"/>
      <c r="E594" s="17"/>
      <c r="F594" s="17"/>
      <c r="G594" s="17"/>
      <c r="H594" s="17"/>
      <c r="I594" s="17"/>
      <c r="J594" s="17"/>
      <c r="K594" s="17"/>
      <c r="L594" s="17"/>
      <c r="M594" s="17"/>
    </row>
    <row r="595" spans="1:13" x14ac:dyDescent="0.2">
      <c r="A595" s="17"/>
      <c r="B595" s="17"/>
      <c r="C595" s="17"/>
      <c r="D595" s="17"/>
      <c r="E595" s="17"/>
      <c r="F595" s="17"/>
      <c r="G595" s="17"/>
      <c r="H595" s="17"/>
      <c r="I595" s="17"/>
      <c r="J595" s="17"/>
      <c r="K595" s="17"/>
      <c r="L595" s="17"/>
      <c r="M595" s="17"/>
    </row>
    <row r="596" spans="1:13" x14ac:dyDescent="0.2">
      <c r="A596" s="17"/>
      <c r="B596" s="17"/>
      <c r="C596" s="17"/>
      <c r="D596" s="17"/>
      <c r="E596" s="17"/>
      <c r="F596" s="17"/>
      <c r="G596" s="17"/>
      <c r="H596" s="17"/>
      <c r="I596" s="17"/>
      <c r="J596" s="17"/>
      <c r="K596" s="17"/>
      <c r="L596" s="17"/>
      <c r="M596" s="17"/>
    </row>
    <row r="597" spans="1:13" x14ac:dyDescent="0.2">
      <c r="A597" s="17"/>
      <c r="B597" s="17"/>
      <c r="C597" s="17"/>
      <c r="D597" s="17"/>
      <c r="E597" s="17"/>
      <c r="F597" s="17"/>
      <c r="G597" s="17"/>
      <c r="H597" s="17"/>
      <c r="I597" s="17"/>
      <c r="J597" s="17"/>
      <c r="K597" s="17"/>
      <c r="L597" s="17"/>
      <c r="M597" s="17"/>
    </row>
    <row r="598" spans="1:13" x14ac:dyDescent="0.2">
      <c r="A598" s="17"/>
      <c r="B598" s="17"/>
      <c r="C598" s="17"/>
      <c r="D598" s="17"/>
      <c r="E598" s="17"/>
      <c r="F598" s="17"/>
      <c r="G598" s="17"/>
      <c r="H598" s="17"/>
      <c r="I598" s="17"/>
      <c r="J598" s="17"/>
      <c r="K598" s="17"/>
      <c r="L598" s="17"/>
      <c r="M598" s="17"/>
    </row>
    <row r="599" spans="1:13" x14ac:dyDescent="0.2">
      <c r="A599" s="17"/>
      <c r="B599" s="17"/>
      <c r="C599" s="17"/>
      <c r="D599" s="17"/>
      <c r="E599" s="17"/>
      <c r="F599" s="17"/>
      <c r="G599" s="17"/>
      <c r="H599" s="17"/>
      <c r="I599" s="17"/>
      <c r="J599" s="17"/>
      <c r="K599" s="17"/>
      <c r="L599" s="17"/>
      <c r="M599" s="17"/>
    </row>
    <row r="600" spans="1:13" x14ac:dyDescent="0.2">
      <c r="A600" s="17"/>
      <c r="B600" s="17"/>
      <c r="C600" s="17"/>
      <c r="D600" s="17"/>
      <c r="E600" s="17"/>
      <c r="F600" s="17"/>
      <c r="G600" s="17"/>
      <c r="H600" s="17"/>
      <c r="I600" s="17"/>
      <c r="J600" s="17"/>
      <c r="K600" s="17"/>
      <c r="L600" s="17"/>
      <c r="M600" s="17"/>
    </row>
    <row r="601" spans="1:13" x14ac:dyDescent="0.2">
      <c r="A601" s="17"/>
      <c r="B601" s="17"/>
      <c r="C601" s="17"/>
      <c r="D601" s="17"/>
      <c r="E601" s="17"/>
      <c r="F601" s="17"/>
      <c r="G601" s="17"/>
      <c r="H601" s="17"/>
      <c r="I601" s="17"/>
      <c r="J601" s="17"/>
      <c r="K601" s="17"/>
      <c r="L601" s="17"/>
      <c r="M601" s="17"/>
    </row>
    <row r="602" spans="1:13" x14ac:dyDescent="0.2">
      <c r="A602" s="17"/>
      <c r="B602" s="17"/>
      <c r="C602" s="17"/>
      <c r="D602" s="17"/>
      <c r="E602" s="17"/>
      <c r="F602" s="17"/>
      <c r="G602" s="17"/>
      <c r="H602" s="17"/>
      <c r="I602" s="17"/>
      <c r="J602" s="17"/>
      <c r="K602" s="17"/>
      <c r="L602" s="17"/>
      <c r="M602" s="17"/>
    </row>
    <row r="603" spans="1:13" x14ac:dyDescent="0.2">
      <c r="A603" s="17"/>
      <c r="B603" s="17"/>
      <c r="C603" s="17"/>
      <c r="D603" s="17"/>
      <c r="E603" s="17"/>
      <c r="F603" s="17"/>
      <c r="G603" s="17"/>
      <c r="H603" s="17"/>
      <c r="I603" s="17"/>
      <c r="J603" s="17"/>
      <c r="K603" s="17"/>
      <c r="L603" s="17"/>
      <c r="M603" s="17"/>
    </row>
    <row r="604" spans="1:13" x14ac:dyDescent="0.2">
      <c r="A604" s="17"/>
      <c r="B604" s="17"/>
      <c r="C604" s="17"/>
      <c r="D604" s="17"/>
      <c r="E604" s="17"/>
      <c r="F604" s="17"/>
      <c r="G604" s="17"/>
      <c r="H604" s="17"/>
      <c r="I604" s="17"/>
      <c r="J604" s="17"/>
      <c r="K604" s="17"/>
      <c r="L604" s="17"/>
      <c r="M604" s="17"/>
    </row>
    <row r="605" spans="1:13" x14ac:dyDescent="0.2">
      <c r="A605" s="17"/>
      <c r="B605" s="17"/>
      <c r="C605" s="17"/>
      <c r="D605" s="17"/>
      <c r="E605" s="17"/>
      <c r="F605" s="17"/>
      <c r="G605" s="17"/>
      <c r="H605" s="17"/>
      <c r="I605" s="17"/>
      <c r="J605" s="17"/>
      <c r="K605" s="17"/>
      <c r="L605" s="17"/>
      <c r="M605" s="17"/>
    </row>
    <row r="606" spans="1:13" x14ac:dyDescent="0.2">
      <c r="A606" s="17"/>
      <c r="B606" s="17"/>
      <c r="C606" s="17"/>
      <c r="D606" s="17"/>
      <c r="E606" s="17"/>
      <c r="F606" s="17"/>
      <c r="G606" s="17"/>
      <c r="H606" s="17"/>
      <c r="I606" s="17"/>
      <c r="J606" s="17"/>
      <c r="K606" s="17"/>
      <c r="L606" s="17"/>
      <c r="M606" s="17"/>
    </row>
    <row r="607" spans="1:13" x14ac:dyDescent="0.2">
      <c r="A607" s="17"/>
      <c r="B607" s="17"/>
      <c r="C607" s="17"/>
      <c r="D607" s="17"/>
      <c r="E607" s="17"/>
      <c r="F607" s="17"/>
      <c r="G607" s="17"/>
      <c r="H607" s="17"/>
      <c r="I607" s="17"/>
      <c r="J607" s="17"/>
      <c r="K607" s="17"/>
      <c r="L607" s="17"/>
      <c r="M607" s="17"/>
    </row>
    <row r="608" spans="1:13" x14ac:dyDescent="0.2">
      <c r="A608" s="17"/>
      <c r="B608" s="17"/>
      <c r="C608" s="17"/>
      <c r="D608" s="17"/>
      <c r="E608" s="17"/>
      <c r="F608" s="17"/>
      <c r="G608" s="17"/>
      <c r="H608" s="17"/>
      <c r="I608" s="17"/>
      <c r="J608" s="17"/>
      <c r="K608" s="17"/>
      <c r="L608" s="17"/>
      <c r="M608" s="17"/>
    </row>
    <row r="609" spans="1:13" x14ac:dyDescent="0.2">
      <c r="A609" s="17"/>
      <c r="B609" s="17"/>
      <c r="C609" s="17"/>
      <c r="D609" s="17"/>
      <c r="E609" s="17"/>
      <c r="F609" s="17"/>
      <c r="G609" s="17"/>
      <c r="H609" s="17"/>
      <c r="I609" s="17"/>
      <c r="J609" s="17"/>
      <c r="K609" s="17"/>
      <c r="L609" s="17"/>
      <c r="M609" s="17"/>
    </row>
    <row r="610" spans="1:13" x14ac:dyDescent="0.2">
      <c r="A610" s="17"/>
      <c r="B610" s="17"/>
      <c r="C610" s="17"/>
      <c r="D610" s="17"/>
      <c r="E610" s="17"/>
      <c r="F610" s="17"/>
      <c r="G610" s="17"/>
      <c r="H610" s="17"/>
      <c r="I610" s="17"/>
      <c r="J610" s="17"/>
      <c r="K610" s="17"/>
      <c r="L610" s="17"/>
      <c r="M610" s="17"/>
    </row>
    <row r="611" spans="1:13" x14ac:dyDescent="0.2">
      <c r="A611" s="17"/>
      <c r="B611" s="17"/>
      <c r="C611" s="17"/>
      <c r="D611" s="17"/>
      <c r="E611" s="17"/>
      <c r="F611" s="17"/>
      <c r="G611" s="17"/>
      <c r="H611" s="17"/>
      <c r="I611" s="17"/>
      <c r="J611" s="17"/>
      <c r="K611" s="17"/>
      <c r="L611" s="17"/>
      <c r="M611" s="17"/>
    </row>
    <row r="612" spans="1:13" x14ac:dyDescent="0.2">
      <c r="A612" s="17"/>
      <c r="B612" s="17"/>
      <c r="C612" s="17"/>
      <c r="D612" s="17"/>
      <c r="E612" s="17"/>
      <c r="F612" s="17"/>
      <c r="G612" s="17"/>
      <c r="H612" s="17"/>
      <c r="I612" s="17"/>
      <c r="J612" s="17"/>
      <c r="K612" s="17"/>
      <c r="L612" s="17"/>
      <c r="M612" s="17"/>
    </row>
    <row r="613" spans="1:13" x14ac:dyDescent="0.2">
      <c r="A613" s="17"/>
      <c r="B613" s="17"/>
      <c r="C613" s="17"/>
      <c r="D613" s="17"/>
      <c r="E613" s="17"/>
      <c r="F613" s="17"/>
      <c r="G613" s="17"/>
      <c r="H613" s="17"/>
      <c r="I613" s="17"/>
      <c r="J613" s="17"/>
      <c r="K613" s="17"/>
      <c r="L613" s="17"/>
      <c r="M613" s="17"/>
    </row>
    <row r="614" spans="1:13" x14ac:dyDescent="0.2">
      <c r="A614" s="17"/>
      <c r="B614" s="17"/>
      <c r="C614" s="17"/>
      <c r="D614" s="17"/>
      <c r="E614" s="17"/>
      <c r="F614" s="17"/>
      <c r="G614" s="17"/>
      <c r="H614" s="17"/>
      <c r="I614" s="17"/>
      <c r="J614" s="17"/>
      <c r="K614" s="17"/>
      <c r="L614" s="17"/>
      <c r="M614" s="17"/>
    </row>
    <row r="615" spans="1:13" x14ac:dyDescent="0.2">
      <c r="A615" s="17"/>
      <c r="B615" s="17"/>
      <c r="C615" s="17"/>
      <c r="D615" s="17"/>
      <c r="E615" s="17"/>
      <c r="F615" s="17"/>
      <c r="G615" s="17"/>
      <c r="H615" s="17"/>
      <c r="I615" s="17"/>
      <c r="J615" s="17"/>
      <c r="K615" s="17"/>
      <c r="L615" s="17"/>
      <c r="M615" s="17"/>
    </row>
    <row r="616" spans="1:13" x14ac:dyDescent="0.2">
      <c r="A616" s="17"/>
      <c r="B616" s="17"/>
      <c r="C616" s="17"/>
      <c r="D616" s="17"/>
      <c r="E616" s="17"/>
      <c r="F616" s="17"/>
      <c r="G616" s="17"/>
      <c r="H616" s="17"/>
      <c r="I616" s="17"/>
      <c r="J616" s="17"/>
      <c r="K616" s="17"/>
      <c r="L616" s="17"/>
      <c r="M616" s="17"/>
    </row>
    <row r="617" spans="1:13" x14ac:dyDescent="0.2">
      <c r="A617" s="17"/>
      <c r="B617" s="17"/>
      <c r="C617" s="17"/>
      <c r="D617" s="17"/>
      <c r="E617" s="17"/>
      <c r="F617" s="17"/>
      <c r="G617" s="17"/>
      <c r="H617" s="17"/>
      <c r="I617" s="17"/>
      <c r="J617" s="17"/>
      <c r="K617" s="17"/>
      <c r="L617" s="17"/>
      <c r="M617" s="17"/>
    </row>
    <row r="618" spans="1:13" x14ac:dyDescent="0.2">
      <c r="A618" s="17"/>
      <c r="B618" s="17"/>
      <c r="C618" s="17"/>
      <c r="D618" s="17"/>
      <c r="E618" s="17"/>
      <c r="F618" s="17"/>
      <c r="G618" s="17"/>
      <c r="H618" s="17"/>
      <c r="I618" s="17"/>
      <c r="J618" s="17"/>
      <c r="K618" s="17"/>
      <c r="L618" s="17"/>
      <c r="M618" s="17"/>
    </row>
    <row r="619" spans="1:13" x14ac:dyDescent="0.2">
      <c r="A619" s="17"/>
      <c r="B619" s="17"/>
      <c r="C619" s="17"/>
      <c r="D619" s="17"/>
      <c r="E619" s="17"/>
      <c r="F619" s="17"/>
      <c r="G619" s="17"/>
      <c r="H619" s="17"/>
      <c r="I619" s="17"/>
      <c r="J619" s="17"/>
      <c r="K619" s="17"/>
      <c r="L619" s="17"/>
      <c r="M619" s="17"/>
    </row>
    <row r="620" spans="1:13" x14ac:dyDescent="0.2">
      <c r="A620" s="17"/>
      <c r="B620" s="17"/>
      <c r="C620" s="17"/>
      <c r="D620" s="17"/>
      <c r="E620" s="17"/>
      <c r="F620" s="17"/>
      <c r="G620" s="17"/>
      <c r="H620" s="17"/>
      <c r="I620" s="17"/>
      <c r="J620" s="17"/>
      <c r="K620" s="17"/>
      <c r="L620" s="17"/>
      <c r="M620" s="17"/>
    </row>
    <row r="621" spans="1:13" x14ac:dyDescent="0.2">
      <c r="A621" s="17"/>
      <c r="B621" s="17"/>
      <c r="C621" s="17"/>
      <c r="D621" s="17"/>
      <c r="E621" s="17"/>
      <c r="F621" s="17"/>
      <c r="G621" s="17"/>
      <c r="H621" s="17"/>
      <c r="I621" s="17"/>
      <c r="J621" s="17"/>
      <c r="K621" s="17"/>
      <c r="L621" s="17"/>
      <c r="M621" s="17"/>
    </row>
    <row r="622" spans="1:13" x14ac:dyDescent="0.2">
      <c r="A622" s="17"/>
      <c r="B622" s="17"/>
      <c r="C622" s="17"/>
      <c r="D622" s="17"/>
      <c r="E622" s="17"/>
      <c r="F622" s="17"/>
      <c r="G622" s="17"/>
      <c r="H622" s="17"/>
      <c r="I622" s="17"/>
      <c r="J622" s="17"/>
      <c r="K622" s="17"/>
      <c r="L622" s="17"/>
      <c r="M622" s="17"/>
    </row>
    <row r="623" spans="1:13" x14ac:dyDescent="0.2">
      <c r="A623" s="17"/>
      <c r="B623" s="17"/>
      <c r="C623" s="17"/>
      <c r="D623" s="17"/>
      <c r="E623" s="17"/>
      <c r="F623" s="17"/>
      <c r="G623" s="17"/>
      <c r="H623" s="17"/>
      <c r="I623" s="17"/>
      <c r="J623" s="17"/>
      <c r="K623" s="17"/>
      <c r="L623" s="17"/>
      <c r="M623" s="17"/>
    </row>
    <row r="624" spans="1:13" x14ac:dyDescent="0.2">
      <c r="A624" s="17"/>
      <c r="B624" s="17"/>
      <c r="C624" s="17"/>
      <c r="D624" s="17"/>
      <c r="E624" s="17"/>
      <c r="F624" s="17"/>
      <c r="G624" s="17"/>
      <c r="H624" s="17"/>
      <c r="I624" s="17"/>
      <c r="J624" s="17"/>
      <c r="K624" s="17"/>
      <c r="L624" s="17"/>
      <c r="M624" s="17"/>
    </row>
    <row r="625" spans="1:13" x14ac:dyDescent="0.2">
      <c r="A625" s="17"/>
      <c r="B625" s="17"/>
      <c r="C625" s="17"/>
      <c r="D625" s="17"/>
      <c r="E625" s="17"/>
      <c r="F625" s="17"/>
      <c r="G625" s="17"/>
      <c r="H625" s="17"/>
      <c r="I625" s="17"/>
      <c r="J625" s="17"/>
      <c r="K625" s="17"/>
      <c r="L625" s="17"/>
      <c r="M625" s="17"/>
    </row>
    <row r="626" spans="1:13" x14ac:dyDescent="0.2">
      <c r="A626" s="17"/>
      <c r="B626" s="17"/>
      <c r="C626" s="17"/>
      <c r="D626" s="17"/>
      <c r="E626" s="17"/>
      <c r="F626" s="17"/>
      <c r="G626" s="17"/>
      <c r="H626" s="17"/>
      <c r="I626" s="17"/>
      <c r="J626" s="17"/>
      <c r="K626" s="17"/>
      <c r="L626" s="17"/>
      <c r="M626" s="17"/>
    </row>
    <row r="627" spans="1:13" x14ac:dyDescent="0.2">
      <c r="A627" s="17"/>
      <c r="B627" s="17"/>
      <c r="C627" s="17"/>
      <c r="D627" s="17"/>
      <c r="E627" s="17"/>
      <c r="F627" s="17"/>
      <c r="G627" s="17"/>
      <c r="H627" s="17"/>
      <c r="I627" s="17"/>
      <c r="J627" s="17"/>
      <c r="K627" s="17"/>
      <c r="L627" s="17"/>
      <c r="M627" s="17"/>
    </row>
    <row r="628" spans="1:13" x14ac:dyDescent="0.2">
      <c r="A628" s="17"/>
      <c r="B628" s="17"/>
      <c r="C628" s="17"/>
      <c r="D628" s="17"/>
      <c r="E628" s="17"/>
      <c r="F628" s="17"/>
      <c r="G628" s="17"/>
      <c r="H628" s="17"/>
      <c r="I628" s="17"/>
      <c r="J628" s="17"/>
      <c r="K628" s="17"/>
      <c r="L628" s="17"/>
      <c r="M628" s="17"/>
    </row>
    <row r="629" spans="1:13" x14ac:dyDescent="0.2">
      <c r="A629" s="17"/>
      <c r="B629" s="17"/>
      <c r="C629" s="17"/>
      <c r="D629" s="17"/>
      <c r="E629" s="17"/>
      <c r="F629" s="17"/>
      <c r="G629" s="17"/>
      <c r="H629" s="17"/>
      <c r="I629" s="17"/>
      <c r="J629" s="17"/>
      <c r="K629" s="17"/>
      <c r="L629" s="17"/>
      <c r="M629" s="17"/>
    </row>
    <row r="630" spans="1:13" x14ac:dyDescent="0.2">
      <c r="A630" s="17"/>
      <c r="B630" s="17"/>
      <c r="C630" s="17"/>
      <c r="D630" s="17"/>
      <c r="E630" s="17"/>
      <c r="F630" s="17"/>
      <c r="G630" s="17"/>
      <c r="H630" s="17"/>
      <c r="I630" s="17"/>
      <c r="J630" s="17"/>
      <c r="K630" s="17"/>
      <c r="L630" s="17"/>
      <c r="M630" s="17"/>
    </row>
    <row r="631" spans="1:13" x14ac:dyDescent="0.2">
      <c r="A631" s="17"/>
      <c r="B631" s="17"/>
      <c r="C631" s="17"/>
      <c r="D631" s="17"/>
      <c r="E631" s="17"/>
      <c r="F631" s="17"/>
      <c r="G631" s="17"/>
      <c r="H631" s="17"/>
      <c r="I631" s="17"/>
      <c r="J631" s="17"/>
      <c r="K631" s="17"/>
      <c r="L631" s="17"/>
      <c r="M631" s="17"/>
    </row>
    <row r="632" spans="1:13" x14ac:dyDescent="0.2">
      <c r="A632" s="17"/>
      <c r="B632" s="17"/>
      <c r="C632" s="17"/>
      <c r="D632" s="17"/>
      <c r="E632" s="17"/>
      <c r="F632" s="17"/>
      <c r="G632" s="17"/>
      <c r="H632" s="17"/>
      <c r="I632" s="17"/>
      <c r="J632" s="17"/>
      <c r="K632" s="17"/>
      <c r="L632" s="17"/>
      <c r="M632" s="17"/>
    </row>
    <row r="633" spans="1:13" x14ac:dyDescent="0.2">
      <c r="A633" s="17"/>
      <c r="B633" s="17"/>
      <c r="C633" s="17"/>
      <c r="D633" s="17"/>
      <c r="E633" s="17"/>
      <c r="F633" s="17"/>
      <c r="G633" s="17"/>
      <c r="H633" s="17"/>
      <c r="I633" s="17"/>
      <c r="J633" s="17"/>
      <c r="K633" s="17"/>
      <c r="L633" s="17"/>
      <c r="M633" s="17"/>
    </row>
    <row r="634" spans="1:13" x14ac:dyDescent="0.2">
      <c r="A634" s="17"/>
      <c r="B634" s="17"/>
      <c r="C634" s="17"/>
      <c r="D634" s="17"/>
      <c r="E634" s="17"/>
      <c r="F634" s="17"/>
      <c r="G634" s="17"/>
      <c r="H634" s="17"/>
      <c r="I634" s="17"/>
      <c r="J634" s="17"/>
      <c r="K634" s="17"/>
      <c r="L634" s="17"/>
      <c r="M634" s="17"/>
    </row>
    <row r="635" spans="1:13" x14ac:dyDescent="0.2">
      <c r="A635" s="17"/>
      <c r="B635" s="17"/>
      <c r="C635" s="17"/>
      <c r="D635" s="17"/>
      <c r="E635" s="17"/>
      <c r="F635" s="17"/>
      <c r="G635" s="17"/>
      <c r="H635" s="17"/>
      <c r="I635" s="17"/>
      <c r="J635" s="17"/>
      <c r="K635" s="17"/>
      <c r="L635" s="17"/>
      <c r="M635" s="17"/>
    </row>
    <row r="636" spans="1:13" x14ac:dyDescent="0.2">
      <c r="A636" s="17"/>
      <c r="B636" s="17"/>
      <c r="C636" s="17"/>
      <c r="D636" s="17"/>
      <c r="E636" s="17"/>
      <c r="F636" s="17"/>
      <c r="G636" s="17"/>
      <c r="H636" s="17"/>
      <c r="I636" s="17"/>
      <c r="J636" s="17"/>
      <c r="K636" s="17"/>
      <c r="L636" s="17"/>
      <c r="M636" s="17"/>
    </row>
    <row r="637" spans="1:13" x14ac:dyDescent="0.2">
      <c r="A637" s="17"/>
      <c r="B637" s="17"/>
      <c r="C637" s="17"/>
      <c r="D637" s="17"/>
      <c r="E637" s="17"/>
      <c r="F637" s="17"/>
      <c r="G637" s="17"/>
      <c r="H637" s="17"/>
      <c r="I637" s="17"/>
      <c r="J637" s="17"/>
      <c r="K637" s="17"/>
      <c r="L637" s="17"/>
      <c r="M637" s="17"/>
    </row>
    <row r="638" spans="1:13" x14ac:dyDescent="0.2">
      <c r="A638" s="17"/>
      <c r="B638" s="17"/>
      <c r="C638" s="17"/>
      <c r="D638" s="17"/>
      <c r="E638" s="17"/>
      <c r="F638" s="17"/>
      <c r="G638" s="17"/>
      <c r="H638" s="17"/>
      <c r="I638" s="17"/>
      <c r="J638" s="17"/>
      <c r="K638" s="17"/>
      <c r="L638" s="17"/>
      <c r="M638" s="17"/>
    </row>
    <row r="639" spans="1:13" x14ac:dyDescent="0.2">
      <c r="A639" s="17"/>
      <c r="B639" s="17"/>
      <c r="C639" s="17"/>
      <c r="D639" s="17"/>
      <c r="E639" s="17"/>
      <c r="F639" s="17"/>
      <c r="G639" s="17"/>
      <c r="H639" s="17"/>
      <c r="I639" s="17"/>
      <c r="J639" s="17"/>
      <c r="K639" s="17"/>
      <c r="L639" s="17"/>
      <c r="M639" s="17"/>
    </row>
    <row r="640" spans="1:13" x14ac:dyDescent="0.2">
      <c r="A640" s="17"/>
      <c r="B640" s="17"/>
      <c r="C640" s="17"/>
      <c r="D640" s="17"/>
      <c r="E640" s="17"/>
      <c r="F640" s="17"/>
      <c r="G640" s="17"/>
      <c r="H640" s="17"/>
      <c r="I640" s="17"/>
      <c r="J640" s="17"/>
      <c r="K640" s="17"/>
      <c r="L640" s="17"/>
      <c r="M640" s="17"/>
    </row>
    <row r="641" spans="1:13" x14ac:dyDescent="0.2">
      <c r="A641" s="17"/>
      <c r="B641" s="17"/>
      <c r="C641" s="17"/>
      <c r="D641" s="17"/>
      <c r="E641" s="17"/>
      <c r="F641" s="17"/>
      <c r="G641" s="17"/>
      <c r="H641" s="17"/>
      <c r="I641" s="17"/>
      <c r="J641" s="17"/>
      <c r="K641" s="17"/>
      <c r="L641" s="17"/>
      <c r="M641" s="17"/>
    </row>
    <row r="642" spans="1:13" x14ac:dyDescent="0.2">
      <c r="A642" s="17"/>
      <c r="B642" s="17"/>
      <c r="C642" s="17"/>
      <c r="D642" s="17"/>
      <c r="E642" s="17"/>
      <c r="F642" s="17"/>
      <c r="G642" s="17"/>
      <c r="H642" s="17"/>
      <c r="I642" s="17"/>
      <c r="J642" s="17"/>
      <c r="K642" s="17"/>
      <c r="L642" s="17"/>
      <c r="M642" s="17"/>
    </row>
    <row r="643" spans="1:13" x14ac:dyDescent="0.2">
      <c r="A643" s="17"/>
      <c r="B643" s="17"/>
      <c r="C643" s="17"/>
      <c r="D643" s="17"/>
      <c r="E643" s="17"/>
      <c r="F643" s="17"/>
      <c r="G643" s="17"/>
      <c r="H643" s="17"/>
      <c r="I643" s="17"/>
      <c r="J643" s="17"/>
      <c r="K643" s="17"/>
      <c r="L643" s="17"/>
      <c r="M643" s="17"/>
    </row>
    <row r="644" spans="1:13" x14ac:dyDescent="0.2">
      <c r="A644" s="17"/>
      <c r="B644" s="17"/>
      <c r="C644" s="17"/>
      <c r="D644" s="17"/>
      <c r="E644" s="17"/>
      <c r="F644" s="17"/>
      <c r="G644" s="17"/>
      <c r="H644" s="17"/>
      <c r="I644" s="17"/>
      <c r="J644" s="17"/>
      <c r="K644" s="17"/>
      <c r="L644" s="17"/>
      <c r="M644" s="17"/>
    </row>
    <row r="645" spans="1:13" x14ac:dyDescent="0.2">
      <c r="A645" s="17"/>
      <c r="B645" s="17"/>
      <c r="C645" s="17"/>
      <c r="D645" s="17"/>
      <c r="E645" s="17"/>
      <c r="F645" s="17"/>
      <c r="G645" s="17"/>
      <c r="H645" s="17"/>
      <c r="I645" s="17"/>
      <c r="J645" s="17"/>
      <c r="K645" s="17"/>
      <c r="L645" s="17"/>
      <c r="M645" s="17"/>
    </row>
    <row r="646" spans="1:13" x14ac:dyDescent="0.2">
      <c r="A646" s="17"/>
      <c r="B646" s="17"/>
      <c r="C646" s="17"/>
      <c r="D646" s="17"/>
      <c r="E646" s="17"/>
      <c r="F646" s="17"/>
      <c r="G646" s="17"/>
      <c r="H646" s="17"/>
      <c r="I646" s="17"/>
      <c r="J646" s="17"/>
      <c r="K646" s="17"/>
      <c r="L646" s="17"/>
      <c r="M646" s="17"/>
    </row>
    <row r="647" spans="1:13" x14ac:dyDescent="0.2">
      <c r="A647" s="17"/>
      <c r="B647" s="17"/>
      <c r="C647" s="17"/>
      <c r="D647" s="17"/>
      <c r="E647" s="17"/>
      <c r="F647" s="17"/>
      <c r="G647" s="17"/>
      <c r="H647" s="17"/>
      <c r="I647" s="17"/>
      <c r="J647" s="17"/>
      <c r="K647" s="17"/>
      <c r="L647" s="17"/>
      <c r="M647" s="17"/>
    </row>
    <row r="648" spans="1:13" x14ac:dyDescent="0.2">
      <c r="A648" s="17"/>
      <c r="B648" s="17"/>
      <c r="C648" s="17"/>
      <c r="D648" s="17"/>
      <c r="E648" s="17"/>
      <c r="F648" s="17"/>
      <c r="G648" s="17"/>
      <c r="H648" s="17"/>
      <c r="I648" s="17"/>
      <c r="J648" s="17"/>
      <c r="K648" s="17"/>
      <c r="L648" s="17"/>
      <c r="M648" s="17"/>
    </row>
    <row r="649" spans="1:13" x14ac:dyDescent="0.2">
      <c r="A649" s="17"/>
      <c r="B649" s="17"/>
      <c r="C649" s="17"/>
      <c r="D649" s="17"/>
      <c r="E649" s="17"/>
      <c r="F649" s="17"/>
      <c r="G649" s="17"/>
      <c r="H649" s="17"/>
      <c r="I649" s="17"/>
      <c r="J649" s="17"/>
      <c r="K649" s="17"/>
      <c r="L649" s="17"/>
      <c r="M649" s="17"/>
    </row>
    <row r="650" spans="1:13" x14ac:dyDescent="0.2">
      <c r="A650" s="17"/>
      <c r="B650" s="17"/>
      <c r="C650" s="17"/>
      <c r="D650" s="17"/>
      <c r="E650" s="17"/>
      <c r="F650" s="17"/>
      <c r="G650" s="17"/>
      <c r="H650" s="17"/>
      <c r="I650" s="17"/>
      <c r="J650" s="17"/>
      <c r="K650" s="17"/>
      <c r="L650" s="17"/>
      <c r="M650" s="17"/>
    </row>
    <row r="651" spans="1:13" x14ac:dyDescent="0.2">
      <c r="A651" s="17"/>
      <c r="B651" s="17"/>
      <c r="C651" s="17"/>
      <c r="D651" s="17"/>
      <c r="E651" s="17"/>
      <c r="F651" s="17"/>
      <c r="G651" s="17"/>
      <c r="H651" s="17"/>
      <c r="I651" s="17"/>
      <c r="J651" s="17"/>
      <c r="K651" s="17"/>
      <c r="L651" s="17"/>
      <c r="M651" s="17"/>
    </row>
    <row r="652" spans="1:13" x14ac:dyDescent="0.2">
      <c r="A652" s="17"/>
      <c r="B652" s="17"/>
      <c r="C652" s="17"/>
      <c r="D652" s="17"/>
      <c r="E652" s="17"/>
      <c r="F652" s="17"/>
      <c r="G652" s="17"/>
      <c r="H652" s="17"/>
      <c r="I652" s="17"/>
      <c r="J652" s="17"/>
      <c r="K652" s="17"/>
      <c r="L652" s="17"/>
      <c r="M652" s="17"/>
    </row>
    <row r="653" spans="1:13" x14ac:dyDescent="0.2">
      <c r="A653" s="17"/>
      <c r="B653" s="17"/>
      <c r="C653" s="17"/>
      <c r="D653" s="17"/>
      <c r="E653" s="17"/>
      <c r="F653" s="17"/>
      <c r="G653" s="17"/>
      <c r="H653" s="17"/>
      <c r="I653" s="17"/>
      <c r="J653" s="17"/>
      <c r="K653" s="17"/>
      <c r="L653" s="17"/>
      <c r="M653" s="17"/>
    </row>
    <row r="654" spans="1:13" x14ac:dyDescent="0.2">
      <c r="A654" s="17"/>
      <c r="B654" s="17"/>
      <c r="C654" s="17"/>
      <c r="D654" s="17"/>
      <c r="E654" s="17"/>
      <c r="F654" s="17"/>
      <c r="G654" s="17"/>
      <c r="H654" s="17"/>
      <c r="I654" s="17"/>
      <c r="J654" s="17"/>
      <c r="K654" s="17"/>
      <c r="L654" s="17"/>
      <c r="M654" s="17"/>
    </row>
    <row r="655" spans="1:13" x14ac:dyDescent="0.2">
      <c r="A655" s="17"/>
      <c r="B655" s="17"/>
      <c r="C655" s="17"/>
      <c r="D655" s="17"/>
      <c r="E655" s="17"/>
      <c r="F655" s="17"/>
      <c r="G655" s="17"/>
      <c r="H655" s="17"/>
      <c r="I655" s="17"/>
      <c r="J655" s="17"/>
      <c r="K655" s="17"/>
      <c r="L655" s="17"/>
      <c r="M655" s="17"/>
    </row>
    <row r="656" spans="1:13" x14ac:dyDescent="0.2">
      <c r="A656" s="17"/>
      <c r="B656" s="17"/>
      <c r="C656" s="17"/>
      <c r="D656" s="17"/>
      <c r="E656" s="17"/>
      <c r="F656" s="17"/>
      <c r="G656" s="17"/>
      <c r="H656" s="17"/>
      <c r="I656" s="17"/>
      <c r="J656" s="17"/>
      <c r="K656" s="17"/>
      <c r="L656" s="17"/>
      <c r="M656" s="17"/>
    </row>
    <row r="657" spans="1:13" x14ac:dyDescent="0.2">
      <c r="A657" s="17"/>
      <c r="B657" s="17"/>
      <c r="C657" s="17"/>
      <c r="D657" s="17"/>
      <c r="E657" s="17"/>
      <c r="F657" s="17"/>
      <c r="G657" s="17"/>
      <c r="H657" s="17"/>
      <c r="I657" s="17"/>
      <c r="J657" s="17"/>
      <c r="K657" s="17"/>
      <c r="L657" s="17"/>
      <c r="M657" s="17"/>
    </row>
    <row r="658" spans="1:13" x14ac:dyDescent="0.2">
      <c r="A658" s="17"/>
      <c r="B658" s="17"/>
      <c r="C658" s="17"/>
      <c r="D658" s="17"/>
      <c r="E658" s="17"/>
      <c r="F658" s="17"/>
      <c r="G658" s="17"/>
      <c r="H658" s="17"/>
      <c r="I658" s="17"/>
      <c r="J658" s="17"/>
      <c r="K658" s="17"/>
      <c r="L658" s="17"/>
      <c r="M658" s="17"/>
    </row>
    <row r="659" spans="1:13" x14ac:dyDescent="0.2">
      <c r="A659" s="17"/>
      <c r="B659" s="17"/>
      <c r="C659" s="17"/>
      <c r="D659" s="17"/>
      <c r="E659" s="17"/>
      <c r="F659" s="17"/>
      <c r="G659" s="17"/>
      <c r="H659" s="17"/>
      <c r="I659" s="17"/>
      <c r="J659" s="17"/>
      <c r="K659" s="17"/>
      <c r="L659" s="17"/>
      <c r="M659" s="17"/>
    </row>
    <row r="660" spans="1:13" x14ac:dyDescent="0.2">
      <c r="A660" s="17"/>
      <c r="B660" s="17"/>
      <c r="C660" s="17"/>
      <c r="D660" s="17"/>
      <c r="E660" s="17"/>
      <c r="F660" s="17"/>
      <c r="G660" s="17"/>
      <c r="H660" s="17"/>
      <c r="I660" s="17"/>
      <c r="J660" s="17"/>
      <c r="K660" s="17"/>
      <c r="L660" s="17"/>
      <c r="M660" s="17"/>
    </row>
    <row r="661" spans="1:13" x14ac:dyDescent="0.2">
      <c r="A661" s="17"/>
      <c r="B661" s="17"/>
      <c r="C661" s="17"/>
      <c r="D661" s="17"/>
      <c r="E661" s="17"/>
      <c r="F661" s="17"/>
      <c r="G661" s="17"/>
      <c r="H661" s="17"/>
      <c r="I661" s="17"/>
      <c r="J661" s="17"/>
      <c r="K661" s="17"/>
      <c r="L661" s="17"/>
      <c r="M661" s="17"/>
    </row>
    <row r="662" spans="1:13" x14ac:dyDescent="0.2">
      <c r="A662" s="17"/>
      <c r="B662" s="17"/>
      <c r="C662" s="17"/>
      <c r="D662" s="17"/>
      <c r="E662" s="17"/>
      <c r="F662" s="17"/>
      <c r="G662" s="17"/>
      <c r="H662" s="17"/>
      <c r="I662" s="17"/>
      <c r="J662" s="17"/>
      <c r="K662" s="17"/>
      <c r="L662" s="17"/>
      <c r="M662" s="17"/>
    </row>
    <row r="663" spans="1:13" x14ac:dyDescent="0.2">
      <c r="A663" s="17"/>
      <c r="B663" s="17"/>
      <c r="C663" s="17"/>
      <c r="D663" s="17"/>
      <c r="E663" s="17"/>
      <c r="F663" s="17"/>
      <c r="G663" s="17"/>
      <c r="H663" s="17"/>
      <c r="I663" s="17"/>
      <c r="J663" s="17"/>
      <c r="K663" s="17"/>
      <c r="L663" s="17"/>
      <c r="M663" s="17"/>
    </row>
    <row r="664" spans="1:13" x14ac:dyDescent="0.2">
      <c r="A664" s="17"/>
      <c r="B664" s="17"/>
      <c r="C664" s="17"/>
      <c r="D664" s="17"/>
      <c r="E664" s="17"/>
      <c r="F664" s="17"/>
      <c r="G664" s="17"/>
      <c r="H664" s="17"/>
      <c r="I664" s="17"/>
      <c r="J664" s="17"/>
      <c r="K664" s="17"/>
      <c r="L664" s="17"/>
      <c r="M664" s="17"/>
    </row>
    <row r="665" spans="1:13" x14ac:dyDescent="0.2">
      <c r="A665" s="17"/>
      <c r="B665" s="17"/>
      <c r="C665" s="17"/>
      <c r="D665" s="17"/>
      <c r="E665" s="17"/>
      <c r="F665" s="17"/>
      <c r="G665" s="17"/>
      <c r="H665" s="17"/>
      <c r="I665" s="17"/>
      <c r="J665" s="17"/>
      <c r="K665" s="17"/>
      <c r="L665" s="17"/>
      <c r="M665" s="17"/>
    </row>
    <row r="666" spans="1:13" x14ac:dyDescent="0.2">
      <c r="A666" s="17"/>
      <c r="B666" s="17"/>
      <c r="C666" s="17"/>
      <c r="D666" s="17"/>
      <c r="E666" s="17"/>
      <c r="F666" s="17"/>
      <c r="G666" s="17"/>
      <c r="H666" s="17"/>
      <c r="I666" s="17"/>
      <c r="J666" s="17"/>
      <c r="K666" s="17"/>
      <c r="L666" s="17"/>
      <c r="M666" s="17"/>
    </row>
    <row r="667" spans="1:13" x14ac:dyDescent="0.2">
      <c r="A667" s="17"/>
      <c r="B667" s="17"/>
      <c r="C667" s="17"/>
      <c r="D667" s="17"/>
      <c r="E667" s="17"/>
      <c r="F667" s="17"/>
      <c r="G667" s="17"/>
      <c r="H667" s="17"/>
      <c r="I667" s="17"/>
      <c r="J667" s="17"/>
      <c r="K667" s="17"/>
      <c r="L667" s="17"/>
      <c r="M667" s="17"/>
    </row>
    <row r="668" spans="1:13" x14ac:dyDescent="0.2">
      <c r="A668" s="17"/>
      <c r="B668" s="17"/>
      <c r="C668" s="17"/>
      <c r="D668" s="17"/>
      <c r="E668" s="17"/>
      <c r="F668" s="17"/>
      <c r="G668" s="17"/>
      <c r="H668" s="17"/>
      <c r="I668" s="17"/>
      <c r="J668" s="17"/>
      <c r="K668" s="17"/>
      <c r="L668" s="17"/>
      <c r="M668" s="17"/>
    </row>
    <row r="669" spans="1:13" x14ac:dyDescent="0.2">
      <c r="A669" s="17"/>
      <c r="B669" s="17"/>
      <c r="C669" s="17"/>
      <c r="D669" s="17"/>
      <c r="E669" s="17"/>
      <c r="F669" s="17"/>
      <c r="G669" s="17"/>
      <c r="H669" s="17"/>
      <c r="I669" s="17"/>
      <c r="J669" s="17"/>
      <c r="K669" s="17"/>
      <c r="L669" s="17"/>
      <c r="M669" s="17"/>
    </row>
    <row r="670" spans="1:13" x14ac:dyDescent="0.2">
      <c r="A670" s="17"/>
      <c r="B670" s="17"/>
      <c r="C670" s="17"/>
      <c r="D670" s="17"/>
      <c r="E670" s="17"/>
      <c r="F670" s="17"/>
      <c r="G670" s="17"/>
      <c r="H670" s="17"/>
      <c r="I670" s="17"/>
      <c r="J670" s="17"/>
      <c r="K670" s="17"/>
      <c r="L670" s="17"/>
      <c r="M670" s="17"/>
    </row>
    <row r="671" spans="1:13" x14ac:dyDescent="0.2">
      <c r="A671" s="17"/>
      <c r="B671" s="17"/>
      <c r="C671" s="17"/>
      <c r="D671" s="17"/>
      <c r="E671" s="17"/>
      <c r="F671" s="17"/>
      <c r="G671" s="17"/>
      <c r="H671" s="17"/>
      <c r="I671" s="17"/>
      <c r="J671" s="17"/>
      <c r="K671" s="17"/>
      <c r="L671" s="17"/>
      <c r="M671" s="17"/>
    </row>
    <row r="672" spans="1:13" x14ac:dyDescent="0.2">
      <c r="A672" s="17"/>
      <c r="B672" s="17"/>
      <c r="C672" s="17"/>
      <c r="D672" s="17"/>
      <c r="E672" s="17"/>
      <c r="F672" s="17"/>
      <c r="G672" s="17"/>
      <c r="H672" s="17"/>
      <c r="I672" s="17"/>
      <c r="J672" s="17"/>
      <c r="K672" s="17"/>
      <c r="L672" s="17"/>
      <c r="M672" s="17"/>
    </row>
    <row r="673" spans="1:13" x14ac:dyDescent="0.2">
      <c r="A673" s="17"/>
      <c r="B673" s="17"/>
      <c r="C673" s="17"/>
      <c r="D673" s="17"/>
      <c r="E673" s="17"/>
      <c r="F673" s="17"/>
      <c r="G673" s="17"/>
      <c r="H673" s="17"/>
      <c r="I673" s="17"/>
      <c r="J673" s="17"/>
      <c r="K673" s="17"/>
      <c r="L673" s="17"/>
      <c r="M673" s="17"/>
    </row>
    <row r="674" spans="1:13" x14ac:dyDescent="0.2">
      <c r="A674" s="17"/>
      <c r="B674" s="17"/>
      <c r="C674" s="17"/>
      <c r="D674" s="17"/>
      <c r="E674" s="17"/>
      <c r="F674" s="17"/>
      <c r="G674" s="17"/>
      <c r="H674" s="17"/>
      <c r="I674" s="17"/>
      <c r="J674" s="17"/>
      <c r="K674" s="17"/>
      <c r="L674" s="17"/>
      <c r="M674" s="17"/>
    </row>
    <row r="675" spans="1:13" x14ac:dyDescent="0.2">
      <c r="A675" s="17"/>
      <c r="B675" s="17"/>
      <c r="C675" s="17"/>
      <c r="D675" s="17"/>
      <c r="E675" s="17"/>
      <c r="F675" s="17"/>
      <c r="G675" s="17"/>
      <c r="H675" s="17"/>
      <c r="I675" s="17"/>
      <c r="J675" s="17"/>
      <c r="K675" s="17"/>
      <c r="L675" s="17"/>
      <c r="M675" s="17"/>
    </row>
    <row r="676" spans="1:13" x14ac:dyDescent="0.2">
      <c r="A676" s="17"/>
      <c r="B676" s="17"/>
      <c r="C676" s="17"/>
      <c r="D676" s="17"/>
      <c r="E676" s="17"/>
      <c r="F676" s="17"/>
      <c r="G676" s="17"/>
      <c r="H676" s="17"/>
      <c r="I676" s="17"/>
      <c r="J676" s="17"/>
      <c r="K676" s="17"/>
      <c r="L676" s="17"/>
      <c r="M676" s="17"/>
    </row>
    <row r="677" spans="1:13" x14ac:dyDescent="0.2">
      <c r="A677" s="17"/>
      <c r="B677" s="17"/>
      <c r="C677" s="17"/>
      <c r="D677" s="17"/>
      <c r="E677" s="17"/>
      <c r="F677" s="17"/>
      <c r="G677" s="17"/>
      <c r="H677" s="17"/>
      <c r="I677" s="17"/>
      <c r="J677" s="17"/>
      <c r="K677" s="17"/>
      <c r="L677" s="17"/>
      <c r="M677" s="17"/>
    </row>
    <row r="678" spans="1:13" x14ac:dyDescent="0.2">
      <c r="A678" s="17"/>
      <c r="B678" s="17"/>
      <c r="C678" s="17"/>
      <c r="D678" s="17"/>
      <c r="E678" s="17"/>
      <c r="F678" s="17"/>
      <c r="G678" s="17"/>
      <c r="H678" s="17"/>
      <c r="I678" s="17"/>
      <c r="J678" s="17"/>
      <c r="K678" s="17"/>
      <c r="L678" s="17"/>
      <c r="M678" s="17"/>
    </row>
    <row r="679" spans="1:13" x14ac:dyDescent="0.2">
      <c r="A679" s="17"/>
      <c r="B679" s="17"/>
      <c r="C679" s="17"/>
      <c r="D679" s="17"/>
      <c r="E679" s="17"/>
      <c r="F679" s="17"/>
      <c r="G679" s="17"/>
      <c r="H679" s="17"/>
      <c r="I679" s="17"/>
      <c r="J679" s="17"/>
      <c r="K679" s="17"/>
      <c r="L679" s="17"/>
      <c r="M679" s="17"/>
    </row>
    <row r="680" spans="1:13" x14ac:dyDescent="0.2">
      <c r="A680" s="17"/>
      <c r="B680" s="17"/>
      <c r="C680" s="17"/>
      <c r="D680" s="17"/>
      <c r="E680" s="17"/>
      <c r="F680" s="17"/>
      <c r="G680" s="17"/>
      <c r="H680" s="17"/>
      <c r="I680" s="17"/>
      <c r="J680" s="17"/>
      <c r="K680" s="17"/>
      <c r="L680" s="17"/>
      <c r="M680" s="17"/>
    </row>
    <row r="681" spans="1:13" x14ac:dyDescent="0.2">
      <c r="A681" s="17"/>
      <c r="B681" s="17"/>
      <c r="C681" s="17"/>
      <c r="D681" s="17"/>
      <c r="E681" s="17"/>
      <c r="F681" s="17"/>
      <c r="G681" s="17"/>
      <c r="H681" s="17"/>
      <c r="I681" s="17"/>
      <c r="J681" s="17"/>
      <c r="K681" s="17"/>
      <c r="L681" s="17"/>
      <c r="M681" s="17"/>
    </row>
    <row r="682" spans="1:13" x14ac:dyDescent="0.2">
      <c r="A682" s="17"/>
      <c r="B682" s="17"/>
      <c r="C682" s="17"/>
      <c r="D682" s="17"/>
      <c r="E682" s="17"/>
      <c r="F682" s="17"/>
      <c r="G682" s="17"/>
      <c r="H682" s="17"/>
      <c r="I682" s="17"/>
      <c r="J682" s="17"/>
      <c r="K682" s="17"/>
      <c r="L682" s="17"/>
      <c r="M682" s="17"/>
    </row>
    <row r="683" spans="1:13" x14ac:dyDescent="0.2">
      <c r="A683" s="17"/>
      <c r="B683" s="17"/>
      <c r="C683" s="17"/>
      <c r="D683" s="17"/>
      <c r="E683" s="17"/>
      <c r="F683" s="17"/>
      <c r="G683" s="17"/>
      <c r="H683" s="17"/>
      <c r="I683" s="17"/>
      <c r="J683" s="17"/>
      <c r="K683" s="17"/>
      <c r="L683" s="17"/>
      <c r="M683" s="17"/>
    </row>
    <row r="684" spans="1:13" x14ac:dyDescent="0.2">
      <c r="A684" s="17"/>
      <c r="B684" s="17"/>
      <c r="C684" s="17"/>
      <c r="D684" s="17"/>
      <c r="E684" s="17"/>
      <c r="F684" s="17"/>
      <c r="G684" s="17"/>
      <c r="H684" s="17"/>
      <c r="I684" s="17"/>
      <c r="J684" s="17"/>
      <c r="K684" s="17"/>
      <c r="L684" s="17"/>
      <c r="M684" s="17"/>
    </row>
    <row r="685" spans="1:13" x14ac:dyDescent="0.2">
      <c r="A685" s="17"/>
      <c r="B685" s="17"/>
      <c r="C685" s="17"/>
      <c r="D685" s="17"/>
      <c r="E685" s="17"/>
      <c r="F685" s="17"/>
      <c r="G685" s="17"/>
      <c r="H685" s="17"/>
      <c r="I685" s="17"/>
      <c r="J685" s="17"/>
      <c r="K685" s="17"/>
      <c r="L685" s="17"/>
      <c r="M685" s="17"/>
    </row>
    <row r="686" spans="1:13" x14ac:dyDescent="0.2">
      <c r="A686" s="17"/>
      <c r="B686" s="17"/>
      <c r="C686" s="17"/>
      <c r="D686" s="17"/>
      <c r="E686" s="17"/>
      <c r="F686" s="17"/>
      <c r="G686" s="17"/>
      <c r="H686" s="17"/>
      <c r="I686" s="17"/>
      <c r="J686" s="17"/>
      <c r="K686" s="17"/>
      <c r="L686" s="17"/>
      <c r="M686" s="17"/>
    </row>
    <row r="687" spans="1:13" x14ac:dyDescent="0.2">
      <c r="A687" s="17"/>
      <c r="B687" s="17"/>
      <c r="C687" s="17"/>
      <c r="D687" s="17"/>
      <c r="E687" s="17"/>
      <c r="F687" s="17"/>
      <c r="G687" s="17"/>
      <c r="H687" s="17"/>
      <c r="I687" s="17"/>
      <c r="J687" s="17"/>
      <c r="K687" s="17"/>
      <c r="L687" s="17"/>
      <c r="M687" s="17"/>
    </row>
    <row r="688" spans="1:13" x14ac:dyDescent="0.2">
      <c r="A688" s="17"/>
      <c r="B688" s="17"/>
      <c r="C688" s="17"/>
      <c r="D688" s="17"/>
      <c r="E688" s="17"/>
      <c r="F688" s="17"/>
      <c r="G688" s="17"/>
      <c r="H688" s="17"/>
      <c r="I688" s="17"/>
      <c r="J688" s="17"/>
      <c r="K688" s="17"/>
      <c r="L688" s="17"/>
      <c r="M688" s="17"/>
    </row>
    <row r="689" spans="1:13" x14ac:dyDescent="0.2">
      <c r="A689" s="17"/>
      <c r="B689" s="17"/>
      <c r="C689" s="17"/>
      <c r="D689" s="17"/>
      <c r="E689" s="17"/>
      <c r="F689" s="17"/>
      <c r="G689" s="17"/>
      <c r="H689" s="17"/>
      <c r="I689" s="17"/>
      <c r="J689" s="17"/>
      <c r="K689" s="17"/>
      <c r="L689" s="17"/>
      <c r="M689" s="17"/>
    </row>
    <row r="690" spans="1:13" x14ac:dyDescent="0.2">
      <c r="A690" s="17"/>
      <c r="B690" s="17"/>
      <c r="C690" s="17"/>
      <c r="D690" s="17"/>
      <c r="E690" s="17"/>
      <c r="F690" s="17"/>
      <c r="G690" s="17"/>
      <c r="H690" s="17"/>
      <c r="I690" s="17"/>
      <c r="J690" s="17"/>
      <c r="K690" s="17"/>
      <c r="L690" s="17"/>
      <c r="M690" s="17"/>
    </row>
    <row r="691" spans="1:13" x14ac:dyDescent="0.2">
      <c r="A691" s="17"/>
      <c r="B691" s="17"/>
      <c r="C691" s="17"/>
      <c r="D691" s="17"/>
      <c r="E691" s="17"/>
      <c r="F691" s="17"/>
      <c r="G691" s="17"/>
      <c r="H691" s="17"/>
      <c r="I691" s="17"/>
      <c r="J691" s="17"/>
      <c r="K691" s="17"/>
      <c r="L691" s="17"/>
      <c r="M691" s="17"/>
    </row>
    <row r="692" spans="1:13" x14ac:dyDescent="0.2">
      <c r="A692" s="17"/>
      <c r="B692" s="17"/>
      <c r="C692" s="17"/>
      <c r="D692" s="17"/>
      <c r="E692" s="17"/>
      <c r="F692" s="17"/>
      <c r="G692" s="17"/>
      <c r="H692" s="17"/>
      <c r="I692" s="17"/>
      <c r="J692" s="17"/>
      <c r="K692" s="17"/>
      <c r="L692" s="17"/>
      <c r="M692" s="17"/>
    </row>
    <row r="693" spans="1:13" x14ac:dyDescent="0.2">
      <c r="A693" s="17"/>
      <c r="B693" s="17"/>
      <c r="C693" s="17"/>
      <c r="D693" s="17"/>
      <c r="E693" s="17"/>
      <c r="F693" s="17"/>
      <c r="G693" s="17"/>
      <c r="H693" s="17"/>
      <c r="I693" s="17"/>
      <c r="J693" s="17"/>
      <c r="K693" s="17"/>
      <c r="L693" s="17"/>
      <c r="M693" s="17"/>
    </row>
    <row r="694" spans="1:13" x14ac:dyDescent="0.2">
      <c r="A694" s="17"/>
      <c r="B694" s="17"/>
      <c r="C694" s="17"/>
      <c r="D694" s="17"/>
      <c r="E694" s="17"/>
      <c r="F694" s="17"/>
      <c r="G694" s="17"/>
      <c r="H694" s="17"/>
      <c r="I694" s="17"/>
      <c r="J694" s="17"/>
      <c r="K694" s="17"/>
      <c r="L694" s="17"/>
      <c r="M694" s="17"/>
    </row>
    <row r="695" spans="1:13" x14ac:dyDescent="0.2">
      <c r="A695" s="17"/>
      <c r="B695" s="17"/>
      <c r="C695" s="17"/>
      <c r="D695" s="17"/>
      <c r="E695" s="17"/>
      <c r="F695" s="17"/>
      <c r="G695" s="17"/>
      <c r="H695" s="17"/>
      <c r="I695" s="17"/>
      <c r="J695" s="17"/>
      <c r="K695" s="17"/>
      <c r="L695" s="17"/>
      <c r="M695" s="17"/>
    </row>
    <row r="696" spans="1:13" x14ac:dyDescent="0.2">
      <c r="A696" s="17"/>
      <c r="B696" s="17"/>
      <c r="C696" s="17"/>
      <c r="D696" s="17"/>
      <c r="E696" s="17"/>
      <c r="F696" s="17"/>
      <c r="G696" s="17"/>
      <c r="H696" s="17"/>
      <c r="I696" s="17"/>
      <c r="J696" s="17"/>
      <c r="K696" s="17"/>
      <c r="L696" s="17"/>
      <c r="M696" s="17"/>
    </row>
    <row r="697" spans="1:13" x14ac:dyDescent="0.2">
      <c r="A697" s="17"/>
      <c r="B697" s="17"/>
      <c r="C697" s="17"/>
      <c r="D697" s="17"/>
      <c r="E697" s="17"/>
      <c r="F697" s="17"/>
      <c r="G697" s="17"/>
      <c r="H697" s="17"/>
      <c r="I697" s="17"/>
      <c r="J697" s="17"/>
      <c r="K697" s="17"/>
      <c r="L697" s="17"/>
      <c r="M697" s="17"/>
    </row>
    <row r="698" spans="1:13" x14ac:dyDescent="0.2">
      <c r="A698" s="17"/>
      <c r="B698" s="17"/>
      <c r="C698" s="17"/>
      <c r="D698" s="17"/>
      <c r="E698" s="17"/>
      <c r="F698" s="17"/>
      <c r="G698" s="17"/>
      <c r="H698" s="17"/>
      <c r="I698" s="17"/>
      <c r="J698" s="17"/>
      <c r="K698" s="17"/>
      <c r="L698" s="17"/>
      <c r="M698" s="17"/>
    </row>
    <row r="699" spans="1:13" x14ac:dyDescent="0.2">
      <c r="A699" s="17"/>
      <c r="B699" s="17"/>
      <c r="C699" s="17"/>
      <c r="D699" s="17"/>
      <c r="E699" s="17"/>
      <c r="F699" s="17"/>
      <c r="G699" s="17"/>
      <c r="H699" s="17"/>
      <c r="I699" s="17"/>
      <c r="J699" s="17"/>
      <c r="K699" s="17"/>
      <c r="L699" s="17"/>
      <c r="M699" s="17"/>
    </row>
    <row r="700" spans="1:13" x14ac:dyDescent="0.2">
      <c r="A700" s="17"/>
      <c r="B700" s="17"/>
      <c r="C700" s="17"/>
      <c r="D700" s="17"/>
      <c r="E700" s="17"/>
      <c r="F700" s="17"/>
      <c r="G700" s="17"/>
      <c r="H700" s="17"/>
      <c r="I700" s="17"/>
      <c r="J700" s="17"/>
      <c r="K700" s="17"/>
      <c r="L700" s="17"/>
      <c r="M700" s="17"/>
    </row>
    <row r="701" spans="1:13" x14ac:dyDescent="0.2">
      <c r="A701" s="17"/>
      <c r="B701" s="17"/>
      <c r="C701" s="17"/>
      <c r="D701" s="17"/>
      <c r="E701" s="17"/>
      <c r="F701" s="17"/>
      <c r="G701" s="17"/>
      <c r="H701" s="17"/>
      <c r="I701" s="17"/>
      <c r="J701" s="17"/>
      <c r="K701" s="17"/>
      <c r="L701" s="17"/>
      <c r="M701" s="17"/>
    </row>
    <row r="702" spans="1:13" x14ac:dyDescent="0.2">
      <c r="A702" s="17"/>
      <c r="B702" s="17"/>
      <c r="C702" s="17"/>
      <c r="D702" s="17"/>
      <c r="E702" s="17"/>
      <c r="F702" s="17"/>
      <c r="G702" s="17"/>
      <c r="H702" s="17"/>
      <c r="I702" s="17"/>
      <c r="J702" s="17"/>
      <c r="K702" s="17"/>
      <c r="L702" s="17"/>
      <c r="M702" s="17"/>
    </row>
    <row r="703" spans="1:13" x14ac:dyDescent="0.2">
      <c r="A703" s="17"/>
      <c r="B703" s="17"/>
      <c r="C703" s="17"/>
      <c r="D703" s="17"/>
      <c r="E703" s="17"/>
      <c r="F703" s="17"/>
      <c r="G703" s="17"/>
      <c r="H703" s="17"/>
      <c r="I703" s="17"/>
      <c r="J703" s="17"/>
      <c r="K703" s="17"/>
      <c r="L703" s="17"/>
      <c r="M703" s="17"/>
    </row>
    <row r="704" spans="1:13" x14ac:dyDescent="0.2">
      <c r="A704" s="17"/>
      <c r="B704" s="17"/>
      <c r="C704" s="17"/>
      <c r="D704" s="17"/>
      <c r="E704" s="17"/>
      <c r="F704" s="17"/>
      <c r="G704" s="17"/>
      <c r="H704" s="17"/>
      <c r="I704" s="17"/>
      <c r="J704" s="17"/>
      <c r="K704" s="17"/>
      <c r="L704" s="17"/>
      <c r="M704" s="17"/>
    </row>
    <row r="705" spans="1:13" x14ac:dyDescent="0.2">
      <c r="A705" s="17"/>
      <c r="B705" s="17"/>
      <c r="C705" s="17"/>
      <c r="D705" s="17"/>
      <c r="E705" s="17"/>
      <c r="F705" s="17"/>
      <c r="G705" s="17"/>
      <c r="H705" s="17"/>
      <c r="I705" s="17"/>
      <c r="J705" s="17"/>
      <c r="K705" s="17"/>
      <c r="L705" s="17"/>
      <c r="M705" s="17"/>
    </row>
    <row r="706" spans="1:13" x14ac:dyDescent="0.2">
      <c r="A706" s="17"/>
      <c r="B706" s="17"/>
      <c r="C706" s="17"/>
      <c r="D706" s="17"/>
      <c r="E706" s="17"/>
      <c r="F706" s="17"/>
      <c r="G706" s="17"/>
      <c r="H706" s="17"/>
      <c r="I706" s="17"/>
      <c r="J706" s="17"/>
      <c r="K706" s="17"/>
      <c r="L706" s="17"/>
      <c r="M706" s="17"/>
    </row>
    <row r="707" spans="1:13" x14ac:dyDescent="0.2">
      <c r="A707" s="17"/>
      <c r="B707" s="17"/>
      <c r="C707" s="17"/>
      <c r="D707" s="17"/>
      <c r="E707" s="17"/>
      <c r="F707" s="17"/>
      <c r="G707" s="17"/>
      <c r="H707" s="17"/>
      <c r="I707" s="17"/>
      <c r="J707" s="17"/>
      <c r="K707" s="17"/>
      <c r="L707" s="17"/>
      <c r="M707" s="17"/>
    </row>
    <row r="708" spans="1:13" x14ac:dyDescent="0.2">
      <c r="A708" s="17"/>
      <c r="B708" s="17"/>
      <c r="C708" s="17"/>
      <c r="D708" s="17"/>
      <c r="E708" s="17"/>
      <c r="F708" s="17"/>
      <c r="G708" s="17"/>
      <c r="H708" s="17"/>
      <c r="I708" s="17"/>
      <c r="J708" s="17"/>
      <c r="K708" s="17"/>
      <c r="L708" s="17"/>
      <c r="M708" s="17"/>
    </row>
    <row r="709" spans="1:13" x14ac:dyDescent="0.2">
      <c r="A709" s="17"/>
      <c r="B709" s="17"/>
      <c r="C709" s="17"/>
      <c r="D709" s="17"/>
      <c r="E709" s="17"/>
      <c r="F709" s="17"/>
      <c r="G709" s="17"/>
      <c r="H709" s="17"/>
      <c r="I709" s="17"/>
      <c r="J709" s="17"/>
      <c r="K709" s="17"/>
      <c r="L709" s="17"/>
      <c r="M709" s="17"/>
    </row>
    <row r="710" spans="1:13" x14ac:dyDescent="0.2">
      <c r="A710" s="17"/>
      <c r="B710" s="17"/>
      <c r="C710" s="17"/>
      <c r="D710" s="17"/>
      <c r="E710" s="17"/>
      <c r="F710" s="17"/>
      <c r="G710" s="17"/>
      <c r="H710" s="17"/>
      <c r="I710" s="17"/>
      <c r="J710" s="17"/>
      <c r="K710" s="17"/>
      <c r="L710" s="17"/>
      <c r="M710" s="17"/>
    </row>
    <row r="711" spans="1:13" x14ac:dyDescent="0.2">
      <c r="A711" s="17"/>
      <c r="B711" s="17"/>
      <c r="C711" s="17"/>
      <c r="D711" s="17"/>
      <c r="E711" s="17"/>
      <c r="F711" s="17"/>
      <c r="G711" s="17"/>
      <c r="H711" s="17"/>
      <c r="I711" s="17"/>
      <c r="J711" s="17"/>
      <c r="K711" s="17"/>
      <c r="L711" s="17"/>
      <c r="M711" s="17"/>
    </row>
    <row r="712" spans="1:13" x14ac:dyDescent="0.2">
      <c r="A712" s="17"/>
      <c r="B712" s="17"/>
      <c r="C712" s="17"/>
      <c r="D712" s="17"/>
      <c r="E712" s="17"/>
      <c r="F712" s="17"/>
      <c r="G712" s="17"/>
      <c r="H712" s="17"/>
      <c r="I712" s="17"/>
      <c r="J712" s="17"/>
      <c r="K712" s="17"/>
      <c r="L712" s="17"/>
      <c r="M712" s="17"/>
    </row>
    <row r="713" spans="1:13" x14ac:dyDescent="0.2">
      <c r="A713" s="17"/>
      <c r="B713" s="17"/>
      <c r="C713" s="17"/>
      <c r="D713" s="17"/>
      <c r="E713" s="17"/>
      <c r="F713" s="17"/>
      <c r="G713" s="17"/>
      <c r="H713" s="17"/>
      <c r="I713" s="17"/>
      <c r="J713" s="17"/>
      <c r="K713" s="17"/>
      <c r="L713" s="17"/>
      <c r="M713" s="17"/>
    </row>
    <row r="714" spans="1:13" x14ac:dyDescent="0.2">
      <c r="A714" s="17"/>
      <c r="B714" s="17"/>
      <c r="C714" s="17"/>
      <c r="D714" s="17"/>
      <c r="E714" s="17"/>
      <c r="F714" s="17"/>
      <c r="G714" s="17"/>
      <c r="H714" s="17"/>
      <c r="I714" s="17"/>
      <c r="J714" s="17"/>
      <c r="K714" s="17"/>
      <c r="L714" s="17"/>
      <c r="M714" s="17"/>
    </row>
    <row r="715" spans="1:13" x14ac:dyDescent="0.2">
      <c r="A715" s="17"/>
      <c r="B715" s="17"/>
      <c r="C715" s="17"/>
      <c r="D715" s="17"/>
      <c r="E715" s="17"/>
      <c r="F715" s="17"/>
      <c r="G715" s="17"/>
      <c r="H715" s="17"/>
      <c r="I715" s="17"/>
      <c r="J715" s="17"/>
      <c r="K715" s="17"/>
      <c r="L715" s="17"/>
      <c r="M715" s="17"/>
    </row>
    <row r="716" spans="1:13" x14ac:dyDescent="0.2">
      <c r="A716" s="17"/>
      <c r="B716" s="17"/>
      <c r="C716" s="17"/>
      <c r="D716" s="17"/>
      <c r="E716" s="17"/>
      <c r="F716" s="17"/>
      <c r="G716" s="17"/>
      <c r="H716" s="17"/>
      <c r="I716" s="17"/>
      <c r="J716" s="17"/>
      <c r="K716" s="17"/>
      <c r="L716" s="17"/>
      <c r="M716" s="17"/>
    </row>
    <row r="717" spans="1:13" x14ac:dyDescent="0.2">
      <c r="A717" s="17"/>
      <c r="B717" s="17"/>
      <c r="C717" s="17"/>
      <c r="D717" s="17"/>
      <c r="E717" s="17"/>
      <c r="F717" s="17"/>
      <c r="G717" s="17"/>
      <c r="H717" s="17"/>
      <c r="I717" s="17"/>
      <c r="J717" s="17"/>
      <c r="K717" s="17"/>
      <c r="L717" s="17"/>
      <c r="M717" s="17"/>
    </row>
    <row r="718" spans="1:13" x14ac:dyDescent="0.2">
      <c r="A718" s="17"/>
      <c r="B718" s="17"/>
      <c r="C718" s="17"/>
      <c r="D718" s="17"/>
      <c r="E718" s="17"/>
      <c r="F718" s="17"/>
      <c r="G718" s="17"/>
      <c r="H718" s="17"/>
      <c r="I718" s="17"/>
      <c r="J718" s="17"/>
      <c r="K718" s="17"/>
      <c r="L718" s="17"/>
      <c r="M718" s="17"/>
    </row>
    <row r="719" spans="1:13" x14ac:dyDescent="0.2">
      <c r="A719" s="17"/>
      <c r="B719" s="17"/>
      <c r="C719" s="17"/>
      <c r="D719" s="17"/>
      <c r="E719" s="17"/>
      <c r="F719" s="17"/>
      <c r="G719" s="17"/>
      <c r="H719" s="17"/>
      <c r="I719" s="17"/>
      <c r="J719" s="17"/>
      <c r="K719" s="17"/>
      <c r="L719" s="17"/>
      <c r="M719" s="17"/>
    </row>
    <row r="720" spans="1:13" x14ac:dyDescent="0.2">
      <c r="A720" s="17"/>
      <c r="B720" s="17"/>
      <c r="C720" s="17"/>
      <c r="D720" s="17"/>
      <c r="E720" s="17"/>
      <c r="F720" s="17"/>
      <c r="G720" s="17"/>
      <c r="H720" s="17"/>
      <c r="I720" s="17"/>
      <c r="J720" s="17"/>
      <c r="K720" s="17"/>
      <c r="L720" s="17"/>
      <c r="M720" s="17"/>
    </row>
    <row r="721" spans="1:13" x14ac:dyDescent="0.2">
      <c r="A721" s="17"/>
      <c r="B721" s="17"/>
      <c r="C721" s="17"/>
      <c r="D721" s="17"/>
      <c r="E721" s="17"/>
      <c r="F721" s="17"/>
      <c r="G721" s="17"/>
      <c r="H721" s="17"/>
      <c r="I721" s="17"/>
      <c r="J721" s="17"/>
      <c r="K721" s="17"/>
      <c r="L721" s="17"/>
      <c r="M721" s="17"/>
    </row>
    <row r="722" spans="1:13" x14ac:dyDescent="0.2">
      <c r="A722" s="17"/>
      <c r="B722" s="17"/>
      <c r="C722" s="17"/>
      <c r="D722" s="17"/>
      <c r="E722" s="17"/>
      <c r="F722" s="17"/>
      <c r="G722" s="17"/>
      <c r="H722" s="17"/>
      <c r="I722" s="17"/>
      <c r="J722" s="17"/>
      <c r="K722" s="17"/>
      <c r="L722" s="17"/>
      <c r="M722" s="17"/>
    </row>
    <row r="723" spans="1:13" x14ac:dyDescent="0.2">
      <c r="A723" s="17"/>
      <c r="B723" s="17"/>
      <c r="C723" s="17"/>
      <c r="D723" s="17"/>
      <c r="E723" s="17"/>
      <c r="F723" s="17"/>
      <c r="G723" s="17"/>
      <c r="H723" s="17"/>
      <c r="I723" s="17"/>
      <c r="J723" s="17"/>
      <c r="K723" s="17"/>
      <c r="L723" s="17"/>
      <c r="M723" s="17"/>
    </row>
    <row r="724" spans="1:13" x14ac:dyDescent="0.2">
      <c r="A724" s="17"/>
      <c r="B724" s="17"/>
      <c r="C724" s="17"/>
      <c r="D724" s="17"/>
      <c r="E724" s="17"/>
      <c r="F724" s="17"/>
      <c r="G724" s="17"/>
      <c r="H724" s="17"/>
      <c r="I724" s="17"/>
      <c r="J724" s="17"/>
      <c r="K724" s="17"/>
      <c r="L724" s="17"/>
      <c r="M724" s="17"/>
    </row>
    <row r="725" spans="1:13" x14ac:dyDescent="0.2">
      <c r="A725" s="17"/>
      <c r="B725" s="17"/>
      <c r="C725" s="17"/>
      <c r="D725" s="17"/>
      <c r="E725" s="17"/>
      <c r="F725" s="17"/>
      <c r="G725" s="17"/>
      <c r="H725" s="17"/>
      <c r="I725" s="17"/>
      <c r="J725" s="17"/>
      <c r="K725" s="17"/>
      <c r="L725" s="17"/>
      <c r="M725" s="17"/>
    </row>
    <row r="726" spans="1:13" x14ac:dyDescent="0.2">
      <c r="A726" s="17"/>
      <c r="B726" s="17"/>
      <c r="C726" s="17"/>
      <c r="D726" s="17"/>
      <c r="E726" s="17"/>
      <c r="F726" s="17"/>
      <c r="G726" s="17"/>
      <c r="H726" s="17"/>
      <c r="I726" s="17"/>
      <c r="J726" s="17"/>
      <c r="K726" s="17"/>
      <c r="L726" s="17"/>
      <c r="M726" s="17"/>
    </row>
    <row r="727" spans="1:13" x14ac:dyDescent="0.2">
      <c r="A727" s="17"/>
      <c r="B727" s="17"/>
      <c r="C727" s="17"/>
      <c r="D727" s="17"/>
      <c r="E727" s="17"/>
      <c r="F727" s="17"/>
      <c r="G727" s="17"/>
      <c r="H727" s="17"/>
      <c r="I727" s="17"/>
      <c r="J727" s="17"/>
      <c r="K727" s="17"/>
      <c r="L727" s="17"/>
      <c r="M727" s="17"/>
    </row>
    <row r="728" spans="1:13" x14ac:dyDescent="0.2">
      <c r="A728" s="17"/>
      <c r="B728" s="17"/>
      <c r="C728" s="17"/>
      <c r="D728" s="17"/>
      <c r="E728" s="17"/>
      <c r="F728" s="17"/>
      <c r="G728" s="17"/>
      <c r="H728" s="17"/>
      <c r="I728" s="17"/>
      <c r="J728" s="17"/>
      <c r="K728" s="17"/>
      <c r="L728" s="17"/>
      <c r="M728" s="17"/>
    </row>
    <row r="729" spans="1:13" x14ac:dyDescent="0.2">
      <c r="A729" s="17"/>
      <c r="B729" s="17"/>
      <c r="C729" s="17"/>
      <c r="D729" s="17"/>
      <c r="E729" s="17"/>
      <c r="F729" s="17"/>
      <c r="G729" s="17"/>
      <c r="H729" s="17"/>
      <c r="I729" s="17"/>
      <c r="J729" s="17"/>
      <c r="K729" s="17"/>
      <c r="L729" s="17"/>
      <c r="M729" s="17"/>
    </row>
    <row r="730" spans="1:13" x14ac:dyDescent="0.2">
      <c r="A730" s="17"/>
      <c r="B730" s="17"/>
      <c r="C730" s="17"/>
      <c r="D730" s="17"/>
      <c r="E730" s="17"/>
      <c r="F730" s="17"/>
      <c r="G730" s="17"/>
      <c r="H730" s="17"/>
      <c r="I730" s="17"/>
      <c r="J730" s="17"/>
      <c r="K730" s="17"/>
      <c r="L730" s="17"/>
      <c r="M730" s="17"/>
    </row>
    <row r="731" spans="1:13" x14ac:dyDescent="0.2">
      <c r="A731" s="17"/>
      <c r="B731" s="17"/>
      <c r="C731" s="17"/>
      <c r="D731" s="17"/>
      <c r="E731" s="17"/>
      <c r="F731" s="17"/>
      <c r="G731" s="17"/>
      <c r="H731" s="17"/>
      <c r="I731" s="17"/>
      <c r="J731" s="17"/>
      <c r="K731" s="17"/>
      <c r="L731" s="17"/>
      <c r="M731" s="17"/>
    </row>
    <row r="732" spans="1:13" x14ac:dyDescent="0.2">
      <c r="A732" s="17"/>
      <c r="B732" s="17"/>
      <c r="C732" s="17"/>
      <c r="D732" s="17"/>
      <c r="E732" s="17"/>
      <c r="F732" s="17"/>
      <c r="G732" s="17"/>
      <c r="H732" s="17"/>
      <c r="I732" s="17"/>
      <c r="J732" s="17"/>
      <c r="K732" s="17"/>
      <c r="L732" s="17"/>
      <c r="M732" s="17"/>
    </row>
    <row r="733" spans="1:13" x14ac:dyDescent="0.2">
      <c r="A733" s="17"/>
      <c r="B733" s="17"/>
      <c r="C733" s="17"/>
      <c r="D733" s="17"/>
      <c r="E733" s="17"/>
      <c r="F733" s="17"/>
      <c r="G733" s="17"/>
      <c r="H733" s="17"/>
      <c r="I733" s="17"/>
      <c r="J733" s="17"/>
      <c r="K733" s="17"/>
      <c r="L733" s="17"/>
      <c r="M733" s="17"/>
    </row>
    <row r="734" spans="1:13" x14ac:dyDescent="0.2">
      <c r="A734" s="17"/>
      <c r="B734" s="17"/>
      <c r="C734" s="17"/>
      <c r="D734" s="17"/>
      <c r="E734" s="17"/>
      <c r="F734" s="17"/>
      <c r="G734" s="17"/>
      <c r="H734" s="17"/>
      <c r="I734" s="17"/>
      <c r="J734" s="17"/>
      <c r="K734" s="17"/>
      <c r="L734" s="17"/>
      <c r="M734" s="17"/>
    </row>
    <row r="735" spans="1:13" x14ac:dyDescent="0.2">
      <c r="A735" s="17"/>
      <c r="B735" s="17"/>
      <c r="C735" s="17"/>
      <c r="D735" s="17"/>
      <c r="E735" s="17"/>
      <c r="F735" s="17"/>
      <c r="G735" s="17"/>
      <c r="H735" s="17"/>
      <c r="I735" s="17"/>
      <c r="J735" s="17"/>
      <c r="K735" s="17"/>
      <c r="L735" s="17"/>
      <c r="M735" s="17"/>
    </row>
    <row r="736" spans="1:13" x14ac:dyDescent="0.2">
      <c r="A736" s="17"/>
      <c r="B736" s="17"/>
      <c r="C736" s="17"/>
      <c r="D736" s="17"/>
      <c r="E736" s="17"/>
      <c r="F736" s="17"/>
      <c r="G736" s="17"/>
      <c r="H736" s="17"/>
      <c r="I736" s="17"/>
      <c r="J736" s="17"/>
      <c r="K736" s="17"/>
      <c r="L736" s="17"/>
      <c r="M736" s="17"/>
    </row>
    <row r="737" spans="1:13" x14ac:dyDescent="0.2">
      <c r="A737" s="17"/>
      <c r="B737" s="17"/>
      <c r="C737" s="17"/>
      <c r="D737" s="17"/>
      <c r="E737" s="17"/>
      <c r="F737" s="17"/>
      <c r="G737" s="17"/>
      <c r="H737" s="17"/>
      <c r="I737" s="17"/>
      <c r="J737" s="17"/>
      <c r="K737" s="17"/>
      <c r="L737" s="17"/>
      <c r="M737" s="17"/>
    </row>
    <row r="738" spans="1:13" x14ac:dyDescent="0.2">
      <c r="A738" s="17"/>
      <c r="B738" s="17"/>
      <c r="C738" s="17"/>
      <c r="D738" s="17"/>
      <c r="E738" s="17"/>
      <c r="F738" s="17"/>
      <c r="G738" s="17"/>
      <c r="H738" s="17"/>
      <c r="I738" s="17"/>
      <c r="J738" s="17"/>
      <c r="K738" s="17"/>
      <c r="L738" s="17"/>
      <c r="M738" s="17"/>
    </row>
    <row r="739" spans="1:13" x14ac:dyDescent="0.2">
      <c r="A739" s="17"/>
      <c r="B739" s="17"/>
      <c r="C739" s="17"/>
      <c r="D739" s="17"/>
      <c r="E739" s="17"/>
      <c r="F739" s="17"/>
      <c r="G739" s="17"/>
      <c r="H739" s="17"/>
      <c r="I739" s="17"/>
      <c r="J739" s="17"/>
      <c r="K739" s="17"/>
      <c r="L739" s="17"/>
      <c r="M739" s="17"/>
    </row>
    <row r="740" spans="1:13" x14ac:dyDescent="0.2">
      <c r="A740" s="17"/>
      <c r="B740" s="17"/>
      <c r="C740" s="17"/>
      <c r="D740" s="17"/>
      <c r="E740" s="17"/>
      <c r="F740" s="17"/>
      <c r="G740" s="17"/>
      <c r="H740" s="17"/>
      <c r="I740" s="17"/>
      <c r="J740" s="17"/>
      <c r="K740" s="17"/>
      <c r="L740" s="17"/>
      <c r="M740" s="17"/>
    </row>
    <row r="741" spans="1:13" x14ac:dyDescent="0.2">
      <c r="A741" s="17"/>
      <c r="B741" s="17"/>
      <c r="C741" s="17"/>
      <c r="D741" s="17"/>
      <c r="E741" s="17"/>
      <c r="F741" s="17"/>
      <c r="G741" s="17"/>
      <c r="H741" s="17"/>
      <c r="I741" s="17"/>
      <c r="J741" s="17"/>
      <c r="K741" s="17"/>
      <c r="L741" s="17"/>
      <c r="M741" s="17"/>
    </row>
    <row r="742" spans="1:13" x14ac:dyDescent="0.2">
      <c r="A742" s="17"/>
      <c r="B742" s="17"/>
      <c r="C742" s="17"/>
      <c r="D742" s="17"/>
      <c r="E742" s="17"/>
      <c r="F742" s="17"/>
      <c r="G742" s="17"/>
      <c r="H742" s="17"/>
      <c r="I742" s="17"/>
      <c r="J742" s="17"/>
      <c r="K742" s="17"/>
      <c r="L742" s="17"/>
      <c r="M742" s="17"/>
    </row>
    <row r="743" spans="1:13" x14ac:dyDescent="0.2">
      <c r="A743" s="17"/>
      <c r="B743" s="17"/>
      <c r="C743" s="17"/>
      <c r="D743" s="17"/>
      <c r="E743" s="17"/>
      <c r="F743" s="17"/>
      <c r="G743" s="17"/>
      <c r="H743" s="17"/>
      <c r="I743" s="17"/>
      <c r="J743" s="17"/>
      <c r="K743" s="17"/>
      <c r="L743" s="17"/>
      <c r="M743" s="17"/>
    </row>
    <row r="744" spans="1:13" x14ac:dyDescent="0.2">
      <c r="A744" s="17"/>
      <c r="B744" s="17"/>
      <c r="C744" s="17"/>
      <c r="D744" s="17"/>
      <c r="E744" s="17"/>
      <c r="F744" s="17"/>
      <c r="G744" s="17"/>
      <c r="H744" s="17"/>
      <c r="I744" s="17"/>
      <c r="J744" s="17"/>
      <c r="K744" s="17"/>
      <c r="L744" s="17"/>
      <c r="M744" s="17"/>
    </row>
    <row r="745" spans="1:13" x14ac:dyDescent="0.2">
      <c r="A745" s="17"/>
      <c r="B745" s="17"/>
      <c r="C745" s="17"/>
      <c r="D745" s="17"/>
      <c r="E745" s="17"/>
      <c r="F745" s="17"/>
      <c r="G745" s="17"/>
      <c r="H745" s="17"/>
      <c r="I745" s="17"/>
      <c r="J745" s="17"/>
      <c r="K745" s="17"/>
      <c r="L745" s="17"/>
      <c r="M745" s="17"/>
    </row>
    <row r="746" spans="1:13" x14ac:dyDescent="0.2">
      <c r="A746" s="17"/>
      <c r="B746" s="17"/>
      <c r="C746" s="17"/>
      <c r="D746" s="17"/>
      <c r="E746" s="17"/>
      <c r="F746" s="17"/>
      <c r="G746" s="17"/>
      <c r="H746" s="17"/>
      <c r="I746" s="17"/>
      <c r="J746" s="17"/>
      <c r="K746" s="17"/>
      <c r="L746" s="17"/>
      <c r="M746" s="17"/>
    </row>
    <row r="747" spans="1:13" x14ac:dyDescent="0.2">
      <c r="A747" s="17"/>
      <c r="B747" s="17"/>
      <c r="C747" s="17"/>
      <c r="D747" s="17"/>
      <c r="E747" s="17"/>
      <c r="F747" s="17"/>
      <c r="G747" s="17"/>
      <c r="H747" s="17"/>
      <c r="I747" s="17"/>
      <c r="J747" s="17"/>
      <c r="K747" s="17"/>
      <c r="L747" s="17"/>
      <c r="M747" s="17"/>
    </row>
    <row r="748" spans="1:13" x14ac:dyDescent="0.2">
      <c r="A748" s="17"/>
      <c r="B748" s="17"/>
      <c r="C748" s="17"/>
      <c r="D748" s="17"/>
      <c r="E748" s="17"/>
      <c r="F748" s="17"/>
      <c r="G748" s="17"/>
      <c r="H748" s="17"/>
      <c r="I748" s="17"/>
      <c r="J748" s="17"/>
      <c r="K748" s="17"/>
      <c r="L748" s="17"/>
      <c r="M748" s="17"/>
    </row>
    <row r="749" spans="1:13" x14ac:dyDescent="0.2">
      <c r="A749" s="17"/>
      <c r="B749" s="17"/>
      <c r="C749" s="17"/>
      <c r="D749" s="17"/>
      <c r="E749" s="17"/>
      <c r="F749" s="17"/>
      <c r="G749" s="17"/>
      <c r="H749" s="17"/>
      <c r="I749" s="17"/>
      <c r="J749" s="17"/>
      <c r="K749" s="17"/>
      <c r="L749" s="17"/>
      <c r="M749" s="17"/>
    </row>
    <row r="750" spans="1:13" x14ac:dyDescent="0.2">
      <c r="A750" s="17"/>
      <c r="B750" s="17"/>
      <c r="C750" s="17"/>
      <c r="D750" s="17"/>
      <c r="E750" s="17"/>
      <c r="F750" s="17"/>
      <c r="G750" s="17"/>
      <c r="H750" s="17"/>
      <c r="I750" s="17"/>
      <c r="J750" s="17"/>
      <c r="K750" s="17"/>
      <c r="L750" s="17"/>
      <c r="M750" s="17"/>
    </row>
    <row r="751" spans="1:13" x14ac:dyDescent="0.2">
      <c r="A751" s="17"/>
      <c r="B751" s="17"/>
      <c r="C751" s="17"/>
      <c r="D751" s="17"/>
      <c r="E751" s="17"/>
      <c r="F751" s="17"/>
      <c r="G751" s="17"/>
      <c r="H751" s="17"/>
      <c r="I751" s="17"/>
      <c r="J751" s="17"/>
      <c r="K751" s="17"/>
      <c r="L751" s="17"/>
      <c r="M751" s="17"/>
    </row>
    <row r="752" spans="1:13" x14ac:dyDescent="0.2">
      <c r="A752" s="17"/>
      <c r="B752" s="17"/>
      <c r="C752" s="17"/>
      <c r="D752" s="17"/>
      <c r="E752" s="17"/>
      <c r="F752" s="17"/>
      <c r="G752" s="17"/>
      <c r="H752" s="17"/>
      <c r="I752" s="17"/>
      <c r="J752" s="17"/>
      <c r="K752" s="17"/>
      <c r="L752" s="17"/>
      <c r="M752" s="17"/>
    </row>
    <row r="753" spans="1:13" x14ac:dyDescent="0.2">
      <c r="A753" s="17"/>
      <c r="B753" s="17"/>
      <c r="C753" s="17"/>
      <c r="D753" s="17"/>
      <c r="E753" s="17"/>
      <c r="F753" s="17"/>
      <c r="G753" s="17"/>
      <c r="H753" s="17"/>
      <c r="I753" s="17"/>
      <c r="J753" s="17"/>
      <c r="K753" s="17"/>
      <c r="L753" s="17"/>
      <c r="M753" s="17"/>
    </row>
    <row r="754" spans="1:13" x14ac:dyDescent="0.2">
      <c r="A754" s="17"/>
      <c r="B754" s="17"/>
      <c r="C754" s="17"/>
      <c r="D754" s="17"/>
      <c r="E754" s="17"/>
      <c r="F754" s="17"/>
      <c r="G754" s="17"/>
      <c r="H754" s="17"/>
      <c r="I754" s="17"/>
      <c r="J754" s="17"/>
      <c r="K754" s="17"/>
      <c r="L754" s="17"/>
      <c r="M754" s="17"/>
    </row>
    <row r="755" spans="1:13" x14ac:dyDescent="0.2">
      <c r="A755" s="17"/>
      <c r="B755" s="17"/>
      <c r="C755" s="17"/>
      <c r="D755" s="17"/>
      <c r="E755" s="17"/>
      <c r="F755" s="17"/>
      <c r="G755" s="17"/>
      <c r="H755" s="17"/>
      <c r="I755" s="17"/>
      <c r="J755" s="17"/>
      <c r="K755" s="17"/>
      <c r="L755" s="17"/>
      <c r="M755" s="17"/>
    </row>
    <row r="756" spans="1:13" x14ac:dyDescent="0.2">
      <c r="A756" s="17"/>
      <c r="B756" s="17"/>
      <c r="C756" s="17"/>
      <c r="D756" s="17"/>
      <c r="E756" s="17"/>
      <c r="F756" s="17"/>
      <c r="G756" s="17"/>
      <c r="H756" s="17"/>
      <c r="I756" s="17"/>
      <c r="J756" s="17"/>
      <c r="K756" s="17"/>
      <c r="L756" s="17"/>
      <c r="M756" s="17"/>
    </row>
    <row r="757" spans="1:13" x14ac:dyDescent="0.2">
      <c r="A757" s="17"/>
      <c r="B757" s="17"/>
      <c r="C757" s="17"/>
      <c r="D757" s="17"/>
      <c r="E757" s="17"/>
      <c r="F757" s="17"/>
      <c r="G757" s="17"/>
      <c r="H757" s="17"/>
      <c r="I757" s="17"/>
      <c r="J757" s="17"/>
      <c r="K757" s="17"/>
      <c r="L757" s="17"/>
      <c r="M757" s="17"/>
    </row>
    <row r="758" spans="1:13" x14ac:dyDescent="0.2">
      <c r="A758" s="17"/>
      <c r="B758" s="17"/>
      <c r="C758" s="17"/>
      <c r="D758" s="17"/>
      <c r="E758" s="17"/>
      <c r="F758" s="17"/>
      <c r="G758" s="17"/>
      <c r="H758" s="17"/>
      <c r="I758" s="17"/>
      <c r="J758" s="17"/>
      <c r="K758" s="17"/>
      <c r="L758" s="17"/>
      <c r="M758" s="17"/>
    </row>
    <row r="759" spans="1:13" x14ac:dyDescent="0.2">
      <c r="A759" s="17"/>
      <c r="B759" s="17"/>
      <c r="C759" s="17"/>
      <c r="D759" s="17"/>
      <c r="E759" s="17"/>
      <c r="F759" s="17"/>
      <c r="G759" s="17"/>
      <c r="H759" s="17"/>
      <c r="I759" s="17"/>
      <c r="J759" s="17"/>
      <c r="K759" s="17"/>
      <c r="L759" s="17"/>
      <c r="M759" s="17"/>
    </row>
    <row r="760" spans="1:13" x14ac:dyDescent="0.2">
      <c r="A760" s="17"/>
      <c r="B760" s="17"/>
      <c r="C760" s="17"/>
      <c r="D760" s="17"/>
      <c r="E760" s="17"/>
      <c r="F760" s="17"/>
      <c r="G760" s="17"/>
      <c r="H760" s="17"/>
      <c r="I760" s="17"/>
      <c r="J760" s="17"/>
      <c r="K760" s="17"/>
      <c r="L760" s="17"/>
      <c r="M760" s="17"/>
    </row>
    <row r="761" spans="1:13" x14ac:dyDescent="0.2">
      <c r="A761" s="17"/>
      <c r="B761" s="17"/>
      <c r="C761" s="17"/>
      <c r="D761" s="17"/>
      <c r="E761" s="17"/>
      <c r="F761" s="17"/>
      <c r="G761" s="17"/>
      <c r="H761" s="17"/>
      <c r="I761" s="17"/>
      <c r="J761" s="17"/>
      <c r="K761" s="17"/>
      <c r="L761" s="17"/>
      <c r="M761" s="17"/>
    </row>
    <row r="762" spans="1:13" x14ac:dyDescent="0.2">
      <c r="A762" s="17"/>
      <c r="B762" s="17"/>
      <c r="C762" s="17"/>
      <c r="D762" s="17"/>
      <c r="E762" s="17"/>
      <c r="F762" s="17"/>
      <c r="G762" s="17"/>
      <c r="H762" s="17"/>
      <c r="I762" s="17"/>
      <c r="J762" s="17"/>
      <c r="K762" s="17"/>
      <c r="L762" s="17"/>
      <c r="M762" s="17"/>
    </row>
    <row r="763" spans="1:13" x14ac:dyDescent="0.2">
      <c r="A763" s="17"/>
      <c r="B763" s="17"/>
      <c r="C763" s="17"/>
      <c r="D763" s="17"/>
      <c r="E763" s="17"/>
      <c r="F763" s="17"/>
      <c r="G763" s="17"/>
      <c r="H763" s="17"/>
      <c r="I763" s="17"/>
      <c r="J763" s="17"/>
      <c r="K763" s="17"/>
      <c r="L763" s="17"/>
      <c r="M763" s="17"/>
    </row>
    <row r="764" spans="1:13" x14ac:dyDescent="0.2">
      <c r="A764" s="17"/>
      <c r="B764" s="17"/>
      <c r="C764" s="17"/>
      <c r="D764" s="17"/>
      <c r="E764" s="17"/>
      <c r="F764" s="17"/>
      <c r="G764" s="17"/>
      <c r="H764" s="17"/>
      <c r="I764" s="17"/>
      <c r="J764" s="17"/>
      <c r="K764" s="17"/>
      <c r="L764" s="17"/>
      <c r="M764" s="17"/>
    </row>
    <row r="765" spans="1:13" x14ac:dyDescent="0.2">
      <c r="A765" s="17"/>
      <c r="B765" s="17"/>
      <c r="C765" s="17"/>
      <c r="D765" s="17"/>
      <c r="E765" s="17"/>
      <c r="F765" s="17"/>
      <c r="G765" s="17"/>
      <c r="H765" s="17"/>
      <c r="I765" s="17"/>
      <c r="J765" s="17"/>
      <c r="K765" s="17"/>
      <c r="L765" s="17"/>
      <c r="M765" s="17"/>
    </row>
    <row r="766" spans="1:13" x14ac:dyDescent="0.2">
      <c r="A766" s="17"/>
      <c r="B766" s="17"/>
      <c r="C766" s="17"/>
      <c r="D766" s="17"/>
      <c r="E766" s="17"/>
      <c r="F766" s="17"/>
      <c r="G766" s="17"/>
      <c r="H766" s="17"/>
      <c r="I766" s="17"/>
      <c r="J766" s="17"/>
      <c r="K766" s="17"/>
      <c r="L766" s="17"/>
      <c r="M766" s="17"/>
    </row>
    <row r="767" spans="1:13" x14ac:dyDescent="0.2">
      <c r="A767" s="17"/>
      <c r="B767" s="17"/>
      <c r="C767" s="17"/>
      <c r="D767" s="17"/>
      <c r="E767" s="17"/>
      <c r="F767" s="17"/>
      <c r="G767" s="17"/>
      <c r="H767" s="17"/>
      <c r="I767" s="17"/>
      <c r="J767" s="17"/>
      <c r="K767" s="17"/>
      <c r="L767" s="17"/>
      <c r="M767" s="17"/>
    </row>
    <row r="768" spans="1:13" x14ac:dyDescent="0.2">
      <c r="A768" s="17"/>
      <c r="B768" s="17"/>
      <c r="C768" s="17"/>
      <c r="D768" s="17"/>
      <c r="E768" s="17"/>
      <c r="F768" s="17"/>
      <c r="G768" s="17"/>
      <c r="H768" s="17"/>
      <c r="I768" s="17"/>
      <c r="J768" s="17"/>
      <c r="K768" s="17"/>
      <c r="L768" s="17"/>
      <c r="M768" s="17"/>
    </row>
    <row r="769" spans="1:13" x14ac:dyDescent="0.2">
      <c r="A769" s="17"/>
      <c r="B769" s="17"/>
      <c r="C769" s="17"/>
      <c r="D769" s="17"/>
      <c r="E769" s="17"/>
      <c r="F769" s="17"/>
      <c r="G769" s="17"/>
      <c r="H769" s="17"/>
      <c r="I769" s="17"/>
      <c r="J769" s="17"/>
      <c r="K769" s="17"/>
      <c r="L769" s="17"/>
      <c r="M769" s="17"/>
    </row>
    <row r="770" spans="1:13" x14ac:dyDescent="0.2">
      <c r="A770" s="17"/>
      <c r="B770" s="17"/>
      <c r="C770" s="17"/>
      <c r="D770" s="17"/>
      <c r="E770" s="17"/>
      <c r="F770" s="17"/>
      <c r="G770" s="17"/>
      <c r="H770" s="17"/>
      <c r="I770" s="17"/>
      <c r="J770" s="17"/>
      <c r="K770" s="17"/>
      <c r="L770" s="17"/>
      <c r="M770" s="17"/>
    </row>
    <row r="771" spans="1:13" x14ac:dyDescent="0.2">
      <c r="A771" s="17"/>
      <c r="B771" s="17"/>
      <c r="C771" s="17"/>
      <c r="D771" s="17"/>
      <c r="E771" s="17"/>
      <c r="F771" s="17"/>
      <c r="G771" s="17"/>
      <c r="H771" s="17"/>
      <c r="I771" s="17"/>
      <c r="J771" s="17"/>
      <c r="K771" s="17"/>
      <c r="L771" s="17"/>
      <c r="M771" s="17"/>
    </row>
    <row r="772" spans="1:13" x14ac:dyDescent="0.2">
      <c r="A772" s="17"/>
      <c r="B772" s="17"/>
      <c r="C772" s="17"/>
      <c r="D772" s="17"/>
      <c r="E772" s="17"/>
      <c r="F772" s="17"/>
      <c r="G772" s="17"/>
      <c r="H772" s="17"/>
      <c r="I772" s="17"/>
      <c r="J772" s="17"/>
      <c r="K772" s="17"/>
      <c r="L772" s="17"/>
      <c r="M772" s="17"/>
    </row>
    <row r="773" spans="1:13" x14ac:dyDescent="0.2">
      <c r="A773" s="17"/>
      <c r="B773" s="17"/>
      <c r="C773" s="17"/>
      <c r="D773" s="17"/>
      <c r="E773" s="17"/>
      <c r="F773" s="17"/>
      <c r="G773" s="17"/>
      <c r="H773" s="17"/>
      <c r="I773" s="17"/>
      <c r="J773" s="17"/>
      <c r="K773" s="17"/>
      <c r="L773" s="17"/>
      <c r="M773" s="17"/>
    </row>
    <row r="774" spans="1:13" x14ac:dyDescent="0.2">
      <c r="A774" s="17"/>
      <c r="B774" s="17"/>
      <c r="C774" s="17"/>
      <c r="D774" s="17"/>
      <c r="E774" s="17"/>
      <c r="F774" s="17"/>
      <c r="G774" s="17"/>
      <c r="H774" s="17"/>
      <c r="I774" s="17"/>
      <c r="J774" s="17"/>
      <c r="K774" s="17"/>
      <c r="L774" s="17"/>
      <c r="M774" s="17"/>
    </row>
    <row r="775" spans="1:13" x14ac:dyDescent="0.2">
      <c r="A775" s="17"/>
      <c r="B775" s="17"/>
      <c r="C775" s="17"/>
      <c r="D775" s="17"/>
      <c r="E775" s="17"/>
      <c r="F775" s="17"/>
      <c r="G775" s="17"/>
      <c r="H775" s="17"/>
      <c r="I775" s="17"/>
      <c r="J775" s="17"/>
      <c r="K775" s="17"/>
      <c r="L775" s="17"/>
      <c r="M775" s="17"/>
    </row>
    <row r="776" spans="1:13" x14ac:dyDescent="0.2">
      <c r="A776" s="17"/>
      <c r="B776" s="17"/>
      <c r="C776" s="17"/>
      <c r="D776" s="17"/>
      <c r="E776" s="17"/>
      <c r="F776" s="17"/>
      <c r="G776" s="17"/>
      <c r="H776" s="17"/>
      <c r="I776" s="17"/>
      <c r="J776" s="17"/>
      <c r="K776" s="17"/>
      <c r="L776" s="17"/>
      <c r="M776" s="17"/>
    </row>
    <row r="777" spans="1:13" x14ac:dyDescent="0.2">
      <c r="A777" s="17"/>
      <c r="B777" s="17"/>
      <c r="C777" s="17"/>
      <c r="D777" s="17"/>
      <c r="E777" s="17"/>
      <c r="F777" s="17"/>
      <c r="G777" s="17"/>
      <c r="H777" s="17"/>
      <c r="I777" s="17"/>
      <c r="J777" s="17"/>
      <c r="K777" s="17"/>
      <c r="L777" s="17"/>
      <c r="M777" s="17"/>
    </row>
    <row r="778" spans="1:13" x14ac:dyDescent="0.2">
      <c r="A778" s="17"/>
      <c r="B778" s="17"/>
      <c r="C778" s="17"/>
      <c r="D778" s="17"/>
      <c r="E778" s="17"/>
      <c r="F778" s="17"/>
      <c r="G778" s="17"/>
      <c r="H778" s="17"/>
      <c r="I778" s="17"/>
      <c r="J778" s="17"/>
      <c r="K778" s="17"/>
      <c r="L778" s="17"/>
      <c r="M778" s="17"/>
    </row>
    <row r="779" spans="1:13" x14ac:dyDescent="0.2">
      <c r="A779" s="17"/>
      <c r="B779" s="17"/>
      <c r="C779" s="17"/>
      <c r="D779" s="17"/>
      <c r="E779" s="17"/>
      <c r="F779" s="17"/>
      <c r="G779" s="17"/>
      <c r="H779" s="17"/>
      <c r="I779" s="17"/>
      <c r="J779" s="17"/>
      <c r="K779" s="17"/>
      <c r="L779" s="17"/>
      <c r="M779" s="17"/>
    </row>
    <row r="780" spans="1:13" x14ac:dyDescent="0.2">
      <c r="A780" s="17"/>
      <c r="B780" s="17"/>
      <c r="C780" s="17"/>
      <c r="D780" s="17"/>
      <c r="E780" s="17"/>
      <c r="F780" s="17"/>
      <c r="G780" s="17"/>
      <c r="H780" s="17"/>
      <c r="I780" s="17"/>
      <c r="J780" s="17"/>
      <c r="K780" s="17"/>
      <c r="L780" s="17"/>
      <c r="M780" s="17"/>
    </row>
    <row r="781" spans="1:13" x14ac:dyDescent="0.2">
      <c r="A781" s="17"/>
      <c r="B781" s="17"/>
      <c r="C781" s="17"/>
      <c r="D781" s="17"/>
      <c r="E781" s="17"/>
      <c r="F781" s="17"/>
      <c r="G781" s="17"/>
      <c r="H781" s="17"/>
      <c r="I781" s="17"/>
      <c r="J781" s="17"/>
      <c r="K781" s="17"/>
      <c r="L781" s="17"/>
      <c r="M781" s="17"/>
    </row>
    <row r="782" spans="1:13" x14ac:dyDescent="0.2">
      <c r="A782" s="17"/>
      <c r="B782" s="17"/>
      <c r="C782" s="17"/>
      <c r="D782" s="17"/>
      <c r="E782" s="17"/>
      <c r="F782" s="17"/>
      <c r="G782" s="17"/>
      <c r="H782" s="17"/>
      <c r="I782" s="17"/>
      <c r="J782" s="17"/>
      <c r="K782" s="17"/>
      <c r="L782" s="17"/>
      <c r="M782" s="17"/>
    </row>
    <row r="783" spans="1:13" x14ac:dyDescent="0.2">
      <c r="A783" s="17"/>
      <c r="B783" s="17"/>
      <c r="C783" s="17"/>
      <c r="D783" s="17"/>
      <c r="E783" s="17"/>
      <c r="F783" s="17"/>
      <c r="G783" s="17"/>
      <c r="H783" s="17"/>
      <c r="I783" s="17"/>
      <c r="J783" s="17"/>
      <c r="K783" s="17"/>
      <c r="L783" s="17"/>
      <c r="M783" s="17"/>
    </row>
    <row r="784" spans="1:13" x14ac:dyDescent="0.2">
      <c r="A784" s="17"/>
      <c r="B784" s="17"/>
      <c r="C784" s="17"/>
      <c r="D784" s="17"/>
      <c r="E784" s="17"/>
      <c r="F784" s="17"/>
      <c r="G784" s="17"/>
      <c r="H784" s="17"/>
      <c r="I784" s="17"/>
      <c r="J784" s="17"/>
      <c r="K784" s="17"/>
      <c r="L784" s="17"/>
      <c r="M784" s="17"/>
    </row>
    <row r="785" spans="1:13" x14ac:dyDescent="0.2">
      <c r="A785" s="17"/>
      <c r="B785" s="17"/>
      <c r="C785" s="17"/>
      <c r="D785" s="17"/>
      <c r="E785" s="17"/>
      <c r="F785" s="17"/>
      <c r="G785" s="17"/>
      <c r="H785" s="17"/>
      <c r="I785" s="17"/>
      <c r="J785" s="17"/>
      <c r="K785" s="17"/>
      <c r="L785" s="17"/>
      <c r="M785" s="17"/>
    </row>
    <row r="786" spans="1:13" x14ac:dyDescent="0.2">
      <c r="A786" s="17"/>
      <c r="B786" s="17"/>
      <c r="C786" s="17"/>
      <c r="D786" s="17"/>
      <c r="E786" s="17"/>
      <c r="F786" s="17"/>
      <c r="G786" s="17"/>
      <c r="H786" s="17"/>
      <c r="I786" s="17"/>
      <c r="J786" s="17"/>
      <c r="K786" s="17"/>
      <c r="L786" s="17"/>
      <c r="M786" s="17"/>
    </row>
    <row r="787" spans="1:13" x14ac:dyDescent="0.2">
      <c r="A787" s="17"/>
      <c r="B787" s="17"/>
      <c r="C787" s="17"/>
      <c r="D787" s="17"/>
      <c r="E787" s="17"/>
      <c r="F787" s="17"/>
      <c r="G787" s="17"/>
      <c r="H787" s="17"/>
      <c r="I787" s="17"/>
      <c r="J787" s="17"/>
      <c r="K787" s="17"/>
      <c r="L787" s="17"/>
      <c r="M787" s="17"/>
    </row>
    <row r="788" spans="1:13" x14ac:dyDescent="0.2">
      <c r="A788" s="17"/>
      <c r="B788" s="17"/>
      <c r="C788" s="17"/>
      <c r="D788" s="17"/>
      <c r="E788" s="17"/>
      <c r="F788" s="17"/>
      <c r="G788" s="17"/>
      <c r="H788" s="17"/>
      <c r="I788" s="17"/>
      <c r="J788" s="17"/>
      <c r="K788" s="17"/>
      <c r="L788" s="17"/>
      <c r="M788" s="17"/>
    </row>
    <row r="789" spans="1:13" x14ac:dyDescent="0.2">
      <c r="A789" s="17"/>
      <c r="B789" s="17"/>
      <c r="C789" s="17"/>
      <c r="D789" s="17"/>
      <c r="E789" s="17"/>
      <c r="F789" s="17"/>
      <c r="G789" s="17"/>
      <c r="H789" s="17"/>
      <c r="I789" s="17"/>
      <c r="J789" s="17"/>
      <c r="K789" s="17"/>
      <c r="L789" s="17"/>
      <c r="M789" s="17"/>
    </row>
    <row r="790" spans="1:13" x14ac:dyDescent="0.2">
      <c r="A790" s="17"/>
      <c r="B790" s="17"/>
      <c r="C790" s="17"/>
      <c r="D790" s="17"/>
      <c r="E790" s="17"/>
      <c r="F790" s="17"/>
      <c r="G790" s="17"/>
      <c r="H790" s="17"/>
      <c r="I790" s="17"/>
      <c r="J790" s="17"/>
      <c r="K790" s="17"/>
      <c r="L790" s="17"/>
      <c r="M790" s="17"/>
    </row>
    <row r="791" spans="1:13" x14ac:dyDescent="0.2">
      <c r="A791" s="17"/>
      <c r="B791" s="17"/>
      <c r="C791" s="17"/>
      <c r="D791" s="17"/>
      <c r="E791" s="17"/>
      <c r="F791" s="17"/>
      <c r="G791" s="17"/>
      <c r="H791" s="17"/>
      <c r="I791" s="17"/>
      <c r="J791" s="17"/>
      <c r="K791" s="17"/>
      <c r="L791" s="17"/>
      <c r="M791" s="17"/>
    </row>
    <row r="792" spans="1:13" x14ac:dyDescent="0.2">
      <c r="A792" s="17"/>
      <c r="B792" s="17"/>
      <c r="C792" s="17"/>
      <c r="D792" s="17"/>
      <c r="E792" s="17"/>
      <c r="F792" s="17"/>
      <c r="G792" s="17"/>
      <c r="H792" s="17"/>
      <c r="I792" s="17"/>
      <c r="J792" s="17"/>
      <c r="K792" s="17"/>
      <c r="L792" s="17"/>
      <c r="M792" s="17"/>
    </row>
    <row r="793" spans="1:13" x14ac:dyDescent="0.2">
      <c r="A793" s="17"/>
      <c r="B793" s="17"/>
      <c r="C793" s="17"/>
      <c r="D793" s="17"/>
      <c r="E793" s="17"/>
      <c r="F793" s="17"/>
      <c r="G793" s="17"/>
      <c r="H793" s="17"/>
      <c r="I793" s="17"/>
      <c r="J793" s="17"/>
      <c r="K793" s="17"/>
      <c r="L793" s="17"/>
      <c r="M793" s="17"/>
    </row>
    <row r="794" spans="1:13" x14ac:dyDescent="0.2">
      <c r="A794" s="17"/>
      <c r="B794" s="17"/>
      <c r="C794" s="17"/>
      <c r="D794" s="17"/>
      <c r="E794" s="17"/>
      <c r="F794" s="17"/>
      <c r="G794" s="17"/>
      <c r="H794" s="17"/>
      <c r="I794" s="17"/>
      <c r="J794" s="17"/>
      <c r="K794" s="17"/>
      <c r="L794" s="17"/>
      <c r="M794" s="17"/>
    </row>
    <row r="795" spans="1:13" x14ac:dyDescent="0.2">
      <c r="A795" s="17"/>
      <c r="B795" s="17"/>
      <c r="C795" s="17"/>
      <c r="D795" s="17"/>
      <c r="E795" s="17"/>
      <c r="F795" s="17"/>
      <c r="G795" s="17"/>
      <c r="H795" s="17"/>
      <c r="I795" s="17"/>
      <c r="J795" s="17"/>
      <c r="K795" s="17"/>
      <c r="L795" s="17"/>
      <c r="M795" s="17"/>
    </row>
    <row r="796" spans="1:13" x14ac:dyDescent="0.2">
      <c r="A796" s="17"/>
      <c r="B796" s="17"/>
      <c r="C796" s="17"/>
      <c r="D796" s="17"/>
      <c r="E796" s="17"/>
      <c r="F796" s="17"/>
      <c r="G796" s="17"/>
      <c r="H796" s="17"/>
      <c r="I796" s="17"/>
      <c r="J796" s="17"/>
      <c r="K796" s="17"/>
      <c r="L796" s="17"/>
      <c r="M796" s="17"/>
    </row>
    <row r="797" spans="1:13" x14ac:dyDescent="0.2">
      <c r="A797" s="17"/>
      <c r="B797" s="17"/>
      <c r="C797" s="17"/>
      <c r="D797" s="17"/>
      <c r="E797" s="17"/>
      <c r="F797" s="17"/>
      <c r="G797" s="17"/>
      <c r="H797" s="17"/>
      <c r="I797" s="17"/>
      <c r="J797" s="17"/>
      <c r="K797" s="17"/>
      <c r="L797" s="17"/>
      <c r="M797" s="17"/>
    </row>
    <row r="798" spans="1:13" x14ac:dyDescent="0.2">
      <c r="A798" s="17"/>
      <c r="B798" s="17"/>
      <c r="C798" s="17"/>
      <c r="D798" s="17"/>
      <c r="E798" s="17"/>
      <c r="F798" s="17"/>
      <c r="G798" s="17"/>
      <c r="H798" s="17"/>
      <c r="I798" s="17"/>
      <c r="J798" s="17"/>
      <c r="K798" s="17"/>
      <c r="L798" s="17"/>
      <c r="M798" s="17"/>
    </row>
    <row r="799" spans="1:13" x14ac:dyDescent="0.2">
      <c r="A799" s="17"/>
      <c r="B799" s="17"/>
      <c r="C799" s="17"/>
      <c r="D799" s="17"/>
      <c r="E799" s="17"/>
      <c r="F799" s="17"/>
      <c r="G799" s="17"/>
      <c r="H799" s="17"/>
      <c r="I799" s="17"/>
      <c r="J799" s="17"/>
      <c r="K799" s="17"/>
      <c r="L799" s="17"/>
      <c r="M799" s="17"/>
    </row>
    <row r="800" spans="1:13" x14ac:dyDescent="0.2">
      <c r="A800" s="17"/>
      <c r="B800" s="17"/>
      <c r="C800" s="17"/>
      <c r="D800" s="17"/>
      <c r="E800" s="17"/>
      <c r="F800" s="17"/>
      <c r="G800" s="17"/>
      <c r="H800" s="17"/>
      <c r="I800" s="17"/>
      <c r="J800" s="17"/>
      <c r="K800" s="17"/>
      <c r="L800" s="17"/>
      <c r="M800" s="17"/>
    </row>
    <row r="801" spans="1:13" x14ac:dyDescent="0.2">
      <c r="A801" s="17"/>
      <c r="B801" s="17"/>
      <c r="C801" s="17"/>
      <c r="D801" s="17"/>
      <c r="E801" s="17"/>
      <c r="F801" s="17"/>
      <c r="G801" s="17"/>
      <c r="H801" s="17"/>
      <c r="I801" s="17"/>
      <c r="J801" s="17"/>
      <c r="K801" s="17"/>
      <c r="L801" s="17"/>
      <c r="M801" s="17"/>
    </row>
    <row r="802" spans="1:13" x14ac:dyDescent="0.2">
      <c r="A802" s="17"/>
      <c r="B802" s="17"/>
      <c r="C802" s="17"/>
      <c r="D802" s="17"/>
      <c r="E802" s="17"/>
      <c r="F802" s="17"/>
      <c r="G802" s="17"/>
      <c r="H802" s="17"/>
      <c r="I802" s="17"/>
      <c r="J802" s="17"/>
      <c r="K802" s="17"/>
      <c r="L802" s="17"/>
      <c r="M802" s="17"/>
    </row>
    <row r="803" spans="1:13" x14ac:dyDescent="0.2">
      <c r="A803" s="17"/>
      <c r="B803" s="17"/>
      <c r="C803" s="17"/>
      <c r="D803" s="17"/>
      <c r="E803" s="17"/>
      <c r="F803" s="17"/>
      <c r="G803" s="17"/>
      <c r="H803" s="17"/>
      <c r="I803" s="17"/>
      <c r="J803" s="17"/>
      <c r="K803" s="17"/>
      <c r="L803" s="17"/>
      <c r="M803" s="17"/>
    </row>
    <row r="804" spans="1:13" x14ac:dyDescent="0.2">
      <c r="A804" s="17"/>
      <c r="B804" s="17"/>
      <c r="C804" s="17"/>
      <c r="D804" s="17"/>
      <c r="E804" s="17"/>
      <c r="F804" s="17"/>
      <c r="G804" s="17"/>
      <c r="H804" s="17"/>
      <c r="I804" s="17"/>
      <c r="J804" s="17"/>
      <c r="K804" s="17"/>
      <c r="L804" s="17"/>
      <c r="M804" s="17"/>
    </row>
    <row r="805" spans="1:13" x14ac:dyDescent="0.2">
      <c r="A805" s="17"/>
      <c r="B805" s="17"/>
      <c r="C805" s="17"/>
      <c r="D805" s="17"/>
      <c r="E805" s="17"/>
      <c r="F805" s="17"/>
      <c r="G805" s="17"/>
      <c r="H805" s="17"/>
      <c r="I805" s="17"/>
      <c r="J805" s="17"/>
      <c r="K805" s="17"/>
      <c r="L805" s="17"/>
      <c r="M805" s="17"/>
    </row>
    <row r="806" spans="1:13" x14ac:dyDescent="0.2">
      <c r="A806" s="17"/>
      <c r="B806" s="17"/>
      <c r="C806" s="17"/>
      <c r="D806" s="17"/>
      <c r="E806" s="17"/>
      <c r="F806" s="17"/>
      <c r="G806" s="17"/>
      <c r="H806" s="17"/>
      <c r="I806" s="17"/>
      <c r="J806" s="17"/>
      <c r="K806" s="17"/>
      <c r="L806" s="17"/>
      <c r="M806" s="17"/>
    </row>
    <row r="807" spans="1:13" x14ac:dyDescent="0.2">
      <c r="A807" s="17"/>
      <c r="B807" s="17"/>
      <c r="C807" s="17"/>
      <c r="D807" s="17"/>
      <c r="E807" s="17"/>
      <c r="F807" s="17"/>
      <c r="G807" s="17"/>
      <c r="H807" s="17"/>
      <c r="I807" s="17"/>
      <c r="J807" s="17"/>
      <c r="K807" s="17"/>
      <c r="L807" s="17"/>
      <c r="M807" s="17"/>
    </row>
    <row r="808" spans="1:13" x14ac:dyDescent="0.2">
      <c r="A808" s="17"/>
      <c r="B808" s="17"/>
      <c r="C808" s="17"/>
      <c r="D808" s="17"/>
      <c r="E808" s="17"/>
      <c r="F808" s="17"/>
      <c r="G808" s="17"/>
      <c r="H808" s="17"/>
      <c r="I808" s="17"/>
      <c r="J808" s="17"/>
      <c r="K808" s="17"/>
      <c r="L808" s="17"/>
      <c r="M808" s="17"/>
    </row>
    <row r="809" spans="1:13" x14ac:dyDescent="0.2">
      <c r="A809" s="17"/>
      <c r="B809" s="17"/>
      <c r="C809" s="17"/>
      <c r="D809" s="17"/>
      <c r="E809" s="17"/>
      <c r="F809" s="17"/>
      <c r="G809" s="17"/>
      <c r="H809" s="17"/>
      <c r="I809" s="17"/>
      <c r="J809" s="17"/>
      <c r="K809" s="17"/>
      <c r="L809" s="17"/>
      <c r="M809" s="17"/>
    </row>
    <row r="810" spans="1:13" x14ac:dyDescent="0.2">
      <c r="A810" s="17"/>
      <c r="B810" s="17"/>
      <c r="C810" s="17"/>
      <c r="D810" s="17"/>
      <c r="E810" s="17"/>
      <c r="F810" s="17"/>
      <c r="G810" s="17"/>
      <c r="H810" s="17"/>
      <c r="I810" s="17"/>
      <c r="J810" s="17"/>
      <c r="K810" s="17"/>
      <c r="L810" s="17"/>
      <c r="M810" s="17"/>
    </row>
    <row r="811" spans="1:13" x14ac:dyDescent="0.2">
      <c r="A811" s="17"/>
      <c r="B811" s="17"/>
      <c r="C811" s="17"/>
      <c r="D811" s="17"/>
      <c r="E811" s="17"/>
      <c r="F811" s="17"/>
      <c r="G811" s="17"/>
      <c r="H811" s="17"/>
      <c r="I811" s="17"/>
      <c r="J811" s="17"/>
      <c r="K811" s="17"/>
      <c r="L811" s="17"/>
      <c r="M811" s="17"/>
    </row>
    <row r="812" spans="1:13" x14ac:dyDescent="0.2">
      <c r="A812" s="17"/>
      <c r="B812" s="17"/>
      <c r="C812" s="17"/>
      <c r="D812" s="17"/>
      <c r="E812" s="17"/>
      <c r="F812" s="17"/>
      <c r="G812" s="17"/>
      <c r="H812" s="17"/>
      <c r="I812" s="17"/>
      <c r="J812" s="17"/>
      <c r="K812" s="17"/>
      <c r="L812" s="17"/>
      <c r="M812" s="17"/>
    </row>
    <row r="813" spans="1:13" x14ac:dyDescent="0.2">
      <c r="A813" s="17"/>
      <c r="B813" s="17"/>
      <c r="C813" s="17"/>
      <c r="D813" s="17"/>
      <c r="E813" s="17"/>
      <c r="F813" s="17"/>
      <c r="G813" s="17"/>
      <c r="H813" s="17"/>
      <c r="I813" s="17"/>
      <c r="J813" s="17"/>
      <c r="K813" s="17"/>
      <c r="L813" s="17"/>
      <c r="M813" s="17"/>
    </row>
    <row r="814" spans="1:13" x14ac:dyDescent="0.2">
      <c r="A814" s="17"/>
      <c r="B814" s="17"/>
      <c r="C814" s="17"/>
      <c r="D814" s="17"/>
      <c r="E814" s="17"/>
      <c r="F814" s="17"/>
      <c r="G814" s="17"/>
      <c r="H814" s="17"/>
      <c r="I814" s="17"/>
      <c r="J814" s="17"/>
      <c r="K814" s="17"/>
      <c r="L814" s="17"/>
      <c r="M814" s="17"/>
    </row>
    <row r="815" spans="1:13" x14ac:dyDescent="0.2">
      <c r="A815" s="17"/>
      <c r="B815" s="17"/>
      <c r="C815" s="17"/>
      <c r="D815" s="17"/>
      <c r="E815" s="17"/>
      <c r="F815" s="17"/>
      <c r="G815" s="17"/>
      <c r="H815" s="17"/>
      <c r="I815" s="17"/>
      <c r="J815" s="17"/>
      <c r="K815" s="17"/>
      <c r="L815" s="17"/>
      <c r="M815" s="17"/>
    </row>
    <row r="816" spans="1:13" x14ac:dyDescent="0.2">
      <c r="A816" s="17"/>
      <c r="B816" s="17"/>
      <c r="C816" s="17"/>
      <c r="D816" s="17"/>
      <c r="E816" s="17"/>
      <c r="F816" s="17"/>
      <c r="G816" s="17"/>
      <c r="H816" s="17"/>
      <c r="I816" s="17"/>
      <c r="J816" s="17"/>
      <c r="K816" s="17"/>
      <c r="L816" s="17"/>
      <c r="M816" s="17"/>
    </row>
    <row r="817" spans="1:13" x14ac:dyDescent="0.2">
      <c r="A817" s="17"/>
      <c r="B817" s="17"/>
      <c r="C817" s="17"/>
      <c r="D817" s="17"/>
      <c r="E817" s="17"/>
      <c r="F817" s="17"/>
      <c r="G817" s="17"/>
      <c r="H817" s="17"/>
      <c r="I817" s="17"/>
      <c r="J817" s="17"/>
      <c r="K817" s="17"/>
      <c r="L817" s="17"/>
      <c r="M817" s="17"/>
    </row>
    <row r="818" spans="1:13" x14ac:dyDescent="0.2">
      <c r="A818" s="17"/>
      <c r="B818" s="17"/>
      <c r="C818" s="17"/>
      <c r="D818" s="17"/>
      <c r="E818" s="17"/>
      <c r="F818" s="17"/>
      <c r="G818" s="17"/>
      <c r="H818" s="17"/>
      <c r="I818" s="17"/>
      <c r="J818" s="17"/>
      <c r="K818" s="17"/>
      <c r="L818" s="17"/>
      <c r="M818" s="17"/>
    </row>
    <row r="819" spans="1:13" x14ac:dyDescent="0.2">
      <c r="A819" s="17"/>
      <c r="B819" s="17"/>
      <c r="C819" s="17"/>
      <c r="D819" s="17"/>
      <c r="E819" s="17"/>
      <c r="F819" s="17"/>
      <c r="G819" s="17"/>
      <c r="H819" s="17"/>
      <c r="I819" s="17"/>
      <c r="J819" s="17"/>
      <c r="K819" s="17"/>
      <c r="L819" s="17"/>
      <c r="M819" s="17"/>
    </row>
    <row r="820" spans="1:13" x14ac:dyDescent="0.2">
      <c r="A820" s="17"/>
      <c r="B820" s="17"/>
      <c r="C820" s="17"/>
      <c r="D820" s="17"/>
      <c r="E820" s="17"/>
      <c r="F820" s="17"/>
      <c r="G820" s="17"/>
      <c r="H820" s="17"/>
      <c r="I820" s="17"/>
      <c r="J820" s="17"/>
      <c r="K820" s="17"/>
      <c r="L820" s="17"/>
      <c r="M820" s="17"/>
    </row>
    <row r="821" spans="1:13" x14ac:dyDescent="0.2">
      <c r="A821" s="17"/>
      <c r="B821" s="17"/>
      <c r="C821" s="17"/>
      <c r="D821" s="17"/>
      <c r="E821" s="17"/>
      <c r="F821" s="17"/>
      <c r="G821" s="17"/>
      <c r="H821" s="17"/>
      <c r="I821" s="17"/>
      <c r="J821" s="17"/>
      <c r="K821" s="17"/>
      <c r="L821" s="17"/>
      <c r="M821" s="17"/>
    </row>
    <row r="822" spans="1:13" x14ac:dyDescent="0.2">
      <c r="A822" s="17"/>
      <c r="B822" s="17"/>
      <c r="C822" s="17"/>
      <c r="D822" s="17"/>
      <c r="E822" s="17"/>
      <c r="F822" s="17"/>
      <c r="G822" s="17"/>
      <c r="H822" s="17"/>
      <c r="I822" s="17"/>
      <c r="J822" s="17"/>
      <c r="K822" s="17"/>
      <c r="L822" s="17"/>
      <c r="M822" s="17"/>
    </row>
    <row r="823" spans="1:13" x14ac:dyDescent="0.2">
      <c r="A823" s="17"/>
      <c r="B823" s="17"/>
      <c r="C823" s="17"/>
      <c r="D823" s="17"/>
      <c r="E823" s="17"/>
      <c r="F823" s="17"/>
      <c r="G823" s="17"/>
      <c r="H823" s="17"/>
      <c r="I823" s="17"/>
      <c r="J823" s="17"/>
      <c r="K823" s="17"/>
      <c r="L823" s="17"/>
      <c r="M823" s="17"/>
    </row>
    <row r="824" spans="1:13" x14ac:dyDescent="0.2">
      <c r="A824" s="17"/>
      <c r="B824" s="17"/>
      <c r="C824" s="17"/>
      <c r="D824" s="17"/>
      <c r="E824" s="17"/>
      <c r="F824" s="17"/>
      <c r="G824" s="17"/>
      <c r="H824" s="17"/>
      <c r="I824" s="17"/>
      <c r="J824" s="17"/>
      <c r="K824" s="17"/>
      <c r="L824" s="17"/>
      <c r="M824" s="17"/>
    </row>
    <row r="825" spans="1:13" x14ac:dyDescent="0.2">
      <c r="A825" s="17"/>
      <c r="B825" s="17"/>
      <c r="C825" s="17"/>
      <c r="D825" s="17"/>
      <c r="E825" s="17"/>
      <c r="F825" s="17"/>
      <c r="G825" s="17"/>
      <c r="H825" s="17"/>
      <c r="I825" s="17"/>
      <c r="J825" s="17"/>
      <c r="K825" s="17"/>
      <c r="L825" s="17"/>
      <c r="M825" s="17"/>
    </row>
    <row r="826" spans="1:13" x14ac:dyDescent="0.2">
      <c r="A826" s="17"/>
      <c r="B826" s="17"/>
      <c r="C826" s="17"/>
      <c r="D826" s="17"/>
      <c r="E826" s="17"/>
      <c r="F826" s="17"/>
      <c r="G826" s="17"/>
      <c r="H826" s="17"/>
      <c r="I826" s="17"/>
      <c r="J826" s="17"/>
      <c r="K826" s="17"/>
      <c r="L826" s="17"/>
      <c r="M826" s="17"/>
    </row>
    <row r="827" spans="1:13" x14ac:dyDescent="0.2">
      <c r="A827" s="17"/>
      <c r="B827" s="17"/>
      <c r="C827" s="17"/>
      <c r="D827" s="17"/>
      <c r="E827" s="17"/>
      <c r="F827" s="17"/>
      <c r="G827" s="17"/>
      <c r="H827" s="17"/>
      <c r="I827" s="17"/>
      <c r="J827" s="17"/>
      <c r="K827" s="17"/>
      <c r="L827" s="17"/>
      <c r="M827" s="17"/>
    </row>
    <row r="828" spans="1:13" x14ac:dyDescent="0.2">
      <c r="A828" s="17"/>
      <c r="B828" s="17"/>
      <c r="C828" s="17"/>
      <c r="D828" s="17"/>
      <c r="E828" s="17"/>
      <c r="F828" s="17"/>
      <c r="G828" s="17"/>
      <c r="H828" s="17"/>
      <c r="I828" s="17"/>
      <c r="J828" s="17"/>
      <c r="K828" s="17"/>
      <c r="L828" s="17"/>
      <c r="M828" s="17"/>
    </row>
    <row r="829" spans="1:13" x14ac:dyDescent="0.2">
      <c r="A829" s="17"/>
      <c r="B829" s="17"/>
      <c r="C829" s="17"/>
      <c r="D829" s="17"/>
      <c r="E829" s="17"/>
      <c r="F829" s="17"/>
      <c r="G829" s="17"/>
      <c r="H829" s="17"/>
      <c r="I829" s="17"/>
      <c r="J829" s="17"/>
      <c r="K829" s="17"/>
      <c r="L829" s="17"/>
      <c r="M829" s="17"/>
    </row>
    <row r="830" spans="1:13" x14ac:dyDescent="0.2">
      <c r="A830" s="17"/>
      <c r="B830" s="17"/>
      <c r="C830" s="17"/>
      <c r="D830" s="17"/>
      <c r="E830" s="17"/>
      <c r="F830" s="17"/>
      <c r="G830" s="17"/>
      <c r="H830" s="17"/>
      <c r="I830" s="17"/>
      <c r="J830" s="17"/>
      <c r="K830" s="17"/>
      <c r="L830" s="17"/>
      <c r="M830" s="17"/>
    </row>
    <row r="831" spans="1:13" x14ac:dyDescent="0.2">
      <c r="A831" s="17"/>
      <c r="B831" s="17"/>
      <c r="C831" s="17"/>
      <c r="D831" s="17"/>
      <c r="E831" s="17"/>
      <c r="F831" s="17"/>
      <c r="G831" s="17"/>
      <c r="H831" s="17"/>
      <c r="I831" s="17"/>
      <c r="J831" s="17"/>
      <c r="K831" s="17"/>
      <c r="L831" s="17"/>
      <c r="M831" s="17"/>
    </row>
    <row r="832" spans="1:13" x14ac:dyDescent="0.2">
      <c r="A832" s="17"/>
      <c r="B832" s="17"/>
      <c r="C832" s="17"/>
      <c r="D832" s="17"/>
      <c r="E832" s="17"/>
      <c r="F832" s="17"/>
      <c r="G832" s="17"/>
      <c r="H832" s="17"/>
      <c r="I832" s="17"/>
      <c r="J832" s="17"/>
      <c r="K832" s="17"/>
      <c r="L832" s="17"/>
      <c r="M832" s="17"/>
    </row>
    <row r="833" spans="1:13" x14ac:dyDescent="0.2">
      <c r="A833" s="17"/>
      <c r="B833" s="17"/>
      <c r="C833" s="17"/>
      <c r="D833" s="17"/>
      <c r="E833" s="17"/>
      <c r="F833" s="17"/>
      <c r="G833" s="17"/>
      <c r="H833" s="17"/>
      <c r="I833" s="17"/>
      <c r="J833" s="17"/>
      <c r="K833" s="17"/>
      <c r="L833" s="17"/>
      <c r="M833" s="17"/>
    </row>
    <row r="834" spans="1:13" x14ac:dyDescent="0.2">
      <c r="A834" s="17"/>
      <c r="B834" s="17"/>
      <c r="C834" s="17"/>
      <c r="D834" s="17"/>
      <c r="E834" s="17"/>
      <c r="F834" s="17"/>
      <c r="G834" s="17"/>
      <c r="H834" s="17"/>
      <c r="I834" s="17"/>
      <c r="J834" s="17"/>
      <c r="K834" s="17"/>
      <c r="L834" s="17"/>
      <c r="M834" s="17"/>
    </row>
    <row r="835" spans="1:13" x14ac:dyDescent="0.2">
      <c r="A835" s="17"/>
      <c r="B835" s="17"/>
      <c r="C835" s="17"/>
      <c r="D835" s="17"/>
      <c r="E835" s="17"/>
      <c r="F835" s="17"/>
      <c r="G835" s="17"/>
      <c r="H835" s="17"/>
      <c r="I835" s="17"/>
      <c r="J835" s="17"/>
      <c r="K835" s="17"/>
      <c r="L835" s="17"/>
      <c r="M835" s="17"/>
    </row>
    <row r="836" spans="1:13" x14ac:dyDescent="0.2">
      <c r="A836" s="17"/>
      <c r="B836" s="17"/>
      <c r="C836" s="17"/>
      <c r="D836" s="17"/>
      <c r="E836" s="17"/>
      <c r="F836" s="17"/>
      <c r="G836" s="17"/>
      <c r="H836" s="17"/>
      <c r="I836" s="17"/>
      <c r="J836" s="17"/>
      <c r="K836" s="17"/>
      <c r="L836" s="17"/>
      <c r="M836" s="17"/>
    </row>
    <row r="837" spans="1:13" x14ac:dyDescent="0.2">
      <c r="A837" s="17"/>
      <c r="B837" s="17"/>
      <c r="C837" s="17"/>
      <c r="D837" s="17"/>
      <c r="E837" s="17"/>
      <c r="F837" s="17"/>
      <c r="G837" s="17"/>
      <c r="H837" s="17"/>
      <c r="I837" s="17"/>
      <c r="J837" s="17"/>
      <c r="K837" s="17"/>
      <c r="L837" s="17"/>
      <c r="M837" s="17"/>
    </row>
    <row r="838" spans="1:13" x14ac:dyDescent="0.2">
      <c r="A838" s="17"/>
      <c r="B838" s="17"/>
      <c r="C838" s="17"/>
      <c r="D838" s="17"/>
      <c r="E838" s="17"/>
      <c r="F838" s="17"/>
      <c r="G838" s="17"/>
      <c r="H838" s="17"/>
      <c r="I838" s="17"/>
      <c r="J838" s="17"/>
      <c r="K838" s="17"/>
      <c r="L838" s="17"/>
      <c r="M838" s="17"/>
    </row>
    <row r="839" spans="1:13" x14ac:dyDescent="0.2">
      <c r="A839" s="17"/>
      <c r="B839" s="17"/>
      <c r="C839" s="17"/>
      <c r="D839" s="17"/>
      <c r="E839" s="17"/>
      <c r="F839" s="17"/>
      <c r="G839" s="17"/>
      <c r="H839" s="17"/>
      <c r="I839" s="17"/>
      <c r="J839" s="17"/>
      <c r="K839" s="17"/>
      <c r="L839" s="17"/>
      <c r="M839" s="17"/>
    </row>
    <row r="840" spans="1:13" x14ac:dyDescent="0.2">
      <c r="A840" s="17"/>
      <c r="B840" s="17"/>
      <c r="C840" s="17"/>
      <c r="D840" s="17"/>
      <c r="E840" s="17"/>
      <c r="F840" s="17"/>
      <c r="G840" s="17"/>
      <c r="H840" s="17"/>
      <c r="I840" s="17"/>
      <c r="J840" s="17"/>
      <c r="K840" s="17"/>
      <c r="L840" s="17"/>
      <c r="M840" s="17"/>
    </row>
    <row r="841" spans="1:13" x14ac:dyDescent="0.2">
      <c r="A841" s="17"/>
      <c r="B841" s="17"/>
      <c r="C841" s="17"/>
      <c r="D841" s="17"/>
      <c r="E841" s="17"/>
      <c r="F841" s="17"/>
      <c r="G841" s="17"/>
      <c r="H841" s="17"/>
      <c r="I841" s="17"/>
      <c r="J841" s="17"/>
      <c r="K841" s="17"/>
      <c r="L841" s="17"/>
      <c r="M841" s="17"/>
    </row>
    <row r="842" spans="1:13" x14ac:dyDescent="0.2">
      <c r="A842" s="17"/>
      <c r="B842" s="17"/>
      <c r="C842" s="17"/>
      <c r="D842" s="17"/>
      <c r="E842" s="17"/>
      <c r="F842" s="17"/>
      <c r="G842" s="17"/>
      <c r="H842" s="17"/>
      <c r="I842" s="17"/>
      <c r="J842" s="17"/>
      <c r="K842" s="17"/>
      <c r="L842" s="17"/>
      <c r="M842" s="17"/>
    </row>
    <row r="843" spans="1:13" x14ac:dyDescent="0.2">
      <c r="A843" s="17"/>
      <c r="B843" s="17"/>
      <c r="C843" s="17"/>
      <c r="D843" s="17"/>
      <c r="E843" s="17"/>
      <c r="F843" s="17"/>
      <c r="G843" s="17"/>
      <c r="H843" s="17"/>
      <c r="I843" s="17"/>
      <c r="J843" s="17"/>
      <c r="K843" s="17"/>
      <c r="L843" s="17"/>
      <c r="M843" s="17"/>
    </row>
    <row r="844" spans="1:13" x14ac:dyDescent="0.2">
      <c r="A844" s="17"/>
      <c r="B844" s="17"/>
      <c r="C844" s="17"/>
      <c r="D844" s="17"/>
      <c r="E844" s="17"/>
      <c r="F844" s="17"/>
      <c r="G844" s="17"/>
      <c r="H844" s="17"/>
      <c r="I844" s="17"/>
      <c r="J844" s="17"/>
      <c r="K844" s="17"/>
      <c r="L844" s="17"/>
      <c r="M844" s="17"/>
    </row>
    <row r="845" spans="1:13" x14ac:dyDescent="0.2">
      <c r="A845" s="17"/>
      <c r="B845" s="17"/>
      <c r="C845" s="17"/>
      <c r="D845" s="17"/>
      <c r="E845" s="17"/>
      <c r="F845" s="17"/>
      <c r="G845" s="17"/>
      <c r="H845" s="17"/>
      <c r="I845" s="17"/>
      <c r="J845" s="17"/>
      <c r="K845" s="17"/>
      <c r="L845" s="17"/>
      <c r="M845" s="17"/>
    </row>
    <row r="846" spans="1:13" x14ac:dyDescent="0.2">
      <c r="A846" s="17"/>
      <c r="B846" s="17"/>
      <c r="C846" s="17"/>
      <c r="D846" s="17"/>
      <c r="E846" s="17"/>
      <c r="F846" s="17"/>
      <c r="G846" s="17"/>
      <c r="H846" s="17"/>
      <c r="I846" s="17"/>
      <c r="J846" s="17"/>
      <c r="K846" s="17"/>
      <c r="L846" s="17"/>
      <c r="M846" s="17"/>
    </row>
    <row r="847" spans="1:13" x14ac:dyDescent="0.2">
      <c r="A847" s="17"/>
      <c r="B847" s="17"/>
      <c r="C847" s="17"/>
      <c r="D847" s="17"/>
      <c r="E847" s="17"/>
      <c r="F847" s="17"/>
      <c r="G847" s="17"/>
      <c r="H847" s="17"/>
      <c r="I847" s="17"/>
      <c r="J847" s="17"/>
      <c r="K847" s="17"/>
      <c r="L847" s="17"/>
      <c r="M847" s="17"/>
    </row>
    <row r="848" spans="1:13" x14ac:dyDescent="0.2">
      <c r="A848" s="17"/>
      <c r="B848" s="17"/>
      <c r="C848" s="17"/>
      <c r="D848" s="17"/>
      <c r="E848" s="17"/>
      <c r="F848" s="17"/>
      <c r="G848" s="17"/>
      <c r="H848" s="17"/>
      <c r="I848" s="17"/>
      <c r="J848" s="17"/>
      <c r="K848" s="17"/>
      <c r="L848" s="17"/>
      <c r="M848" s="17"/>
    </row>
    <row r="849" spans="1:13" x14ac:dyDescent="0.2">
      <c r="A849" s="17"/>
      <c r="B849" s="17"/>
      <c r="C849" s="17"/>
      <c r="D849" s="17"/>
      <c r="E849" s="17"/>
      <c r="F849" s="17"/>
      <c r="G849" s="17"/>
      <c r="H849" s="17"/>
      <c r="I849" s="17"/>
      <c r="J849" s="17"/>
      <c r="K849" s="17"/>
      <c r="L849" s="17"/>
      <c r="M849" s="17"/>
    </row>
    <row r="850" spans="1:13" x14ac:dyDescent="0.2">
      <c r="A850" s="17"/>
      <c r="B850" s="17"/>
      <c r="C850" s="17"/>
      <c r="D850" s="17"/>
      <c r="E850" s="17"/>
      <c r="F850" s="17"/>
      <c r="G850" s="17"/>
      <c r="H850" s="17"/>
      <c r="I850" s="17"/>
      <c r="J850" s="17"/>
      <c r="K850" s="17"/>
      <c r="L850" s="17"/>
      <c r="M850" s="17"/>
    </row>
    <row r="851" spans="1:13" x14ac:dyDescent="0.2">
      <c r="A851" s="17"/>
      <c r="B851" s="17"/>
      <c r="C851" s="17"/>
      <c r="D851" s="17"/>
      <c r="E851" s="17"/>
      <c r="F851" s="17"/>
      <c r="G851" s="17"/>
      <c r="H851" s="17"/>
      <c r="I851" s="17"/>
      <c r="J851" s="17"/>
      <c r="K851" s="17"/>
      <c r="L851" s="17"/>
      <c r="M851" s="17"/>
    </row>
    <row r="852" spans="1:13" x14ac:dyDescent="0.2">
      <c r="A852" s="17"/>
      <c r="B852" s="17"/>
      <c r="C852" s="17"/>
      <c r="D852" s="17"/>
      <c r="E852" s="17"/>
      <c r="F852" s="17"/>
      <c r="G852" s="17"/>
      <c r="H852" s="17"/>
      <c r="I852" s="17"/>
      <c r="J852" s="17"/>
      <c r="K852" s="17"/>
      <c r="L852" s="17"/>
      <c r="M852" s="17"/>
    </row>
    <row r="853" spans="1:13" x14ac:dyDescent="0.2">
      <c r="A853" s="17"/>
      <c r="B853" s="17"/>
      <c r="C853" s="17"/>
      <c r="D853" s="17"/>
      <c r="E853" s="17"/>
      <c r="F853" s="17"/>
      <c r="G853" s="17"/>
      <c r="H853" s="17"/>
      <c r="I853" s="17"/>
      <c r="J853" s="17"/>
      <c r="K853" s="17"/>
      <c r="L853" s="17"/>
      <c r="M853" s="17"/>
    </row>
    <row r="854" spans="1:13" x14ac:dyDescent="0.2">
      <c r="A854" s="17"/>
      <c r="B854" s="17"/>
      <c r="C854" s="17"/>
      <c r="D854" s="17"/>
      <c r="E854" s="17"/>
      <c r="F854" s="17"/>
      <c r="G854" s="17"/>
      <c r="H854" s="17"/>
      <c r="I854" s="17"/>
      <c r="J854" s="17"/>
      <c r="K854" s="17"/>
      <c r="L854" s="17"/>
      <c r="M854" s="17"/>
    </row>
    <row r="855" spans="1:13" x14ac:dyDescent="0.2">
      <c r="A855" s="17"/>
      <c r="B855" s="17"/>
      <c r="C855" s="17"/>
      <c r="D855" s="17"/>
      <c r="E855" s="17"/>
      <c r="F855" s="17"/>
      <c r="G855" s="17"/>
      <c r="H855" s="17"/>
      <c r="I855" s="17"/>
      <c r="J855" s="17"/>
      <c r="K855" s="17"/>
      <c r="L855" s="17"/>
      <c r="M855" s="17"/>
    </row>
    <row r="856" spans="1:13" x14ac:dyDescent="0.2">
      <c r="A856" s="17"/>
      <c r="B856" s="17"/>
      <c r="C856" s="17"/>
      <c r="D856" s="17"/>
      <c r="E856" s="17"/>
      <c r="F856" s="17"/>
      <c r="G856" s="17"/>
      <c r="H856" s="17"/>
      <c r="I856" s="17"/>
      <c r="J856" s="17"/>
      <c r="K856" s="17"/>
      <c r="L856" s="17"/>
      <c r="M856" s="17"/>
    </row>
    <row r="857" spans="1:13" x14ac:dyDescent="0.2">
      <c r="A857" s="17"/>
      <c r="B857" s="17"/>
      <c r="C857" s="17"/>
      <c r="D857" s="17"/>
      <c r="E857" s="17"/>
      <c r="F857" s="17"/>
      <c r="G857" s="17"/>
      <c r="H857" s="17"/>
      <c r="I857" s="17"/>
      <c r="J857" s="17"/>
      <c r="K857" s="17"/>
      <c r="L857" s="17"/>
      <c r="M857" s="17"/>
    </row>
    <row r="858" spans="1:13" x14ac:dyDescent="0.2">
      <c r="A858" s="17"/>
      <c r="B858" s="17"/>
      <c r="C858" s="17"/>
      <c r="D858" s="17"/>
      <c r="E858" s="17"/>
      <c r="F858" s="17"/>
      <c r="G858" s="17"/>
      <c r="H858" s="17"/>
      <c r="I858" s="17"/>
      <c r="J858" s="17"/>
      <c r="K858" s="17"/>
      <c r="L858" s="17"/>
      <c r="M858" s="17"/>
    </row>
    <row r="859" spans="1:13" x14ac:dyDescent="0.2">
      <c r="A859" s="17"/>
      <c r="B859" s="17"/>
      <c r="C859" s="17"/>
      <c r="D859" s="17"/>
      <c r="E859" s="17"/>
      <c r="F859" s="17"/>
      <c r="G859" s="17"/>
      <c r="H859" s="17"/>
      <c r="I859" s="17"/>
      <c r="J859" s="17"/>
      <c r="K859" s="17"/>
      <c r="L859" s="17"/>
      <c r="M859" s="17"/>
    </row>
    <row r="860" spans="1:13" x14ac:dyDescent="0.2">
      <c r="A860" s="17"/>
      <c r="B860" s="17"/>
      <c r="C860" s="17"/>
      <c r="D860" s="17"/>
      <c r="E860" s="17"/>
      <c r="F860" s="17"/>
      <c r="G860" s="17"/>
      <c r="H860" s="17"/>
      <c r="I860" s="17"/>
      <c r="J860" s="17"/>
      <c r="K860" s="17"/>
      <c r="L860" s="17"/>
      <c r="M860" s="17"/>
    </row>
    <row r="861" spans="1:13" x14ac:dyDescent="0.2">
      <c r="A861" s="17"/>
      <c r="B861" s="17"/>
      <c r="C861" s="17"/>
      <c r="D861" s="17"/>
      <c r="E861" s="17"/>
      <c r="F861" s="17"/>
      <c r="G861" s="17"/>
      <c r="H861" s="17"/>
      <c r="I861" s="17"/>
      <c r="J861" s="17"/>
      <c r="K861" s="17"/>
      <c r="L861" s="17"/>
      <c r="M861" s="17"/>
    </row>
    <row r="862" spans="1:13" x14ac:dyDescent="0.2">
      <c r="A862" s="17"/>
      <c r="B862" s="17"/>
      <c r="C862" s="17"/>
      <c r="D862" s="17"/>
      <c r="E862" s="17"/>
      <c r="F862" s="17"/>
      <c r="G862" s="17"/>
      <c r="H862" s="17"/>
      <c r="I862" s="17"/>
      <c r="J862" s="17"/>
      <c r="K862" s="17"/>
      <c r="L862" s="17"/>
      <c r="M862" s="17"/>
    </row>
    <row r="863" spans="1:13" x14ac:dyDescent="0.2">
      <c r="A863" s="17"/>
      <c r="B863" s="17"/>
      <c r="C863" s="17"/>
      <c r="D863" s="17"/>
      <c r="E863" s="17"/>
      <c r="F863" s="17"/>
      <c r="G863" s="17"/>
      <c r="H863" s="17"/>
      <c r="I863" s="17"/>
      <c r="J863" s="17"/>
      <c r="K863" s="17"/>
      <c r="L863" s="17"/>
      <c r="M863" s="17"/>
    </row>
    <row r="864" spans="1:13" x14ac:dyDescent="0.2">
      <c r="A864" s="17"/>
      <c r="B864" s="17"/>
      <c r="C864" s="17"/>
      <c r="D864" s="17"/>
      <c r="E864" s="17"/>
      <c r="F864" s="17"/>
      <c r="G864" s="17"/>
      <c r="H864" s="17"/>
      <c r="I864" s="17"/>
      <c r="J864" s="17"/>
      <c r="K864" s="17"/>
      <c r="L864" s="17"/>
      <c r="M864" s="17"/>
    </row>
    <row r="865" spans="1:13" x14ac:dyDescent="0.2">
      <c r="A865" s="17"/>
      <c r="B865" s="17"/>
      <c r="C865" s="17"/>
      <c r="D865" s="17"/>
      <c r="E865" s="17"/>
      <c r="F865" s="17"/>
      <c r="G865" s="17"/>
      <c r="H865" s="17"/>
      <c r="I865" s="17"/>
      <c r="J865" s="17"/>
      <c r="K865" s="17"/>
      <c r="L865" s="17"/>
      <c r="M865" s="17"/>
    </row>
    <row r="866" spans="1:13" x14ac:dyDescent="0.2">
      <c r="A866" s="17"/>
      <c r="B866" s="17"/>
      <c r="C866" s="17"/>
      <c r="D866" s="17"/>
      <c r="E866" s="17"/>
      <c r="F866" s="17"/>
      <c r="G866" s="17"/>
      <c r="H866" s="17"/>
      <c r="I866" s="17"/>
      <c r="J866" s="17"/>
      <c r="K866" s="17"/>
      <c r="L866" s="17"/>
      <c r="M866" s="17"/>
    </row>
    <row r="867" spans="1:13" x14ac:dyDescent="0.2">
      <c r="A867" s="17"/>
      <c r="B867" s="17"/>
      <c r="C867" s="17"/>
      <c r="D867" s="17"/>
      <c r="E867" s="17"/>
      <c r="F867" s="17"/>
      <c r="G867" s="17"/>
      <c r="H867" s="17"/>
      <c r="I867" s="17"/>
      <c r="J867" s="17"/>
      <c r="K867" s="17"/>
      <c r="L867" s="17"/>
      <c r="M867" s="17"/>
    </row>
    <row r="868" spans="1:13" x14ac:dyDescent="0.2">
      <c r="A868" s="17"/>
      <c r="B868" s="17"/>
      <c r="C868" s="17"/>
      <c r="D868" s="17"/>
      <c r="E868" s="17"/>
      <c r="F868" s="17"/>
      <c r="G868" s="17"/>
      <c r="H868" s="17"/>
      <c r="I868" s="17"/>
      <c r="J868" s="17"/>
      <c r="K868" s="17"/>
      <c r="L868" s="17"/>
      <c r="M868" s="17"/>
    </row>
    <row r="869" spans="1:13" x14ac:dyDescent="0.2">
      <c r="A869" s="17"/>
      <c r="B869" s="17"/>
      <c r="C869" s="17"/>
      <c r="D869" s="17"/>
      <c r="E869" s="17"/>
      <c r="F869" s="17"/>
      <c r="G869" s="17"/>
      <c r="H869" s="17"/>
      <c r="I869" s="17"/>
      <c r="J869" s="17"/>
      <c r="K869" s="17"/>
      <c r="L869" s="17"/>
      <c r="M869" s="17"/>
    </row>
    <row r="870" spans="1:13" x14ac:dyDescent="0.2">
      <c r="A870" s="17"/>
      <c r="B870" s="17"/>
      <c r="C870" s="17"/>
      <c r="D870" s="17"/>
      <c r="E870" s="17"/>
      <c r="F870" s="17"/>
      <c r="G870" s="17"/>
      <c r="H870" s="17"/>
      <c r="I870" s="17"/>
      <c r="J870" s="17"/>
      <c r="K870" s="17"/>
      <c r="L870" s="17"/>
      <c r="M870" s="17"/>
    </row>
    <row r="871" spans="1:13" x14ac:dyDescent="0.2">
      <c r="A871" s="17"/>
      <c r="B871" s="17"/>
      <c r="C871" s="17"/>
      <c r="D871" s="17"/>
      <c r="E871" s="17"/>
      <c r="F871" s="17"/>
      <c r="G871" s="17"/>
      <c r="H871" s="17"/>
      <c r="I871" s="17"/>
      <c r="J871" s="17"/>
      <c r="K871" s="17"/>
      <c r="L871" s="17"/>
      <c r="M871" s="17"/>
    </row>
    <row r="872" spans="1:13" x14ac:dyDescent="0.2">
      <c r="A872" s="17"/>
      <c r="B872" s="17"/>
      <c r="C872" s="17"/>
      <c r="D872" s="17"/>
      <c r="E872" s="17"/>
      <c r="F872" s="17"/>
      <c r="G872" s="17"/>
      <c r="H872" s="17"/>
      <c r="I872" s="17"/>
      <c r="J872" s="17"/>
      <c r="K872" s="17"/>
      <c r="L872" s="17"/>
      <c r="M872" s="17"/>
    </row>
    <row r="873" spans="1:13" x14ac:dyDescent="0.2">
      <c r="A873" s="17"/>
      <c r="B873" s="17"/>
      <c r="C873" s="17"/>
      <c r="D873" s="17"/>
      <c r="E873" s="17"/>
      <c r="F873" s="17"/>
      <c r="G873" s="17"/>
      <c r="H873" s="17"/>
      <c r="I873" s="17"/>
      <c r="J873" s="17"/>
      <c r="K873" s="17"/>
      <c r="L873" s="17"/>
      <c r="M873" s="17"/>
    </row>
    <row r="874" spans="1:13" x14ac:dyDescent="0.2">
      <c r="A874" s="17"/>
      <c r="B874" s="17"/>
      <c r="C874" s="17"/>
      <c r="D874" s="17"/>
      <c r="E874" s="17"/>
      <c r="F874" s="17"/>
      <c r="G874" s="17"/>
      <c r="H874" s="17"/>
      <c r="I874" s="17"/>
      <c r="J874" s="17"/>
      <c r="K874" s="17"/>
      <c r="L874" s="17"/>
      <c r="M874" s="17"/>
    </row>
    <row r="875" spans="1:13" x14ac:dyDescent="0.2">
      <c r="A875" s="17"/>
      <c r="B875" s="17"/>
      <c r="C875" s="17"/>
      <c r="D875" s="17"/>
      <c r="E875" s="17"/>
      <c r="F875" s="17"/>
      <c r="G875" s="17"/>
      <c r="H875" s="17"/>
      <c r="I875" s="17"/>
      <c r="J875" s="17"/>
      <c r="K875" s="17"/>
      <c r="L875" s="17"/>
      <c r="M875" s="17"/>
    </row>
    <row r="876" spans="1:13" x14ac:dyDescent="0.2">
      <c r="A876" s="17"/>
      <c r="B876" s="17"/>
      <c r="C876" s="17"/>
      <c r="D876" s="17"/>
      <c r="E876" s="17"/>
      <c r="F876" s="17"/>
      <c r="G876" s="17"/>
      <c r="H876" s="17"/>
      <c r="I876" s="17"/>
      <c r="J876" s="17"/>
      <c r="K876" s="17"/>
      <c r="L876" s="17"/>
      <c r="M876" s="17"/>
    </row>
    <row r="877" spans="1:13" x14ac:dyDescent="0.2">
      <c r="A877" s="17"/>
      <c r="B877" s="17"/>
      <c r="C877" s="17"/>
      <c r="D877" s="17"/>
      <c r="E877" s="17"/>
      <c r="F877" s="17"/>
      <c r="G877" s="17"/>
      <c r="H877" s="17"/>
      <c r="I877" s="17"/>
      <c r="J877" s="17"/>
      <c r="K877" s="17"/>
      <c r="L877" s="17"/>
      <c r="M877" s="17"/>
    </row>
    <row r="878" spans="1:13" x14ac:dyDescent="0.2">
      <c r="A878" s="17"/>
      <c r="B878" s="17"/>
      <c r="C878" s="17"/>
      <c r="D878" s="17"/>
      <c r="E878" s="17"/>
      <c r="F878" s="17"/>
      <c r="G878" s="17"/>
      <c r="H878" s="17"/>
      <c r="I878" s="17"/>
      <c r="J878" s="17"/>
      <c r="K878" s="17"/>
      <c r="L878" s="17"/>
      <c r="M878" s="17"/>
    </row>
    <row r="879" spans="1:13" x14ac:dyDescent="0.2">
      <c r="A879" s="17"/>
      <c r="B879" s="17"/>
      <c r="C879" s="17"/>
      <c r="D879" s="17"/>
      <c r="E879" s="17"/>
      <c r="F879" s="17"/>
      <c r="G879" s="17"/>
      <c r="H879" s="17"/>
      <c r="I879" s="17"/>
      <c r="J879" s="17"/>
      <c r="K879" s="17"/>
      <c r="L879" s="17"/>
      <c r="M879" s="17"/>
    </row>
    <row r="880" spans="1:13" x14ac:dyDescent="0.2">
      <c r="A880" s="17"/>
      <c r="B880" s="17"/>
      <c r="C880" s="17"/>
      <c r="D880" s="17"/>
      <c r="E880" s="17"/>
      <c r="F880" s="17"/>
      <c r="G880" s="17"/>
      <c r="H880" s="17"/>
      <c r="I880" s="17"/>
      <c r="J880" s="17"/>
      <c r="K880" s="17"/>
      <c r="L880" s="17"/>
      <c r="M880" s="17"/>
    </row>
    <row r="881" spans="1:13" x14ac:dyDescent="0.2">
      <c r="A881" s="17"/>
      <c r="B881" s="17"/>
      <c r="C881" s="17"/>
      <c r="D881" s="17"/>
      <c r="E881" s="17"/>
      <c r="F881" s="17"/>
      <c r="G881" s="17"/>
      <c r="H881" s="17"/>
      <c r="I881" s="17"/>
      <c r="J881" s="17"/>
      <c r="K881" s="17"/>
      <c r="L881" s="17"/>
      <c r="M881" s="17"/>
    </row>
    <row r="882" spans="1:13" x14ac:dyDescent="0.2">
      <c r="A882" s="17"/>
      <c r="B882" s="17"/>
      <c r="C882" s="17"/>
      <c r="D882" s="17"/>
      <c r="E882" s="17"/>
      <c r="F882" s="17"/>
      <c r="G882" s="17"/>
      <c r="H882" s="17"/>
      <c r="I882" s="17"/>
      <c r="J882" s="17"/>
      <c r="K882" s="17"/>
      <c r="L882" s="17"/>
      <c r="M882" s="17"/>
    </row>
    <row r="883" spans="1:13" x14ac:dyDescent="0.2">
      <c r="A883" s="17"/>
      <c r="B883" s="17"/>
      <c r="C883" s="17"/>
      <c r="D883" s="17"/>
      <c r="E883" s="17"/>
      <c r="F883" s="17"/>
      <c r="G883" s="17"/>
      <c r="H883" s="17"/>
      <c r="I883" s="17"/>
      <c r="J883" s="17"/>
      <c r="K883" s="17"/>
      <c r="L883" s="17"/>
      <c r="M883" s="17"/>
    </row>
    <row r="884" spans="1:13" x14ac:dyDescent="0.2">
      <c r="A884" s="17"/>
      <c r="B884" s="17"/>
      <c r="C884" s="17"/>
      <c r="D884" s="17"/>
      <c r="E884" s="17"/>
      <c r="F884" s="17"/>
      <c r="G884" s="17"/>
      <c r="H884" s="17"/>
      <c r="I884" s="17"/>
      <c r="J884" s="17"/>
      <c r="K884" s="17"/>
      <c r="L884" s="17"/>
      <c r="M884" s="17"/>
    </row>
    <row r="885" spans="1:13" x14ac:dyDescent="0.2">
      <c r="A885" s="17"/>
      <c r="B885" s="17"/>
      <c r="C885" s="17"/>
      <c r="D885" s="17"/>
      <c r="E885" s="17"/>
      <c r="F885" s="17"/>
      <c r="G885" s="17"/>
      <c r="H885" s="17"/>
      <c r="I885" s="17"/>
      <c r="J885" s="17"/>
      <c r="K885" s="17"/>
      <c r="L885" s="17"/>
      <c r="M885" s="17"/>
    </row>
    <row r="886" spans="1:13" x14ac:dyDescent="0.2">
      <c r="A886" s="17"/>
      <c r="B886" s="17"/>
      <c r="C886" s="17"/>
      <c r="D886" s="17"/>
      <c r="E886" s="17"/>
      <c r="F886" s="17"/>
      <c r="G886" s="17"/>
      <c r="H886" s="17"/>
      <c r="I886" s="17"/>
      <c r="J886" s="17"/>
      <c r="K886" s="17"/>
      <c r="L886" s="17"/>
      <c r="M886" s="17"/>
    </row>
    <row r="887" spans="1:13" x14ac:dyDescent="0.2">
      <c r="A887" s="17"/>
      <c r="B887" s="17"/>
      <c r="C887" s="17"/>
      <c r="D887" s="17"/>
      <c r="E887" s="17"/>
      <c r="F887" s="17"/>
      <c r="G887" s="17"/>
      <c r="H887" s="17"/>
      <c r="I887" s="17"/>
      <c r="J887" s="17"/>
      <c r="K887" s="17"/>
      <c r="L887" s="17"/>
      <c r="M887" s="17"/>
    </row>
    <row r="888" spans="1:13" x14ac:dyDescent="0.2">
      <c r="A888" s="17"/>
      <c r="B888" s="17"/>
      <c r="C888" s="17"/>
      <c r="D888" s="17"/>
      <c r="E888" s="17"/>
      <c r="F888" s="17"/>
      <c r="G888" s="17"/>
      <c r="H888" s="17"/>
      <c r="I888" s="17"/>
      <c r="J888" s="17"/>
      <c r="K888" s="17"/>
      <c r="L888" s="17"/>
      <c r="M888" s="17"/>
    </row>
    <row r="889" spans="1:13" x14ac:dyDescent="0.2">
      <c r="A889" s="17"/>
      <c r="B889" s="17"/>
      <c r="C889" s="17"/>
      <c r="D889" s="17"/>
      <c r="E889" s="17"/>
      <c r="F889" s="17"/>
      <c r="G889" s="17"/>
      <c r="H889" s="17"/>
      <c r="I889" s="17"/>
      <c r="J889" s="17"/>
      <c r="K889" s="17"/>
      <c r="L889" s="17"/>
      <c r="M889" s="17"/>
    </row>
    <row r="890" spans="1:13" x14ac:dyDescent="0.2">
      <c r="A890" s="17"/>
      <c r="B890" s="17"/>
      <c r="C890" s="17"/>
      <c r="D890" s="17"/>
      <c r="E890" s="17"/>
      <c r="F890" s="17"/>
      <c r="G890" s="17"/>
      <c r="H890" s="17"/>
      <c r="I890" s="17"/>
      <c r="J890" s="17"/>
      <c r="K890" s="17"/>
      <c r="L890" s="17"/>
      <c r="M890" s="17"/>
    </row>
    <row r="891" spans="1:13" x14ac:dyDescent="0.2">
      <c r="A891" s="17"/>
      <c r="B891" s="17"/>
      <c r="C891" s="17"/>
      <c r="D891" s="17"/>
      <c r="E891" s="17"/>
      <c r="F891" s="17"/>
      <c r="G891" s="17"/>
      <c r="H891" s="17"/>
      <c r="I891" s="17"/>
      <c r="J891" s="17"/>
      <c r="K891" s="17"/>
      <c r="L891" s="17"/>
      <c r="M891" s="17"/>
    </row>
    <row r="892" spans="1:13" x14ac:dyDescent="0.2">
      <c r="A892" s="17"/>
      <c r="B892" s="17"/>
      <c r="C892" s="17"/>
      <c r="D892" s="17"/>
      <c r="E892" s="17"/>
      <c r="F892" s="17"/>
      <c r="G892" s="17"/>
      <c r="H892" s="17"/>
      <c r="I892" s="17"/>
      <c r="J892" s="17"/>
      <c r="K892" s="17"/>
      <c r="L892" s="17"/>
      <c r="M892" s="17"/>
    </row>
    <row r="893" spans="1:13" x14ac:dyDescent="0.2">
      <c r="A893" s="17"/>
      <c r="B893" s="17"/>
      <c r="C893" s="17"/>
      <c r="D893" s="17"/>
      <c r="E893" s="17"/>
      <c r="F893" s="17"/>
      <c r="G893" s="17"/>
      <c r="H893" s="17"/>
      <c r="I893" s="17"/>
      <c r="J893" s="17"/>
      <c r="K893" s="17"/>
      <c r="L893" s="17"/>
      <c r="M893" s="17"/>
    </row>
    <row r="894" spans="1:13" x14ac:dyDescent="0.2">
      <c r="A894" s="17"/>
      <c r="B894" s="17"/>
      <c r="C894" s="17"/>
      <c r="D894" s="17"/>
      <c r="E894" s="17"/>
      <c r="F894" s="17"/>
      <c r="G894" s="17"/>
      <c r="H894" s="17"/>
      <c r="I894" s="17"/>
      <c r="J894" s="17"/>
      <c r="K894" s="17"/>
      <c r="L894" s="17"/>
      <c r="M894" s="17"/>
    </row>
    <row r="895" spans="1:13" x14ac:dyDescent="0.2">
      <c r="A895" s="17"/>
      <c r="B895" s="17"/>
      <c r="C895" s="17"/>
      <c r="D895" s="17"/>
      <c r="E895" s="17"/>
      <c r="F895" s="17"/>
      <c r="G895" s="17"/>
      <c r="H895" s="17"/>
      <c r="I895" s="17"/>
      <c r="J895" s="17"/>
      <c r="K895" s="17"/>
      <c r="L895" s="17"/>
      <c r="M895" s="17"/>
    </row>
    <row r="896" spans="1:13" x14ac:dyDescent="0.2">
      <c r="A896" s="17"/>
      <c r="B896" s="17"/>
      <c r="C896" s="17"/>
      <c r="D896" s="17"/>
      <c r="E896" s="17"/>
      <c r="F896" s="17"/>
      <c r="G896" s="17"/>
      <c r="H896" s="17"/>
      <c r="I896" s="17"/>
      <c r="J896" s="17"/>
      <c r="K896" s="17"/>
      <c r="L896" s="17"/>
      <c r="M896" s="17"/>
    </row>
    <row r="897" spans="1:13" x14ac:dyDescent="0.2">
      <c r="A897" s="17"/>
      <c r="B897" s="17"/>
      <c r="C897" s="17"/>
      <c r="D897" s="17"/>
      <c r="E897" s="17"/>
      <c r="F897" s="17"/>
      <c r="G897" s="17"/>
      <c r="H897" s="17"/>
      <c r="I897" s="17"/>
      <c r="J897" s="17"/>
      <c r="K897" s="17"/>
      <c r="L897" s="17"/>
      <c r="M897" s="17"/>
    </row>
    <row r="898" spans="1:13" x14ac:dyDescent="0.2">
      <c r="A898" s="17"/>
      <c r="B898" s="17"/>
      <c r="C898" s="17"/>
      <c r="D898" s="17"/>
      <c r="E898" s="17"/>
      <c r="F898" s="17"/>
      <c r="G898" s="17"/>
      <c r="H898" s="17"/>
      <c r="I898" s="17"/>
      <c r="J898" s="17"/>
      <c r="K898" s="17"/>
      <c r="L898" s="17"/>
      <c r="M898" s="17"/>
    </row>
    <row r="899" spans="1:13" x14ac:dyDescent="0.2">
      <c r="A899" s="17"/>
      <c r="B899" s="17"/>
      <c r="C899" s="17"/>
      <c r="D899" s="17"/>
      <c r="E899" s="17"/>
      <c r="F899" s="17"/>
      <c r="G899" s="17"/>
      <c r="H899" s="17"/>
      <c r="I899" s="17"/>
      <c r="J899" s="17"/>
      <c r="K899" s="17"/>
      <c r="L899" s="17"/>
      <c r="M899" s="17"/>
    </row>
    <row r="900" spans="1:13" x14ac:dyDescent="0.2">
      <c r="A900" s="17"/>
      <c r="B900" s="17"/>
      <c r="C900" s="17"/>
      <c r="D900" s="17"/>
      <c r="E900" s="17"/>
      <c r="F900" s="17"/>
      <c r="G900" s="17"/>
      <c r="H900" s="17"/>
      <c r="I900" s="17"/>
      <c r="J900" s="17"/>
      <c r="K900" s="17"/>
      <c r="L900" s="17"/>
      <c r="M900" s="17"/>
    </row>
    <row r="901" spans="1:13" x14ac:dyDescent="0.2">
      <c r="A901" s="17"/>
      <c r="B901" s="17"/>
      <c r="C901" s="17"/>
      <c r="D901" s="17"/>
      <c r="E901" s="17"/>
      <c r="F901" s="17"/>
      <c r="G901" s="17"/>
      <c r="H901" s="17"/>
      <c r="I901" s="17"/>
      <c r="J901" s="17"/>
      <c r="K901" s="17"/>
      <c r="L901" s="17"/>
      <c r="M901" s="17"/>
    </row>
    <row r="902" spans="1:13" x14ac:dyDescent="0.2">
      <c r="A902" s="17"/>
      <c r="B902" s="17"/>
      <c r="C902" s="17"/>
      <c r="D902" s="17"/>
      <c r="E902" s="17"/>
      <c r="F902" s="17"/>
      <c r="G902" s="17"/>
      <c r="H902" s="17"/>
      <c r="I902" s="17"/>
      <c r="J902" s="17"/>
      <c r="K902" s="17"/>
      <c r="L902" s="17"/>
      <c r="M902" s="17"/>
    </row>
    <row r="903" spans="1:13" x14ac:dyDescent="0.2">
      <c r="A903" s="17"/>
      <c r="B903" s="17"/>
      <c r="C903" s="17"/>
      <c r="D903" s="17"/>
      <c r="E903" s="17"/>
      <c r="F903" s="17"/>
      <c r="G903" s="17"/>
      <c r="H903" s="17"/>
      <c r="I903" s="17"/>
      <c r="J903" s="17"/>
      <c r="K903" s="17"/>
      <c r="L903" s="17"/>
      <c r="M903" s="17"/>
    </row>
    <row r="904" spans="1:13" x14ac:dyDescent="0.2">
      <c r="A904" s="17"/>
      <c r="B904" s="17"/>
      <c r="C904" s="17"/>
      <c r="D904" s="17"/>
      <c r="E904" s="17"/>
      <c r="F904" s="17"/>
      <c r="G904" s="17"/>
      <c r="H904" s="17"/>
      <c r="I904" s="17"/>
      <c r="J904" s="17"/>
      <c r="K904" s="17"/>
      <c r="L904" s="17"/>
      <c r="M904" s="17"/>
    </row>
    <row r="905" spans="1:13" x14ac:dyDescent="0.2">
      <c r="A905" s="17"/>
      <c r="B905" s="17"/>
      <c r="C905" s="17"/>
      <c r="D905" s="17"/>
      <c r="E905" s="17"/>
      <c r="F905" s="17"/>
      <c r="G905" s="17"/>
      <c r="H905" s="17"/>
      <c r="I905" s="17"/>
      <c r="J905" s="17"/>
      <c r="K905" s="17"/>
      <c r="L905" s="17"/>
      <c r="M905" s="17"/>
    </row>
    <row r="906" spans="1:13" x14ac:dyDescent="0.2">
      <c r="A906" s="17"/>
      <c r="B906" s="17"/>
      <c r="C906" s="17"/>
      <c r="D906" s="17"/>
      <c r="E906" s="17"/>
      <c r="F906" s="17"/>
      <c r="G906" s="17"/>
      <c r="H906" s="17"/>
      <c r="I906" s="17"/>
      <c r="J906" s="17"/>
      <c r="K906" s="17"/>
      <c r="L906" s="17"/>
      <c r="M906" s="17"/>
    </row>
    <row r="907" spans="1:13" x14ac:dyDescent="0.2">
      <c r="A907" s="17"/>
      <c r="B907" s="17"/>
      <c r="C907" s="17"/>
      <c r="D907" s="17"/>
      <c r="E907" s="17"/>
      <c r="F907" s="17"/>
      <c r="G907" s="17"/>
      <c r="H907" s="17"/>
      <c r="I907" s="17"/>
      <c r="J907" s="17"/>
      <c r="K907" s="17"/>
      <c r="L907" s="17"/>
      <c r="M907" s="17"/>
    </row>
    <row r="908" spans="1:13" x14ac:dyDescent="0.2">
      <c r="A908" s="17"/>
      <c r="B908" s="17"/>
      <c r="C908" s="17"/>
      <c r="D908" s="17"/>
      <c r="E908" s="17"/>
      <c r="F908" s="17"/>
      <c r="G908" s="17"/>
      <c r="H908" s="17"/>
      <c r="I908" s="17"/>
      <c r="J908" s="17"/>
      <c r="K908" s="17"/>
      <c r="L908" s="17"/>
      <c r="M908" s="17"/>
    </row>
    <row r="909" spans="1:13" x14ac:dyDescent="0.2">
      <c r="A909" s="17"/>
      <c r="B909" s="17"/>
      <c r="C909" s="17"/>
      <c r="D909" s="17"/>
      <c r="E909" s="17"/>
      <c r="F909" s="17"/>
      <c r="G909" s="17"/>
      <c r="H909" s="17"/>
      <c r="I909" s="17"/>
      <c r="J909" s="17"/>
      <c r="K909" s="17"/>
      <c r="L909" s="17"/>
      <c r="M909" s="17"/>
    </row>
    <row r="910" spans="1:13" x14ac:dyDescent="0.2">
      <c r="A910" s="17"/>
      <c r="B910" s="17"/>
      <c r="C910" s="17"/>
      <c r="D910" s="17"/>
      <c r="E910" s="17"/>
      <c r="F910" s="17"/>
      <c r="G910" s="17"/>
      <c r="H910" s="17"/>
      <c r="I910" s="17"/>
      <c r="J910" s="17"/>
      <c r="K910" s="17"/>
      <c r="L910" s="17"/>
      <c r="M910" s="17"/>
    </row>
    <row r="911" spans="1:13" x14ac:dyDescent="0.2">
      <c r="A911" s="17"/>
      <c r="B911" s="17"/>
      <c r="C911" s="17"/>
      <c r="D911" s="17"/>
      <c r="E911" s="17"/>
      <c r="F911" s="17"/>
      <c r="G911" s="17"/>
      <c r="H911" s="17"/>
      <c r="I911" s="17"/>
      <c r="J911" s="17"/>
      <c r="K911" s="17"/>
      <c r="L911" s="17"/>
      <c r="M911" s="17"/>
    </row>
    <row r="912" spans="1:13" x14ac:dyDescent="0.2">
      <c r="A912" s="17"/>
      <c r="B912" s="17"/>
      <c r="C912" s="17"/>
      <c r="D912" s="17"/>
      <c r="E912" s="17"/>
      <c r="F912" s="17"/>
      <c r="G912" s="17"/>
      <c r="H912" s="17"/>
      <c r="I912" s="17"/>
      <c r="J912" s="17"/>
      <c r="K912" s="17"/>
      <c r="L912" s="17"/>
      <c r="M912" s="17"/>
    </row>
    <row r="913" spans="1:13" x14ac:dyDescent="0.2">
      <c r="A913" s="17"/>
      <c r="B913" s="17"/>
      <c r="C913" s="17"/>
      <c r="D913" s="17"/>
      <c r="E913" s="17"/>
      <c r="F913" s="17"/>
      <c r="G913" s="17"/>
      <c r="H913" s="17"/>
      <c r="I913" s="17"/>
      <c r="J913" s="17"/>
      <c r="K913" s="17"/>
      <c r="L913" s="17"/>
      <c r="M913" s="17"/>
    </row>
    <row r="914" spans="1:13" x14ac:dyDescent="0.2">
      <c r="A914" s="17"/>
      <c r="B914" s="17"/>
      <c r="C914" s="17"/>
      <c r="D914" s="17"/>
      <c r="E914" s="17"/>
      <c r="F914" s="17"/>
      <c r="G914" s="17"/>
      <c r="H914" s="17"/>
      <c r="I914" s="17"/>
      <c r="J914" s="17"/>
      <c r="K914" s="17"/>
      <c r="L914" s="17"/>
      <c r="M914" s="17"/>
    </row>
    <row r="915" spans="1:13" x14ac:dyDescent="0.2">
      <c r="A915" s="17"/>
      <c r="B915" s="17"/>
      <c r="C915" s="17"/>
      <c r="D915" s="17"/>
      <c r="E915" s="17"/>
      <c r="F915" s="17"/>
      <c r="G915" s="17"/>
      <c r="H915" s="17"/>
      <c r="I915" s="17"/>
      <c r="J915" s="17"/>
      <c r="K915" s="17"/>
      <c r="L915" s="17"/>
      <c r="M915" s="17"/>
    </row>
    <row r="916" spans="1:13" x14ac:dyDescent="0.2">
      <c r="A916" s="17"/>
      <c r="B916" s="17"/>
      <c r="C916" s="17"/>
      <c r="D916" s="17"/>
      <c r="E916" s="17"/>
      <c r="F916" s="17"/>
      <c r="G916" s="17"/>
      <c r="H916" s="17"/>
      <c r="I916" s="17"/>
      <c r="J916" s="17"/>
      <c r="K916" s="17"/>
      <c r="L916" s="17"/>
      <c r="M916" s="17"/>
    </row>
    <row r="917" spans="1:13" x14ac:dyDescent="0.2">
      <c r="A917" s="17"/>
      <c r="B917" s="17"/>
      <c r="C917" s="17"/>
      <c r="D917" s="17"/>
      <c r="E917" s="17"/>
      <c r="F917" s="17"/>
      <c r="G917" s="17"/>
      <c r="H917" s="17"/>
      <c r="I917" s="17"/>
      <c r="J917" s="17"/>
      <c r="K917" s="17"/>
      <c r="L917" s="17"/>
      <c r="M917" s="17"/>
    </row>
    <row r="918" spans="1:13" x14ac:dyDescent="0.2">
      <c r="A918" s="17"/>
      <c r="B918" s="17"/>
      <c r="C918" s="17"/>
      <c r="D918" s="17"/>
      <c r="E918" s="17"/>
      <c r="F918" s="17"/>
      <c r="G918" s="17"/>
      <c r="H918" s="17"/>
      <c r="I918" s="17"/>
      <c r="J918" s="17"/>
      <c r="K918" s="17"/>
      <c r="L918" s="17"/>
      <c r="M918" s="17"/>
    </row>
    <row r="919" spans="1:13" x14ac:dyDescent="0.2">
      <c r="A919" s="17"/>
      <c r="B919" s="17"/>
      <c r="C919" s="17"/>
      <c r="D919" s="17"/>
      <c r="E919" s="17"/>
      <c r="F919" s="17"/>
      <c r="G919" s="17"/>
      <c r="H919" s="17"/>
      <c r="I919" s="17"/>
      <c r="J919" s="17"/>
      <c r="K919" s="17"/>
      <c r="L919" s="17"/>
      <c r="M919" s="17"/>
    </row>
    <row r="920" spans="1:13" x14ac:dyDescent="0.2">
      <c r="A920" s="17"/>
      <c r="B920" s="17"/>
      <c r="C920" s="17"/>
      <c r="D920" s="17"/>
      <c r="E920" s="17"/>
      <c r="F920" s="17"/>
      <c r="G920" s="17"/>
      <c r="H920" s="17"/>
      <c r="I920" s="17"/>
      <c r="J920" s="17"/>
      <c r="K920" s="17"/>
      <c r="L920" s="17"/>
      <c r="M920" s="17"/>
    </row>
    <row r="921" spans="1:13" x14ac:dyDescent="0.2">
      <c r="A921" s="17"/>
      <c r="B921" s="17"/>
      <c r="C921" s="17"/>
      <c r="D921" s="17"/>
      <c r="E921" s="17"/>
      <c r="F921" s="17"/>
      <c r="G921" s="17"/>
      <c r="H921" s="17"/>
      <c r="I921" s="17"/>
      <c r="J921" s="17"/>
      <c r="K921" s="17"/>
      <c r="L921" s="17"/>
      <c r="M921" s="17"/>
    </row>
    <row r="922" spans="1:13" x14ac:dyDescent="0.2">
      <c r="A922" s="17"/>
      <c r="B922" s="17"/>
      <c r="C922" s="17"/>
      <c r="D922" s="17"/>
      <c r="E922" s="17"/>
      <c r="F922" s="17"/>
      <c r="G922" s="17"/>
      <c r="H922" s="17"/>
      <c r="I922" s="17"/>
      <c r="J922" s="17"/>
      <c r="K922" s="17"/>
      <c r="L922" s="17"/>
      <c r="M922" s="17"/>
    </row>
    <row r="923" spans="1:13" x14ac:dyDescent="0.2">
      <c r="A923" s="17"/>
      <c r="B923" s="17"/>
      <c r="C923" s="17"/>
      <c r="D923" s="17"/>
      <c r="E923" s="17"/>
      <c r="F923" s="17"/>
      <c r="G923" s="17"/>
      <c r="H923" s="17"/>
      <c r="I923" s="17"/>
      <c r="J923" s="17"/>
      <c r="K923" s="17"/>
      <c r="L923" s="17"/>
      <c r="M923" s="17"/>
    </row>
    <row r="924" spans="1:13" x14ac:dyDescent="0.2">
      <c r="A924" s="17"/>
      <c r="B924" s="17"/>
      <c r="C924" s="17"/>
      <c r="D924" s="17"/>
      <c r="E924" s="17"/>
      <c r="F924" s="17"/>
      <c r="G924" s="17"/>
      <c r="H924" s="17"/>
      <c r="I924" s="17"/>
      <c r="J924" s="17"/>
      <c r="K924" s="17"/>
      <c r="L924" s="17"/>
      <c r="M924" s="17"/>
    </row>
    <row r="925" spans="1:13" x14ac:dyDescent="0.2">
      <c r="A925" s="17"/>
      <c r="B925" s="17"/>
      <c r="C925" s="17"/>
      <c r="D925" s="17"/>
      <c r="E925" s="17"/>
      <c r="F925" s="17"/>
      <c r="G925" s="17"/>
      <c r="H925" s="17"/>
      <c r="I925" s="17"/>
      <c r="J925" s="17"/>
      <c r="K925" s="17"/>
      <c r="L925" s="17"/>
      <c r="M925" s="17"/>
    </row>
    <row r="926" spans="1:13" x14ac:dyDescent="0.2">
      <c r="A926" s="17"/>
      <c r="B926" s="17"/>
      <c r="C926" s="17"/>
      <c r="D926" s="17"/>
      <c r="E926" s="17"/>
      <c r="F926" s="17"/>
      <c r="G926" s="17"/>
      <c r="H926" s="17"/>
      <c r="I926" s="17"/>
      <c r="J926" s="17"/>
      <c r="K926" s="17"/>
      <c r="L926" s="17"/>
      <c r="M926" s="17"/>
    </row>
    <row r="927" spans="1:13" x14ac:dyDescent="0.2">
      <c r="A927" s="17"/>
      <c r="B927" s="17"/>
      <c r="C927" s="17"/>
      <c r="D927" s="17"/>
      <c r="E927" s="17"/>
      <c r="F927" s="17"/>
      <c r="G927" s="17"/>
      <c r="H927" s="17"/>
      <c r="I927" s="17"/>
      <c r="J927" s="17"/>
      <c r="K927" s="17"/>
      <c r="L927" s="17"/>
      <c r="M927" s="17"/>
    </row>
    <row r="928" spans="1:13" x14ac:dyDescent="0.2">
      <c r="A928" s="17"/>
      <c r="B928" s="17"/>
      <c r="C928" s="17"/>
      <c r="D928" s="17"/>
      <c r="E928" s="17"/>
      <c r="F928" s="17"/>
      <c r="G928" s="17"/>
      <c r="H928" s="17"/>
      <c r="I928" s="17"/>
      <c r="J928" s="17"/>
      <c r="K928" s="17"/>
      <c r="L928" s="17"/>
      <c r="M928" s="17"/>
    </row>
    <row r="929" spans="1:13" x14ac:dyDescent="0.2">
      <c r="A929" s="17"/>
      <c r="B929" s="17"/>
      <c r="C929" s="17"/>
      <c r="D929" s="17"/>
      <c r="E929" s="17"/>
      <c r="F929" s="17"/>
      <c r="G929" s="17"/>
      <c r="H929" s="17"/>
      <c r="I929" s="17"/>
      <c r="J929" s="17"/>
      <c r="K929" s="17"/>
      <c r="L929" s="17"/>
      <c r="M929" s="17"/>
    </row>
    <row r="930" spans="1:13" x14ac:dyDescent="0.2">
      <c r="A930" s="17"/>
      <c r="B930" s="17"/>
      <c r="C930" s="17"/>
      <c r="D930" s="17"/>
      <c r="E930" s="17"/>
      <c r="F930" s="17"/>
      <c r="G930" s="17"/>
      <c r="H930" s="17"/>
      <c r="I930" s="17"/>
      <c r="J930" s="17"/>
      <c r="K930" s="17"/>
      <c r="L930" s="17"/>
      <c r="M930" s="17"/>
    </row>
    <row r="931" spans="1:13" x14ac:dyDescent="0.2">
      <c r="A931" s="17"/>
      <c r="B931" s="17"/>
      <c r="C931" s="17"/>
      <c r="D931" s="17"/>
      <c r="E931" s="17"/>
      <c r="F931" s="17"/>
      <c r="G931" s="17"/>
      <c r="H931" s="17"/>
      <c r="I931" s="17"/>
      <c r="J931" s="17"/>
      <c r="K931" s="17"/>
      <c r="L931" s="17"/>
      <c r="M931" s="17"/>
    </row>
    <row r="932" spans="1:13" x14ac:dyDescent="0.2">
      <c r="A932" s="17"/>
      <c r="B932" s="17"/>
      <c r="C932" s="17"/>
      <c r="D932" s="17"/>
      <c r="E932" s="17"/>
      <c r="F932" s="17"/>
      <c r="G932" s="17"/>
      <c r="H932" s="17"/>
      <c r="I932" s="17"/>
      <c r="J932" s="17"/>
      <c r="K932" s="17"/>
      <c r="L932" s="17"/>
      <c r="M932" s="17"/>
    </row>
    <row r="933" spans="1:13" x14ac:dyDescent="0.2">
      <c r="A933" s="17"/>
      <c r="B933" s="17"/>
      <c r="C933" s="17"/>
      <c r="D933" s="17"/>
      <c r="E933" s="17"/>
      <c r="F933" s="17"/>
      <c r="G933" s="17"/>
      <c r="H933" s="17"/>
      <c r="I933" s="17"/>
      <c r="J933" s="17"/>
      <c r="K933" s="17"/>
      <c r="L933" s="17"/>
      <c r="M933" s="17"/>
    </row>
    <row r="934" spans="1:13" x14ac:dyDescent="0.2">
      <c r="A934" s="17"/>
      <c r="B934" s="17"/>
      <c r="C934" s="17"/>
      <c r="D934" s="17"/>
      <c r="E934" s="17"/>
      <c r="F934" s="17"/>
      <c r="G934" s="17"/>
      <c r="H934" s="17"/>
      <c r="I934" s="17"/>
      <c r="J934" s="17"/>
      <c r="K934" s="17"/>
      <c r="L934" s="17"/>
      <c r="M934" s="17"/>
    </row>
    <row r="935" spans="1:13" x14ac:dyDescent="0.2">
      <c r="A935" s="17"/>
      <c r="B935" s="17"/>
      <c r="C935" s="17"/>
      <c r="D935" s="17"/>
      <c r="E935" s="17"/>
      <c r="F935" s="17"/>
      <c r="G935" s="17"/>
      <c r="H935" s="17"/>
      <c r="I935" s="17"/>
      <c r="J935" s="17"/>
      <c r="K935" s="17"/>
      <c r="L935" s="17"/>
      <c r="M935" s="17"/>
    </row>
    <row r="936" spans="1:13" x14ac:dyDescent="0.2">
      <c r="A936" s="17"/>
      <c r="B936" s="17"/>
      <c r="C936" s="17"/>
      <c r="D936" s="17"/>
      <c r="E936" s="17"/>
      <c r="F936" s="17"/>
      <c r="G936" s="17"/>
      <c r="H936" s="17"/>
      <c r="I936" s="17"/>
      <c r="J936" s="17"/>
      <c r="K936" s="17"/>
      <c r="L936" s="17"/>
      <c r="M936" s="17"/>
    </row>
    <row r="937" spans="1:13" x14ac:dyDescent="0.2">
      <c r="A937" s="17"/>
      <c r="B937" s="17"/>
      <c r="C937" s="17"/>
      <c r="D937" s="17"/>
      <c r="E937" s="17"/>
      <c r="F937" s="17"/>
      <c r="G937" s="17"/>
      <c r="H937" s="17"/>
      <c r="I937" s="17"/>
      <c r="J937" s="17"/>
      <c r="K937" s="17"/>
      <c r="L937" s="17"/>
      <c r="M937" s="17"/>
    </row>
    <row r="938" spans="1:13" x14ac:dyDescent="0.2">
      <c r="A938" s="17"/>
      <c r="B938" s="17"/>
      <c r="C938" s="17"/>
      <c r="D938" s="17"/>
      <c r="E938" s="17"/>
      <c r="F938" s="17"/>
      <c r="G938" s="17"/>
      <c r="H938" s="17"/>
      <c r="I938" s="17"/>
      <c r="J938" s="17"/>
      <c r="K938" s="17"/>
      <c r="L938" s="17"/>
      <c r="M938" s="17"/>
    </row>
    <row r="939" spans="1:13" x14ac:dyDescent="0.2">
      <c r="A939" s="17"/>
      <c r="B939" s="17"/>
      <c r="C939" s="17"/>
      <c r="D939" s="17"/>
      <c r="E939" s="17"/>
      <c r="F939" s="17"/>
      <c r="G939" s="17"/>
      <c r="H939" s="17"/>
      <c r="I939" s="17"/>
      <c r="J939" s="17"/>
      <c r="K939" s="17"/>
      <c r="L939" s="17"/>
      <c r="M939" s="17"/>
    </row>
    <row r="940" spans="1:13" x14ac:dyDescent="0.2">
      <c r="A940" s="17"/>
      <c r="B940" s="17"/>
      <c r="C940" s="17"/>
      <c r="D940" s="17"/>
      <c r="E940" s="17"/>
      <c r="F940" s="17"/>
      <c r="G940" s="17"/>
      <c r="H940" s="17"/>
      <c r="I940" s="17"/>
      <c r="J940" s="17"/>
      <c r="K940" s="17"/>
      <c r="L940" s="17"/>
      <c r="M940" s="17"/>
    </row>
    <row r="941" spans="1:13" x14ac:dyDescent="0.2">
      <c r="A941" s="17"/>
      <c r="B941" s="17"/>
      <c r="C941" s="17"/>
      <c r="D941" s="17"/>
      <c r="E941" s="17"/>
      <c r="F941" s="17"/>
      <c r="G941" s="17"/>
      <c r="H941" s="17"/>
      <c r="I941" s="17"/>
      <c r="J941" s="17"/>
      <c r="K941" s="17"/>
      <c r="L941" s="17"/>
      <c r="M941" s="17"/>
    </row>
    <row r="942" spans="1:13" x14ac:dyDescent="0.2">
      <c r="A942" s="17"/>
      <c r="B942" s="17"/>
      <c r="C942" s="17"/>
      <c r="D942" s="17"/>
      <c r="E942" s="17"/>
      <c r="F942" s="17"/>
      <c r="G942" s="17"/>
      <c r="H942" s="17"/>
      <c r="I942" s="17"/>
      <c r="J942" s="17"/>
      <c r="K942" s="17"/>
      <c r="L942" s="17"/>
      <c r="M942" s="17"/>
    </row>
    <row r="943" spans="1:13" x14ac:dyDescent="0.2">
      <c r="A943" s="17"/>
      <c r="B943" s="17"/>
      <c r="C943" s="17"/>
      <c r="D943" s="17"/>
      <c r="E943" s="17"/>
      <c r="F943" s="17"/>
      <c r="G943" s="17"/>
      <c r="H943" s="17"/>
      <c r="I943" s="17"/>
      <c r="J943" s="17"/>
      <c r="K943" s="17"/>
      <c r="L943" s="17"/>
      <c r="M943" s="17"/>
    </row>
    <row r="944" spans="1:13" x14ac:dyDescent="0.2">
      <c r="A944" s="17"/>
      <c r="B944" s="17"/>
      <c r="C944" s="17"/>
      <c r="D944" s="17"/>
      <c r="E944" s="17"/>
      <c r="F944" s="17"/>
      <c r="G944" s="17"/>
      <c r="H944" s="17"/>
      <c r="I944" s="17"/>
      <c r="J944" s="17"/>
      <c r="K944" s="17"/>
      <c r="L944" s="17"/>
      <c r="M944" s="17"/>
    </row>
    <row r="945" spans="1:13" x14ac:dyDescent="0.2">
      <c r="A945" s="17"/>
      <c r="B945" s="17"/>
      <c r="C945" s="17"/>
      <c r="D945" s="17"/>
      <c r="E945" s="17"/>
      <c r="F945" s="17"/>
      <c r="G945" s="17"/>
      <c r="H945" s="17"/>
      <c r="I945" s="17"/>
      <c r="J945" s="17"/>
      <c r="K945" s="17"/>
      <c r="L945" s="17"/>
      <c r="M945" s="17"/>
    </row>
    <row r="946" spans="1:13" x14ac:dyDescent="0.2">
      <c r="A946" s="17"/>
      <c r="B946" s="17"/>
      <c r="C946" s="17"/>
      <c r="D946" s="17"/>
      <c r="E946" s="17"/>
      <c r="F946" s="17"/>
      <c r="G946" s="17"/>
      <c r="H946" s="17"/>
      <c r="I946" s="17"/>
      <c r="J946" s="17"/>
      <c r="K946" s="17"/>
      <c r="L946" s="17"/>
      <c r="M946" s="17"/>
    </row>
    <row r="947" spans="1:13" x14ac:dyDescent="0.2">
      <c r="A947" s="17"/>
      <c r="B947" s="17"/>
      <c r="C947" s="17"/>
      <c r="D947" s="17"/>
      <c r="E947" s="17"/>
      <c r="F947" s="17"/>
      <c r="G947" s="17"/>
      <c r="H947" s="17"/>
      <c r="I947" s="17"/>
      <c r="J947" s="17"/>
      <c r="K947" s="17"/>
      <c r="L947" s="17"/>
      <c r="M947" s="17"/>
    </row>
    <row r="948" spans="1:13" x14ac:dyDescent="0.2">
      <c r="A948" s="17"/>
      <c r="B948" s="17"/>
      <c r="C948" s="17"/>
      <c r="D948" s="17"/>
      <c r="E948" s="17"/>
      <c r="F948" s="17"/>
      <c r="G948" s="17"/>
      <c r="H948" s="17"/>
      <c r="I948" s="17"/>
      <c r="J948" s="17"/>
      <c r="K948" s="17"/>
      <c r="L948" s="17"/>
      <c r="M948" s="17"/>
    </row>
    <row r="949" spans="1:13" x14ac:dyDescent="0.2">
      <c r="A949" s="17"/>
      <c r="B949" s="17"/>
      <c r="C949" s="17"/>
      <c r="D949" s="17"/>
      <c r="E949" s="17"/>
      <c r="F949" s="17"/>
      <c r="G949" s="17"/>
      <c r="H949" s="17"/>
      <c r="I949" s="17"/>
      <c r="J949" s="17"/>
      <c r="K949" s="17"/>
      <c r="L949" s="17"/>
      <c r="M949" s="17"/>
    </row>
    <row r="950" spans="1:13" x14ac:dyDescent="0.2">
      <c r="A950" s="17"/>
      <c r="B950" s="17"/>
      <c r="C950" s="17"/>
      <c r="D950" s="17"/>
      <c r="E950" s="17"/>
      <c r="F950" s="17"/>
      <c r="G950" s="17"/>
      <c r="H950" s="17"/>
      <c r="I950" s="17"/>
      <c r="J950" s="17"/>
      <c r="K950" s="17"/>
      <c r="L950" s="17"/>
      <c r="M950" s="17"/>
    </row>
    <row r="951" spans="1:13" x14ac:dyDescent="0.2">
      <c r="A951" s="17"/>
      <c r="B951" s="17"/>
      <c r="C951" s="17"/>
      <c r="D951" s="17"/>
      <c r="E951" s="17"/>
      <c r="F951" s="17"/>
      <c r="G951" s="17"/>
      <c r="H951" s="17"/>
      <c r="I951" s="17"/>
      <c r="J951" s="17"/>
      <c r="K951" s="17"/>
      <c r="L951" s="17"/>
      <c r="M951" s="17"/>
    </row>
    <row r="952" spans="1:13" x14ac:dyDescent="0.2">
      <c r="A952" s="17"/>
      <c r="B952" s="17"/>
      <c r="C952" s="17"/>
      <c r="D952" s="17"/>
      <c r="E952" s="17"/>
      <c r="F952" s="17"/>
      <c r="G952" s="17"/>
      <c r="H952" s="17"/>
      <c r="I952" s="17"/>
      <c r="J952" s="17"/>
      <c r="K952" s="17"/>
      <c r="L952" s="17"/>
      <c r="M952" s="17"/>
    </row>
    <row r="953" spans="1:13" x14ac:dyDescent="0.2">
      <c r="A953" s="17"/>
      <c r="B953" s="17"/>
      <c r="C953" s="17"/>
      <c r="D953" s="17"/>
      <c r="E953" s="17"/>
      <c r="F953" s="17"/>
      <c r="G953" s="17"/>
      <c r="H953" s="17"/>
      <c r="I953" s="17"/>
      <c r="J953" s="17"/>
      <c r="K953" s="17"/>
      <c r="L953" s="17"/>
      <c r="M953" s="17"/>
    </row>
    <row r="954" spans="1:13" x14ac:dyDescent="0.2">
      <c r="A954" s="17"/>
      <c r="B954" s="17"/>
      <c r="C954" s="17"/>
      <c r="D954" s="17"/>
      <c r="E954" s="17"/>
      <c r="F954" s="17"/>
      <c r="G954" s="17"/>
      <c r="H954" s="17"/>
      <c r="I954" s="17"/>
      <c r="J954" s="17"/>
      <c r="K954" s="17"/>
      <c r="L954" s="17"/>
      <c r="M954" s="17"/>
    </row>
    <row r="955" spans="1:13" x14ac:dyDescent="0.2">
      <c r="A955" s="17"/>
      <c r="B955" s="17"/>
      <c r="C955" s="17"/>
      <c r="D955" s="17"/>
      <c r="E955" s="17"/>
      <c r="F955" s="17"/>
      <c r="G955" s="17"/>
      <c r="H955" s="17"/>
      <c r="I955" s="17"/>
      <c r="J955" s="17"/>
      <c r="K955" s="17"/>
      <c r="L955" s="17"/>
      <c r="M955" s="17"/>
    </row>
    <row r="956" spans="1:13" x14ac:dyDescent="0.2">
      <c r="A956" s="17"/>
      <c r="B956" s="17"/>
      <c r="C956" s="17"/>
      <c r="D956" s="17"/>
      <c r="E956" s="17"/>
      <c r="F956" s="17"/>
      <c r="G956" s="17"/>
      <c r="H956" s="17"/>
      <c r="I956" s="17"/>
      <c r="J956" s="17"/>
      <c r="K956" s="17"/>
      <c r="L956" s="17"/>
      <c r="M956" s="17"/>
    </row>
    <row r="957" spans="1:13" x14ac:dyDescent="0.2">
      <c r="A957" s="17"/>
      <c r="B957" s="17"/>
      <c r="C957" s="17"/>
      <c r="D957" s="17"/>
      <c r="E957" s="17"/>
      <c r="F957" s="17"/>
      <c r="G957" s="17"/>
      <c r="H957" s="17"/>
      <c r="I957" s="17"/>
      <c r="J957" s="17"/>
      <c r="K957" s="17"/>
      <c r="L957" s="17"/>
      <c r="M957" s="17"/>
    </row>
    <row r="958" spans="1:13" x14ac:dyDescent="0.2">
      <c r="A958" s="17"/>
      <c r="B958" s="17"/>
      <c r="C958" s="17"/>
      <c r="D958" s="17"/>
      <c r="E958" s="17"/>
      <c r="F958" s="17"/>
      <c r="G958" s="17"/>
      <c r="H958" s="17"/>
      <c r="I958" s="17"/>
      <c r="J958" s="17"/>
      <c r="K958" s="17"/>
      <c r="L958" s="17"/>
      <c r="M958" s="17"/>
    </row>
    <row r="959" spans="1:13" x14ac:dyDescent="0.2">
      <c r="A959" s="17"/>
      <c r="B959" s="17"/>
      <c r="C959" s="17"/>
      <c r="D959" s="17"/>
      <c r="E959" s="17"/>
      <c r="F959" s="17"/>
      <c r="G959" s="17"/>
      <c r="H959" s="17"/>
      <c r="I959" s="17"/>
      <c r="J959" s="17"/>
      <c r="K959" s="17"/>
      <c r="L959" s="17"/>
      <c r="M959" s="17"/>
    </row>
    <row r="960" spans="1:13" x14ac:dyDescent="0.2">
      <c r="A960" s="17"/>
      <c r="B960" s="17"/>
      <c r="C960" s="17"/>
      <c r="D960" s="17"/>
      <c r="E960" s="17"/>
      <c r="F960" s="17"/>
      <c r="G960" s="17"/>
      <c r="H960" s="17"/>
      <c r="I960" s="17"/>
      <c r="J960" s="17"/>
      <c r="K960" s="17"/>
      <c r="L960" s="17"/>
      <c r="M960" s="17"/>
    </row>
    <row r="961" spans="1:13" x14ac:dyDescent="0.2">
      <c r="A961" s="17"/>
      <c r="B961" s="17"/>
      <c r="C961" s="17"/>
      <c r="D961" s="17"/>
      <c r="E961" s="17"/>
      <c r="F961" s="17"/>
      <c r="G961" s="17"/>
      <c r="H961" s="17"/>
      <c r="I961" s="17"/>
      <c r="J961" s="17"/>
      <c r="K961" s="17"/>
      <c r="L961" s="17"/>
      <c r="M961" s="17"/>
    </row>
    <row r="962" spans="1:13" x14ac:dyDescent="0.2">
      <c r="A962" s="17"/>
      <c r="B962" s="17"/>
      <c r="C962" s="17"/>
      <c r="D962" s="17"/>
      <c r="E962" s="17"/>
      <c r="F962" s="17"/>
      <c r="G962" s="17"/>
      <c r="H962" s="17"/>
      <c r="I962" s="17"/>
      <c r="J962" s="17"/>
      <c r="K962" s="17"/>
      <c r="L962" s="17"/>
      <c r="M962" s="17"/>
    </row>
    <row r="963" spans="1:13" x14ac:dyDescent="0.2">
      <c r="A963" s="17"/>
      <c r="B963" s="17"/>
      <c r="C963" s="17"/>
      <c r="D963" s="17"/>
      <c r="E963" s="17"/>
      <c r="F963" s="17"/>
      <c r="G963" s="17"/>
      <c r="H963" s="17"/>
      <c r="I963" s="17"/>
      <c r="J963" s="17"/>
      <c r="K963" s="17"/>
      <c r="L963" s="17"/>
      <c r="M963" s="17"/>
    </row>
    <row r="964" spans="1:13" x14ac:dyDescent="0.2">
      <c r="A964" s="17"/>
      <c r="B964" s="17"/>
      <c r="C964" s="17"/>
      <c r="D964" s="17"/>
      <c r="E964" s="17"/>
      <c r="F964" s="17"/>
      <c r="G964" s="17"/>
      <c r="H964" s="17"/>
      <c r="I964" s="17"/>
      <c r="J964" s="17"/>
      <c r="K964" s="17"/>
      <c r="L964" s="17"/>
      <c r="M964" s="17"/>
    </row>
    <row r="965" spans="1:13" x14ac:dyDescent="0.2">
      <c r="A965" s="17"/>
      <c r="B965" s="17"/>
      <c r="C965" s="17"/>
      <c r="D965" s="17"/>
      <c r="E965" s="17"/>
      <c r="F965" s="17"/>
      <c r="G965" s="17"/>
      <c r="H965" s="17"/>
      <c r="I965" s="17"/>
      <c r="J965" s="17"/>
      <c r="K965" s="17"/>
      <c r="L965" s="17"/>
      <c r="M965" s="17"/>
    </row>
    <row r="966" spans="1:13" x14ac:dyDescent="0.2">
      <c r="A966" s="17"/>
      <c r="B966" s="17"/>
      <c r="C966" s="17"/>
      <c r="D966" s="17"/>
      <c r="E966" s="17"/>
      <c r="F966" s="17"/>
      <c r="G966" s="17"/>
      <c r="H966" s="17"/>
      <c r="I966" s="17"/>
      <c r="J966" s="17"/>
      <c r="K966" s="17"/>
      <c r="L966" s="17"/>
      <c r="M966" s="17"/>
    </row>
    <row r="967" spans="1:13" x14ac:dyDescent="0.2">
      <c r="A967" s="17"/>
      <c r="B967" s="17"/>
      <c r="C967" s="17"/>
      <c r="D967" s="17"/>
      <c r="E967" s="17"/>
      <c r="F967" s="17"/>
      <c r="G967" s="17"/>
      <c r="H967" s="17"/>
      <c r="I967" s="17"/>
      <c r="J967" s="17"/>
      <c r="K967" s="17"/>
      <c r="L967" s="17"/>
      <c r="M967" s="17"/>
    </row>
    <row r="968" spans="1:13" x14ac:dyDescent="0.2">
      <c r="A968" s="17"/>
      <c r="B968" s="17"/>
      <c r="C968" s="17"/>
      <c r="D968" s="17"/>
      <c r="E968" s="17"/>
      <c r="F968" s="17"/>
      <c r="G968" s="17"/>
      <c r="H968" s="17"/>
      <c r="I968" s="17"/>
      <c r="J968" s="17"/>
      <c r="K968" s="17"/>
      <c r="L968" s="17"/>
      <c r="M968" s="17"/>
    </row>
    <row r="969" spans="1:13" x14ac:dyDescent="0.2">
      <c r="A969" s="17"/>
      <c r="B969" s="17"/>
      <c r="C969" s="17"/>
      <c r="D969" s="17"/>
      <c r="E969" s="17"/>
      <c r="F969" s="17"/>
      <c r="G969" s="17"/>
      <c r="H969" s="17"/>
      <c r="I969" s="17"/>
      <c r="J969" s="17"/>
      <c r="K969" s="17"/>
      <c r="L969" s="17"/>
      <c r="M969" s="17"/>
    </row>
    <row r="970" spans="1:13" x14ac:dyDescent="0.2">
      <c r="A970" s="17"/>
      <c r="B970" s="17"/>
      <c r="C970" s="17"/>
      <c r="D970" s="17"/>
      <c r="E970" s="17"/>
      <c r="F970" s="17"/>
      <c r="G970" s="17"/>
      <c r="H970" s="17"/>
      <c r="I970" s="17"/>
      <c r="J970" s="17"/>
      <c r="K970" s="17"/>
      <c r="L970" s="17"/>
      <c r="M970" s="17"/>
    </row>
    <row r="971" spans="1:13" x14ac:dyDescent="0.2">
      <c r="A971" s="17"/>
      <c r="B971" s="17"/>
      <c r="C971" s="17"/>
      <c r="D971" s="17"/>
      <c r="E971" s="17"/>
      <c r="F971" s="17"/>
      <c r="G971" s="17"/>
      <c r="H971" s="17"/>
      <c r="I971" s="17"/>
      <c r="J971" s="17"/>
      <c r="K971" s="17"/>
      <c r="L971" s="17"/>
      <c r="M971" s="17"/>
    </row>
    <row r="972" spans="1:13" x14ac:dyDescent="0.2">
      <c r="A972" s="17"/>
      <c r="B972" s="17"/>
      <c r="C972" s="17"/>
      <c r="D972" s="17"/>
      <c r="E972" s="17"/>
      <c r="F972" s="17"/>
      <c r="G972" s="17"/>
      <c r="H972" s="17"/>
      <c r="I972" s="17"/>
      <c r="J972" s="17"/>
      <c r="K972" s="17"/>
      <c r="L972" s="17"/>
      <c r="M972" s="17"/>
    </row>
    <row r="973" spans="1:13" x14ac:dyDescent="0.2">
      <c r="A973" s="17"/>
      <c r="B973" s="17"/>
      <c r="C973" s="17"/>
      <c r="D973" s="17"/>
      <c r="E973" s="17"/>
      <c r="F973" s="17"/>
      <c r="G973" s="17"/>
      <c r="H973" s="17"/>
      <c r="I973" s="17"/>
      <c r="J973" s="17"/>
      <c r="K973" s="17"/>
      <c r="L973" s="17"/>
      <c r="M973" s="17"/>
    </row>
    <row r="974" spans="1:13" x14ac:dyDescent="0.2">
      <c r="A974" s="17"/>
      <c r="B974" s="17"/>
      <c r="C974" s="17"/>
      <c r="D974" s="17"/>
      <c r="E974" s="17"/>
      <c r="F974" s="17"/>
      <c r="G974" s="17"/>
      <c r="H974" s="17"/>
      <c r="I974" s="17"/>
      <c r="J974" s="17"/>
      <c r="K974" s="17"/>
      <c r="L974" s="17"/>
      <c r="M974" s="17"/>
    </row>
    <row r="975" spans="1:13" x14ac:dyDescent="0.2">
      <c r="A975" s="17"/>
      <c r="B975" s="17"/>
      <c r="C975" s="17"/>
      <c r="D975" s="17"/>
      <c r="E975" s="17"/>
      <c r="F975" s="17"/>
      <c r="G975" s="17"/>
      <c r="H975" s="17"/>
      <c r="I975" s="17"/>
      <c r="J975" s="17"/>
      <c r="K975" s="17"/>
      <c r="L975" s="17"/>
      <c r="M975" s="17"/>
    </row>
    <row r="976" spans="1:13" x14ac:dyDescent="0.2">
      <c r="A976" s="17"/>
      <c r="B976" s="17"/>
      <c r="C976" s="17"/>
      <c r="D976" s="17"/>
      <c r="E976" s="17"/>
      <c r="F976" s="17"/>
      <c r="G976" s="17"/>
      <c r="H976" s="17"/>
      <c r="I976" s="17"/>
      <c r="J976" s="17"/>
      <c r="K976" s="17"/>
      <c r="L976" s="17"/>
      <c r="M976" s="17"/>
    </row>
    <row r="977" spans="1:13" x14ac:dyDescent="0.2">
      <c r="A977" s="17"/>
      <c r="B977" s="17"/>
      <c r="C977" s="17"/>
      <c r="D977" s="17"/>
      <c r="E977" s="17"/>
      <c r="F977" s="17"/>
      <c r="G977" s="17"/>
      <c r="H977" s="17"/>
      <c r="I977" s="17"/>
      <c r="J977" s="17"/>
      <c r="K977" s="17"/>
      <c r="L977" s="17"/>
      <c r="M977" s="17"/>
    </row>
    <row r="978" spans="1:13" x14ac:dyDescent="0.2">
      <c r="A978" s="17"/>
      <c r="B978" s="17"/>
      <c r="C978" s="17"/>
      <c r="D978" s="17"/>
      <c r="E978" s="17"/>
      <c r="F978" s="17"/>
      <c r="G978" s="17"/>
      <c r="H978" s="17"/>
      <c r="I978" s="17"/>
      <c r="J978" s="17"/>
      <c r="K978" s="17"/>
      <c r="L978" s="17"/>
      <c r="M978" s="17"/>
    </row>
    <row r="979" spans="1:13" x14ac:dyDescent="0.2">
      <c r="A979" s="17"/>
      <c r="B979" s="17"/>
      <c r="C979" s="17"/>
      <c r="D979" s="17"/>
      <c r="E979" s="17"/>
      <c r="F979" s="17"/>
      <c r="G979" s="17"/>
      <c r="H979" s="17"/>
      <c r="I979" s="17"/>
      <c r="J979" s="17"/>
      <c r="K979" s="17"/>
      <c r="L979" s="17"/>
      <c r="M979" s="17"/>
    </row>
    <row r="980" spans="1:13" x14ac:dyDescent="0.2">
      <c r="A980" s="17"/>
      <c r="B980" s="17"/>
      <c r="C980" s="17"/>
      <c r="D980" s="17"/>
      <c r="E980" s="17"/>
      <c r="F980" s="17"/>
      <c r="G980" s="17"/>
      <c r="H980" s="17"/>
      <c r="I980" s="17"/>
      <c r="J980" s="17"/>
      <c r="K980" s="17"/>
      <c r="L980" s="17"/>
      <c r="M980" s="17"/>
    </row>
    <row r="981" spans="1:13" x14ac:dyDescent="0.2">
      <c r="A981" s="17"/>
      <c r="B981" s="17"/>
      <c r="C981" s="17"/>
      <c r="D981" s="17"/>
      <c r="E981" s="17"/>
      <c r="F981" s="17"/>
      <c r="G981" s="17"/>
      <c r="H981" s="17"/>
      <c r="I981" s="17"/>
      <c r="J981" s="17"/>
      <c r="K981" s="17"/>
      <c r="L981" s="17"/>
      <c r="M981" s="17"/>
    </row>
    <row r="982" spans="1:13" x14ac:dyDescent="0.2">
      <c r="A982" s="17"/>
      <c r="B982" s="17"/>
      <c r="C982" s="17"/>
      <c r="D982" s="17"/>
      <c r="E982" s="17"/>
      <c r="F982" s="17"/>
      <c r="G982" s="17"/>
      <c r="H982" s="17"/>
      <c r="I982" s="17"/>
      <c r="J982" s="17"/>
      <c r="K982" s="17"/>
      <c r="L982" s="17"/>
      <c r="M982" s="17"/>
    </row>
    <row r="983" spans="1:13" x14ac:dyDescent="0.2">
      <c r="A983" s="17"/>
      <c r="B983" s="17"/>
      <c r="C983" s="17"/>
      <c r="D983" s="17"/>
      <c r="E983" s="17"/>
      <c r="F983" s="17"/>
      <c r="G983" s="17"/>
      <c r="H983" s="17"/>
      <c r="I983" s="17"/>
      <c r="J983" s="17"/>
      <c r="K983" s="17"/>
      <c r="L983" s="17"/>
      <c r="M983" s="17"/>
    </row>
    <row r="984" spans="1:13" x14ac:dyDescent="0.2">
      <c r="A984" s="17"/>
      <c r="B984" s="17"/>
      <c r="C984" s="17"/>
      <c r="D984" s="17"/>
      <c r="E984" s="17"/>
      <c r="F984" s="17"/>
      <c r="G984" s="17"/>
      <c r="H984" s="17"/>
      <c r="I984" s="17"/>
      <c r="J984" s="17"/>
      <c r="K984" s="17"/>
      <c r="L984" s="17"/>
      <c r="M984" s="17"/>
    </row>
    <row r="985" spans="1:13" x14ac:dyDescent="0.2">
      <c r="A985" s="17"/>
      <c r="B985" s="17"/>
      <c r="C985" s="17"/>
      <c r="D985" s="17"/>
      <c r="E985" s="17"/>
      <c r="F985" s="17"/>
      <c r="G985" s="17"/>
      <c r="H985" s="17"/>
      <c r="I985" s="17"/>
      <c r="J985" s="17"/>
      <c r="K985" s="17"/>
      <c r="L985" s="17"/>
      <c r="M985" s="17"/>
    </row>
    <row r="986" spans="1:13" x14ac:dyDescent="0.2">
      <c r="A986" s="17"/>
      <c r="B986" s="17"/>
      <c r="C986" s="17"/>
      <c r="D986" s="17"/>
      <c r="E986" s="17"/>
      <c r="F986" s="17"/>
      <c r="G986" s="17"/>
      <c r="H986" s="17"/>
      <c r="I986" s="17"/>
      <c r="J986" s="17"/>
      <c r="K986" s="17"/>
      <c r="L986" s="17"/>
      <c r="M986" s="17"/>
    </row>
    <row r="987" spans="1:13" x14ac:dyDescent="0.2">
      <c r="A987" s="17"/>
      <c r="B987" s="17"/>
      <c r="C987" s="17"/>
      <c r="D987" s="17"/>
      <c r="E987" s="17"/>
      <c r="F987" s="17"/>
      <c r="G987" s="17"/>
      <c r="H987" s="17"/>
      <c r="I987" s="17"/>
      <c r="J987" s="17"/>
      <c r="K987" s="17"/>
      <c r="L987" s="17"/>
      <c r="M987" s="17"/>
    </row>
    <row r="988" spans="1:13" x14ac:dyDescent="0.2">
      <c r="A988" s="17"/>
      <c r="B988" s="17"/>
      <c r="C988" s="17"/>
      <c r="D988" s="17"/>
      <c r="E988" s="17"/>
      <c r="F988" s="17"/>
      <c r="G988" s="17"/>
      <c r="H988" s="17"/>
      <c r="I988" s="17"/>
      <c r="J988" s="17"/>
      <c r="K988" s="17"/>
      <c r="L988" s="17"/>
      <c r="M988" s="17"/>
    </row>
    <row r="989" spans="1:13" x14ac:dyDescent="0.2">
      <c r="A989" s="17"/>
      <c r="B989" s="17"/>
      <c r="C989" s="17"/>
      <c r="D989" s="17"/>
      <c r="E989" s="17"/>
      <c r="F989" s="17"/>
      <c r="G989" s="17"/>
      <c r="H989" s="17"/>
      <c r="I989" s="17"/>
      <c r="J989" s="17"/>
      <c r="K989" s="17"/>
      <c r="L989" s="17"/>
      <c r="M989" s="17"/>
    </row>
    <row r="990" spans="1:13" x14ac:dyDescent="0.2">
      <c r="A990" s="17"/>
      <c r="B990" s="17"/>
      <c r="C990" s="17"/>
      <c r="D990" s="17"/>
      <c r="E990" s="17"/>
      <c r="F990" s="17"/>
      <c r="G990" s="17"/>
      <c r="H990" s="17"/>
      <c r="I990" s="17"/>
      <c r="J990" s="17"/>
      <c r="K990" s="17"/>
      <c r="L990" s="17"/>
      <c r="M990" s="17"/>
    </row>
    <row r="991" spans="1:13" x14ac:dyDescent="0.2">
      <c r="A991" s="17"/>
      <c r="B991" s="17"/>
      <c r="C991" s="17"/>
      <c r="D991" s="17"/>
      <c r="E991" s="17"/>
      <c r="F991" s="17"/>
      <c r="G991" s="17"/>
      <c r="H991" s="17"/>
      <c r="I991" s="17"/>
      <c r="J991" s="17"/>
      <c r="K991" s="17"/>
      <c r="L991" s="17"/>
      <c r="M991" s="17"/>
    </row>
    <row r="992" spans="1:13" x14ac:dyDescent="0.2">
      <c r="A992" s="17"/>
      <c r="B992" s="17"/>
      <c r="C992" s="17"/>
      <c r="D992" s="17"/>
      <c r="E992" s="17"/>
      <c r="F992" s="17"/>
      <c r="G992" s="17"/>
      <c r="H992" s="17"/>
      <c r="I992" s="17"/>
      <c r="J992" s="17"/>
      <c r="K992" s="17"/>
      <c r="L992" s="17"/>
      <c r="M992" s="17"/>
    </row>
    <row r="993" spans="1:13" x14ac:dyDescent="0.2">
      <c r="A993" s="17"/>
      <c r="B993" s="17"/>
      <c r="C993" s="17"/>
      <c r="D993" s="17"/>
      <c r="E993" s="17"/>
      <c r="F993" s="17"/>
      <c r="G993" s="17"/>
      <c r="H993" s="17"/>
      <c r="I993" s="17"/>
      <c r="J993" s="17"/>
      <c r="K993" s="17"/>
      <c r="L993" s="17"/>
      <c r="M993" s="17"/>
    </row>
    <row r="994" spans="1:13" x14ac:dyDescent="0.2">
      <c r="A994" s="17"/>
      <c r="B994" s="17"/>
      <c r="C994" s="17"/>
      <c r="D994" s="17"/>
      <c r="E994" s="17"/>
      <c r="F994" s="17"/>
      <c r="G994" s="17"/>
      <c r="H994" s="17"/>
      <c r="I994" s="17"/>
      <c r="J994" s="17"/>
      <c r="K994" s="17"/>
      <c r="L994" s="17"/>
      <c r="M994" s="17"/>
    </row>
    <row r="995" spans="1:13" x14ac:dyDescent="0.2">
      <c r="A995" s="17"/>
      <c r="B995" s="17"/>
      <c r="C995" s="17"/>
      <c r="D995" s="17"/>
      <c r="E995" s="17"/>
      <c r="F995" s="17"/>
      <c r="G995" s="17"/>
      <c r="H995" s="17"/>
      <c r="I995" s="17"/>
      <c r="J995" s="17"/>
      <c r="K995" s="17"/>
      <c r="L995" s="17"/>
      <c r="M995" s="17"/>
    </row>
    <row r="996" spans="1:13" x14ac:dyDescent="0.2">
      <c r="A996" s="17"/>
      <c r="B996" s="17"/>
      <c r="C996" s="17"/>
      <c r="D996" s="17"/>
      <c r="E996" s="17"/>
      <c r="F996" s="17"/>
      <c r="G996" s="17"/>
      <c r="H996" s="17"/>
      <c r="I996" s="17"/>
      <c r="J996" s="17"/>
      <c r="K996" s="17"/>
      <c r="L996" s="17"/>
      <c r="M996" s="17"/>
    </row>
    <row r="997" spans="1:13" x14ac:dyDescent="0.2">
      <c r="A997" s="17"/>
      <c r="B997" s="17"/>
      <c r="C997" s="17"/>
      <c r="D997" s="17"/>
      <c r="E997" s="17"/>
      <c r="F997" s="17"/>
      <c r="G997" s="17"/>
      <c r="H997" s="17"/>
      <c r="I997" s="17"/>
      <c r="J997" s="17"/>
      <c r="K997" s="17"/>
      <c r="L997" s="17"/>
      <c r="M997" s="17"/>
    </row>
    <row r="998" spans="1:13" x14ac:dyDescent="0.2">
      <c r="A998" s="17"/>
      <c r="B998" s="17"/>
      <c r="C998" s="17"/>
      <c r="D998" s="17"/>
      <c r="E998" s="17"/>
      <c r="F998" s="17"/>
      <c r="G998" s="17"/>
      <c r="H998" s="17"/>
      <c r="I998" s="17"/>
      <c r="J998" s="17"/>
      <c r="K998" s="17"/>
      <c r="L998" s="17"/>
      <c r="M998" s="17"/>
    </row>
    <row r="999" spans="1:13" x14ac:dyDescent="0.2">
      <c r="A999" s="17"/>
      <c r="B999" s="17"/>
      <c r="C999" s="17"/>
      <c r="D999" s="17"/>
      <c r="E999" s="17"/>
      <c r="F999" s="17"/>
      <c r="G999" s="17"/>
      <c r="H999" s="17"/>
      <c r="I999" s="17"/>
      <c r="J999" s="17"/>
      <c r="K999" s="17"/>
      <c r="L999" s="17"/>
      <c r="M999" s="17"/>
    </row>
    <row r="1000" spans="1:13" x14ac:dyDescent="0.2">
      <c r="A1000" s="17"/>
      <c r="B1000" s="17"/>
      <c r="C1000" s="17"/>
      <c r="D1000" s="17"/>
      <c r="E1000" s="17"/>
      <c r="F1000" s="17"/>
      <c r="G1000" s="17"/>
      <c r="H1000" s="17"/>
      <c r="I1000" s="17"/>
      <c r="J1000" s="17"/>
      <c r="K1000" s="17"/>
      <c r="L1000" s="17"/>
      <c r="M1000" s="17"/>
    </row>
    <row r="1001" spans="1:13" x14ac:dyDescent="0.2">
      <c r="A1001" s="17"/>
      <c r="B1001" s="17"/>
      <c r="C1001" s="17"/>
      <c r="D1001" s="17"/>
      <c r="E1001" s="17"/>
      <c r="F1001" s="17"/>
      <c r="G1001" s="17"/>
      <c r="H1001" s="17"/>
      <c r="I1001" s="17"/>
      <c r="J1001" s="17"/>
      <c r="K1001" s="17"/>
      <c r="L1001" s="17"/>
      <c r="M1001" s="17"/>
    </row>
    <row r="1002" spans="1:13" x14ac:dyDescent="0.2">
      <c r="A1002" s="17"/>
      <c r="B1002" s="17"/>
      <c r="C1002" s="17"/>
      <c r="D1002" s="17"/>
      <c r="E1002" s="17"/>
      <c r="F1002" s="17"/>
      <c r="G1002" s="17"/>
      <c r="H1002" s="17"/>
      <c r="I1002" s="17"/>
      <c r="J1002" s="17"/>
      <c r="K1002" s="17"/>
      <c r="L1002" s="17"/>
      <c r="M1002" s="17"/>
    </row>
    <row r="1003" spans="1:13" x14ac:dyDescent="0.2">
      <c r="A1003" s="17"/>
      <c r="B1003" s="17"/>
      <c r="C1003" s="17"/>
      <c r="D1003" s="17"/>
      <c r="E1003" s="17"/>
      <c r="F1003" s="17"/>
      <c r="G1003" s="17"/>
      <c r="H1003" s="17"/>
      <c r="I1003" s="17"/>
      <c r="J1003" s="17"/>
      <c r="K1003" s="17"/>
      <c r="L1003" s="17"/>
      <c r="M1003" s="17"/>
    </row>
    <row r="1004" spans="1:13" x14ac:dyDescent="0.2">
      <c r="A1004" s="17"/>
      <c r="B1004" s="17"/>
      <c r="C1004" s="17"/>
      <c r="D1004" s="17"/>
      <c r="E1004" s="17"/>
      <c r="F1004" s="17"/>
      <c r="G1004" s="17"/>
      <c r="H1004" s="17"/>
      <c r="I1004" s="17"/>
      <c r="J1004" s="17"/>
      <c r="K1004" s="17"/>
      <c r="L1004" s="17"/>
      <c r="M1004" s="17"/>
    </row>
    <row r="1005" spans="1:13" x14ac:dyDescent="0.2">
      <c r="A1005" s="17"/>
      <c r="B1005" s="17"/>
      <c r="C1005" s="17"/>
      <c r="D1005" s="17"/>
      <c r="E1005" s="17"/>
      <c r="F1005" s="17"/>
      <c r="G1005" s="17"/>
      <c r="H1005" s="17"/>
      <c r="I1005" s="17"/>
      <c r="J1005" s="17"/>
      <c r="K1005" s="17"/>
      <c r="L1005" s="17"/>
      <c r="M1005" s="17"/>
    </row>
    <row r="1006" spans="1:13" x14ac:dyDescent="0.2">
      <c r="A1006" s="17"/>
      <c r="B1006" s="17"/>
      <c r="C1006" s="17"/>
      <c r="D1006" s="17"/>
      <c r="E1006" s="17"/>
      <c r="F1006" s="17"/>
      <c r="G1006" s="17"/>
      <c r="H1006" s="17"/>
      <c r="I1006" s="17"/>
      <c r="J1006" s="17"/>
      <c r="K1006" s="17"/>
      <c r="L1006" s="17"/>
      <c r="M1006" s="17"/>
    </row>
    <row r="1007" spans="1:13" x14ac:dyDescent="0.2">
      <c r="A1007" s="17"/>
      <c r="B1007" s="17"/>
      <c r="C1007" s="17"/>
      <c r="D1007" s="17"/>
      <c r="E1007" s="17"/>
      <c r="F1007" s="17"/>
      <c r="G1007" s="17"/>
      <c r="H1007" s="17"/>
      <c r="I1007" s="17"/>
      <c r="J1007" s="17"/>
      <c r="K1007" s="17"/>
      <c r="L1007" s="17"/>
      <c r="M1007" s="17"/>
    </row>
    <row r="1008" spans="1:13" x14ac:dyDescent="0.2">
      <c r="A1008" s="17"/>
      <c r="B1008" s="17"/>
      <c r="C1008" s="17"/>
      <c r="D1008" s="17"/>
      <c r="E1008" s="17"/>
      <c r="F1008" s="17"/>
      <c r="G1008" s="17"/>
      <c r="H1008" s="17"/>
      <c r="I1008" s="17"/>
      <c r="J1008" s="17"/>
      <c r="K1008" s="17"/>
      <c r="L1008" s="17"/>
      <c r="M1008" s="17"/>
    </row>
    <row r="1009" spans="1:13" x14ac:dyDescent="0.2">
      <c r="A1009" s="17"/>
      <c r="B1009" s="17"/>
      <c r="C1009" s="17"/>
      <c r="D1009" s="17"/>
      <c r="E1009" s="17"/>
      <c r="F1009" s="17"/>
      <c r="G1009" s="17"/>
      <c r="H1009" s="17"/>
      <c r="I1009" s="17"/>
      <c r="J1009" s="17"/>
      <c r="K1009" s="17"/>
      <c r="L1009" s="17"/>
      <c r="M1009" s="17"/>
    </row>
    <row r="1010" spans="1:13" x14ac:dyDescent="0.2">
      <c r="A1010" s="17"/>
      <c r="B1010" s="17"/>
      <c r="C1010" s="17"/>
      <c r="D1010" s="17"/>
      <c r="E1010" s="17"/>
      <c r="F1010" s="17"/>
      <c r="G1010" s="17"/>
      <c r="H1010" s="17"/>
      <c r="I1010" s="17"/>
      <c r="J1010" s="17"/>
      <c r="K1010" s="17"/>
      <c r="L1010" s="17"/>
      <c r="M1010" s="17"/>
    </row>
    <row r="1011" spans="1:13" x14ac:dyDescent="0.2">
      <c r="A1011" s="17"/>
      <c r="B1011" s="17"/>
      <c r="C1011" s="17"/>
      <c r="D1011" s="17"/>
      <c r="E1011" s="17"/>
      <c r="F1011" s="17"/>
      <c r="G1011" s="17"/>
      <c r="H1011" s="17"/>
      <c r="I1011" s="17"/>
      <c r="J1011" s="17"/>
      <c r="K1011" s="17"/>
      <c r="L1011" s="17"/>
      <c r="M1011" s="17"/>
    </row>
    <row r="1012" spans="1:13" x14ac:dyDescent="0.2">
      <c r="A1012" s="17"/>
      <c r="B1012" s="17"/>
      <c r="C1012" s="17"/>
      <c r="D1012" s="17"/>
      <c r="E1012" s="17"/>
      <c r="F1012" s="17"/>
      <c r="G1012" s="17"/>
      <c r="H1012" s="17"/>
      <c r="I1012" s="17"/>
      <c r="J1012" s="17"/>
      <c r="K1012" s="17"/>
      <c r="L1012" s="17"/>
      <c r="M1012" s="17"/>
    </row>
    <row r="1013" spans="1:13" x14ac:dyDescent="0.2">
      <c r="A1013" s="17"/>
      <c r="B1013" s="17"/>
      <c r="C1013" s="17"/>
      <c r="D1013" s="17"/>
      <c r="E1013" s="17"/>
      <c r="F1013" s="17"/>
      <c r="G1013" s="17"/>
      <c r="H1013" s="17"/>
      <c r="I1013" s="17"/>
      <c r="J1013" s="17"/>
      <c r="K1013" s="17"/>
      <c r="L1013" s="17"/>
      <c r="M1013" s="17"/>
    </row>
    <row r="1014" spans="1:13" x14ac:dyDescent="0.2">
      <c r="A1014" s="17"/>
      <c r="B1014" s="17"/>
      <c r="C1014" s="17"/>
      <c r="D1014" s="17"/>
      <c r="E1014" s="17"/>
      <c r="F1014" s="17"/>
      <c r="G1014" s="17"/>
      <c r="H1014" s="17"/>
      <c r="I1014" s="17"/>
      <c r="J1014" s="17"/>
      <c r="K1014" s="17"/>
      <c r="L1014" s="17"/>
      <c r="M1014" s="17"/>
    </row>
    <row r="1015" spans="1:13" x14ac:dyDescent="0.2">
      <c r="A1015" s="17"/>
      <c r="B1015" s="17"/>
      <c r="C1015" s="17"/>
      <c r="D1015" s="17"/>
      <c r="E1015" s="17"/>
      <c r="F1015" s="17"/>
      <c r="G1015" s="17"/>
      <c r="H1015" s="17"/>
      <c r="I1015" s="17"/>
      <c r="J1015" s="17"/>
      <c r="K1015" s="17"/>
      <c r="L1015" s="17"/>
      <c r="M1015" s="17"/>
    </row>
    <row r="1016" spans="1:13" x14ac:dyDescent="0.2">
      <c r="A1016" s="17"/>
      <c r="B1016" s="17"/>
      <c r="C1016" s="17"/>
      <c r="D1016" s="17"/>
      <c r="E1016" s="17"/>
      <c r="F1016" s="17"/>
      <c r="G1016" s="17"/>
      <c r="H1016" s="17"/>
      <c r="I1016" s="17"/>
      <c r="J1016" s="17"/>
      <c r="K1016" s="17"/>
      <c r="L1016" s="17"/>
      <c r="M1016" s="17"/>
    </row>
    <row r="1017" spans="1:13" x14ac:dyDescent="0.2">
      <c r="A1017" s="17"/>
      <c r="B1017" s="17"/>
      <c r="C1017" s="17"/>
      <c r="D1017" s="17"/>
      <c r="E1017" s="17"/>
      <c r="F1017" s="17"/>
      <c r="G1017" s="17"/>
      <c r="H1017" s="17"/>
      <c r="I1017" s="17"/>
      <c r="J1017" s="17"/>
      <c r="K1017" s="17"/>
      <c r="L1017" s="17"/>
      <c r="M1017" s="17"/>
    </row>
    <row r="1018" spans="1:13" x14ac:dyDescent="0.2">
      <c r="A1018" s="17"/>
      <c r="B1018" s="17"/>
      <c r="C1018" s="17"/>
      <c r="D1018" s="17"/>
      <c r="E1018" s="17"/>
      <c r="F1018" s="17"/>
      <c r="G1018" s="17"/>
      <c r="H1018" s="17"/>
      <c r="I1018" s="17"/>
      <c r="J1018" s="17"/>
      <c r="K1018" s="17"/>
      <c r="L1018" s="17"/>
      <c r="M1018" s="17"/>
    </row>
    <row r="1019" spans="1:13" x14ac:dyDescent="0.2">
      <c r="A1019" s="17"/>
      <c r="B1019" s="17"/>
      <c r="C1019" s="17"/>
      <c r="D1019" s="17"/>
      <c r="E1019" s="17"/>
      <c r="F1019" s="17"/>
      <c r="G1019" s="17"/>
      <c r="H1019" s="17"/>
      <c r="I1019" s="17"/>
      <c r="J1019" s="17"/>
      <c r="K1019" s="17"/>
      <c r="L1019" s="17"/>
      <c r="M1019" s="17"/>
    </row>
    <row r="1020" spans="1:13" x14ac:dyDescent="0.2">
      <c r="A1020" s="17"/>
      <c r="B1020" s="17"/>
      <c r="C1020" s="17"/>
      <c r="D1020" s="17"/>
      <c r="E1020" s="17"/>
      <c r="F1020" s="17"/>
      <c r="G1020" s="17"/>
      <c r="H1020" s="17"/>
      <c r="I1020" s="17"/>
      <c r="J1020" s="17"/>
      <c r="K1020" s="17"/>
      <c r="L1020" s="17"/>
      <c r="M1020" s="17"/>
    </row>
    <row r="1021" spans="1:13" x14ac:dyDescent="0.2">
      <c r="A1021" s="17"/>
      <c r="B1021" s="17"/>
      <c r="C1021" s="17"/>
      <c r="D1021" s="17"/>
      <c r="E1021" s="17"/>
      <c r="F1021" s="17"/>
      <c r="G1021" s="17"/>
      <c r="H1021" s="17"/>
      <c r="I1021" s="17"/>
      <c r="J1021" s="17"/>
      <c r="K1021" s="17"/>
      <c r="L1021" s="17"/>
      <c r="M1021" s="17"/>
    </row>
    <row r="1022" spans="1:13" x14ac:dyDescent="0.2">
      <c r="A1022" s="17"/>
      <c r="B1022" s="17"/>
      <c r="C1022" s="17"/>
      <c r="D1022" s="17"/>
      <c r="E1022" s="17"/>
      <c r="F1022" s="17"/>
      <c r="G1022" s="17"/>
      <c r="H1022" s="17"/>
      <c r="I1022" s="17"/>
      <c r="J1022" s="17"/>
      <c r="K1022" s="17"/>
      <c r="L1022" s="17"/>
      <c r="M1022" s="17"/>
    </row>
    <row r="1023" spans="1:13" x14ac:dyDescent="0.2">
      <c r="A1023" s="17"/>
      <c r="B1023" s="17"/>
      <c r="C1023" s="17"/>
      <c r="D1023" s="17"/>
      <c r="E1023" s="17"/>
      <c r="F1023" s="17"/>
      <c r="G1023" s="17"/>
      <c r="H1023" s="17"/>
      <c r="I1023" s="17"/>
      <c r="J1023" s="17"/>
      <c r="K1023" s="17"/>
      <c r="L1023" s="17"/>
      <c r="M1023" s="17"/>
    </row>
    <row r="1024" spans="1:13" x14ac:dyDescent="0.2">
      <c r="A1024" s="17"/>
      <c r="B1024" s="17"/>
      <c r="C1024" s="17"/>
      <c r="D1024" s="17"/>
      <c r="E1024" s="17"/>
      <c r="F1024" s="17"/>
      <c r="G1024" s="17"/>
      <c r="H1024" s="17"/>
      <c r="I1024" s="17"/>
      <c r="J1024" s="17"/>
      <c r="K1024" s="17"/>
      <c r="L1024" s="17"/>
      <c r="M1024" s="17"/>
    </row>
    <row r="1025" spans="1:13" x14ac:dyDescent="0.2">
      <c r="A1025" s="17"/>
      <c r="B1025" s="17"/>
      <c r="C1025" s="17"/>
      <c r="D1025" s="17"/>
      <c r="E1025" s="17"/>
      <c r="F1025" s="17"/>
      <c r="G1025" s="17"/>
      <c r="H1025" s="17"/>
      <c r="I1025" s="17"/>
      <c r="J1025" s="17"/>
      <c r="K1025" s="17"/>
      <c r="L1025" s="17"/>
      <c r="M1025" s="17"/>
    </row>
    <row r="1026" spans="1:13" x14ac:dyDescent="0.2">
      <c r="A1026" s="17"/>
      <c r="B1026" s="17"/>
      <c r="C1026" s="17"/>
      <c r="D1026" s="17"/>
      <c r="E1026" s="17"/>
      <c r="F1026" s="17"/>
      <c r="G1026" s="17"/>
      <c r="H1026" s="17"/>
      <c r="I1026" s="17"/>
      <c r="J1026" s="17"/>
      <c r="K1026" s="17"/>
      <c r="L1026" s="17"/>
      <c r="M1026" s="17"/>
    </row>
    <row r="1027" spans="1:13" x14ac:dyDescent="0.2">
      <c r="A1027" s="17"/>
      <c r="B1027" s="17"/>
      <c r="C1027" s="17"/>
      <c r="D1027" s="17"/>
      <c r="E1027" s="17"/>
      <c r="F1027" s="17"/>
      <c r="G1027" s="17"/>
      <c r="H1027" s="17"/>
      <c r="I1027" s="17"/>
      <c r="J1027" s="17"/>
      <c r="K1027" s="17"/>
      <c r="L1027" s="17"/>
      <c r="M1027" s="17"/>
    </row>
    <row r="1028" spans="1:13" x14ac:dyDescent="0.2">
      <c r="A1028" s="17"/>
      <c r="B1028" s="17"/>
      <c r="C1028" s="17"/>
      <c r="D1028" s="17"/>
      <c r="E1028" s="17"/>
      <c r="F1028" s="17"/>
      <c r="G1028" s="17"/>
      <c r="H1028" s="17"/>
      <c r="I1028" s="17"/>
      <c r="J1028" s="17"/>
      <c r="K1028" s="17"/>
      <c r="L1028" s="17"/>
      <c r="M1028" s="17"/>
    </row>
    <row r="1029" spans="1:13" x14ac:dyDescent="0.2">
      <c r="A1029" s="17"/>
      <c r="B1029" s="17"/>
      <c r="C1029" s="17"/>
      <c r="D1029" s="17"/>
      <c r="E1029" s="17"/>
      <c r="F1029" s="17"/>
      <c r="G1029" s="17"/>
      <c r="H1029" s="17"/>
      <c r="I1029" s="17"/>
      <c r="J1029" s="17"/>
      <c r="K1029" s="17"/>
      <c r="L1029" s="17"/>
      <c r="M1029" s="17"/>
    </row>
    <row r="1030" spans="1:13" x14ac:dyDescent="0.2">
      <c r="A1030" s="17"/>
      <c r="B1030" s="17"/>
      <c r="C1030" s="17"/>
      <c r="D1030" s="17"/>
      <c r="E1030" s="17"/>
      <c r="F1030" s="17"/>
      <c r="G1030" s="17"/>
      <c r="H1030" s="17"/>
      <c r="I1030" s="17"/>
      <c r="J1030" s="17"/>
      <c r="K1030" s="17"/>
      <c r="L1030" s="17"/>
      <c r="M1030" s="17"/>
    </row>
    <row r="1031" spans="1:13" x14ac:dyDescent="0.2">
      <c r="A1031" s="17"/>
      <c r="B1031" s="17"/>
      <c r="C1031" s="17"/>
      <c r="D1031" s="17"/>
      <c r="E1031" s="17"/>
      <c r="F1031" s="17"/>
      <c r="G1031" s="17"/>
      <c r="H1031" s="17"/>
      <c r="I1031" s="17"/>
      <c r="J1031" s="17"/>
      <c r="K1031" s="17"/>
      <c r="L1031" s="17"/>
      <c r="M1031" s="17"/>
    </row>
    <row r="1032" spans="1:13" x14ac:dyDescent="0.2">
      <c r="A1032" s="17"/>
      <c r="B1032" s="17"/>
      <c r="C1032" s="17"/>
      <c r="D1032" s="17"/>
      <c r="E1032" s="17"/>
      <c r="F1032" s="17"/>
      <c r="G1032" s="17"/>
      <c r="H1032" s="17"/>
      <c r="I1032" s="17"/>
      <c r="J1032" s="17"/>
      <c r="K1032" s="17"/>
      <c r="L1032" s="17"/>
      <c r="M1032" s="17"/>
    </row>
    <row r="1033" spans="1:13" x14ac:dyDescent="0.2">
      <c r="A1033" s="17"/>
      <c r="B1033" s="17"/>
      <c r="C1033" s="17"/>
      <c r="D1033" s="17"/>
      <c r="E1033" s="17"/>
      <c r="F1033" s="17"/>
      <c r="G1033" s="17"/>
      <c r="H1033" s="17"/>
      <c r="I1033" s="17"/>
      <c r="J1033" s="17"/>
      <c r="K1033" s="17"/>
      <c r="L1033" s="17"/>
      <c r="M1033" s="17"/>
    </row>
    <row r="1034" spans="1:13" x14ac:dyDescent="0.2">
      <c r="A1034" s="17"/>
      <c r="B1034" s="17"/>
      <c r="C1034" s="17"/>
      <c r="D1034" s="17"/>
      <c r="E1034" s="17"/>
      <c r="F1034" s="17"/>
      <c r="G1034" s="17"/>
      <c r="H1034" s="17"/>
      <c r="I1034" s="17"/>
      <c r="J1034" s="17"/>
      <c r="K1034" s="17"/>
      <c r="L1034" s="17"/>
      <c r="M1034" s="17"/>
    </row>
    <row r="1035" spans="1:13" x14ac:dyDescent="0.2">
      <c r="A1035" s="17"/>
      <c r="B1035" s="17"/>
      <c r="C1035" s="17"/>
      <c r="D1035" s="17"/>
      <c r="E1035" s="17"/>
      <c r="F1035" s="17"/>
      <c r="G1035" s="17"/>
      <c r="H1035" s="17"/>
      <c r="I1035" s="17"/>
      <c r="J1035" s="17"/>
      <c r="K1035" s="17"/>
      <c r="L1035" s="17"/>
      <c r="M1035" s="17"/>
    </row>
    <row r="1036" spans="1:13" x14ac:dyDescent="0.2">
      <c r="A1036" s="17"/>
      <c r="B1036" s="17"/>
      <c r="C1036" s="17"/>
      <c r="D1036" s="17"/>
      <c r="E1036" s="17"/>
      <c r="F1036" s="17"/>
      <c r="G1036" s="17"/>
      <c r="H1036" s="17"/>
      <c r="I1036" s="17"/>
      <c r="J1036" s="17"/>
      <c r="K1036" s="17"/>
      <c r="L1036" s="17"/>
      <c r="M1036" s="17"/>
    </row>
    <row r="1037" spans="1:13" x14ac:dyDescent="0.2">
      <c r="A1037" s="17"/>
      <c r="B1037" s="17"/>
      <c r="C1037" s="17"/>
      <c r="D1037" s="17"/>
      <c r="E1037" s="17"/>
      <c r="F1037" s="17"/>
      <c r="G1037" s="17"/>
      <c r="H1037" s="17"/>
      <c r="I1037" s="17"/>
      <c r="J1037" s="17"/>
      <c r="K1037" s="17"/>
      <c r="L1037" s="17"/>
      <c r="M1037" s="17"/>
    </row>
    <row r="1038" spans="1:13" x14ac:dyDescent="0.2">
      <c r="A1038" s="17"/>
      <c r="B1038" s="17"/>
      <c r="C1038" s="17"/>
      <c r="D1038" s="17"/>
      <c r="E1038" s="17"/>
      <c r="F1038" s="17"/>
      <c r="G1038" s="17"/>
      <c r="H1038" s="17"/>
      <c r="I1038" s="17"/>
      <c r="J1038" s="17"/>
      <c r="K1038" s="17"/>
      <c r="L1038" s="17"/>
      <c r="M1038" s="17"/>
    </row>
    <row r="1039" spans="1:13" x14ac:dyDescent="0.2">
      <c r="A1039" s="17"/>
      <c r="B1039" s="17"/>
      <c r="C1039" s="17"/>
      <c r="D1039" s="17"/>
      <c r="E1039" s="17"/>
      <c r="F1039" s="17"/>
      <c r="G1039" s="17"/>
      <c r="H1039" s="17"/>
      <c r="I1039" s="17"/>
      <c r="J1039" s="17"/>
      <c r="K1039" s="17"/>
      <c r="L1039" s="17"/>
      <c r="M1039" s="17"/>
    </row>
    <row r="1040" spans="1:13" x14ac:dyDescent="0.2">
      <c r="A1040" s="17"/>
      <c r="B1040" s="17"/>
      <c r="C1040" s="17"/>
      <c r="D1040" s="17"/>
      <c r="E1040" s="17"/>
      <c r="F1040" s="17"/>
      <c r="G1040" s="17"/>
      <c r="H1040" s="17"/>
      <c r="I1040" s="17"/>
      <c r="J1040" s="17"/>
      <c r="K1040" s="17"/>
      <c r="L1040" s="17"/>
      <c r="M1040" s="17"/>
    </row>
    <row r="1041" spans="1:13" x14ac:dyDescent="0.2">
      <c r="A1041" s="17"/>
      <c r="B1041" s="17"/>
      <c r="C1041" s="17"/>
      <c r="D1041" s="17"/>
      <c r="E1041" s="17"/>
      <c r="F1041" s="17"/>
      <c r="G1041" s="17"/>
      <c r="H1041" s="17"/>
      <c r="I1041" s="17"/>
      <c r="J1041" s="17"/>
      <c r="K1041" s="17"/>
      <c r="L1041" s="17"/>
      <c r="M1041" s="17"/>
    </row>
    <row r="1042" spans="1:13" x14ac:dyDescent="0.2">
      <c r="A1042" s="17"/>
      <c r="B1042" s="17"/>
      <c r="C1042" s="17"/>
      <c r="D1042" s="17"/>
      <c r="E1042" s="17"/>
      <c r="F1042" s="17"/>
      <c r="G1042" s="17"/>
      <c r="H1042" s="17"/>
      <c r="I1042" s="17"/>
      <c r="J1042" s="17"/>
      <c r="K1042" s="17"/>
      <c r="L1042" s="17"/>
      <c r="M1042" s="17"/>
    </row>
    <row r="1043" spans="1:13" x14ac:dyDescent="0.2">
      <c r="A1043" s="17"/>
      <c r="B1043" s="17"/>
      <c r="C1043" s="17"/>
      <c r="D1043" s="17"/>
      <c r="E1043" s="17"/>
      <c r="F1043" s="17"/>
      <c r="G1043" s="17"/>
      <c r="H1043" s="17"/>
      <c r="I1043" s="17"/>
      <c r="J1043" s="17"/>
      <c r="K1043" s="17"/>
      <c r="L1043" s="17"/>
      <c r="M1043" s="17"/>
    </row>
    <row r="1044" spans="1:13" x14ac:dyDescent="0.2">
      <c r="A1044" s="17"/>
      <c r="B1044" s="17"/>
      <c r="C1044" s="17"/>
      <c r="D1044" s="17"/>
      <c r="E1044" s="17"/>
      <c r="F1044" s="17"/>
      <c r="G1044" s="17"/>
      <c r="H1044" s="17"/>
      <c r="I1044" s="17"/>
      <c r="J1044" s="17"/>
      <c r="K1044" s="17"/>
      <c r="L1044" s="17"/>
      <c r="M1044" s="17"/>
    </row>
    <row r="1045" spans="1:13" x14ac:dyDescent="0.2">
      <c r="A1045" s="17"/>
      <c r="B1045" s="17"/>
      <c r="C1045" s="17"/>
      <c r="D1045" s="17"/>
      <c r="E1045" s="17"/>
      <c r="F1045" s="17"/>
      <c r="G1045" s="17"/>
      <c r="H1045" s="17"/>
      <c r="I1045" s="17"/>
      <c r="J1045" s="17"/>
      <c r="K1045" s="17"/>
      <c r="L1045" s="17"/>
      <c r="M1045" s="17"/>
    </row>
    <row r="1046" spans="1:13" x14ac:dyDescent="0.2">
      <c r="A1046" s="17"/>
      <c r="B1046" s="17"/>
      <c r="C1046" s="17"/>
      <c r="D1046" s="17"/>
      <c r="E1046" s="17"/>
      <c r="F1046" s="17"/>
      <c r="G1046" s="17"/>
      <c r="H1046" s="17"/>
      <c r="I1046" s="17"/>
      <c r="J1046" s="17"/>
      <c r="K1046" s="17"/>
      <c r="L1046" s="17"/>
      <c r="M1046" s="17"/>
    </row>
    <row r="1047" spans="1:13" x14ac:dyDescent="0.2">
      <c r="A1047" s="17"/>
      <c r="B1047" s="17"/>
      <c r="C1047" s="17"/>
      <c r="D1047" s="17"/>
      <c r="E1047" s="17"/>
      <c r="F1047" s="17"/>
      <c r="G1047" s="17"/>
      <c r="H1047" s="17"/>
      <c r="I1047" s="17"/>
      <c r="J1047" s="17"/>
      <c r="K1047" s="17"/>
      <c r="L1047" s="17"/>
      <c r="M1047" s="17"/>
    </row>
    <row r="1048" spans="1:13" x14ac:dyDescent="0.2">
      <c r="A1048" s="17"/>
      <c r="B1048" s="17"/>
      <c r="C1048" s="17"/>
      <c r="D1048" s="17"/>
      <c r="E1048" s="17"/>
      <c r="F1048" s="17"/>
      <c r="G1048" s="17"/>
      <c r="H1048" s="17"/>
      <c r="I1048" s="17"/>
      <c r="J1048" s="17"/>
      <c r="K1048" s="17"/>
      <c r="L1048" s="17"/>
      <c r="M1048" s="17"/>
    </row>
    <row r="1049" spans="1:13" x14ac:dyDescent="0.2">
      <c r="A1049" s="17"/>
      <c r="B1049" s="17"/>
      <c r="C1049" s="17"/>
      <c r="D1049" s="17"/>
      <c r="E1049" s="17"/>
      <c r="F1049" s="17"/>
      <c r="G1049" s="17"/>
      <c r="H1049" s="17"/>
      <c r="I1049" s="17"/>
      <c r="J1049" s="17"/>
      <c r="K1049" s="17"/>
      <c r="L1049" s="17"/>
      <c r="M1049" s="17"/>
    </row>
    <row r="1050" spans="1:13" x14ac:dyDescent="0.2">
      <c r="A1050" s="17"/>
      <c r="B1050" s="17"/>
      <c r="C1050" s="17"/>
      <c r="D1050" s="17"/>
      <c r="E1050" s="17"/>
      <c r="F1050" s="17"/>
      <c r="G1050" s="17"/>
      <c r="H1050" s="17"/>
      <c r="I1050" s="17"/>
      <c r="J1050" s="17"/>
      <c r="K1050" s="17"/>
      <c r="L1050" s="17"/>
      <c r="M1050" s="17"/>
    </row>
    <row r="1051" spans="1:13" x14ac:dyDescent="0.2">
      <c r="A1051" s="17"/>
      <c r="B1051" s="17"/>
      <c r="C1051" s="17"/>
      <c r="D1051" s="17"/>
      <c r="E1051" s="17"/>
      <c r="F1051" s="17"/>
      <c r="G1051" s="17"/>
      <c r="H1051" s="17"/>
      <c r="I1051" s="17"/>
      <c r="J1051" s="17"/>
      <c r="K1051" s="17"/>
      <c r="L1051" s="17"/>
      <c r="M1051" s="17"/>
    </row>
    <row r="1052" spans="1:13" x14ac:dyDescent="0.2">
      <c r="A1052" s="17"/>
      <c r="B1052" s="17"/>
      <c r="C1052" s="17"/>
      <c r="D1052" s="17"/>
      <c r="E1052" s="17"/>
      <c r="F1052" s="17"/>
      <c r="G1052" s="17"/>
      <c r="H1052" s="17"/>
      <c r="I1052" s="17"/>
      <c r="J1052" s="17"/>
      <c r="K1052" s="17"/>
      <c r="L1052" s="17"/>
      <c r="M1052" s="17"/>
    </row>
    <row r="1053" spans="1:13" x14ac:dyDescent="0.2">
      <c r="A1053" s="17"/>
      <c r="B1053" s="17"/>
      <c r="C1053" s="17"/>
      <c r="D1053" s="17"/>
      <c r="E1053" s="17"/>
      <c r="F1053" s="17"/>
      <c r="G1053" s="17"/>
      <c r="H1053" s="17"/>
      <c r="I1053" s="17"/>
      <c r="J1053" s="17"/>
      <c r="K1053" s="17"/>
      <c r="L1053" s="17"/>
      <c r="M1053" s="17"/>
    </row>
    <row r="1054" spans="1:13" x14ac:dyDescent="0.2">
      <c r="A1054" s="17"/>
      <c r="B1054" s="17"/>
      <c r="C1054" s="17"/>
      <c r="D1054" s="17"/>
      <c r="E1054" s="17"/>
      <c r="F1054" s="17"/>
      <c r="G1054" s="17"/>
      <c r="H1054" s="17"/>
      <c r="I1054" s="17"/>
      <c r="J1054" s="17"/>
      <c r="K1054" s="17"/>
      <c r="L1054" s="17"/>
      <c r="M1054" s="17"/>
    </row>
    <row r="1055" spans="1:13" x14ac:dyDescent="0.2">
      <c r="A1055" s="17"/>
      <c r="B1055" s="17"/>
      <c r="C1055" s="17"/>
      <c r="D1055" s="17"/>
      <c r="E1055" s="17"/>
      <c r="F1055" s="17"/>
      <c r="G1055" s="17"/>
      <c r="H1055" s="17"/>
      <c r="I1055" s="17"/>
      <c r="J1055" s="17"/>
      <c r="K1055" s="17"/>
      <c r="L1055" s="17"/>
      <c r="M1055" s="17"/>
    </row>
    <row r="1056" spans="1:13" x14ac:dyDescent="0.2">
      <c r="A1056" s="17"/>
      <c r="B1056" s="17"/>
      <c r="C1056" s="17"/>
      <c r="D1056" s="17"/>
      <c r="E1056" s="17"/>
      <c r="F1056" s="17"/>
      <c r="G1056" s="17"/>
      <c r="H1056" s="17"/>
      <c r="I1056" s="17"/>
      <c r="J1056" s="17"/>
      <c r="K1056" s="17"/>
      <c r="L1056" s="17"/>
      <c r="M1056" s="17"/>
    </row>
    <row r="1057" spans="1:13" x14ac:dyDescent="0.2">
      <c r="A1057" s="17"/>
      <c r="B1057" s="17"/>
      <c r="C1057" s="17"/>
      <c r="D1057" s="17"/>
      <c r="E1057" s="17"/>
      <c r="F1057" s="17"/>
      <c r="G1057" s="17"/>
      <c r="H1057" s="17"/>
      <c r="I1057" s="17"/>
      <c r="J1057" s="17"/>
      <c r="K1057" s="17"/>
      <c r="L1057" s="17"/>
      <c r="M1057" s="17"/>
    </row>
    <row r="1058" spans="1:13" x14ac:dyDescent="0.2">
      <c r="A1058" s="17"/>
      <c r="B1058" s="17"/>
      <c r="C1058" s="17"/>
      <c r="D1058" s="17"/>
      <c r="E1058" s="17"/>
      <c r="F1058" s="17"/>
      <c r="G1058" s="17"/>
      <c r="H1058" s="17"/>
      <c r="I1058" s="17"/>
      <c r="J1058" s="17"/>
      <c r="K1058" s="17"/>
      <c r="L1058" s="17"/>
      <c r="M1058" s="17"/>
    </row>
    <row r="1059" spans="1:13" x14ac:dyDescent="0.2">
      <c r="A1059" s="17"/>
      <c r="B1059" s="17"/>
      <c r="C1059" s="17"/>
      <c r="D1059" s="17"/>
      <c r="E1059" s="17"/>
      <c r="F1059" s="17"/>
      <c r="G1059" s="17"/>
      <c r="H1059" s="17"/>
      <c r="I1059" s="17"/>
      <c r="J1059" s="17"/>
      <c r="K1059" s="17"/>
      <c r="L1059" s="17"/>
      <c r="M1059" s="17"/>
    </row>
    <row r="1060" spans="1:13" x14ac:dyDescent="0.2">
      <c r="A1060" s="17"/>
      <c r="B1060" s="17"/>
      <c r="C1060" s="17"/>
      <c r="D1060" s="17"/>
      <c r="E1060" s="17"/>
      <c r="F1060" s="17"/>
      <c r="G1060" s="17"/>
      <c r="H1060" s="17"/>
      <c r="I1060" s="17"/>
      <c r="J1060" s="17"/>
      <c r="K1060" s="17"/>
      <c r="L1060" s="17"/>
      <c r="M1060" s="17"/>
    </row>
    <row r="1061" spans="1:13" x14ac:dyDescent="0.2">
      <c r="A1061" s="17"/>
      <c r="B1061" s="17"/>
      <c r="C1061" s="17"/>
      <c r="D1061" s="17"/>
      <c r="E1061" s="17"/>
      <c r="F1061" s="17"/>
      <c r="G1061" s="17"/>
      <c r="H1061" s="17"/>
      <c r="I1061" s="17"/>
      <c r="J1061" s="17"/>
      <c r="K1061" s="17"/>
      <c r="L1061" s="17"/>
      <c r="M1061" s="17"/>
    </row>
    <row r="1062" spans="1:13" x14ac:dyDescent="0.2">
      <c r="A1062" s="17"/>
      <c r="B1062" s="17"/>
      <c r="C1062" s="17"/>
      <c r="D1062" s="17"/>
      <c r="E1062" s="17"/>
      <c r="F1062" s="17"/>
      <c r="G1062" s="17"/>
      <c r="H1062" s="17"/>
      <c r="I1062" s="17"/>
      <c r="J1062" s="17"/>
      <c r="K1062" s="17"/>
      <c r="L1062" s="17"/>
      <c r="M1062" s="17"/>
    </row>
    <row r="1063" spans="1:13" x14ac:dyDescent="0.2">
      <c r="A1063" s="17"/>
      <c r="B1063" s="17"/>
      <c r="C1063" s="17"/>
      <c r="D1063" s="17"/>
      <c r="E1063" s="17"/>
      <c r="F1063" s="17"/>
      <c r="G1063" s="17"/>
      <c r="H1063" s="17"/>
      <c r="I1063" s="17"/>
      <c r="J1063" s="17"/>
      <c r="K1063" s="17"/>
      <c r="L1063" s="17"/>
      <c r="M1063" s="17"/>
    </row>
    <row r="1064" spans="1:13" x14ac:dyDescent="0.2">
      <c r="A1064" s="17"/>
      <c r="B1064" s="17"/>
      <c r="C1064" s="17"/>
      <c r="D1064" s="17"/>
      <c r="E1064" s="17"/>
      <c r="F1064" s="17"/>
      <c r="G1064" s="17"/>
      <c r="H1064" s="17"/>
      <c r="I1064" s="17"/>
      <c r="J1064" s="17"/>
      <c r="K1064" s="17"/>
      <c r="L1064" s="17"/>
      <c r="M1064" s="17"/>
    </row>
    <row r="1065" spans="1:13" x14ac:dyDescent="0.2">
      <c r="A1065" s="17"/>
      <c r="B1065" s="17"/>
      <c r="C1065" s="17"/>
      <c r="D1065" s="17"/>
      <c r="E1065" s="17"/>
      <c r="F1065" s="17"/>
      <c r="G1065" s="17"/>
      <c r="H1065" s="17"/>
      <c r="I1065" s="17"/>
      <c r="J1065" s="17"/>
      <c r="K1065" s="17"/>
      <c r="L1065" s="17"/>
      <c r="M1065" s="17"/>
    </row>
    <row r="1066" spans="1:13" x14ac:dyDescent="0.2">
      <c r="A1066" s="17"/>
      <c r="B1066" s="17"/>
      <c r="C1066" s="17"/>
      <c r="D1066" s="17"/>
      <c r="E1066" s="17"/>
      <c r="F1066" s="17"/>
      <c r="G1066" s="17"/>
      <c r="H1066" s="17"/>
      <c r="I1066" s="17"/>
      <c r="J1066" s="17"/>
      <c r="K1066" s="17"/>
      <c r="L1066" s="17"/>
      <c r="M1066" s="17"/>
    </row>
    <row r="1067" spans="1:13" x14ac:dyDescent="0.2">
      <c r="A1067" s="17"/>
      <c r="B1067" s="17"/>
      <c r="C1067" s="17"/>
      <c r="D1067" s="17"/>
      <c r="E1067" s="17"/>
      <c r="F1067" s="17"/>
      <c r="G1067" s="17"/>
      <c r="H1067" s="17"/>
      <c r="I1067" s="17"/>
      <c r="J1067" s="17"/>
      <c r="K1067" s="17"/>
      <c r="L1067" s="17"/>
      <c r="M1067" s="17"/>
    </row>
    <row r="1068" spans="1:13" x14ac:dyDescent="0.2">
      <c r="A1068" s="17"/>
      <c r="B1068" s="17"/>
      <c r="C1068" s="17"/>
      <c r="D1068" s="17"/>
      <c r="E1068" s="17"/>
      <c r="F1068" s="17"/>
      <c r="G1068" s="17"/>
      <c r="H1068" s="17"/>
      <c r="I1068" s="17"/>
      <c r="J1068" s="17"/>
      <c r="K1068" s="17"/>
      <c r="L1068" s="17"/>
      <c r="M1068" s="17"/>
    </row>
    <row r="1069" spans="1:13" x14ac:dyDescent="0.2">
      <c r="A1069" s="17"/>
      <c r="B1069" s="17"/>
      <c r="C1069" s="17"/>
      <c r="D1069" s="17"/>
      <c r="E1069" s="17"/>
      <c r="F1069" s="17"/>
      <c r="G1069" s="17"/>
      <c r="H1069" s="17"/>
      <c r="I1069" s="17"/>
      <c r="J1069" s="17"/>
      <c r="K1069" s="17"/>
      <c r="L1069" s="17"/>
      <c r="M1069" s="17"/>
    </row>
    <row r="1070" spans="1:13" x14ac:dyDescent="0.2">
      <c r="A1070" s="17"/>
      <c r="B1070" s="17"/>
      <c r="C1070" s="17"/>
      <c r="D1070" s="17"/>
      <c r="E1070" s="17"/>
      <c r="F1070" s="17"/>
      <c r="G1070" s="17"/>
      <c r="H1070" s="17"/>
      <c r="I1070" s="17"/>
      <c r="J1070" s="17"/>
      <c r="K1070" s="17"/>
      <c r="L1070" s="17"/>
      <c r="M1070" s="17"/>
    </row>
    <row r="1071" spans="1:13" x14ac:dyDescent="0.2">
      <c r="A1071" s="17"/>
      <c r="B1071" s="17"/>
      <c r="C1071" s="17"/>
      <c r="D1071" s="17"/>
      <c r="E1071" s="17"/>
      <c r="F1071" s="17"/>
      <c r="G1071" s="17"/>
      <c r="H1071" s="17"/>
      <c r="I1071" s="17"/>
      <c r="J1071" s="17"/>
      <c r="K1071" s="17"/>
      <c r="L1071" s="17"/>
      <c r="M1071" s="17"/>
    </row>
    <row r="1072" spans="1:13" x14ac:dyDescent="0.2">
      <c r="A1072" s="17"/>
      <c r="B1072" s="17"/>
      <c r="C1072" s="17"/>
      <c r="D1072" s="17"/>
      <c r="E1072" s="17"/>
      <c r="F1072" s="17"/>
      <c r="G1072" s="17"/>
      <c r="H1072" s="17"/>
      <c r="I1072" s="17"/>
      <c r="J1072" s="17"/>
      <c r="K1072" s="17"/>
      <c r="L1072" s="17"/>
      <c r="M1072" s="17"/>
    </row>
    <row r="1073" spans="1:13" x14ac:dyDescent="0.2">
      <c r="A1073" s="17"/>
      <c r="B1073" s="17"/>
      <c r="C1073" s="17"/>
      <c r="D1073" s="17"/>
      <c r="E1073" s="17"/>
      <c r="F1073" s="17"/>
      <c r="G1073" s="17"/>
      <c r="H1073" s="17"/>
      <c r="I1073" s="17"/>
      <c r="J1073" s="17"/>
      <c r="K1073" s="17"/>
      <c r="L1073" s="17"/>
      <c r="M1073" s="17"/>
    </row>
    <row r="1074" spans="1:13" x14ac:dyDescent="0.2">
      <c r="A1074" s="17"/>
      <c r="B1074" s="17"/>
      <c r="C1074" s="17"/>
      <c r="D1074" s="17"/>
      <c r="E1074" s="17"/>
      <c r="F1074" s="17"/>
      <c r="G1074" s="17"/>
      <c r="H1074" s="17"/>
      <c r="I1074" s="17"/>
      <c r="J1074" s="17"/>
      <c r="K1074" s="17"/>
      <c r="L1074" s="17"/>
      <c r="M1074" s="17"/>
    </row>
    <row r="1075" spans="1:13" x14ac:dyDescent="0.2">
      <c r="A1075" s="17"/>
      <c r="B1075" s="17"/>
      <c r="C1075" s="17"/>
      <c r="D1075" s="17"/>
      <c r="E1075" s="17"/>
      <c r="F1075" s="17"/>
      <c r="G1075" s="17"/>
      <c r="H1075" s="17"/>
      <c r="I1075" s="17"/>
      <c r="J1075" s="17"/>
      <c r="K1075" s="17"/>
      <c r="L1075" s="17"/>
      <c r="M1075" s="17"/>
    </row>
    <row r="1076" spans="1:13" x14ac:dyDescent="0.2">
      <c r="A1076" s="17"/>
      <c r="B1076" s="17"/>
      <c r="C1076" s="17"/>
      <c r="D1076" s="17"/>
      <c r="E1076" s="17"/>
      <c r="F1076" s="17"/>
      <c r="G1076" s="17"/>
      <c r="H1076" s="17"/>
      <c r="I1076" s="17"/>
      <c r="J1076" s="17"/>
      <c r="K1076" s="17"/>
      <c r="L1076" s="17"/>
      <c r="M1076" s="17"/>
    </row>
    <row r="1077" spans="1:13" x14ac:dyDescent="0.2">
      <c r="A1077" s="17"/>
      <c r="B1077" s="17"/>
      <c r="C1077" s="17"/>
      <c r="D1077" s="17"/>
      <c r="E1077" s="17"/>
      <c r="F1077" s="17"/>
      <c r="G1077" s="17"/>
      <c r="H1077" s="17"/>
      <c r="I1077" s="17"/>
      <c r="J1077" s="17"/>
      <c r="K1077" s="17"/>
      <c r="L1077" s="17"/>
      <c r="M1077" s="17"/>
    </row>
    <row r="1078" spans="1:13" x14ac:dyDescent="0.2">
      <c r="A1078" s="17"/>
      <c r="B1078" s="17"/>
      <c r="C1078" s="17"/>
      <c r="D1078" s="17"/>
      <c r="E1078" s="17"/>
      <c r="F1078" s="17"/>
      <c r="G1078" s="17"/>
      <c r="H1078" s="17"/>
      <c r="I1078" s="17"/>
      <c r="J1078" s="17"/>
      <c r="K1078" s="17"/>
      <c r="L1078" s="17"/>
      <c r="M1078" s="17"/>
    </row>
    <row r="1079" spans="1:13" x14ac:dyDescent="0.2">
      <c r="A1079" s="17"/>
      <c r="B1079" s="17"/>
      <c r="C1079" s="17"/>
      <c r="D1079" s="17"/>
      <c r="E1079" s="17"/>
      <c r="F1079" s="17"/>
      <c r="G1079" s="17"/>
      <c r="H1079" s="17"/>
      <c r="I1079" s="17"/>
      <c r="J1079" s="17"/>
      <c r="K1079" s="17"/>
      <c r="L1079" s="17"/>
      <c r="M1079" s="17"/>
    </row>
    <row r="1080" spans="1:13" x14ac:dyDescent="0.2">
      <c r="A1080" s="17"/>
      <c r="B1080" s="17"/>
      <c r="C1080" s="17"/>
      <c r="D1080" s="17"/>
      <c r="E1080" s="17"/>
      <c r="F1080" s="17"/>
      <c r="G1080" s="17"/>
      <c r="H1080" s="17"/>
      <c r="I1080" s="17"/>
      <c r="J1080" s="17"/>
      <c r="K1080" s="17"/>
      <c r="L1080" s="17"/>
      <c r="M1080" s="17"/>
    </row>
    <row r="1081" spans="1:13" x14ac:dyDescent="0.2">
      <c r="A1081" s="17"/>
      <c r="B1081" s="17"/>
      <c r="C1081" s="17"/>
      <c r="D1081" s="17"/>
      <c r="E1081" s="17"/>
      <c r="F1081" s="17"/>
      <c r="G1081" s="17"/>
      <c r="H1081" s="17"/>
      <c r="I1081" s="17"/>
      <c r="J1081" s="17"/>
      <c r="K1081" s="17"/>
      <c r="L1081" s="17"/>
      <c r="M1081" s="17"/>
    </row>
    <row r="1082" spans="1:13" x14ac:dyDescent="0.2">
      <c r="A1082" s="17"/>
      <c r="B1082" s="17"/>
      <c r="C1082" s="17"/>
      <c r="D1082" s="17"/>
      <c r="E1082" s="17"/>
      <c r="F1082" s="17"/>
      <c r="G1082" s="17"/>
      <c r="H1082" s="17"/>
      <c r="I1082" s="17"/>
      <c r="J1082" s="17"/>
      <c r="K1082" s="17"/>
      <c r="L1082" s="17"/>
      <c r="M1082" s="17"/>
    </row>
    <row r="1083" spans="1:13" x14ac:dyDescent="0.2">
      <c r="A1083" s="17"/>
      <c r="B1083" s="17"/>
      <c r="C1083" s="17"/>
      <c r="D1083" s="17"/>
      <c r="E1083" s="17"/>
      <c r="F1083" s="17"/>
      <c r="G1083" s="17"/>
      <c r="H1083" s="17"/>
      <c r="I1083" s="17"/>
      <c r="J1083" s="17"/>
      <c r="K1083" s="17"/>
      <c r="L1083" s="17"/>
      <c r="M1083" s="17"/>
    </row>
    <row r="1084" spans="1:13" x14ac:dyDescent="0.2">
      <c r="A1084" s="17"/>
      <c r="B1084" s="17"/>
      <c r="C1084" s="17"/>
      <c r="D1084" s="17"/>
      <c r="E1084" s="17"/>
      <c r="F1084" s="17"/>
      <c r="G1084" s="17"/>
      <c r="H1084" s="17"/>
      <c r="I1084" s="17"/>
      <c r="J1084" s="17"/>
      <c r="K1084" s="17"/>
      <c r="L1084" s="17"/>
      <c r="M1084" s="17"/>
    </row>
    <row r="1085" spans="1:13" x14ac:dyDescent="0.2">
      <c r="A1085" s="17"/>
      <c r="B1085" s="17"/>
      <c r="C1085" s="17"/>
      <c r="D1085" s="17"/>
      <c r="E1085" s="17"/>
      <c r="F1085" s="17"/>
      <c r="G1085" s="17"/>
      <c r="H1085" s="17"/>
      <c r="I1085" s="17"/>
      <c r="J1085" s="17"/>
      <c r="K1085" s="17"/>
      <c r="L1085" s="17"/>
      <c r="M1085" s="17"/>
    </row>
    <row r="1086" spans="1:13" x14ac:dyDescent="0.2">
      <c r="A1086" s="17"/>
      <c r="B1086" s="17"/>
      <c r="C1086" s="17"/>
      <c r="D1086" s="17"/>
      <c r="E1086" s="17"/>
      <c r="F1086" s="17"/>
      <c r="G1086" s="17"/>
      <c r="H1086" s="17"/>
      <c r="I1086" s="17"/>
      <c r="J1086" s="17"/>
      <c r="K1086" s="17"/>
      <c r="L1086" s="17"/>
      <c r="M1086" s="17"/>
    </row>
    <row r="1087" spans="1:13" x14ac:dyDescent="0.2">
      <c r="A1087" s="17"/>
      <c r="B1087" s="17"/>
      <c r="C1087" s="17"/>
      <c r="D1087" s="17"/>
      <c r="E1087" s="17"/>
      <c r="F1087" s="17"/>
      <c r="G1087" s="17"/>
      <c r="H1087" s="17"/>
      <c r="I1087" s="17"/>
      <c r="J1087" s="17"/>
      <c r="K1087" s="17"/>
      <c r="L1087" s="17"/>
      <c r="M1087" s="17"/>
    </row>
    <row r="1088" spans="1:13" x14ac:dyDescent="0.2">
      <c r="A1088" s="17"/>
      <c r="B1088" s="17"/>
      <c r="C1088" s="17"/>
      <c r="D1088" s="17"/>
      <c r="E1088" s="17"/>
      <c r="F1088" s="17"/>
      <c r="G1088" s="17"/>
      <c r="H1088" s="17"/>
      <c r="I1088" s="17"/>
      <c r="J1088" s="17"/>
      <c r="K1088" s="17"/>
      <c r="L1088" s="17"/>
      <c r="M1088" s="17"/>
    </row>
    <row r="1089" spans="1:13" x14ac:dyDescent="0.2">
      <c r="A1089" s="17"/>
      <c r="B1089" s="17"/>
      <c r="C1089" s="17"/>
      <c r="D1089" s="17"/>
      <c r="E1089" s="17"/>
      <c r="F1089" s="17"/>
      <c r="G1089" s="17"/>
      <c r="H1089" s="17"/>
      <c r="I1089" s="17"/>
      <c r="J1089" s="17"/>
      <c r="K1089" s="17"/>
      <c r="L1089" s="17"/>
      <c r="M1089" s="17"/>
    </row>
    <row r="1090" spans="1:13" x14ac:dyDescent="0.2">
      <c r="A1090" s="17"/>
      <c r="B1090" s="17"/>
      <c r="C1090" s="17"/>
      <c r="D1090" s="17"/>
      <c r="E1090" s="17"/>
      <c r="F1090" s="17"/>
      <c r="G1090" s="17"/>
      <c r="H1090" s="17"/>
      <c r="I1090" s="17"/>
      <c r="J1090" s="17"/>
      <c r="K1090" s="17"/>
      <c r="L1090" s="17"/>
      <c r="M1090" s="17"/>
    </row>
    <row r="1091" spans="1:13" x14ac:dyDescent="0.2">
      <c r="A1091" s="17"/>
      <c r="B1091" s="17"/>
      <c r="C1091" s="17"/>
      <c r="D1091" s="17"/>
      <c r="E1091" s="17"/>
      <c r="F1091" s="17"/>
      <c r="G1091" s="17"/>
      <c r="H1091" s="17"/>
      <c r="I1091" s="17"/>
      <c r="J1091" s="17"/>
      <c r="K1091" s="17"/>
      <c r="L1091" s="17"/>
      <c r="M1091" s="17"/>
    </row>
    <row r="1092" spans="1:13" x14ac:dyDescent="0.2">
      <c r="A1092" s="17"/>
      <c r="B1092" s="17"/>
      <c r="C1092" s="17"/>
      <c r="D1092" s="17"/>
      <c r="E1092" s="17"/>
      <c r="F1092" s="17"/>
      <c r="G1092" s="17"/>
      <c r="H1092" s="17"/>
      <c r="I1092" s="17"/>
      <c r="J1092" s="17"/>
      <c r="K1092" s="17"/>
      <c r="L1092" s="17"/>
      <c r="M1092" s="17"/>
    </row>
    <row r="1093" spans="1:13" x14ac:dyDescent="0.2">
      <c r="A1093" s="17"/>
      <c r="B1093" s="17"/>
      <c r="C1093" s="17"/>
      <c r="D1093" s="17"/>
      <c r="E1093" s="17"/>
      <c r="F1093" s="17"/>
      <c r="G1093" s="17"/>
      <c r="H1093" s="17"/>
      <c r="I1093" s="17"/>
      <c r="J1093" s="17"/>
      <c r="K1093" s="17"/>
      <c r="L1093" s="17"/>
      <c r="M1093" s="17"/>
    </row>
    <row r="1094" spans="1:13" x14ac:dyDescent="0.2">
      <c r="A1094" s="17"/>
      <c r="B1094" s="17"/>
      <c r="C1094" s="17"/>
      <c r="D1094" s="17"/>
      <c r="E1094" s="17"/>
      <c r="F1094" s="17"/>
      <c r="G1094" s="17"/>
      <c r="H1094" s="17"/>
      <c r="I1094" s="17"/>
      <c r="J1094" s="17"/>
      <c r="K1094" s="17"/>
      <c r="L1094" s="17"/>
      <c r="M1094" s="17"/>
    </row>
    <row r="1095" spans="1:13" x14ac:dyDescent="0.2">
      <c r="A1095" s="17"/>
      <c r="B1095" s="17"/>
      <c r="C1095" s="17"/>
      <c r="D1095" s="17"/>
      <c r="E1095" s="17"/>
      <c r="F1095" s="17"/>
      <c r="G1095" s="17"/>
      <c r="H1095" s="17"/>
      <c r="I1095" s="17"/>
      <c r="J1095" s="17"/>
      <c r="K1095" s="17"/>
      <c r="L1095" s="17"/>
      <c r="M1095" s="17"/>
    </row>
    <row r="1096" spans="1:13" x14ac:dyDescent="0.2">
      <c r="A1096" s="17"/>
      <c r="B1096" s="17"/>
      <c r="C1096" s="17"/>
      <c r="D1096" s="17"/>
      <c r="E1096" s="17"/>
      <c r="F1096" s="17"/>
      <c r="G1096" s="17"/>
      <c r="H1096" s="17"/>
      <c r="I1096" s="17"/>
      <c r="J1096" s="17"/>
      <c r="K1096" s="17"/>
      <c r="L1096" s="17"/>
      <c r="M1096" s="17"/>
    </row>
    <row r="1097" spans="1:13" x14ac:dyDescent="0.2">
      <c r="A1097" s="17"/>
      <c r="B1097" s="17"/>
      <c r="C1097" s="17"/>
      <c r="D1097" s="17"/>
      <c r="E1097" s="17"/>
      <c r="F1097" s="17"/>
      <c r="G1097" s="17"/>
      <c r="H1097" s="17"/>
      <c r="I1097" s="17"/>
      <c r="J1097" s="17"/>
      <c r="K1097" s="17"/>
      <c r="L1097" s="17"/>
      <c r="M1097" s="17"/>
    </row>
    <row r="1098" spans="1:13" x14ac:dyDescent="0.2">
      <c r="A1098" s="17"/>
      <c r="B1098" s="17"/>
      <c r="C1098" s="17"/>
      <c r="D1098" s="17"/>
      <c r="E1098" s="17"/>
      <c r="F1098" s="17"/>
      <c r="G1098" s="17"/>
      <c r="H1098" s="17"/>
      <c r="I1098" s="17"/>
      <c r="J1098" s="17"/>
      <c r="K1098" s="17"/>
      <c r="L1098" s="17"/>
      <c r="M1098" s="17"/>
    </row>
    <row r="1099" spans="1:13" x14ac:dyDescent="0.2">
      <c r="A1099" s="17"/>
      <c r="B1099" s="17"/>
      <c r="C1099" s="17"/>
      <c r="D1099" s="17"/>
      <c r="E1099" s="17"/>
      <c r="F1099" s="17"/>
      <c r="G1099" s="17"/>
      <c r="H1099" s="17"/>
      <c r="I1099" s="17"/>
      <c r="J1099" s="17"/>
      <c r="K1099" s="17"/>
      <c r="L1099" s="17"/>
      <c r="M1099" s="17"/>
    </row>
    <row r="1100" spans="1:13" x14ac:dyDescent="0.2">
      <c r="A1100" s="17"/>
      <c r="B1100" s="17"/>
      <c r="C1100" s="17"/>
      <c r="D1100" s="17"/>
      <c r="E1100" s="17"/>
      <c r="F1100" s="17"/>
      <c r="G1100" s="17"/>
      <c r="H1100" s="17"/>
      <c r="I1100" s="17"/>
      <c r="J1100" s="17"/>
      <c r="K1100" s="17"/>
      <c r="L1100" s="17"/>
      <c r="M1100" s="17"/>
    </row>
    <row r="1101" spans="1:13" x14ac:dyDescent="0.2">
      <c r="A1101" s="17"/>
      <c r="B1101" s="17"/>
      <c r="C1101" s="17"/>
      <c r="D1101" s="17"/>
      <c r="E1101" s="17"/>
      <c r="F1101" s="17"/>
      <c r="G1101" s="17"/>
      <c r="H1101" s="17"/>
      <c r="I1101" s="17"/>
      <c r="J1101" s="17"/>
      <c r="K1101" s="17"/>
      <c r="L1101" s="17"/>
      <c r="M1101" s="17"/>
    </row>
    <row r="1102" spans="1:13" x14ac:dyDescent="0.2">
      <c r="A1102" s="17"/>
      <c r="B1102" s="17"/>
      <c r="C1102" s="17"/>
      <c r="D1102" s="17"/>
      <c r="E1102" s="17"/>
      <c r="F1102" s="17"/>
      <c r="G1102" s="17"/>
      <c r="H1102" s="17"/>
      <c r="I1102" s="17"/>
      <c r="J1102" s="17"/>
      <c r="K1102" s="17"/>
      <c r="L1102" s="17"/>
      <c r="M1102" s="17"/>
    </row>
    <row r="1103" spans="1:13" x14ac:dyDescent="0.2">
      <c r="A1103" s="17"/>
      <c r="B1103" s="17"/>
      <c r="C1103" s="17"/>
      <c r="D1103" s="17"/>
      <c r="E1103" s="17"/>
      <c r="F1103" s="17"/>
      <c r="G1103" s="17"/>
      <c r="H1103" s="17"/>
      <c r="I1103" s="17"/>
      <c r="J1103" s="17"/>
      <c r="K1103" s="17"/>
      <c r="L1103" s="17"/>
      <c r="M1103" s="17"/>
    </row>
    <row r="1104" spans="1:13" x14ac:dyDescent="0.2">
      <c r="A1104" s="17"/>
      <c r="B1104" s="17"/>
      <c r="C1104" s="17"/>
      <c r="D1104" s="17"/>
      <c r="E1104" s="17"/>
      <c r="F1104" s="17"/>
      <c r="G1104" s="17"/>
      <c r="H1104" s="17"/>
      <c r="I1104" s="17"/>
      <c r="J1104" s="17"/>
      <c r="K1104" s="17"/>
      <c r="L1104" s="17"/>
      <c r="M1104" s="17"/>
    </row>
    <row r="1105" spans="1:13" x14ac:dyDescent="0.2">
      <c r="A1105" s="17"/>
      <c r="B1105" s="17"/>
      <c r="C1105" s="17"/>
      <c r="D1105" s="17"/>
      <c r="E1105" s="17"/>
      <c r="F1105" s="17"/>
      <c r="G1105" s="17"/>
      <c r="H1105" s="17"/>
      <c r="I1105" s="17"/>
      <c r="J1105" s="17"/>
      <c r="K1105" s="17"/>
      <c r="L1105" s="17"/>
      <c r="M1105" s="17"/>
    </row>
    <row r="1106" spans="1:13" x14ac:dyDescent="0.2">
      <c r="A1106" s="17"/>
      <c r="B1106" s="17"/>
      <c r="C1106" s="17"/>
      <c r="D1106" s="17"/>
      <c r="E1106" s="17"/>
      <c r="F1106" s="17"/>
      <c r="G1106" s="17"/>
      <c r="H1106" s="17"/>
      <c r="I1106" s="17"/>
      <c r="J1106" s="17"/>
      <c r="K1106" s="17"/>
      <c r="L1106" s="17"/>
      <c r="M1106" s="17"/>
    </row>
    <row r="1107" spans="1:13" x14ac:dyDescent="0.2">
      <c r="A1107" s="17"/>
      <c r="B1107" s="17"/>
      <c r="C1107" s="17"/>
      <c r="D1107" s="17"/>
      <c r="E1107" s="17"/>
      <c r="F1107" s="17"/>
      <c r="G1107" s="17"/>
      <c r="H1107" s="17"/>
      <c r="I1107" s="17"/>
      <c r="J1107" s="17"/>
      <c r="K1107" s="17"/>
      <c r="L1107" s="17"/>
      <c r="M1107" s="17"/>
    </row>
    <row r="1108" spans="1:13" x14ac:dyDescent="0.2">
      <c r="A1108" s="17"/>
      <c r="B1108" s="17"/>
      <c r="C1108" s="17"/>
      <c r="D1108" s="17"/>
      <c r="E1108" s="17"/>
      <c r="F1108" s="17"/>
      <c r="G1108" s="17"/>
      <c r="H1108" s="17"/>
      <c r="I1108" s="17"/>
      <c r="J1108" s="17"/>
      <c r="K1108" s="17"/>
      <c r="L1108" s="17"/>
      <c r="M1108" s="17"/>
    </row>
    <row r="1109" spans="1:13" x14ac:dyDescent="0.2">
      <c r="A1109" s="17"/>
      <c r="B1109" s="17"/>
      <c r="C1109" s="17"/>
      <c r="D1109" s="17"/>
      <c r="E1109" s="17"/>
      <c r="F1109" s="17"/>
      <c r="G1109" s="17"/>
      <c r="H1109" s="17"/>
      <c r="I1109" s="17"/>
      <c r="J1109" s="17"/>
      <c r="K1109" s="17"/>
      <c r="L1109" s="17"/>
      <c r="M1109" s="17"/>
    </row>
    <row r="1110" spans="1:13" x14ac:dyDescent="0.2">
      <c r="A1110" s="17"/>
      <c r="B1110" s="17"/>
      <c r="C1110" s="17"/>
      <c r="D1110" s="17"/>
      <c r="E1110" s="17"/>
      <c r="F1110" s="17"/>
      <c r="G1110" s="17"/>
      <c r="H1110" s="17"/>
      <c r="I1110" s="17"/>
      <c r="J1110" s="17"/>
      <c r="K1110" s="17"/>
      <c r="L1110" s="17"/>
      <c r="M1110" s="17"/>
    </row>
    <row r="1111" spans="1:13" x14ac:dyDescent="0.2">
      <c r="A1111" s="17"/>
      <c r="B1111" s="17"/>
      <c r="C1111" s="17"/>
      <c r="D1111" s="17"/>
      <c r="E1111" s="17"/>
      <c r="F1111" s="17"/>
      <c r="G1111" s="17"/>
      <c r="H1111" s="17"/>
      <c r="I1111" s="17"/>
      <c r="J1111" s="17"/>
      <c r="K1111" s="17"/>
      <c r="L1111" s="17"/>
      <c r="M1111" s="17"/>
    </row>
    <row r="1112" spans="1:13" x14ac:dyDescent="0.2">
      <c r="A1112" s="17"/>
      <c r="B1112" s="17"/>
      <c r="C1112" s="17"/>
      <c r="D1112" s="17"/>
      <c r="E1112" s="17"/>
      <c r="F1112" s="17"/>
      <c r="G1112" s="17"/>
      <c r="H1112" s="17"/>
      <c r="I1112" s="17"/>
      <c r="J1112" s="17"/>
      <c r="K1112" s="17"/>
      <c r="L1112" s="17"/>
      <c r="M1112" s="17"/>
    </row>
    <row r="1113" spans="1:13" x14ac:dyDescent="0.2">
      <c r="A1113" s="17"/>
      <c r="B1113" s="17"/>
      <c r="C1113" s="17"/>
      <c r="D1113" s="17"/>
      <c r="E1113" s="17"/>
      <c r="F1113" s="17"/>
      <c r="G1113" s="17"/>
      <c r="H1113" s="17"/>
      <c r="I1113" s="17"/>
      <c r="J1113" s="17"/>
      <c r="K1113" s="17"/>
      <c r="L1113" s="17"/>
      <c r="M1113" s="17"/>
    </row>
    <row r="1114" spans="1:13" x14ac:dyDescent="0.2">
      <c r="A1114" s="17"/>
      <c r="B1114" s="17"/>
      <c r="C1114" s="17"/>
      <c r="D1114" s="17"/>
      <c r="E1114" s="17"/>
      <c r="F1114" s="17"/>
      <c r="G1114" s="17"/>
      <c r="H1114" s="17"/>
      <c r="I1114" s="17"/>
      <c r="J1114" s="17"/>
      <c r="K1114" s="17"/>
      <c r="L1114" s="17"/>
      <c r="M1114" s="17"/>
    </row>
    <row r="1115" spans="1:13" x14ac:dyDescent="0.2">
      <c r="A1115" s="17"/>
      <c r="B1115" s="17"/>
      <c r="C1115" s="17"/>
      <c r="D1115" s="17"/>
      <c r="E1115" s="17"/>
      <c r="F1115" s="17"/>
      <c r="G1115" s="17"/>
      <c r="H1115" s="17"/>
      <c r="I1115" s="17"/>
      <c r="J1115" s="17"/>
      <c r="K1115" s="17"/>
      <c r="L1115" s="17"/>
      <c r="M1115" s="17"/>
    </row>
    <row r="1116" spans="1:13" x14ac:dyDescent="0.2">
      <c r="A1116" s="17"/>
      <c r="B1116" s="17"/>
      <c r="C1116" s="17"/>
      <c r="D1116" s="17"/>
      <c r="E1116" s="17"/>
      <c r="F1116" s="17"/>
      <c r="G1116" s="17"/>
      <c r="H1116" s="17"/>
      <c r="I1116" s="17"/>
      <c r="J1116" s="17"/>
      <c r="K1116" s="17"/>
      <c r="L1116" s="17"/>
      <c r="M1116" s="17"/>
    </row>
    <row r="1117" spans="1:13" x14ac:dyDescent="0.2">
      <c r="A1117" s="17"/>
      <c r="B1117" s="17"/>
      <c r="C1117" s="17"/>
      <c r="D1117" s="17"/>
      <c r="E1117" s="17"/>
      <c r="F1117" s="17"/>
      <c r="G1117" s="17"/>
      <c r="H1117" s="17"/>
      <c r="I1117" s="17"/>
      <c r="J1117" s="17"/>
      <c r="K1117" s="17"/>
      <c r="L1117" s="17"/>
      <c r="M1117" s="17"/>
    </row>
    <row r="1118" spans="1:13" x14ac:dyDescent="0.2">
      <c r="A1118" s="17"/>
      <c r="B1118" s="17"/>
      <c r="C1118" s="17"/>
      <c r="D1118" s="17"/>
      <c r="E1118" s="17"/>
      <c r="F1118" s="17"/>
      <c r="G1118" s="17"/>
      <c r="H1118" s="17"/>
      <c r="I1118" s="17"/>
      <c r="J1118" s="17"/>
      <c r="K1118" s="17"/>
      <c r="L1118" s="17"/>
      <c r="M1118" s="17"/>
    </row>
    <row r="1119" spans="1:13" x14ac:dyDescent="0.2">
      <c r="A1119" s="17"/>
      <c r="B1119" s="17"/>
      <c r="C1119" s="17"/>
      <c r="D1119" s="17"/>
      <c r="E1119" s="17"/>
      <c r="F1119" s="17"/>
      <c r="G1119" s="17"/>
      <c r="H1119" s="17"/>
      <c r="I1119" s="17"/>
      <c r="J1119" s="17"/>
      <c r="K1119" s="17"/>
      <c r="L1119" s="17"/>
      <c r="M1119" s="17"/>
    </row>
    <row r="1120" spans="1:13" x14ac:dyDescent="0.2">
      <c r="A1120" s="17"/>
      <c r="B1120" s="17"/>
      <c r="C1120" s="17"/>
      <c r="D1120" s="17"/>
      <c r="E1120" s="17"/>
      <c r="F1120" s="17"/>
      <c r="G1120" s="17"/>
      <c r="H1120" s="17"/>
      <c r="I1120" s="17"/>
      <c r="J1120" s="17"/>
      <c r="K1120" s="17"/>
      <c r="L1120" s="17"/>
      <c r="M1120" s="17"/>
    </row>
    <row r="1121" spans="1:13" x14ac:dyDescent="0.2">
      <c r="A1121" s="17"/>
      <c r="B1121" s="17"/>
      <c r="C1121" s="17"/>
      <c r="D1121" s="17"/>
      <c r="E1121" s="17"/>
      <c r="F1121" s="17"/>
      <c r="G1121" s="17"/>
      <c r="H1121" s="17"/>
      <c r="I1121" s="17"/>
      <c r="J1121" s="17"/>
      <c r="K1121" s="17"/>
      <c r="L1121" s="17"/>
      <c r="M1121" s="17"/>
    </row>
    <row r="1122" spans="1:13" x14ac:dyDescent="0.2">
      <c r="A1122" s="17"/>
      <c r="B1122" s="17"/>
      <c r="C1122" s="17"/>
      <c r="D1122" s="17"/>
      <c r="E1122" s="17"/>
      <c r="F1122" s="17"/>
      <c r="G1122" s="17"/>
      <c r="H1122" s="17"/>
      <c r="I1122" s="17"/>
      <c r="J1122" s="17"/>
      <c r="K1122" s="17"/>
      <c r="L1122" s="17"/>
      <c r="M1122" s="17"/>
    </row>
    <row r="1123" spans="1:13" x14ac:dyDescent="0.2">
      <c r="A1123" s="17"/>
      <c r="B1123" s="17"/>
      <c r="C1123" s="17"/>
      <c r="D1123" s="17"/>
      <c r="E1123" s="17"/>
      <c r="F1123" s="17"/>
      <c r="G1123" s="17"/>
      <c r="H1123" s="17"/>
      <c r="I1123" s="17"/>
      <c r="J1123" s="17"/>
      <c r="K1123" s="17"/>
      <c r="L1123" s="17"/>
      <c r="M1123" s="17"/>
    </row>
    <row r="1124" spans="1:13" x14ac:dyDescent="0.2">
      <c r="A1124" s="17"/>
      <c r="B1124" s="17"/>
      <c r="C1124" s="17"/>
      <c r="D1124" s="17"/>
      <c r="E1124" s="17"/>
      <c r="F1124" s="17"/>
      <c r="G1124" s="17"/>
      <c r="H1124" s="17"/>
      <c r="I1124" s="17"/>
      <c r="J1124" s="17"/>
      <c r="K1124" s="17"/>
      <c r="L1124" s="17"/>
      <c r="M1124" s="17"/>
    </row>
    <row r="1125" spans="1:13" x14ac:dyDescent="0.2">
      <c r="A1125" s="17"/>
      <c r="B1125" s="17"/>
      <c r="C1125" s="17"/>
      <c r="D1125" s="17"/>
      <c r="E1125" s="17"/>
      <c r="F1125" s="17"/>
      <c r="G1125" s="17"/>
      <c r="H1125" s="17"/>
      <c r="I1125" s="17"/>
      <c r="J1125" s="17"/>
      <c r="K1125" s="17"/>
      <c r="L1125" s="17"/>
      <c r="M1125" s="17"/>
    </row>
    <row r="1126" spans="1:13" x14ac:dyDescent="0.2">
      <c r="A1126" s="17"/>
      <c r="B1126" s="17"/>
      <c r="C1126" s="17"/>
      <c r="D1126" s="17"/>
      <c r="E1126" s="17"/>
      <c r="F1126" s="17"/>
      <c r="G1126" s="17"/>
      <c r="H1126" s="17"/>
      <c r="I1126" s="17"/>
      <c r="J1126" s="17"/>
      <c r="K1126" s="17"/>
      <c r="L1126" s="17"/>
      <c r="M1126" s="17"/>
    </row>
    <row r="1127" spans="1:13" x14ac:dyDescent="0.2">
      <c r="A1127" s="17"/>
      <c r="B1127" s="17"/>
      <c r="C1127" s="17"/>
      <c r="D1127" s="17"/>
      <c r="E1127" s="17"/>
      <c r="F1127" s="17"/>
      <c r="G1127" s="17"/>
      <c r="H1127" s="17"/>
      <c r="I1127" s="17"/>
      <c r="J1127" s="17"/>
      <c r="K1127" s="17"/>
      <c r="L1127" s="17"/>
      <c r="M1127" s="17"/>
    </row>
    <row r="1128" spans="1:13" x14ac:dyDescent="0.2">
      <c r="A1128" s="17"/>
      <c r="B1128" s="17"/>
      <c r="C1128" s="17"/>
      <c r="D1128" s="17"/>
      <c r="E1128" s="17"/>
      <c r="F1128" s="17"/>
      <c r="G1128" s="17"/>
      <c r="H1128" s="17"/>
      <c r="I1128" s="17"/>
      <c r="J1128" s="17"/>
      <c r="K1128" s="17"/>
      <c r="L1128" s="17"/>
      <c r="M1128" s="17"/>
    </row>
    <row r="1129" spans="1:13" x14ac:dyDescent="0.2">
      <c r="A1129" s="17"/>
      <c r="B1129" s="17"/>
      <c r="C1129" s="17"/>
      <c r="D1129" s="17"/>
      <c r="E1129" s="17"/>
      <c r="F1129" s="17"/>
      <c r="G1129" s="17"/>
      <c r="H1129" s="17"/>
      <c r="I1129" s="17"/>
      <c r="J1129" s="17"/>
      <c r="K1129" s="17"/>
      <c r="L1129" s="17"/>
      <c r="M1129" s="17"/>
    </row>
    <row r="1130" spans="1:13" x14ac:dyDescent="0.2">
      <c r="A1130" s="17"/>
      <c r="B1130" s="17"/>
      <c r="C1130" s="17"/>
      <c r="D1130" s="17"/>
      <c r="E1130" s="17"/>
      <c r="F1130" s="17"/>
      <c r="G1130" s="17"/>
      <c r="H1130" s="17"/>
      <c r="I1130" s="17"/>
      <c r="J1130" s="17"/>
      <c r="K1130" s="17"/>
      <c r="L1130" s="17"/>
      <c r="M1130" s="17"/>
    </row>
    <row r="1131" spans="1:13" x14ac:dyDescent="0.2">
      <c r="A1131" s="17"/>
      <c r="B1131" s="17"/>
      <c r="C1131" s="17"/>
      <c r="D1131" s="17"/>
      <c r="E1131" s="17"/>
      <c r="F1131" s="17"/>
      <c r="G1131" s="17"/>
      <c r="H1131" s="17"/>
      <c r="I1131" s="17"/>
      <c r="J1131" s="17"/>
      <c r="K1131" s="17"/>
      <c r="L1131" s="17"/>
      <c r="M1131" s="17"/>
    </row>
    <row r="1132" spans="1:13" x14ac:dyDescent="0.2">
      <c r="A1132" s="17"/>
      <c r="B1132" s="17"/>
      <c r="C1132" s="17"/>
      <c r="D1132" s="17"/>
      <c r="E1132" s="17"/>
      <c r="F1132" s="17"/>
      <c r="G1132" s="17"/>
      <c r="H1132" s="17"/>
      <c r="I1132" s="17"/>
      <c r="J1132" s="17"/>
      <c r="K1132" s="17"/>
      <c r="L1132" s="17"/>
      <c r="M1132" s="17"/>
    </row>
    <row r="1133" spans="1:13" x14ac:dyDescent="0.2">
      <c r="A1133" s="17"/>
      <c r="B1133" s="17"/>
      <c r="C1133" s="17"/>
      <c r="D1133" s="17"/>
      <c r="E1133" s="17"/>
      <c r="F1133" s="17"/>
      <c r="G1133" s="17"/>
      <c r="H1133" s="17"/>
      <c r="I1133" s="17"/>
      <c r="J1133" s="17"/>
      <c r="K1133" s="17"/>
      <c r="L1133" s="17"/>
      <c r="M1133" s="17"/>
    </row>
    <row r="1134" spans="1:13" x14ac:dyDescent="0.2">
      <c r="A1134" s="17"/>
      <c r="B1134" s="17"/>
      <c r="C1134" s="17"/>
      <c r="D1134" s="17"/>
      <c r="E1134" s="17"/>
      <c r="F1134" s="17"/>
      <c r="G1134" s="17"/>
      <c r="H1134" s="17"/>
      <c r="I1134" s="17"/>
      <c r="J1134" s="17"/>
      <c r="K1134" s="17"/>
      <c r="L1134" s="17"/>
      <c r="M1134" s="17"/>
    </row>
    <row r="1135" spans="1:13" x14ac:dyDescent="0.2">
      <c r="A1135" s="17"/>
      <c r="B1135" s="17"/>
      <c r="C1135" s="17"/>
      <c r="D1135" s="17"/>
      <c r="E1135" s="17"/>
      <c r="F1135" s="17"/>
      <c r="G1135" s="17"/>
      <c r="H1135" s="17"/>
      <c r="I1135" s="17"/>
      <c r="J1135" s="17"/>
      <c r="K1135" s="17"/>
      <c r="L1135" s="17"/>
      <c r="M1135" s="17"/>
    </row>
    <row r="1136" spans="1:13" x14ac:dyDescent="0.2">
      <c r="A1136" s="17"/>
      <c r="B1136" s="17"/>
      <c r="C1136" s="17"/>
      <c r="D1136" s="17"/>
      <c r="E1136" s="17"/>
      <c r="F1136" s="17"/>
      <c r="G1136" s="17"/>
      <c r="H1136" s="17"/>
      <c r="I1136" s="17"/>
      <c r="J1136" s="17"/>
      <c r="K1136" s="17"/>
      <c r="L1136" s="17"/>
      <c r="M1136" s="17"/>
    </row>
    <row r="1137" spans="1:13" x14ac:dyDescent="0.2">
      <c r="A1137" s="17"/>
      <c r="B1137" s="17"/>
      <c r="C1137" s="17"/>
      <c r="D1137" s="17"/>
      <c r="E1137" s="17"/>
      <c r="F1137" s="17"/>
      <c r="G1137" s="17"/>
      <c r="H1137" s="17"/>
      <c r="I1137" s="17"/>
      <c r="J1137" s="17"/>
      <c r="K1137" s="17"/>
      <c r="L1137" s="17"/>
      <c r="M1137" s="17"/>
    </row>
    <row r="1138" spans="1:13" x14ac:dyDescent="0.2">
      <c r="A1138" s="17"/>
      <c r="B1138" s="17"/>
      <c r="C1138" s="17"/>
      <c r="D1138" s="17"/>
      <c r="E1138" s="17"/>
      <c r="F1138" s="17"/>
      <c r="G1138" s="17"/>
      <c r="H1138" s="17"/>
      <c r="I1138" s="17"/>
      <c r="J1138" s="17"/>
      <c r="K1138" s="17"/>
      <c r="L1138" s="17"/>
      <c r="M1138" s="17"/>
    </row>
    <row r="1139" spans="1:13" x14ac:dyDescent="0.2">
      <c r="A1139" s="17"/>
      <c r="B1139" s="17"/>
      <c r="C1139" s="17"/>
      <c r="D1139" s="17"/>
      <c r="E1139" s="17"/>
      <c r="F1139" s="17"/>
      <c r="G1139" s="17"/>
      <c r="H1139" s="17"/>
      <c r="I1139" s="17"/>
      <c r="J1139" s="17"/>
      <c r="K1139" s="17"/>
      <c r="L1139" s="17"/>
      <c r="M1139" s="17"/>
    </row>
    <row r="1140" spans="1:13" x14ac:dyDescent="0.2">
      <c r="A1140" s="17"/>
      <c r="B1140" s="17"/>
      <c r="C1140" s="17"/>
      <c r="D1140" s="17"/>
      <c r="E1140" s="17"/>
      <c r="F1140" s="17"/>
      <c r="G1140" s="17"/>
      <c r="H1140" s="17"/>
      <c r="I1140" s="17"/>
      <c r="J1140" s="17"/>
      <c r="K1140" s="17"/>
      <c r="L1140" s="17"/>
      <c r="M1140" s="17"/>
    </row>
    <row r="1141" spans="1:13" x14ac:dyDescent="0.2">
      <c r="A1141" s="17"/>
      <c r="B1141" s="17"/>
      <c r="C1141" s="17"/>
      <c r="D1141" s="17"/>
      <c r="E1141" s="17"/>
      <c r="F1141" s="17"/>
      <c r="G1141" s="17"/>
      <c r="H1141" s="17"/>
      <c r="I1141" s="17"/>
      <c r="J1141" s="17"/>
      <c r="K1141" s="17"/>
      <c r="L1141" s="17"/>
      <c r="M1141" s="17"/>
    </row>
    <row r="1142" spans="1:13" x14ac:dyDescent="0.2">
      <c r="A1142" s="17"/>
      <c r="B1142" s="17"/>
      <c r="C1142" s="17"/>
      <c r="D1142" s="17"/>
      <c r="E1142" s="17"/>
      <c r="F1142" s="17"/>
      <c r="G1142" s="17"/>
      <c r="H1142" s="17"/>
      <c r="I1142" s="17"/>
      <c r="J1142" s="17"/>
      <c r="K1142" s="17"/>
      <c r="L1142" s="17"/>
      <c r="M1142" s="17"/>
    </row>
    <row r="1143" spans="1:13" x14ac:dyDescent="0.2">
      <c r="A1143" s="17"/>
      <c r="B1143" s="17"/>
      <c r="C1143" s="17"/>
      <c r="D1143" s="17"/>
      <c r="E1143" s="17"/>
      <c r="F1143" s="17"/>
      <c r="G1143" s="17"/>
      <c r="H1143" s="17"/>
      <c r="I1143" s="17"/>
      <c r="J1143" s="17"/>
      <c r="K1143" s="17"/>
      <c r="L1143" s="17"/>
      <c r="M1143" s="17"/>
    </row>
    <row r="1144" spans="1:13" x14ac:dyDescent="0.2">
      <c r="A1144" s="17"/>
      <c r="B1144" s="17"/>
      <c r="C1144" s="17"/>
      <c r="D1144" s="17"/>
      <c r="E1144" s="17"/>
      <c r="F1144" s="17"/>
      <c r="G1144" s="17"/>
      <c r="H1144" s="17"/>
      <c r="I1144" s="17"/>
      <c r="J1144" s="17"/>
      <c r="K1144" s="17"/>
      <c r="L1144" s="17"/>
      <c r="M1144" s="17"/>
    </row>
    <row r="1145" spans="1:13" x14ac:dyDescent="0.2">
      <c r="A1145" s="17"/>
      <c r="B1145" s="17"/>
      <c r="C1145" s="17"/>
      <c r="D1145" s="17"/>
      <c r="E1145" s="17"/>
      <c r="F1145" s="17"/>
      <c r="G1145" s="17"/>
      <c r="H1145" s="17"/>
      <c r="I1145" s="17"/>
      <c r="J1145" s="17"/>
      <c r="K1145" s="17"/>
      <c r="L1145" s="17"/>
      <c r="M1145" s="17"/>
    </row>
    <row r="1146" spans="1:13" x14ac:dyDescent="0.2">
      <c r="A1146" s="17"/>
      <c r="B1146" s="17"/>
      <c r="C1146" s="17"/>
      <c r="D1146" s="17"/>
      <c r="E1146" s="17"/>
      <c r="F1146" s="17"/>
      <c r="G1146" s="17"/>
      <c r="H1146" s="17"/>
      <c r="I1146" s="17"/>
      <c r="J1146" s="17"/>
      <c r="K1146" s="17"/>
      <c r="L1146" s="17"/>
      <c r="M1146" s="17"/>
    </row>
    <row r="1147" spans="1:13" x14ac:dyDescent="0.2">
      <c r="A1147" s="17"/>
      <c r="B1147" s="17"/>
      <c r="C1147" s="17"/>
      <c r="D1147" s="17"/>
      <c r="E1147" s="17"/>
      <c r="F1147" s="17"/>
      <c r="G1147" s="17"/>
      <c r="H1147" s="17"/>
      <c r="I1147" s="17"/>
      <c r="J1147" s="17"/>
      <c r="K1147" s="17"/>
      <c r="L1147" s="17"/>
      <c r="M1147" s="17"/>
    </row>
    <row r="1148" spans="1:13" x14ac:dyDescent="0.2">
      <c r="A1148" s="17"/>
      <c r="B1148" s="17"/>
      <c r="C1148" s="17"/>
      <c r="D1148" s="17"/>
      <c r="E1148" s="17"/>
      <c r="F1148" s="17"/>
      <c r="G1148" s="17"/>
      <c r="H1148" s="17"/>
      <c r="I1148" s="17"/>
      <c r="J1148" s="17"/>
      <c r="K1148" s="17"/>
      <c r="L1148" s="17"/>
      <c r="M1148" s="17"/>
    </row>
    <row r="1149" spans="1:13" x14ac:dyDescent="0.2">
      <c r="A1149" s="17"/>
      <c r="B1149" s="17"/>
      <c r="C1149" s="17"/>
      <c r="D1149" s="17"/>
      <c r="E1149" s="17"/>
      <c r="F1149" s="17"/>
      <c r="G1149" s="17"/>
      <c r="H1149" s="17"/>
      <c r="I1149" s="17"/>
      <c r="J1149" s="17"/>
      <c r="K1149" s="17"/>
      <c r="L1149" s="17"/>
      <c r="M1149" s="17"/>
    </row>
    <row r="1150" spans="1:13" x14ac:dyDescent="0.2">
      <c r="A1150" s="17"/>
      <c r="B1150" s="17"/>
      <c r="C1150" s="17"/>
      <c r="D1150" s="17"/>
      <c r="E1150" s="17"/>
      <c r="F1150" s="17"/>
      <c r="G1150" s="17"/>
      <c r="H1150" s="17"/>
      <c r="I1150" s="17"/>
      <c r="J1150" s="17"/>
      <c r="K1150" s="17"/>
      <c r="L1150" s="17"/>
      <c r="M1150" s="17"/>
    </row>
    <row r="1151" spans="1:13" x14ac:dyDescent="0.2">
      <c r="A1151" s="17"/>
      <c r="B1151" s="17"/>
      <c r="C1151" s="17"/>
      <c r="D1151" s="17"/>
      <c r="E1151" s="17"/>
      <c r="F1151" s="17"/>
      <c r="G1151" s="17"/>
      <c r="H1151" s="17"/>
      <c r="I1151" s="17"/>
      <c r="J1151" s="17"/>
      <c r="K1151" s="17"/>
      <c r="L1151" s="17"/>
      <c r="M1151" s="17"/>
    </row>
    <row r="1152" spans="1:13" x14ac:dyDescent="0.2">
      <c r="A1152" s="17"/>
      <c r="B1152" s="17"/>
      <c r="C1152" s="17"/>
      <c r="D1152" s="17"/>
      <c r="E1152" s="17"/>
      <c r="F1152" s="17"/>
      <c r="G1152" s="17"/>
      <c r="H1152" s="17"/>
      <c r="I1152" s="17"/>
      <c r="J1152" s="17"/>
      <c r="K1152" s="17"/>
      <c r="L1152" s="17"/>
      <c r="M1152" s="17"/>
    </row>
    <row r="1153" spans="1:13" x14ac:dyDescent="0.2">
      <c r="A1153" s="17"/>
      <c r="B1153" s="17"/>
      <c r="C1153" s="17"/>
      <c r="D1153" s="17"/>
      <c r="E1153" s="17"/>
      <c r="F1153" s="17"/>
      <c r="G1153" s="17"/>
      <c r="H1153" s="17"/>
      <c r="I1153" s="17"/>
      <c r="J1153" s="17"/>
      <c r="K1153" s="17"/>
      <c r="L1153" s="17"/>
      <c r="M1153" s="17"/>
    </row>
    <row r="1154" spans="1:13" x14ac:dyDescent="0.2">
      <c r="A1154" s="17"/>
      <c r="B1154" s="17"/>
      <c r="C1154" s="17"/>
      <c r="D1154" s="17"/>
      <c r="E1154" s="17"/>
      <c r="F1154" s="17"/>
      <c r="G1154" s="17"/>
      <c r="H1154" s="17"/>
      <c r="I1154" s="17"/>
      <c r="J1154" s="17"/>
      <c r="K1154" s="17"/>
      <c r="L1154" s="17"/>
      <c r="M1154" s="17"/>
    </row>
    <row r="1155" spans="1:13" x14ac:dyDescent="0.2">
      <c r="A1155" s="17"/>
      <c r="B1155" s="17"/>
      <c r="C1155" s="17"/>
      <c r="D1155" s="17"/>
      <c r="E1155" s="17"/>
      <c r="F1155" s="17"/>
      <c r="G1155" s="17"/>
      <c r="H1155" s="17"/>
      <c r="I1155" s="17"/>
      <c r="J1155" s="17"/>
      <c r="K1155" s="17"/>
      <c r="L1155" s="17"/>
      <c r="M1155" s="17"/>
    </row>
    <row r="1156" spans="1:13" x14ac:dyDescent="0.2">
      <c r="A1156" s="17"/>
      <c r="B1156" s="17"/>
      <c r="C1156" s="17"/>
      <c r="D1156" s="17"/>
      <c r="E1156" s="17"/>
      <c r="F1156" s="17"/>
      <c r="G1156" s="17"/>
      <c r="H1156" s="17"/>
      <c r="I1156" s="17"/>
      <c r="J1156" s="17"/>
      <c r="K1156" s="17"/>
      <c r="L1156" s="17"/>
      <c r="M1156" s="17"/>
    </row>
    <row r="1157" spans="1:13" x14ac:dyDescent="0.2">
      <c r="A1157" s="17"/>
      <c r="B1157" s="17"/>
      <c r="C1157" s="17"/>
      <c r="D1157" s="17"/>
      <c r="E1157" s="17"/>
      <c r="F1157" s="17"/>
      <c r="G1157" s="17"/>
      <c r="H1157" s="17"/>
      <c r="I1157" s="17"/>
      <c r="J1157" s="17"/>
      <c r="K1157" s="17"/>
      <c r="L1157" s="17"/>
      <c r="M1157" s="17"/>
    </row>
    <row r="1158" spans="1:13" x14ac:dyDescent="0.2">
      <c r="A1158" s="17"/>
      <c r="B1158" s="17"/>
      <c r="C1158" s="17"/>
      <c r="D1158" s="17"/>
      <c r="E1158" s="17"/>
      <c r="F1158" s="17"/>
      <c r="G1158" s="17"/>
      <c r="H1158" s="17"/>
      <c r="I1158" s="17"/>
      <c r="J1158" s="17"/>
      <c r="K1158" s="17"/>
      <c r="L1158" s="17"/>
      <c r="M1158" s="17"/>
    </row>
    <row r="1159" spans="1:13" x14ac:dyDescent="0.2">
      <c r="A1159" s="17"/>
      <c r="B1159" s="17"/>
      <c r="C1159" s="17"/>
      <c r="D1159" s="17"/>
      <c r="E1159" s="17"/>
      <c r="F1159" s="17"/>
      <c r="G1159" s="17"/>
      <c r="H1159" s="17"/>
      <c r="I1159" s="17"/>
      <c r="J1159" s="17"/>
      <c r="K1159" s="17"/>
      <c r="L1159" s="17"/>
      <c r="M1159" s="17"/>
    </row>
    <row r="1160" spans="1:13" x14ac:dyDescent="0.2">
      <c r="A1160" s="17"/>
      <c r="B1160" s="17"/>
      <c r="C1160" s="17"/>
      <c r="D1160" s="17"/>
      <c r="E1160" s="17"/>
      <c r="F1160" s="17"/>
      <c r="G1160" s="17"/>
      <c r="H1160" s="17"/>
      <c r="I1160" s="17"/>
      <c r="J1160" s="17"/>
      <c r="K1160" s="17"/>
      <c r="L1160" s="17"/>
      <c r="M1160" s="17"/>
    </row>
    <row r="1161" spans="1:13" x14ac:dyDescent="0.2">
      <c r="A1161" s="17"/>
      <c r="B1161" s="17"/>
      <c r="C1161" s="17"/>
      <c r="D1161" s="17"/>
      <c r="E1161" s="17"/>
      <c r="F1161" s="17"/>
      <c r="G1161" s="17"/>
      <c r="H1161" s="17"/>
      <c r="I1161" s="17"/>
      <c r="J1161" s="17"/>
      <c r="K1161" s="17"/>
      <c r="L1161" s="17"/>
      <c r="M1161" s="17"/>
    </row>
    <row r="1162" spans="1:13" x14ac:dyDescent="0.2">
      <c r="A1162" s="17"/>
      <c r="B1162" s="17"/>
      <c r="C1162" s="17"/>
      <c r="D1162" s="17"/>
      <c r="E1162" s="17"/>
      <c r="F1162" s="17"/>
      <c r="G1162" s="17"/>
      <c r="H1162" s="17"/>
      <c r="I1162" s="17"/>
      <c r="J1162" s="17"/>
      <c r="K1162" s="17"/>
      <c r="L1162" s="17"/>
      <c r="M1162" s="17"/>
    </row>
    <row r="1163" spans="1:13" x14ac:dyDescent="0.2">
      <c r="A1163" s="17"/>
      <c r="B1163" s="17"/>
      <c r="C1163" s="17"/>
      <c r="D1163" s="17"/>
      <c r="E1163" s="17"/>
      <c r="F1163" s="17"/>
      <c r="G1163" s="17"/>
      <c r="H1163" s="17"/>
      <c r="I1163" s="17"/>
      <c r="J1163" s="17"/>
      <c r="K1163" s="17"/>
      <c r="L1163" s="17"/>
      <c r="M1163" s="17"/>
    </row>
    <row r="1164" spans="1:13" x14ac:dyDescent="0.2">
      <c r="A1164" s="17"/>
      <c r="B1164" s="17"/>
      <c r="C1164" s="17"/>
      <c r="D1164" s="17"/>
      <c r="E1164" s="17"/>
      <c r="F1164" s="17"/>
      <c r="G1164" s="17"/>
      <c r="H1164" s="17"/>
      <c r="I1164" s="17"/>
      <c r="J1164" s="17"/>
      <c r="K1164" s="17"/>
      <c r="L1164" s="17"/>
      <c r="M1164" s="17"/>
    </row>
    <row r="1165" spans="1:13" x14ac:dyDescent="0.2">
      <c r="A1165" s="17"/>
      <c r="B1165" s="17"/>
      <c r="C1165" s="17"/>
      <c r="D1165" s="17"/>
      <c r="E1165" s="17"/>
      <c r="F1165" s="17"/>
      <c r="G1165" s="17"/>
      <c r="H1165" s="17"/>
      <c r="I1165" s="17"/>
      <c r="J1165" s="17"/>
      <c r="K1165" s="17"/>
      <c r="L1165" s="17"/>
      <c r="M1165" s="17"/>
    </row>
    <row r="1166" spans="1:13" x14ac:dyDescent="0.2">
      <c r="A1166" s="17"/>
      <c r="B1166" s="17"/>
      <c r="C1166" s="17"/>
      <c r="D1166" s="17"/>
      <c r="E1166" s="17"/>
      <c r="F1166" s="17"/>
      <c r="G1166" s="17"/>
      <c r="H1166" s="17"/>
      <c r="I1166" s="17"/>
      <c r="J1166" s="17"/>
      <c r="K1166" s="17"/>
      <c r="L1166" s="17"/>
      <c r="M1166" s="17"/>
    </row>
    <row r="1167" spans="1:13" x14ac:dyDescent="0.2">
      <c r="A1167" s="17"/>
      <c r="B1167" s="17"/>
      <c r="C1167" s="17"/>
      <c r="D1167" s="17"/>
      <c r="E1167" s="17"/>
      <c r="F1167" s="17"/>
      <c r="G1167" s="17"/>
      <c r="H1167" s="17"/>
      <c r="I1167" s="17"/>
      <c r="J1167" s="17"/>
      <c r="K1167" s="17"/>
      <c r="L1167" s="17"/>
      <c r="M1167" s="17"/>
    </row>
    <row r="1168" spans="1:13" x14ac:dyDescent="0.2">
      <c r="A1168" s="17"/>
      <c r="B1168" s="17"/>
      <c r="C1168" s="17"/>
      <c r="D1168" s="17"/>
      <c r="E1168" s="17"/>
      <c r="F1168" s="17"/>
      <c r="G1168" s="17"/>
      <c r="H1168" s="17"/>
      <c r="I1168" s="17"/>
      <c r="J1168" s="17"/>
      <c r="K1168" s="17"/>
      <c r="L1168" s="17"/>
      <c r="M1168" s="17"/>
    </row>
    <row r="1169" spans="1:13" x14ac:dyDescent="0.2">
      <c r="A1169" s="17"/>
      <c r="B1169" s="17"/>
      <c r="C1169" s="17"/>
      <c r="D1169" s="17"/>
      <c r="E1169" s="17"/>
      <c r="F1169" s="17"/>
      <c r="G1169" s="17"/>
      <c r="H1169" s="17"/>
      <c r="I1169" s="17"/>
      <c r="J1169" s="17"/>
      <c r="K1169" s="17"/>
      <c r="L1169" s="17"/>
      <c r="M1169" s="17"/>
    </row>
    <row r="1170" spans="1:13" x14ac:dyDescent="0.2">
      <c r="A1170" s="17"/>
      <c r="B1170" s="17"/>
      <c r="C1170" s="17"/>
      <c r="D1170" s="17"/>
      <c r="E1170" s="17"/>
      <c r="F1170" s="17"/>
      <c r="G1170" s="17"/>
      <c r="H1170" s="17"/>
      <c r="I1170" s="17"/>
      <c r="J1170" s="17"/>
      <c r="K1170" s="17"/>
      <c r="L1170" s="17"/>
      <c r="M1170" s="17"/>
    </row>
    <row r="1171" spans="1:13" x14ac:dyDescent="0.2">
      <c r="A1171" s="17"/>
      <c r="B1171" s="17"/>
      <c r="C1171" s="17"/>
      <c r="D1171" s="17"/>
      <c r="E1171" s="17"/>
      <c r="F1171" s="17"/>
      <c r="G1171" s="17"/>
      <c r="H1171" s="17"/>
      <c r="I1171" s="17"/>
      <c r="J1171" s="17"/>
      <c r="K1171" s="17"/>
      <c r="L1171" s="17"/>
      <c r="M1171" s="17"/>
    </row>
    <row r="1172" spans="1:13" x14ac:dyDescent="0.2">
      <c r="A1172" s="17"/>
      <c r="B1172" s="17"/>
      <c r="C1172" s="17"/>
      <c r="D1172" s="17"/>
      <c r="E1172" s="17"/>
      <c r="F1172" s="17"/>
      <c r="G1172" s="17"/>
      <c r="H1172" s="17"/>
      <c r="I1172" s="17"/>
      <c r="J1172" s="17"/>
      <c r="K1172" s="17"/>
      <c r="L1172" s="17"/>
      <c r="M1172" s="17"/>
    </row>
    <row r="1173" spans="1:13" x14ac:dyDescent="0.2">
      <c r="A1173" s="17"/>
      <c r="B1173" s="17"/>
      <c r="C1173" s="17"/>
      <c r="D1173" s="17"/>
      <c r="E1173" s="17"/>
      <c r="F1173" s="17"/>
      <c r="G1173" s="17"/>
      <c r="H1173" s="17"/>
      <c r="I1173" s="17"/>
      <c r="J1173" s="17"/>
      <c r="K1173" s="17"/>
      <c r="L1173" s="17"/>
      <c r="M1173" s="17"/>
    </row>
    <row r="1174" spans="1:13" x14ac:dyDescent="0.2">
      <c r="A1174" s="17"/>
      <c r="B1174" s="17"/>
      <c r="C1174" s="17"/>
      <c r="D1174" s="17"/>
      <c r="E1174" s="17"/>
      <c r="F1174" s="17"/>
      <c r="G1174" s="17"/>
      <c r="H1174" s="17"/>
      <c r="I1174" s="17"/>
      <c r="J1174" s="17"/>
      <c r="K1174" s="17"/>
      <c r="L1174" s="17"/>
      <c r="M1174" s="17"/>
    </row>
    <row r="1175" spans="1:13" x14ac:dyDescent="0.2">
      <c r="A1175" s="17"/>
      <c r="B1175" s="17"/>
      <c r="C1175" s="17"/>
      <c r="D1175" s="17"/>
      <c r="E1175" s="17"/>
      <c r="F1175" s="17"/>
      <c r="G1175" s="17"/>
      <c r="H1175" s="17"/>
      <c r="I1175" s="17"/>
      <c r="J1175" s="17"/>
      <c r="K1175" s="17"/>
      <c r="L1175" s="17"/>
      <c r="M1175" s="17"/>
    </row>
    <row r="1176" spans="1:13" x14ac:dyDescent="0.2">
      <c r="A1176" s="17"/>
      <c r="B1176" s="17"/>
      <c r="C1176" s="17"/>
      <c r="D1176" s="17"/>
      <c r="E1176" s="17"/>
      <c r="F1176" s="17"/>
      <c r="G1176" s="17"/>
      <c r="H1176" s="17"/>
      <c r="I1176" s="17"/>
      <c r="J1176" s="17"/>
      <c r="K1176" s="17"/>
      <c r="L1176" s="17"/>
      <c r="M1176" s="17"/>
    </row>
    <row r="1177" spans="1:13" x14ac:dyDescent="0.2">
      <c r="A1177" s="17"/>
      <c r="B1177" s="17"/>
      <c r="C1177" s="17"/>
      <c r="D1177" s="17"/>
      <c r="E1177" s="17"/>
      <c r="F1177" s="17"/>
      <c r="G1177" s="17"/>
      <c r="H1177" s="17"/>
      <c r="I1177" s="17"/>
      <c r="J1177" s="17"/>
      <c r="K1177" s="17"/>
      <c r="L1177" s="17"/>
      <c r="M1177" s="17"/>
    </row>
    <row r="1178" spans="1:13" x14ac:dyDescent="0.2">
      <c r="A1178" s="17"/>
      <c r="B1178" s="17"/>
      <c r="C1178" s="17"/>
      <c r="D1178" s="17"/>
      <c r="E1178" s="17"/>
      <c r="F1178" s="17"/>
      <c r="G1178" s="17"/>
      <c r="H1178" s="17"/>
      <c r="I1178" s="17"/>
      <c r="J1178" s="17"/>
      <c r="K1178" s="17"/>
      <c r="L1178" s="17"/>
      <c r="M1178" s="17"/>
    </row>
    <row r="1179" spans="1:13" x14ac:dyDescent="0.2">
      <c r="A1179" s="17"/>
      <c r="B1179" s="17"/>
      <c r="C1179" s="17"/>
      <c r="D1179" s="17"/>
      <c r="E1179" s="17"/>
      <c r="F1179" s="17"/>
      <c r="G1179" s="17"/>
      <c r="H1179" s="17"/>
      <c r="I1179" s="17"/>
      <c r="J1179" s="17"/>
      <c r="K1179" s="17"/>
      <c r="L1179" s="17"/>
      <c r="M1179" s="17"/>
    </row>
    <row r="1180" spans="1:13" x14ac:dyDescent="0.2">
      <c r="A1180" s="17"/>
      <c r="B1180" s="17"/>
      <c r="C1180" s="17"/>
      <c r="D1180" s="17"/>
      <c r="E1180" s="17"/>
      <c r="F1180" s="17"/>
      <c r="G1180" s="17"/>
      <c r="H1180" s="17"/>
      <c r="I1180" s="17"/>
      <c r="J1180" s="17"/>
      <c r="K1180" s="17"/>
      <c r="L1180" s="17"/>
      <c r="M1180" s="17"/>
    </row>
    <row r="1181" spans="1:13" x14ac:dyDescent="0.2">
      <c r="A1181" s="17"/>
      <c r="B1181" s="17"/>
      <c r="C1181" s="17"/>
      <c r="D1181" s="17"/>
      <c r="E1181" s="17"/>
      <c r="F1181" s="17"/>
      <c r="G1181" s="17"/>
      <c r="H1181" s="17"/>
      <c r="I1181" s="17"/>
      <c r="J1181" s="17"/>
      <c r="K1181" s="17"/>
      <c r="L1181" s="17"/>
      <c r="M1181" s="17"/>
    </row>
    <row r="1182" spans="1:13" x14ac:dyDescent="0.2">
      <c r="A1182" s="17"/>
      <c r="B1182" s="17"/>
      <c r="C1182" s="17"/>
      <c r="D1182" s="17"/>
      <c r="E1182" s="17"/>
      <c r="F1182" s="17"/>
      <c r="G1182" s="17"/>
      <c r="H1182" s="17"/>
      <c r="I1182" s="17"/>
      <c r="J1182" s="17"/>
      <c r="K1182" s="17"/>
      <c r="L1182" s="17"/>
      <c r="M1182" s="17"/>
    </row>
    <row r="1183" spans="1:13" x14ac:dyDescent="0.2">
      <c r="A1183" s="17"/>
      <c r="B1183" s="17"/>
      <c r="C1183" s="17"/>
      <c r="D1183" s="17"/>
      <c r="E1183" s="17"/>
      <c r="F1183" s="17"/>
      <c r="G1183" s="17"/>
      <c r="H1183" s="17"/>
      <c r="I1183" s="17"/>
      <c r="J1183" s="17"/>
      <c r="K1183" s="17"/>
      <c r="L1183" s="17"/>
      <c r="M1183" s="17"/>
    </row>
    <row r="1184" spans="1:13" x14ac:dyDescent="0.2">
      <c r="A1184" s="17"/>
      <c r="B1184" s="17"/>
      <c r="C1184" s="17"/>
      <c r="D1184" s="17"/>
      <c r="E1184" s="17"/>
      <c r="F1184" s="17"/>
      <c r="G1184" s="17"/>
      <c r="H1184" s="17"/>
      <c r="I1184" s="17"/>
      <c r="J1184" s="17"/>
      <c r="K1184" s="17"/>
      <c r="L1184" s="17"/>
      <c r="M1184" s="17"/>
    </row>
    <row r="1185" spans="1:13" x14ac:dyDescent="0.2">
      <c r="A1185" s="17"/>
      <c r="B1185" s="17"/>
      <c r="C1185" s="17"/>
      <c r="D1185" s="17"/>
      <c r="E1185" s="17"/>
      <c r="F1185" s="17"/>
      <c r="G1185" s="17"/>
      <c r="H1185" s="17"/>
      <c r="I1185" s="17"/>
      <c r="J1185" s="17"/>
      <c r="K1185" s="17"/>
      <c r="L1185" s="17"/>
      <c r="M1185" s="17"/>
    </row>
    <row r="1186" spans="1:13" x14ac:dyDescent="0.2">
      <c r="A1186" s="17"/>
      <c r="B1186" s="17"/>
      <c r="C1186" s="17"/>
      <c r="D1186" s="17"/>
      <c r="E1186" s="17"/>
      <c r="F1186" s="17"/>
      <c r="G1186" s="17"/>
      <c r="H1186" s="17"/>
      <c r="I1186" s="17"/>
      <c r="J1186" s="17"/>
      <c r="K1186" s="17"/>
      <c r="L1186" s="17"/>
      <c r="M1186" s="17"/>
    </row>
    <row r="1187" spans="1:13" x14ac:dyDescent="0.2">
      <c r="A1187" s="17"/>
      <c r="B1187" s="17"/>
      <c r="C1187" s="17"/>
      <c r="D1187" s="17"/>
      <c r="E1187" s="17"/>
      <c r="F1187" s="17"/>
      <c r="G1187" s="17"/>
      <c r="H1187" s="17"/>
      <c r="I1187" s="17"/>
      <c r="J1187" s="17"/>
      <c r="K1187" s="17"/>
      <c r="L1187" s="17"/>
      <c r="M1187" s="17"/>
    </row>
    <row r="1188" spans="1:13" x14ac:dyDescent="0.2">
      <c r="A1188" s="17"/>
      <c r="B1188" s="17"/>
      <c r="C1188" s="17"/>
      <c r="D1188" s="17"/>
      <c r="E1188" s="17"/>
      <c r="F1188" s="17"/>
      <c r="G1188" s="17"/>
      <c r="H1188" s="17"/>
      <c r="I1188" s="17"/>
      <c r="J1188" s="17"/>
      <c r="K1188" s="17"/>
      <c r="L1188" s="17"/>
      <c r="M1188" s="17"/>
    </row>
    <row r="1189" spans="1:13" x14ac:dyDescent="0.2">
      <c r="A1189" s="17"/>
      <c r="B1189" s="17"/>
      <c r="C1189" s="17"/>
      <c r="D1189" s="17"/>
      <c r="E1189" s="17"/>
      <c r="F1189" s="17"/>
      <c r="G1189" s="17"/>
      <c r="H1189" s="17"/>
      <c r="I1189" s="17"/>
      <c r="J1189" s="17"/>
      <c r="K1189" s="17"/>
      <c r="L1189" s="17"/>
      <c r="M1189" s="17"/>
    </row>
    <row r="1190" spans="1:13" x14ac:dyDescent="0.2">
      <c r="A1190" s="17"/>
      <c r="B1190" s="17"/>
      <c r="C1190" s="17"/>
      <c r="D1190" s="17"/>
      <c r="E1190" s="17"/>
      <c r="F1190" s="17"/>
      <c r="G1190" s="17"/>
      <c r="H1190" s="17"/>
      <c r="I1190" s="17"/>
      <c r="J1190" s="17"/>
      <c r="K1190" s="17"/>
      <c r="L1190" s="17"/>
      <c r="M1190" s="17"/>
    </row>
    <row r="1191" spans="1:13" x14ac:dyDescent="0.2">
      <c r="A1191" s="17"/>
      <c r="B1191" s="17"/>
      <c r="C1191" s="17"/>
      <c r="D1191" s="17"/>
      <c r="E1191" s="17"/>
      <c r="F1191" s="17"/>
      <c r="G1191" s="17"/>
      <c r="H1191" s="17"/>
      <c r="I1191" s="17"/>
      <c r="J1191" s="17"/>
      <c r="K1191" s="17"/>
      <c r="L1191" s="17"/>
      <c r="M1191" s="17"/>
    </row>
    <row r="1192" spans="1:13" x14ac:dyDescent="0.2">
      <c r="A1192" s="17"/>
      <c r="B1192" s="17"/>
      <c r="C1192" s="17"/>
      <c r="D1192" s="17"/>
      <c r="E1192" s="17"/>
      <c r="F1192" s="17"/>
      <c r="G1192" s="17"/>
      <c r="H1192" s="17"/>
      <c r="I1192" s="17"/>
      <c r="J1192" s="17"/>
      <c r="K1192" s="17"/>
      <c r="L1192" s="17"/>
      <c r="M1192" s="17"/>
    </row>
    <row r="1193" spans="1:13" x14ac:dyDescent="0.2">
      <c r="A1193" s="17"/>
      <c r="B1193" s="17"/>
      <c r="C1193" s="17"/>
      <c r="D1193" s="17"/>
      <c r="E1193" s="17"/>
      <c r="F1193" s="17"/>
      <c r="G1193" s="17"/>
      <c r="H1193" s="17"/>
      <c r="I1193" s="17"/>
      <c r="J1193" s="17"/>
      <c r="K1193" s="17"/>
      <c r="L1193" s="17"/>
      <c r="M1193" s="17"/>
    </row>
    <row r="1194" spans="1:13" x14ac:dyDescent="0.2">
      <c r="A1194" s="17"/>
      <c r="B1194" s="17"/>
      <c r="C1194" s="17"/>
      <c r="D1194" s="17"/>
      <c r="E1194" s="17"/>
      <c r="F1194" s="17"/>
      <c r="G1194" s="17"/>
      <c r="H1194" s="17"/>
      <c r="I1194" s="17"/>
      <c r="J1194" s="17"/>
      <c r="K1194" s="17"/>
      <c r="L1194" s="17"/>
      <c r="M1194" s="17"/>
    </row>
    <row r="1195" spans="1:13" x14ac:dyDescent="0.2">
      <c r="A1195" s="17"/>
      <c r="B1195" s="17"/>
      <c r="C1195" s="17"/>
      <c r="D1195" s="17"/>
      <c r="E1195" s="17"/>
      <c r="F1195" s="17"/>
      <c r="G1195" s="17"/>
      <c r="H1195" s="17"/>
      <c r="I1195" s="17"/>
      <c r="J1195" s="17"/>
      <c r="K1195" s="17"/>
      <c r="L1195" s="17"/>
      <c r="M1195" s="17"/>
    </row>
    <row r="1196" spans="1:13" x14ac:dyDescent="0.2">
      <c r="A1196" s="17"/>
      <c r="B1196" s="17"/>
      <c r="C1196" s="17"/>
      <c r="D1196" s="17"/>
      <c r="E1196" s="17"/>
      <c r="F1196" s="17"/>
      <c r="G1196" s="17"/>
      <c r="H1196" s="17"/>
      <c r="I1196" s="17"/>
      <c r="J1196" s="17"/>
      <c r="K1196" s="17"/>
      <c r="L1196" s="17"/>
      <c r="M1196" s="17"/>
    </row>
    <row r="1197" spans="1:13" x14ac:dyDescent="0.2">
      <c r="A1197" s="17"/>
      <c r="B1197" s="17"/>
      <c r="C1197" s="17"/>
      <c r="D1197" s="17"/>
      <c r="E1197" s="17"/>
      <c r="F1197" s="17"/>
      <c r="G1197" s="17"/>
      <c r="H1197" s="17"/>
      <c r="I1197" s="17"/>
      <c r="J1197" s="17"/>
      <c r="K1197" s="17"/>
      <c r="L1197" s="17"/>
      <c r="M1197" s="17"/>
    </row>
    <row r="1198" spans="1:13" x14ac:dyDescent="0.2">
      <c r="A1198" s="17"/>
      <c r="B1198" s="17"/>
      <c r="C1198" s="17"/>
      <c r="D1198" s="17"/>
      <c r="E1198" s="17"/>
      <c r="F1198" s="17"/>
      <c r="G1198" s="17"/>
      <c r="H1198" s="17"/>
      <c r="I1198" s="17"/>
      <c r="J1198" s="17"/>
      <c r="K1198" s="17"/>
      <c r="L1198" s="17"/>
      <c r="M1198" s="17"/>
    </row>
    <row r="1199" spans="1:13" x14ac:dyDescent="0.2">
      <c r="A1199" s="17"/>
      <c r="B1199" s="17"/>
      <c r="C1199" s="17"/>
      <c r="D1199" s="17"/>
      <c r="E1199" s="17"/>
      <c r="F1199" s="17"/>
      <c r="G1199" s="17"/>
      <c r="H1199" s="17"/>
      <c r="I1199" s="17"/>
      <c r="J1199" s="17"/>
      <c r="K1199" s="17"/>
      <c r="L1199" s="17"/>
      <c r="M1199" s="17"/>
    </row>
    <row r="1200" spans="1:13" x14ac:dyDescent="0.2">
      <c r="A1200" s="17"/>
      <c r="B1200" s="17"/>
      <c r="C1200" s="17"/>
      <c r="D1200" s="17"/>
      <c r="E1200" s="17"/>
      <c r="F1200" s="17"/>
      <c r="G1200" s="17"/>
      <c r="H1200" s="17"/>
      <c r="I1200" s="17"/>
      <c r="J1200" s="17"/>
      <c r="K1200" s="17"/>
      <c r="L1200" s="17"/>
      <c r="M1200" s="17"/>
    </row>
    <row r="1201" spans="1:13" x14ac:dyDescent="0.2">
      <c r="A1201" s="17"/>
      <c r="B1201" s="17"/>
      <c r="C1201" s="17"/>
      <c r="D1201" s="17"/>
      <c r="E1201" s="17"/>
      <c r="F1201" s="17"/>
      <c r="G1201" s="17"/>
      <c r="H1201" s="17"/>
      <c r="I1201" s="17"/>
      <c r="J1201" s="17"/>
      <c r="K1201" s="17"/>
      <c r="L1201" s="17"/>
      <c r="M1201" s="17"/>
    </row>
    <row r="1202" spans="1:13" x14ac:dyDescent="0.2">
      <c r="A1202" s="17"/>
      <c r="B1202" s="17"/>
      <c r="C1202" s="17"/>
      <c r="D1202" s="17"/>
      <c r="E1202" s="17"/>
      <c r="F1202" s="17"/>
      <c r="G1202" s="17"/>
      <c r="H1202" s="17"/>
      <c r="I1202" s="17"/>
      <c r="J1202" s="17"/>
      <c r="K1202" s="17"/>
      <c r="L1202" s="17"/>
      <c r="M1202" s="17"/>
    </row>
    <row r="1203" spans="1:13" x14ac:dyDescent="0.2">
      <c r="A1203" s="17"/>
      <c r="B1203" s="17"/>
      <c r="C1203" s="17"/>
      <c r="D1203" s="17"/>
      <c r="E1203" s="17"/>
      <c r="F1203" s="17"/>
      <c r="G1203" s="17"/>
      <c r="H1203" s="17"/>
      <c r="I1203" s="17"/>
      <c r="J1203" s="17"/>
      <c r="K1203" s="17"/>
      <c r="L1203" s="17"/>
      <c r="M1203" s="17"/>
    </row>
    <row r="1204" spans="1:13" x14ac:dyDescent="0.2">
      <c r="A1204" s="17"/>
      <c r="B1204" s="17"/>
      <c r="C1204" s="17"/>
      <c r="D1204" s="17"/>
      <c r="E1204" s="17"/>
      <c r="F1204" s="17"/>
      <c r="G1204" s="17"/>
      <c r="H1204" s="17"/>
      <c r="I1204" s="17"/>
      <c r="J1204" s="17"/>
      <c r="K1204" s="17"/>
      <c r="L1204" s="17"/>
      <c r="M1204" s="17"/>
    </row>
    <row r="1205" spans="1:13" x14ac:dyDescent="0.2">
      <c r="A1205" s="17"/>
      <c r="B1205" s="17"/>
      <c r="C1205" s="17"/>
      <c r="D1205" s="17"/>
      <c r="E1205" s="17"/>
      <c r="F1205" s="17"/>
      <c r="G1205" s="17"/>
      <c r="H1205" s="17"/>
      <c r="I1205" s="17"/>
      <c r="J1205" s="17"/>
      <c r="K1205" s="17"/>
      <c r="L1205" s="17"/>
      <c r="M1205" s="17"/>
    </row>
    <row r="1206" spans="1:13" x14ac:dyDescent="0.2">
      <c r="A1206" s="17"/>
      <c r="B1206" s="17"/>
      <c r="C1206" s="17"/>
      <c r="D1206" s="17"/>
      <c r="E1206" s="17"/>
      <c r="F1206" s="17"/>
      <c r="G1206" s="17"/>
      <c r="H1206" s="17"/>
      <c r="I1206" s="17"/>
      <c r="J1206" s="17"/>
      <c r="K1206" s="17"/>
      <c r="L1206" s="17"/>
      <c r="M1206" s="17"/>
    </row>
    <row r="1207" spans="1:13" x14ac:dyDescent="0.2">
      <c r="A1207" s="17"/>
      <c r="B1207" s="17"/>
      <c r="C1207" s="17"/>
      <c r="D1207" s="17"/>
      <c r="E1207" s="17"/>
      <c r="F1207" s="17"/>
      <c r="G1207" s="17"/>
      <c r="H1207" s="17"/>
      <c r="I1207" s="17"/>
      <c r="J1207" s="17"/>
      <c r="K1207" s="17"/>
      <c r="L1207" s="17"/>
      <c r="M1207" s="17"/>
    </row>
    <row r="1208" spans="1:13" x14ac:dyDescent="0.2">
      <c r="A1208" s="17"/>
      <c r="B1208" s="17"/>
      <c r="C1208" s="17"/>
      <c r="D1208" s="17"/>
      <c r="E1208" s="17"/>
      <c r="F1208" s="17"/>
      <c r="G1208" s="17"/>
      <c r="H1208" s="17"/>
      <c r="I1208" s="17"/>
      <c r="J1208" s="17"/>
      <c r="K1208" s="17"/>
      <c r="L1208" s="17"/>
      <c r="M1208" s="17"/>
    </row>
    <row r="1209" spans="1:13" x14ac:dyDescent="0.2">
      <c r="A1209" s="17"/>
      <c r="B1209" s="17"/>
      <c r="C1209" s="17"/>
      <c r="D1209" s="17"/>
      <c r="E1209" s="17"/>
      <c r="F1209" s="17"/>
      <c r="G1209" s="17"/>
      <c r="H1209" s="17"/>
      <c r="I1209" s="17"/>
      <c r="J1209" s="17"/>
      <c r="K1209" s="17"/>
      <c r="L1209" s="17"/>
      <c r="M1209" s="17"/>
    </row>
    <row r="1210" spans="1:13" x14ac:dyDescent="0.2">
      <c r="A1210" s="17"/>
      <c r="B1210" s="17"/>
      <c r="C1210" s="17"/>
      <c r="D1210" s="17"/>
      <c r="E1210" s="17"/>
      <c r="F1210" s="17"/>
      <c r="G1210" s="17"/>
      <c r="H1210" s="17"/>
      <c r="I1210" s="17"/>
      <c r="J1210" s="17"/>
      <c r="K1210" s="17"/>
      <c r="L1210" s="17"/>
      <c r="M1210" s="17"/>
    </row>
    <row r="1211" spans="1:13" x14ac:dyDescent="0.2">
      <c r="A1211" s="17"/>
      <c r="B1211" s="17"/>
      <c r="C1211" s="17"/>
      <c r="D1211" s="17"/>
      <c r="E1211" s="17"/>
      <c r="F1211" s="17"/>
      <c r="G1211" s="17"/>
      <c r="H1211" s="17"/>
      <c r="I1211" s="17"/>
      <c r="J1211" s="17"/>
      <c r="K1211" s="17"/>
      <c r="L1211" s="17"/>
      <c r="M1211" s="17"/>
    </row>
    <row r="1212" spans="1:13" x14ac:dyDescent="0.2">
      <c r="A1212" s="17"/>
      <c r="B1212" s="17"/>
      <c r="C1212" s="17"/>
      <c r="D1212" s="17"/>
      <c r="E1212" s="17"/>
      <c r="F1212" s="17"/>
      <c r="G1212" s="17"/>
      <c r="H1212" s="17"/>
      <c r="I1212" s="17"/>
      <c r="J1212" s="17"/>
      <c r="K1212" s="17"/>
      <c r="L1212" s="17"/>
      <c r="M1212" s="17"/>
    </row>
    <row r="1213" spans="1:13" x14ac:dyDescent="0.2">
      <c r="A1213" s="17"/>
      <c r="B1213" s="17"/>
      <c r="C1213" s="17"/>
      <c r="D1213" s="17"/>
      <c r="E1213" s="17"/>
      <c r="F1213" s="17"/>
      <c r="G1213" s="17"/>
      <c r="H1213" s="17"/>
      <c r="I1213" s="17"/>
      <c r="J1213" s="17"/>
      <c r="K1213" s="17"/>
      <c r="L1213" s="17"/>
      <c r="M1213" s="17"/>
    </row>
    <row r="1214" spans="1:13" x14ac:dyDescent="0.2">
      <c r="A1214" s="17"/>
      <c r="B1214" s="17"/>
      <c r="C1214" s="17"/>
      <c r="D1214" s="17"/>
      <c r="E1214" s="17"/>
      <c r="F1214" s="17"/>
      <c r="G1214" s="17"/>
      <c r="H1214" s="17"/>
      <c r="I1214" s="17"/>
      <c r="J1214" s="17"/>
      <c r="K1214" s="17"/>
      <c r="L1214" s="17"/>
      <c r="M1214" s="17"/>
    </row>
    <row r="1215" spans="1:13" x14ac:dyDescent="0.2">
      <c r="A1215" s="17"/>
      <c r="B1215" s="17"/>
      <c r="C1215" s="17"/>
      <c r="D1215" s="17"/>
      <c r="E1215" s="17"/>
      <c r="F1215" s="17"/>
      <c r="G1215" s="17"/>
      <c r="H1215" s="17"/>
      <c r="I1215" s="17"/>
      <c r="J1215" s="17"/>
      <c r="K1215" s="17"/>
      <c r="L1215" s="17"/>
      <c r="M1215" s="17"/>
    </row>
    <row r="1216" spans="1:13" x14ac:dyDescent="0.2">
      <c r="A1216" s="17"/>
      <c r="B1216" s="17"/>
      <c r="C1216" s="17"/>
      <c r="D1216" s="17"/>
      <c r="E1216" s="17"/>
      <c r="F1216" s="17"/>
      <c r="G1216" s="17"/>
      <c r="H1216" s="17"/>
      <c r="I1216" s="17"/>
      <c r="J1216" s="17"/>
      <c r="K1216" s="17"/>
      <c r="L1216" s="17"/>
      <c r="M1216" s="17"/>
    </row>
    <row r="1217" spans="1:13" x14ac:dyDescent="0.2">
      <c r="A1217" s="17"/>
      <c r="B1217" s="17"/>
      <c r="C1217" s="17"/>
      <c r="D1217" s="17"/>
      <c r="E1217" s="17"/>
      <c r="F1217" s="17"/>
      <c r="G1217" s="17"/>
      <c r="H1217" s="17"/>
      <c r="I1217" s="17"/>
      <c r="J1217" s="17"/>
      <c r="K1217" s="17"/>
      <c r="L1217" s="17"/>
      <c r="M1217" s="17"/>
    </row>
    <row r="1218" spans="1:13" x14ac:dyDescent="0.2">
      <c r="A1218" s="17"/>
      <c r="B1218" s="17"/>
      <c r="C1218" s="17"/>
      <c r="D1218" s="17"/>
      <c r="E1218" s="17"/>
      <c r="F1218" s="17"/>
      <c r="G1218" s="17"/>
      <c r="H1218" s="17"/>
      <c r="I1218" s="17"/>
      <c r="J1218" s="17"/>
      <c r="K1218" s="17"/>
      <c r="L1218" s="17"/>
      <c r="M1218" s="17"/>
    </row>
    <row r="1219" spans="1:13" x14ac:dyDescent="0.2">
      <c r="A1219" s="17"/>
      <c r="B1219" s="17"/>
      <c r="C1219" s="17"/>
      <c r="D1219" s="17"/>
      <c r="E1219" s="17"/>
      <c r="F1219" s="17"/>
      <c r="G1219" s="17"/>
      <c r="H1219" s="17"/>
      <c r="I1219" s="17"/>
      <c r="J1219" s="17"/>
      <c r="K1219" s="17"/>
      <c r="L1219" s="17"/>
      <c r="M1219" s="17"/>
    </row>
    <row r="1220" spans="1:13" x14ac:dyDescent="0.2">
      <c r="A1220" s="17"/>
      <c r="B1220" s="17"/>
      <c r="C1220" s="17"/>
      <c r="D1220" s="17"/>
      <c r="E1220" s="17"/>
      <c r="F1220" s="17"/>
      <c r="G1220" s="17"/>
      <c r="H1220" s="17"/>
      <c r="I1220" s="17"/>
      <c r="J1220" s="17"/>
      <c r="K1220" s="17"/>
      <c r="L1220" s="17"/>
      <c r="M1220" s="17"/>
    </row>
    <row r="1221" spans="1:13" x14ac:dyDescent="0.2">
      <c r="A1221" s="17"/>
      <c r="B1221" s="17"/>
      <c r="C1221" s="17"/>
      <c r="D1221" s="17"/>
      <c r="E1221" s="17"/>
      <c r="F1221" s="17"/>
      <c r="G1221" s="17"/>
      <c r="H1221" s="17"/>
      <c r="I1221" s="17"/>
      <c r="J1221" s="17"/>
      <c r="K1221" s="17"/>
      <c r="L1221" s="17"/>
      <c r="M1221" s="17"/>
    </row>
    <row r="1222" spans="1:13" x14ac:dyDescent="0.2">
      <c r="A1222" s="17"/>
      <c r="B1222" s="17"/>
      <c r="C1222" s="17"/>
      <c r="D1222" s="17"/>
      <c r="E1222" s="17"/>
      <c r="F1222" s="17"/>
      <c r="G1222" s="17"/>
      <c r="H1222" s="17"/>
      <c r="I1222" s="17"/>
      <c r="J1222" s="17"/>
      <c r="K1222" s="17"/>
      <c r="L1222" s="17"/>
      <c r="M1222" s="17"/>
    </row>
    <row r="1223" spans="1:13" x14ac:dyDescent="0.2">
      <c r="A1223" s="17"/>
      <c r="B1223" s="17"/>
      <c r="C1223" s="17"/>
      <c r="D1223" s="17"/>
      <c r="E1223" s="17"/>
      <c r="F1223" s="17"/>
      <c r="G1223" s="17"/>
      <c r="H1223" s="17"/>
      <c r="I1223" s="17"/>
      <c r="J1223" s="17"/>
      <c r="K1223" s="17"/>
      <c r="L1223" s="17"/>
      <c r="M1223" s="17"/>
    </row>
    <row r="1224" spans="1:13" x14ac:dyDescent="0.2">
      <c r="A1224" s="17"/>
      <c r="B1224" s="17"/>
      <c r="C1224" s="17"/>
      <c r="D1224" s="17"/>
      <c r="E1224" s="17"/>
      <c r="F1224" s="17"/>
      <c r="G1224" s="17"/>
      <c r="H1224" s="17"/>
      <c r="I1224" s="17"/>
      <c r="J1224" s="17"/>
      <c r="K1224" s="17"/>
      <c r="L1224" s="17"/>
      <c r="M1224" s="17"/>
    </row>
    <row r="1225" spans="1:13" x14ac:dyDescent="0.2">
      <c r="A1225" s="17"/>
      <c r="B1225" s="17"/>
      <c r="C1225" s="17"/>
      <c r="D1225" s="17"/>
      <c r="E1225" s="17"/>
      <c r="F1225" s="17"/>
      <c r="G1225" s="17"/>
      <c r="H1225" s="17"/>
      <c r="I1225" s="17"/>
      <c r="J1225" s="17"/>
      <c r="K1225" s="17"/>
      <c r="L1225" s="17"/>
      <c r="M1225" s="17"/>
    </row>
    <row r="1226" spans="1:13" x14ac:dyDescent="0.2">
      <c r="A1226" s="17"/>
      <c r="B1226" s="17"/>
      <c r="C1226" s="17"/>
      <c r="D1226" s="17"/>
      <c r="E1226" s="17"/>
      <c r="F1226" s="17"/>
      <c r="G1226" s="17"/>
      <c r="H1226" s="17"/>
      <c r="I1226" s="17"/>
      <c r="J1226" s="17"/>
      <c r="K1226" s="17"/>
      <c r="L1226" s="17"/>
      <c r="M1226" s="17"/>
    </row>
    <row r="1227" spans="1:13" x14ac:dyDescent="0.2">
      <c r="A1227" s="17"/>
      <c r="B1227" s="17"/>
      <c r="C1227" s="17"/>
      <c r="D1227" s="17"/>
      <c r="E1227" s="17"/>
      <c r="F1227" s="17"/>
      <c r="G1227" s="17"/>
      <c r="H1227" s="17"/>
      <c r="I1227" s="17"/>
      <c r="J1227" s="17"/>
      <c r="K1227" s="17"/>
      <c r="L1227" s="17"/>
      <c r="M1227" s="17"/>
    </row>
    <row r="1228" spans="1:13" x14ac:dyDescent="0.2">
      <c r="A1228" s="17"/>
      <c r="B1228" s="17"/>
      <c r="C1228" s="17"/>
      <c r="D1228" s="17"/>
      <c r="E1228" s="17"/>
      <c r="F1228" s="17"/>
      <c r="G1228" s="17"/>
      <c r="H1228" s="17"/>
      <c r="I1228" s="17"/>
      <c r="J1228" s="17"/>
      <c r="K1228" s="17"/>
      <c r="L1228" s="17"/>
      <c r="M1228" s="17"/>
    </row>
    <row r="1229" spans="1:13" x14ac:dyDescent="0.2">
      <c r="A1229" s="17"/>
      <c r="B1229" s="17"/>
      <c r="C1229" s="17"/>
      <c r="D1229" s="17"/>
      <c r="E1229" s="17"/>
      <c r="F1229" s="17"/>
      <c r="G1229" s="17"/>
      <c r="H1229" s="17"/>
      <c r="I1229" s="17"/>
      <c r="J1229" s="17"/>
      <c r="K1229" s="17"/>
      <c r="L1229" s="17"/>
      <c r="M1229" s="17"/>
    </row>
    <row r="1230" spans="1:13" x14ac:dyDescent="0.2">
      <c r="A1230" s="17"/>
      <c r="B1230" s="17"/>
      <c r="C1230" s="17"/>
      <c r="D1230" s="17"/>
      <c r="E1230" s="17"/>
      <c r="F1230" s="17"/>
      <c r="G1230" s="17"/>
      <c r="H1230" s="17"/>
      <c r="I1230" s="17"/>
      <c r="J1230" s="17"/>
      <c r="K1230" s="17"/>
      <c r="L1230" s="17"/>
      <c r="M1230" s="17"/>
    </row>
    <row r="1231" spans="1:13" x14ac:dyDescent="0.2">
      <c r="A1231" s="17"/>
      <c r="B1231" s="17"/>
      <c r="C1231" s="17"/>
      <c r="D1231" s="17"/>
      <c r="E1231" s="17"/>
      <c r="F1231" s="17"/>
      <c r="G1231" s="17"/>
      <c r="H1231" s="17"/>
      <c r="I1231" s="17"/>
      <c r="J1231" s="17"/>
      <c r="K1231" s="17"/>
      <c r="L1231" s="17"/>
      <c r="M1231" s="17"/>
    </row>
    <row r="1232" spans="1:13" x14ac:dyDescent="0.2">
      <c r="A1232" s="17"/>
      <c r="B1232" s="17"/>
      <c r="C1232" s="17"/>
      <c r="D1232" s="17"/>
      <c r="E1232" s="17"/>
      <c r="F1232" s="17"/>
      <c r="G1232" s="17"/>
      <c r="H1232" s="17"/>
      <c r="I1232" s="17"/>
      <c r="J1232" s="17"/>
      <c r="K1232" s="17"/>
      <c r="L1232" s="17"/>
      <c r="M1232" s="17"/>
    </row>
    <row r="1233" spans="1:13" x14ac:dyDescent="0.2">
      <c r="A1233" s="17"/>
      <c r="B1233" s="17"/>
      <c r="C1233" s="17"/>
      <c r="D1233" s="17"/>
      <c r="E1233" s="17"/>
      <c r="F1233" s="17"/>
      <c r="G1233" s="17"/>
      <c r="H1233" s="17"/>
      <c r="I1233" s="17"/>
      <c r="J1233" s="17"/>
      <c r="K1233" s="17"/>
      <c r="L1233" s="17"/>
      <c r="M1233" s="17"/>
    </row>
    <row r="1234" spans="1:13" x14ac:dyDescent="0.2">
      <c r="A1234" s="17"/>
      <c r="B1234" s="17"/>
      <c r="C1234" s="17"/>
      <c r="D1234" s="17"/>
      <c r="E1234" s="17"/>
      <c r="F1234" s="17"/>
      <c r="G1234" s="17"/>
      <c r="H1234" s="17"/>
      <c r="I1234" s="17"/>
      <c r="J1234" s="17"/>
      <c r="K1234" s="17"/>
      <c r="L1234" s="17"/>
      <c r="M1234" s="17"/>
    </row>
    <row r="1235" spans="1:13" x14ac:dyDescent="0.2">
      <c r="A1235" s="17"/>
      <c r="B1235" s="17"/>
      <c r="C1235" s="17"/>
      <c r="D1235" s="17"/>
      <c r="E1235" s="17"/>
      <c r="F1235" s="17"/>
      <c r="G1235" s="17"/>
      <c r="H1235" s="17"/>
      <c r="I1235" s="17"/>
      <c r="J1235" s="17"/>
      <c r="K1235" s="17"/>
      <c r="L1235" s="17"/>
      <c r="M1235" s="17"/>
    </row>
    <row r="1236" spans="1:13" x14ac:dyDescent="0.2">
      <c r="A1236" s="17"/>
      <c r="B1236" s="17"/>
      <c r="C1236" s="17"/>
      <c r="D1236" s="17"/>
      <c r="E1236" s="17"/>
      <c r="F1236" s="17"/>
      <c r="G1236" s="17"/>
      <c r="H1236" s="17"/>
      <c r="I1236" s="17"/>
      <c r="J1236" s="17"/>
      <c r="K1236" s="17"/>
      <c r="L1236" s="17"/>
      <c r="M1236" s="17"/>
    </row>
    <row r="1237" spans="1:13" x14ac:dyDescent="0.2">
      <c r="A1237" s="17"/>
      <c r="B1237" s="17"/>
      <c r="C1237" s="17"/>
      <c r="D1237" s="17"/>
      <c r="E1237" s="17"/>
      <c r="F1237" s="17"/>
      <c r="G1237" s="17"/>
      <c r="H1237" s="17"/>
      <c r="I1237" s="17"/>
      <c r="J1237" s="17"/>
      <c r="K1237" s="17"/>
      <c r="L1237" s="17"/>
      <c r="M1237" s="17"/>
    </row>
    <row r="1238" spans="1:13" x14ac:dyDescent="0.2">
      <c r="A1238" s="17"/>
      <c r="B1238" s="17"/>
      <c r="C1238" s="17"/>
      <c r="D1238" s="17"/>
      <c r="E1238" s="17"/>
      <c r="F1238" s="17"/>
      <c r="G1238" s="17"/>
      <c r="H1238" s="17"/>
      <c r="I1238" s="17"/>
      <c r="J1238" s="17"/>
      <c r="K1238" s="17"/>
      <c r="L1238" s="17"/>
      <c r="M1238" s="17"/>
    </row>
    <row r="1239" spans="1:13" x14ac:dyDescent="0.2">
      <c r="A1239" s="17"/>
      <c r="B1239" s="17"/>
      <c r="C1239" s="17"/>
      <c r="D1239" s="17"/>
      <c r="E1239" s="17"/>
      <c r="F1239" s="17"/>
      <c r="G1239" s="17"/>
      <c r="H1239" s="17"/>
      <c r="I1239" s="17"/>
      <c r="J1239" s="17"/>
      <c r="K1239" s="17"/>
      <c r="L1239" s="17"/>
      <c r="M1239" s="17"/>
    </row>
    <row r="1240" spans="1:13" x14ac:dyDescent="0.2">
      <c r="A1240" s="17"/>
      <c r="B1240" s="17"/>
      <c r="C1240" s="17"/>
      <c r="D1240" s="17"/>
      <c r="E1240" s="17"/>
      <c r="F1240" s="17"/>
      <c r="G1240" s="17"/>
      <c r="H1240" s="17"/>
      <c r="I1240" s="17"/>
      <c r="J1240" s="17"/>
      <c r="K1240" s="17"/>
      <c r="L1240" s="17"/>
      <c r="M1240" s="17"/>
    </row>
    <row r="1241" spans="1:13" x14ac:dyDescent="0.2">
      <c r="A1241" s="17"/>
      <c r="B1241" s="17"/>
      <c r="C1241" s="17"/>
      <c r="D1241" s="17"/>
      <c r="E1241" s="17"/>
      <c r="F1241" s="17"/>
      <c r="G1241" s="17"/>
      <c r="H1241" s="17"/>
      <c r="I1241" s="17"/>
      <c r="J1241" s="17"/>
      <c r="K1241" s="17"/>
      <c r="L1241" s="17"/>
      <c r="M1241" s="17"/>
    </row>
    <row r="1242" spans="1:13" x14ac:dyDescent="0.2">
      <c r="A1242" s="17"/>
      <c r="B1242" s="17"/>
      <c r="C1242" s="17"/>
      <c r="D1242" s="17"/>
      <c r="E1242" s="17"/>
      <c r="F1242" s="17"/>
      <c r="G1242" s="17"/>
      <c r="H1242" s="17"/>
      <c r="I1242" s="17"/>
      <c r="J1242" s="17"/>
      <c r="K1242" s="17"/>
      <c r="L1242" s="17"/>
      <c r="M1242" s="17"/>
    </row>
    <row r="1243" spans="1:13" x14ac:dyDescent="0.2">
      <c r="A1243" s="17"/>
      <c r="B1243" s="17"/>
      <c r="C1243" s="17"/>
      <c r="D1243" s="17"/>
      <c r="E1243" s="17"/>
      <c r="F1243" s="17"/>
      <c r="G1243" s="17"/>
      <c r="H1243" s="17"/>
      <c r="I1243" s="17"/>
      <c r="J1243" s="17"/>
      <c r="K1243" s="17"/>
      <c r="L1243" s="17"/>
      <c r="M1243" s="17"/>
    </row>
    <row r="1244" spans="1:13" x14ac:dyDescent="0.2">
      <c r="A1244" s="17"/>
      <c r="B1244" s="17"/>
      <c r="C1244" s="17"/>
      <c r="D1244" s="17"/>
      <c r="E1244" s="17"/>
      <c r="F1244" s="17"/>
      <c r="G1244" s="17"/>
      <c r="H1244" s="17"/>
      <c r="I1244" s="17"/>
      <c r="J1244" s="17"/>
      <c r="K1244" s="17"/>
      <c r="L1244" s="17"/>
      <c r="M1244" s="17"/>
    </row>
    <row r="1245" spans="1:13" x14ac:dyDescent="0.2">
      <c r="A1245" s="17"/>
      <c r="B1245" s="17"/>
      <c r="C1245" s="17"/>
      <c r="D1245" s="17"/>
      <c r="E1245" s="17"/>
      <c r="F1245" s="17"/>
      <c r="G1245" s="17"/>
      <c r="H1245" s="17"/>
      <c r="I1245" s="17"/>
      <c r="J1245" s="17"/>
      <c r="K1245" s="17"/>
      <c r="L1245" s="17"/>
      <c r="M1245" s="17"/>
    </row>
    <row r="1246" spans="1:13" x14ac:dyDescent="0.2">
      <c r="A1246" s="17"/>
      <c r="B1246" s="17"/>
      <c r="C1246" s="17"/>
      <c r="D1246" s="17"/>
      <c r="E1246" s="17"/>
      <c r="F1246" s="17"/>
      <c r="G1246" s="17"/>
      <c r="H1246" s="17"/>
      <c r="I1246" s="17"/>
      <c r="J1246" s="17"/>
      <c r="K1246" s="17"/>
      <c r="L1246" s="17"/>
      <c r="M1246" s="17"/>
    </row>
    <row r="1247" spans="1:13" x14ac:dyDescent="0.2">
      <c r="A1247" s="17"/>
      <c r="B1247" s="17"/>
      <c r="C1247" s="17"/>
      <c r="D1247" s="17"/>
      <c r="E1247" s="17"/>
      <c r="F1247" s="17"/>
      <c r="G1247" s="17"/>
      <c r="H1247" s="17"/>
      <c r="I1247" s="17"/>
      <c r="J1247" s="17"/>
      <c r="K1247" s="17"/>
      <c r="L1247" s="17"/>
      <c r="M1247" s="17"/>
    </row>
    <row r="1248" spans="1:13" x14ac:dyDescent="0.2">
      <c r="A1248" s="17"/>
      <c r="B1248" s="17"/>
      <c r="C1248" s="17"/>
      <c r="D1248" s="17"/>
      <c r="E1248" s="17"/>
      <c r="F1248" s="17"/>
      <c r="G1248" s="17"/>
      <c r="H1248" s="17"/>
      <c r="I1248" s="17"/>
      <c r="J1248" s="17"/>
      <c r="K1248" s="17"/>
      <c r="L1248" s="17"/>
      <c r="M1248" s="17"/>
    </row>
    <row r="1249" spans="1:13" x14ac:dyDescent="0.2">
      <c r="A1249" s="17"/>
      <c r="B1249" s="17"/>
      <c r="C1249" s="17"/>
      <c r="D1249" s="17"/>
      <c r="E1249" s="17"/>
      <c r="F1249" s="17"/>
      <c r="G1249" s="17"/>
      <c r="H1249" s="17"/>
      <c r="I1249" s="17"/>
      <c r="J1249" s="17"/>
      <c r="K1249" s="17"/>
      <c r="L1249" s="17"/>
      <c r="M1249" s="17"/>
    </row>
    <row r="1250" spans="1:13" x14ac:dyDescent="0.2">
      <c r="A1250" s="17"/>
      <c r="B1250" s="17"/>
      <c r="C1250" s="17"/>
      <c r="D1250" s="17"/>
      <c r="E1250" s="17"/>
      <c r="F1250" s="17"/>
      <c r="G1250" s="17"/>
      <c r="H1250" s="17"/>
      <c r="I1250" s="17"/>
      <c r="J1250" s="17"/>
      <c r="K1250" s="17"/>
      <c r="L1250" s="17"/>
      <c r="M1250" s="17"/>
    </row>
    <row r="1251" spans="1:13" x14ac:dyDescent="0.2">
      <c r="A1251" s="17"/>
      <c r="B1251" s="17"/>
      <c r="C1251" s="17"/>
      <c r="D1251" s="17"/>
      <c r="E1251" s="17"/>
      <c r="F1251" s="17"/>
      <c r="G1251" s="17"/>
      <c r="H1251" s="17"/>
      <c r="I1251" s="17"/>
      <c r="J1251" s="17"/>
      <c r="K1251" s="17"/>
      <c r="L1251" s="17"/>
      <c r="M1251" s="17"/>
    </row>
    <row r="1252" spans="1:13" x14ac:dyDescent="0.2">
      <c r="A1252" s="17"/>
      <c r="B1252" s="17"/>
      <c r="C1252" s="17"/>
      <c r="D1252" s="17"/>
      <c r="E1252" s="17"/>
      <c r="F1252" s="17"/>
      <c r="G1252" s="17"/>
      <c r="H1252" s="17"/>
      <c r="I1252" s="17"/>
      <c r="J1252" s="17"/>
      <c r="K1252" s="17"/>
      <c r="L1252" s="17"/>
      <c r="M1252" s="17"/>
    </row>
    <row r="1253" spans="1:13" x14ac:dyDescent="0.2">
      <c r="A1253" s="17"/>
      <c r="B1253" s="17"/>
      <c r="C1253" s="17"/>
      <c r="D1253" s="17"/>
      <c r="E1253" s="17"/>
      <c r="F1253" s="17"/>
      <c r="G1253" s="17"/>
      <c r="H1253" s="17"/>
      <c r="I1253" s="17"/>
      <c r="J1253" s="17"/>
      <c r="K1253" s="17"/>
      <c r="L1253" s="17"/>
      <c r="M1253" s="17"/>
    </row>
    <row r="1254" spans="1:13" x14ac:dyDescent="0.2">
      <c r="A1254" s="17"/>
      <c r="B1254" s="17"/>
      <c r="C1254" s="17"/>
      <c r="D1254" s="17"/>
      <c r="E1254" s="17"/>
      <c r="F1254" s="17"/>
      <c r="G1254" s="17"/>
      <c r="H1254" s="17"/>
      <c r="I1254" s="17"/>
      <c r="J1254" s="17"/>
      <c r="K1254" s="17"/>
      <c r="L1254" s="17"/>
      <c r="M1254" s="17"/>
    </row>
    <row r="1255" spans="1:13" x14ac:dyDescent="0.2">
      <c r="A1255" s="17"/>
      <c r="B1255" s="17"/>
      <c r="C1255" s="17"/>
      <c r="D1255" s="17"/>
      <c r="E1255" s="17"/>
      <c r="F1255" s="17"/>
      <c r="G1255" s="17"/>
      <c r="H1255" s="17"/>
      <c r="I1255" s="17"/>
      <c r="J1255" s="17"/>
      <c r="K1255" s="17"/>
      <c r="L1255" s="17"/>
      <c r="M1255" s="17"/>
    </row>
    <row r="1256" spans="1:13" x14ac:dyDescent="0.2">
      <c r="A1256" s="17"/>
      <c r="B1256" s="17"/>
      <c r="C1256" s="17"/>
      <c r="D1256" s="17"/>
      <c r="E1256" s="17"/>
      <c r="F1256" s="17"/>
      <c r="G1256" s="17"/>
      <c r="H1256" s="17"/>
      <c r="I1256" s="17"/>
      <c r="J1256" s="17"/>
      <c r="K1256" s="17"/>
      <c r="L1256" s="17"/>
      <c r="M1256" s="17"/>
    </row>
    <row r="1257" spans="1:13" x14ac:dyDescent="0.2">
      <c r="A1257" s="17"/>
      <c r="B1257" s="17"/>
      <c r="C1257" s="17"/>
      <c r="D1257" s="17"/>
      <c r="E1257" s="17"/>
      <c r="F1257" s="17"/>
      <c r="G1257" s="17"/>
      <c r="H1257" s="17"/>
      <c r="I1257" s="17"/>
      <c r="J1257" s="17"/>
      <c r="K1257" s="17"/>
      <c r="L1257" s="17"/>
      <c r="M1257" s="17"/>
    </row>
    <row r="1258" spans="1:13" x14ac:dyDescent="0.2">
      <c r="A1258" s="17"/>
      <c r="B1258" s="17"/>
      <c r="C1258" s="17"/>
      <c r="D1258" s="17"/>
      <c r="E1258" s="17"/>
      <c r="F1258" s="17"/>
      <c r="G1258" s="17"/>
      <c r="H1258" s="17"/>
      <c r="I1258" s="17"/>
      <c r="J1258" s="17"/>
      <c r="K1258" s="17"/>
      <c r="L1258" s="17"/>
      <c r="M1258" s="17"/>
    </row>
    <row r="1259" spans="1:13" x14ac:dyDescent="0.2">
      <c r="A1259" s="17"/>
      <c r="B1259" s="17"/>
      <c r="C1259" s="17"/>
      <c r="D1259" s="17"/>
      <c r="E1259" s="17"/>
      <c r="F1259" s="17"/>
      <c r="G1259" s="17"/>
      <c r="H1259" s="17"/>
      <c r="I1259" s="17"/>
      <c r="J1259" s="17"/>
      <c r="K1259" s="17"/>
      <c r="L1259" s="17"/>
      <c r="M1259" s="17"/>
    </row>
    <row r="1260" spans="1:13" x14ac:dyDescent="0.2">
      <c r="A1260" s="17"/>
      <c r="B1260" s="17"/>
      <c r="C1260" s="17"/>
      <c r="D1260" s="17"/>
      <c r="E1260" s="17"/>
      <c r="F1260" s="17"/>
      <c r="G1260" s="17"/>
      <c r="H1260" s="17"/>
      <c r="I1260" s="17"/>
      <c r="J1260" s="17"/>
      <c r="K1260" s="17"/>
      <c r="L1260" s="17"/>
      <c r="M1260" s="17"/>
    </row>
    <row r="1261" spans="1:13" x14ac:dyDescent="0.2">
      <c r="A1261" s="17"/>
      <c r="B1261" s="17"/>
      <c r="C1261" s="17"/>
      <c r="D1261" s="17"/>
      <c r="E1261" s="17"/>
      <c r="F1261" s="17"/>
      <c r="G1261" s="17"/>
      <c r="H1261" s="17"/>
      <c r="I1261" s="17"/>
      <c r="J1261" s="17"/>
      <c r="K1261" s="17"/>
      <c r="L1261" s="17"/>
      <c r="M1261" s="17"/>
    </row>
    <row r="1262" spans="1:13" x14ac:dyDescent="0.2">
      <c r="A1262" s="17"/>
      <c r="B1262" s="17"/>
      <c r="C1262" s="17"/>
      <c r="D1262" s="17"/>
      <c r="E1262" s="17"/>
      <c r="F1262" s="17"/>
      <c r="G1262" s="17"/>
      <c r="H1262" s="17"/>
      <c r="I1262" s="17"/>
      <c r="J1262" s="17"/>
      <c r="K1262" s="17"/>
      <c r="L1262" s="17"/>
      <c r="M1262" s="17"/>
    </row>
    <row r="1263" spans="1:13" x14ac:dyDescent="0.2">
      <c r="A1263" s="17"/>
      <c r="B1263" s="17"/>
      <c r="C1263" s="17"/>
      <c r="D1263" s="17"/>
      <c r="E1263" s="17"/>
      <c r="F1263" s="17"/>
      <c r="G1263" s="17"/>
      <c r="H1263" s="17"/>
      <c r="I1263" s="17"/>
      <c r="J1263" s="17"/>
      <c r="K1263" s="17"/>
      <c r="L1263" s="17"/>
      <c r="M1263" s="17"/>
    </row>
    <row r="1264" spans="1:13" x14ac:dyDescent="0.2">
      <c r="A1264" s="17"/>
      <c r="B1264" s="17"/>
      <c r="C1264" s="17"/>
      <c r="D1264" s="17"/>
      <c r="E1264" s="17"/>
      <c r="F1264" s="17"/>
      <c r="G1264" s="17"/>
      <c r="H1264" s="17"/>
      <c r="I1264" s="17"/>
      <c r="J1264" s="17"/>
      <c r="K1264" s="17"/>
      <c r="L1264" s="17"/>
      <c r="M1264" s="17"/>
    </row>
    <row r="1265" spans="1:13" x14ac:dyDescent="0.2">
      <c r="A1265" s="17"/>
      <c r="B1265" s="17"/>
      <c r="C1265" s="17"/>
      <c r="D1265" s="17"/>
      <c r="E1265" s="17"/>
      <c r="F1265" s="17"/>
      <c r="G1265" s="17"/>
      <c r="H1265" s="17"/>
      <c r="I1265" s="17"/>
      <c r="J1265" s="17"/>
      <c r="K1265" s="17"/>
      <c r="L1265" s="17"/>
      <c r="M1265" s="17"/>
    </row>
    <row r="1266" spans="1:13" x14ac:dyDescent="0.2">
      <c r="A1266" s="17"/>
      <c r="B1266" s="17"/>
      <c r="C1266" s="17"/>
      <c r="D1266" s="17"/>
      <c r="E1266" s="17"/>
      <c r="F1266" s="17"/>
      <c r="G1266" s="17"/>
      <c r="H1266" s="17"/>
      <c r="I1266" s="17"/>
      <c r="J1266" s="17"/>
      <c r="K1266" s="17"/>
      <c r="L1266" s="17"/>
      <c r="M1266" s="17"/>
    </row>
    <row r="1267" spans="1:13" x14ac:dyDescent="0.2">
      <c r="A1267" s="17"/>
      <c r="B1267" s="17"/>
      <c r="C1267" s="17"/>
      <c r="D1267" s="17"/>
      <c r="E1267" s="17"/>
      <c r="F1267" s="17"/>
      <c r="G1267" s="17"/>
      <c r="H1267" s="17"/>
      <c r="I1267" s="17"/>
      <c r="J1267" s="17"/>
      <c r="K1267" s="17"/>
      <c r="L1267" s="17"/>
      <c r="M1267" s="17"/>
    </row>
    <row r="1268" spans="1:13" x14ac:dyDescent="0.2">
      <c r="A1268" s="17"/>
      <c r="B1268" s="17"/>
      <c r="C1268" s="17"/>
      <c r="D1268" s="17"/>
      <c r="E1268" s="17"/>
      <c r="F1268" s="17"/>
      <c r="G1268" s="17"/>
      <c r="H1268" s="17"/>
      <c r="I1268" s="17"/>
      <c r="J1268" s="17"/>
      <c r="K1268" s="17"/>
      <c r="L1268" s="17"/>
      <c r="M1268" s="17"/>
    </row>
    <row r="1269" spans="1:13" x14ac:dyDescent="0.2">
      <c r="A1269" s="17"/>
      <c r="B1269" s="17"/>
      <c r="C1269" s="17"/>
      <c r="D1269" s="17"/>
      <c r="E1269" s="17"/>
      <c r="F1269" s="17"/>
      <c r="G1269" s="17"/>
      <c r="H1269" s="17"/>
      <c r="I1269" s="17"/>
      <c r="J1269" s="17"/>
      <c r="K1269" s="17"/>
      <c r="L1269" s="17"/>
      <c r="M1269" s="17"/>
    </row>
    <row r="1270" spans="1:13" x14ac:dyDescent="0.2">
      <c r="A1270" s="17"/>
      <c r="B1270" s="17"/>
      <c r="C1270" s="17"/>
      <c r="D1270" s="17"/>
      <c r="E1270" s="17"/>
      <c r="F1270" s="17"/>
      <c r="G1270" s="17"/>
      <c r="H1270" s="17"/>
      <c r="I1270" s="17"/>
      <c r="J1270" s="17"/>
      <c r="K1270" s="17"/>
      <c r="L1270" s="17"/>
      <c r="M1270" s="17"/>
    </row>
    <row r="1271" spans="1:13" x14ac:dyDescent="0.2">
      <c r="A1271" s="17"/>
      <c r="B1271" s="17"/>
      <c r="C1271" s="17"/>
      <c r="D1271" s="17"/>
      <c r="E1271" s="17"/>
      <c r="F1271" s="17"/>
      <c r="G1271" s="17"/>
      <c r="H1271" s="17"/>
      <c r="I1271" s="17"/>
      <c r="J1271" s="17"/>
      <c r="K1271" s="17"/>
      <c r="L1271" s="17"/>
      <c r="M1271" s="17"/>
    </row>
    <row r="1272" spans="1:13" x14ac:dyDescent="0.2">
      <c r="A1272" s="17"/>
      <c r="B1272" s="17"/>
      <c r="C1272" s="17"/>
      <c r="D1272" s="17"/>
      <c r="E1272" s="17"/>
      <c r="F1272" s="17"/>
      <c r="G1272" s="17"/>
      <c r="H1272" s="17"/>
      <c r="I1272" s="17"/>
      <c r="J1272" s="17"/>
      <c r="K1272" s="17"/>
      <c r="L1272" s="17"/>
      <c r="M1272" s="17"/>
    </row>
    <row r="1273" spans="1:13" x14ac:dyDescent="0.2">
      <c r="A1273" s="17"/>
      <c r="B1273" s="17"/>
      <c r="C1273" s="17"/>
      <c r="D1273" s="17"/>
      <c r="E1273" s="17"/>
      <c r="F1273" s="17"/>
      <c r="G1273" s="17"/>
      <c r="H1273" s="17"/>
      <c r="I1273" s="17"/>
      <c r="J1273" s="17"/>
      <c r="K1273" s="17"/>
      <c r="L1273" s="17"/>
      <c r="M1273" s="17"/>
    </row>
    <row r="1274" spans="1:13" x14ac:dyDescent="0.2">
      <c r="A1274" s="17"/>
      <c r="B1274" s="17"/>
      <c r="C1274" s="17"/>
      <c r="D1274" s="17"/>
      <c r="E1274" s="17"/>
      <c r="F1274" s="17"/>
      <c r="G1274" s="17"/>
      <c r="H1274" s="17"/>
      <c r="I1274" s="17"/>
      <c r="J1274" s="17"/>
      <c r="K1274" s="17"/>
      <c r="L1274" s="17"/>
      <c r="M1274" s="17"/>
    </row>
    <row r="1275" spans="1:13" x14ac:dyDescent="0.2">
      <c r="A1275" s="17"/>
      <c r="B1275" s="17"/>
      <c r="C1275" s="17"/>
      <c r="D1275" s="17"/>
      <c r="E1275" s="17"/>
      <c r="F1275" s="17"/>
      <c r="G1275" s="17"/>
      <c r="H1275" s="17"/>
      <c r="I1275" s="17"/>
      <c r="J1275" s="17"/>
      <c r="K1275" s="17"/>
      <c r="L1275" s="17"/>
      <c r="M1275" s="17"/>
    </row>
    <row r="1276" spans="1:13" x14ac:dyDescent="0.2">
      <c r="A1276" s="17"/>
      <c r="B1276" s="17"/>
      <c r="C1276" s="17"/>
      <c r="D1276" s="17"/>
      <c r="E1276" s="17"/>
      <c r="F1276" s="17"/>
      <c r="G1276" s="17"/>
      <c r="H1276" s="17"/>
      <c r="I1276" s="17"/>
      <c r="J1276" s="17"/>
      <c r="K1276" s="17"/>
      <c r="L1276" s="17"/>
      <c r="M1276" s="17"/>
    </row>
    <row r="1277" spans="1:13" x14ac:dyDescent="0.2">
      <c r="A1277" s="17"/>
      <c r="B1277" s="17"/>
      <c r="C1277" s="17"/>
      <c r="D1277" s="17"/>
      <c r="E1277" s="17"/>
      <c r="F1277" s="17"/>
      <c r="G1277" s="17"/>
      <c r="H1277" s="17"/>
      <c r="I1277" s="17"/>
      <c r="J1277" s="17"/>
      <c r="K1277" s="17"/>
      <c r="L1277" s="17"/>
      <c r="M1277" s="17"/>
    </row>
    <row r="1278" spans="1:13" x14ac:dyDescent="0.2">
      <c r="A1278" s="17"/>
      <c r="B1278" s="17"/>
      <c r="C1278" s="17"/>
      <c r="D1278" s="17"/>
      <c r="E1278" s="17"/>
      <c r="F1278" s="17"/>
      <c r="G1278" s="17"/>
      <c r="H1278" s="17"/>
      <c r="I1278" s="17"/>
      <c r="J1278" s="17"/>
      <c r="K1278" s="17"/>
      <c r="L1278" s="17"/>
      <c r="M1278" s="17"/>
    </row>
    <row r="1279" spans="1:13" x14ac:dyDescent="0.2">
      <c r="A1279" s="17"/>
      <c r="B1279" s="17"/>
      <c r="C1279" s="17"/>
      <c r="D1279" s="17"/>
      <c r="E1279" s="17"/>
      <c r="F1279" s="17"/>
      <c r="G1279" s="17"/>
      <c r="H1279" s="17"/>
      <c r="I1279" s="17"/>
      <c r="J1279" s="17"/>
      <c r="K1279" s="17"/>
      <c r="L1279" s="17"/>
      <c r="M1279" s="17"/>
    </row>
    <row r="1280" spans="1:13" x14ac:dyDescent="0.2">
      <c r="A1280" s="17"/>
      <c r="B1280" s="17"/>
      <c r="C1280" s="17"/>
      <c r="D1280" s="17"/>
      <c r="E1280" s="17"/>
      <c r="F1280" s="17"/>
      <c r="G1280" s="17"/>
      <c r="H1280" s="17"/>
      <c r="I1280" s="17"/>
      <c r="J1280" s="17"/>
      <c r="K1280" s="17"/>
      <c r="L1280" s="17"/>
      <c r="M1280" s="17"/>
    </row>
    <row r="1281" spans="1:13" x14ac:dyDescent="0.2">
      <c r="A1281" s="17"/>
      <c r="B1281" s="17"/>
      <c r="C1281" s="17"/>
      <c r="D1281" s="17"/>
      <c r="E1281" s="17"/>
      <c r="F1281" s="17"/>
      <c r="G1281" s="17"/>
      <c r="H1281" s="17"/>
      <c r="I1281" s="17"/>
      <c r="J1281" s="17"/>
      <c r="K1281" s="17"/>
      <c r="L1281" s="17"/>
      <c r="M1281" s="17"/>
    </row>
    <row r="1282" spans="1:13" x14ac:dyDescent="0.2">
      <c r="A1282" s="17"/>
      <c r="B1282" s="17"/>
      <c r="C1282" s="17"/>
      <c r="D1282" s="17"/>
      <c r="E1282" s="17"/>
      <c r="F1282" s="17"/>
      <c r="G1282" s="17"/>
      <c r="H1282" s="17"/>
      <c r="I1282" s="17"/>
      <c r="J1282" s="17"/>
      <c r="K1282" s="17"/>
      <c r="L1282" s="17"/>
      <c r="M1282" s="17"/>
    </row>
    <row r="1283" spans="1:13" x14ac:dyDescent="0.2">
      <c r="A1283" s="17"/>
      <c r="B1283" s="17"/>
      <c r="C1283" s="17"/>
      <c r="D1283" s="17"/>
      <c r="E1283" s="17"/>
      <c r="F1283" s="17"/>
      <c r="G1283" s="17"/>
      <c r="H1283" s="17"/>
      <c r="I1283" s="17"/>
      <c r="J1283" s="17"/>
      <c r="K1283" s="17"/>
      <c r="L1283" s="17"/>
      <c r="M1283" s="17"/>
    </row>
    <row r="1284" spans="1:13" x14ac:dyDescent="0.2">
      <c r="A1284" s="17"/>
      <c r="B1284" s="17"/>
      <c r="C1284" s="17"/>
      <c r="D1284" s="17"/>
      <c r="E1284" s="17"/>
      <c r="F1284" s="17"/>
      <c r="G1284" s="17"/>
      <c r="H1284" s="17"/>
      <c r="I1284" s="17"/>
      <c r="J1284" s="17"/>
      <c r="K1284" s="17"/>
      <c r="L1284" s="17"/>
      <c r="M1284" s="17"/>
    </row>
    <row r="1285" spans="1:13" x14ac:dyDescent="0.2">
      <c r="A1285" s="17"/>
      <c r="B1285" s="17"/>
      <c r="C1285" s="17"/>
      <c r="D1285" s="17"/>
      <c r="E1285" s="17"/>
      <c r="F1285" s="17"/>
      <c r="G1285" s="17"/>
      <c r="H1285" s="17"/>
      <c r="I1285" s="17"/>
      <c r="J1285" s="17"/>
      <c r="K1285" s="17"/>
      <c r="L1285" s="17"/>
      <c r="M1285" s="17"/>
    </row>
    <row r="1286" spans="1:13" x14ac:dyDescent="0.2">
      <c r="A1286" s="17"/>
      <c r="B1286" s="17"/>
      <c r="C1286" s="17"/>
      <c r="D1286" s="17"/>
      <c r="E1286" s="17"/>
      <c r="F1286" s="17"/>
      <c r="G1286" s="17"/>
      <c r="H1286" s="17"/>
      <c r="I1286" s="17"/>
      <c r="J1286" s="17"/>
      <c r="K1286" s="17"/>
      <c r="L1286" s="17"/>
      <c r="M1286" s="17"/>
    </row>
    <row r="1287" spans="1:13" x14ac:dyDescent="0.2">
      <c r="A1287" s="17"/>
      <c r="B1287" s="17"/>
      <c r="C1287" s="17"/>
      <c r="D1287" s="17"/>
      <c r="E1287" s="17"/>
      <c r="F1287" s="17"/>
      <c r="G1287" s="17"/>
      <c r="H1287" s="17"/>
      <c r="I1287" s="17"/>
      <c r="J1287" s="17"/>
      <c r="K1287" s="17"/>
      <c r="L1287" s="17"/>
      <c r="M1287" s="17"/>
    </row>
    <row r="1288" spans="1:13" x14ac:dyDescent="0.2">
      <c r="A1288" s="17"/>
      <c r="B1288" s="17"/>
      <c r="C1288" s="17"/>
      <c r="D1288" s="17"/>
      <c r="E1288" s="17"/>
      <c r="F1288" s="17"/>
      <c r="G1288" s="17"/>
      <c r="H1288" s="17"/>
      <c r="I1288" s="17"/>
      <c r="J1288" s="17"/>
      <c r="K1288" s="17"/>
      <c r="L1288" s="17"/>
      <c r="M1288" s="17"/>
    </row>
    <row r="1289" spans="1:13" x14ac:dyDescent="0.2">
      <c r="A1289" s="17"/>
      <c r="B1289" s="17"/>
      <c r="C1289" s="17"/>
      <c r="D1289" s="17"/>
      <c r="E1289" s="17"/>
      <c r="F1289" s="17"/>
      <c r="G1289" s="17"/>
      <c r="H1289" s="17"/>
      <c r="I1289" s="17"/>
      <c r="J1289" s="17"/>
      <c r="K1289" s="17"/>
      <c r="L1289" s="17"/>
      <c r="M1289" s="17"/>
    </row>
    <row r="1290" spans="1:13" x14ac:dyDescent="0.2">
      <c r="A1290" s="17"/>
      <c r="B1290" s="17"/>
      <c r="C1290" s="17"/>
      <c r="D1290" s="17"/>
      <c r="E1290" s="17"/>
      <c r="F1290" s="17"/>
      <c r="G1290" s="17"/>
      <c r="H1290" s="17"/>
      <c r="I1290" s="17"/>
      <c r="J1290" s="17"/>
      <c r="K1290" s="17"/>
      <c r="L1290" s="17"/>
      <c r="M1290" s="17"/>
    </row>
    <row r="1291" spans="1:13" x14ac:dyDescent="0.2">
      <c r="A1291" s="17"/>
      <c r="B1291" s="17"/>
      <c r="C1291" s="17"/>
      <c r="D1291" s="17"/>
      <c r="E1291" s="17"/>
      <c r="F1291" s="17"/>
      <c r="G1291" s="17"/>
      <c r="H1291" s="17"/>
      <c r="I1291" s="17"/>
      <c r="J1291" s="17"/>
      <c r="K1291" s="17"/>
      <c r="L1291" s="17"/>
      <c r="M1291" s="17"/>
    </row>
    <row r="1292" spans="1:13" x14ac:dyDescent="0.2">
      <c r="A1292" s="17"/>
      <c r="B1292" s="17"/>
      <c r="C1292" s="17"/>
      <c r="D1292" s="17"/>
      <c r="E1292" s="17"/>
      <c r="F1292" s="17"/>
      <c r="G1292" s="17"/>
      <c r="H1292" s="17"/>
      <c r="I1292" s="17"/>
      <c r="J1292" s="17"/>
      <c r="K1292" s="17"/>
      <c r="L1292" s="17"/>
      <c r="M1292" s="17"/>
    </row>
    <row r="1293" spans="1:13" x14ac:dyDescent="0.2">
      <c r="A1293" s="17"/>
      <c r="B1293" s="17"/>
      <c r="C1293" s="17"/>
      <c r="D1293" s="17"/>
      <c r="E1293" s="17"/>
      <c r="F1293" s="17"/>
      <c r="G1293" s="17"/>
      <c r="H1293" s="17"/>
      <c r="I1293" s="17"/>
      <c r="J1293" s="17"/>
      <c r="K1293" s="17"/>
      <c r="L1293" s="17"/>
      <c r="M1293" s="17"/>
    </row>
    <row r="1294" spans="1:13" x14ac:dyDescent="0.2">
      <c r="A1294" s="17"/>
      <c r="B1294" s="17"/>
      <c r="C1294" s="17"/>
      <c r="D1294" s="17"/>
      <c r="E1294" s="17"/>
      <c r="F1294" s="17"/>
      <c r="G1294" s="17"/>
      <c r="H1294" s="17"/>
      <c r="I1294" s="17"/>
      <c r="J1294" s="17"/>
      <c r="K1294" s="17"/>
      <c r="L1294" s="17"/>
      <c r="M1294" s="17"/>
    </row>
    <row r="1295" spans="1:13" x14ac:dyDescent="0.2">
      <c r="A1295" s="17"/>
      <c r="B1295" s="17"/>
      <c r="C1295" s="17"/>
      <c r="D1295" s="17"/>
      <c r="E1295" s="17"/>
      <c r="F1295" s="17"/>
      <c r="G1295" s="17"/>
      <c r="H1295" s="17"/>
      <c r="I1295" s="17"/>
      <c r="J1295" s="17"/>
      <c r="K1295" s="17"/>
      <c r="L1295" s="17"/>
      <c r="M1295" s="17"/>
    </row>
    <row r="1296" spans="1:13" x14ac:dyDescent="0.2">
      <c r="A1296" s="17"/>
      <c r="B1296" s="17"/>
      <c r="C1296" s="17"/>
      <c r="D1296" s="17"/>
      <c r="E1296" s="17"/>
      <c r="F1296" s="17"/>
      <c r="G1296" s="17"/>
      <c r="H1296" s="17"/>
      <c r="I1296" s="17"/>
      <c r="J1296" s="17"/>
      <c r="K1296" s="17"/>
      <c r="L1296" s="17"/>
      <c r="M1296" s="17"/>
    </row>
    <row r="1297" spans="1:13" x14ac:dyDescent="0.2">
      <c r="A1297" s="17"/>
      <c r="B1297" s="17"/>
      <c r="C1297" s="17"/>
      <c r="D1297" s="17"/>
      <c r="E1297" s="17"/>
      <c r="F1297" s="17"/>
      <c r="G1297" s="17"/>
      <c r="H1297" s="17"/>
      <c r="I1297" s="17"/>
      <c r="J1297" s="17"/>
      <c r="K1297" s="17"/>
      <c r="L1297" s="17"/>
      <c r="M1297" s="17"/>
    </row>
    <row r="1298" spans="1:13" x14ac:dyDescent="0.2">
      <c r="A1298" s="17"/>
      <c r="B1298" s="17"/>
      <c r="C1298" s="17"/>
      <c r="D1298" s="17"/>
      <c r="E1298" s="17"/>
      <c r="F1298" s="17"/>
      <c r="G1298" s="17"/>
      <c r="H1298" s="17"/>
      <c r="I1298" s="17"/>
      <c r="J1298" s="17"/>
      <c r="K1298" s="17"/>
      <c r="L1298" s="17"/>
      <c r="M1298" s="17"/>
    </row>
    <row r="1299" spans="1:13" x14ac:dyDescent="0.2">
      <c r="A1299" s="17"/>
      <c r="B1299" s="17"/>
      <c r="C1299" s="17"/>
      <c r="D1299" s="17"/>
      <c r="E1299" s="17"/>
      <c r="F1299" s="17"/>
      <c r="G1299" s="17"/>
      <c r="H1299" s="17"/>
      <c r="I1299" s="17"/>
      <c r="J1299" s="17"/>
      <c r="K1299" s="17"/>
      <c r="L1299" s="17"/>
      <c r="M1299" s="17"/>
    </row>
    <row r="1300" spans="1:13" x14ac:dyDescent="0.2">
      <c r="A1300" s="17"/>
      <c r="B1300" s="17"/>
      <c r="C1300" s="17"/>
      <c r="D1300" s="17"/>
      <c r="E1300" s="17"/>
      <c r="F1300" s="17"/>
      <c r="G1300" s="17"/>
      <c r="H1300" s="17"/>
      <c r="I1300" s="17"/>
      <c r="J1300" s="17"/>
      <c r="K1300" s="17"/>
      <c r="L1300" s="17"/>
      <c r="M1300" s="17"/>
    </row>
    <row r="1301" spans="1:13" x14ac:dyDescent="0.2">
      <c r="A1301" s="17"/>
      <c r="B1301" s="17"/>
      <c r="C1301" s="17"/>
      <c r="D1301" s="17"/>
      <c r="E1301" s="17"/>
      <c r="F1301" s="17"/>
      <c r="G1301" s="17"/>
      <c r="H1301" s="17"/>
      <c r="I1301" s="17"/>
      <c r="J1301" s="17"/>
      <c r="K1301" s="17"/>
      <c r="L1301" s="17"/>
      <c r="M1301" s="17"/>
    </row>
    <row r="1302" spans="1:13" x14ac:dyDescent="0.2">
      <c r="A1302" s="17"/>
      <c r="B1302" s="17"/>
      <c r="C1302" s="17"/>
      <c r="D1302" s="17"/>
      <c r="E1302" s="17"/>
      <c r="F1302" s="17"/>
      <c r="G1302" s="17"/>
      <c r="H1302" s="17"/>
      <c r="I1302" s="17"/>
      <c r="J1302" s="17"/>
      <c r="K1302" s="17"/>
      <c r="L1302" s="17"/>
      <c r="M1302" s="17"/>
    </row>
    <row r="1303" spans="1:13" x14ac:dyDescent="0.2">
      <c r="A1303" s="17"/>
      <c r="B1303" s="17"/>
      <c r="C1303" s="17"/>
      <c r="D1303" s="17"/>
      <c r="E1303" s="17"/>
      <c r="F1303" s="17"/>
      <c r="G1303" s="17"/>
      <c r="H1303" s="17"/>
      <c r="I1303" s="17"/>
      <c r="J1303" s="17"/>
      <c r="K1303" s="17"/>
      <c r="L1303" s="17"/>
      <c r="M1303" s="17"/>
    </row>
    <row r="1304" spans="1:13" x14ac:dyDescent="0.2">
      <c r="A1304" s="17"/>
      <c r="B1304" s="17"/>
      <c r="C1304" s="17"/>
      <c r="D1304" s="17"/>
      <c r="E1304" s="17"/>
      <c r="F1304" s="17"/>
      <c r="G1304" s="17"/>
      <c r="H1304" s="17"/>
      <c r="I1304" s="17"/>
      <c r="J1304" s="17"/>
      <c r="K1304" s="17"/>
      <c r="L1304" s="17"/>
      <c r="M1304" s="17"/>
    </row>
    <row r="1305" spans="1:13" x14ac:dyDescent="0.2">
      <c r="A1305" s="17"/>
      <c r="B1305" s="17"/>
      <c r="C1305" s="17"/>
      <c r="D1305" s="17"/>
      <c r="E1305" s="17"/>
      <c r="F1305" s="17"/>
      <c r="G1305" s="17"/>
      <c r="H1305" s="17"/>
      <c r="I1305" s="17"/>
      <c r="J1305" s="17"/>
      <c r="K1305" s="17"/>
      <c r="L1305" s="17"/>
      <c r="M1305" s="17"/>
    </row>
    <row r="1306" spans="1:13" x14ac:dyDescent="0.2">
      <c r="A1306" s="17"/>
      <c r="B1306" s="17"/>
      <c r="C1306" s="17"/>
      <c r="D1306" s="17"/>
      <c r="E1306" s="17"/>
      <c r="F1306" s="17"/>
      <c r="G1306" s="17"/>
      <c r="H1306" s="17"/>
      <c r="I1306" s="17"/>
      <c r="J1306" s="17"/>
      <c r="K1306" s="17"/>
      <c r="L1306" s="17"/>
      <c r="M1306" s="17"/>
    </row>
    <row r="1307" spans="1:13" x14ac:dyDescent="0.2">
      <c r="A1307" s="17"/>
      <c r="B1307" s="17"/>
      <c r="C1307" s="17"/>
      <c r="D1307" s="17"/>
      <c r="E1307" s="17"/>
      <c r="F1307" s="17"/>
      <c r="G1307" s="17"/>
      <c r="H1307" s="17"/>
      <c r="I1307" s="17"/>
      <c r="J1307" s="17"/>
      <c r="K1307" s="17"/>
      <c r="L1307" s="17"/>
      <c r="M1307" s="17"/>
    </row>
    <row r="1308" spans="1:13" x14ac:dyDescent="0.2">
      <c r="A1308" s="17"/>
      <c r="B1308" s="17"/>
      <c r="C1308" s="17"/>
      <c r="D1308" s="17"/>
      <c r="E1308" s="17"/>
      <c r="F1308" s="17"/>
      <c r="G1308" s="17"/>
      <c r="H1308" s="17"/>
      <c r="I1308" s="17"/>
      <c r="J1308" s="17"/>
      <c r="K1308" s="17"/>
      <c r="L1308" s="17"/>
      <c r="M1308" s="17"/>
    </row>
    <row r="1309" spans="1:13" x14ac:dyDescent="0.2">
      <c r="A1309" s="17"/>
      <c r="B1309" s="17"/>
      <c r="C1309" s="17"/>
      <c r="D1309" s="17"/>
      <c r="E1309" s="17"/>
      <c r="F1309" s="17"/>
      <c r="G1309" s="17"/>
      <c r="H1309" s="17"/>
      <c r="I1309" s="17"/>
      <c r="J1309" s="17"/>
      <c r="K1309" s="17"/>
      <c r="L1309" s="17"/>
      <c r="M1309" s="17"/>
    </row>
    <row r="1310" spans="1:13" x14ac:dyDescent="0.2">
      <c r="A1310" s="17"/>
      <c r="B1310" s="17"/>
      <c r="C1310" s="17"/>
      <c r="D1310" s="17"/>
      <c r="E1310" s="17"/>
      <c r="F1310" s="17"/>
      <c r="G1310" s="17"/>
      <c r="H1310" s="17"/>
      <c r="I1310" s="17"/>
      <c r="J1310" s="17"/>
      <c r="K1310" s="17"/>
      <c r="L1310" s="17"/>
      <c r="M1310" s="17"/>
    </row>
    <row r="1311" spans="1:13" x14ac:dyDescent="0.2">
      <c r="A1311" s="17"/>
      <c r="B1311" s="17"/>
      <c r="C1311" s="17"/>
      <c r="D1311" s="17"/>
      <c r="E1311" s="17"/>
      <c r="F1311" s="17"/>
      <c r="G1311" s="17"/>
      <c r="H1311" s="17"/>
      <c r="I1311" s="17"/>
      <c r="J1311" s="17"/>
      <c r="K1311" s="17"/>
      <c r="L1311" s="17"/>
      <c r="M1311" s="17"/>
    </row>
    <row r="1312" spans="1:13" x14ac:dyDescent="0.2">
      <c r="A1312" s="17"/>
      <c r="B1312" s="17"/>
      <c r="C1312" s="17"/>
      <c r="D1312" s="17"/>
      <c r="E1312" s="17"/>
      <c r="F1312" s="17"/>
      <c r="G1312" s="17"/>
      <c r="H1312" s="17"/>
      <c r="I1312" s="17"/>
      <c r="J1312" s="17"/>
      <c r="K1312" s="17"/>
      <c r="L1312" s="17"/>
      <c r="M1312" s="17"/>
    </row>
    <row r="1313" spans="1:13" x14ac:dyDescent="0.2">
      <c r="A1313" s="17"/>
      <c r="B1313" s="17"/>
      <c r="C1313" s="17"/>
      <c r="D1313" s="17"/>
      <c r="E1313" s="17"/>
      <c r="F1313" s="17"/>
      <c r="G1313" s="17"/>
      <c r="H1313" s="17"/>
      <c r="I1313" s="17"/>
      <c r="J1313" s="17"/>
      <c r="K1313" s="17"/>
      <c r="L1313" s="17"/>
      <c r="M1313" s="17"/>
    </row>
    <row r="1314" spans="1:13" x14ac:dyDescent="0.2">
      <c r="A1314" s="17"/>
      <c r="B1314" s="17"/>
      <c r="C1314" s="17"/>
      <c r="D1314" s="17"/>
      <c r="E1314" s="17"/>
      <c r="F1314" s="17"/>
      <c r="G1314" s="17"/>
      <c r="H1314" s="17"/>
      <c r="I1314" s="17"/>
      <c r="J1314" s="17"/>
      <c r="K1314" s="17"/>
      <c r="L1314" s="17"/>
      <c r="M1314" s="17"/>
    </row>
    <row r="1315" spans="1:13" x14ac:dyDescent="0.2">
      <c r="A1315" s="17"/>
      <c r="B1315" s="17"/>
      <c r="C1315" s="17"/>
      <c r="D1315" s="17"/>
      <c r="E1315" s="17"/>
      <c r="F1315" s="17"/>
      <c r="G1315" s="17"/>
      <c r="H1315" s="17"/>
      <c r="I1315" s="17"/>
      <c r="J1315" s="17"/>
      <c r="K1315" s="17"/>
      <c r="L1315" s="17"/>
      <c r="M1315" s="17"/>
    </row>
    <row r="1316" spans="1:13" x14ac:dyDescent="0.2">
      <c r="A1316" s="17"/>
      <c r="B1316" s="17"/>
      <c r="C1316" s="17"/>
      <c r="D1316" s="17"/>
      <c r="E1316" s="17"/>
      <c r="F1316" s="17"/>
      <c r="G1316" s="17"/>
      <c r="H1316" s="17"/>
      <c r="I1316" s="17"/>
      <c r="J1316" s="17"/>
      <c r="K1316" s="17"/>
      <c r="L1316" s="17"/>
      <c r="M1316" s="17"/>
    </row>
    <row r="1317" spans="1:13" x14ac:dyDescent="0.2">
      <c r="A1317" s="17"/>
      <c r="B1317" s="17"/>
      <c r="C1317" s="17"/>
      <c r="D1317" s="17"/>
      <c r="E1317" s="17"/>
      <c r="F1317" s="17"/>
      <c r="G1317" s="17"/>
      <c r="H1317" s="17"/>
      <c r="I1317" s="17"/>
      <c r="J1317" s="17"/>
      <c r="K1317" s="17"/>
      <c r="L1317" s="17"/>
      <c r="M1317" s="17"/>
    </row>
    <row r="1318" spans="1:13" x14ac:dyDescent="0.2">
      <c r="A1318" s="17"/>
      <c r="B1318" s="17"/>
      <c r="C1318" s="17"/>
      <c r="D1318" s="17"/>
      <c r="E1318" s="17"/>
      <c r="F1318" s="17"/>
      <c r="G1318" s="17"/>
      <c r="H1318" s="17"/>
      <c r="I1318" s="17"/>
      <c r="J1318" s="17"/>
      <c r="K1318" s="17"/>
      <c r="L1318" s="17"/>
      <c r="M1318" s="17"/>
    </row>
    <row r="1319" spans="1:13" x14ac:dyDescent="0.2">
      <c r="A1319" s="17"/>
      <c r="B1319" s="17"/>
      <c r="C1319" s="17"/>
      <c r="D1319" s="17"/>
      <c r="E1319" s="17"/>
      <c r="F1319" s="17"/>
      <c r="G1319" s="17"/>
      <c r="H1319" s="17"/>
      <c r="I1319" s="17"/>
      <c r="J1319" s="17"/>
      <c r="K1319" s="17"/>
      <c r="L1319" s="17"/>
      <c r="M1319" s="17"/>
    </row>
    <row r="1320" spans="1:13" x14ac:dyDescent="0.2">
      <c r="A1320" s="17"/>
      <c r="B1320" s="17"/>
      <c r="C1320" s="17"/>
      <c r="D1320" s="17"/>
      <c r="E1320" s="17"/>
      <c r="F1320" s="17"/>
      <c r="G1320" s="17"/>
      <c r="H1320" s="17"/>
      <c r="I1320" s="17"/>
      <c r="J1320" s="17"/>
      <c r="K1320" s="17"/>
      <c r="L1320" s="17"/>
      <c r="M1320" s="17"/>
    </row>
    <row r="1321" spans="1:13" x14ac:dyDescent="0.2">
      <c r="A1321" s="17"/>
      <c r="B1321" s="17"/>
      <c r="C1321" s="17"/>
      <c r="D1321" s="17"/>
      <c r="E1321" s="17"/>
      <c r="F1321" s="17"/>
      <c r="G1321" s="17"/>
      <c r="H1321" s="17"/>
      <c r="I1321" s="17"/>
      <c r="J1321" s="17"/>
      <c r="K1321" s="17"/>
      <c r="L1321" s="17"/>
      <c r="M1321" s="17"/>
    </row>
    <row r="1322" spans="1:13" x14ac:dyDescent="0.2">
      <c r="A1322" s="17"/>
      <c r="B1322" s="17"/>
      <c r="C1322" s="17"/>
      <c r="D1322" s="17"/>
      <c r="E1322" s="17"/>
      <c r="F1322" s="17"/>
      <c r="G1322" s="17"/>
      <c r="H1322" s="17"/>
      <c r="I1322" s="17"/>
      <c r="J1322" s="17"/>
      <c r="K1322" s="17"/>
      <c r="L1322" s="17"/>
      <c r="M1322" s="17"/>
    </row>
    <row r="1323" spans="1:13" x14ac:dyDescent="0.2">
      <c r="A1323" s="17"/>
      <c r="B1323" s="17"/>
      <c r="C1323" s="17"/>
      <c r="D1323" s="17"/>
      <c r="E1323" s="17"/>
      <c r="F1323" s="17"/>
      <c r="G1323" s="17"/>
      <c r="H1323" s="17"/>
      <c r="I1323" s="17"/>
      <c r="J1323" s="17"/>
      <c r="K1323" s="17"/>
      <c r="L1323" s="17"/>
      <c r="M1323" s="17"/>
    </row>
    <row r="1324" spans="1:13" x14ac:dyDescent="0.2">
      <c r="A1324" s="17"/>
      <c r="B1324" s="17"/>
      <c r="C1324" s="17"/>
      <c r="D1324" s="17"/>
      <c r="E1324" s="17"/>
      <c r="F1324" s="17"/>
      <c r="G1324" s="17"/>
      <c r="H1324" s="17"/>
      <c r="I1324" s="17"/>
      <c r="J1324" s="17"/>
      <c r="K1324" s="17"/>
      <c r="L1324" s="17"/>
      <c r="M1324" s="17"/>
    </row>
    <row r="1325" spans="1:13" x14ac:dyDescent="0.2">
      <c r="A1325" s="17"/>
      <c r="B1325" s="17"/>
      <c r="C1325" s="17"/>
      <c r="D1325" s="17"/>
      <c r="E1325" s="17"/>
      <c r="F1325" s="17"/>
      <c r="G1325" s="17"/>
      <c r="H1325" s="17"/>
      <c r="I1325" s="17"/>
      <c r="J1325" s="17"/>
      <c r="K1325" s="17"/>
      <c r="L1325" s="17"/>
      <c r="M1325" s="17"/>
    </row>
    <row r="1326" spans="1:13" x14ac:dyDescent="0.2">
      <c r="A1326" s="17"/>
      <c r="B1326" s="17"/>
      <c r="C1326" s="17"/>
      <c r="D1326" s="17"/>
      <c r="E1326" s="17"/>
      <c r="F1326" s="17"/>
      <c r="G1326" s="17"/>
      <c r="H1326" s="17"/>
      <c r="I1326" s="17"/>
      <c r="J1326" s="17"/>
      <c r="K1326" s="17"/>
      <c r="L1326" s="17"/>
      <c r="M1326" s="17"/>
    </row>
    <row r="1327" spans="1:13" x14ac:dyDescent="0.2">
      <c r="A1327" s="17"/>
      <c r="B1327" s="17"/>
      <c r="C1327" s="17"/>
      <c r="D1327" s="17"/>
      <c r="E1327" s="17"/>
      <c r="F1327" s="17"/>
      <c r="G1327" s="17"/>
      <c r="H1327" s="17"/>
      <c r="I1327" s="17"/>
      <c r="J1327" s="17"/>
      <c r="K1327" s="17"/>
      <c r="L1327" s="17"/>
      <c r="M1327" s="17"/>
    </row>
    <row r="1328" spans="1:13" x14ac:dyDescent="0.2">
      <c r="A1328" s="17"/>
      <c r="B1328" s="17"/>
      <c r="C1328" s="17"/>
      <c r="D1328" s="17"/>
      <c r="E1328" s="17"/>
      <c r="F1328" s="17"/>
      <c r="G1328" s="17"/>
      <c r="H1328" s="17"/>
      <c r="I1328" s="17"/>
      <c r="J1328" s="17"/>
      <c r="K1328" s="17"/>
      <c r="L1328" s="17"/>
      <c r="M1328" s="17"/>
    </row>
    <row r="1329" spans="1:13" x14ac:dyDescent="0.2">
      <c r="A1329" s="17"/>
      <c r="B1329" s="17"/>
      <c r="C1329" s="17"/>
      <c r="D1329" s="17"/>
      <c r="E1329" s="17"/>
      <c r="F1329" s="17"/>
      <c r="G1329" s="17"/>
      <c r="H1329" s="17"/>
      <c r="I1329" s="17"/>
      <c r="J1329" s="17"/>
      <c r="K1329" s="17"/>
      <c r="L1329" s="17"/>
      <c r="M1329" s="17"/>
    </row>
    <row r="1330" spans="1:13" x14ac:dyDescent="0.2">
      <c r="A1330" s="17"/>
      <c r="B1330" s="17"/>
      <c r="C1330" s="17"/>
      <c r="D1330" s="17"/>
      <c r="E1330" s="17"/>
      <c r="F1330" s="17"/>
      <c r="G1330" s="17"/>
      <c r="H1330" s="17"/>
      <c r="I1330" s="17"/>
      <c r="J1330" s="17"/>
      <c r="K1330" s="17"/>
      <c r="L1330" s="17"/>
      <c r="M1330" s="17"/>
    </row>
    <row r="1331" spans="1:13" x14ac:dyDescent="0.2">
      <c r="A1331" s="17"/>
      <c r="B1331" s="17"/>
      <c r="C1331" s="17"/>
      <c r="D1331" s="17"/>
      <c r="E1331" s="17"/>
      <c r="F1331" s="17"/>
      <c r="G1331" s="17"/>
      <c r="H1331" s="17"/>
      <c r="I1331" s="17"/>
      <c r="J1331" s="17"/>
      <c r="K1331" s="17"/>
      <c r="L1331" s="17"/>
      <c r="M1331" s="17"/>
    </row>
    <row r="1332" spans="1:13" x14ac:dyDescent="0.2">
      <c r="A1332" s="17"/>
      <c r="B1332" s="17"/>
      <c r="C1332" s="17"/>
      <c r="D1332" s="17"/>
      <c r="E1332" s="17"/>
      <c r="F1332" s="17"/>
      <c r="G1332" s="17"/>
      <c r="H1332" s="17"/>
      <c r="I1332" s="17"/>
      <c r="J1332" s="17"/>
      <c r="K1332" s="17"/>
      <c r="L1332" s="17"/>
      <c r="M1332" s="17"/>
    </row>
    <row r="1333" spans="1:13" x14ac:dyDescent="0.2">
      <c r="A1333" s="17"/>
      <c r="B1333" s="17"/>
      <c r="C1333" s="17"/>
      <c r="D1333" s="17"/>
      <c r="E1333" s="17"/>
      <c r="F1333" s="17"/>
      <c r="G1333" s="17"/>
      <c r="H1333" s="17"/>
      <c r="I1333" s="17"/>
      <c r="J1333" s="17"/>
      <c r="K1333" s="17"/>
      <c r="L1333" s="17"/>
      <c r="M1333" s="17"/>
    </row>
    <row r="1334" spans="1:13" x14ac:dyDescent="0.2">
      <c r="A1334" s="17"/>
      <c r="B1334" s="17"/>
      <c r="C1334" s="17"/>
      <c r="D1334" s="17"/>
      <c r="E1334" s="17"/>
      <c r="F1334" s="17"/>
      <c r="G1334" s="17"/>
      <c r="H1334" s="17"/>
      <c r="I1334" s="17"/>
      <c r="J1334" s="17"/>
      <c r="K1334" s="17"/>
      <c r="L1334" s="17"/>
      <c r="M1334" s="17"/>
    </row>
    <row r="1335" spans="1:13" x14ac:dyDescent="0.2">
      <c r="A1335" s="17"/>
      <c r="B1335" s="17"/>
      <c r="C1335" s="17"/>
      <c r="D1335" s="17"/>
      <c r="E1335" s="17"/>
      <c r="F1335" s="17"/>
      <c r="G1335" s="17"/>
      <c r="H1335" s="17"/>
      <c r="I1335" s="17"/>
      <c r="J1335" s="17"/>
      <c r="K1335" s="17"/>
      <c r="L1335" s="17"/>
      <c r="M1335" s="17"/>
    </row>
    <row r="1336" spans="1:13" x14ac:dyDescent="0.2">
      <c r="A1336" s="17"/>
      <c r="B1336" s="17"/>
      <c r="C1336" s="17"/>
      <c r="D1336" s="17"/>
      <c r="E1336" s="17"/>
      <c r="F1336" s="17"/>
      <c r="G1336" s="17"/>
      <c r="H1336" s="17"/>
      <c r="I1336" s="17"/>
      <c r="J1336" s="17"/>
      <c r="K1336" s="17"/>
      <c r="L1336" s="17"/>
      <c r="M1336" s="17"/>
    </row>
    <row r="1337" spans="1:13" x14ac:dyDescent="0.2">
      <c r="A1337" s="17"/>
      <c r="B1337" s="17"/>
      <c r="C1337" s="17"/>
      <c r="D1337" s="17"/>
      <c r="E1337" s="17"/>
      <c r="F1337" s="17"/>
      <c r="G1337" s="17"/>
      <c r="H1337" s="17"/>
      <c r="I1337" s="17"/>
      <c r="J1337" s="17"/>
      <c r="K1337" s="17"/>
      <c r="L1337" s="17"/>
      <c r="M1337" s="17"/>
    </row>
    <row r="1338" spans="1:13" x14ac:dyDescent="0.2">
      <c r="A1338" s="17"/>
      <c r="B1338" s="17"/>
      <c r="C1338" s="17"/>
      <c r="D1338" s="17"/>
      <c r="E1338" s="17"/>
      <c r="F1338" s="17"/>
      <c r="G1338" s="17"/>
      <c r="H1338" s="17"/>
      <c r="I1338" s="17"/>
      <c r="J1338" s="17"/>
      <c r="K1338" s="17"/>
      <c r="L1338" s="17"/>
      <c r="M1338" s="17"/>
    </row>
    <row r="1339" spans="1:13" x14ac:dyDescent="0.2">
      <c r="A1339" s="17"/>
      <c r="B1339" s="17"/>
      <c r="C1339" s="17"/>
      <c r="D1339" s="17"/>
      <c r="E1339" s="17"/>
      <c r="F1339" s="17"/>
      <c r="G1339" s="17"/>
      <c r="H1339" s="17"/>
      <c r="I1339" s="17"/>
      <c r="J1339" s="17"/>
      <c r="K1339" s="17"/>
      <c r="L1339" s="17"/>
      <c r="M1339" s="17"/>
    </row>
    <row r="1340" spans="1:13" x14ac:dyDescent="0.2">
      <c r="A1340" s="17"/>
      <c r="B1340" s="17"/>
      <c r="C1340" s="17"/>
      <c r="D1340" s="17"/>
      <c r="E1340" s="17"/>
      <c r="F1340" s="17"/>
      <c r="G1340" s="17"/>
      <c r="H1340" s="17"/>
      <c r="I1340" s="17"/>
      <c r="J1340" s="17"/>
      <c r="K1340" s="17"/>
      <c r="L1340" s="17"/>
      <c r="M1340" s="17"/>
    </row>
    <row r="1341" spans="1:13" x14ac:dyDescent="0.2">
      <c r="A1341" s="17"/>
      <c r="B1341" s="17"/>
      <c r="C1341" s="17"/>
      <c r="D1341" s="17"/>
      <c r="E1341" s="17"/>
      <c r="F1341" s="17"/>
      <c r="G1341" s="17"/>
      <c r="H1341" s="17"/>
      <c r="I1341" s="17"/>
      <c r="J1341" s="17"/>
      <c r="K1341" s="17"/>
      <c r="L1341" s="17"/>
      <c r="M1341" s="17"/>
    </row>
    <row r="1342" spans="1:13" x14ac:dyDescent="0.2">
      <c r="A1342" s="17"/>
      <c r="B1342" s="17"/>
      <c r="C1342" s="17"/>
      <c r="D1342" s="17"/>
      <c r="E1342" s="17"/>
      <c r="F1342" s="17"/>
      <c r="G1342" s="17"/>
      <c r="H1342" s="17"/>
      <c r="I1342" s="17"/>
      <c r="J1342" s="17"/>
      <c r="K1342" s="17"/>
      <c r="L1342" s="17"/>
      <c r="M1342" s="17"/>
    </row>
    <row r="1343" spans="1:13" x14ac:dyDescent="0.2">
      <c r="A1343" s="17"/>
      <c r="B1343" s="17"/>
      <c r="C1343" s="17"/>
      <c r="D1343" s="17"/>
      <c r="E1343" s="17"/>
      <c r="F1343" s="17"/>
      <c r="G1343" s="17"/>
      <c r="H1343" s="17"/>
      <c r="I1343" s="17"/>
      <c r="J1343" s="17"/>
      <c r="K1343" s="17"/>
      <c r="L1343" s="17"/>
      <c r="M1343" s="17"/>
    </row>
    <row r="1344" spans="1:13" x14ac:dyDescent="0.2">
      <c r="A1344" s="17"/>
      <c r="B1344" s="17"/>
      <c r="C1344" s="17"/>
      <c r="D1344" s="17"/>
      <c r="E1344" s="17"/>
      <c r="F1344" s="17"/>
      <c r="G1344" s="17"/>
      <c r="H1344" s="17"/>
      <c r="I1344" s="17"/>
      <c r="J1344" s="17"/>
      <c r="K1344" s="17"/>
      <c r="L1344" s="17"/>
      <c r="M1344" s="17"/>
    </row>
    <row r="1345" spans="1:13" x14ac:dyDescent="0.2">
      <c r="A1345" s="17"/>
      <c r="B1345" s="17"/>
      <c r="C1345" s="17"/>
      <c r="D1345" s="17"/>
      <c r="E1345" s="17"/>
      <c r="F1345" s="17"/>
      <c r="G1345" s="17"/>
      <c r="H1345" s="17"/>
      <c r="I1345" s="17"/>
      <c r="J1345" s="17"/>
      <c r="K1345" s="17"/>
      <c r="L1345" s="17"/>
      <c r="M1345" s="17"/>
    </row>
    <row r="1346" spans="1:13" x14ac:dyDescent="0.2">
      <c r="A1346" s="17"/>
      <c r="B1346" s="17"/>
      <c r="C1346" s="17"/>
      <c r="D1346" s="17"/>
      <c r="E1346" s="17"/>
      <c r="F1346" s="17"/>
      <c r="G1346" s="17"/>
      <c r="H1346" s="17"/>
      <c r="I1346" s="17"/>
      <c r="J1346" s="17"/>
      <c r="K1346" s="17"/>
      <c r="L1346" s="17"/>
      <c r="M1346" s="17"/>
    </row>
    <row r="1347" spans="1:13" x14ac:dyDescent="0.2">
      <c r="A1347" s="17"/>
      <c r="B1347" s="17"/>
      <c r="C1347" s="17"/>
      <c r="D1347" s="17"/>
      <c r="E1347" s="17"/>
      <c r="F1347" s="17"/>
      <c r="G1347" s="17"/>
      <c r="H1347" s="17"/>
      <c r="I1347" s="17"/>
      <c r="J1347" s="17"/>
      <c r="K1347" s="17"/>
      <c r="L1347" s="17"/>
      <c r="M1347" s="17"/>
    </row>
    <row r="1348" spans="1:13" x14ac:dyDescent="0.2">
      <c r="A1348" s="17"/>
      <c r="B1348" s="17"/>
      <c r="C1348" s="17"/>
      <c r="D1348" s="17"/>
      <c r="E1348" s="17"/>
      <c r="F1348" s="17"/>
      <c r="G1348" s="17"/>
      <c r="H1348" s="17"/>
      <c r="I1348" s="17"/>
      <c r="J1348" s="17"/>
      <c r="K1348" s="17"/>
      <c r="L1348" s="17"/>
      <c r="M1348" s="17"/>
    </row>
    <row r="1349" spans="1:13" x14ac:dyDescent="0.2">
      <c r="A1349" s="17"/>
      <c r="B1349" s="17"/>
      <c r="C1349" s="17"/>
      <c r="D1349" s="17"/>
      <c r="E1349" s="17"/>
      <c r="F1349" s="17"/>
      <c r="G1349" s="17"/>
      <c r="H1349" s="17"/>
      <c r="I1349" s="17"/>
      <c r="J1349" s="17"/>
      <c r="K1349" s="17"/>
      <c r="L1349" s="17"/>
      <c r="M1349" s="17"/>
    </row>
    <row r="1350" spans="1:13" x14ac:dyDescent="0.2">
      <c r="A1350" s="17"/>
      <c r="B1350" s="17"/>
      <c r="C1350" s="17"/>
      <c r="D1350" s="17"/>
      <c r="E1350" s="17"/>
      <c r="F1350" s="17"/>
      <c r="G1350" s="17"/>
      <c r="H1350" s="17"/>
      <c r="I1350" s="17"/>
      <c r="J1350" s="17"/>
      <c r="K1350" s="17"/>
      <c r="L1350" s="17"/>
      <c r="M1350" s="17"/>
    </row>
    <row r="1351" spans="1:13" x14ac:dyDescent="0.2">
      <c r="A1351" s="17"/>
      <c r="B1351" s="17"/>
      <c r="C1351" s="17"/>
      <c r="D1351" s="17"/>
      <c r="E1351" s="17"/>
      <c r="F1351" s="17"/>
      <c r="G1351" s="17"/>
      <c r="H1351" s="17"/>
      <c r="I1351" s="17"/>
      <c r="J1351" s="17"/>
      <c r="K1351" s="17"/>
      <c r="L1351" s="17"/>
      <c r="M1351" s="17"/>
    </row>
    <row r="1352" spans="1:13" x14ac:dyDescent="0.2">
      <c r="A1352" s="17"/>
      <c r="B1352" s="17"/>
      <c r="C1352" s="17"/>
      <c r="D1352" s="17"/>
      <c r="E1352" s="17"/>
      <c r="F1352" s="17"/>
      <c r="G1352" s="17"/>
      <c r="H1352" s="17"/>
      <c r="I1352" s="17"/>
      <c r="J1352" s="17"/>
      <c r="K1352" s="17"/>
      <c r="L1352" s="17"/>
      <c r="M1352" s="17"/>
    </row>
    <row r="1353" spans="1:13" x14ac:dyDescent="0.2">
      <c r="A1353" s="17"/>
      <c r="B1353" s="17"/>
      <c r="C1353" s="17"/>
      <c r="D1353" s="17"/>
      <c r="E1353" s="17"/>
      <c r="F1353" s="17"/>
      <c r="G1353" s="17"/>
      <c r="H1353" s="17"/>
      <c r="I1353" s="17"/>
      <c r="J1353" s="17"/>
      <c r="K1353" s="17"/>
      <c r="L1353" s="17"/>
      <c r="M1353" s="17"/>
    </row>
    <row r="1354" spans="1:13" x14ac:dyDescent="0.2">
      <c r="A1354" s="17"/>
      <c r="B1354" s="17"/>
      <c r="C1354" s="17"/>
      <c r="D1354" s="17"/>
      <c r="E1354" s="17"/>
      <c r="F1354" s="17"/>
      <c r="G1354" s="17"/>
      <c r="H1354" s="17"/>
      <c r="I1354" s="17"/>
      <c r="J1354" s="17"/>
      <c r="K1354" s="17"/>
      <c r="L1354" s="17"/>
      <c r="M1354" s="17"/>
    </row>
    <row r="1355" spans="1:13" x14ac:dyDescent="0.2">
      <c r="A1355" s="17"/>
      <c r="B1355" s="17"/>
      <c r="C1355" s="17"/>
      <c r="D1355" s="17"/>
      <c r="E1355" s="17"/>
      <c r="F1355" s="17"/>
      <c r="G1355" s="17"/>
      <c r="H1355" s="17"/>
      <c r="I1355" s="17"/>
      <c r="J1355" s="17"/>
      <c r="K1355" s="17"/>
      <c r="L1355" s="17"/>
      <c r="M1355" s="17"/>
    </row>
    <row r="1356" spans="1:13" x14ac:dyDescent="0.2">
      <c r="A1356" s="17"/>
      <c r="B1356" s="17"/>
      <c r="C1356" s="17"/>
      <c r="D1356" s="17"/>
      <c r="E1356" s="17"/>
      <c r="F1356" s="17"/>
      <c r="G1356" s="17"/>
      <c r="H1356" s="17"/>
      <c r="I1356" s="17"/>
      <c r="J1356" s="17"/>
      <c r="K1356" s="17"/>
      <c r="L1356" s="17"/>
      <c r="M1356" s="17"/>
    </row>
    <row r="1357" spans="1:13" x14ac:dyDescent="0.2">
      <c r="A1357" s="17"/>
      <c r="B1357" s="17"/>
      <c r="C1357" s="17"/>
      <c r="D1357" s="17"/>
      <c r="E1357" s="17"/>
      <c r="F1357" s="17"/>
      <c r="G1357" s="17"/>
      <c r="H1357" s="17"/>
      <c r="I1357" s="17"/>
      <c r="J1357" s="17"/>
      <c r="K1357" s="17"/>
      <c r="L1357" s="17"/>
      <c r="M1357" s="17"/>
    </row>
    <row r="1358" spans="1:13" x14ac:dyDescent="0.2">
      <c r="A1358" s="17"/>
      <c r="B1358" s="17"/>
      <c r="C1358" s="17"/>
      <c r="D1358" s="17"/>
      <c r="E1358" s="17"/>
      <c r="F1358" s="17"/>
      <c r="G1358" s="17"/>
      <c r="H1358" s="17"/>
      <c r="I1358" s="17"/>
      <c r="J1358" s="17"/>
      <c r="K1358" s="17"/>
      <c r="L1358" s="17"/>
      <c r="M1358" s="17"/>
    </row>
    <row r="1359" spans="1:13" x14ac:dyDescent="0.2">
      <c r="A1359" s="17"/>
      <c r="B1359" s="17"/>
      <c r="C1359" s="17"/>
      <c r="D1359" s="17"/>
      <c r="E1359" s="17"/>
      <c r="F1359" s="17"/>
      <c r="G1359" s="17"/>
      <c r="H1359" s="17"/>
      <c r="I1359" s="17"/>
      <c r="J1359" s="17"/>
      <c r="K1359" s="17"/>
      <c r="L1359" s="17"/>
      <c r="M1359" s="17"/>
    </row>
    <row r="1360" spans="1:13" x14ac:dyDescent="0.2">
      <c r="A1360" s="17"/>
      <c r="B1360" s="17"/>
      <c r="C1360" s="17"/>
      <c r="D1360" s="17"/>
      <c r="E1360" s="17"/>
      <c r="F1360" s="17"/>
      <c r="G1360" s="17"/>
      <c r="H1360" s="17"/>
      <c r="I1360" s="17"/>
      <c r="J1360" s="17"/>
      <c r="K1360" s="17"/>
      <c r="L1360" s="17"/>
      <c r="M1360" s="17"/>
    </row>
    <row r="1361" spans="1:13" x14ac:dyDescent="0.2">
      <c r="A1361" s="17"/>
      <c r="B1361" s="17"/>
      <c r="C1361" s="17"/>
      <c r="D1361" s="17"/>
      <c r="E1361" s="17"/>
      <c r="F1361" s="17"/>
      <c r="G1361" s="17"/>
      <c r="H1361" s="17"/>
      <c r="I1361" s="17"/>
      <c r="J1361" s="17"/>
      <c r="K1361" s="17"/>
      <c r="L1361" s="17"/>
      <c r="M1361" s="17"/>
    </row>
    <row r="1362" spans="1:13" x14ac:dyDescent="0.2">
      <c r="A1362" s="17"/>
      <c r="B1362" s="17"/>
      <c r="C1362" s="17"/>
      <c r="D1362" s="17"/>
      <c r="E1362" s="17"/>
      <c r="F1362" s="17"/>
      <c r="G1362" s="17"/>
      <c r="H1362" s="17"/>
      <c r="I1362" s="17"/>
      <c r="J1362" s="17"/>
      <c r="K1362" s="17"/>
      <c r="L1362" s="17"/>
      <c r="M1362" s="17"/>
    </row>
    <row r="1363" spans="1:13" x14ac:dyDescent="0.2">
      <c r="A1363" s="17"/>
      <c r="B1363" s="17"/>
      <c r="C1363" s="17"/>
      <c r="D1363" s="17"/>
      <c r="E1363" s="17"/>
      <c r="F1363" s="17"/>
      <c r="G1363" s="17"/>
      <c r="H1363" s="17"/>
      <c r="I1363" s="17"/>
      <c r="J1363" s="17"/>
      <c r="K1363" s="17"/>
      <c r="L1363" s="17"/>
      <c r="M1363" s="17"/>
    </row>
    <row r="1364" spans="1:13" x14ac:dyDescent="0.2">
      <c r="A1364" s="17"/>
      <c r="B1364" s="17"/>
      <c r="C1364" s="17"/>
      <c r="D1364" s="17"/>
      <c r="E1364" s="17"/>
      <c r="F1364" s="17"/>
      <c r="G1364" s="17"/>
      <c r="H1364" s="17"/>
      <c r="I1364" s="17"/>
      <c r="J1364" s="17"/>
      <c r="K1364" s="17"/>
      <c r="L1364" s="17"/>
      <c r="M1364" s="17"/>
    </row>
    <row r="1365" spans="1:13" x14ac:dyDescent="0.2">
      <c r="A1365" s="17"/>
      <c r="B1365" s="17"/>
      <c r="C1365" s="17"/>
      <c r="D1365" s="17"/>
      <c r="E1365" s="17"/>
      <c r="F1365" s="17"/>
      <c r="G1365" s="17"/>
      <c r="H1365" s="17"/>
      <c r="I1365" s="17"/>
      <c r="J1365" s="17"/>
      <c r="K1365" s="17"/>
      <c r="L1365" s="17"/>
      <c r="M1365" s="17"/>
    </row>
    <row r="1366" spans="1:13" x14ac:dyDescent="0.2">
      <c r="A1366" s="17"/>
      <c r="B1366" s="17"/>
      <c r="C1366" s="17"/>
      <c r="D1366" s="17"/>
      <c r="E1366" s="17"/>
      <c r="F1366" s="17"/>
      <c r="G1366" s="17"/>
      <c r="H1366" s="17"/>
      <c r="I1366" s="17"/>
      <c r="J1366" s="17"/>
      <c r="K1366" s="17"/>
      <c r="L1366" s="17"/>
      <c r="M1366" s="17"/>
    </row>
    <row r="1367" spans="1:13" x14ac:dyDescent="0.2">
      <c r="A1367" s="17"/>
      <c r="B1367" s="17"/>
      <c r="C1367" s="17"/>
      <c r="D1367" s="17"/>
      <c r="E1367" s="17"/>
      <c r="F1367" s="17"/>
      <c r="G1367" s="17"/>
      <c r="H1367" s="17"/>
      <c r="I1367" s="17"/>
      <c r="J1367" s="17"/>
      <c r="K1367" s="17"/>
      <c r="L1367" s="17"/>
      <c r="M1367" s="17"/>
    </row>
    <row r="1368" spans="1:13" x14ac:dyDescent="0.2">
      <c r="A1368" s="17"/>
      <c r="B1368" s="17"/>
      <c r="C1368" s="17"/>
      <c r="D1368" s="17"/>
      <c r="E1368" s="17"/>
      <c r="F1368" s="17"/>
      <c r="G1368" s="17"/>
      <c r="H1368" s="17"/>
      <c r="I1368" s="17"/>
      <c r="J1368" s="17"/>
      <c r="K1368" s="17"/>
      <c r="L1368" s="17"/>
      <c r="M1368" s="17"/>
    </row>
    <row r="1369" spans="1:13" x14ac:dyDescent="0.2">
      <c r="A1369" s="17"/>
      <c r="B1369" s="17"/>
      <c r="C1369" s="17"/>
      <c r="D1369" s="17"/>
      <c r="E1369" s="17"/>
      <c r="F1369" s="17"/>
      <c r="G1369" s="17"/>
      <c r="H1369" s="17"/>
      <c r="I1369" s="17"/>
      <c r="J1369" s="17"/>
      <c r="K1369" s="17"/>
      <c r="L1369" s="17"/>
      <c r="M1369" s="17"/>
    </row>
    <row r="1370" spans="1:13" x14ac:dyDescent="0.2">
      <c r="A1370" s="17"/>
      <c r="B1370" s="17"/>
      <c r="C1370" s="17"/>
      <c r="D1370" s="17"/>
      <c r="E1370" s="17"/>
      <c r="F1370" s="17"/>
      <c r="G1370" s="17"/>
      <c r="H1370" s="17"/>
      <c r="I1370" s="17"/>
      <c r="J1370" s="17"/>
      <c r="K1370" s="17"/>
      <c r="L1370" s="17"/>
      <c r="M1370" s="17"/>
    </row>
    <row r="1371" spans="1:13" x14ac:dyDescent="0.2">
      <c r="A1371" s="17"/>
      <c r="B1371" s="17"/>
      <c r="C1371" s="17"/>
      <c r="D1371" s="17"/>
      <c r="E1371" s="17"/>
      <c r="F1371" s="17"/>
      <c r="G1371" s="17"/>
      <c r="H1371" s="17"/>
      <c r="I1371" s="17"/>
      <c r="J1371" s="17"/>
      <c r="K1371" s="17"/>
      <c r="L1371" s="17"/>
      <c r="M1371" s="17"/>
    </row>
    <row r="1372" spans="1:13" x14ac:dyDescent="0.2">
      <c r="A1372" s="17"/>
      <c r="B1372" s="17"/>
      <c r="C1372" s="17"/>
      <c r="D1372" s="17"/>
      <c r="E1372" s="17"/>
      <c r="F1372" s="17"/>
      <c r="G1372" s="17"/>
      <c r="H1372" s="17"/>
      <c r="I1372" s="17"/>
      <c r="J1372" s="17"/>
      <c r="K1372" s="17"/>
      <c r="L1372" s="17"/>
      <c r="M1372" s="17"/>
    </row>
    <row r="1373" spans="1:13" x14ac:dyDescent="0.2">
      <c r="A1373" s="17"/>
      <c r="B1373" s="17"/>
      <c r="C1373" s="17"/>
      <c r="D1373" s="17"/>
      <c r="E1373" s="17"/>
      <c r="F1373" s="17"/>
      <c r="G1373" s="17"/>
      <c r="H1373" s="17"/>
      <c r="I1373" s="17"/>
      <c r="J1373" s="17"/>
      <c r="K1373" s="17"/>
      <c r="L1373" s="17"/>
      <c r="M1373" s="17"/>
    </row>
    <row r="1374" spans="1:13" x14ac:dyDescent="0.2">
      <c r="A1374" s="17"/>
      <c r="B1374" s="17"/>
      <c r="C1374" s="17"/>
      <c r="D1374" s="17"/>
      <c r="E1374" s="17"/>
      <c r="F1374" s="17"/>
      <c r="G1374" s="17"/>
      <c r="H1374" s="17"/>
      <c r="I1374" s="17"/>
      <c r="J1374" s="17"/>
      <c r="K1374" s="17"/>
      <c r="L1374" s="17"/>
      <c r="M1374" s="17"/>
    </row>
    <row r="1375" spans="1:13" x14ac:dyDescent="0.2">
      <c r="A1375" s="17"/>
      <c r="B1375" s="17"/>
      <c r="C1375" s="17"/>
      <c r="D1375" s="17"/>
      <c r="E1375" s="17"/>
      <c r="F1375" s="17"/>
      <c r="G1375" s="17"/>
      <c r="H1375" s="17"/>
      <c r="I1375" s="17"/>
      <c r="J1375" s="17"/>
      <c r="K1375" s="17"/>
      <c r="L1375" s="17"/>
      <c r="M1375" s="17"/>
    </row>
    <row r="1376" spans="1:13" x14ac:dyDescent="0.2">
      <c r="A1376" s="17"/>
      <c r="B1376" s="17"/>
      <c r="C1376" s="17"/>
      <c r="D1376" s="17"/>
      <c r="E1376" s="17"/>
      <c r="F1376" s="17"/>
      <c r="G1376" s="17"/>
      <c r="H1376" s="17"/>
      <c r="I1376" s="17"/>
      <c r="J1376" s="17"/>
      <c r="K1376" s="17"/>
      <c r="L1376" s="17"/>
      <c r="M1376" s="17"/>
    </row>
    <row r="1377" spans="1:13" x14ac:dyDescent="0.2">
      <c r="A1377" s="17"/>
      <c r="B1377" s="17"/>
      <c r="C1377" s="17"/>
      <c r="D1377" s="17"/>
      <c r="E1377" s="17"/>
      <c r="F1377" s="17"/>
      <c r="G1377" s="17"/>
      <c r="H1377" s="17"/>
      <c r="I1377" s="17"/>
      <c r="J1377" s="17"/>
      <c r="K1377" s="17"/>
      <c r="L1377" s="17"/>
      <c r="M1377" s="17"/>
    </row>
    <row r="1378" spans="1:13" x14ac:dyDescent="0.2">
      <c r="A1378" s="17"/>
      <c r="B1378" s="17"/>
      <c r="C1378" s="17"/>
      <c r="D1378" s="17"/>
      <c r="E1378" s="17"/>
      <c r="F1378" s="17"/>
      <c r="G1378" s="17"/>
      <c r="H1378" s="17"/>
      <c r="I1378" s="17"/>
      <c r="J1378" s="17"/>
      <c r="K1378" s="17"/>
      <c r="L1378" s="17"/>
      <c r="M1378" s="17"/>
    </row>
    <row r="1379" spans="1:13" x14ac:dyDescent="0.2">
      <c r="A1379" s="17"/>
      <c r="B1379" s="17"/>
      <c r="C1379" s="17"/>
      <c r="D1379" s="17"/>
      <c r="E1379" s="17"/>
      <c r="F1379" s="17"/>
      <c r="G1379" s="17"/>
      <c r="H1379" s="17"/>
      <c r="I1379" s="17"/>
      <c r="J1379" s="17"/>
      <c r="K1379" s="17"/>
      <c r="L1379" s="17"/>
      <c r="M1379" s="17"/>
    </row>
    <row r="1380" spans="1:13" x14ac:dyDescent="0.2">
      <c r="A1380" s="17"/>
      <c r="B1380" s="17"/>
      <c r="C1380" s="17"/>
      <c r="D1380" s="17"/>
      <c r="E1380" s="17"/>
      <c r="F1380" s="17"/>
      <c r="G1380" s="17"/>
      <c r="H1380" s="17"/>
      <c r="I1380" s="17"/>
      <c r="J1380" s="17"/>
      <c r="K1380" s="17"/>
      <c r="L1380" s="17"/>
      <c r="M1380" s="17"/>
    </row>
    <row r="1381" spans="1:13" x14ac:dyDescent="0.2">
      <c r="A1381" s="17"/>
      <c r="B1381" s="17"/>
      <c r="C1381" s="17"/>
      <c r="D1381" s="17"/>
      <c r="E1381" s="17"/>
      <c r="F1381" s="17"/>
      <c r="G1381" s="17"/>
      <c r="H1381" s="17"/>
      <c r="I1381" s="17"/>
      <c r="J1381" s="17"/>
      <c r="K1381" s="17"/>
      <c r="L1381" s="17"/>
      <c r="M1381" s="17"/>
    </row>
    <row r="1382" spans="1:13" x14ac:dyDescent="0.2">
      <c r="A1382" s="17"/>
      <c r="B1382" s="17"/>
      <c r="C1382" s="17"/>
      <c r="D1382" s="17"/>
      <c r="E1382" s="17"/>
      <c r="F1382" s="17"/>
      <c r="G1382" s="17"/>
      <c r="H1382" s="17"/>
      <c r="I1382" s="17"/>
      <c r="J1382" s="17"/>
      <c r="K1382" s="17"/>
      <c r="L1382" s="17"/>
      <c r="M1382" s="17"/>
    </row>
    <row r="1383" spans="1:13" x14ac:dyDescent="0.2">
      <c r="A1383" s="17"/>
      <c r="B1383" s="17"/>
      <c r="C1383" s="17"/>
      <c r="D1383" s="17"/>
      <c r="E1383" s="17"/>
      <c r="F1383" s="17"/>
      <c r="G1383" s="17"/>
      <c r="H1383" s="17"/>
      <c r="I1383" s="17"/>
      <c r="J1383" s="17"/>
      <c r="K1383" s="17"/>
      <c r="L1383" s="17"/>
      <c r="M1383" s="17"/>
    </row>
    <row r="1384" spans="1:13" x14ac:dyDescent="0.2">
      <c r="A1384" s="17"/>
      <c r="B1384" s="17"/>
      <c r="C1384" s="17"/>
      <c r="D1384" s="17"/>
      <c r="E1384" s="17"/>
      <c r="F1384" s="17"/>
      <c r="G1384" s="17"/>
      <c r="H1384" s="17"/>
      <c r="I1384" s="17"/>
      <c r="J1384" s="17"/>
      <c r="K1384" s="17"/>
      <c r="L1384" s="17"/>
      <c r="M1384" s="17"/>
    </row>
    <row r="1385" spans="1:13" x14ac:dyDescent="0.2">
      <c r="A1385" s="17"/>
      <c r="B1385" s="17"/>
      <c r="C1385" s="17"/>
      <c r="D1385" s="17"/>
      <c r="E1385" s="17"/>
      <c r="F1385" s="17"/>
      <c r="G1385" s="17"/>
      <c r="H1385" s="17"/>
      <c r="I1385" s="17"/>
      <c r="J1385" s="17"/>
      <c r="K1385" s="17"/>
      <c r="L1385" s="17"/>
      <c r="M1385" s="17"/>
    </row>
    <row r="1386" spans="1:13" x14ac:dyDescent="0.2">
      <c r="A1386" s="17"/>
      <c r="B1386" s="17"/>
      <c r="C1386" s="17"/>
      <c r="D1386" s="17"/>
      <c r="E1386" s="17"/>
      <c r="F1386" s="17"/>
      <c r="G1386" s="17"/>
      <c r="H1386" s="17"/>
      <c r="I1386" s="17"/>
      <c r="J1386" s="17"/>
      <c r="K1386" s="17"/>
      <c r="L1386" s="17"/>
      <c r="M1386" s="17"/>
    </row>
    <row r="1387" spans="1:13" x14ac:dyDescent="0.2">
      <c r="A1387" s="17"/>
      <c r="B1387" s="17"/>
      <c r="C1387" s="17"/>
      <c r="D1387" s="17"/>
      <c r="E1387" s="17"/>
      <c r="F1387" s="17"/>
      <c r="G1387" s="17"/>
      <c r="H1387" s="17"/>
      <c r="I1387" s="17"/>
      <c r="J1387" s="17"/>
      <c r="K1387" s="17"/>
      <c r="L1387" s="17"/>
      <c r="M1387" s="17"/>
    </row>
    <row r="1388" spans="1:13" x14ac:dyDescent="0.2">
      <c r="A1388" s="17"/>
      <c r="B1388" s="17"/>
      <c r="C1388" s="17"/>
      <c r="D1388" s="17"/>
      <c r="E1388" s="17"/>
      <c r="F1388" s="17"/>
      <c r="G1388" s="17"/>
      <c r="H1388" s="17"/>
      <c r="I1388" s="17"/>
      <c r="J1388" s="17"/>
      <c r="K1388" s="17"/>
      <c r="L1388" s="17"/>
      <c r="M1388" s="17"/>
    </row>
    <row r="1389" spans="1:13" x14ac:dyDescent="0.2">
      <c r="A1389" s="17"/>
      <c r="B1389" s="17"/>
      <c r="C1389" s="17"/>
      <c r="D1389" s="17"/>
      <c r="E1389" s="17"/>
      <c r="F1389" s="17"/>
      <c r="G1389" s="17"/>
      <c r="H1389" s="17"/>
      <c r="I1389" s="17"/>
      <c r="J1389" s="17"/>
      <c r="K1389" s="17"/>
      <c r="L1389" s="17"/>
      <c r="M1389" s="17"/>
    </row>
    <row r="1390" spans="1:13" x14ac:dyDescent="0.2">
      <c r="A1390" s="17"/>
      <c r="B1390" s="17"/>
      <c r="C1390" s="17"/>
      <c r="D1390" s="17"/>
      <c r="E1390" s="17"/>
      <c r="F1390" s="17"/>
      <c r="G1390" s="17"/>
      <c r="H1390" s="17"/>
      <c r="I1390" s="17"/>
      <c r="J1390" s="17"/>
      <c r="K1390" s="17"/>
      <c r="L1390" s="17"/>
      <c r="M1390" s="17"/>
    </row>
    <row r="1391" spans="1:13" x14ac:dyDescent="0.2">
      <c r="A1391" s="17"/>
      <c r="B1391" s="17"/>
      <c r="C1391" s="17"/>
      <c r="D1391" s="17"/>
      <c r="E1391" s="17"/>
      <c r="F1391" s="17"/>
      <c r="G1391" s="17"/>
      <c r="H1391" s="17"/>
      <c r="I1391" s="17"/>
      <c r="J1391" s="17"/>
      <c r="K1391" s="17"/>
      <c r="L1391" s="17"/>
      <c r="M1391" s="17"/>
    </row>
    <row r="1392" spans="1:13" x14ac:dyDescent="0.2">
      <c r="A1392" s="17"/>
      <c r="B1392" s="17"/>
      <c r="C1392" s="17"/>
      <c r="D1392" s="17"/>
      <c r="E1392" s="17"/>
      <c r="F1392" s="17"/>
      <c r="G1392" s="17"/>
      <c r="H1392" s="17"/>
      <c r="I1392" s="17"/>
      <c r="J1392" s="17"/>
      <c r="K1392" s="17"/>
      <c r="L1392" s="17"/>
      <c r="M1392" s="17"/>
    </row>
    <row r="1393" spans="1:13" x14ac:dyDescent="0.2">
      <c r="A1393" s="17"/>
      <c r="B1393" s="17"/>
      <c r="C1393" s="17"/>
      <c r="D1393" s="17"/>
      <c r="E1393" s="17"/>
      <c r="F1393" s="17"/>
      <c r="G1393" s="17"/>
      <c r="H1393" s="17"/>
      <c r="I1393" s="17"/>
      <c r="J1393" s="17"/>
      <c r="K1393" s="17"/>
      <c r="L1393" s="17"/>
      <c r="M1393" s="17"/>
    </row>
    <row r="1394" spans="1:13" x14ac:dyDescent="0.2">
      <c r="A1394" s="17"/>
      <c r="B1394" s="17"/>
      <c r="C1394" s="17"/>
      <c r="D1394" s="17"/>
      <c r="E1394" s="17"/>
      <c r="F1394" s="17"/>
      <c r="G1394" s="17"/>
      <c r="H1394" s="17"/>
      <c r="I1394" s="17"/>
      <c r="J1394" s="17"/>
      <c r="K1394" s="17"/>
      <c r="L1394" s="17"/>
      <c r="M1394" s="17"/>
    </row>
    <row r="1395" spans="1:13" x14ac:dyDescent="0.2">
      <c r="A1395" s="17"/>
      <c r="B1395" s="17"/>
      <c r="C1395" s="17"/>
      <c r="D1395" s="17"/>
      <c r="E1395" s="17"/>
      <c r="F1395" s="17"/>
      <c r="G1395" s="17"/>
      <c r="H1395" s="17"/>
      <c r="I1395" s="17"/>
      <c r="J1395" s="17"/>
      <c r="K1395" s="17"/>
      <c r="L1395" s="17"/>
      <c r="M1395" s="17"/>
    </row>
    <row r="1396" spans="1:13" x14ac:dyDescent="0.2">
      <c r="A1396" s="17"/>
      <c r="B1396" s="17"/>
      <c r="C1396" s="17"/>
      <c r="D1396" s="17"/>
      <c r="E1396" s="17"/>
      <c r="F1396" s="17"/>
      <c r="G1396" s="17"/>
      <c r="H1396" s="17"/>
      <c r="I1396" s="17"/>
      <c r="J1396" s="17"/>
      <c r="K1396" s="17"/>
      <c r="L1396" s="17"/>
      <c r="M1396" s="17"/>
    </row>
    <row r="1397" spans="1:13" x14ac:dyDescent="0.2">
      <c r="A1397" s="17"/>
      <c r="B1397" s="17"/>
      <c r="C1397" s="17"/>
      <c r="D1397" s="17"/>
      <c r="E1397" s="17"/>
      <c r="F1397" s="17"/>
      <c r="G1397" s="17"/>
      <c r="H1397" s="17"/>
      <c r="I1397" s="17"/>
      <c r="J1397" s="17"/>
      <c r="K1397" s="17"/>
      <c r="L1397" s="17"/>
      <c r="M1397" s="17"/>
    </row>
    <row r="1398" spans="1:13" x14ac:dyDescent="0.2">
      <c r="A1398" s="17"/>
      <c r="B1398" s="17"/>
      <c r="C1398" s="17"/>
      <c r="D1398" s="17"/>
      <c r="E1398" s="17"/>
      <c r="F1398" s="17"/>
      <c r="G1398" s="17"/>
      <c r="H1398" s="17"/>
      <c r="I1398" s="17"/>
      <c r="J1398" s="17"/>
      <c r="K1398" s="17"/>
      <c r="L1398" s="17"/>
      <c r="M1398" s="17"/>
    </row>
    <row r="1399" spans="1:13" x14ac:dyDescent="0.2">
      <c r="A1399" s="17"/>
      <c r="B1399" s="17"/>
      <c r="C1399" s="17"/>
      <c r="D1399" s="17"/>
      <c r="E1399" s="17"/>
      <c r="F1399" s="17"/>
      <c r="G1399" s="17"/>
      <c r="H1399" s="17"/>
      <c r="I1399" s="17"/>
      <c r="J1399" s="17"/>
      <c r="K1399" s="17"/>
      <c r="L1399" s="17"/>
      <c r="M1399" s="17"/>
    </row>
    <row r="1400" spans="1:13" x14ac:dyDescent="0.2">
      <c r="A1400" s="17"/>
      <c r="B1400" s="17"/>
      <c r="C1400" s="17"/>
      <c r="D1400" s="17"/>
      <c r="E1400" s="17"/>
      <c r="F1400" s="17"/>
      <c r="G1400" s="17"/>
      <c r="H1400" s="17"/>
      <c r="I1400" s="17"/>
      <c r="J1400" s="17"/>
      <c r="K1400" s="17"/>
      <c r="L1400" s="17"/>
      <c r="M1400" s="17"/>
    </row>
    <row r="1401" spans="1:13" x14ac:dyDescent="0.2">
      <c r="A1401" s="17"/>
      <c r="B1401" s="17"/>
      <c r="C1401" s="17"/>
      <c r="D1401" s="17"/>
      <c r="E1401" s="17"/>
      <c r="F1401" s="17"/>
      <c r="G1401" s="17"/>
      <c r="H1401" s="17"/>
      <c r="I1401" s="17"/>
      <c r="J1401" s="17"/>
      <c r="K1401" s="17"/>
      <c r="L1401" s="17"/>
      <c r="M1401" s="17"/>
    </row>
    <row r="1402" spans="1:13" x14ac:dyDescent="0.2">
      <c r="A1402" s="17"/>
      <c r="B1402" s="17"/>
      <c r="C1402" s="17"/>
      <c r="D1402" s="17"/>
      <c r="E1402" s="17"/>
      <c r="F1402" s="17"/>
      <c r="G1402" s="17"/>
      <c r="H1402" s="17"/>
      <c r="I1402" s="17"/>
      <c r="J1402" s="17"/>
      <c r="K1402" s="17"/>
      <c r="L1402" s="17"/>
      <c r="M1402" s="17"/>
    </row>
    <row r="1403" spans="1:13" x14ac:dyDescent="0.2">
      <c r="A1403" s="17"/>
      <c r="B1403" s="17"/>
      <c r="C1403" s="17"/>
      <c r="D1403" s="17"/>
      <c r="E1403" s="17"/>
      <c r="F1403" s="17"/>
      <c r="G1403" s="17"/>
      <c r="H1403" s="17"/>
      <c r="I1403" s="17"/>
      <c r="J1403" s="17"/>
      <c r="K1403" s="17"/>
      <c r="L1403" s="17"/>
      <c r="M1403" s="17"/>
    </row>
    <row r="1404" spans="1:13" x14ac:dyDescent="0.2">
      <c r="A1404" s="17"/>
      <c r="B1404" s="17"/>
      <c r="C1404" s="17"/>
      <c r="D1404" s="17"/>
      <c r="E1404" s="17"/>
      <c r="F1404" s="17"/>
      <c r="G1404" s="17"/>
      <c r="H1404" s="17"/>
      <c r="I1404" s="17"/>
      <c r="J1404" s="17"/>
      <c r="K1404" s="17"/>
      <c r="L1404" s="17"/>
      <c r="M1404" s="17"/>
    </row>
    <row r="1405" spans="1:13" x14ac:dyDescent="0.2">
      <c r="A1405" s="17"/>
      <c r="B1405" s="17"/>
      <c r="C1405" s="17"/>
      <c r="D1405" s="17"/>
      <c r="E1405" s="17"/>
      <c r="F1405" s="17"/>
      <c r="G1405" s="17"/>
      <c r="H1405" s="17"/>
      <c r="I1405" s="17"/>
      <c r="J1405" s="17"/>
      <c r="K1405" s="17"/>
      <c r="L1405" s="17"/>
      <c r="M1405" s="17"/>
    </row>
    <row r="1406" spans="1:13" x14ac:dyDescent="0.2">
      <c r="A1406" s="17"/>
      <c r="B1406" s="17"/>
      <c r="C1406" s="17"/>
      <c r="D1406" s="17"/>
      <c r="E1406" s="17"/>
      <c r="F1406" s="17"/>
      <c r="G1406" s="17"/>
      <c r="H1406" s="17"/>
      <c r="I1406" s="17"/>
      <c r="J1406" s="17"/>
      <c r="K1406" s="17"/>
      <c r="L1406" s="17"/>
      <c r="M1406" s="17"/>
    </row>
    <row r="1407" spans="1:13" x14ac:dyDescent="0.2">
      <c r="A1407" s="17"/>
      <c r="B1407" s="17"/>
      <c r="C1407" s="17"/>
      <c r="D1407" s="17"/>
      <c r="E1407" s="17"/>
      <c r="F1407" s="17"/>
      <c r="G1407" s="17"/>
      <c r="H1407" s="17"/>
      <c r="I1407" s="17"/>
      <c r="J1407" s="17"/>
      <c r="K1407" s="17"/>
      <c r="L1407" s="17"/>
      <c r="M1407" s="17"/>
    </row>
    <row r="1408" spans="1:13" x14ac:dyDescent="0.2">
      <c r="A1408" s="17"/>
      <c r="B1408" s="17"/>
      <c r="C1408" s="17"/>
      <c r="D1408" s="17"/>
      <c r="E1408" s="17"/>
      <c r="F1408" s="17"/>
      <c r="G1408" s="17"/>
      <c r="H1408" s="17"/>
      <c r="I1408" s="17"/>
      <c r="J1408" s="17"/>
      <c r="K1408" s="17"/>
      <c r="L1408" s="17"/>
      <c r="M1408" s="17"/>
    </row>
    <row r="1409" spans="1:13" x14ac:dyDescent="0.2">
      <c r="A1409" s="17"/>
      <c r="B1409" s="17"/>
      <c r="C1409" s="17"/>
      <c r="D1409" s="17"/>
      <c r="E1409" s="17"/>
      <c r="F1409" s="17"/>
      <c r="G1409" s="17"/>
      <c r="H1409" s="17"/>
      <c r="I1409" s="17"/>
      <c r="J1409" s="17"/>
      <c r="K1409" s="17"/>
      <c r="L1409" s="17"/>
      <c r="M1409" s="17"/>
    </row>
    <row r="1410" spans="1:13" x14ac:dyDescent="0.2">
      <c r="A1410" s="17"/>
      <c r="B1410" s="17"/>
      <c r="C1410" s="17"/>
      <c r="D1410" s="17"/>
      <c r="E1410" s="17"/>
      <c r="F1410" s="17"/>
      <c r="G1410" s="17"/>
      <c r="H1410" s="17"/>
      <c r="I1410" s="17"/>
      <c r="J1410" s="17"/>
      <c r="K1410" s="17"/>
      <c r="L1410" s="17"/>
      <c r="M1410" s="17"/>
    </row>
    <row r="1411" spans="1:13" x14ac:dyDescent="0.2">
      <c r="A1411" s="17"/>
      <c r="B1411" s="17"/>
      <c r="C1411" s="17"/>
      <c r="D1411" s="17"/>
      <c r="E1411" s="17"/>
      <c r="F1411" s="17"/>
      <c r="G1411" s="17"/>
      <c r="H1411" s="17"/>
      <c r="I1411" s="17"/>
      <c r="J1411" s="17"/>
      <c r="K1411" s="17"/>
      <c r="L1411" s="17"/>
      <c r="M1411" s="17"/>
    </row>
    <row r="1412" spans="1:13" x14ac:dyDescent="0.2">
      <c r="A1412" s="17"/>
      <c r="B1412" s="17"/>
      <c r="C1412" s="17"/>
      <c r="D1412" s="17"/>
      <c r="E1412" s="17"/>
      <c r="F1412" s="17"/>
      <c r="G1412" s="17"/>
      <c r="H1412" s="17"/>
      <c r="I1412" s="17"/>
      <c r="J1412" s="17"/>
      <c r="K1412" s="17"/>
      <c r="L1412" s="17"/>
      <c r="M1412" s="17"/>
    </row>
    <row r="1413" spans="1:13" x14ac:dyDescent="0.2">
      <c r="A1413" s="17"/>
      <c r="B1413" s="17"/>
      <c r="C1413" s="17"/>
      <c r="D1413" s="17"/>
      <c r="E1413" s="17"/>
      <c r="F1413" s="17"/>
      <c r="G1413" s="17"/>
      <c r="H1413" s="17"/>
      <c r="I1413" s="17"/>
      <c r="J1413" s="17"/>
      <c r="K1413" s="17"/>
      <c r="L1413" s="17"/>
      <c r="M1413" s="17"/>
    </row>
    <row r="1414" spans="1:13" x14ac:dyDescent="0.2">
      <c r="A1414" s="17"/>
      <c r="B1414" s="17"/>
      <c r="C1414" s="17"/>
      <c r="D1414" s="17"/>
      <c r="E1414" s="17"/>
      <c r="F1414" s="17"/>
      <c r="G1414" s="17"/>
      <c r="H1414" s="17"/>
      <c r="I1414" s="17"/>
      <c r="J1414" s="17"/>
      <c r="K1414" s="17"/>
      <c r="L1414" s="17"/>
      <c r="M1414" s="17"/>
    </row>
    <row r="1415" spans="1:13" x14ac:dyDescent="0.2">
      <c r="A1415" s="17"/>
      <c r="B1415" s="17"/>
      <c r="C1415" s="17"/>
      <c r="D1415" s="17"/>
      <c r="E1415" s="17"/>
      <c r="F1415" s="17"/>
      <c r="G1415" s="17"/>
      <c r="H1415" s="17"/>
      <c r="I1415" s="17"/>
      <c r="J1415" s="17"/>
      <c r="K1415" s="17"/>
      <c r="L1415" s="17"/>
      <c r="M1415" s="17"/>
    </row>
    <row r="1416" spans="1:13" x14ac:dyDescent="0.2">
      <c r="A1416" s="17"/>
      <c r="B1416" s="17"/>
      <c r="C1416" s="17"/>
      <c r="D1416" s="17"/>
      <c r="E1416" s="17"/>
      <c r="F1416" s="17"/>
      <c r="G1416" s="17"/>
      <c r="H1416" s="17"/>
      <c r="I1416" s="17"/>
      <c r="J1416" s="17"/>
      <c r="K1416" s="17"/>
      <c r="L1416" s="17"/>
      <c r="M1416" s="17"/>
    </row>
    <row r="1417" spans="1:13" x14ac:dyDescent="0.2">
      <c r="A1417" s="17"/>
      <c r="B1417" s="17"/>
      <c r="C1417" s="17"/>
      <c r="D1417" s="17"/>
      <c r="E1417" s="17"/>
      <c r="F1417" s="17"/>
      <c r="G1417" s="17"/>
      <c r="H1417" s="17"/>
      <c r="I1417" s="17"/>
      <c r="J1417" s="17"/>
      <c r="K1417" s="17"/>
      <c r="L1417" s="17"/>
      <c r="M1417" s="17"/>
    </row>
    <row r="1418" spans="1:13" x14ac:dyDescent="0.2">
      <c r="A1418" s="17"/>
      <c r="B1418" s="17"/>
      <c r="C1418" s="17"/>
      <c r="D1418" s="17"/>
      <c r="E1418" s="17"/>
      <c r="F1418" s="17"/>
      <c r="G1418" s="17"/>
      <c r="H1418" s="17"/>
      <c r="I1418" s="17"/>
      <c r="J1418" s="17"/>
      <c r="K1418" s="17"/>
      <c r="L1418" s="17"/>
      <c r="M1418" s="17"/>
    </row>
    <row r="1419" spans="1:13" x14ac:dyDescent="0.2">
      <c r="A1419" s="17"/>
      <c r="B1419" s="17"/>
      <c r="C1419" s="17"/>
      <c r="D1419" s="17"/>
      <c r="E1419" s="17"/>
      <c r="F1419" s="17"/>
      <c r="G1419" s="17"/>
      <c r="H1419" s="17"/>
      <c r="I1419" s="17"/>
      <c r="J1419" s="17"/>
      <c r="K1419" s="17"/>
      <c r="L1419" s="17"/>
      <c r="M1419" s="17"/>
    </row>
    <row r="1420" spans="1:13" x14ac:dyDescent="0.2">
      <c r="A1420" s="17"/>
      <c r="B1420" s="17"/>
      <c r="C1420" s="17"/>
      <c r="D1420" s="17"/>
      <c r="E1420" s="17"/>
      <c r="F1420" s="17"/>
      <c r="G1420" s="17"/>
      <c r="H1420" s="17"/>
      <c r="I1420" s="17"/>
      <c r="J1420" s="17"/>
      <c r="K1420" s="17"/>
      <c r="L1420" s="17"/>
      <c r="M1420" s="17"/>
    </row>
    <row r="1421" spans="1:13" x14ac:dyDescent="0.2">
      <c r="A1421" s="17"/>
      <c r="B1421" s="17"/>
      <c r="C1421" s="17"/>
      <c r="D1421" s="17"/>
      <c r="E1421" s="17"/>
      <c r="F1421" s="17"/>
      <c r="G1421" s="17"/>
      <c r="H1421" s="17"/>
      <c r="I1421" s="17"/>
      <c r="J1421" s="17"/>
      <c r="K1421" s="17"/>
      <c r="L1421" s="17"/>
      <c r="M1421" s="17"/>
    </row>
    <row r="1422" spans="1:13" x14ac:dyDescent="0.2">
      <c r="A1422" s="17"/>
      <c r="B1422" s="17"/>
      <c r="C1422" s="17"/>
      <c r="D1422" s="17"/>
      <c r="E1422" s="17"/>
      <c r="F1422" s="17"/>
      <c r="G1422" s="17"/>
      <c r="H1422" s="17"/>
      <c r="I1422" s="17"/>
      <c r="J1422" s="17"/>
      <c r="K1422" s="17"/>
      <c r="L1422" s="17"/>
      <c r="M1422" s="17"/>
    </row>
    <row r="1423" spans="1:13" x14ac:dyDescent="0.2">
      <c r="A1423" s="17"/>
      <c r="B1423" s="17"/>
      <c r="C1423" s="17"/>
      <c r="D1423" s="17"/>
      <c r="E1423" s="17"/>
      <c r="F1423" s="17"/>
      <c r="G1423" s="17"/>
      <c r="H1423" s="17"/>
      <c r="I1423" s="17"/>
      <c r="J1423" s="17"/>
      <c r="K1423" s="17"/>
      <c r="L1423" s="17"/>
      <c r="M1423" s="17"/>
    </row>
    <row r="1424" spans="1:13" x14ac:dyDescent="0.2">
      <c r="A1424" s="17"/>
      <c r="B1424" s="17"/>
      <c r="C1424" s="17"/>
      <c r="D1424" s="17"/>
      <c r="E1424" s="17"/>
      <c r="F1424" s="17"/>
      <c r="G1424" s="17"/>
      <c r="H1424" s="17"/>
      <c r="I1424" s="17"/>
      <c r="J1424" s="17"/>
      <c r="K1424" s="17"/>
      <c r="L1424" s="17"/>
      <c r="M1424" s="17"/>
    </row>
    <row r="1425" spans="1:13" x14ac:dyDescent="0.2">
      <c r="A1425" s="17"/>
      <c r="B1425" s="17"/>
      <c r="C1425" s="17"/>
      <c r="D1425" s="17"/>
      <c r="E1425" s="17"/>
      <c r="F1425" s="17"/>
      <c r="G1425" s="17"/>
      <c r="H1425" s="17"/>
      <c r="I1425" s="17"/>
      <c r="J1425" s="17"/>
      <c r="K1425" s="17"/>
      <c r="L1425" s="17"/>
      <c r="M1425" s="17"/>
    </row>
    <row r="1426" spans="1:13" x14ac:dyDescent="0.2">
      <c r="A1426" s="17"/>
      <c r="B1426" s="17"/>
      <c r="C1426" s="17"/>
      <c r="D1426" s="17"/>
      <c r="E1426" s="17"/>
      <c r="F1426" s="17"/>
      <c r="G1426" s="17"/>
      <c r="H1426" s="17"/>
      <c r="I1426" s="17"/>
      <c r="J1426" s="17"/>
      <c r="K1426" s="17"/>
      <c r="L1426" s="17"/>
      <c r="M1426" s="17"/>
    </row>
    <row r="1427" spans="1:13" x14ac:dyDescent="0.2">
      <c r="A1427" s="17"/>
      <c r="B1427" s="17"/>
      <c r="C1427" s="17"/>
      <c r="D1427" s="17"/>
      <c r="E1427" s="17"/>
      <c r="F1427" s="17"/>
      <c r="G1427" s="17"/>
      <c r="H1427" s="17"/>
      <c r="I1427" s="17"/>
      <c r="J1427" s="17"/>
      <c r="K1427" s="17"/>
      <c r="L1427" s="17"/>
      <c r="M1427" s="17"/>
    </row>
    <row r="1428" spans="1:13" x14ac:dyDescent="0.2">
      <c r="A1428" s="17"/>
      <c r="B1428" s="17"/>
      <c r="C1428" s="17"/>
      <c r="D1428" s="17"/>
      <c r="E1428" s="17"/>
      <c r="F1428" s="17"/>
      <c r="G1428" s="17"/>
      <c r="H1428" s="17"/>
      <c r="I1428" s="17"/>
      <c r="J1428" s="17"/>
      <c r="K1428" s="17"/>
      <c r="L1428" s="17"/>
      <c r="M1428" s="17"/>
    </row>
    <row r="1429" spans="1:13" x14ac:dyDescent="0.2">
      <c r="A1429" s="17"/>
      <c r="B1429" s="17"/>
      <c r="C1429" s="17"/>
      <c r="D1429" s="17"/>
      <c r="E1429" s="17"/>
      <c r="F1429" s="17"/>
      <c r="G1429" s="17"/>
      <c r="H1429" s="17"/>
      <c r="I1429" s="17"/>
      <c r="J1429" s="17"/>
      <c r="K1429" s="17"/>
      <c r="L1429" s="17"/>
      <c r="M1429" s="17"/>
    </row>
    <row r="1430" spans="1:13" x14ac:dyDescent="0.2">
      <c r="A1430" s="17"/>
      <c r="B1430" s="17"/>
      <c r="C1430" s="17"/>
      <c r="D1430" s="17"/>
      <c r="E1430" s="17"/>
      <c r="F1430" s="17"/>
      <c r="G1430" s="17"/>
      <c r="H1430" s="17"/>
      <c r="I1430" s="17"/>
      <c r="J1430" s="17"/>
      <c r="K1430" s="17"/>
      <c r="L1430" s="17"/>
      <c r="M1430" s="17"/>
    </row>
    <row r="1431" spans="1:13" x14ac:dyDescent="0.2">
      <c r="A1431" s="17"/>
      <c r="B1431" s="17"/>
      <c r="C1431" s="17"/>
      <c r="D1431" s="17"/>
      <c r="E1431" s="17"/>
      <c r="F1431" s="17"/>
      <c r="G1431" s="17"/>
      <c r="H1431" s="17"/>
      <c r="I1431" s="17"/>
      <c r="J1431" s="17"/>
      <c r="K1431" s="17"/>
      <c r="L1431" s="17"/>
      <c r="M1431" s="17"/>
    </row>
    <row r="1432" spans="1:13" x14ac:dyDescent="0.2">
      <c r="A1432" s="17"/>
      <c r="B1432" s="17"/>
      <c r="C1432" s="17"/>
      <c r="D1432" s="17"/>
      <c r="E1432" s="17"/>
      <c r="F1432" s="17"/>
      <c r="G1432" s="17"/>
      <c r="H1432" s="17"/>
      <c r="I1432" s="17"/>
      <c r="J1432" s="17"/>
      <c r="K1432" s="17"/>
      <c r="L1432" s="17"/>
      <c r="M1432" s="17"/>
    </row>
    <row r="1433" spans="1:13" x14ac:dyDescent="0.2">
      <c r="A1433" s="17"/>
      <c r="B1433" s="17"/>
      <c r="C1433" s="17"/>
      <c r="D1433" s="17"/>
      <c r="E1433" s="17"/>
      <c r="F1433" s="17"/>
      <c r="G1433" s="17"/>
      <c r="H1433" s="17"/>
      <c r="I1433" s="17"/>
      <c r="J1433" s="17"/>
      <c r="K1433" s="17"/>
      <c r="L1433" s="17"/>
      <c r="M1433" s="17"/>
    </row>
    <row r="1434" spans="1:13" x14ac:dyDescent="0.2">
      <c r="A1434" s="17"/>
      <c r="B1434" s="17"/>
      <c r="C1434" s="17"/>
      <c r="D1434" s="17"/>
      <c r="E1434" s="17"/>
      <c r="F1434" s="17"/>
      <c r="G1434" s="17"/>
      <c r="H1434" s="17"/>
      <c r="I1434" s="17"/>
      <c r="J1434" s="17"/>
      <c r="K1434" s="17"/>
      <c r="L1434" s="17"/>
      <c r="M1434" s="17"/>
    </row>
    <row r="1435" spans="1:13" x14ac:dyDescent="0.2">
      <c r="A1435" s="17"/>
      <c r="B1435" s="17"/>
      <c r="C1435" s="17"/>
      <c r="D1435" s="17"/>
      <c r="E1435" s="17"/>
      <c r="F1435" s="17"/>
      <c r="G1435" s="17"/>
      <c r="H1435" s="17"/>
      <c r="I1435" s="17"/>
      <c r="J1435" s="17"/>
      <c r="K1435" s="17"/>
      <c r="L1435" s="17"/>
      <c r="M1435" s="17"/>
    </row>
    <row r="1436" spans="1:13" x14ac:dyDescent="0.2">
      <c r="A1436" s="17"/>
      <c r="B1436" s="17"/>
      <c r="C1436" s="17"/>
      <c r="D1436" s="17"/>
      <c r="E1436" s="17"/>
      <c r="F1436" s="17"/>
      <c r="G1436" s="17"/>
      <c r="H1436" s="17"/>
      <c r="I1436" s="17"/>
      <c r="J1436" s="17"/>
      <c r="K1436" s="17"/>
      <c r="L1436" s="17"/>
      <c r="M1436" s="17"/>
    </row>
    <row r="1437" spans="1:13" x14ac:dyDescent="0.2">
      <c r="A1437" s="17"/>
      <c r="B1437" s="17"/>
      <c r="C1437" s="17"/>
      <c r="D1437" s="17"/>
      <c r="E1437" s="17"/>
      <c r="F1437" s="17"/>
      <c r="G1437" s="17"/>
      <c r="H1437" s="17"/>
      <c r="I1437" s="17"/>
      <c r="J1437" s="17"/>
      <c r="K1437" s="17"/>
      <c r="L1437" s="17"/>
      <c r="M1437" s="17"/>
    </row>
    <row r="1438" spans="1:13" x14ac:dyDescent="0.2">
      <c r="A1438" s="17"/>
      <c r="B1438" s="17"/>
      <c r="C1438" s="17"/>
      <c r="D1438" s="17"/>
      <c r="E1438" s="17"/>
      <c r="F1438" s="17"/>
      <c r="G1438" s="17"/>
      <c r="H1438" s="17"/>
      <c r="I1438" s="17"/>
      <c r="J1438" s="17"/>
      <c r="K1438" s="17"/>
      <c r="L1438" s="17"/>
      <c r="M1438" s="17"/>
    </row>
    <row r="1439" spans="1:13" x14ac:dyDescent="0.2">
      <c r="A1439" s="17"/>
      <c r="B1439" s="17"/>
      <c r="C1439" s="17"/>
      <c r="D1439" s="17"/>
      <c r="E1439" s="17"/>
      <c r="F1439" s="17"/>
      <c r="G1439" s="17"/>
      <c r="H1439" s="17"/>
      <c r="I1439" s="17"/>
      <c r="J1439" s="17"/>
      <c r="K1439" s="17"/>
      <c r="L1439" s="17"/>
      <c r="M1439" s="17"/>
    </row>
    <row r="1440" spans="1:13" x14ac:dyDescent="0.2">
      <c r="A1440" s="17"/>
      <c r="B1440" s="17"/>
      <c r="C1440" s="17"/>
      <c r="D1440" s="17"/>
      <c r="E1440" s="17"/>
      <c r="F1440" s="17"/>
      <c r="G1440" s="17"/>
      <c r="H1440" s="17"/>
      <c r="I1440" s="17"/>
      <c r="J1440" s="17"/>
      <c r="K1440" s="17"/>
      <c r="L1440" s="17"/>
      <c r="M1440" s="17"/>
    </row>
    <row r="1441" spans="1:13" x14ac:dyDescent="0.2">
      <c r="A1441" s="17"/>
      <c r="B1441" s="17"/>
      <c r="C1441" s="17"/>
      <c r="D1441" s="17"/>
      <c r="E1441" s="17"/>
      <c r="F1441" s="17"/>
      <c r="G1441" s="17"/>
      <c r="H1441" s="17"/>
      <c r="I1441" s="17"/>
      <c r="J1441" s="17"/>
      <c r="K1441" s="17"/>
      <c r="L1441" s="17"/>
      <c r="M1441" s="17"/>
    </row>
    <row r="1442" spans="1:13" x14ac:dyDescent="0.2">
      <c r="A1442" s="17"/>
      <c r="B1442" s="17"/>
      <c r="C1442" s="17"/>
      <c r="D1442" s="17"/>
      <c r="E1442" s="17"/>
      <c r="F1442" s="17"/>
      <c r="G1442" s="17"/>
      <c r="H1442" s="17"/>
      <c r="I1442" s="17"/>
      <c r="J1442" s="17"/>
      <c r="K1442" s="17"/>
      <c r="L1442" s="17"/>
      <c r="M1442" s="17"/>
    </row>
    <row r="1443" spans="1:13" x14ac:dyDescent="0.2">
      <c r="A1443" s="17"/>
      <c r="B1443" s="17"/>
      <c r="C1443" s="17"/>
      <c r="D1443" s="17"/>
      <c r="E1443" s="17"/>
      <c r="F1443" s="17"/>
      <c r="G1443" s="17"/>
      <c r="H1443" s="17"/>
      <c r="I1443" s="17"/>
      <c r="J1443" s="17"/>
      <c r="K1443" s="17"/>
      <c r="L1443" s="17"/>
      <c r="M1443" s="17"/>
    </row>
    <row r="1444" spans="1:13" x14ac:dyDescent="0.2">
      <c r="A1444" s="17"/>
      <c r="B1444" s="17"/>
      <c r="C1444" s="17"/>
      <c r="D1444" s="17"/>
      <c r="E1444" s="17"/>
      <c r="F1444" s="17"/>
      <c r="G1444" s="17"/>
      <c r="H1444" s="17"/>
      <c r="I1444" s="17"/>
      <c r="J1444" s="17"/>
      <c r="K1444" s="17"/>
      <c r="L1444" s="17"/>
      <c r="M1444" s="17"/>
    </row>
    <row r="1445" spans="1:13" x14ac:dyDescent="0.2">
      <c r="A1445" s="17"/>
      <c r="B1445" s="17"/>
      <c r="C1445" s="17"/>
      <c r="D1445" s="17"/>
      <c r="E1445" s="17"/>
      <c r="F1445" s="17"/>
      <c r="G1445" s="17"/>
      <c r="H1445" s="17"/>
      <c r="I1445" s="17"/>
      <c r="J1445" s="17"/>
      <c r="K1445" s="17"/>
      <c r="L1445" s="17"/>
      <c r="M1445" s="17"/>
    </row>
    <row r="1446" spans="1:13" x14ac:dyDescent="0.2">
      <c r="A1446" s="17"/>
      <c r="B1446" s="17"/>
      <c r="C1446" s="17"/>
      <c r="D1446" s="17"/>
      <c r="E1446" s="17"/>
      <c r="F1446" s="17"/>
      <c r="G1446" s="17"/>
      <c r="H1446" s="17"/>
      <c r="I1446" s="17"/>
      <c r="J1446" s="17"/>
      <c r="K1446" s="17"/>
      <c r="L1446" s="17"/>
      <c r="M1446" s="17"/>
    </row>
    <row r="1447" spans="1:13" x14ac:dyDescent="0.2">
      <c r="A1447" s="17"/>
      <c r="B1447" s="17"/>
      <c r="C1447" s="17"/>
      <c r="D1447" s="17"/>
      <c r="E1447" s="17"/>
      <c r="F1447" s="17"/>
      <c r="G1447" s="17"/>
      <c r="H1447" s="17"/>
      <c r="I1447" s="17"/>
      <c r="J1447" s="17"/>
      <c r="K1447" s="17"/>
      <c r="L1447" s="17"/>
      <c r="M1447" s="17"/>
    </row>
    <row r="1448" spans="1:13" x14ac:dyDescent="0.2">
      <c r="A1448" s="17"/>
      <c r="B1448" s="17"/>
      <c r="C1448" s="17"/>
      <c r="D1448" s="17"/>
      <c r="E1448" s="17"/>
      <c r="F1448" s="17"/>
      <c r="G1448" s="17"/>
      <c r="H1448" s="17"/>
      <c r="I1448" s="17"/>
      <c r="J1448" s="17"/>
      <c r="K1448" s="17"/>
      <c r="L1448" s="17"/>
      <c r="M1448" s="17"/>
    </row>
    <row r="1449" spans="1:13" x14ac:dyDescent="0.2">
      <c r="A1449" s="17"/>
      <c r="B1449" s="17"/>
      <c r="C1449" s="17"/>
      <c r="D1449" s="17"/>
      <c r="E1449" s="17"/>
      <c r="F1449" s="17"/>
      <c r="G1449" s="17"/>
      <c r="H1449" s="17"/>
      <c r="I1449" s="17"/>
      <c r="J1449" s="17"/>
      <c r="K1449" s="17"/>
      <c r="L1449" s="17"/>
      <c r="M1449" s="17"/>
    </row>
    <row r="1450" spans="1:13" x14ac:dyDescent="0.2">
      <c r="A1450" s="17"/>
      <c r="B1450" s="17"/>
      <c r="C1450" s="17"/>
      <c r="D1450" s="17"/>
      <c r="E1450" s="17"/>
      <c r="F1450" s="17"/>
      <c r="G1450" s="17"/>
      <c r="H1450" s="17"/>
      <c r="I1450" s="17"/>
      <c r="J1450" s="17"/>
      <c r="K1450" s="17"/>
      <c r="L1450" s="17"/>
      <c r="M1450" s="17"/>
    </row>
    <row r="1451" spans="1:13" x14ac:dyDescent="0.2">
      <c r="A1451" s="17"/>
      <c r="B1451" s="17"/>
      <c r="C1451" s="17"/>
      <c r="D1451" s="17"/>
      <c r="E1451" s="17"/>
      <c r="F1451" s="17"/>
      <c r="G1451" s="17"/>
      <c r="H1451" s="17"/>
      <c r="I1451" s="17"/>
      <c r="J1451" s="17"/>
      <c r="K1451" s="17"/>
      <c r="L1451" s="17"/>
      <c r="M1451" s="17"/>
    </row>
    <row r="1452" spans="1:13" x14ac:dyDescent="0.2">
      <c r="A1452" s="17"/>
      <c r="B1452" s="17"/>
      <c r="C1452" s="17"/>
      <c r="D1452" s="17"/>
      <c r="E1452" s="17"/>
      <c r="F1452" s="17"/>
      <c r="G1452" s="17"/>
      <c r="H1452" s="17"/>
      <c r="I1452" s="17"/>
      <c r="J1452" s="17"/>
      <c r="K1452" s="17"/>
      <c r="L1452" s="17"/>
      <c r="M1452" s="17"/>
    </row>
    <row r="1453" spans="1:13" x14ac:dyDescent="0.2">
      <c r="A1453" s="17"/>
      <c r="B1453" s="17"/>
      <c r="C1453" s="17"/>
      <c r="D1453" s="17"/>
      <c r="E1453" s="17"/>
      <c r="F1453" s="17"/>
      <c r="G1453" s="17"/>
      <c r="H1453" s="17"/>
      <c r="I1453" s="17"/>
      <c r="J1453" s="17"/>
      <c r="K1453" s="17"/>
      <c r="L1453" s="17"/>
      <c r="M1453" s="17"/>
    </row>
    <row r="1454" spans="1:13" x14ac:dyDescent="0.2">
      <c r="A1454" s="17"/>
      <c r="B1454" s="17"/>
      <c r="C1454" s="17"/>
      <c r="D1454" s="17"/>
      <c r="E1454" s="17"/>
      <c r="F1454" s="17"/>
      <c r="G1454" s="17"/>
      <c r="H1454" s="17"/>
      <c r="I1454" s="17"/>
      <c r="J1454" s="17"/>
      <c r="K1454" s="17"/>
      <c r="L1454" s="17"/>
      <c r="M1454" s="17"/>
    </row>
    <row r="1455" spans="1:13" x14ac:dyDescent="0.2">
      <c r="A1455" s="17"/>
      <c r="B1455" s="17"/>
      <c r="C1455" s="17"/>
      <c r="D1455" s="17"/>
      <c r="E1455" s="17"/>
      <c r="F1455" s="17"/>
      <c r="G1455" s="17"/>
      <c r="H1455" s="17"/>
      <c r="I1455" s="17"/>
      <c r="J1455" s="17"/>
      <c r="K1455" s="17"/>
      <c r="L1455" s="17"/>
      <c r="M1455" s="17"/>
    </row>
    <row r="1456" spans="1:13" x14ac:dyDescent="0.2">
      <c r="A1456" s="17"/>
      <c r="B1456" s="17"/>
      <c r="C1456" s="17"/>
      <c r="D1456" s="17"/>
      <c r="E1456" s="17"/>
      <c r="F1456" s="17"/>
      <c r="G1456" s="17"/>
      <c r="H1456" s="17"/>
      <c r="I1456" s="17"/>
      <c r="J1456" s="17"/>
      <c r="K1456" s="17"/>
      <c r="L1456" s="17"/>
      <c r="M1456" s="17"/>
    </row>
    <row r="1457" spans="1:13" x14ac:dyDescent="0.2">
      <c r="A1457" s="17"/>
      <c r="B1457" s="17"/>
      <c r="C1457" s="17"/>
      <c r="D1457" s="17"/>
      <c r="E1457" s="17"/>
      <c r="F1457" s="17"/>
      <c r="G1457" s="17"/>
      <c r="H1457" s="17"/>
      <c r="I1457" s="17"/>
      <c r="J1457" s="17"/>
      <c r="K1457" s="17"/>
      <c r="L1457" s="17"/>
      <c r="M1457" s="17"/>
    </row>
    <row r="1458" spans="1:13" x14ac:dyDescent="0.2">
      <c r="A1458" s="17"/>
      <c r="B1458" s="17"/>
      <c r="C1458" s="17"/>
      <c r="D1458" s="17"/>
      <c r="E1458" s="17"/>
      <c r="F1458" s="17"/>
      <c r="G1458" s="17"/>
      <c r="H1458" s="17"/>
      <c r="I1458" s="17"/>
      <c r="J1458" s="17"/>
      <c r="K1458" s="17"/>
      <c r="L1458" s="17"/>
      <c r="M1458" s="17"/>
    </row>
    <row r="1459" spans="1:13" x14ac:dyDescent="0.2">
      <c r="A1459" s="17"/>
      <c r="B1459" s="17"/>
      <c r="C1459" s="17"/>
      <c r="D1459" s="17"/>
      <c r="E1459" s="17"/>
      <c r="F1459" s="17"/>
      <c r="G1459" s="17"/>
      <c r="H1459" s="17"/>
      <c r="I1459" s="17"/>
      <c r="J1459" s="17"/>
      <c r="K1459" s="17"/>
      <c r="L1459" s="17"/>
      <c r="M1459" s="17"/>
    </row>
    <row r="1460" spans="1:13" x14ac:dyDescent="0.2">
      <c r="A1460" s="17"/>
      <c r="B1460" s="17"/>
      <c r="C1460" s="17"/>
      <c r="D1460" s="17"/>
      <c r="E1460" s="17"/>
      <c r="F1460" s="17"/>
      <c r="G1460" s="17"/>
      <c r="H1460" s="17"/>
      <c r="I1460" s="17"/>
      <c r="J1460" s="17"/>
      <c r="K1460" s="17"/>
      <c r="L1460" s="17"/>
      <c r="M1460" s="17"/>
    </row>
    <row r="1461" spans="1:13" x14ac:dyDescent="0.2">
      <c r="A1461" s="17"/>
      <c r="B1461" s="17"/>
      <c r="C1461" s="17"/>
      <c r="D1461" s="17"/>
      <c r="E1461" s="17"/>
      <c r="F1461" s="17"/>
      <c r="G1461" s="17"/>
      <c r="H1461" s="17"/>
      <c r="I1461" s="17"/>
      <c r="J1461" s="17"/>
      <c r="K1461" s="17"/>
      <c r="L1461" s="17"/>
      <c r="M1461" s="17"/>
    </row>
    <row r="1462" spans="1:13" x14ac:dyDescent="0.2">
      <c r="A1462" s="17"/>
      <c r="B1462" s="17"/>
      <c r="C1462" s="17"/>
      <c r="D1462" s="17"/>
      <c r="E1462" s="17"/>
      <c r="F1462" s="17"/>
      <c r="G1462" s="17"/>
      <c r="H1462" s="17"/>
      <c r="I1462" s="17"/>
      <c r="J1462" s="17"/>
      <c r="K1462" s="17"/>
      <c r="L1462" s="17"/>
      <c r="M1462" s="17"/>
    </row>
    <row r="1463" spans="1:13" x14ac:dyDescent="0.2">
      <c r="A1463" s="17"/>
      <c r="B1463" s="17"/>
      <c r="C1463" s="17"/>
      <c r="D1463" s="17"/>
      <c r="E1463" s="17"/>
      <c r="F1463" s="17"/>
      <c r="G1463" s="17"/>
      <c r="H1463" s="17"/>
      <c r="I1463" s="17"/>
      <c r="J1463" s="17"/>
      <c r="K1463" s="17"/>
      <c r="L1463" s="17"/>
      <c r="M1463" s="17"/>
    </row>
    <row r="1464" spans="1:13" x14ac:dyDescent="0.2">
      <c r="A1464" s="17"/>
      <c r="B1464" s="17"/>
      <c r="C1464" s="17"/>
      <c r="D1464" s="17"/>
      <c r="E1464" s="17"/>
      <c r="F1464" s="17"/>
      <c r="G1464" s="17"/>
      <c r="H1464" s="17"/>
      <c r="I1464" s="17"/>
      <c r="J1464" s="17"/>
      <c r="K1464" s="17"/>
      <c r="L1464" s="17"/>
      <c r="M1464" s="17"/>
    </row>
    <row r="1465" spans="1:13" x14ac:dyDescent="0.2">
      <c r="A1465" s="17"/>
      <c r="B1465" s="17"/>
      <c r="C1465" s="17"/>
      <c r="D1465" s="17"/>
      <c r="E1465" s="17"/>
      <c r="F1465" s="17"/>
      <c r="G1465" s="17"/>
      <c r="H1465" s="17"/>
      <c r="I1465" s="17"/>
      <c r="J1465" s="17"/>
      <c r="K1465" s="17"/>
      <c r="L1465" s="17"/>
      <c r="M1465" s="17"/>
    </row>
    <row r="1466" spans="1:13" x14ac:dyDescent="0.2">
      <c r="A1466" s="17"/>
      <c r="B1466" s="17"/>
      <c r="C1466" s="17"/>
      <c r="D1466" s="17"/>
      <c r="E1466" s="17"/>
      <c r="F1466" s="17"/>
      <c r="G1466" s="17"/>
      <c r="H1466" s="17"/>
      <c r="I1466" s="17"/>
      <c r="J1466" s="17"/>
      <c r="K1466" s="17"/>
      <c r="L1466" s="17"/>
      <c r="M1466" s="17"/>
    </row>
    <row r="1467" spans="1:13" x14ac:dyDescent="0.2">
      <c r="A1467" s="17"/>
      <c r="B1467" s="17"/>
      <c r="C1467" s="17"/>
      <c r="D1467" s="17"/>
      <c r="E1467" s="17"/>
      <c r="F1467" s="17"/>
      <c r="G1467" s="17"/>
      <c r="H1467" s="17"/>
      <c r="I1467" s="17"/>
      <c r="J1467" s="17"/>
      <c r="K1467" s="17"/>
      <c r="L1467" s="17"/>
      <c r="M1467" s="17"/>
    </row>
    <row r="1468" spans="1:13" x14ac:dyDescent="0.2">
      <c r="A1468" s="17"/>
      <c r="B1468" s="17"/>
      <c r="C1468" s="17"/>
      <c r="D1468" s="17"/>
      <c r="E1468" s="17"/>
      <c r="F1468" s="17"/>
      <c r="G1468" s="17"/>
      <c r="H1468" s="17"/>
      <c r="I1468" s="17"/>
      <c r="J1468" s="17"/>
      <c r="K1468" s="17"/>
      <c r="L1468" s="17"/>
      <c r="M1468" s="17"/>
    </row>
    <row r="1469" spans="1:13" x14ac:dyDescent="0.2">
      <c r="A1469" s="17"/>
      <c r="B1469" s="17"/>
      <c r="C1469" s="17"/>
      <c r="D1469" s="17"/>
      <c r="E1469" s="17"/>
      <c r="F1469" s="17"/>
      <c r="G1469" s="17"/>
      <c r="H1469" s="17"/>
      <c r="I1469" s="17"/>
      <c r="J1469" s="17"/>
      <c r="K1469" s="17"/>
      <c r="L1469" s="17"/>
      <c r="M1469" s="17"/>
    </row>
    <row r="1470" spans="1:13" x14ac:dyDescent="0.2">
      <c r="A1470" s="17"/>
      <c r="B1470" s="17"/>
      <c r="C1470" s="17"/>
      <c r="D1470" s="17"/>
      <c r="E1470" s="17"/>
      <c r="F1470" s="17"/>
      <c r="G1470" s="17"/>
      <c r="H1470" s="17"/>
      <c r="I1470" s="17"/>
      <c r="J1470" s="17"/>
      <c r="K1470" s="17"/>
      <c r="L1470" s="17"/>
      <c r="M1470" s="17"/>
    </row>
    <row r="1471" spans="1:13" x14ac:dyDescent="0.2">
      <c r="A1471" s="17"/>
      <c r="B1471" s="17"/>
      <c r="C1471" s="17"/>
      <c r="D1471" s="17"/>
      <c r="E1471" s="17"/>
      <c r="F1471" s="17"/>
      <c r="G1471" s="17"/>
      <c r="H1471" s="17"/>
      <c r="I1471" s="17"/>
      <c r="J1471" s="17"/>
      <c r="K1471" s="17"/>
      <c r="L1471" s="17"/>
      <c r="M1471" s="17"/>
    </row>
    <row r="1472" spans="1:13" x14ac:dyDescent="0.2">
      <c r="A1472" s="17"/>
      <c r="B1472" s="17"/>
      <c r="C1472" s="17"/>
      <c r="D1472" s="17"/>
      <c r="E1472" s="17"/>
      <c r="F1472" s="17"/>
      <c r="G1472" s="17"/>
      <c r="H1472" s="17"/>
      <c r="I1472" s="17"/>
      <c r="J1472" s="17"/>
      <c r="K1472" s="17"/>
      <c r="L1472" s="17"/>
      <c r="M1472" s="17"/>
    </row>
    <row r="1473" spans="1:13" x14ac:dyDescent="0.2">
      <c r="A1473" s="17"/>
      <c r="B1473" s="17"/>
      <c r="C1473" s="17"/>
      <c r="D1473" s="17"/>
      <c r="E1473" s="17"/>
      <c r="F1473" s="17"/>
      <c r="G1473" s="17"/>
      <c r="H1473" s="17"/>
      <c r="I1473" s="17"/>
      <c r="J1473" s="17"/>
      <c r="K1473" s="17"/>
      <c r="L1473" s="17"/>
      <c r="M1473" s="17"/>
    </row>
    <row r="1474" spans="1:13" x14ac:dyDescent="0.2">
      <c r="A1474" s="17"/>
      <c r="B1474" s="17"/>
      <c r="C1474" s="17"/>
      <c r="D1474" s="17"/>
      <c r="E1474" s="17"/>
      <c r="F1474" s="17"/>
      <c r="G1474" s="17"/>
      <c r="H1474" s="17"/>
      <c r="I1474" s="17"/>
      <c r="J1474" s="17"/>
      <c r="K1474" s="17"/>
      <c r="L1474" s="17"/>
      <c r="M1474" s="17"/>
    </row>
    <row r="1475" spans="1:13" x14ac:dyDescent="0.2">
      <c r="A1475" s="17"/>
      <c r="B1475" s="17"/>
      <c r="C1475" s="17"/>
      <c r="D1475" s="17"/>
      <c r="E1475" s="17"/>
      <c r="F1475" s="17"/>
      <c r="G1475" s="17"/>
      <c r="H1475" s="17"/>
      <c r="I1475" s="17"/>
      <c r="J1475" s="17"/>
      <c r="K1475" s="17"/>
      <c r="L1475" s="17"/>
      <c r="M1475" s="17"/>
    </row>
    <row r="1476" spans="1:13" x14ac:dyDescent="0.2">
      <c r="A1476" s="17"/>
      <c r="B1476" s="17"/>
      <c r="C1476" s="17"/>
      <c r="D1476" s="17"/>
      <c r="E1476" s="17"/>
      <c r="F1476" s="17"/>
      <c r="G1476" s="17"/>
      <c r="H1476" s="17"/>
      <c r="I1476" s="17"/>
      <c r="J1476" s="17"/>
      <c r="K1476" s="17"/>
      <c r="L1476" s="17"/>
      <c r="M1476" s="17"/>
    </row>
    <row r="1477" spans="1:13" x14ac:dyDescent="0.2">
      <c r="A1477" s="17"/>
      <c r="B1477" s="17"/>
      <c r="C1477" s="17"/>
      <c r="D1477" s="17"/>
      <c r="E1477" s="17"/>
      <c r="F1477" s="17"/>
      <c r="G1477" s="17"/>
      <c r="H1477" s="17"/>
      <c r="I1477" s="17"/>
      <c r="J1477" s="17"/>
      <c r="K1477" s="17"/>
      <c r="L1477" s="17"/>
      <c r="M1477" s="17"/>
    </row>
    <row r="1478" spans="1:13" x14ac:dyDescent="0.2">
      <c r="A1478" s="17"/>
      <c r="B1478" s="17"/>
      <c r="C1478" s="17"/>
      <c r="D1478" s="17"/>
      <c r="E1478" s="17"/>
      <c r="F1478" s="17"/>
      <c r="G1478" s="17"/>
      <c r="H1478" s="17"/>
      <c r="I1478" s="17"/>
      <c r="J1478" s="17"/>
      <c r="K1478" s="17"/>
      <c r="L1478" s="17"/>
      <c r="M1478" s="17"/>
    </row>
    <row r="1479" spans="1:13" x14ac:dyDescent="0.2">
      <c r="A1479" s="17"/>
      <c r="B1479" s="17"/>
      <c r="C1479" s="17"/>
      <c r="D1479" s="17"/>
      <c r="E1479" s="17"/>
      <c r="F1479" s="17"/>
      <c r="G1479" s="17"/>
      <c r="H1479" s="17"/>
      <c r="I1479" s="17"/>
      <c r="J1479" s="17"/>
      <c r="K1479" s="17"/>
      <c r="L1479" s="17"/>
      <c r="M1479" s="17"/>
    </row>
    <row r="1480" spans="1:13" x14ac:dyDescent="0.2">
      <c r="A1480" s="17"/>
      <c r="B1480" s="17"/>
      <c r="C1480" s="17"/>
      <c r="D1480" s="17"/>
      <c r="E1480" s="17"/>
      <c r="F1480" s="17"/>
      <c r="G1480" s="17"/>
      <c r="H1480" s="17"/>
      <c r="I1480" s="17"/>
      <c r="J1480" s="17"/>
      <c r="K1480" s="17"/>
      <c r="L1480" s="17"/>
      <c r="M1480" s="17"/>
    </row>
    <row r="1481" spans="1:13" x14ac:dyDescent="0.2">
      <c r="A1481" s="17"/>
      <c r="B1481" s="17"/>
      <c r="C1481" s="17"/>
      <c r="D1481" s="17"/>
      <c r="E1481" s="17"/>
      <c r="F1481" s="17"/>
      <c r="G1481" s="17"/>
      <c r="H1481" s="17"/>
      <c r="I1481" s="17"/>
      <c r="J1481" s="17"/>
      <c r="K1481" s="17"/>
      <c r="L1481" s="17"/>
      <c r="M1481" s="17"/>
    </row>
    <row r="1482" spans="1:13" x14ac:dyDescent="0.2">
      <c r="A1482" s="17"/>
      <c r="B1482" s="17"/>
      <c r="C1482" s="17"/>
      <c r="D1482" s="17"/>
      <c r="E1482" s="17"/>
      <c r="F1482" s="17"/>
      <c r="G1482" s="17"/>
      <c r="H1482" s="17"/>
      <c r="I1482" s="17"/>
      <c r="J1482" s="17"/>
      <c r="K1482" s="17"/>
      <c r="L1482" s="17"/>
      <c r="M1482" s="17"/>
    </row>
    <row r="1483" spans="1:13" x14ac:dyDescent="0.2">
      <c r="A1483" s="17"/>
      <c r="B1483" s="17"/>
      <c r="C1483" s="17"/>
      <c r="D1483" s="17"/>
      <c r="E1483" s="17"/>
      <c r="F1483" s="17"/>
      <c r="G1483" s="17"/>
      <c r="H1483" s="17"/>
      <c r="I1483" s="17"/>
      <c r="J1483" s="17"/>
      <c r="K1483" s="17"/>
      <c r="L1483" s="17"/>
      <c r="M1483" s="17"/>
    </row>
    <row r="1484" spans="1:13" x14ac:dyDescent="0.2">
      <c r="A1484" s="17"/>
      <c r="B1484" s="17"/>
      <c r="C1484" s="17"/>
      <c r="D1484" s="17"/>
      <c r="E1484" s="17"/>
      <c r="F1484" s="17"/>
      <c r="G1484" s="17"/>
      <c r="H1484" s="17"/>
      <c r="I1484" s="17"/>
      <c r="J1484" s="17"/>
      <c r="K1484" s="17"/>
      <c r="L1484" s="17"/>
      <c r="M1484" s="17"/>
    </row>
    <row r="1485" spans="1:13" x14ac:dyDescent="0.2">
      <c r="A1485" s="17"/>
      <c r="B1485" s="17"/>
      <c r="C1485" s="17"/>
      <c r="D1485" s="17"/>
      <c r="E1485" s="17"/>
      <c r="F1485" s="17"/>
      <c r="G1485" s="17"/>
      <c r="H1485" s="17"/>
      <c r="I1485" s="17"/>
      <c r="J1485" s="17"/>
      <c r="K1485" s="17"/>
      <c r="L1485" s="17"/>
      <c r="M1485" s="17"/>
    </row>
    <row r="1486" spans="1:13" x14ac:dyDescent="0.2">
      <c r="A1486" s="17"/>
      <c r="B1486" s="17"/>
      <c r="C1486" s="17"/>
      <c r="D1486" s="17"/>
      <c r="E1486" s="17"/>
      <c r="F1486" s="17"/>
      <c r="G1486" s="17"/>
      <c r="H1486" s="17"/>
      <c r="I1486" s="17"/>
      <c r="J1486" s="17"/>
      <c r="K1486" s="17"/>
      <c r="L1486" s="17"/>
      <c r="M1486" s="17"/>
    </row>
    <row r="1487" spans="1:13" x14ac:dyDescent="0.2">
      <c r="A1487" s="17"/>
      <c r="B1487" s="17"/>
      <c r="C1487" s="17"/>
      <c r="D1487" s="17"/>
      <c r="E1487" s="17"/>
      <c r="F1487" s="17"/>
      <c r="G1487" s="17"/>
      <c r="H1487" s="17"/>
      <c r="I1487" s="17"/>
      <c r="J1487" s="17"/>
      <c r="K1487" s="17"/>
      <c r="L1487" s="17"/>
      <c r="M1487" s="17"/>
    </row>
    <row r="1488" spans="1:13" x14ac:dyDescent="0.2">
      <c r="A1488" s="17"/>
      <c r="B1488" s="17"/>
      <c r="C1488" s="17"/>
      <c r="D1488" s="17"/>
      <c r="E1488" s="17"/>
      <c r="F1488" s="17"/>
      <c r="G1488" s="17"/>
      <c r="H1488" s="17"/>
      <c r="I1488" s="17"/>
      <c r="J1488" s="17"/>
      <c r="K1488" s="17"/>
      <c r="L1488" s="17"/>
      <c r="M1488" s="17"/>
    </row>
    <row r="1489" spans="1:13" x14ac:dyDescent="0.2">
      <c r="A1489" s="17"/>
      <c r="B1489" s="17"/>
      <c r="C1489" s="17"/>
      <c r="D1489" s="17"/>
      <c r="E1489" s="17"/>
      <c r="F1489" s="17"/>
      <c r="G1489" s="17"/>
      <c r="H1489" s="17"/>
      <c r="I1489" s="17"/>
      <c r="J1489" s="17"/>
      <c r="K1489" s="17"/>
      <c r="L1489" s="17"/>
      <c r="M1489" s="17"/>
    </row>
    <row r="1490" spans="1:13" x14ac:dyDescent="0.2">
      <c r="A1490" s="17"/>
      <c r="B1490" s="17"/>
      <c r="C1490" s="17"/>
      <c r="D1490" s="17"/>
      <c r="E1490" s="17"/>
      <c r="F1490" s="17"/>
      <c r="G1490" s="17"/>
      <c r="H1490" s="17"/>
      <c r="I1490" s="17"/>
      <c r="J1490" s="17"/>
      <c r="K1490" s="17"/>
      <c r="L1490" s="17"/>
      <c r="M1490" s="17"/>
    </row>
    <row r="1491" spans="1:13" x14ac:dyDescent="0.2">
      <c r="A1491" s="17"/>
      <c r="B1491" s="17"/>
      <c r="C1491" s="17"/>
      <c r="D1491" s="17"/>
      <c r="E1491" s="17"/>
      <c r="F1491" s="17"/>
      <c r="G1491" s="17"/>
      <c r="H1491" s="17"/>
      <c r="I1491" s="17"/>
      <c r="J1491" s="17"/>
      <c r="K1491" s="17"/>
      <c r="L1491" s="17"/>
      <c r="M1491" s="17"/>
    </row>
    <row r="1492" spans="1:13" x14ac:dyDescent="0.2">
      <c r="A1492" s="17"/>
      <c r="B1492" s="17"/>
      <c r="C1492" s="17"/>
      <c r="D1492" s="17"/>
      <c r="E1492" s="17"/>
      <c r="F1492" s="17"/>
      <c r="G1492" s="17"/>
      <c r="H1492" s="17"/>
      <c r="I1492" s="17"/>
      <c r="J1492" s="17"/>
      <c r="K1492" s="17"/>
      <c r="L1492" s="17"/>
      <c r="M1492" s="17"/>
    </row>
    <row r="1493" spans="1:13" x14ac:dyDescent="0.2">
      <c r="A1493" s="17"/>
      <c r="B1493" s="17"/>
      <c r="C1493" s="17"/>
      <c r="D1493" s="17"/>
      <c r="E1493" s="17"/>
      <c r="F1493" s="17"/>
      <c r="G1493" s="17"/>
      <c r="H1493" s="17"/>
      <c r="I1493" s="17"/>
      <c r="J1493" s="17"/>
      <c r="K1493" s="17"/>
      <c r="L1493" s="17"/>
      <c r="M1493" s="17"/>
    </row>
    <row r="1494" spans="1:13" x14ac:dyDescent="0.2">
      <c r="A1494" s="17"/>
      <c r="B1494" s="17"/>
      <c r="C1494" s="17"/>
      <c r="D1494" s="17"/>
      <c r="E1494" s="17"/>
      <c r="F1494" s="17"/>
      <c r="G1494" s="17"/>
      <c r="H1494" s="17"/>
      <c r="I1494" s="17"/>
      <c r="J1494" s="17"/>
      <c r="K1494" s="17"/>
      <c r="L1494" s="17"/>
      <c r="M1494" s="17"/>
    </row>
    <row r="1495" spans="1:13" x14ac:dyDescent="0.2">
      <c r="A1495" s="17"/>
      <c r="B1495" s="17"/>
      <c r="C1495" s="17"/>
      <c r="D1495" s="17"/>
      <c r="E1495" s="17"/>
      <c r="F1495" s="17"/>
      <c r="G1495" s="17"/>
      <c r="H1495" s="17"/>
      <c r="I1495" s="17"/>
      <c r="J1495" s="17"/>
      <c r="K1495" s="17"/>
      <c r="L1495" s="17"/>
      <c r="M1495" s="17"/>
    </row>
    <row r="1496" spans="1:13" x14ac:dyDescent="0.2">
      <c r="A1496" s="17"/>
      <c r="B1496" s="17"/>
      <c r="C1496" s="17"/>
      <c r="D1496" s="17"/>
      <c r="E1496" s="17"/>
      <c r="F1496" s="17"/>
      <c r="G1496" s="17"/>
      <c r="H1496" s="17"/>
      <c r="I1496" s="17"/>
      <c r="J1496" s="17"/>
      <c r="K1496" s="17"/>
      <c r="L1496" s="17"/>
      <c r="M1496" s="17"/>
    </row>
    <row r="1497" spans="1:13" x14ac:dyDescent="0.2">
      <c r="A1497" s="17"/>
      <c r="B1497" s="17"/>
      <c r="C1497" s="17"/>
      <c r="D1497" s="17"/>
      <c r="E1497" s="17"/>
      <c r="F1497" s="17"/>
      <c r="G1497" s="17"/>
      <c r="H1497" s="17"/>
      <c r="I1497" s="17"/>
      <c r="J1497" s="17"/>
      <c r="K1497" s="17"/>
      <c r="L1497" s="17"/>
      <c r="M1497" s="17"/>
    </row>
    <row r="1498" spans="1:13" x14ac:dyDescent="0.2">
      <c r="A1498" s="17"/>
      <c r="B1498" s="17"/>
      <c r="C1498" s="17"/>
      <c r="D1498" s="17"/>
      <c r="E1498" s="17"/>
      <c r="F1498" s="17"/>
      <c r="G1498" s="17"/>
      <c r="H1498" s="17"/>
      <c r="I1498" s="17"/>
      <c r="J1498" s="17"/>
      <c r="K1498" s="17"/>
      <c r="L1498" s="17"/>
      <c r="M1498" s="17"/>
    </row>
    <row r="1499" spans="1:13" x14ac:dyDescent="0.2">
      <c r="A1499" s="17"/>
      <c r="B1499" s="17"/>
      <c r="C1499" s="17"/>
      <c r="D1499" s="17"/>
      <c r="E1499" s="17"/>
      <c r="F1499" s="17"/>
      <c r="G1499" s="17"/>
      <c r="H1499" s="17"/>
      <c r="I1499" s="17"/>
      <c r="J1499" s="17"/>
      <c r="K1499" s="17"/>
      <c r="L1499" s="17"/>
      <c r="M1499" s="17"/>
    </row>
    <row r="1500" spans="1:13" x14ac:dyDescent="0.2">
      <c r="A1500" s="17"/>
      <c r="B1500" s="17"/>
      <c r="C1500" s="17"/>
      <c r="D1500" s="17"/>
      <c r="E1500" s="17"/>
      <c r="F1500" s="17"/>
      <c r="G1500" s="17"/>
      <c r="H1500" s="17"/>
      <c r="I1500" s="17"/>
      <c r="J1500" s="17"/>
      <c r="K1500" s="17"/>
      <c r="L1500" s="17"/>
      <c r="M1500" s="17"/>
    </row>
    <row r="1501" spans="1:13" x14ac:dyDescent="0.2">
      <c r="A1501" s="17"/>
      <c r="B1501" s="17"/>
      <c r="C1501" s="17"/>
      <c r="D1501" s="17"/>
      <c r="E1501" s="17"/>
      <c r="F1501" s="17"/>
      <c r="G1501" s="17"/>
      <c r="H1501" s="17"/>
      <c r="I1501" s="17"/>
      <c r="J1501" s="17"/>
      <c r="K1501" s="17"/>
      <c r="L1501" s="17"/>
      <c r="M1501" s="17"/>
    </row>
    <row r="1502" spans="1:13" x14ac:dyDescent="0.2">
      <c r="A1502" s="17"/>
      <c r="B1502" s="17"/>
      <c r="C1502" s="17"/>
      <c r="D1502" s="17"/>
      <c r="E1502" s="17"/>
      <c r="F1502" s="17"/>
      <c r="G1502" s="17"/>
      <c r="H1502" s="17"/>
      <c r="I1502" s="17"/>
      <c r="J1502" s="17"/>
      <c r="K1502" s="17"/>
      <c r="L1502" s="17"/>
      <c r="M1502" s="17"/>
    </row>
    <row r="1503" spans="1:13" x14ac:dyDescent="0.2">
      <c r="A1503" s="17"/>
      <c r="B1503" s="17"/>
      <c r="C1503" s="17"/>
      <c r="D1503" s="17"/>
      <c r="E1503" s="17"/>
      <c r="F1503" s="17"/>
      <c r="G1503" s="17"/>
      <c r="H1503" s="17"/>
      <c r="I1503" s="17"/>
      <c r="J1503" s="17"/>
      <c r="K1503" s="17"/>
      <c r="L1503" s="17"/>
      <c r="M1503" s="17"/>
    </row>
    <row r="1504" spans="1:13" x14ac:dyDescent="0.2">
      <c r="A1504" s="17"/>
      <c r="B1504" s="17"/>
      <c r="C1504" s="17"/>
      <c r="D1504" s="17"/>
      <c r="E1504" s="17"/>
      <c r="F1504" s="17"/>
      <c r="G1504" s="17"/>
      <c r="H1504" s="17"/>
      <c r="I1504" s="17"/>
      <c r="J1504" s="17"/>
      <c r="K1504" s="17"/>
      <c r="L1504" s="17"/>
      <c r="M1504" s="17"/>
    </row>
    <row r="1505" spans="1:13" x14ac:dyDescent="0.2">
      <c r="A1505" s="17"/>
      <c r="B1505" s="17"/>
      <c r="C1505" s="17"/>
      <c r="D1505" s="17"/>
      <c r="E1505" s="17"/>
      <c r="F1505" s="17"/>
      <c r="G1505" s="17"/>
      <c r="H1505" s="17"/>
      <c r="I1505" s="17"/>
      <c r="J1505" s="17"/>
      <c r="K1505" s="17"/>
      <c r="L1505" s="17"/>
      <c r="M1505" s="17"/>
    </row>
    <row r="1506" spans="1:13" x14ac:dyDescent="0.2">
      <c r="A1506" s="17"/>
      <c r="B1506" s="17"/>
      <c r="C1506" s="17"/>
      <c r="D1506" s="17"/>
      <c r="E1506" s="17"/>
      <c r="F1506" s="17"/>
      <c r="G1506" s="17"/>
      <c r="H1506" s="17"/>
      <c r="I1506" s="17"/>
      <c r="J1506" s="17"/>
      <c r="K1506" s="17"/>
      <c r="L1506" s="17"/>
      <c r="M1506" s="17"/>
    </row>
    <row r="1507" spans="1:13" x14ac:dyDescent="0.2">
      <c r="A1507" s="17"/>
      <c r="B1507" s="17"/>
      <c r="C1507" s="17"/>
      <c r="D1507" s="17"/>
      <c r="E1507" s="17"/>
      <c r="F1507" s="17"/>
      <c r="G1507" s="17"/>
      <c r="H1507" s="17"/>
      <c r="I1507" s="17"/>
      <c r="J1507" s="17"/>
      <c r="K1507" s="17"/>
      <c r="L1507" s="17"/>
      <c r="M1507" s="17"/>
    </row>
    <row r="1508" spans="1:13" x14ac:dyDescent="0.2">
      <c r="A1508" s="17"/>
      <c r="B1508" s="17"/>
      <c r="C1508" s="17"/>
      <c r="D1508" s="17"/>
      <c r="E1508" s="17"/>
      <c r="F1508" s="17"/>
      <c r="G1508" s="17"/>
      <c r="H1508" s="17"/>
      <c r="I1508" s="17"/>
      <c r="J1508" s="17"/>
      <c r="K1508" s="17"/>
      <c r="L1508" s="17"/>
      <c r="M1508" s="17"/>
    </row>
    <row r="1509" spans="1:13" x14ac:dyDescent="0.2">
      <c r="A1509" s="17"/>
      <c r="B1509" s="17"/>
      <c r="C1509" s="17"/>
      <c r="D1509" s="17"/>
      <c r="E1509" s="17"/>
      <c r="F1509" s="17"/>
      <c r="G1509" s="17"/>
      <c r="H1509" s="17"/>
      <c r="I1509" s="17"/>
      <c r="J1509" s="17"/>
      <c r="K1509" s="17"/>
      <c r="L1509" s="17"/>
      <c r="M1509" s="17"/>
    </row>
    <row r="1510" spans="1:13" x14ac:dyDescent="0.2">
      <c r="A1510" s="17"/>
      <c r="B1510" s="17"/>
      <c r="C1510" s="17"/>
      <c r="D1510" s="17"/>
      <c r="E1510" s="17"/>
      <c r="F1510" s="17"/>
      <c r="G1510" s="17"/>
      <c r="H1510" s="17"/>
      <c r="I1510" s="17"/>
      <c r="J1510" s="17"/>
      <c r="K1510" s="17"/>
      <c r="L1510" s="17"/>
      <c r="M1510" s="17"/>
    </row>
    <row r="1511" spans="1:13" x14ac:dyDescent="0.2">
      <c r="A1511" s="17"/>
      <c r="B1511" s="17"/>
      <c r="C1511" s="17"/>
      <c r="D1511" s="17"/>
      <c r="E1511" s="17"/>
      <c r="F1511" s="17"/>
      <c r="G1511" s="17"/>
      <c r="H1511" s="17"/>
      <c r="I1511" s="17"/>
      <c r="J1511" s="17"/>
      <c r="K1511" s="17"/>
      <c r="L1511" s="17"/>
      <c r="M1511" s="17"/>
    </row>
    <row r="1512" spans="1:13" x14ac:dyDescent="0.2">
      <c r="A1512" s="17"/>
      <c r="B1512" s="17"/>
      <c r="C1512" s="17"/>
      <c r="D1512" s="17"/>
      <c r="E1512" s="17"/>
      <c r="F1512" s="17"/>
      <c r="G1512" s="17"/>
      <c r="H1512" s="17"/>
      <c r="I1512" s="17"/>
      <c r="J1512" s="17"/>
      <c r="K1512" s="17"/>
      <c r="L1512" s="17"/>
      <c r="M1512" s="17"/>
    </row>
    <row r="1513" spans="1:13" x14ac:dyDescent="0.2">
      <c r="A1513" s="17"/>
      <c r="B1513" s="17"/>
      <c r="C1513" s="17"/>
      <c r="D1513" s="17"/>
      <c r="E1513" s="17"/>
      <c r="F1513" s="17"/>
      <c r="G1513" s="17"/>
      <c r="H1513" s="17"/>
      <c r="I1513" s="17"/>
      <c r="J1513" s="17"/>
      <c r="K1513" s="17"/>
      <c r="L1513" s="17"/>
      <c r="M1513" s="17"/>
    </row>
    <row r="1514" spans="1:13" x14ac:dyDescent="0.2">
      <c r="A1514" s="17"/>
      <c r="B1514" s="17"/>
      <c r="C1514" s="17"/>
      <c r="D1514" s="17"/>
      <c r="E1514" s="17"/>
      <c r="F1514" s="17"/>
      <c r="G1514" s="17"/>
      <c r="H1514" s="17"/>
      <c r="I1514" s="17"/>
      <c r="J1514" s="17"/>
      <c r="K1514" s="17"/>
      <c r="L1514" s="17"/>
      <c r="M1514" s="17"/>
    </row>
    <row r="1515" spans="1:13" x14ac:dyDescent="0.2">
      <c r="A1515" s="17"/>
      <c r="B1515" s="17"/>
      <c r="C1515" s="17"/>
      <c r="D1515" s="17"/>
      <c r="E1515" s="17"/>
      <c r="F1515" s="17"/>
      <c r="G1515" s="17"/>
      <c r="H1515" s="17"/>
      <c r="I1515" s="17"/>
      <c r="J1515" s="17"/>
      <c r="K1515" s="17"/>
      <c r="L1515" s="17"/>
      <c r="M1515" s="17"/>
    </row>
    <row r="1516" spans="1:13" x14ac:dyDescent="0.2">
      <c r="A1516" s="17"/>
      <c r="B1516" s="17"/>
      <c r="C1516" s="17"/>
      <c r="D1516" s="17"/>
      <c r="E1516" s="17"/>
      <c r="F1516" s="17"/>
      <c r="G1516" s="17"/>
      <c r="H1516" s="17"/>
      <c r="I1516" s="17"/>
      <c r="J1516" s="17"/>
      <c r="K1516" s="17"/>
      <c r="L1516" s="17"/>
      <c r="M1516" s="17"/>
    </row>
    <row r="1517" spans="1:13" x14ac:dyDescent="0.2">
      <c r="A1517" s="17"/>
      <c r="B1517" s="17"/>
      <c r="C1517" s="17"/>
      <c r="D1517" s="17"/>
      <c r="E1517" s="17"/>
      <c r="F1517" s="17"/>
      <c r="G1517" s="17"/>
      <c r="H1517" s="17"/>
      <c r="I1517" s="17"/>
      <c r="J1517" s="17"/>
      <c r="K1517" s="17"/>
      <c r="L1517" s="17"/>
      <c r="M1517" s="17"/>
    </row>
    <row r="1518" spans="1:13" x14ac:dyDescent="0.2">
      <c r="A1518" s="17"/>
      <c r="B1518" s="17"/>
      <c r="C1518" s="17"/>
      <c r="D1518" s="17"/>
      <c r="E1518" s="17"/>
      <c r="F1518" s="17"/>
      <c r="G1518" s="17"/>
      <c r="H1518" s="17"/>
      <c r="I1518" s="17"/>
      <c r="J1518" s="17"/>
      <c r="K1518" s="17"/>
      <c r="L1518" s="17"/>
      <c r="M1518" s="17"/>
    </row>
    <row r="1519" spans="1:13" x14ac:dyDescent="0.2">
      <c r="A1519" s="17"/>
      <c r="B1519" s="17"/>
      <c r="C1519" s="17"/>
      <c r="D1519" s="17"/>
      <c r="E1519" s="17"/>
      <c r="F1519" s="17"/>
      <c r="G1519" s="17"/>
      <c r="H1519" s="17"/>
      <c r="I1519" s="17"/>
      <c r="J1519" s="17"/>
      <c r="K1519" s="17"/>
      <c r="L1519" s="17"/>
      <c r="M1519" s="17"/>
    </row>
    <row r="1520" spans="1:13" x14ac:dyDescent="0.2">
      <c r="A1520" s="17"/>
      <c r="B1520" s="17"/>
      <c r="C1520" s="17"/>
      <c r="D1520" s="17"/>
      <c r="E1520" s="17"/>
      <c r="F1520" s="17"/>
      <c r="G1520" s="17"/>
      <c r="H1520" s="17"/>
      <c r="I1520" s="17"/>
      <c r="J1520" s="17"/>
      <c r="K1520" s="17"/>
      <c r="L1520" s="17"/>
      <c r="M1520" s="17"/>
    </row>
    <row r="1521" spans="1:13" x14ac:dyDescent="0.2">
      <c r="A1521" s="17"/>
      <c r="B1521" s="17"/>
      <c r="C1521" s="17"/>
      <c r="D1521" s="17"/>
      <c r="E1521" s="17"/>
      <c r="F1521" s="17"/>
      <c r="G1521" s="17"/>
      <c r="H1521" s="17"/>
      <c r="I1521" s="17"/>
      <c r="J1521" s="17"/>
      <c r="K1521" s="17"/>
      <c r="L1521" s="17"/>
      <c r="M1521" s="17"/>
    </row>
    <row r="1522" spans="1:13" x14ac:dyDescent="0.2">
      <c r="A1522" s="17"/>
      <c r="B1522" s="17"/>
      <c r="C1522" s="17"/>
      <c r="D1522" s="17"/>
      <c r="E1522" s="17"/>
      <c r="F1522" s="17"/>
      <c r="G1522" s="17"/>
      <c r="H1522" s="17"/>
      <c r="I1522" s="17"/>
      <c r="J1522" s="17"/>
      <c r="K1522" s="17"/>
      <c r="L1522" s="17"/>
      <c r="M1522" s="17"/>
    </row>
    <row r="1523" spans="1:13" x14ac:dyDescent="0.2">
      <c r="A1523" s="17"/>
      <c r="B1523" s="17"/>
      <c r="C1523" s="17"/>
      <c r="D1523" s="17"/>
      <c r="E1523" s="17"/>
      <c r="F1523" s="17"/>
      <c r="G1523" s="17"/>
      <c r="H1523" s="17"/>
      <c r="I1523" s="17"/>
      <c r="J1523" s="17"/>
      <c r="K1523" s="17"/>
      <c r="L1523" s="17"/>
      <c r="M1523" s="17"/>
    </row>
    <row r="1524" spans="1:13" x14ac:dyDescent="0.2">
      <c r="A1524" s="17"/>
      <c r="B1524" s="17"/>
      <c r="C1524" s="17"/>
      <c r="D1524" s="17"/>
      <c r="E1524" s="17"/>
      <c r="F1524" s="17"/>
      <c r="G1524" s="17"/>
      <c r="H1524" s="17"/>
      <c r="I1524" s="17"/>
      <c r="J1524" s="17"/>
      <c r="K1524" s="17"/>
      <c r="L1524" s="17"/>
      <c r="M1524" s="17"/>
    </row>
    <row r="1525" spans="1:13" x14ac:dyDescent="0.2">
      <c r="A1525" s="17"/>
      <c r="B1525" s="17"/>
      <c r="C1525" s="17"/>
      <c r="D1525" s="17"/>
      <c r="E1525" s="17"/>
      <c r="F1525" s="17"/>
      <c r="G1525" s="17"/>
      <c r="H1525" s="17"/>
      <c r="I1525" s="17"/>
      <c r="J1525" s="17"/>
      <c r="K1525" s="17"/>
      <c r="L1525" s="17"/>
      <c r="M1525" s="17"/>
    </row>
    <row r="1526" spans="1:13" x14ac:dyDescent="0.2">
      <c r="A1526" s="17"/>
      <c r="B1526" s="17"/>
      <c r="C1526" s="17"/>
      <c r="D1526" s="17"/>
      <c r="E1526" s="17"/>
      <c r="F1526" s="17"/>
      <c r="G1526" s="17"/>
      <c r="H1526" s="17"/>
      <c r="I1526" s="17"/>
      <c r="J1526" s="17"/>
      <c r="K1526" s="17"/>
      <c r="L1526" s="17"/>
      <c r="M1526" s="17"/>
    </row>
    <row r="1527" spans="1:13" x14ac:dyDescent="0.2">
      <c r="A1527" s="17"/>
      <c r="B1527" s="17"/>
      <c r="C1527" s="17"/>
      <c r="D1527" s="17"/>
      <c r="E1527" s="17"/>
      <c r="F1527" s="17"/>
      <c r="G1527" s="17"/>
      <c r="H1527" s="17"/>
      <c r="I1527" s="17"/>
      <c r="J1527" s="17"/>
      <c r="K1527" s="17"/>
      <c r="L1527" s="17"/>
      <c r="M1527" s="17"/>
    </row>
    <row r="1528" spans="1:13" x14ac:dyDescent="0.2">
      <c r="A1528" s="17"/>
      <c r="B1528" s="17"/>
      <c r="C1528" s="17"/>
      <c r="D1528" s="17"/>
      <c r="E1528" s="17"/>
      <c r="F1528" s="17"/>
      <c r="G1528" s="17"/>
      <c r="H1528" s="17"/>
      <c r="I1528" s="17"/>
      <c r="J1528" s="17"/>
      <c r="K1528" s="17"/>
      <c r="L1528" s="17"/>
      <c r="M1528" s="17"/>
    </row>
    <row r="1529" spans="1:13" x14ac:dyDescent="0.2">
      <c r="A1529" s="17"/>
      <c r="B1529" s="17"/>
      <c r="C1529" s="17"/>
      <c r="D1529" s="17"/>
      <c r="E1529" s="17"/>
      <c r="F1529" s="17"/>
      <c r="G1529" s="17"/>
      <c r="H1529" s="17"/>
      <c r="I1529" s="17"/>
      <c r="J1529" s="17"/>
      <c r="K1529" s="17"/>
      <c r="L1529" s="17"/>
      <c r="M1529" s="17"/>
    </row>
    <row r="1530" spans="1:13" x14ac:dyDescent="0.2">
      <c r="A1530" s="17"/>
      <c r="B1530" s="17"/>
      <c r="C1530" s="17"/>
      <c r="D1530" s="17"/>
      <c r="E1530" s="17"/>
      <c r="F1530" s="17"/>
      <c r="G1530" s="17"/>
      <c r="H1530" s="17"/>
      <c r="I1530" s="17"/>
      <c r="J1530" s="17"/>
      <c r="K1530" s="17"/>
      <c r="L1530" s="17"/>
      <c r="M1530" s="17"/>
    </row>
    <row r="1531" spans="1:13" x14ac:dyDescent="0.2">
      <c r="A1531" s="17"/>
      <c r="B1531" s="17"/>
      <c r="C1531" s="17"/>
      <c r="D1531" s="17"/>
      <c r="E1531" s="17"/>
      <c r="F1531" s="17"/>
      <c r="G1531" s="17"/>
      <c r="H1531" s="17"/>
      <c r="I1531" s="17"/>
      <c r="J1531" s="17"/>
      <c r="K1531" s="17"/>
      <c r="L1531" s="17"/>
      <c r="M1531" s="17"/>
    </row>
    <row r="1532" spans="1:13" x14ac:dyDescent="0.2">
      <c r="A1532" s="17"/>
      <c r="B1532" s="17"/>
      <c r="C1532" s="17"/>
      <c r="D1532" s="17"/>
      <c r="E1532" s="17"/>
      <c r="F1532" s="17"/>
      <c r="G1532" s="17"/>
      <c r="H1532" s="17"/>
      <c r="I1532" s="17"/>
      <c r="J1532" s="17"/>
      <c r="K1532" s="17"/>
      <c r="L1532" s="17"/>
      <c r="M1532" s="17"/>
    </row>
    <row r="1533" spans="1:13" x14ac:dyDescent="0.2">
      <c r="A1533" s="17"/>
      <c r="B1533" s="17"/>
      <c r="C1533" s="17"/>
      <c r="D1533" s="17"/>
      <c r="E1533" s="17"/>
      <c r="F1533" s="17"/>
      <c r="G1533" s="17"/>
      <c r="H1533" s="17"/>
      <c r="I1533" s="17"/>
      <c r="J1533" s="17"/>
      <c r="K1533" s="17"/>
      <c r="L1533" s="17"/>
      <c r="M1533" s="17"/>
    </row>
    <row r="1534" spans="1:13" x14ac:dyDescent="0.2">
      <c r="A1534" s="17"/>
      <c r="B1534" s="17"/>
      <c r="C1534" s="17"/>
      <c r="D1534" s="17"/>
      <c r="E1534" s="17"/>
      <c r="F1534" s="17"/>
      <c r="G1534" s="17"/>
      <c r="H1534" s="17"/>
      <c r="I1534" s="17"/>
      <c r="J1534" s="17"/>
      <c r="K1534" s="17"/>
      <c r="L1534" s="17"/>
      <c r="M1534" s="17"/>
    </row>
    <row r="1535" spans="1:13" x14ac:dyDescent="0.2">
      <c r="A1535" s="17"/>
      <c r="B1535" s="17"/>
      <c r="C1535" s="17"/>
      <c r="D1535" s="17"/>
      <c r="E1535" s="17"/>
      <c r="F1535" s="17"/>
      <c r="G1535" s="17"/>
      <c r="H1535" s="17"/>
      <c r="I1535" s="17"/>
      <c r="J1535" s="17"/>
      <c r="K1535" s="17"/>
      <c r="L1535" s="17"/>
      <c r="M1535" s="17"/>
    </row>
    <row r="1536" spans="1:13" x14ac:dyDescent="0.2">
      <c r="A1536" s="17"/>
      <c r="B1536" s="17"/>
      <c r="C1536" s="17"/>
      <c r="D1536" s="17"/>
      <c r="E1536" s="17"/>
      <c r="F1536" s="17"/>
      <c r="G1536" s="17"/>
      <c r="H1536" s="17"/>
      <c r="I1536" s="17"/>
      <c r="J1536" s="17"/>
      <c r="K1536" s="17"/>
      <c r="L1536" s="17"/>
      <c r="M1536" s="17"/>
    </row>
    <row r="1537" spans="1:13" x14ac:dyDescent="0.2">
      <c r="A1537" s="17"/>
      <c r="B1537" s="17"/>
      <c r="C1537" s="17"/>
      <c r="D1537" s="17"/>
      <c r="E1537" s="17"/>
      <c r="F1537" s="17"/>
      <c r="G1537" s="17"/>
      <c r="H1537" s="17"/>
      <c r="I1537" s="17"/>
      <c r="J1537" s="17"/>
      <c r="K1537" s="17"/>
      <c r="L1537" s="17"/>
      <c r="M1537" s="17"/>
    </row>
    <row r="1538" spans="1:13" x14ac:dyDescent="0.2">
      <c r="A1538" s="17"/>
      <c r="B1538" s="17"/>
      <c r="C1538" s="17"/>
      <c r="D1538" s="17"/>
      <c r="E1538" s="17"/>
      <c r="F1538" s="17"/>
      <c r="G1538" s="17"/>
      <c r="H1538" s="17"/>
      <c r="I1538" s="17"/>
      <c r="J1538" s="17"/>
      <c r="K1538" s="17"/>
      <c r="L1538" s="17"/>
      <c r="M1538" s="17"/>
    </row>
    <row r="1539" spans="1:13" x14ac:dyDescent="0.2">
      <c r="A1539" s="17"/>
      <c r="B1539" s="17"/>
      <c r="C1539" s="17"/>
      <c r="D1539" s="17"/>
      <c r="E1539" s="17"/>
      <c r="F1539" s="17"/>
      <c r="G1539" s="17"/>
      <c r="H1539" s="17"/>
      <c r="I1539" s="17"/>
      <c r="J1539" s="17"/>
      <c r="K1539" s="17"/>
      <c r="L1539" s="17"/>
      <c r="M1539" s="17"/>
    </row>
    <row r="1540" spans="1:13" x14ac:dyDescent="0.2">
      <c r="A1540" s="17"/>
      <c r="B1540" s="17"/>
      <c r="C1540" s="17"/>
      <c r="D1540" s="17"/>
      <c r="E1540" s="17"/>
      <c r="F1540" s="17"/>
      <c r="G1540" s="17"/>
      <c r="H1540" s="17"/>
      <c r="I1540" s="17"/>
      <c r="J1540" s="17"/>
      <c r="K1540" s="17"/>
      <c r="L1540" s="17"/>
      <c r="M1540" s="17"/>
    </row>
    <row r="1541" spans="1:13" x14ac:dyDescent="0.2">
      <c r="A1541" s="17"/>
      <c r="B1541" s="17"/>
      <c r="C1541" s="17"/>
      <c r="D1541" s="17"/>
      <c r="E1541" s="17"/>
      <c r="F1541" s="17"/>
      <c r="G1541" s="17"/>
      <c r="H1541" s="17"/>
      <c r="I1541" s="17"/>
      <c r="J1541" s="17"/>
      <c r="K1541" s="17"/>
      <c r="L1541" s="17"/>
      <c r="M1541" s="17"/>
    </row>
    <row r="1542" spans="1:13" x14ac:dyDescent="0.2">
      <c r="A1542" s="17"/>
      <c r="B1542" s="17"/>
      <c r="C1542" s="17"/>
      <c r="D1542" s="17"/>
      <c r="E1542" s="17"/>
      <c r="F1542" s="17"/>
      <c r="G1542" s="17"/>
      <c r="H1542" s="17"/>
      <c r="I1542" s="17"/>
      <c r="J1542" s="17"/>
      <c r="K1542" s="17"/>
      <c r="L1542" s="17"/>
      <c r="M1542" s="17"/>
    </row>
    <row r="1543" spans="1:13" x14ac:dyDescent="0.2">
      <c r="A1543" s="17"/>
      <c r="B1543" s="17"/>
      <c r="C1543" s="17"/>
      <c r="D1543" s="17"/>
      <c r="E1543" s="17"/>
      <c r="F1543" s="17"/>
      <c r="G1543" s="17"/>
      <c r="H1543" s="17"/>
      <c r="I1543" s="17"/>
      <c r="J1543" s="17"/>
      <c r="K1543" s="17"/>
      <c r="L1543" s="17"/>
      <c r="M1543" s="17"/>
    </row>
    <row r="1544" spans="1:13" x14ac:dyDescent="0.2">
      <c r="A1544" s="17"/>
      <c r="B1544" s="17"/>
      <c r="C1544" s="17"/>
      <c r="D1544" s="17"/>
      <c r="E1544" s="17"/>
      <c r="F1544" s="17"/>
      <c r="G1544" s="17"/>
      <c r="H1544" s="17"/>
      <c r="I1544" s="17"/>
      <c r="J1544" s="17"/>
      <c r="K1544" s="17"/>
      <c r="L1544" s="17"/>
      <c r="M1544" s="17"/>
    </row>
    <row r="1545" spans="1:13" x14ac:dyDescent="0.2">
      <c r="A1545" s="17"/>
      <c r="B1545" s="17"/>
      <c r="C1545" s="17"/>
      <c r="D1545" s="17"/>
      <c r="E1545" s="17"/>
      <c r="F1545" s="17"/>
      <c r="G1545" s="17"/>
      <c r="H1545" s="17"/>
      <c r="I1545" s="17"/>
      <c r="J1545" s="17"/>
      <c r="K1545" s="17"/>
      <c r="L1545" s="17"/>
      <c r="M1545" s="17"/>
    </row>
    <row r="1546" spans="1:13" x14ac:dyDescent="0.2">
      <c r="A1546" s="17"/>
      <c r="B1546" s="17"/>
      <c r="C1546" s="17"/>
      <c r="D1546" s="17"/>
      <c r="E1546" s="17"/>
      <c r="F1546" s="17"/>
      <c r="G1546" s="17"/>
      <c r="H1546" s="17"/>
      <c r="I1546" s="17"/>
      <c r="J1546" s="17"/>
      <c r="K1546" s="17"/>
      <c r="L1546" s="17"/>
      <c r="M1546" s="17"/>
    </row>
    <row r="1547" spans="1:13" x14ac:dyDescent="0.2">
      <c r="A1547" s="17"/>
      <c r="B1547" s="17"/>
      <c r="C1547" s="17"/>
      <c r="D1547" s="17"/>
      <c r="E1547" s="17"/>
      <c r="F1547" s="17"/>
      <c r="G1547" s="17"/>
      <c r="H1547" s="17"/>
      <c r="I1547" s="17"/>
      <c r="J1547" s="17"/>
      <c r="K1547" s="17"/>
      <c r="L1547" s="17"/>
      <c r="M1547" s="17"/>
    </row>
    <row r="1548" spans="1:13" x14ac:dyDescent="0.2">
      <c r="A1548" s="17"/>
      <c r="B1548" s="17"/>
      <c r="C1548" s="17"/>
      <c r="D1548" s="17"/>
      <c r="E1548" s="17"/>
      <c r="F1548" s="17"/>
      <c r="G1548" s="17"/>
      <c r="H1548" s="17"/>
      <c r="I1548" s="17"/>
      <c r="J1548" s="17"/>
      <c r="K1548" s="17"/>
      <c r="L1548" s="17"/>
      <c r="M1548" s="17"/>
    </row>
    <row r="1549" spans="1:13" x14ac:dyDescent="0.2">
      <c r="A1549" s="17"/>
      <c r="B1549" s="17"/>
      <c r="C1549" s="17"/>
      <c r="D1549" s="17"/>
      <c r="E1549" s="17"/>
      <c r="F1549" s="17"/>
      <c r="G1549" s="17"/>
      <c r="H1549" s="17"/>
      <c r="I1549" s="17"/>
      <c r="J1549" s="17"/>
      <c r="K1549" s="17"/>
      <c r="L1549" s="17"/>
      <c r="M1549" s="17"/>
    </row>
    <row r="1550" spans="1:13" x14ac:dyDescent="0.2">
      <c r="A1550" s="17"/>
      <c r="B1550" s="17"/>
      <c r="C1550" s="17"/>
      <c r="D1550" s="17"/>
      <c r="E1550" s="17"/>
      <c r="F1550" s="17"/>
      <c r="G1550" s="17"/>
      <c r="H1550" s="17"/>
      <c r="I1550" s="17"/>
      <c r="J1550" s="17"/>
      <c r="K1550" s="17"/>
      <c r="L1550" s="17"/>
      <c r="M1550" s="17"/>
    </row>
    <row r="1551" spans="1:13" x14ac:dyDescent="0.2">
      <c r="A1551" s="17"/>
      <c r="B1551" s="17"/>
      <c r="C1551" s="17"/>
      <c r="D1551" s="17"/>
      <c r="E1551" s="17"/>
      <c r="F1551" s="17"/>
      <c r="G1551" s="17"/>
      <c r="H1551" s="17"/>
      <c r="I1551" s="17"/>
      <c r="J1551" s="17"/>
      <c r="K1551" s="17"/>
      <c r="L1551" s="17"/>
      <c r="M1551" s="17"/>
    </row>
    <row r="1552" spans="1:13" x14ac:dyDescent="0.2">
      <c r="A1552" s="17"/>
      <c r="B1552" s="17"/>
      <c r="C1552" s="17"/>
      <c r="D1552" s="17"/>
      <c r="E1552" s="17"/>
      <c r="F1552" s="17"/>
      <c r="G1552" s="17"/>
      <c r="H1552" s="17"/>
      <c r="I1552" s="17"/>
      <c r="J1552" s="17"/>
      <c r="K1552" s="17"/>
      <c r="L1552" s="17"/>
      <c r="M1552" s="17"/>
    </row>
    <row r="1553" spans="1:13" x14ac:dyDescent="0.2">
      <c r="A1553" s="17"/>
      <c r="B1553" s="17"/>
      <c r="C1553" s="17"/>
      <c r="D1553" s="17"/>
      <c r="E1553" s="17"/>
      <c r="F1553" s="17"/>
      <c r="G1553" s="17"/>
      <c r="H1553" s="17"/>
      <c r="I1553" s="17"/>
      <c r="J1553" s="17"/>
      <c r="K1553" s="17"/>
      <c r="L1553" s="17"/>
      <c r="M1553" s="17"/>
    </row>
    <row r="1554" spans="1:13" x14ac:dyDescent="0.2">
      <c r="A1554" s="17"/>
      <c r="B1554" s="17"/>
      <c r="C1554" s="17"/>
      <c r="D1554" s="17"/>
      <c r="E1554" s="17"/>
      <c r="F1554" s="17"/>
      <c r="G1554" s="17"/>
      <c r="H1554" s="17"/>
      <c r="I1554" s="17"/>
      <c r="J1554" s="17"/>
      <c r="K1554" s="17"/>
      <c r="L1554" s="17"/>
      <c r="M1554" s="17"/>
    </row>
    <row r="1555" spans="1:13" x14ac:dyDescent="0.2">
      <c r="A1555" s="17"/>
      <c r="B1555" s="17"/>
      <c r="C1555" s="17"/>
      <c r="D1555" s="17"/>
      <c r="E1555" s="17"/>
      <c r="F1555" s="17"/>
      <c r="G1555" s="17"/>
      <c r="H1555" s="17"/>
      <c r="I1555" s="17"/>
      <c r="J1555" s="17"/>
      <c r="K1555" s="17"/>
      <c r="L1555" s="17"/>
      <c r="M1555" s="17"/>
    </row>
    <row r="1556" spans="1:13" x14ac:dyDescent="0.2">
      <c r="A1556" s="17"/>
      <c r="B1556" s="17"/>
      <c r="C1556" s="17"/>
      <c r="D1556" s="17"/>
      <c r="E1556" s="17"/>
      <c r="F1556" s="17"/>
      <c r="G1556" s="17"/>
      <c r="H1556" s="17"/>
      <c r="I1556" s="17"/>
      <c r="J1556" s="17"/>
      <c r="K1556" s="17"/>
      <c r="L1556" s="17"/>
      <c r="M1556" s="17"/>
    </row>
    <row r="1557" spans="1:13" x14ac:dyDescent="0.2">
      <c r="A1557" s="17"/>
      <c r="B1557" s="17"/>
      <c r="C1557" s="17"/>
      <c r="D1557" s="17"/>
      <c r="E1557" s="17"/>
      <c r="F1557" s="17"/>
      <c r="G1557" s="17"/>
      <c r="H1557" s="17"/>
      <c r="I1557" s="17"/>
      <c r="J1557" s="17"/>
      <c r="K1557" s="17"/>
      <c r="L1557" s="17"/>
      <c r="M1557" s="17"/>
    </row>
    <row r="1558" spans="1:13" x14ac:dyDescent="0.2">
      <c r="A1558" s="17"/>
      <c r="B1558" s="17"/>
      <c r="C1558" s="17"/>
      <c r="D1558" s="17"/>
      <c r="E1558" s="17"/>
      <c r="F1558" s="17"/>
      <c r="G1558" s="17"/>
      <c r="H1558" s="17"/>
      <c r="I1558" s="17"/>
      <c r="J1558" s="17"/>
      <c r="K1558" s="17"/>
      <c r="L1558" s="17"/>
      <c r="M1558" s="17"/>
    </row>
    <row r="1559" spans="1:13" x14ac:dyDescent="0.2">
      <c r="A1559" s="17"/>
      <c r="B1559" s="17"/>
      <c r="C1559" s="17"/>
      <c r="D1559" s="17"/>
      <c r="E1559" s="17"/>
      <c r="F1559" s="17"/>
      <c r="G1559" s="17"/>
      <c r="H1559" s="17"/>
      <c r="I1559" s="17"/>
      <c r="J1559" s="17"/>
      <c r="K1559" s="17"/>
      <c r="L1559" s="17"/>
      <c r="M1559" s="17"/>
    </row>
    <row r="1560" spans="1:13" x14ac:dyDescent="0.2">
      <c r="A1560" s="17"/>
      <c r="B1560" s="17"/>
      <c r="C1560" s="17"/>
      <c r="D1560" s="17"/>
      <c r="E1560" s="17"/>
      <c r="F1560" s="17"/>
      <c r="G1560" s="17"/>
      <c r="H1560" s="17"/>
      <c r="I1560" s="17"/>
      <c r="J1560" s="17"/>
      <c r="K1560" s="17"/>
      <c r="L1560" s="17"/>
      <c r="M1560" s="17"/>
    </row>
    <row r="1561" spans="1:13" x14ac:dyDescent="0.2">
      <c r="A1561" s="17"/>
      <c r="B1561" s="17"/>
      <c r="C1561" s="17"/>
      <c r="D1561" s="17"/>
      <c r="E1561" s="17"/>
      <c r="F1561" s="17"/>
      <c r="G1561" s="17"/>
      <c r="H1561" s="17"/>
      <c r="I1561" s="17"/>
      <c r="J1561" s="17"/>
      <c r="K1561" s="17"/>
      <c r="L1561" s="17"/>
      <c r="M1561" s="17"/>
    </row>
    <row r="1562" spans="1:13" x14ac:dyDescent="0.2">
      <c r="A1562" s="17"/>
      <c r="B1562" s="17"/>
      <c r="C1562" s="17"/>
      <c r="D1562" s="17"/>
      <c r="E1562" s="17"/>
      <c r="F1562" s="17"/>
      <c r="G1562" s="17"/>
      <c r="H1562" s="17"/>
      <c r="I1562" s="17"/>
      <c r="J1562" s="17"/>
      <c r="K1562" s="17"/>
      <c r="L1562" s="17"/>
      <c r="M1562" s="17"/>
    </row>
    <row r="1563" spans="1:13" x14ac:dyDescent="0.2">
      <c r="A1563" s="17"/>
      <c r="B1563" s="17"/>
      <c r="C1563" s="17"/>
      <c r="D1563" s="17"/>
      <c r="E1563" s="17"/>
      <c r="F1563" s="17"/>
      <c r="G1563" s="17"/>
      <c r="H1563" s="17"/>
      <c r="I1563" s="17"/>
      <c r="J1563" s="17"/>
      <c r="K1563" s="17"/>
      <c r="L1563" s="17"/>
      <c r="M1563" s="17"/>
    </row>
    <row r="1564" spans="1:13" x14ac:dyDescent="0.2">
      <c r="A1564" s="17"/>
      <c r="B1564" s="17"/>
      <c r="C1564" s="17"/>
      <c r="D1564" s="17"/>
      <c r="E1564" s="17"/>
      <c r="F1564" s="17"/>
      <c r="G1564" s="17"/>
      <c r="H1564" s="17"/>
      <c r="I1564" s="17"/>
      <c r="J1564" s="17"/>
      <c r="K1564" s="17"/>
      <c r="L1564" s="17"/>
      <c r="M1564" s="17"/>
    </row>
    <row r="1565" spans="1:13" x14ac:dyDescent="0.2">
      <c r="A1565" s="17"/>
      <c r="B1565" s="17"/>
      <c r="C1565" s="17"/>
      <c r="D1565" s="17"/>
      <c r="E1565" s="17"/>
      <c r="F1565" s="17"/>
      <c r="G1565" s="17"/>
      <c r="H1565" s="17"/>
      <c r="I1565" s="17"/>
      <c r="J1565" s="17"/>
      <c r="K1565" s="17"/>
      <c r="L1565" s="17"/>
      <c r="M1565" s="17"/>
    </row>
    <row r="1566" spans="1:13" x14ac:dyDescent="0.2">
      <c r="A1566" s="17"/>
      <c r="B1566" s="17"/>
      <c r="C1566" s="17"/>
      <c r="D1566" s="17"/>
      <c r="E1566" s="17"/>
      <c r="F1566" s="17"/>
      <c r="G1566" s="17"/>
      <c r="H1566" s="17"/>
      <c r="I1566" s="17"/>
      <c r="J1566" s="17"/>
      <c r="K1566" s="17"/>
      <c r="L1566" s="17"/>
      <c r="M1566" s="17"/>
    </row>
    <row r="1567" spans="1:13" x14ac:dyDescent="0.2">
      <c r="A1567" s="17"/>
      <c r="B1567" s="17"/>
      <c r="C1567" s="17"/>
      <c r="D1567" s="17"/>
      <c r="E1567" s="17"/>
      <c r="F1567" s="17"/>
      <c r="G1567" s="17"/>
      <c r="H1567" s="17"/>
      <c r="I1567" s="17"/>
      <c r="J1567" s="17"/>
      <c r="K1567" s="17"/>
      <c r="L1567" s="17"/>
      <c r="M1567" s="17"/>
    </row>
    <row r="1568" spans="1:13" x14ac:dyDescent="0.2">
      <c r="A1568" s="17"/>
      <c r="B1568" s="17"/>
      <c r="C1568" s="17"/>
      <c r="D1568" s="17"/>
      <c r="E1568" s="17"/>
      <c r="F1568" s="17"/>
      <c r="G1568" s="17"/>
      <c r="H1568" s="17"/>
      <c r="I1568" s="17"/>
      <c r="J1568" s="17"/>
      <c r="K1568" s="17"/>
      <c r="L1568" s="17"/>
      <c r="M1568" s="17"/>
    </row>
    <row r="1569" spans="1:13" x14ac:dyDescent="0.2">
      <c r="A1569" s="17"/>
      <c r="B1569" s="17"/>
      <c r="C1569" s="17"/>
      <c r="D1569" s="17"/>
      <c r="E1569" s="17"/>
      <c r="F1569" s="17"/>
      <c r="G1569" s="17"/>
      <c r="H1569" s="17"/>
      <c r="I1569" s="17"/>
      <c r="J1569" s="17"/>
      <c r="K1569" s="17"/>
      <c r="L1569" s="17"/>
      <c r="M1569" s="17"/>
    </row>
    <row r="1570" spans="1:13" x14ac:dyDescent="0.2">
      <c r="A1570" s="17"/>
      <c r="B1570" s="17"/>
      <c r="C1570" s="17"/>
      <c r="D1570" s="17"/>
      <c r="E1570" s="17"/>
      <c r="F1570" s="17"/>
      <c r="G1570" s="17"/>
      <c r="H1570" s="17"/>
      <c r="I1570" s="17"/>
      <c r="J1570" s="17"/>
      <c r="K1570" s="17"/>
      <c r="L1570" s="17"/>
      <c r="M1570" s="17"/>
    </row>
    <row r="1571" spans="1:13" x14ac:dyDescent="0.2">
      <c r="A1571" s="17"/>
      <c r="B1571" s="17"/>
      <c r="C1571" s="17"/>
      <c r="D1571" s="17"/>
      <c r="E1571" s="17"/>
      <c r="F1571" s="17"/>
      <c r="G1571" s="17"/>
      <c r="H1571" s="17"/>
      <c r="I1571" s="17"/>
      <c r="J1571" s="17"/>
      <c r="K1571" s="17"/>
      <c r="L1571" s="17"/>
      <c r="M1571" s="17"/>
    </row>
    <row r="1572" spans="1:13" x14ac:dyDescent="0.2">
      <c r="A1572" s="17"/>
      <c r="B1572" s="17"/>
      <c r="C1572" s="17"/>
      <c r="D1572" s="17"/>
      <c r="E1572" s="17"/>
      <c r="F1572" s="17"/>
      <c r="G1572" s="17"/>
      <c r="H1572" s="17"/>
      <c r="I1572" s="17"/>
      <c r="J1572" s="17"/>
      <c r="K1572" s="17"/>
      <c r="L1572" s="17"/>
      <c r="M1572" s="17"/>
    </row>
    <row r="1573" spans="1:13" x14ac:dyDescent="0.2">
      <c r="A1573" s="17"/>
      <c r="B1573" s="17"/>
      <c r="C1573" s="17"/>
      <c r="D1573" s="17"/>
      <c r="E1573" s="17"/>
      <c r="F1573" s="17"/>
      <c r="G1573" s="17"/>
      <c r="H1573" s="17"/>
      <c r="I1573" s="17"/>
      <c r="J1573" s="17"/>
      <c r="K1573" s="17"/>
      <c r="L1573" s="17"/>
      <c r="M1573" s="17"/>
    </row>
    <row r="1574" spans="1:13" x14ac:dyDescent="0.2">
      <c r="A1574" s="17"/>
      <c r="B1574" s="17"/>
      <c r="C1574" s="17"/>
      <c r="D1574" s="17"/>
      <c r="E1574" s="17"/>
      <c r="F1574" s="17"/>
      <c r="G1574" s="17"/>
      <c r="H1574" s="17"/>
      <c r="I1574" s="17"/>
      <c r="J1574" s="17"/>
      <c r="K1574" s="17"/>
      <c r="L1574" s="17"/>
      <c r="M1574" s="17"/>
    </row>
    <row r="1575" spans="1:13" x14ac:dyDescent="0.2">
      <c r="A1575" s="17"/>
      <c r="B1575" s="17"/>
      <c r="C1575" s="17"/>
      <c r="D1575" s="17"/>
      <c r="E1575" s="17"/>
      <c r="F1575" s="17"/>
      <c r="G1575" s="17"/>
      <c r="H1575" s="17"/>
      <c r="I1575" s="17"/>
      <c r="J1575" s="17"/>
      <c r="K1575" s="17"/>
      <c r="L1575" s="17"/>
      <c r="M1575" s="17"/>
    </row>
    <row r="1576" spans="1:13" x14ac:dyDescent="0.2">
      <c r="A1576" s="17"/>
      <c r="B1576" s="17"/>
      <c r="C1576" s="17"/>
      <c r="D1576" s="17"/>
      <c r="E1576" s="17"/>
      <c r="F1576" s="17"/>
      <c r="G1576" s="17"/>
      <c r="H1576" s="17"/>
      <c r="I1576" s="17"/>
      <c r="J1576" s="17"/>
      <c r="K1576" s="17"/>
      <c r="L1576" s="17"/>
      <c r="M1576" s="17"/>
    </row>
    <row r="1577" spans="1:13" x14ac:dyDescent="0.2">
      <c r="A1577" s="17"/>
      <c r="B1577" s="17"/>
      <c r="C1577" s="17"/>
      <c r="D1577" s="17"/>
      <c r="E1577" s="17"/>
      <c r="F1577" s="17"/>
      <c r="G1577" s="17"/>
      <c r="H1577" s="17"/>
      <c r="I1577" s="17"/>
      <c r="J1577" s="17"/>
      <c r="K1577" s="17"/>
      <c r="L1577" s="17"/>
      <c r="M1577" s="17"/>
    </row>
    <row r="1578" spans="1:13" x14ac:dyDescent="0.2">
      <c r="A1578" s="17"/>
      <c r="B1578" s="17"/>
      <c r="C1578" s="17"/>
      <c r="D1578" s="17"/>
      <c r="E1578" s="17"/>
      <c r="F1578" s="17"/>
      <c r="G1578" s="17"/>
      <c r="H1578" s="17"/>
      <c r="I1578" s="17"/>
      <c r="J1578" s="17"/>
      <c r="K1578" s="17"/>
      <c r="L1578" s="17"/>
      <c r="M1578" s="17"/>
    </row>
    <row r="1579" spans="1:13" x14ac:dyDescent="0.2">
      <c r="A1579" s="17"/>
      <c r="B1579" s="17"/>
      <c r="C1579" s="17"/>
      <c r="D1579" s="17"/>
      <c r="E1579" s="17"/>
      <c r="F1579" s="17"/>
      <c r="G1579" s="17"/>
      <c r="H1579" s="17"/>
      <c r="I1579" s="17"/>
      <c r="J1579" s="17"/>
      <c r="K1579" s="17"/>
      <c r="L1579" s="17"/>
      <c r="M1579" s="17"/>
    </row>
    <row r="1580" spans="1:13" x14ac:dyDescent="0.2">
      <c r="A1580" s="17"/>
      <c r="B1580" s="17"/>
      <c r="C1580" s="17"/>
      <c r="D1580" s="17"/>
      <c r="E1580" s="17"/>
      <c r="F1580" s="17"/>
      <c r="G1580" s="17"/>
      <c r="H1580" s="17"/>
      <c r="I1580" s="17"/>
      <c r="J1580" s="17"/>
      <c r="K1580" s="17"/>
      <c r="L1580" s="17"/>
      <c r="M1580" s="17"/>
    </row>
    <row r="1581" spans="1:13" x14ac:dyDescent="0.2">
      <c r="A1581" s="17"/>
      <c r="B1581" s="17"/>
      <c r="C1581" s="17"/>
      <c r="D1581" s="17"/>
      <c r="E1581" s="17"/>
      <c r="F1581" s="17"/>
      <c r="G1581" s="17"/>
      <c r="H1581" s="17"/>
      <c r="I1581" s="17"/>
      <c r="J1581" s="17"/>
      <c r="K1581" s="17"/>
      <c r="L1581" s="17"/>
      <c r="M1581" s="17"/>
    </row>
    <row r="1582" spans="1:13" x14ac:dyDescent="0.2">
      <c r="A1582" s="17"/>
      <c r="B1582" s="17"/>
      <c r="C1582" s="17"/>
      <c r="D1582" s="17"/>
      <c r="E1582" s="17"/>
      <c r="F1582" s="17"/>
      <c r="G1582" s="17"/>
      <c r="H1582" s="17"/>
      <c r="I1582" s="17"/>
      <c r="J1582" s="17"/>
      <c r="K1582" s="17"/>
      <c r="L1582" s="17"/>
      <c r="M1582" s="17"/>
    </row>
    <row r="1583" spans="1:13" x14ac:dyDescent="0.2">
      <c r="A1583" s="17"/>
      <c r="B1583" s="17"/>
      <c r="C1583" s="17"/>
      <c r="D1583" s="17"/>
      <c r="E1583" s="17"/>
      <c r="F1583" s="17"/>
      <c r="G1583" s="17"/>
      <c r="H1583" s="17"/>
      <c r="I1583" s="17"/>
      <c r="J1583" s="17"/>
      <c r="K1583" s="17"/>
      <c r="L1583" s="17"/>
      <c r="M1583" s="17"/>
    </row>
    <row r="1584" spans="1:13" x14ac:dyDescent="0.2">
      <c r="A1584" s="17"/>
      <c r="B1584" s="17"/>
      <c r="C1584" s="17"/>
      <c r="D1584" s="17"/>
      <c r="E1584" s="17"/>
      <c r="F1584" s="17"/>
      <c r="G1584" s="17"/>
      <c r="H1584" s="17"/>
      <c r="I1584" s="17"/>
      <c r="J1584" s="17"/>
      <c r="K1584" s="17"/>
      <c r="L1584" s="17"/>
      <c r="M1584" s="17"/>
    </row>
    <row r="1585" spans="1:13" x14ac:dyDescent="0.2">
      <c r="A1585" s="17"/>
      <c r="B1585" s="17"/>
      <c r="C1585" s="17"/>
      <c r="D1585" s="17"/>
      <c r="E1585" s="17"/>
      <c r="F1585" s="17"/>
      <c r="G1585" s="17"/>
      <c r="H1585" s="17"/>
      <c r="I1585" s="17"/>
      <c r="J1585" s="17"/>
      <c r="K1585" s="17"/>
      <c r="L1585" s="17"/>
      <c r="M1585" s="17"/>
    </row>
    <row r="1586" spans="1:13" x14ac:dyDescent="0.2">
      <c r="A1586" s="17"/>
      <c r="B1586" s="17"/>
      <c r="C1586" s="17"/>
      <c r="D1586" s="17"/>
      <c r="E1586" s="17"/>
      <c r="F1586" s="17"/>
      <c r="G1586" s="17"/>
      <c r="H1586" s="17"/>
      <c r="I1586" s="17"/>
      <c r="J1586" s="17"/>
      <c r="K1586" s="17"/>
      <c r="L1586" s="17"/>
      <c r="M1586" s="17"/>
    </row>
    <row r="1587" spans="1:13" x14ac:dyDescent="0.2">
      <c r="A1587" s="17"/>
      <c r="B1587" s="17"/>
      <c r="C1587" s="17"/>
      <c r="D1587" s="17"/>
      <c r="E1587" s="17"/>
      <c r="F1587" s="17"/>
      <c r="G1587" s="17"/>
      <c r="H1587" s="17"/>
      <c r="I1587" s="17"/>
      <c r="J1587" s="17"/>
      <c r="K1587" s="17"/>
      <c r="L1587" s="17"/>
      <c r="M1587" s="17"/>
    </row>
    <row r="1588" spans="1:13" x14ac:dyDescent="0.2">
      <c r="A1588" s="17"/>
      <c r="B1588" s="17"/>
      <c r="C1588" s="17"/>
      <c r="D1588" s="17"/>
      <c r="E1588" s="17"/>
      <c r="F1588" s="17"/>
      <c r="G1588" s="17"/>
      <c r="H1588" s="17"/>
      <c r="I1588" s="17"/>
      <c r="J1588" s="17"/>
      <c r="K1588" s="17"/>
      <c r="L1588" s="17"/>
      <c r="M1588" s="17"/>
    </row>
    <row r="1589" spans="1:13" x14ac:dyDescent="0.2">
      <c r="A1589" s="17"/>
      <c r="B1589" s="17"/>
      <c r="C1589" s="17"/>
      <c r="D1589" s="17"/>
      <c r="E1589" s="17"/>
      <c r="F1589" s="17"/>
      <c r="G1589" s="17"/>
      <c r="H1589" s="17"/>
      <c r="I1589" s="17"/>
      <c r="J1589" s="17"/>
      <c r="K1589" s="17"/>
      <c r="L1589" s="17"/>
      <c r="M1589" s="17"/>
    </row>
    <row r="1590" spans="1:13" x14ac:dyDescent="0.2">
      <c r="A1590" s="17"/>
      <c r="B1590" s="17"/>
      <c r="C1590" s="17"/>
      <c r="D1590" s="17"/>
      <c r="E1590" s="17"/>
      <c r="F1590" s="17"/>
      <c r="G1590" s="17"/>
      <c r="H1590" s="17"/>
      <c r="I1590" s="17"/>
      <c r="J1590" s="17"/>
      <c r="K1590" s="17"/>
      <c r="L1590" s="17"/>
      <c r="M1590" s="17"/>
    </row>
    <row r="1591" spans="1:13" x14ac:dyDescent="0.2">
      <c r="A1591" s="17"/>
      <c r="B1591" s="17"/>
      <c r="C1591" s="17"/>
      <c r="D1591" s="17"/>
      <c r="E1591" s="17"/>
      <c r="F1591" s="17"/>
      <c r="G1591" s="17"/>
      <c r="H1591" s="17"/>
      <c r="I1591" s="17"/>
      <c r="J1591" s="17"/>
      <c r="K1591" s="17"/>
      <c r="L1591" s="17"/>
      <c r="M1591" s="17"/>
    </row>
    <row r="1592" spans="1:13" x14ac:dyDescent="0.2">
      <c r="A1592" s="17"/>
      <c r="B1592" s="17"/>
      <c r="C1592" s="17"/>
      <c r="D1592" s="17"/>
      <c r="E1592" s="17"/>
      <c r="F1592" s="17"/>
      <c r="G1592" s="17"/>
      <c r="H1592" s="17"/>
      <c r="I1592" s="17"/>
      <c r="J1592" s="17"/>
      <c r="K1592" s="17"/>
      <c r="L1592" s="17"/>
      <c r="M1592" s="17"/>
    </row>
    <row r="1593" spans="1:13" x14ac:dyDescent="0.2">
      <c r="A1593" s="17"/>
      <c r="B1593" s="17"/>
      <c r="C1593" s="17"/>
      <c r="D1593" s="17"/>
      <c r="E1593" s="17"/>
      <c r="F1593" s="17"/>
      <c r="G1593" s="17"/>
      <c r="H1593" s="17"/>
      <c r="I1593" s="17"/>
      <c r="J1593" s="17"/>
      <c r="K1593" s="17"/>
      <c r="L1593" s="17"/>
      <c r="M1593" s="17"/>
    </row>
    <row r="1594" spans="1:13" x14ac:dyDescent="0.2">
      <c r="A1594" s="17"/>
      <c r="B1594" s="17"/>
      <c r="C1594" s="17"/>
      <c r="D1594" s="17"/>
      <c r="E1594" s="17"/>
      <c r="F1594" s="17"/>
      <c r="G1594" s="17"/>
      <c r="H1594" s="17"/>
      <c r="I1594" s="17"/>
      <c r="J1594" s="17"/>
      <c r="K1594" s="17"/>
      <c r="L1594" s="17"/>
      <c r="M1594" s="17"/>
    </row>
    <row r="1595" spans="1:13" x14ac:dyDescent="0.2">
      <c r="A1595" s="17"/>
      <c r="B1595" s="17"/>
      <c r="C1595" s="17"/>
      <c r="D1595" s="17"/>
      <c r="E1595" s="17"/>
      <c r="F1595" s="17"/>
      <c r="G1595" s="17"/>
      <c r="H1595" s="17"/>
      <c r="I1595" s="17"/>
      <c r="J1595" s="17"/>
      <c r="K1595" s="17"/>
      <c r="L1595" s="17"/>
      <c r="M1595" s="17"/>
    </row>
    <row r="1596" spans="1:13" x14ac:dyDescent="0.2">
      <c r="A1596" s="17"/>
      <c r="B1596" s="17"/>
      <c r="C1596" s="17"/>
      <c r="D1596" s="17"/>
      <c r="E1596" s="17"/>
      <c r="F1596" s="17"/>
      <c r="G1596" s="17"/>
      <c r="H1596" s="17"/>
      <c r="I1596" s="17"/>
      <c r="J1596" s="17"/>
      <c r="K1596" s="17"/>
      <c r="L1596" s="17"/>
      <c r="M1596" s="17"/>
    </row>
    <row r="1597" spans="1:13" x14ac:dyDescent="0.2">
      <c r="A1597" s="17"/>
      <c r="B1597" s="17"/>
      <c r="C1597" s="17"/>
      <c r="D1597" s="17"/>
      <c r="E1597" s="17"/>
      <c r="F1597" s="17"/>
      <c r="G1597" s="17"/>
      <c r="H1597" s="17"/>
      <c r="I1597" s="17"/>
      <c r="J1597" s="17"/>
      <c r="K1597" s="17"/>
      <c r="L1597" s="17"/>
      <c r="M1597" s="17"/>
    </row>
    <row r="1598" spans="1:13" x14ac:dyDescent="0.2">
      <c r="A1598" s="17"/>
      <c r="B1598" s="17"/>
      <c r="C1598" s="17"/>
      <c r="D1598" s="17"/>
      <c r="E1598" s="17"/>
      <c r="F1598" s="17"/>
      <c r="G1598" s="17"/>
      <c r="H1598" s="17"/>
      <c r="I1598" s="17"/>
      <c r="J1598" s="17"/>
      <c r="K1598" s="17"/>
      <c r="L1598" s="17"/>
      <c r="M1598" s="17"/>
    </row>
    <row r="1599" spans="1:13" x14ac:dyDescent="0.2">
      <c r="A1599" s="17"/>
      <c r="B1599" s="17"/>
      <c r="C1599" s="17"/>
      <c r="D1599" s="17"/>
      <c r="E1599" s="17"/>
      <c r="F1599" s="17"/>
      <c r="G1599" s="17"/>
      <c r="H1599" s="17"/>
      <c r="I1599" s="17"/>
      <c r="J1599" s="17"/>
      <c r="K1599" s="17"/>
      <c r="L1599" s="17"/>
      <c r="M1599" s="17"/>
    </row>
    <row r="1600" spans="1:13" x14ac:dyDescent="0.2">
      <c r="A1600" s="17"/>
      <c r="B1600" s="17"/>
      <c r="C1600" s="17"/>
      <c r="D1600" s="17"/>
      <c r="E1600" s="17"/>
      <c r="F1600" s="17"/>
      <c r="G1600" s="17"/>
      <c r="H1600" s="17"/>
      <c r="I1600" s="17"/>
      <c r="J1600" s="17"/>
      <c r="K1600" s="17"/>
      <c r="L1600" s="17"/>
      <c r="M1600" s="17"/>
    </row>
    <row r="1601" spans="1:13" x14ac:dyDescent="0.2">
      <c r="A1601" s="17"/>
      <c r="B1601" s="17"/>
      <c r="C1601" s="17"/>
      <c r="D1601" s="17"/>
      <c r="E1601" s="17"/>
      <c r="F1601" s="17"/>
      <c r="G1601" s="17"/>
      <c r="H1601" s="17"/>
      <c r="I1601" s="17"/>
      <c r="J1601" s="17"/>
      <c r="K1601" s="17"/>
      <c r="L1601" s="17"/>
      <c r="M1601" s="17"/>
    </row>
    <row r="1602" spans="1:13" x14ac:dyDescent="0.2">
      <c r="A1602" s="17"/>
      <c r="B1602" s="17"/>
      <c r="C1602" s="17"/>
      <c r="D1602" s="17"/>
      <c r="E1602" s="17"/>
      <c r="F1602" s="17"/>
      <c r="G1602" s="17"/>
      <c r="H1602" s="17"/>
      <c r="I1602" s="17"/>
      <c r="J1602" s="17"/>
      <c r="K1602" s="17"/>
      <c r="L1602" s="17"/>
      <c r="M1602" s="17"/>
    </row>
    <row r="1603" spans="1:13" x14ac:dyDescent="0.2">
      <c r="A1603" s="17"/>
      <c r="B1603" s="17"/>
      <c r="C1603" s="17"/>
      <c r="D1603" s="17"/>
      <c r="E1603" s="17"/>
      <c r="F1603" s="17"/>
      <c r="G1603" s="17"/>
      <c r="H1603" s="17"/>
      <c r="I1603" s="17"/>
      <c r="J1603" s="17"/>
      <c r="K1603" s="17"/>
      <c r="L1603" s="17"/>
      <c r="M1603" s="17"/>
    </row>
    <row r="1604" spans="1:13" x14ac:dyDescent="0.2">
      <c r="A1604" s="17"/>
      <c r="B1604" s="17"/>
      <c r="C1604" s="17"/>
      <c r="D1604" s="17"/>
      <c r="E1604" s="17"/>
      <c r="F1604" s="17"/>
      <c r="G1604" s="17"/>
      <c r="H1604" s="17"/>
      <c r="I1604" s="17"/>
      <c r="J1604" s="17"/>
      <c r="K1604" s="17"/>
      <c r="L1604" s="17"/>
      <c r="M1604" s="17"/>
    </row>
    <row r="1605" spans="1:13" x14ac:dyDescent="0.2">
      <c r="A1605" s="17"/>
      <c r="B1605" s="17"/>
      <c r="C1605" s="17"/>
      <c r="D1605" s="17"/>
      <c r="E1605" s="17"/>
      <c r="F1605" s="17"/>
      <c r="G1605" s="17"/>
      <c r="H1605" s="17"/>
      <c r="I1605" s="17"/>
      <c r="J1605" s="17"/>
      <c r="K1605" s="17"/>
      <c r="L1605" s="17"/>
      <c r="M1605" s="17"/>
    </row>
    <row r="1606" spans="1:13" x14ac:dyDescent="0.2">
      <c r="A1606" s="17"/>
      <c r="B1606" s="17"/>
      <c r="C1606" s="17"/>
      <c r="D1606" s="17"/>
      <c r="E1606" s="17"/>
      <c r="F1606" s="17"/>
      <c r="G1606" s="17"/>
      <c r="H1606" s="17"/>
      <c r="I1606" s="17"/>
      <c r="J1606" s="17"/>
      <c r="K1606" s="17"/>
      <c r="L1606" s="17"/>
      <c r="M1606" s="17"/>
    </row>
    <row r="1607" spans="1:13" x14ac:dyDescent="0.2">
      <c r="A1607" s="17"/>
      <c r="B1607" s="17"/>
      <c r="C1607" s="17"/>
      <c r="D1607" s="17"/>
      <c r="E1607" s="17"/>
      <c r="F1607" s="17"/>
      <c r="G1607" s="17"/>
      <c r="H1607" s="17"/>
      <c r="I1607" s="17"/>
      <c r="J1607" s="17"/>
      <c r="K1607" s="17"/>
      <c r="L1607" s="17"/>
      <c r="M1607" s="17"/>
    </row>
    <row r="1608" spans="1:13" x14ac:dyDescent="0.2">
      <c r="A1608" s="17"/>
      <c r="B1608" s="17"/>
      <c r="C1608" s="17"/>
      <c r="D1608" s="17"/>
      <c r="E1608" s="17"/>
      <c r="F1608" s="17"/>
      <c r="G1608" s="17"/>
      <c r="H1608" s="17"/>
      <c r="I1608" s="17"/>
      <c r="J1608" s="17"/>
      <c r="K1608" s="17"/>
      <c r="L1608" s="17"/>
      <c r="M1608" s="17"/>
    </row>
    <row r="1609" spans="1:13" x14ac:dyDescent="0.2">
      <c r="A1609" s="17"/>
      <c r="B1609" s="17"/>
      <c r="C1609" s="17"/>
      <c r="D1609" s="17"/>
      <c r="E1609" s="17"/>
      <c r="F1609" s="17"/>
      <c r="G1609" s="17"/>
      <c r="H1609" s="17"/>
      <c r="I1609" s="17"/>
      <c r="J1609" s="17"/>
      <c r="K1609" s="17"/>
      <c r="L1609" s="17"/>
      <c r="M1609" s="17"/>
    </row>
    <row r="1610" spans="1:13" x14ac:dyDescent="0.2">
      <c r="A1610" s="17"/>
      <c r="B1610" s="17"/>
      <c r="C1610" s="17"/>
      <c r="D1610" s="17"/>
      <c r="E1610" s="17"/>
      <c r="F1610" s="17"/>
      <c r="G1610" s="17"/>
      <c r="H1610" s="17"/>
      <c r="I1610" s="17"/>
      <c r="J1610" s="17"/>
      <c r="K1610" s="17"/>
      <c r="L1610" s="17"/>
      <c r="M1610" s="17"/>
    </row>
    <row r="1611" spans="1:13" x14ac:dyDescent="0.2">
      <c r="A1611" s="17"/>
      <c r="B1611" s="17"/>
      <c r="C1611" s="17"/>
      <c r="D1611" s="17"/>
      <c r="E1611" s="17"/>
      <c r="F1611" s="17"/>
      <c r="G1611" s="17"/>
      <c r="H1611" s="17"/>
      <c r="I1611" s="17"/>
      <c r="J1611" s="17"/>
      <c r="K1611" s="17"/>
      <c r="L1611" s="17"/>
      <c r="M1611" s="17"/>
    </row>
    <row r="1612" spans="1:13" x14ac:dyDescent="0.2">
      <c r="A1612" s="17"/>
      <c r="B1612" s="17"/>
      <c r="C1612" s="17"/>
      <c r="D1612" s="17"/>
      <c r="E1612" s="17"/>
      <c r="F1612" s="17"/>
      <c r="G1612" s="17"/>
      <c r="H1612" s="17"/>
      <c r="I1612" s="17"/>
      <c r="J1612" s="17"/>
      <c r="K1612" s="17"/>
      <c r="L1612" s="17"/>
      <c r="M1612" s="17"/>
    </row>
    <row r="1613" spans="1:13" x14ac:dyDescent="0.2">
      <c r="A1613" s="17"/>
      <c r="B1613" s="17"/>
      <c r="C1613" s="17"/>
      <c r="D1613" s="17"/>
      <c r="E1613" s="17"/>
      <c r="F1613" s="17"/>
      <c r="G1613" s="17"/>
      <c r="H1613" s="17"/>
      <c r="I1613" s="17"/>
      <c r="J1613" s="17"/>
      <c r="K1613" s="17"/>
      <c r="L1613" s="17"/>
      <c r="M1613" s="17"/>
    </row>
    <row r="1614" spans="1:13" x14ac:dyDescent="0.2">
      <c r="A1614" s="17"/>
      <c r="B1614" s="17"/>
      <c r="C1614" s="17"/>
      <c r="D1614" s="17"/>
      <c r="E1614" s="17"/>
      <c r="F1614" s="17"/>
      <c r="G1614" s="17"/>
      <c r="H1614" s="17"/>
      <c r="I1614" s="17"/>
      <c r="J1614" s="17"/>
      <c r="K1614" s="17"/>
      <c r="L1614" s="17"/>
      <c r="M1614" s="17"/>
    </row>
    <row r="1615" spans="1:13" x14ac:dyDescent="0.2">
      <c r="A1615" s="17"/>
      <c r="B1615" s="17"/>
      <c r="C1615" s="17"/>
      <c r="D1615" s="17"/>
      <c r="E1615" s="17"/>
      <c r="F1615" s="17"/>
      <c r="G1615" s="17"/>
      <c r="H1615" s="17"/>
      <c r="I1615" s="17"/>
      <c r="J1615" s="17"/>
      <c r="K1615" s="17"/>
      <c r="L1615" s="17"/>
      <c r="M1615" s="17"/>
    </row>
    <row r="1616" spans="1:13" x14ac:dyDescent="0.2">
      <c r="A1616" s="17"/>
      <c r="B1616" s="17"/>
      <c r="C1616" s="17"/>
      <c r="D1616" s="17"/>
      <c r="E1616" s="17"/>
      <c r="F1616" s="17"/>
      <c r="G1616" s="17"/>
      <c r="H1616" s="17"/>
      <c r="I1616" s="17"/>
      <c r="J1616" s="17"/>
      <c r="K1616" s="17"/>
      <c r="L1616" s="17"/>
      <c r="M1616" s="17"/>
    </row>
    <row r="1617" spans="1:13" x14ac:dyDescent="0.2">
      <c r="A1617" s="17"/>
      <c r="B1617" s="17"/>
      <c r="C1617" s="17"/>
      <c r="D1617" s="17"/>
      <c r="E1617" s="17"/>
      <c r="F1617" s="17"/>
      <c r="G1617" s="17"/>
      <c r="H1617" s="17"/>
      <c r="I1617" s="17"/>
      <c r="J1617" s="17"/>
      <c r="K1617" s="17"/>
      <c r="L1617" s="17"/>
      <c r="M1617" s="17"/>
    </row>
    <row r="1618" spans="1:13" x14ac:dyDescent="0.2">
      <c r="A1618" s="17"/>
      <c r="B1618" s="17"/>
      <c r="C1618" s="17"/>
      <c r="D1618" s="17"/>
      <c r="E1618" s="17"/>
      <c r="F1618" s="17"/>
      <c r="G1618" s="17"/>
      <c r="H1618" s="17"/>
      <c r="I1618" s="17"/>
      <c r="J1618" s="17"/>
      <c r="K1618" s="17"/>
      <c r="L1618" s="17"/>
      <c r="M1618" s="17"/>
    </row>
    <row r="1619" spans="1:13" x14ac:dyDescent="0.2">
      <c r="A1619" s="17"/>
      <c r="B1619" s="17"/>
      <c r="C1619" s="17"/>
      <c r="D1619" s="17"/>
      <c r="E1619" s="17"/>
      <c r="F1619" s="17"/>
      <c r="G1619" s="17"/>
      <c r="H1619" s="17"/>
      <c r="I1619" s="17"/>
      <c r="J1619" s="17"/>
      <c r="K1619" s="17"/>
      <c r="L1619" s="17"/>
      <c r="M1619" s="17"/>
    </row>
    <row r="1620" spans="1:13" x14ac:dyDescent="0.2">
      <c r="A1620" s="17"/>
      <c r="B1620" s="17"/>
      <c r="C1620" s="17"/>
      <c r="D1620" s="17"/>
      <c r="E1620" s="17"/>
      <c r="F1620" s="17"/>
      <c r="G1620" s="17"/>
      <c r="H1620" s="17"/>
      <c r="I1620" s="17"/>
      <c r="J1620" s="17"/>
      <c r="K1620" s="17"/>
      <c r="L1620" s="17"/>
      <c r="M1620" s="17"/>
    </row>
    <row r="1621" spans="1:13" x14ac:dyDescent="0.2">
      <c r="A1621" s="17"/>
      <c r="B1621" s="17"/>
      <c r="C1621" s="17"/>
      <c r="D1621" s="17"/>
      <c r="E1621" s="17"/>
      <c r="F1621" s="17"/>
      <c r="G1621" s="17"/>
      <c r="H1621" s="17"/>
      <c r="I1621" s="17"/>
      <c r="J1621" s="17"/>
      <c r="K1621" s="17"/>
      <c r="L1621" s="17"/>
      <c r="M1621" s="17"/>
    </row>
    <row r="1622" spans="1:13" x14ac:dyDescent="0.2">
      <c r="A1622" s="17"/>
      <c r="B1622" s="17"/>
      <c r="C1622" s="17"/>
      <c r="D1622" s="17"/>
      <c r="E1622" s="17"/>
      <c r="F1622" s="17"/>
      <c r="G1622" s="17"/>
      <c r="H1622" s="17"/>
      <c r="I1622" s="17"/>
      <c r="J1622" s="17"/>
      <c r="K1622" s="17"/>
      <c r="L1622" s="17"/>
      <c r="M1622" s="17"/>
    </row>
    <row r="1623" spans="1:13" x14ac:dyDescent="0.2">
      <c r="A1623" s="17"/>
      <c r="B1623" s="17"/>
      <c r="C1623" s="17"/>
      <c r="D1623" s="17"/>
      <c r="E1623" s="17"/>
      <c r="F1623" s="17"/>
      <c r="G1623" s="17"/>
      <c r="H1623" s="17"/>
      <c r="I1623" s="17"/>
      <c r="J1623" s="17"/>
      <c r="K1623" s="17"/>
      <c r="L1623" s="17"/>
      <c r="M1623" s="17"/>
    </row>
    <row r="1624" spans="1:13" x14ac:dyDescent="0.2">
      <c r="A1624" s="17"/>
      <c r="B1624" s="17"/>
      <c r="C1624" s="17"/>
      <c r="D1624" s="17"/>
      <c r="E1624" s="17"/>
      <c r="F1624" s="17"/>
      <c r="G1624" s="17"/>
      <c r="H1624" s="17"/>
      <c r="I1624" s="17"/>
      <c r="J1624" s="17"/>
      <c r="K1624" s="17"/>
      <c r="L1624" s="17"/>
      <c r="M1624" s="17"/>
    </row>
    <row r="1625" spans="1:13" x14ac:dyDescent="0.2">
      <c r="A1625" s="17"/>
      <c r="B1625" s="17"/>
      <c r="C1625" s="17"/>
      <c r="D1625" s="17"/>
      <c r="E1625" s="17"/>
      <c r="F1625" s="17"/>
      <c r="G1625" s="17"/>
      <c r="H1625" s="17"/>
      <c r="I1625" s="17"/>
      <c r="J1625" s="17"/>
      <c r="K1625" s="17"/>
      <c r="L1625" s="17"/>
      <c r="M1625" s="17"/>
    </row>
    <row r="1626" spans="1:13" x14ac:dyDescent="0.2">
      <c r="A1626" s="17"/>
      <c r="B1626" s="17"/>
      <c r="C1626" s="17"/>
      <c r="D1626" s="17"/>
      <c r="E1626" s="17"/>
      <c r="F1626" s="17"/>
      <c r="G1626" s="17"/>
      <c r="H1626" s="17"/>
      <c r="I1626" s="17"/>
      <c r="J1626" s="17"/>
      <c r="K1626" s="17"/>
      <c r="L1626" s="17"/>
      <c r="M1626" s="17"/>
    </row>
    <row r="1627" spans="1:13" x14ac:dyDescent="0.2">
      <c r="A1627" s="17"/>
      <c r="B1627" s="17"/>
      <c r="C1627" s="17"/>
      <c r="D1627" s="17"/>
      <c r="E1627" s="17"/>
      <c r="F1627" s="17"/>
      <c r="G1627" s="17"/>
      <c r="H1627" s="17"/>
      <c r="I1627" s="17"/>
      <c r="J1627" s="17"/>
      <c r="K1627" s="17"/>
      <c r="L1627" s="17"/>
      <c r="M1627" s="17"/>
    </row>
    <row r="1628" spans="1:13" x14ac:dyDescent="0.2">
      <c r="A1628" s="17"/>
      <c r="B1628" s="17"/>
      <c r="C1628" s="17"/>
      <c r="D1628" s="17"/>
      <c r="E1628" s="17"/>
      <c r="F1628" s="17"/>
      <c r="G1628" s="17"/>
      <c r="H1628" s="17"/>
      <c r="I1628" s="17"/>
      <c r="J1628" s="17"/>
      <c r="K1628" s="17"/>
      <c r="L1628" s="17"/>
      <c r="M1628" s="17"/>
    </row>
    <row r="1629" spans="1:13" x14ac:dyDescent="0.2">
      <c r="A1629" s="17"/>
      <c r="B1629" s="17"/>
      <c r="C1629" s="17"/>
      <c r="D1629" s="17"/>
      <c r="E1629" s="17"/>
      <c r="F1629" s="17"/>
      <c r="G1629" s="17"/>
      <c r="H1629" s="17"/>
      <c r="I1629" s="17"/>
      <c r="J1629" s="17"/>
      <c r="K1629" s="17"/>
      <c r="L1629" s="17"/>
      <c r="M1629" s="17"/>
    </row>
    <row r="1630" spans="1:13" x14ac:dyDescent="0.2">
      <c r="A1630" s="17"/>
      <c r="B1630" s="17"/>
      <c r="C1630" s="17"/>
      <c r="D1630" s="17"/>
      <c r="E1630" s="17"/>
      <c r="F1630" s="17"/>
      <c r="G1630" s="17"/>
      <c r="H1630" s="17"/>
      <c r="I1630" s="17"/>
      <c r="J1630" s="17"/>
      <c r="K1630" s="17"/>
      <c r="L1630" s="17"/>
      <c r="M1630" s="17"/>
    </row>
    <row r="1631" spans="1:13" x14ac:dyDescent="0.2">
      <c r="A1631" s="17"/>
      <c r="B1631" s="17"/>
      <c r="C1631" s="17"/>
      <c r="D1631" s="17"/>
      <c r="E1631" s="17"/>
      <c r="F1631" s="17"/>
      <c r="G1631" s="17"/>
      <c r="H1631" s="17"/>
      <c r="I1631" s="17"/>
      <c r="J1631" s="17"/>
      <c r="K1631" s="17"/>
      <c r="L1631" s="17"/>
      <c r="M1631" s="17"/>
    </row>
    <row r="1632" spans="1:13" x14ac:dyDescent="0.2">
      <c r="A1632" s="17"/>
      <c r="B1632" s="17"/>
      <c r="C1632" s="17"/>
      <c r="D1632" s="17"/>
      <c r="E1632" s="17"/>
      <c r="F1632" s="17"/>
      <c r="G1632" s="17"/>
      <c r="H1632" s="17"/>
      <c r="I1632" s="17"/>
      <c r="J1632" s="17"/>
      <c r="K1632" s="17"/>
      <c r="L1632" s="17"/>
      <c r="M1632" s="17"/>
    </row>
    <row r="1633" spans="1:13" x14ac:dyDescent="0.2">
      <c r="A1633" s="17"/>
      <c r="B1633" s="17"/>
      <c r="C1633" s="17"/>
      <c r="D1633" s="17"/>
      <c r="E1633" s="17"/>
      <c r="F1633" s="17"/>
      <c r="G1633" s="17"/>
      <c r="H1633" s="17"/>
      <c r="I1633" s="17"/>
      <c r="J1633" s="17"/>
      <c r="K1633" s="17"/>
      <c r="L1633" s="17"/>
      <c r="M1633" s="17"/>
    </row>
    <row r="1634" spans="1:13" x14ac:dyDescent="0.2">
      <c r="A1634" s="17"/>
      <c r="B1634" s="17"/>
      <c r="C1634" s="17"/>
      <c r="D1634" s="17"/>
      <c r="E1634" s="17"/>
      <c r="F1634" s="17"/>
      <c r="G1634" s="17"/>
      <c r="H1634" s="17"/>
      <c r="I1634" s="17"/>
      <c r="J1634" s="17"/>
      <c r="K1634" s="17"/>
      <c r="L1634" s="17"/>
      <c r="M1634" s="17"/>
    </row>
    <row r="1635" spans="1:13" x14ac:dyDescent="0.2">
      <c r="A1635" s="17"/>
      <c r="B1635" s="17"/>
      <c r="C1635" s="17"/>
      <c r="D1635" s="17"/>
      <c r="E1635" s="17"/>
      <c r="F1635" s="17"/>
      <c r="G1635" s="17"/>
      <c r="H1635" s="17"/>
      <c r="I1635" s="17"/>
      <c r="J1635" s="17"/>
      <c r="K1635" s="17"/>
      <c r="L1635" s="17"/>
      <c r="M1635" s="17"/>
    </row>
    <row r="1636" spans="1:13" x14ac:dyDescent="0.2">
      <c r="A1636" s="17"/>
      <c r="B1636" s="17"/>
      <c r="C1636" s="17"/>
      <c r="D1636" s="17"/>
      <c r="E1636" s="17"/>
      <c r="F1636" s="17"/>
      <c r="G1636" s="17"/>
      <c r="H1636" s="17"/>
      <c r="I1636" s="17"/>
      <c r="J1636" s="17"/>
      <c r="K1636" s="17"/>
      <c r="L1636" s="17"/>
      <c r="M1636" s="17"/>
    </row>
    <row r="1637" spans="1:13" x14ac:dyDescent="0.2">
      <c r="A1637" s="17"/>
      <c r="B1637" s="17"/>
      <c r="C1637" s="17"/>
      <c r="D1637" s="17"/>
      <c r="E1637" s="17"/>
      <c r="F1637" s="17"/>
      <c r="G1637" s="17"/>
      <c r="H1637" s="17"/>
      <c r="I1637" s="17"/>
      <c r="J1637" s="17"/>
      <c r="K1637" s="17"/>
      <c r="L1637" s="17"/>
      <c r="M1637" s="17"/>
    </row>
    <row r="1638" spans="1:13" x14ac:dyDescent="0.2">
      <c r="A1638" s="17"/>
      <c r="B1638" s="17"/>
      <c r="C1638" s="17"/>
      <c r="D1638" s="17"/>
      <c r="E1638" s="17"/>
      <c r="F1638" s="17"/>
      <c r="G1638" s="17"/>
      <c r="H1638" s="17"/>
      <c r="I1638" s="17"/>
      <c r="J1638" s="17"/>
      <c r="K1638" s="17"/>
      <c r="L1638" s="17"/>
      <c r="M1638" s="17"/>
    </row>
    <row r="1639" spans="1:13" x14ac:dyDescent="0.2">
      <c r="A1639" s="17"/>
      <c r="B1639" s="17"/>
      <c r="C1639" s="17"/>
      <c r="D1639" s="17"/>
      <c r="E1639" s="17"/>
      <c r="F1639" s="17"/>
      <c r="G1639" s="17"/>
      <c r="H1639" s="17"/>
      <c r="I1639" s="17"/>
      <c r="J1639" s="17"/>
      <c r="K1639" s="17"/>
      <c r="L1639" s="17"/>
      <c r="M1639" s="17"/>
    </row>
    <row r="1640" spans="1:13" x14ac:dyDescent="0.2">
      <c r="A1640" s="17"/>
      <c r="B1640" s="17"/>
      <c r="C1640" s="17"/>
      <c r="D1640" s="17"/>
      <c r="E1640" s="17"/>
      <c r="F1640" s="17"/>
      <c r="G1640" s="17"/>
      <c r="H1640" s="17"/>
      <c r="I1640" s="17"/>
      <c r="J1640" s="17"/>
      <c r="K1640" s="17"/>
      <c r="L1640" s="17"/>
      <c r="M1640" s="17"/>
    </row>
    <row r="1641" spans="1:13" x14ac:dyDescent="0.2">
      <c r="A1641" s="17"/>
      <c r="B1641" s="17"/>
      <c r="C1641" s="17"/>
      <c r="D1641" s="17"/>
      <c r="E1641" s="17"/>
      <c r="F1641" s="17"/>
      <c r="G1641" s="17"/>
      <c r="H1641" s="17"/>
      <c r="I1641" s="17"/>
      <c r="J1641" s="17"/>
      <c r="K1641" s="17"/>
      <c r="L1641" s="17"/>
      <c r="M1641" s="17"/>
    </row>
    <row r="1642" spans="1:13" x14ac:dyDescent="0.2">
      <c r="A1642" s="17"/>
      <c r="B1642" s="17"/>
      <c r="C1642" s="17"/>
      <c r="D1642" s="17"/>
      <c r="E1642" s="17"/>
      <c r="F1642" s="17"/>
      <c r="G1642" s="17"/>
      <c r="H1642" s="17"/>
      <c r="I1642" s="17"/>
      <c r="J1642" s="17"/>
      <c r="K1642" s="17"/>
      <c r="L1642" s="17"/>
      <c r="M1642" s="17"/>
    </row>
    <row r="1643" spans="1:13" x14ac:dyDescent="0.2">
      <c r="A1643" s="17"/>
      <c r="B1643" s="17"/>
      <c r="C1643" s="17"/>
      <c r="D1643" s="17"/>
      <c r="E1643" s="17"/>
      <c r="F1643" s="17"/>
      <c r="G1643" s="17"/>
      <c r="H1643" s="17"/>
      <c r="I1643" s="17"/>
      <c r="J1643" s="17"/>
      <c r="K1643" s="17"/>
      <c r="L1643" s="17"/>
      <c r="M1643" s="17"/>
    </row>
    <row r="1644" spans="1:13" x14ac:dyDescent="0.2">
      <c r="A1644" s="17"/>
      <c r="B1644" s="17"/>
      <c r="C1644" s="17"/>
      <c r="D1644" s="17"/>
      <c r="E1644" s="17"/>
      <c r="F1644" s="17"/>
      <c r="G1644" s="17"/>
      <c r="H1644" s="17"/>
      <c r="I1644" s="17"/>
      <c r="J1644" s="17"/>
      <c r="K1644" s="17"/>
      <c r="L1644" s="17"/>
      <c r="M1644" s="17"/>
    </row>
    <row r="1645" spans="1:13" x14ac:dyDescent="0.2">
      <c r="A1645" s="17"/>
      <c r="B1645" s="17"/>
      <c r="C1645" s="17"/>
      <c r="D1645" s="17"/>
      <c r="E1645" s="17"/>
      <c r="F1645" s="17"/>
      <c r="G1645" s="17"/>
      <c r="H1645" s="17"/>
      <c r="I1645" s="17"/>
      <c r="J1645" s="17"/>
      <c r="K1645" s="17"/>
      <c r="L1645" s="17"/>
      <c r="M1645" s="17"/>
    </row>
    <row r="1646" spans="1:13" x14ac:dyDescent="0.2">
      <c r="A1646" s="17"/>
      <c r="B1646" s="17"/>
      <c r="C1646" s="17"/>
      <c r="D1646" s="17"/>
      <c r="E1646" s="17"/>
      <c r="F1646" s="17"/>
      <c r="G1646" s="17"/>
      <c r="H1646" s="17"/>
      <c r="I1646" s="17"/>
      <c r="J1646" s="17"/>
      <c r="K1646" s="17"/>
      <c r="L1646" s="17"/>
      <c r="M1646" s="17"/>
    </row>
    <row r="1647" spans="1:13" x14ac:dyDescent="0.2">
      <c r="A1647" s="17"/>
      <c r="B1647" s="17"/>
      <c r="C1647" s="17"/>
      <c r="D1647" s="17"/>
      <c r="E1647" s="17"/>
      <c r="F1647" s="17"/>
      <c r="G1647" s="17"/>
      <c r="H1647" s="17"/>
      <c r="I1647" s="17"/>
      <c r="J1647" s="17"/>
      <c r="K1647" s="17"/>
      <c r="L1647" s="17"/>
      <c r="M1647" s="17"/>
    </row>
    <row r="1648" spans="1:13" x14ac:dyDescent="0.2">
      <c r="A1648" s="17"/>
      <c r="B1648" s="17"/>
      <c r="C1648" s="17"/>
      <c r="D1648" s="17"/>
      <c r="E1648" s="17"/>
      <c r="F1648" s="17"/>
      <c r="G1648" s="17"/>
      <c r="H1648" s="17"/>
      <c r="I1648" s="17"/>
      <c r="J1648" s="17"/>
      <c r="K1648" s="17"/>
      <c r="L1648" s="17"/>
      <c r="M1648" s="17"/>
    </row>
    <row r="1649" spans="1:13" x14ac:dyDescent="0.2">
      <c r="A1649" s="17"/>
      <c r="B1649" s="17"/>
      <c r="C1649" s="17"/>
      <c r="D1649" s="17"/>
      <c r="E1649" s="17"/>
      <c r="F1649" s="17"/>
      <c r="G1649" s="17"/>
      <c r="H1649" s="17"/>
      <c r="I1649" s="17"/>
      <c r="J1649" s="17"/>
      <c r="K1649" s="17"/>
      <c r="L1649" s="17"/>
      <c r="M1649" s="17"/>
    </row>
    <row r="1650" spans="1:13" x14ac:dyDescent="0.2">
      <c r="A1650" s="17"/>
      <c r="B1650" s="17"/>
      <c r="C1650" s="17"/>
      <c r="D1650" s="17"/>
      <c r="E1650" s="17"/>
      <c r="F1650" s="17"/>
      <c r="G1650" s="17"/>
      <c r="H1650" s="17"/>
      <c r="I1650" s="17"/>
      <c r="J1650" s="17"/>
      <c r="K1650" s="17"/>
      <c r="L1650" s="17"/>
      <c r="M1650" s="17"/>
    </row>
    <row r="1651" spans="1:13" x14ac:dyDescent="0.2">
      <c r="A1651" s="17"/>
      <c r="B1651" s="17"/>
      <c r="C1651" s="17"/>
      <c r="D1651" s="17"/>
      <c r="E1651" s="17"/>
      <c r="F1651" s="17"/>
      <c r="G1651" s="17"/>
      <c r="H1651" s="17"/>
      <c r="I1651" s="17"/>
      <c r="J1651" s="17"/>
      <c r="K1651" s="17"/>
      <c r="L1651" s="17"/>
      <c r="M1651" s="17"/>
    </row>
    <row r="1652" spans="1:13" x14ac:dyDescent="0.2">
      <c r="A1652" s="17"/>
      <c r="B1652" s="17"/>
      <c r="C1652" s="17"/>
      <c r="D1652" s="17"/>
      <c r="E1652" s="17"/>
      <c r="F1652" s="17"/>
      <c r="G1652" s="17"/>
      <c r="H1652" s="17"/>
      <c r="I1652" s="17"/>
      <c r="J1652" s="17"/>
      <c r="K1652" s="17"/>
      <c r="L1652" s="17"/>
      <c r="M1652" s="17"/>
    </row>
    <row r="1653" spans="1:13" x14ac:dyDescent="0.2">
      <c r="A1653" s="17"/>
      <c r="B1653" s="17"/>
      <c r="C1653" s="17"/>
      <c r="D1653" s="17"/>
      <c r="E1653" s="17"/>
      <c r="F1653" s="17"/>
      <c r="G1653" s="17"/>
      <c r="H1653" s="17"/>
      <c r="I1653" s="17"/>
      <c r="J1653" s="17"/>
      <c r="K1653" s="17"/>
      <c r="L1653" s="17"/>
      <c r="M1653" s="17"/>
    </row>
    <row r="1654" spans="1:13" x14ac:dyDescent="0.2">
      <c r="A1654" s="17"/>
      <c r="B1654" s="17"/>
      <c r="C1654" s="17"/>
      <c r="D1654" s="17"/>
      <c r="E1654" s="17"/>
      <c r="F1654" s="17"/>
      <c r="G1654" s="17"/>
      <c r="H1654" s="17"/>
      <c r="I1654" s="17"/>
      <c r="J1654" s="17"/>
      <c r="K1654" s="17"/>
      <c r="L1654" s="17"/>
      <c r="M1654" s="17"/>
    </row>
    <row r="1655" spans="1:13" x14ac:dyDescent="0.2">
      <c r="A1655" s="17"/>
      <c r="B1655" s="17"/>
      <c r="C1655" s="17"/>
      <c r="D1655" s="17"/>
      <c r="E1655" s="17"/>
      <c r="F1655" s="17"/>
      <c r="G1655" s="17"/>
      <c r="H1655" s="17"/>
      <c r="I1655" s="17"/>
      <c r="J1655" s="17"/>
      <c r="K1655" s="17"/>
      <c r="L1655" s="17"/>
      <c r="M1655" s="17"/>
    </row>
    <row r="1656" spans="1:13" x14ac:dyDescent="0.2">
      <c r="A1656" s="17"/>
      <c r="B1656" s="17"/>
      <c r="C1656" s="17"/>
      <c r="D1656" s="17"/>
      <c r="E1656" s="17"/>
      <c r="F1656" s="17"/>
      <c r="G1656" s="17"/>
      <c r="H1656" s="17"/>
      <c r="I1656" s="17"/>
      <c r="J1656" s="17"/>
      <c r="K1656" s="17"/>
      <c r="L1656" s="17"/>
      <c r="M1656" s="17"/>
    </row>
    <row r="1657" spans="1:13" x14ac:dyDescent="0.2">
      <c r="A1657" s="17"/>
      <c r="B1657" s="17"/>
      <c r="C1657" s="17"/>
      <c r="D1657" s="17"/>
      <c r="E1657" s="17"/>
      <c r="F1657" s="17"/>
      <c r="G1657" s="17"/>
      <c r="H1657" s="17"/>
      <c r="I1657" s="17"/>
      <c r="J1657" s="17"/>
      <c r="K1657" s="17"/>
      <c r="L1657" s="17"/>
      <c r="M1657" s="17"/>
    </row>
    <row r="1658" spans="1:13" x14ac:dyDescent="0.2">
      <c r="A1658" s="17"/>
      <c r="B1658" s="17"/>
      <c r="C1658" s="17"/>
      <c r="D1658" s="17"/>
      <c r="E1658" s="17"/>
      <c r="F1658" s="17"/>
      <c r="G1658" s="17"/>
      <c r="H1658" s="17"/>
      <c r="I1658" s="17"/>
      <c r="J1658" s="17"/>
      <c r="K1658" s="17"/>
      <c r="L1658" s="17"/>
      <c r="M1658" s="17"/>
    </row>
    <row r="1659" spans="1:13" x14ac:dyDescent="0.2">
      <c r="A1659" s="17"/>
      <c r="B1659" s="17"/>
      <c r="C1659" s="17"/>
      <c r="D1659" s="17"/>
      <c r="E1659" s="17"/>
      <c r="F1659" s="17"/>
      <c r="G1659" s="17"/>
      <c r="H1659" s="17"/>
      <c r="I1659" s="17"/>
      <c r="J1659" s="17"/>
      <c r="K1659" s="17"/>
      <c r="L1659" s="17"/>
      <c r="M1659" s="17"/>
    </row>
    <row r="1660" spans="1:13" x14ac:dyDescent="0.2">
      <c r="A1660" s="17"/>
      <c r="B1660" s="17"/>
      <c r="C1660" s="17"/>
      <c r="D1660" s="17"/>
      <c r="E1660" s="17"/>
      <c r="F1660" s="17"/>
      <c r="G1660" s="17"/>
      <c r="H1660" s="17"/>
      <c r="I1660" s="17"/>
      <c r="J1660" s="17"/>
      <c r="K1660" s="17"/>
      <c r="L1660" s="17"/>
      <c r="M1660" s="17"/>
    </row>
    <row r="1661" spans="1:13" x14ac:dyDescent="0.2">
      <c r="A1661" s="17"/>
      <c r="B1661" s="17"/>
      <c r="C1661" s="17"/>
      <c r="D1661" s="17"/>
      <c r="E1661" s="17"/>
      <c r="F1661" s="17"/>
      <c r="G1661" s="17"/>
      <c r="H1661" s="17"/>
      <c r="I1661" s="17"/>
      <c r="J1661" s="17"/>
      <c r="K1661" s="17"/>
      <c r="L1661" s="17"/>
      <c r="M1661" s="17"/>
    </row>
    <row r="1662" spans="1:13" x14ac:dyDescent="0.2">
      <c r="A1662" s="17"/>
      <c r="B1662" s="17"/>
      <c r="C1662" s="17"/>
      <c r="D1662" s="17"/>
      <c r="E1662" s="17"/>
      <c r="F1662" s="17"/>
      <c r="G1662" s="17"/>
      <c r="H1662" s="17"/>
      <c r="I1662" s="17"/>
      <c r="J1662" s="17"/>
      <c r="K1662" s="17"/>
      <c r="L1662" s="17"/>
      <c r="M1662" s="17"/>
    </row>
    <row r="1663" spans="1:13" x14ac:dyDescent="0.2">
      <c r="A1663" s="17"/>
      <c r="B1663" s="17"/>
      <c r="C1663" s="17"/>
      <c r="D1663" s="17"/>
      <c r="E1663" s="17"/>
      <c r="F1663" s="17"/>
      <c r="G1663" s="17"/>
      <c r="H1663" s="17"/>
      <c r="I1663" s="17"/>
      <c r="J1663" s="17"/>
      <c r="K1663" s="17"/>
      <c r="L1663" s="17"/>
      <c r="M1663" s="17"/>
    </row>
    <row r="1664" spans="1:13" x14ac:dyDescent="0.2">
      <c r="A1664" s="17"/>
      <c r="B1664" s="17"/>
      <c r="C1664" s="17"/>
      <c r="D1664" s="17"/>
      <c r="E1664" s="17"/>
      <c r="F1664" s="17"/>
      <c r="G1664" s="17"/>
      <c r="H1664" s="17"/>
      <c r="I1664" s="17"/>
      <c r="J1664" s="17"/>
      <c r="K1664" s="17"/>
      <c r="L1664" s="17"/>
      <c r="M1664" s="17"/>
    </row>
    <row r="1665" spans="1:13" x14ac:dyDescent="0.2">
      <c r="A1665" s="17"/>
      <c r="B1665" s="17"/>
      <c r="C1665" s="17"/>
      <c r="D1665" s="17"/>
      <c r="E1665" s="17"/>
      <c r="F1665" s="17"/>
      <c r="G1665" s="17"/>
      <c r="H1665" s="17"/>
      <c r="I1665" s="17"/>
      <c r="J1665" s="17"/>
      <c r="K1665" s="17"/>
      <c r="L1665" s="17"/>
      <c r="M1665" s="17"/>
    </row>
    <row r="1666" spans="1:13" x14ac:dyDescent="0.2">
      <c r="A1666" s="17"/>
      <c r="B1666" s="17"/>
      <c r="C1666" s="17"/>
      <c r="D1666" s="17"/>
      <c r="E1666" s="17"/>
      <c r="F1666" s="17"/>
      <c r="G1666" s="17"/>
      <c r="H1666" s="17"/>
      <c r="I1666" s="17"/>
      <c r="J1666" s="17"/>
      <c r="K1666" s="17"/>
      <c r="L1666" s="17"/>
      <c r="M1666" s="17"/>
    </row>
    <row r="1667" spans="1:13" x14ac:dyDescent="0.2">
      <c r="A1667" s="17"/>
      <c r="B1667" s="17"/>
      <c r="C1667" s="17"/>
      <c r="D1667" s="17"/>
      <c r="E1667" s="17"/>
      <c r="F1667" s="17"/>
      <c r="G1667" s="17"/>
      <c r="H1667" s="17"/>
      <c r="I1667" s="17"/>
      <c r="J1667" s="17"/>
      <c r="K1667" s="17"/>
      <c r="L1667" s="17"/>
      <c r="M1667" s="17"/>
    </row>
    <row r="1668" spans="1:13" x14ac:dyDescent="0.2">
      <c r="A1668" s="17"/>
      <c r="B1668" s="17"/>
      <c r="C1668" s="17"/>
      <c r="D1668" s="17"/>
      <c r="E1668" s="17"/>
      <c r="F1668" s="17"/>
      <c r="G1668" s="17"/>
      <c r="H1668" s="17"/>
      <c r="I1668" s="17"/>
      <c r="J1668" s="17"/>
      <c r="K1668" s="17"/>
      <c r="L1668" s="17"/>
      <c r="M1668" s="17"/>
    </row>
    <row r="1669" spans="1:13" x14ac:dyDescent="0.2">
      <c r="A1669" s="17"/>
      <c r="B1669" s="17"/>
      <c r="C1669" s="17"/>
      <c r="D1669" s="17"/>
      <c r="E1669" s="17"/>
      <c r="F1669" s="17"/>
      <c r="G1669" s="17"/>
      <c r="H1669" s="17"/>
      <c r="I1669" s="17"/>
      <c r="J1669" s="17"/>
      <c r="K1669" s="17"/>
      <c r="L1669" s="17"/>
      <c r="M1669" s="17"/>
    </row>
    <row r="1670" spans="1:13" x14ac:dyDescent="0.2">
      <c r="A1670" s="17"/>
      <c r="B1670" s="17"/>
      <c r="C1670" s="17"/>
      <c r="D1670" s="17"/>
      <c r="E1670" s="17"/>
      <c r="F1670" s="17"/>
      <c r="G1670" s="17"/>
      <c r="H1670" s="17"/>
      <c r="I1670" s="17"/>
      <c r="J1670" s="17"/>
      <c r="K1670" s="17"/>
      <c r="L1670" s="17"/>
      <c r="M1670" s="17"/>
    </row>
    <row r="1671" spans="1:13" x14ac:dyDescent="0.2">
      <c r="A1671" s="17"/>
      <c r="B1671" s="17"/>
      <c r="C1671" s="17"/>
      <c r="D1671" s="17"/>
      <c r="E1671" s="17"/>
      <c r="F1671" s="17"/>
      <c r="G1671" s="17"/>
      <c r="H1671" s="17"/>
      <c r="I1671" s="17"/>
      <c r="J1671" s="17"/>
      <c r="K1671" s="17"/>
      <c r="L1671" s="17"/>
      <c r="M1671" s="17"/>
    </row>
    <row r="1672" spans="1:13" x14ac:dyDescent="0.2">
      <c r="A1672" s="17"/>
      <c r="B1672" s="17"/>
      <c r="C1672" s="17"/>
      <c r="D1672" s="17"/>
      <c r="E1672" s="17"/>
      <c r="F1672" s="17"/>
      <c r="G1672" s="17"/>
      <c r="H1672" s="17"/>
      <c r="I1672" s="17"/>
      <c r="J1672" s="17"/>
      <c r="K1672" s="17"/>
      <c r="L1672" s="17"/>
      <c r="M1672" s="17"/>
    </row>
    <row r="1673" spans="1:13" x14ac:dyDescent="0.2">
      <c r="A1673" s="17"/>
      <c r="B1673" s="17"/>
      <c r="C1673" s="17"/>
      <c r="D1673" s="17"/>
      <c r="E1673" s="17"/>
      <c r="F1673" s="17"/>
      <c r="G1673" s="17"/>
      <c r="H1673" s="17"/>
      <c r="I1673" s="17"/>
      <c r="J1673" s="17"/>
      <c r="K1673" s="17"/>
      <c r="L1673" s="17"/>
      <c r="M1673" s="17"/>
    </row>
    <row r="1674" spans="1:13" x14ac:dyDescent="0.2">
      <c r="A1674" s="17"/>
      <c r="B1674" s="17"/>
      <c r="C1674" s="17"/>
      <c r="D1674" s="17"/>
      <c r="E1674" s="17"/>
      <c r="F1674" s="17"/>
      <c r="G1674" s="17"/>
      <c r="H1674" s="17"/>
      <c r="I1674" s="17"/>
      <c r="J1674" s="17"/>
      <c r="K1674" s="17"/>
      <c r="L1674" s="17"/>
      <c r="M1674" s="17"/>
    </row>
    <row r="1675" spans="1:13" x14ac:dyDescent="0.2">
      <c r="A1675" s="17"/>
      <c r="B1675" s="17"/>
      <c r="C1675" s="17"/>
      <c r="D1675" s="17"/>
      <c r="E1675" s="17"/>
      <c r="F1675" s="17"/>
      <c r="G1675" s="17"/>
      <c r="H1675" s="17"/>
      <c r="I1675" s="17"/>
      <c r="J1675" s="17"/>
      <c r="K1675" s="17"/>
      <c r="L1675" s="17"/>
      <c r="M1675" s="17"/>
    </row>
    <row r="1676" spans="1:13" x14ac:dyDescent="0.2">
      <c r="A1676" s="17"/>
      <c r="B1676" s="17"/>
      <c r="C1676" s="17"/>
      <c r="D1676" s="17"/>
      <c r="E1676" s="17"/>
      <c r="F1676" s="17"/>
      <c r="G1676" s="17"/>
      <c r="H1676" s="17"/>
      <c r="I1676" s="17"/>
      <c r="J1676" s="17"/>
      <c r="K1676" s="17"/>
      <c r="L1676" s="17"/>
      <c r="M1676" s="17"/>
    </row>
    <row r="1677" spans="1:13" x14ac:dyDescent="0.2">
      <c r="A1677" s="17"/>
      <c r="B1677" s="17"/>
      <c r="C1677" s="17"/>
      <c r="D1677" s="17"/>
      <c r="E1677" s="17"/>
      <c r="F1677" s="17"/>
      <c r="G1677" s="17"/>
      <c r="H1677" s="17"/>
      <c r="I1677" s="17"/>
      <c r="J1677" s="17"/>
      <c r="K1677" s="17"/>
      <c r="L1677" s="17"/>
      <c r="M1677" s="17"/>
    </row>
    <row r="1678" spans="1:13" x14ac:dyDescent="0.2">
      <c r="A1678" s="17"/>
      <c r="B1678" s="17"/>
      <c r="C1678" s="17"/>
      <c r="D1678" s="17"/>
      <c r="E1678" s="17"/>
      <c r="F1678" s="17"/>
      <c r="G1678" s="17"/>
      <c r="H1678" s="17"/>
      <c r="I1678" s="17"/>
      <c r="J1678" s="17"/>
      <c r="K1678" s="17"/>
      <c r="L1678" s="17"/>
      <c r="M1678" s="17"/>
    </row>
    <row r="1679" spans="1:13" x14ac:dyDescent="0.2">
      <c r="A1679" s="17"/>
      <c r="B1679" s="17"/>
      <c r="C1679" s="17"/>
      <c r="D1679" s="17"/>
      <c r="E1679" s="17"/>
      <c r="F1679" s="17"/>
      <c r="G1679" s="17"/>
      <c r="H1679" s="17"/>
      <c r="I1679" s="17"/>
      <c r="J1679" s="17"/>
      <c r="K1679" s="17"/>
      <c r="L1679" s="17"/>
      <c r="M1679" s="17"/>
    </row>
    <row r="1680" spans="1:13" x14ac:dyDescent="0.2">
      <c r="A1680" s="17"/>
      <c r="B1680" s="17"/>
      <c r="C1680" s="17"/>
      <c r="D1680" s="17"/>
      <c r="E1680" s="17"/>
      <c r="F1680" s="17"/>
      <c r="G1680" s="17"/>
      <c r="H1680" s="17"/>
      <c r="I1680" s="17"/>
      <c r="J1680" s="17"/>
      <c r="K1680" s="17"/>
      <c r="L1680" s="17"/>
      <c r="M1680" s="17"/>
    </row>
    <row r="1681" spans="1:13" x14ac:dyDescent="0.2">
      <c r="A1681" s="17"/>
      <c r="B1681" s="17"/>
      <c r="C1681" s="17"/>
      <c r="D1681" s="17"/>
      <c r="E1681" s="17"/>
      <c r="F1681" s="17"/>
      <c r="G1681" s="17"/>
      <c r="H1681" s="17"/>
      <c r="I1681" s="17"/>
      <c r="J1681" s="17"/>
      <c r="K1681" s="17"/>
      <c r="L1681" s="17"/>
      <c r="M1681" s="17"/>
    </row>
    <row r="1682" spans="1:13" x14ac:dyDescent="0.2">
      <c r="A1682" s="17"/>
      <c r="B1682" s="17"/>
      <c r="C1682" s="17"/>
      <c r="D1682" s="17"/>
      <c r="E1682" s="17"/>
      <c r="F1682" s="17"/>
      <c r="G1682" s="17"/>
      <c r="H1682" s="17"/>
      <c r="I1682" s="17"/>
      <c r="J1682" s="17"/>
      <c r="K1682" s="17"/>
      <c r="L1682" s="17"/>
      <c r="M1682" s="17"/>
    </row>
    <row r="1683" spans="1:13" x14ac:dyDescent="0.2">
      <c r="A1683" s="17"/>
      <c r="B1683" s="17"/>
      <c r="C1683" s="17"/>
      <c r="D1683" s="17"/>
      <c r="E1683" s="17"/>
      <c r="F1683" s="17"/>
      <c r="G1683" s="17"/>
      <c r="H1683" s="17"/>
      <c r="I1683" s="17"/>
      <c r="J1683" s="17"/>
      <c r="K1683" s="17"/>
      <c r="L1683" s="17"/>
      <c r="M1683" s="17"/>
    </row>
    <row r="1684" spans="1:13" x14ac:dyDescent="0.2">
      <c r="A1684" s="17"/>
      <c r="B1684" s="17"/>
      <c r="C1684" s="17"/>
      <c r="D1684" s="17"/>
      <c r="E1684" s="17"/>
      <c r="F1684" s="17"/>
      <c r="G1684" s="17"/>
      <c r="H1684" s="17"/>
      <c r="I1684" s="17"/>
      <c r="J1684" s="17"/>
      <c r="K1684" s="17"/>
      <c r="L1684" s="17"/>
      <c r="M1684" s="17"/>
    </row>
    <row r="1685" spans="1:13" x14ac:dyDescent="0.2">
      <c r="A1685" s="17"/>
      <c r="B1685" s="17"/>
      <c r="C1685" s="17"/>
      <c r="D1685" s="17"/>
      <c r="E1685" s="17"/>
      <c r="F1685" s="17"/>
      <c r="G1685" s="17"/>
      <c r="H1685" s="17"/>
      <c r="I1685" s="17"/>
      <c r="J1685" s="17"/>
      <c r="K1685" s="17"/>
      <c r="L1685" s="17"/>
      <c r="M1685" s="17"/>
    </row>
    <row r="1686" spans="1:13" x14ac:dyDescent="0.2">
      <c r="A1686" s="17"/>
      <c r="B1686" s="17"/>
      <c r="C1686" s="17"/>
      <c r="D1686" s="17"/>
      <c r="E1686" s="17"/>
      <c r="F1686" s="17"/>
      <c r="G1686" s="17"/>
      <c r="H1686" s="17"/>
      <c r="I1686" s="17"/>
      <c r="J1686" s="17"/>
      <c r="K1686" s="17"/>
      <c r="L1686" s="17"/>
      <c r="M1686" s="17"/>
    </row>
    <row r="1687" spans="1:13" x14ac:dyDescent="0.2">
      <c r="A1687" s="17"/>
      <c r="B1687" s="17"/>
      <c r="C1687" s="17"/>
      <c r="D1687" s="17"/>
      <c r="E1687" s="17"/>
      <c r="F1687" s="17"/>
      <c r="G1687" s="17"/>
      <c r="H1687" s="17"/>
      <c r="I1687" s="17"/>
      <c r="J1687" s="17"/>
      <c r="K1687" s="17"/>
      <c r="L1687" s="17"/>
      <c r="M1687" s="17"/>
    </row>
    <row r="1688" spans="1:13" x14ac:dyDescent="0.2">
      <c r="A1688" s="17"/>
      <c r="B1688" s="17"/>
      <c r="C1688" s="17"/>
      <c r="D1688" s="17"/>
      <c r="E1688" s="17"/>
      <c r="F1688" s="17"/>
      <c r="G1688" s="17"/>
      <c r="H1688" s="17"/>
      <c r="I1688" s="17"/>
      <c r="J1688" s="17"/>
      <c r="K1688" s="17"/>
      <c r="L1688" s="17"/>
      <c r="M1688" s="17"/>
    </row>
    <row r="1689" spans="1:13" x14ac:dyDescent="0.2">
      <c r="A1689" s="17"/>
      <c r="B1689" s="17"/>
      <c r="C1689" s="17"/>
      <c r="D1689" s="17"/>
      <c r="E1689" s="17"/>
      <c r="F1689" s="17"/>
      <c r="G1689" s="17"/>
      <c r="H1689" s="17"/>
      <c r="I1689" s="17"/>
      <c r="J1689" s="17"/>
      <c r="K1689" s="17"/>
      <c r="L1689" s="17"/>
      <c r="M1689" s="17"/>
    </row>
    <row r="1690" spans="1:13" x14ac:dyDescent="0.2">
      <c r="A1690" s="17"/>
      <c r="B1690" s="17"/>
      <c r="C1690" s="17"/>
      <c r="D1690" s="17"/>
      <c r="E1690" s="17"/>
      <c r="F1690" s="17"/>
      <c r="G1690" s="17"/>
      <c r="H1690" s="17"/>
      <c r="I1690" s="17"/>
      <c r="J1690" s="17"/>
      <c r="K1690" s="17"/>
      <c r="L1690" s="17"/>
      <c r="M1690" s="17"/>
    </row>
    <row r="1691" spans="1:13" x14ac:dyDescent="0.2">
      <c r="A1691" s="17"/>
      <c r="B1691" s="17"/>
      <c r="C1691" s="17"/>
      <c r="D1691" s="17"/>
      <c r="E1691" s="17"/>
      <c r="F1691" s="17"/>
      <c r="G1691" s="17"/>
      <c r="H1691" s="17"/>
      <c r="I1691" s="17"/>
      <c r="J1691" s="17"/>
      <c r="K1691" s="17"/>
      <c r="L1691" s="17"/>
      <c r="M1691" s="17"/>
    </row>
    <row r="1692" spans="1:13" x14ac:dyDescent="0.2">
      <c r="A1692" s="17"/>
      <c r="B1692" s="17"/>
      <c r="C1692" s="17"/>
      <c r="D1692" s="17"/>
      <c r="E1692" s="17"/>
      <c r="F1692" s="17"/>
      <c r="G1692" s="17"/>
      <c r="H1692" s="17"/>
      <c r="I1692" s="17"/>
      <c r="J1692" s="17"/>
      <c r="K1692" s="17"/>
      <c r="L1692" s="17"/>
      <c r="M1692" s="17"/>
    </row>
    <row r="1693" spans="1:13" x14ac:dyDescent="0.2">
      <c r="A1693" s="17"/>
      <c r="B1693" s="17"/>
      <c r="C1693" s="17"/>
      <c r="D1693" s="17"/>
      <c r="E1693" s="17"/>
      <c r="F1693" s="17"/>
      <c r="G1693" s="17"/>
      <c r="H1693" s="17"/>
      <c r="I1693" s="17"/>
      <c r="J1693" s="17"/>
      <c r="K1693" s="17"/>
      <c r="L1693" s="17"/>
      <c r="M1693" s="17"/>
    </row>
    <row r="1694" spans="1:13" x14ac:dyDescent="0.2">
      <c r="A1694" s="17"/>
      <c r="B1694" s="17"/>
      <c r="C1694" s="17"/>
      <c r="D1694" s="17"/>
      <c r="E1694" s="17"/>
      <c r="F1694" s="17"/>
      <c r="G1694" s="17"/>
      <c r="H1694" s="17"/>
      <c r="I1694" s="17"/>
      <c r="J1694" s="17"/>
      <c r="K1694" s="17"/>
      <c r="L1694" s="17"/>
      <c r="M1694" s="17"/>
    </row>
    <row r="1695" spans="1:13" x14ac:dyDescent="0.2">
      <c r="A1695" s="17"/>
      <c r="B1695" s="17"/>
      <c r="C1695" s="17"/>
      <c r="D1695" s="17"/>
      <c r="E1695" s="17"/>
      <c r="F1695" s="17"/>
      <c r="G1695" s="17"/>
      <c r="H1695" s="17"/>
      <c r="I1695" s="17"/>
      <c r="J1695" s="17"/>
      <c r="K1695" s="17"/>
      <c r="L1695" s="17"/>
      <c r="M1695" s="17"/>
    </row>
    <row r="1696" spans="1:13" x14ac:dyDescent="0.2">
      <c r="A1696" s="17"/>
      <c r="B1696" s="17"/>
      <c r="C1696" s="17"/>
      <c r="D1696" s="17"/>
      <c r="E1696" s="17"/>
      <c r="F1696" s="17"/>
      <c r="G1696" s="17"/>
      <c r="H1696" s="17"/>
      <c r="I1696" s="17"/>
      <c r="J1696" s="17"/>
      <c r="K1696" s="17"/>
      <c r="L1696" s="17"/>
      <c r="M1696" s="17"/>
    </row>
    <row r="1697" spans="1:13" x14ac:dyDescent="0.2">
      <c r="A1697" s="17"/>
      <c r="B1697" s="17"/>
      <c r="C1697" s="17"/>
      <c r="D1697" s="17"/>
      <c r="E1697" s="17"/>
      <c r="F1697" s="17"/>
      <c r="G1697" s="17"/>
      <c r="H1697" s="17"/>
      <c r="I1697" s="17"/>
      <c r="J1697" s="17"/>
      <c r="K1697" s="17"/>
      <c r="L1697" s="17"/>
      <c r="M1697" s="17"/>
    </row>
    <row r="1698" spans="1:13" x14ac:dyDescent="0.2">
      <c r="A1698" s="17"/>
      <c r="B1698" s="17"/>
      <c r="C1698" s="17"/>
      <c r="D1698" s="17"/>
      <c r="E1698" s="17"/>
      <c r="F1698" s="17"/>
      <c r="G1698" s="17"/>
      <c r="H1698" s="17"/>
      <c r="I1698" s="17"/>
      <c r="J1698" s="17"/>
      <c r="K1698" s="17"/>
      <c r="L1698" s="17"/>
      <c r="M1698" s="17"/>
    </row>
    <row r="1699" spans="1:13" x14ac:dyDescent="0.2">
      <c r="A1699" s="17"/>
      <c r="B1699" s="17"/>
      <c r="C1699" s="17"/>
      <c r="D1699" s="17"/>
      <c r="E1699" s="17"/>
      <c r="F1699" s="17"/>
      <c r="G1699" s="17"/>
      <c r="H1699" s="17"/>
      <c r="I1699" s="17"/>
      <c r="J1699" s="17"/>
      <c r="K1699" s="17"/>
      <c r="L1699" s="17"/>
      <c r="M1699" s="17"/>
    </row>
    <row r="1700" spans="1:13" x14ac:dyDescent="0.2">
      <c r="A1700" s="17"/>
      <c r="B1700" s="17"/>
      <c r="C1700" s="17"/>
      <c r="D1700" s="17"/>
      <c r="E1700" s="17"/>
      <c r="F1700" s="17"/>
      <c r="G1700" s="17"/>
      <c r="H1700" s="17"/>
      <c r="I1700" s="17"/>
      <c r="J1700" s="17"/>
      <c r="K1700" s="17"/>
      <c r="L1700" s="17"/>
      <c r="M1700" s="17"/>
    </row>
    <row r="1701" spans="1:13" x14ac:dyDescent="0.2">
      <c r="A1701" s="17"/>
      <c r="B1701" s="17"/>
      <c r="C1701" s="17"/>
      <c r="D1701" s="17"/>
      <c r="E1701" s="17"/>
      <c r="F1701" s="17"/>
      <c r="G1701" s="17"/>
      <c r="H1701" s="17"/>
      <c r="I1701" s="17"/>
      <c r="J1701" s="17"/>
      <c r="K1701" s="17"/>
      <c r="L1701" s="17"/>
      <c r="M1701" s="17"/>
    </row>
    <row r="1702" spans="1:13" x14ac:dyDescent="0.2">
      <c r="A1702" s="17"/>
      <c r="B1702" s="17"/>
      <c r="C1702" s="17"/>
      <c r="D1702" s="17"/>
      <c r="E1702" s="17"/>
      <c r="F1702" s="17"/>
      <c r="G1702" s="17"/>
      <c r="H1702" s="17"/>
      <c r="I1702" s="17"/>
      <c r="J1702" s="17"/>
      <c r="K1702" s="17"/>
      <c r="L1702" s="17"/>
      <c r="M1702" s="17"/>
    </row>
    <row r="1703" spans="1:13" x14ac:dyDescent="0.2">
      <c r="A1703" s="17"/>
      <c r="B1703" s="17"/>
      <c r="C1703" s="17"/>
      <c r="D1703" s="17"/>
      <c r="E1703" s="17"/>
      <c r="F1703" s="17"/>
      <c r="G1703" s="17"/>
      <c r="H1703" s="17"/>
      <c r="I1703" s="17"/>
      <c r="J1703" s="17"/>
      <c r="K1703" s="17"/>
      <c r="L1703" s="17"/>
      <c r="M1703" s="17"/>
    </row>
    <row r="1704" spans="1:13" x14ac:dyDescent="0.2">
      <c r="A1704" s="17"/>
      <c r="B1704" s="17"/>
      <c r="C1704" s="17"/>
      <c r="D1704" s="17"/>
      <c r="E1704" s="17"/>
      <c r="F1704" s="17"/>
      <c r="G1704" s="17"/>
      <c r="H1704" s="17"/>
      <c r="I1704" s="17"/>
      <c r="J1704" s="17"/>
      <c r="K1704" s="17"/>
      <c r="L1704" s="17"/>
      <c r="M1704" s="17"/>
    </row>
    <row r="1705" spans="1:13" x14ac:dyDescent="0.2">
      <c r="A1705" s="17"/>
      <c r="B1705" s="17"/>
      <c r="C1705" s="17"/>
      <c r="D1705" s="17"/>
      <c r="E1705" s="17"/>
      <c r="F1705" s="17"/>
      <c r="G1705" s="17"/>
      <c r="H1705" s="17"/>
      <c r="I1705" s="17"/>
      <c r="J1705" s="17"/>
      <c r="K1705" s="17"/>
      <c r="L1705" s="17"/>
      <c r="M1705" s="17"/>
    </row>
    <row r="1706" spans="1:13" x14ac:dyDescent="0.2">
      <c r="A1706" s="17"/>
      <c r="B1706" s="17"/>
      <c r="C1706" s="17"/>
      <c r="D1706" s="17"/>
      <c r="E1706" s="17"/>
      <c r="F1706" s="17"/>
      <c r="G1706" s="17"/>
      <c r="H1706" s="17"/>
      <c r="I1706" s="17"/>
      <c r="J1706" s="17"/>
      <c r="K1706" s="17"/>
      <c r="L1706" s="17"/>
      <c r="M1706" s="17"/>
    </row>
    <row r="1707" spans="1:13" x14ac:dyDescent="0.2">
      <c r="A1707" s="17"/>
      <c r="B1707" s="17"/>
      <c r="C1707" s="17"/>
      <c r="D1707" s="17"/>
      <c r="E1707" s="17"/>
      <c r="F1707" s="17"/>
      <c r="G1707" s="17"/>
      <c r="H1707" s="17"/>
      <c r="I1707" s="17"/>
      <c r="J1707" s="17"/>
      <c r="K1707" s="17"/>
      <c r="L1707" s="17"/>
      <c r="M1707" s="17"/>
    </row>
    <row r="1708" spans="1:13" x14ac:dyDescent="0.2">
      <c r="A1708" s="17"/>
      <c r="B1708" s="17"/>
      <c r="C1708" s="17"/>
      <c r="D1708" s="17"/>
      <c r="E1708" s="17"/>
      <c r="F1708" s="17"/>
      <c r="G1708" s="17"/>
      <c r="H1708" s="17"/>
      <c r="I1708" s="17"/>
      <c r="J1708" s="17"/>
      <c r="K1708" s="17"/>
      <c r="L1708" s="17"/>
      <c r="M1708" s="17"/>
    </row>
    <row r="1709" spans="1:13" x14ac:dyDescent="0.2">
      <c r="A1709" s="17"/>
      <c r="B1709" s="17"/>
      <c r="C1709" s="17"/>
      <c r="D1709" s="17"/>
      <c r="E1709" s="17"/>
      <c r="F1709" s="17"/>
      <c r="G1709" s="17"/>
      <c r="H1709" s="17"/>
      <c r="I1709" s="17"/>
      <c r="J1709" s="17"/>
      <c r="K1709" s="17"/>
      <c r="L1709" s="17"/>
      <c r="M1709" s="17"/>
    </row>
    <row r="1710" spans="1:13" x14ac:dyDescent="0.2">
      <c r="A1710" s="17"/>
      <c r="B1710" s="17"/>
      <c r="C1710" s="17"/>
      <c r="D1710" s="17"/>
      <c r="E1710" s="17"/>
      <c r="F1710" s="17"/>
      <c r="G1710" s="17"/>
      <c r="H1710" s="17"/>
      <c r="I1710" s="17"/>
      <c r="J1710" s="17"/>
      <c r="K1710" s="17"/>
      <c r="L1710" s="17"/>
      <c r="M1710" s="17"/>
    </row>
    <row r="1711" spans="1:13" x14ac:dyDescent="0.2">
      <c r="A1711" s="17"/>
      <c r="B1711" s="17"/>
      <c r="C1711" s="17"/>
      <c r="D1711" s="17"/>
      <c r="E1711" s="17"/>
      <c r="F1711" s="17"/>
      <c r="G1711" s="17"/>
      <c r="H1711" s="17"/>
      <c r="I1711" s="17"/>
      <c r="J1711" s="17"/>
      <c r="K1711" s="17"/>
      <c r="L1711" s="17"/>
      <c r="M1711" s="17"/>
    </row>
    <row r="1712" spans="1:13" x14ac:dyDescent="0.2">
      <c r="A1712" s="17"/>
      <c r="B1712" s="17"/>
      <c r="C1712" s="17"/>
      <c r="D1712" s="17"/>
      <c r="E1712" s="17"/>
      <c r="F1712" s="17"/>
      <c r="G1712" s="17"/>
      <c r="H1712" s="17"/>
      <c r="I1712" s="17"/>
      <c r="J1712" s="17"/>
      <c r="K1712" s="17"/>
      <c r="L1712" s="17"/>
      <c r="M1712" s="17"/>
    </row>
    <row r="1713" spans="1:13" x14ac:dyDescent="0.2">
      <c r="A1713" s="17"/>
      <c r="B1713" s="17"/>
      <c r="C1713" s="17"/>
      <c r="D1713" s="17"/>
      <c r="E1713" s="17"/>
      <c r="F1713" s="17"/>
      <c r="G1713" s="17"/>
      <c r="H1713" s="17"/>
      <c r="I1713" s="17"/>
      <c r="J1713" s="17"/>
      <c r="K1713" s="17"/>
      <c r="L1713" s="17"/>
      <c r="M1713" s="17"/>
    </row>
    <row r="1714" spans="1:13" x14ac:dyDescent="0.2">
      <c r="A1714" s="17"/>
      <c r="B1714" s="17"/>
      <c r="C1714" s="17"/>
      <c r="D1714" s="17"/>
      <c r="E1714" s="17"/>
      <c r="F1714" s="17"/>
      <c r="G1714" s="17"/>
      <c r="H1714" s="17"/>
      <c r="I1714" s="17"/>
      <c r="J1714" s="17"/>
      <c r="K1714" s="17"/>
      <c r="L1714" s="17"/>
      <c r="M1714" s="17"/>
    </row>
    <row r="1715" spans="1:13" x14ac:dyDescent="0.2">
      <c r="A1715" s="17"/>
      <c r="B1715" s="17"/>
      <c r="C1715" s="17"/>
      <c r="D1715" s="17"/>
      <c r="E1715" s="17"/>
      <c r="F1715" s="17"/>
      <c r="G1715" s="17"/>
      <c r="H1715" s="17"/>
      <c r="I1715" s="17"/>
      <c r="J1715" s="17"/>
      <c r="K1715" s="17"/>
      <c r="L1715" s="17"/>
      <c r="M1715" s="17"/>
    </row>
    <row r="1716" spans="1:13" x14ac:dyDescent="0.2">
      <c r="A1716" s="17"/>
      <c r="B1716" s="17"/>
      <c r="C1716" s="17"/>
      <c r="D1716" s="17"/>
      <c r="E1716" s="17"/>
      <c r="F1716" s="17"/>
      <c r="G1716" s="17"/>
      <c r="H1716" s="17"/>
      <c r="I1716" s="17"/>
      <c r="J1716" s="17"/>
      <c r="K1716" s="17"/>
      <c r="L1716" s="17"/>
      <c r="M1716" s="17"/>
    </row>
    <row r="1717" spans="1:13" x14ac:dyDescent="0.2">
      <c r="A1717" s="17"/>
      <c r="B1717" s="17"/>
      <c r="C1717" s="17"/>
      <c r="D1717" s="17"/>
      <c r="E1717" s="17"/>
      <c r="F1717" s="17"/>
      <c r="G1717" s="17"/>
      <c r="H1717" s="17"/>
      <c r="I1717" s="17"/>
      <c r="J1717" s="17"/>
      <c r="K1717" s="17"/>
      <c r="L1717" s="17"/>
      <c r="M1717" s="17"/>
    </row>
    <row r="1718" spans="1:13" x14ac:dyDescent="0.2">
      <c r="A1718" s="17"/>
      <c r="B1718" s="17"/>
      <c r="C1718" s="17"/>
      <c r="D1718" s="17"/>
      <c r="E1718" s="17"/>
      <c r="F1718" s="17"/>
      <c r="G1718" s="17"/>
      <c r="H1718" s="17"/>
      <c r="I1718" s="17"/>
      <c r="J1718" s="17"/>
      <c r="K1718" s="17"/>
      <c r="L1718" s="17"/>
      <c r="M1718" s="17"/>
    </row>
    <row r="1719" spans="1:13" x14ac:dyDescent="0.2">
      <c r="A1719" s="17"/>
      <c r="B1719" s="17"/>
      <c r="C1719" s="17"/>
      <c r="D1719" s="17"/>
      <c r="E1719" s="17"/>
      <c r="F1719" s="17"/>
      <c r="G1719" s="17"/>
      <c r="H1719" s="17"/>
      <c r="I1719" s="17"/>
      <c r="J1719" s="17"/>
      <c r="K1719" s="17"/>
      <c r="L1719" s="17"/>
      <c r="M1719" s="17"/>
    </row>
    <row r="1720" spans="1:13" x14ac:dyDescent="0.2">
      <c r="A1720" s="17"/>
      <c r="B1720" s="17"/>
      <c r="C1720" s="17"/>
      <c r="D1720" s="17"/>
      <c r="E1720" s="17"/>
      <c r="F1720" s="17"/>
      <c r="G1720" s="17"/>
      <c r="H1720" s="17"/>
      <c r="I1720" s="17"/>
      <c r="J1720" s="17"/>
      <c r="K1720" s="17"/>
      <c r="L1720" s="17"/>
      <c r="M1720" s="17"/>
    </row>
    <row r="1721" spans="1:13" x14ac:dyDescent="0.2">
      <c r="A1721" s="17"/>
      <c r="B1721" s="17"/>
      <c r="C1721" s="17"/>
      <c r="D1721" s="17"/>
      <c r="E1721" s="17"/>
      <c r="F1721" s="17"/>
      <c r="G1721" s="17"/>
      <c r="H1721" s="17"/>
      <c r="I1721" s="17"/>
      <c r="J1721" s="17"/>
      <c r="K1721" s="17"/>
      <c r="L1721" s="17"/>
      <c r="M1721" s="17"/>
    </row>
    <row r="1722" spans="1:13" x14ac:dyDescent="0.2">
      <c r="A1722" s="17"/>
      <c r="B1722" s="17"/>
      <c r="C1722" s="17"/>
      <c r="D1722" s="17"/>
      <c r="E1722" s="17"/>
      <c r="F1722" s="17"/>
      <c r="G1722" s="17"/>
      <c r="H1722" s="17"/>
      <c r="I1722" s="17"/>
      <c r="J1722" s="17"/>
      <c r="K1722" s="17"/>
      <c r="L1722" s="17"/>
      <c r="M1722" s="17"/>
    </row>
    <row r="1723" spans="1:13" x14ac:dyDescent="0.2">
      <c r="A1723" s="17"/>
      <c r="B1723" s="17"/>
      <c r="C1723" s="17"/>
      <c r="D1723" s="17"/>
      <c r="E1723" s="17"/>
      <c r="F1723" s="17"/>
      <c r="G1723" s="17"/>
      <c r="H1723" s="17"/>
      <c r="I1723" s="17"/>
      <c r="J1723" s="17"/>
      <c r="K1723" s="17"/>
      <c r="L1723" s="17"/>
      <c r="M1723" s="17"/>
    </row>
    <row r="1724" spans="1:13" x14ac:dyDescent="0.2">
      <c r="A1724" s="17"/>
      <c r="B1724" s="17"/>
      <c r="C1724" s="17"/>
      <c r="D1724" s="17"/>
      <c r="E1724" s="17"/>
      <c r="F1724" s="17"/>
      <c r="G1724" s="17"/>
      <c r="H1724" s="17"/>
      <c r="I1724" s="17"/>
      <c r="J1724" s="17"/>
      <c r="K1724" s="17"/>
      <c r="L1724" s="17"/>
      <c r="M1724" s="17"/>
    </row>
    <row r="1725" spans="1:13" x14ac:dyDescent="0.2">
      <c r="A1725" s="17"/>
      <c r="B1725" s="17"/>
      <c r="C1725" s="17"/>
      <c r="D1725" s="17"/>
      <c r="E1725" s="17"/>
      <c r="F1725" s="17"/>
      <c r="G1725" s="17"/>
      <c r="H1725" s="17"/>
      <c r="I1725" s="17"/>
      <c r="J1725" s="17"/>
      <c r="K1725" s="17"/>
      <c r="L1725" s="17"/>
      <c r="M1725" s="17"/>
    </row>
    <row r="1726" spans="1:13" x14ac:dyDescent="0.2">
      <c r="A1726" s="17"/>
      <c r="B1726" s="17"/>
      <c r="C1726" s="17"/>
      <c r="D1726" s="17"/>
      <c r="E1726" s="17"/>
      <c r="F1726" s="17"/>
      <c r="G1726" s="17"/>
      <c r="H1726" s="17"/>
      <c r="I1726" s="17"/>
      <c r="J1726" s="17"/>
      <c r="K1726" s="17"/>
      <c r="L1726" s="17"/>
      <c r="M1726" s="17"/>
    </row>
    <row r="1727" spans="1:13" x14ac:dyDescent="0.2">
      <c r="A1727" s="17"/>
      <c r="B1727" s="17"/>
      <c r="C1727" s="17"/>
      <c r="D1727" s="17"/>
      <c r="E1727" s="17"/>
      <c r="F1727" s="17"/>
      <c r="G1727" s="17"/>
      <c r="H1727" s="17"/>
      <c r="I1727" s="17"/>
      <c r="J1727" s="17"/>
      <c r="K1727" s="17"/>
      <c r="L1727" s="17"/>
      <c r="M1727" s="17"/>
    </row>
    <row r="1728" spans="1:13" x14ac:dyDescent="0.2">
      <c r="A1728" s="17"/>
      <c r="B1728" s="17"/>
      <c r="C1728" s="17"/>
      <c r="D1728" s="17"/>
      <c r="E1728" s="17"/>
      <c r="F1728" s="17"/>
      <c r="G1728" s="17"/>
      <c r="H1728" s="17"/>
      <c r="I1728" s="17"/>
      <c r="J1728" s="17"/>
      <c r="K1728" s="17"/>
      <c r="L1728" s="17"/>
      <c r="M1728" s="17"/>
    </row>
    <row r="1729" spans="1:13" x14ac:dyDescent="0.2">
      <c r="A1729" s="17"/>
      <c r="B1729" s="17"/>
      <c r="C1729" s="17"/>
      <c r="D1729" s="17"/>
      <c r="E1729" s="17"/>
      <c r="F1729" s="17"/>
      <c r="G1729" s="17"/>
      <c r="H1729" s="17"/>
      <c r="I1729" s="17"/>
      <c r="J1729" s="17"/>
      <c r="K1729" s="17"/>
      <c r="L1729" s="17"/>
      <c r="M1729" s="17"/>
    </row>
    <row r="1730" spans="1:13" x14ac:dyDescent="0.2">
      <c r="A1730" s="17"/>
      <c r="B1730" s="17"/>
      <c r="C1730" s="17"/>
      <c r="D1730" s="17"/>
      <c r="E1730" s="17"/>
      <c r="F1730" s="17"/>
      <c r="G1730" s="17"/>
      <c r="H1730" s="17"/>
      <c r="I1730" s="17"/>
      <c r="J1730" s="17"/>
      <c r="K1730" s="17"/>
      <c r="L1730" s="17"/>
      <c r="M1730" s="17"/>
    </row>
    <row r="1731" spans="1:13" x14ac:dyDescent="0.2">
      <c r="A1731" s="17"/>
      <c r="B1731" s="17"/>
      <c r="C1731" s="17"/>
      <c r="D1731" s="17"/>
      <c r="E1731" s="17"/>
      <c r="F1731" s="17"/>
      <c r="G1731" s="17"/>
      <c r="H1731" s="17"/>
      <c r="I1731" s="17"/>
      <c r="J1731" s="17"/>
      <c r="K1731" s="17"/>
      <c r="L1731" s="17"/>
      <c r="M1731" s="17"/>
    </row>
    <row r="1732" spans="1:13" x14ac:dyDescent="0.2">
      <c r="A1732" s="17"/>
      <c r="B1732" s="17"/>
      <c r="C1732" s="17"/>
      <c r="D1732" s="17"/>
      <c r="E1732" s="17"/>
      <c r="F1732" s="17"/>
      <c r="G1732" s="17"/>
      <c r="H1732" s="17"/>
      <c r="I1732" s="17"/>
      <c r="J1732" s="17"/>
      <c r="K1732" s="17"/>
      <c r="L1732" s="17"/>
      <c r="M1732" s="17"/>
    </row>
    <row r="1733" spans="1:13" x14ac:dyDescent="0.2">
      <c r="A1733" s="17"/>
      <c r="B1733" s="17"/>
      <c r="C1733" s="17"/>
      <c r="D1733" s="17"/>
      <c r="E1733" s="17"/>
      <c r="F1733" s="17"/>
      <c r="G1733" s="17"/>
      <c r="H1733" s="17"/>
      <c r="I1733" s="17"/>
      <c r="J1733" s="17"/>
      <c r="K1733" s="17"/>
      <c r="L1733" s="17"/>
      <c r="M1733" s="17"/>
    </row>
    <row r="1734" spans="1:13" x14ac:dyDescent="0.2">
      <c r="A1734" s="17"/>
      <c r="B1734" s="17"/>
      <c r="C1734" s="17"/>
      <c r="D1734" s="17"/>
      <c r="E1734" s="17"/>
      <c r="F1734" s="17"/>
      <c r="G1734" s="17"/>
      <c r="H1734" s="17"/>
      <c r="I1734" s="17"/>
      <c r="J1734" s="17"/>
      <c r="K1734" s="17"/>
      <c r="L1734" s="17"/>
      <c r="M1734" s="17"/>
    </row>
    <row r="1735" spans="1:13" x14ac:dyDescent="0.2">
      <c r="A1735" s="17"/>
      <c r="B1735" s="17"/>
      <c r="C1735" s="17"/>
      <c r="D1735" s="17"/>
      <c r="E1735" s="17"/>
      <c r="F1735" s="17"/>
      <c r="G1735" s="17"/>
      <c r="H1735" s="17"/>
      <c r="I1735" s="17"/>
      <c r="J1735" s="17"/>
      <c r="K1735" s="17"/>
      <c r="L1735" s="17"/>
      <c r="M1735" s="17"/>
    </row>
    <row r="1736" spans="1:13" x14ac:dyDescent="0.2">
      <c r="A1736" s="17"/>
      <c r="B1736" s="17"/>
      <c r="C1736" s="17"/>
      <c r="D1736" s="17"/>
      <c r="E1736" s="17"/>
      <c r="F1736" s="17"/>
      <c r="G1736" s="17"/>
      <c r="H1736" s="17"/>
      <c r="I1736" s="17"/>
      <c r="J1736" s="17"/>
      <c r="K1736" s="17"/>
      <c r="L1736" s="17"/>
      <c r="M1736" s="17"/>
    </row>
    <row r="1737" spans="1:13" x14ac:dyDescent="0.2">
      <c r="A1737" s="17"/>
      <c r="B1737" s="17"/>
      <c r="C1737" s="17"/>
      <c r="D1737" s="17"/>
      <c r="E1737" s="17"/>
      <c r="F1737" s="17"/>
      <c r="G1737" s="17"/>
      <c r="H1737" s="17"/>
      <c r="I1737" s="17"/>
      <c r="J1737" s="17"/>
      <c r="K1737" s="17"/>
      <c r="L1737" s="17"/>
      <c r="M1737" s="17"/>
    </row>
    <row r="1738" spans="1:13" x14ac:dyDescent="0.2">
      <c r="A1738" s="17"/>
      <c r="B1738" s="17"/>
      <c r="C1738" s="17"/>
      <c r="D1738" s="17"/>
      <c r="E1738" s="17"/>
      <c r="F1738" s="17"/>
      <c r="G1738" s="17"/>
      <c r="H1738" s="17"/>
      <c r="I1738" s="17"/>
      <c r="J1738" s="17"/>
      <c r="K1738" s="17"/>
      <c r="L1738" s="17"/>
      <c r="M1738" s="17"/>
    </row>
    <row r="1739" spans="1:13" x14ac:dyDescent="0.2">
      <c r="A1739" s="17"/>
      <c r="B1739" s="17"/>
      <c r="C1739" s="17"/>
      <c r="D1739" s="17"/>
      <c r="E1739" s="17"/>
      <c r="F1739" s="17"/>
      <c r="G1739" s="17"/>
      <c r="H1739" s="17"/>
      <c r="I1739" s="17"/>
      <c r="J1739" s="17"/>
      <c r="K1739" s="17"/>
      <c r="L1739" s="17"/>
      <c r="M1739" s="17"/>
    </row>
    <row r="1740" spans="1:13" x14ac:dyDescent="0.2">
      <c r="A1740" s="17"/>
      <c r="B1740" s="17"/>
      <c r="C1740" s="17"/>
      <c r="D1740" s="17"/>
      <c r="E1740" s="17"/>
      <c r="F1740" s="17"/>
      <c r="G1740" s="17"/>
      <c r="H1740" s="17"/>
      <c r="I1740" s="17"/>
      <c r="J1740" s="17"/>
      <c r="K1740" s="17"/>
      <c r="L1740" s="17"/>
      <c r="M1740" s="17"/>
    </row>
    <row r="1741" spans="1:13" x14ac:dyDescent="0.2">
      <c r="A1741" s="17"/>
      <c r="B1741" s="17"/>
      <c r="C1741" s="17"/>
      <c r="D1741" s="17"/>
      <c r="E1741" s="17"/>
      <c r="F1741" s="17"/>
      <c r="G1741" s="17"/>
      <c r="H1741" s="17"/>
      <c r="I1741" s="17"/>
      <c r="J1741" s="17"/>
      <c r="K1741" s="17"/>
      <c r="L1741" s="17"/>
      <c r="M1741" s="17"/>
    </row>
    <row r="1742" spans="1:13" x14ac:dyDescent="0.2">
      <c r="A1742" s="17"/>
      <c r="B1742" s="17"/>
      <c r="C1742" s="17"/>
      <c r="D1742" s="17"/>
      <c r="E1742" s="17"/>
      <c r="F1742" s="17"/>
      <c r="G1742" s="17"/>
      <c r="H1742" s="17"/>
      <c r="I1742" s="17"/>
      <c r="J1742" s="17"/>
      <c r="K1742" s="17"/>
      <c r="L1742" s="17"/>
      <c r="M1742" s="17"/>
    </row>
    <row r="1743" spans="1:13" x14ac:dyDescent="0.2">
      <c r="A1743" s="17"/>
      <c r="B1743" s="17"/>
      <c r="C1743" s="17"/>
      <c r="D1743" s="17"/>
      <c r="E1743" s="17"/>
      <c r="F1743" s="17"/>
      <c r="G1743" s="17"/>
      <c r="H1743" s="17"/>
      <c r="I1743" s="17"/>
      <c r="J1743" s="17"/>
      <c r="K1743" s="17"/>
      <c r="L1743" s="17"/>
      <c r="M1743" s="17"/>
    </row>
    <row r="1744" spans="1:13" x14ac:dyDescent="0.2">
      <c r="A1744" s="17"/>
      <c r="B1744" s="17"/>
      <c r="C1744" s="17"/>
      <c r="D1744" s="17"/>
      <c r="E1744" s="17"/>
      <c r="F1744" s="17"/>
      <c r="G1744" s="17"/>
      <c r="H1744" s="17"/>
      <c r="I1744" s="17"/>
      <c r="J1744" s="17"/>
      <c r="K1744" s="17"/>
      <c r="L1744" s="17"/>
      <c r="M1744" s="17"/>
    </row>
    <row r="1745" spans="1:13" x14ac:dyDescent="0.2">
      <c r="A1745" s="17"/>
      <c r="B1745" s="17"/>
      <c r="C1745" s="17"/>
      <c r="D1745" s="17"/>
      <c r="E1745" s="17"/>
      <c r="F1745" s="17"/>
      <c r="G1745" s="17"/>
      <c r="H1745" s="17"/>
      <c r="I1745" s="17"/>
      <c r="J1745" s="17"/>
      <c r="K1745" s="17"/>
      <c r="L1745" s="17"/>
      <c r="M1745" s="17"/>
    </row>
    <row r="1746" spans="1:13" x14ac:dyDescent="0.2">
      <c r="A1746" s="17"/>
      <c r="B1746" s="17"/>
      <c r="C1746" s="17"/>
      <c r="D1746" s="17"/>
      <c r="E1746" s="17"/>
      <c r="F1746" s="17"/>
      <c r="G1746" s="17"/>
      <c r="H1746" s="17"/>
      <c r="I1746" s="17"/>
      <c r="J1746" s="17"/>
      <c r="K1746" s="17"/>
      <c r="L1746" s="17"/>
      <c r="M1746" s="17"/>
    </row>
    <row r="1747" spans="1:13" x14ac:dyDescent="0.2">
      <c r="A1747" s="17"/>
      <c r="B1747" s="17"/>
      <c r="C1747" s="17"/>
      <c r="D1747" s="17"/>
      <c r="E1747" s="17"/>
      <c r="F1747" s="17"/>
      <c r="G1747" s="17"/>
      <c r="H1747" s="17"/>
      <c r="I1747" s="17"/>
      <c r="J1747" s="17"/>
      <c r="K1747" s="17"/>
      <c r="L1747" s="17"/>
      <c r="M1747" s="17"/>
    </row>
    <row r="1748" spans="1:13" x14ac:dyDescent="0.2">
      <c r="A1748" s="17"/>
      <c r="B1748" s="17"/>
      <c r="C1748" s="17"/>
      <c r="D1748" s="17"/>
      <c r="E1748" s="17"/>
      <c r="F1748" s="17"/>
      <c r="G1748" s="17"/>
      <c r="H1748" s="17"/>
      <c r="I1748" s="17"/>
      <c r="J1748" s="17"/>
      <c r="K1748" s="17"/>
      <c r="L1748" s="17"/>
      <c r="M1748" s="17"/>
    </row>
    <row r="1749" spans="1:13" x14ac:dyDescent="0.2">
      <c r="A1749" s="17"/>
      <c r="B1749" s="17"/>
      <c r="C1749" s="17"/>
      <c r="D1749" s="17"/>
      <c r="E1749" s="17"/>
      <c r="F1749" s="17"/>
      <c r="G1749" s="17"/>
      <c r="H1749" s="17"/>
      <c r="I1749" s="17"/>
      <c r="J1749" s="17"/>
      <c r="K1749" s="17"/>
      <c r="L1749" s="17"/>
      <c r="M1749" s="17"/>
    </row>
    <row r="1750" spans="1:13" x14ac:dyDescent="0.2">
      <c r="A1750" s="17"/>
      <c r="B1750" s="17"/>
      <c r="C1750" s="17"/>
      <c r="D1750" s="17"/>
      <c r="E1750" s="17"/>
      <c r="F1750" s="17"/>
      <c r="G1750" s="17"/>
      <c r="H1750" s="17"/>
      <c r="I1750" s="17"/>
      <c r="J1750" s="17"/>
      <c r="K1750" s="17"/>
      <c r="L1750" s="17"/>
      <c r="M1750" s="17"/>
    </row>
    <row r="1751" spans="1:13" x14ac:dyDescent="0.2">
      <c r="A1751" s="17"/>
      <c r="B1751" s="17"/>
      <c r="C1751" s="17"/>
      <c r="D1751" s="17"/>
      <c r="E1751" s="17"/>
      <c r="F1751" s="17"/>
      <c r="G1751" s="17"/>
      <c r="H1751" s="17"/>
      <c r="I1751" s="17"/>
      <c r="J1751" s="17"/>
      <c r="K1751" s="17"/>
      <c r="L1751" s="17"/>
      <c r="M1751" s="17"/>
    </row>
    <row r="1752" spans="1:13" x14ac:dyDescent="0.2">
      <c r="A1752" s="17"/>
      <c r="B1752" s="17"/>
      <c r="C1752" s="17"/>
      <c r="D1752" s="17"/>
      <c r="E1752" s="17"/>
      <c r="F1752" s="17"/>
      <c r="G1752" s="17"/>
      <c r="H1752" s="17"/>
      <c r="I1752" s="17"/>
      <c r="J1752" s="17"/>
      <c r="K1752" s="17"/>
      <c r="L1752" s="17"/>
      <c r="M1752" s="17"/>
    </row>
    <row r="1753" spans="1:13" x14ac:dyDescent="0.2">
      <c r="A1753" s="17"/>
      <c r="B1753" s="17"/>
      <c r="C1753" s="17"/>
      <c r="D1753" s="17"/>
      <c r="E1753" s="17"/>
      <c r="F1753" s="17"/>
      <c r="G1753" s="17"/>
      <c r="H1753" s="17"/>
      <c r="I1753" s="17"/>
      <c r="J1753" s="17"/>
      <c r="K1753" s="17"/>
      <c r="L1753" s="17"/>
      <c r="M1753" s="17"/>
    </row>
    <row r="1754" spans="1:13" x14ac:dyDescent="0.2">
      <c r="A1754" s="17"/>
      <c r="B1754" s="17"/>
      <c r="C1754" s="17"/>
      <c r="D1754" s="17"/>
      <c r="E1754" s="17"/>
      <c r="F1754" s="17"/>
      <c r="G1754" s="17"/>
      <c r="H1754" s="17"/>
      <c r="I1754" s="17"/>
      <c r="J1754" s="17"/>
      <c r="K1754" s="17"/>
      <c r="L1754" s="17"/>
      <c r="M1754" s="17"/>
    </row>
    <row r="1755" spans="1:13" x14ac:dyDescent="0.2">
      <c r="A1755" s="17"/>
      <c r="B1755" s="17"/>
      <c r="C1755" s="17"/>
      <c r="D1755" s="17"/>
      <c r="E1755" s="17"/>
      <c r="F1755" s="17"/>
      <c r="G1755" s="17"/>
      <c r="H1755" s="17"/>
      <c r="I1755" s="17"/>
      <c r="J1755" s="17"/>
      <c r="K1755" s="17"/>
      <c r="L1755" s="17"/>
      <c r="M1755" s="17"/>
    </row>
    <row r="1756" spans="1:13" x14ac:dyDescent="0.2">
      <c r="A1756" s="17"/>
      <c r="B1756" s="17"/>
      <c r="C1756" s="17"/>
      <c r="D1756" s="17"/>
      <c r="E1756" s="17"/>
      <c r="F1756" s="17"/>
      <c r="G1756" s="17"/>
      <c r="H1756" s="17"/>
      <c r="I1756" s="17"/>
      <c r="J1756" s="17"/>
      <c r="K1756" s="17"/>
      <c r="L1756" s="17"/>
      <c r="M1756" s="17"/>
    </row>
    <row r="1757" spans="1:13" x14ac:dyDescent="0.2">
      <c r="A1757" s="17"/>
      <c r="B1757" s="17"/>
      <c r="C1757" s="17"/>
      <c r="D1757" s="17"/>
      <c r="E1757" s="17"/>
      <c r="F1757" s="17"/>
      <c r="G1757" s="17"/>
      <c r="H1757" s="17"/>
      <c r="I1757" s="17"/>
      <c r="J1757" s="17"/>
      <c r="K1757" s="17"/>
      <c r="L1757" s="17"/>
      <c r="M1757" s="17"/>
    </row>
    <row r="1758" spans="1:13" x14ac:dyDescent="0.2">
      <c r="A1758" s="17"/>
      <c r="B1758" s="17"/>
      <c r="C1758" s="17"/>
      <c r="D1758" s="17"/>
      <c r="E1758" s="17"/>
      <c r="F1758" s="17"/>
      <c r="G1758" s="17"/>
      <c r="H1758" s="17"/>
      <c r="I1758" s="17"/>
      <c r="J1758" s="17"/>
      <c r="K1758" s="17"/>
      <c r="L1758" s="17"/>
      <c r="M1758" s="17"/>
    </row>
    <row r="1759" spans="1:13" x14ac:dyDescent="0.2">
      <c r="A1759" s="17"/>
      <c r="B1759" s="17"/>
      <c r="C1759" s="17"/>
      <c r="D1759" s="17"/>
      <c r="E1759" s="17"/>
      <c r="F1759" s="17"/>
      <c r="G1759" s="17"/>
      <c r="H1759" s="17"/>
      <c r="I1759" s="17"/>
      <c r="J1759" s="17"/>
      <c r="K1759" s="17"/>
      <c r="L1759" s="17"/>
      <c r="M1759" s="17"/>
    </row>
    <row r="1760" spans="1:13" x14ac:dyDescent="0.2">
      <c r="A1760" s="17"/>
      <c r="B1760" s="17"/>
      <c r="C1760" s="17"/>
      <c r="D1760" s="17"/>
      <c r="E1760" s="17"/>
      <c r="F1760" s="17"/>
      <c r="G1760" s="17"/>
      <c r="H1760" s="17"/>
      <c r="I1760" s="17"/>
      <c r="J1760" s="17"/>
      <c r="K1760" s="17"/>
      <c r="L1760" s="17"/>
      <c r="M1760" s="17"/>
    </row>
    <row r="1761" spans="1:13" x14ac:dyDescent="0.2">
      <c r="A1761" s="17"/>
      <c r="B1761" s="17"/>
      <c r="C1761" s="17"/>
      <c r="D1761" s="17"/>
      <c r="E1761" s="17"/>
      <c r="F1761" s="17"/>
      <c r="G1761" s="17"/>
      <c r="H1761" s="17"/>
      <c r="I1761" s="17"/>
      <c r="J1761" s="17"/>
      <c r="K1761" s="17"/>
      <c r="L1761" s="17"/>
      <c r="M1761" s="17"/>
    </row>
    <row r="1762" spans="1:13" x14ac:dyDescent="0.2">
      <c r="A1762" s="17"/>
      <c r="B1762" s="17"/>
      <c r="C1762" s="17"/>
      <c r="D1762" s="17"/>
      <c r="E1762" s="17"/>
      <c r="F1762" s="17"/>
      <c r="G1762" s="17"/>
      <c r="H1762" s="17"/>
      <c r="I1762" s="17"/>
      <c r="J1762" s="17"/>
      <c r="K1762" s="17"/>
      <c r="L1762" s="17"/>
      <c r="M1762" s="17"/>
    </row>
    <row r="1763" spans="1:13" x14ac:dyDescent="0.2">
      <c r="A1763" s="17"/>
      <c r="B1763" s="17"/>
      <c r="C1763" s="17"/>
      <c r="D1763" s="17"/>
      <c r="E1763" s="17"/>
      <c r="F1763" s="17"/>
      <c r="G1763" s="17"/>
      <c r="H1763" s="17"/>
      <c r="I1763" s="17"/>
      <c r="J1763" s="17"/>
      <c r="K1763" s="17"/>
      <c r="L1763" s="17"/>
      <c r="M1763" s="17"/>
    </row>
    <row r="1764" spans="1:13" x14ac:dyDescent="0.2">
      <c r="A1764" s="17"/>
      <c r="B1764" s="17"/>
      <c r="C1764" s="17"/>
      <c r="D1764" s="17"/>
      <c r="E1764" s="17"/>
      <c r="F1764" s="17"/>
      <c r="G1764" s="17"/>
      <c r="H1764" s="17"/>
      <c r="I1764" s="17"/>
      <c r="J1764" s="17"/>
      <c r="K1764" s="17"/>
      <c r="L1764" s="17"/>
      <c r="M1764" s="17"/>
    </row>
    <row r="1765" spans="1:13" x14ac:dyDescent="0.2">
      <c r="A1765" s="17"/>
      <c r="B1765" s="17"/>
      <c r="C1765" s="17"/>
      <c r="D1765" s="17"/>
      <c r="E1765" s="17"/>
      <c r="F1765" s="17"/>
      <c r="G1765" s="17"/>
      <c r="H1765" s="17"/>
      <c r="I1765" s="17"/>
      <c r="J1765" s="17"/>
      <c r="K1765" s="17"/>
      <c r="L1765" s="17"/>
      <c r="M1765" s="17"/>
    </row>
    <row r="1766" spans="1:13" x14ac:dyDescent="0.2">
      <c r="A1766" s="17"/>
      <c r="B1766" s="17"/>
      <c r="C1766" s="17"/>
      <c r="D1766" s="17"/>
      <c r="E1766" s="17"/>
      <c r="F1766" s="17"/>
      <c r="G1766" s="17"/>
      <c r="H1766" s="17"/>
      <c r="I1766" s="17"/>
      <c r="J1766" s="17"/>
      <c r="K1766" s="17"/>
      <c r="L1766" s="17"/>
      <c r="M1766" s="17"/>
    </row>
    <row r="1767" spans="1:13" x14ac:dyDescent="0.2">
      <c r="A1767" s="17"/>
      <c r="B1767" s="17"/>
      <c r="C1767" s="17"/>
      <c r="D1767" s="17"/>
      <c r="E1767" s="17"/>
      <c r="F1767" s="17"/>
      <c r="G1767" s="17"/>
      <c r="H1767" s="17"/>
      <c r="I1767" s="17"/>
      <c r="J1767" s="17"/>
      <c r="K1767" s="17"/>
      <c r="L1767" s="17"/>
      <c r="M1767" s="17"/>
    </row>
    <row r="1768" spans="1:13" x14ac:dyDescent="0.2">
      <c r="A1768" s="17"/>
      <c r="B1768" s="17"/>
      <c r="C1768" s="17"/>
      <c r="D1768" s="17"/>
      <c r="E1768" s="17"/>
      <c r="F1768" s="17"/>
      <c r="G1768" s="17"/>
      <c r="H1768" s="17"/>
      <c r="I1768" s="17"/>
      <c r="J1768" s="17"/>
      <c r="K1768" s="17"/>
      <c r="L1768" s="17"/>
      <c r="M1768" s="17"/>
    </row>
    <row r="1769" spans="1:13" x14ac:dyDescent="0.2">
      <c r="A1769" s="17"/>
      <c r="B1769" s="17"/>
      <c r="C1769" s="17"/>
      <c r="D1769" s="17"/>
      <c r="E1769" s="17"/>
      <c r="F1769" s="17"/>
      <c r="G1769" s="17"/>
      <c r="H1769" s="17"/>
      <c r="I1769" s="17"/>
      <c r="J1769" s="17"/>
      <c r="K1769" s="17"/>
      <c r="L1769" s="17"/>
      <c r="M1769" s="17"/>
    </row>
    <row r="1770" spans="1:13" x14ac:dyDescent="0.2">
      <c r="A1770" s="17"/>
      <c r="B1770" s="17"/>
      <c r="C1770" s="17"/>
      <c r="D1770" s="17"/>
      <c r="E1770" s="17"/>
      <c r="F1770" s="17"/>
      <c r="G1770" s="17"/>
      <c r="H1770" s="17"/>
      <c r="I1770" s="17"/>
      <c r="J1770" s="17"/>
      <c r="K1770" s="17"/>
      <c r="L1770" s="17"/>
      <c r="M1770" s="17"/>
    </row>
    <row r="1771" spans="1:13" x14ac:dyDescent="0.2">
      <c r="A1771" s="17"/>
      <c r="B1771" s="17"/>
      <c r="C1771" s="17"/>
      <c r="D1771" s="17"/>
      <c r="E1771" s="17"/>
      <c r="F1771" s="17"/>
      <c r="G1771" s="17"/>
      <c r="H1771" s="17"/>
      <c r="I1771" s="17"/>
      <c r="J1771" s="17"/>
      <c r="K1771" s="17"/>
      <c r="L1771" s="17"/>
      <c r="M1771" s="17"/>
    </row>
    <row r="1772" spans="1:13" x14ac:dyDescent="0.2">
      <c r="A1772" s="17"/>
      <c r="B1772" s="17"/>
      <c r="C1772" s="17"/>
      <c r="D1772" s="17"/>
      <c r="E1772" s="17"/>
      <c r="F1772" s="17"/>
      <c r="G1772" s="17"/>
      <c r="H1772" s="17"/>
      <c r="I1772" s="17"/>
      <c r="J1772" s="17"/>
      <c r="K1772" s="17"/>
      <c r="L1772" s="17"/>
      <c r="M1772" s="17"/>
    </row>
    <row r="1773" spans="1:13" x14ac:dyDescent="0.2">
      <c r="A1773" s="17"/>
      <c r="B1773" s="17"/>
      <c r="C1773" s="17"/>
      <c r="D1773" s="17"/>
      <c r="E1773" s="17"/>
      <c r="F1773" s="17"/>
      <c r="G1773" s="17"/>
      <c r="H1773" s="17"/>
      <c r="I1773" s="17"/>
      <c r="J1773" s="17"/>
      <c r="K1773" s="17"/>
      <c r="L1773" s="17"/>
      <c r="M1773" s="17"/>
    </row>
    <row r="1774" spans="1:13" x14ac:dyDescent="0.2">
      <c r="A1774" s="17"/>
      <c r="B1774" s="17"/>
      <c r="C1774" s="17"/>
      <c r="D1774" s="17"/>
      <c r="E1774" s="17"/>
      <c r="F1774" s="17"/>
      <c r="G1774" s="17"/>
      <c r="H1774" s="17"/>
      <c r="I1774" s="17"/>
      <c r="J1774" s="17"/>
      <c r="K1774" s="17"/>
      <c r="L1774" s="17"/>
      <c r="M1774" s="17"/>
    </row>
    <row r="1775" spans="1:13" x14ac:dyDescent="0.2">
      <c r="A1775" s="17"/>
      <c r="B1775" s="17"/>
      <c r="C1775" s="17"/>
      <c r="D1775" s="17"/>
      <c r="E1775" s="17"/>
      <c r="F1775" s="17"/>
      <c r="G1775" s="17"/>
      <c r="H1775" s="17"/>
      <c r="I1775" s="17"/>
      <c r="J1775" s="17"/>
      <c r="K1775" s="17"/>
      <c r="L1775" s="17"/>
      <c r="M1775" s="17"/>
    </row>
    <row r="1776" spans="1:13" x14ac:dyDescent="0.2">
      <c r="A1776" s="17"/>
      <c r="B1776" s="17"/>
      <c r="C1776" s="17"/>
      <c r="D1776" s="17"/>
      <c r="E1776" s="17"/>
      <c r="F1776" s="17"/>
      <c r="G1776" s="17"/>
      <c r="H1776" s="17"/>
      <c r="I1776" s="17"/>
      <c r="J1776" s="17"/>
      <c r="K1776" s="17"/>
      <c r="L1776" s="17"/>
      <c r="M1776" s="17"/>
    </row>
    <row r="1777" spans="1:13" x14ac:dyDescent="0.2">
      <c r="A1777" s="17"/>
      <c r="B1777" s="17"/>
      <c r="C1777" s="17"/>
      <c r="D1777" s="17"/>
      <c r="E1777" s="17"/>
      <c r="F1777" s="17"/>
      <c r="G1777" s="17"/>
      <c r="H1777" s="17"/>
      <c r="I1777" s="17"/>
      <c r="J1777" s="17"/>
      <c r="K1777" s="17"/>
      <c r="L1777" s="17"/>
      <c r="M1777" s="17"/>
    </row>
    <row r="1778" spans="1:13" x14ac:dyDescent="0.2">
      <c r="A1778" s="17"/>
      <c r="B1778" s="17"/>
      <c r="C1778" s="17"/>
      <c r="D1778" s="17"/>
      <c r="E1778" s="17"/>
      <c r="F1778" s="17"/>
      <c r="G1778" s="17"/>
      <c r="H1778" s="17"/>
      <c r="I1778" s="17"/>
      <c r="J1778" s="17"/>
      <c r="K1778" s="17"/>
      <c r="L1778" s="17"/>
      <c r="M1778" s="17"/>
    </row>
    <row r="1779" spans="1:13" x14ac:dyDescent="0.2">
      <c r="A1779" s="17"/>
      <c r="B1779" s="17"/>
      <c r="C1779" s="17"/>
      <c r="D1779" s="17"/>
      <c r="E1779" s="17"/>
      <c r="F1779" s="17"/>
      <c r="G1779" s="17"/>
      <c r="H1779" s="17"/>
      <c r="I1779" s="17"/>
      <c r="J1779" s="17"/>
      <c r="K1779" s="17"/>
      <c r="L1779" s="17"/>
      <c r="M1779" s="17"/>
    </row>
    <row r="1780" spans="1:13" x14ac:dyDescent="0.2">
      <c r="A1780" s="17"/>
      <c r="B1780" s="17"/>
      <c r="C1780" s="17"/>
      <c r="D1780" s="17"/>
      <c r="E1780" s="17"/>
      <c r="F1780" s="17"/>
      <c r="G1780" s="17"/>
      <c r="H1780" s="17"/>
      <c r="I1780" s="17"/>
      <c r="J1780" s="17"/>
      <c r="K1780" s="17"/>
      <c r="L1780" s="17"/>
      <c r="M1780" s="17"/>
    </row>
    <row r="1781" spans="1:13" x14ac:dyDescent="0.2">
      <c r="A1781" s="17"/>
      <c r="B1781" s="17"/>
      <c r="C1781" s="17"/>
      <c r="D1781" s="17"/>
      <c r="E1781" s="17"/>
      <c r="F1781" s="17"/>
      <c r="G1781" s="17"/>
      <c r="H1781" s="17"/>
      <c r="I1781" s="17"/>
      <c r="J1781" s="17"/>
      <c r="K1781" s="17"/>
      <c r="L1781" s="17"/>
      <c r="M1781" s="17"/>
    </row>
    <row r="1782" spans="1:13" x14ac:dyDescent="0.2">
      <c r="A1782" s="17"/>
      <c r="B1782" s="17"/>
      <c r="C1782" s="17"/>
      <c r="D1782" s="17"/>
      <c r="E1782" s="17"/>
      <c r="F1782" s="17"/>
      <c r="G1782" s="17"/>
      <c r="H1782" s="17"/>
      <c r="I1782" s="17"/>
      <c r="J1782" s="17"/>
      <c r="K1782" s="17"/>
      <c r="L1782" s="17"/>
      <c r="M1782" s="17"/>
    </row>
    <row r="1783" spans="1:13" x14ac:dyDescent="0.2">
      <c r="A1783" s="17"/>
      <c r="B1783" s="17"/>
      <c r="C1783" s="17"/>
      <c r="D1783" s="17"/>
      <c r="E1783" s="17"/>
      <c r="F1783" s="17"/>
      <c r="G1783" s="17"/>
      <c r="H1783" s="17"/>
      <c r="I1783" s="17"/>
      <c r="J1783" s="17"/>
      <c r="K1783" s="17"/>
      <c r="L1783" s="17"/>
      <c r="M1783" s="17"/>
    </row>
    <row r="1784" spans="1:13" x14ac:dyDescent="0.2">
      <c r="A1784" s="17"/>
      <c r="B1784" s="17"/>
      <c r="C1784" s="17"/>
      <c r="D1784" s="17"/>
      <c r="E1784" s="17"/>
      <c r="F1784" s="17"/>
      <c r="G1784" s="17"/>
      <c r="H1784" s="17"/>
      <c r="I1784" s="17"/>
      <c r="J1784" s="17"/>
      <c r="K1784" s="17"/>
      <c r="L1784" s="17"/>
      <c r="M1784" s="17"/>
    </row>
    <row r="1785" spans="1:13" x14ac:dyDescent="0.2">
      <c r="A1785" s="17"/>
      <c r="B1785" s="17"/>
      <c r="C1785" s="17"/>
      <c r="D1785" s="17"/>
      <c r="E1785" s="17"/>
      <c r="F1785" s="17"/>
      <c r="G1785" s="17"/>
      <c r="H1785" s="17"/>
      <c r="I1785" s="17"/>
      <c r="J1785" s="17"/>
      <c r="K1785" s="17"/>
      <c r="L1785" s="17"/>
      <c r="M1785" s="17"/>
    </row>
    <row r="1786" spans="1:13" x14ac:dyDescent="0.2">
      <c r="A1786" s="17"/>
      <c r="B1786" s="17"/>
      <c r="C1786" s="17"/>
      <c r="D1786" s="17"/>
      <c r="E1786" s="17"/>
      <c r="F1786" s="17"/>
      <c r="G1786" s="17"/>
      <c r="H1786" s="17"/>
      <c r="I1786" s="17"/>
      <c r="J1786" s="17"/>
      <c r="K1786" s="17"/>
      <c r="L1786" s="17"/>
      <c r="M1786" s="17"/>
    </row>
    <row r="1787" spans="1:13" x14ac:dyDescent="0.2">
      <c r="A1787" s="17"/>
      <c r="B1787" s="17"/>
      <c r="C1787" s="17"/>
      <c r="D1787" s="17"/>
      <c r="E1787" s="17"/>
      <c r="F1787" s="17"/>
      <c r="G1787" s="17"/>
      <c r="H1787" s="17"/>
      <c r="I1787" s="17"/>
      <c r="J1787" s="17"/>
      <c r="K1787" s="17"/>
      <c r="L1787" s="17"/>
      <c r="M1787" s="17"/>
    </row>
    <row r="1788" spans="1:13" x14ac:dyDescent="0.2">
      <c r="A1788" s="17"/>
      <c r="B1788" s="17"/>
      <c r="C1788" s="17"/>
      <c r="D1788" s="17"/>
      <c r="E1788" s="17"/>
      <c r="F1788" s="17"/>
      <c r="G1788" s="17"/>
      <c r="H1788" s="17"/>
      <c r="I1788" s="17"/>
      <c r="J1788" s="17"/>
      <c r="K1788" s="17"/>
      <c r="L1788" s="17"/>
      <c r="M1788" s="17"/>
    </row>
    <row r="1789" spans="1:13" x14ac:dyDescent="0.2">
      <c r="A1789" s="17"/>
      <c r="B1789" s="17"/>
      <c r="C1789" s="17"/>
      <c r="D1789" s="17"/>
      <c r="E1789" s="17"/>
      <c r="F1789" s="17"/>
      <c r="G1789" s="17"/>
      <c r="H1789" s="17"/>
      <c r="I1789" s="17"/>
      <c r="J1789" s="17"/>
      <c r="K1789" s="17"/>
      <c r="L1789" s="17"/>
      <c r="M1789" s="17"/>
    </row>
    <row r="1790" spans="1:13" x14ac:dyDescent="0.2">
      <c r="A1790" s="17"/>
      <c r="B1790" s="17"/>
      <c r="C1790" s="17"/>
      <c r="D1790" s="17"/>
      <c r="E1790" s="17"/>
      <c r="F1790" s="17"/>
      <c r="G1790" s="17"/>
      <c r="H1790" s="17"/>
      <c r="I1790" s="17"/>
      <c r="J1790" s="17"/>
      <c r="K1790" s="17"/>
      <c r="L1790" s="17"/>
      <c r="M1790" s="17"/>
    </row>
    <row r="1791" spans="1:13" x14ac:dyDescent="0.2">
      <c r="A1791" s="17"/>
      <c r="B1791" s="17"/>
      <c r="C1791" s="17"/>
      <c r="D1791" s="17"/>
      <c r="E1791" s="17"/>
      <c r="F1791" s="17"/>
      <c r="G1791" s="17"/>
      <c r="H1791" s="17"/>
      <c r="I1791" s="17"/>
      <c r="J1791" s="17"/>
      <c r="K1791" s="17"/>
      <c r="L1791" s="17"/>
      <c r="M1791" s="17"/>
    </row>
    <row r="1792" spans="1:13" x14ac:dyDescent="0.2">
      <c r="A1792" s="17"/>
      <c r="B1792" s="17"/>
      <c r="C1792" s="17"/>
      <c r="D1792" s="17"/>
      <c r="E1792" s="17"/>
      <c r="F1792" s="17"/>
      <c r="G1792" s="17"/>
      <c r="H1792" s="17"/>
      <c r="I1792" s="17"/>
      <c r="J1792" s="17"/>
      <c r="K1792" s="17"/>
      <c r="L1792" s="17"/>
      <c r="M1792" s="17"/>
    </row>
    <row r="1793" spans="1:13" x14ac:dyDescent="0.2">
      <c r="A1793" s="17"/>
      <c r="B1793" s="17"/>
      <c r="C1793" s="17"/>
      <c r="D1793" s="17"/>
      <c r="E1793" s="17"/>
      <c r="F1793" s="17"/>
      <c r="G1793" s="17"/>
      <c r="H1793" s="17"/>
      <c r="I1793" s="17"/>
      <c r="J1793" s="17"/>
      <c r="K1793" s="17"/>
      <c r="L1793" s="17"/>
      <c r="M1793" s="17"/>
    </row>
    <row r="1794" spans="1:13" x14ac:dyDescent="0.2">
      <c r="A1794" s="17"/>
      <c r="B1794" s="17"/>
      <c r="C1794" s="17"/>
      <c r="D1794" s="17"/>
      <c r="E1794" s="17"/>
      <c r="F1794" s="17"/>
      <c r="G1794" s="17"/>
      <c r="H1794" s="17"/>
      <c r="I1794" s="17"/>
      <c r="J1794" s="17"/>
      <c r="K1794" s="17"/>
      <c r="L1794" s="17"/>
      <c r="M1794" s="17"/>
    </row>
    <row r="1795" spans="1:13" x14ac:dyDescent="0.2">
      <c r="A1795" s="17"/>
      <c r="B1795" s="17"/>
      <c r="C1795" s="17"/>
      <c r="D1795" s="17"/>
      <c r="E1795" s="17"/>
      <c r="F1795" s="17"/>
      <c r="G1795" s="17"/>
      <c r="H1795" s="17"/>
      <c r="I1795" s="17"/>
      <c r="J1795" s="17"/>
      <c r="K1795" s="17"/>
      <c r="L1795" s="17"/>
      <c r="M1795" s="17"/>
    </row>
    <row r="1796" spans="1:13" x14ac:dyDescent="0.2">
      <c r="A1796" s="17"/>
      <c r="B1796" s="17"/>
      <c r="C1796" s="17"/>
      <c r="D1796" s="17"/>
      <c r="E1796" s="17"/>
      <c r="F1796" s="17"/>
      <c r="G1796" s="17"/>
      <c r="H1796" s="17"/>
      <c r="I1796" s="17"/>
      <c r="J1796" s="17"/>
      <c r="K1796" s="17"/>
      <c r="L1796" s="17"/>
      <c r="M1796" s="17"/>
    </row>
    <row r="1797" spans="1:13" x14ac:dyDescent="0.2">
      <c r="A1797" s="17"/>
      <c r="B1797" s="17"/>
      <c r="C1797" s="17"/>
      <c r="D1797" s="17"/>
      <c r="E1797" s="17"/>
      <c r="F1797" s="17"/>
      <c r="G1797" s="17"/>
      <c r="H1797" s="17"/>
      <c r="I1797" s="17"/>
      <c r="J1797" s="17"/>
      <c r="K1797" s="17"/>
      <c r="L1797" s="17"/>
      <c r="M1797" s="17"/>
    </row>
    <row r="1798" spans="1:13" x14ac:dyDescent="0.2">
      <c r="A1798" s="17"/>
      <c r="B1798" s="17"/>
      <c r="C1798" s="17"/>
      <c r="D1798" s="17"/>
      <c r="E1798" s="17"/>
      <c r="F1798" s="17"/>
      <c r="G1798" s="17"/>
      <c r="H1798" s="17"/>
      <c r="I1798" s="17"/>
      <c r="J1798" s="17"/>
      <c r="K1798" s="17"/>
      <c r="L1798" s="17"/>
      <c r="M1798" s="17"/>
    </row>
    <row r="1799" spans="1:13" x14ac:dyDescent="0.2">
      <c r="A1799" s="17"/>
      <c r="B1799" s="17"/>
      <c r="C1799" s="17"/>
      <c r="D1799" s="17"/>
      <c r="E1799" s="17"/>
      <c r="F1799" s="17"/>
      <c r="G1799" s="17"/>
      <c r="H1799" s="17"/>
      <c r="I1799" s="17"/>
      <c r="J1799" s="17"/>
      <c r="K1799" s="17"/>
      <c r="L1799" s="17"/>
      <c r="M1799" s="17"/>
    </row>
    <row r="1800" spans="1:13" x14ac:dyDescent="0.2">
      <c r="A1800" s="17"/>
      <c r="B1800" s="17"/>
      <c r="C1800" s="17"/>
      <c r="D1800" s="17"/>
      <c r="E1800" s="17"/>
      <c r="F1800" s="17"/>
      <c r="G1800" s="17"/>
      <c r="H1800" s="17"/>
      <c r="I1800" s="17"/>
      <c r="J1800" s="17"/>
      <c r="K1800" s="17"/>
      <c r="L1800" s="17"/>
      <c r="M1800" s="17"/>
    </row>
    <row r="1801" spans="1:13" x14ac:dyDescent="0.2">
      <c r="A1801" s="17"/>
      <c r="B1801" s="17"/>
      <c r="C1801" s="17"/>
      <c r="D1801" s="17"/>
      <c r="E1801" s="17"/>
      <c r="F1801" s="17"/>
      <c r="G1801" s="17"/>
      <c r="H1801" s="17"/>
      <c r="I1801" s="17"/>
      <c r="J1801" s="17"/>
      <c r="K1801" s="17"/>
      <c r="L1801" s="17"/>
      <c r="M1801" s="17"/>
    </row>
    <row r="1802" spans="1:13" x14ac:dyDescent="0.2">
      <c r="A1802" s="17"/>
      <c r="B1802" s="17"/>
      <c r="C1802" s="17"/>
      <c r="D1802" s="17"/>
      <c r="E1802" s="17"/>
      <c r="F1802" s="17"/>
      <c r="G1802" s="17"/>
      <c r="H1802" s="17"/>
      <c r="I1802" s="17"/>
      <c r="J1802" s="17"/>
      <c r="K1802" s="17"/>
      <c r="L1802" s="17"/>
      <c r="M1802" s="17"/>
    </row>
    <row r="1803" spans="1:13" x14ac:dyDescent="0.2">
      <c r="A1803" s="17"/>
      <c r="B1803" s="17"/>
      <c r="C1803" s="17"/>
      <c r="D1803" s="17"/>
      <c r="E1803" s="17"/>
      <c r="F1803" s="17"/>
      <c r="G1803" s="17"/>
      <c r="H1803" s="17"/>
      <c r="I1803" s="17"/>
      <c r="J1803" s="17"/>
      <c r="K1803" s="17"/>
      <c r="L1803" s="17"/>
      <c r="M1803" s="17"/>
    </row>
    <row r="1804" spans="1:13" x14ac:dyDescent="0.2">
      <c r="A1804" s="17"/>
      <c r="B1804" s="17"/>
      <c r="C1804" s="17"/>
      <c r="D1804" s="17"/>
      <c r="E1804" s="17"/>
      <c r="F1804" s="17"/>
      <c r="G1804" s="17"/>
      <c r="H1804" s="17"/>
      <c r="I1804" s="17"/>
      <c r="J1804" s="17"/>
      <c r="K1804" s="17"/>
      <c r="L1804" s="17"/>
      <c r="M1804" s="17"/>
    </row>
    <row r="1805" spans="1:13" x14ac:dyDescent="0.2">
      <c r="A1805" s="17"/>
      <c r="B1805" s="17"/>
      <c r="C1805" s="17"/>
      <c r="D1805" s="17"/>
      <c r="E1805" s="17"/>
      <c r="F1805" s="17"/>
      <c r="G1805" s="17"/>
      <c r="H1805" s="17"/>
      <c r="I1805" s="17"/>
      <c r="J1805" s="17"/>
      <c r="K1805" s="17"/>
      <c r="L1805" s="17"/>
      <c r="M1805" s="17"/>
    </row>
    <row r="1806" spans="1:13" x14ac:dyDescent="0.2">
      <c r="A1806" s="17"/>
      <c r="B1806" s="17"/>
      <c r="C1806" s="17"/>
      <c r="D1806" s="17"/>
      <c r="E1806" s="17"/>
      <c r="F1806" s="17"/>
      <c r="G1806" s="17"/>
      <c r="H1806" s="17"/>
      <c r="I1806" s="17"/>
      <c r="J1806" s="17"/>
      <c r="K1806" s="17"/>
      <c r="L1806" s="17"/>
      <c r="M1806" s="17"/>
    </row>
    <row r="1807" spans="1:13" x14ac:dyDescent="0.2">
      <c r="A1807" s="17"/>
      <c r="B1807" s="17"/>
      <c r="C1807" s="17"/>
      <c r="D1807" s="17"/>
      <c r="E1807" s="17"/>
      <c r="F1807" s="17"/>
      <c r="G1807" s="17"/>
      <c r="H1807" s="17"/>
      <c r="I1807" s="17"/>
      <c r="J1807" s="17"/>
      <c r="K1807" s="17"/>
      <c r="L1807" s="17"/>
      <c r="M1807" s="17"/>
    </row>
    <row r="1808" spans="1:13" x14ac:dyDescent="0.2">
      <c r="A1808" s="17"/>
      <c r="B1808" s="17"/>
      <c r="C1808" s="17"/>
      <c r="D1808" s="17"/>
      <c r="E1808" s="17"/>
      <c r="F1808" s="17"/>
      <c r="G1808" s="17"/>
      <c r="H1808" s="17"/>
      <c r="I1808" s="17"/>
      <c r="J1808" s="17"/>
      <c r="K1808" s="17"/>
      <c r="L1808" s="17"/>
      <c r="M1808" s="17"/>
    </row>
    <row r="1809" spans="1:13" x14ac:dyDescent="0.2">
      <c r="A1809" s="17"/>
      <c r="B1809" s="17"/>
      <c r="C1809" s="17"/>
      <c r="D1809" s="17"/>
      <c r="E1809" s="17"/>
      <c r="F1809" s="17"/>
      <c r="G1809" s="17"/>
      <c r="H1809" s="17"/>
      <c r="I1809" s="17"/>
      <c r="J1809" s="17"/>
      <c r="K1809" s="17"/>
      <c r="L1809" s="17"/>
      <c r="M1809" s="17"/>
    </row>
    <row r="1810" spans="1:13" x14ac:dyDescent="0.2">
      <c r="A1810" s="17"/>
      <c r="B1810" s="17"/>
      <c r="C1810" s="17"/>
      <c r="D1810" s="17"/>
      <c r="E1810" s="17"/>
      <c r="F1810" s="17"/>
      <c r="G1810" s="17"/>
      <c r="H1810" s="17"/>
      <c r="I1810" s="17"/>
      <c r="J1810" s="17"/>
      <c r="K1810" s="17"/>
      <c r="L1810" s="17"/>
      <c r="M1810" s="17"/>
    </row>
    <row r="1811" spans="1:13" x14ac:dyDescent="0.2">
      <c r="A1811" s="17"/>
      <c r="B1811" s="17"/>
      <c r="C1811" s="17"/>
      <c r="D1811" s="17"/>
      <c r="E1811" s="17"/>
      <c r="F1811" s="17"/>
      <c r="G1811" s="17"/>
      <c r="H1811" s="17"/>
      <c r="I1811" s="17"/>
      <c r="J1811" s="17"/>
      <c r="K1811" s="17"/>
      <c r="L1811" s="17"/>
      <c r="M1811" s="17"/>
    </row>
    <row r="1812" spans="1:13" x14ac:dyDescent="0.2">
      <c r="A1812" s="17"/>
      <c r="B1812" s="17"/>
      <c r="C1812" s="17"/>
      <c r="D1812" s="17"/>
      <c r="E1812" s="17"/>
      <c r="F1812" s="17"/>
      <c r="G1812" s="17"/>
      <c r="H1812" s="17"/>
      <c r="I1812" s="17"/>
      <c r="J1812" s="17"/>
      <c r="K1812" s="17"/>
      <c r="L1812" s="17"/>
      <c r="M1812" s="17"/>
    </row>
    <row r="1813" spans="1:13" x14ac:dyDescent="0.2">
      <c r="A1813" s="17"/>
      <c r="B1813" s="17"/>
      <c r="C1813" s="17"/>
      <c r="D1813" s="17"/>
      <c r="E1813" s="17"/>
      <c r="F1813" s="17"/>
      <c r="G1813" s="17"/>
      <c r="H1813" s="17"/>
      <c r="I1813" s="17"/>
      <c r="J1813" s="17"/>
      <c r="K1813" s="17"/>
      <c r="L1813" s="17"/>
      <c r="M1813" s="17"/>
    </row>
    <row r="1814" spans="1:13" x14ac:dyDescent="0.2">
      <c r="A1814" s="17"/>
      <c r="B1814" s="17"/>
      <c r="C1814" s="17"/>
      <c r="D1814" s="17"/>
      <c r="E1814" s="17"/>
      <c r="F1814" s="17"/>
      <c r="G1814" s="17"/>
      <c r="H1814" s="17"/>
      <c r="I1814" s="17"/>
      <c r="J1814" s="17"/>
      <c r="K1814" s="17"/>
      <c r="L1814" s="17"/>
      <c r="M1814" s="17"/>
    </row>
    <row r="1815" spans="1:13" x14ac:dyDescent="0.2">
      <c r="A1815" s="17"/>
      <c r="B1815" s="17"/>
      <c r="C1815" s="17"/>
      <c r="D1815" s="17"/>
      <c r="E1815" s="17"/>
      <c r="F1815" s="17"/>
      <c r="G1815" s="17"/>
      <c r="H1815" s="17"/>
      <c r="I1815" s="17"/>
      <c r="J1815" s="17"/>
      <c r="K1815" s="17"/>
      <c r="L1815" s="17"/>
      <c r="M1815" s="17"/>
    </row>
    <row r="1816" spans="1:13" x14ac:dyDescent="0.2">
      <c r="A1816" s="17"/>
      <c r="B1816" s="17"/>
      <c r="C1816" s="17"/>
      <c r="D1816" s="17"/>
      <c r="E1816" s="17"/>
      <c r="F1816" s="17"/>
      <c r="G1816" s="17"/>
      <c r="H1816" s="17"/>
      <c r="I1816" s="17"/>
      <c r="J1816" s="17"/>
      <c r="K1816" s="17"/>
      <c r="L1816" s="17"/>
      <c r="M1816" s="17"/>
    </row>
    <row r="1817" spans="1:13" x14ac:dyDescent="0.2">
      <c r="A1817" s="17"/>
      <c r="B1817" s="17"/>
      <c r="C1817" s="17"/>
      <c r="D1817" s="17"/>
      <c r="E1817" s="17"/>
      <c r="F1817" s="17"/>
      <c r="G1817" s="17"/>
      <c r="H1817" s="17"/>
      <c r="I1817" s="17"/>
      <c r="J1817" s="17"/>
      <c r="K1817" s="17"/>
      <c r="L1817" s="17"/>
      <c r="M1817" s="17"/>
    </row>
    <row r="1818" spans="1:13" x14ac:dyDescent="0.2">
      <c r="A1818" s="17"/>
      <c r="B1818" s="17"/>
      <c r="C1818" s="17"/>
      <c r="D1818" s="17"/>
      <c r="E1818" s="17"/>
      <c r="F1818" s="17"/>
      <c r="G1818" s="17"/>
      <c r="H1818" s="17"/>
      <c r="I1818" s="17"/>
      <c r="J1818" s="17"/>
      <c r="K1818" s="17"/>
      <c r="L1818" s="17"/>
      <c r="M1818" s="17"/>
    </row>
    <row r="1819" spans="1:13" x14ac:dyDescent="0.2">
      <c r="A1819" s="17"/>
      <c r="B1819" s="17"/>
      <c r="C1819" s="17"/>
      <c r="D1819" s="17"/>
      <c r="E1819" s="17"/>
      <c r="F1819" s="17"/>
      <c r="G1819" s="17"/>
      <c r="H1819" s="17"/>
      <c r="I1819" s="17"/>
      <c r="J1819" s="17"/>
      <c r="K1819" s="17"/>
      <c r="L1819" s="17"/>
      <c r="M1819" s="17"/>
    </row>
    <row r="1820" spans="1:13" x14ac:dyDescent="0.2">
      <c r="A1820" s="17"/>
      <c r="B1820" s="17"/>
      <c r="C1820" s="17"/>
      <c r="D1820" s="17"/>
      <c r="E1820" s="17"/>
      <c r="F1820" s="17"/>
      <c r="G1820" s="17"/>
      <c r="H1820" s="17"/>
      <c r="I1820" s="17"/>
      <c r="J1820" s="17"/>
      <c r="K1820" s="17"/>
      <c r="L1820" s="17"/>
      <c r="M1820" s="17"/>
    </row>
    <row r="1821" spans="1:13" x14ac:dyDescent="0.2">
      <c r="A1821" s="17"/>
      <c r="B1821" s="17"/>
      <c r="C1821" s="17"/>
      <c r="D1821" s="17"/>
      <c r="E1821" s="17"/>
      <c r="F1821" s="17"/>
      <c r="G1821" s="17"/>
      <c r="H1821" s="17"/>
      <c r="I1821" s="17"/>
      <c r="J1821" s="17"/>
      <c r="K1821" s="17"/>
      <c r="L1821" s="17"/>
      <c r="M1821" s="17"/>
    </row>
    <row r="1822" spans="1:13" x14ac:dyDescent="0.2">
      <c r="A1822" s="17"/>
      <c r="B1822" s="17"/>
      <c r="C1822" s="17"/>
      <c r="D1822" s="17"/>
      <c r="E1822" s="17"/>
      <c r="F1822" s="17"/>
      <c r="G1822" s="17"/>
      <c r="H1822" s="17"/>
      <c r="I1822" s="17"/>
      <c r="J1822" s="17"/>
      <c r="K1822" s="17"/>
      <c r="L1822" s="17"/>
      <c r="M1822" s="17"/>
    </row>
    <row r="1823" spans="1:13" x14ac:dyDescent="0.2">
      <c r="A1823" s="17"/>
      <c r="B1823" s="17"/>
      <c r="C1823" s="17"/>
      <c r="D1823" s="17"/>
      <c r="E1823" s="17"/>
      <c r="F1823" s="17"/>
      <c r="G1823" s="17"/>
      <c r="H1823" s="17"/>
      <c r="I1823" s="17"/>
      <c r="J1823" s="17"/>
      <c r="K1823" s="17"/>
      <c r="L1823" s="17"/>
      <c r="M1823" s="17"/>
    </row>
    <row r="1824" spans="1:13" x14ac:dyDescent="0.2">
      <c r="A1824" s="17"/>
      <c r="B1824" s="17"/>
      <c r="C1824" s="17"/>
      <c r="D1824" s="17"/>
      <c r="E1824" s="17"/>
      <c r="F1824" s="17"/>
      <c r="G1824" s="17"/>
      <c r="H1824" s="17"/>
      <c r="I1824" s="17"/>
      <c r="J1824" s="17"/>
      <c r="K1824" s="17"/>
      <c r="L1824" s="17"/>
      <c r="M1824" s="17"/>
    </row>
    <row r="1825" spans="1:13" x14ac:dyDescent="0.2">
      <c r="A1825" s="17"/>
      <c r="B1825" s="17"/>
      <c r="C1825" s="17"/>
      <c r="D1825" s="17"/>
      <c r="E1825" s="17"/>
      <c r="F1825" s="17"/>
      <c r="G1825" s="17"/>
      <c r="H1825" s="17"/>
      <c r="I1825" s="17"/>
      <c r="J1825" s="17"/>
      <c r="K1825" s="17"/>
      <c r="L1825" s="17"/>
      <c r="M1825" s="17"/>
    </row>
    <row r="1826" spans="1:13" x14ac:dyDescent="0.2">
      <c r="A1826" s="17"/>
      <c r="B1826" s="17"/>
      <c r="C1826" s="17"/>
      <c r="D1826" s="17"/>
      <c r="E1826" s="17"/>
      <c r="F1826" s="17"/>
      <c r="G1826" s="17"/>
      <c r="H1826" s="17"/>
      <c r="I1826" s="17"/>
      <c r="J1826" s="17"/>
      <c r="K1826" s="17"/>
      <c r="L1826" s="17"/>
      <c r="M1826" s="17"/>
    </row>
    <row r="1827" spans="1:13" x14ac:dyDescent="0.2">
      <c r="A1827" s="17"/>
      <c r="B1827" s="17"/>
      <c r="C1827" s="17"/>
      <c r="D1827" s="17"/>
      <c r="E1827" s="17"/>
      <c r="F1827" s="17"/>
      <c r="G1827" s="17"/>
      <c r="H1827" s="17"/>
      <c r="I1827" s="17"/>
      <c r="J1827" s="17"/>
      <c r="K1827" s="17"/>
      <c r="L1827" s="17"/>
      <c r="M1827" s="17"/>
    </row>
    <row r="1828" spans="1:13" x14ac:dyDescent="0.2">
      <c r="A1828" s="17"/>
      <c r="B1828" s="17"/>
      <c r="C1828" s="17"/>
      <c r="D1828" s="17"/>
      <c r="E1828" s="17"/>
      <c r="F1828" s="17"/>
      <c r="G1828" s="17"/>
      <c r="H1828" s="17"/>
      <c r="I1828" s="17"/>
      <c r="J1828" s="17"/>
      <c r="K1828" s="17"/>
      <c r="L1828" s="17"/>
      <c r="M1828" s="17"/>
    </row>
    <row r="1829" spans="1:13" x14ac:dyDescent="0.2">
      <c r="A1829" s="17"/>
      <c r="B1829" s="17"/>
      <c r="C1829" s="17"/>
      <c r="D1829" s="17"/>
      <c r="E1829" s="17"/>
      <c r="F1829" s="17"/>
      <c r="G1829" s="17"/>
      <c r="H1829" s="17"/>
      <c r="I1829" s="17"/>
      <c r="J1829" s="17"/>
      <c r="K1829" s="17"/>
      <c r="L1829" s="17"/>
      <c r="M1829" s="17"/>
    </row>
    <row r="1830" spans="1:13" x14ac:dyDescent="0.2">
      <c r="A1830" s="17"/>
      <c r="B1830" s="17"/>
      <c r="C1830" s="17"/>
      <c r="D1830" s="17"/>
      <c r="E1830" s="17"/>
      <c r="F1830" s="17"/>
      <c r="G1830" s="17"/>
      <c r="H1830" s="17"/>
      <c r="I1830" s="17"/>
      <c r="J1830" s="17"/>
      <c r="K1830" s="17"/>
      <c r="L1830" s="17"/>
      <c r="M1830" s="17"/>
    </row>
    <row r="1831" spans="1:13" x14ac:dyDescent="0.2">
      <c r="A1831" s="17"/>
      <c r="B1831" s="17"/>
      <c r="C1831" s="17"/>
      <c r="D1831" s="17"/>
      <c r="E1831" s="17"/>
      <c r="F1831" s="17"/>
      <c r="G1831" s="17"/>
      <c r="H1831" s="17"/>
      <c r="I1831" s="17"/>
      <c r="J1831" s="17"/>
      <c r="K1831" s="17"/>
      <c r="L1831" s="17"/>
      <c r="M1831" s="17"/>
    </row>
    <row r="1832" spans="1:13" x14ac:dyDescent="0.2">
      <c r="A1832" s="17"/>
      <c r="B1832" s="17"/>
      <c r="C1832" s="17"/>
      <c r="D1832" s="17"/>
      <c r="E1832" s="17"/>
      <c r="F1832" s="17"/>
      <c r="G1832" s="17"/>
      <c r="H1832" s="17"/>
      <c r="I1832" s="17"/>
      <c r="J1832" s="17"/>
      <c r="K1832" s="17"/>
      <c r="L1832" s="17"/>
      <c r="M1832" s="17"/>
    </row>
    <row r="1833" spans="1:13" x14ac:dyDescent="0.2">
      <c r="A1833" s="17"/>
      <c r="B1833" s="17"/>
      <c r="C1833" s="17"/>
      <c r="D1833" s="17"/>
      <c r="E1833" s="17"/>
      <c r="F1833" s="17"/>
      <c r="G1833" s="17"/>
      <c r="H1833" s="17"/>
      <c r="I1833" s="17"/>
      <c r="J1833" s="17"/>
      <c r="K1833" s="17"/>
      <c r="L1833" s="17"/>
      <c r="M1833" s="17"/>
    </row>
    <row r="1834" spans="1:13" x14ac:dyDescent="0.2">
      <c r="A1834" s="17"/>
      <c r="B1834" s="17"/>
      <c r="C1834" s="17"/>
      <c r="D1834" s="17"/>
      <c r="E1834" s="17"/>
      <c r="F1834" s="17"/>
      <c r="G1834" s="17"/>
      <c r="H1834" s="17"/>
      <c r="I1834" s="17"/>
      <c r="J1834" s="17"/>
      <c r="K1834" s="17"/>
      <c r="L1834" s="17"/>
      <c r="M1834" s="17"/>
    </row>
    <row r="1835" spans="1:13" x14ac:dyDescent="0.2">
      <c r="A1835" s="17"/>
      <c r="B1835" s="17"/>
      <c r="C1835" s="17"/>
      <c r="D1835" s="17"/>
      <c r="E1835" s="17"/>
      <c r="F1835" s="17"/>
      <c r="G1835" s="17"/>
      <c r="H1835" s="17"/>
      <c r="I1835" s="17"/>
      <c r="J1835" s="17"/>
      <c r="K1835" s="17"/>
      <c r="L1835" s="17"/>
      <c r="M1835" s="17"/>
    </row>
    <row r="1836" spans="1:13" x14ac:dyDescent="0.2">
      <c r="A1836" s="17"/>
      <c r="B1836" s="17"/>
      <c r="C1836" s="17"/>
      <c r="D1836" s="17"/>
      <c r="E1836" s="17"/>
      <c r="F1836" s="17"/>
      <c r="G1836" s="17"/>
      <c r="H1836" s="17"/>
      <c r="I1836" s="17"/>
      <c r="J1836" s="17"/>
      <c r="K1836" s="17"/>
      <c r="L1836" s="17"/>
      <c r="M1836" s="17"/>
    </row>
    <row r="1837" spans="1:13" x14ac:dyDescent="0.2">
      <c r="A1837" s="17"/>
      <c r="B1837" s="17"/>
      <c r="C1837" s="17"/>
      <c r="D1837" s="17"/>
      <c r="E1837" s="17"/>
      <c r="F1837" s="17"/>
      <c r="G1837" s="17"/>
      <c r="H1837" s="17"/>
      <c r="I1837" s="17"/>
      <c r="J1837" s="17"/>
      <c r="K1837" s="17"/>
      <c r="L1837" s="17"/>
      <c r="M1837" s="17"/>
    </row>
    <row r="1838" spans="1:13" x14ac:dyDescent="0.2">
      <c r="A1838" s="17"/>
      <c r="B1838" s="17"/>
      <c r="C1838" s="17"/>
      <c r="D1838" s="17"/>
      <c r="E1838" s="17"/>
      <c r="F1838" s="17"/>
      <c r="G1838" s="17"/>
      <c r="H1838" s="17"/>
      <c r="I1838" s="17"/>
      <c r="J1838" s="17"/>
      <c r="K1838" s="17"/>
      <c r="L1838" s="17"/>
      <c r="M1838" s="17"/>
    </row>
    <row r="1839" spans="1:13" x14ac:dyDescent="0.2">
      <c r="A1839" s="17"/>
      <c r="B1839" s="17"/>
      <c r="C1839" s="17"/>
      <c r="D1839" s="17"/>
      <c r="E1839" s="17"/>
      <c r="F1839" s="17"/>
      <c r="G1839" s="17"/>
      <c r="H1839" s="17"/>
      <c r="I1839" s="17"/>
      <c r="J1839" s="17"/>
      <c r="K1839" s="17"/>
      <c r="L1839" s="17"/>
      <c r="M1839" s="17"/>
    </row>
    <row r="1840" spans="1:13" x14ac:dyDescent="0.2">
      <c r="A1840" s="17"/>
      <c r="B1840" s="17"/>
      <c r="C1840" s="17"/>
      <c r="D1840" s="17"/>
      <c r="E1840" s="17"/>
      <c r="F1840" s="17"/>
      <c r="G1840" s="17"/>
      <c r="H1840" s="17"/>
      <c r="I1840" s="17"/>
      <c r="J1840" s="17"/>
      <c r="K1840" s="17"/>
      <c r="L1840" s="17"/>
      <c r="M1840" s="17"/>
    </row>
    <row r="1841" spans="1:13" x14ac:dyDescent="0.2">
      <c r="A1841" s="17"/>
      <c r="B1841" s="17"/>
      <c r="C1841" s="17"/>
      <c r="D1841" s="17"/>
      <c r="E1841" s="17"/>
      <c r="F1841" s="17"/>
      <c r="G1841" s="17"/>
      <c r="H1841" s="17"/>
      <c r="I1841" s="17"/>
      <c r="J1841" s="17"/>
      <c r="K1841" s="17"/>
      <c r="L1841" s="17"/>
      <c r="M1841" s="17"/>
    </row>
    <row r="1842" spans="1:13" x14ac:dyDescent="0.2">
      <c r="A1842" s="17"/>
      <c r="B1842" s="17"/>
      <c r="C1842" s="17"/>
      <c r="D1842" s="17"/>
      <c r="E1842" s="17"/>
      <c r="F1842" s="17"/>
      <c r="G1842" s="17"/>
      <c r="H1842" s="17"/>
      <c r="I1842" s="17"/>
      <c r="J1842" s="17"/>
      <c r="K1842" s="17"/>
      <c r="L1842" s="17"/>
      <c r="M1842" s="17"/>
    </row>
    <row r="1843" spans="1:13" x14ac:dyDescent="0.2">
      <c r="A1843" s="17"/>
      <c r="B1843" s="17"/>
      <c r="C1843" s="17"/>
      <c r="D1843" s="17"/>
      <c r="E1843" s="17"/>
      <c r="F1843" s="17"/>
      <c r="G1843" s="17"/>
      <c r="H1843" s="17"/>
      <c r="I1843" s="17"/>
      <c r="J1843" s="17"/>
      <c r="K1843" s="17"/>
      <c r="L1843" s="17"/>
      <c r="M1843" s="17"/>
    </row>
    <row r="1844" spans="1:13" x14ac:dyDescent="0.2">
      <c r="A1844" s="17"/>
      <c r="B1844" s="17"/>
      <c r="C1844" s="17"/>
      <c r="D1844" s="17"/>
      <c r="E1844" s="17"/>
      <c r="F1844" s="17"/>
      <c r="G1844" s="17"/>
      <c r="H1844" s="17"/>
      <c r="I1844" s="17"/>
      <c r="J1844" s="17"/>
      <c r="K1844" s="17"/>
      <c r="L1844" s="17"/>
      <c r="M1844" s="17"/>
    </row>
    <row r="1845" spans="1:13" x14ac:dyDescent="0.2">
      <c r="A1845" s="17"/>
      <c r="B1845" s="17"/>
      <c r="C1845" s="17"/>
      <c r="D1845" s="17"/>
      <c r="E1845" s="17"/>
      <c r="F1845" s="17"/>
      <c r="G1845" s="17"/>
      <c r="H1845" s="17"/>
      <c r="I1845" s="17"/>
      <c r="J1845" s="17"/>
      <c r="K1845" s="17"/>
      <c r="L1845" s="17"/>
      <c r="M1845" s="17"/>
    </row>
    <row r="1846" spans="1:13" x14ac:dyDescent="0.2">
      <c r="A1846" s="17"/>
      <c r="B1846" s="17"/>
      <c r="C1846" s="17"/>
      <c r="D1846" s="17"/>
      <c r="E1846" s="17"/>
      <c r="F1846" s="17"/>
      <c r="G1846" s="17"/>
      <c r="H1846" s="17"/>
      <c r="I1846" s="17"/>
      <c r="J1846" s="17"/>
      <c r="K1846" s="17"/>
      <c r="L1846" s="17"/>
      <c r="M1846" s="17"/>
    </row>
    <row r="1847" spans="1:13" x14ac:dyDescent="0.2">
      <c r="A1847" s="17"/>
      <c r="B1847" s="17"/>
      <c r="C1847" s="17"/>
      <c r="D1847" s="17"/>
      <c r="E1847" s="17"/>
      <c r="F1847" s="17"/>
      <c r="G1847" s="17"/>
      <c r="H1847" s="17"/>
      <c r="I1847" s="17"/>
      <c r="J1847" s="17"/>
      <c r="K1847" s="17"/>
      <c r="L1847" s="17"/>
      <c r="M1847" s="17"/>
    </row>
    <row r="1848" spans="1:13" x14ac:dyDescent="0.2">
      <c r="A1848" s="17"/>
      <c r="B1848" s="17"/>
      <c r="C1848" s="17"/>
      <c r="D1848" s="17"/>
      <c r="E1848" s="17"/>
      <c r="F1848" s="17"/>
      <c r="G1848" s="17"/>
      <c r="H1848" s="17"/>
      <c r="I1848" s="17"/>
      <c r="J1848" s="17"/>
      <c r="K1848" s="17"/>
      <c r="L1848" s="17"/>
      <c r="M1848" s="17"/>
    </row>
    <row r="1849" spans="1:13" x14ac:dyDescent="0.2">
      <c r="A1849" s="17"/>
      <c r="B1849" s="17"/>
      <c r="C1849" s="17"/>
      <c r="D1849" s="17"/>
      <c r="E1849" s="17"/>
      <c r="F1849" s="17"/>
      <c r="G1849" s="17"/>
      <c r="H1849" s="17"/>
      <c r="I1849" s="17"/>
      <c r="J1849" s="17"/>
      <c r="K1849" s="17"/>
      <c r="L1849" s="17"/>
      <c r="M1849" s="17"/>
    </row>
    <row r="1850" spans="1:13" x14ac:dyDescent="0.2">
      <c r="A1850" s="17"/>
      <c r="B1850" s="17"/>
      <c r="C1850" s="17"/>
      <c r="D1850" s="17"/>
      <c r="E1850" s="17"/>
      <c r="F1850" s="17"/>
      <c r="G1850" s="17"/>
      <c r="H1850" s="17"/>
      <c r="I1850" s="17"/>
      <c r="J1850" s="17"/>
      <c r="K1850" s="17"/>
      <c r="L1850" s="17"/>
      <c r="M1850" s="17"/>
    </row>
    <row r="1851" spans="1:13" x14ac:dyDescent="0.2">
      <c r="A1851" s="17"/>
      <c r="B1851" s="17"/>
      <c r="C1851" s="17"/>
      <c r="D1851" s="17"/>
      <c r="E1851" s="17"/>
      <c r="F1851" s="17"/>
      <c r="G1851" s="17"/>
      <c r="H1851" s="17"/>
      <c r="I1851" s="17"/>
      <c r="J1851" s="17"/>
      <c r="K1851" s="17"/>
      <c r="L1851" s="17"/>
      <c r="M1851" s="17"/>
    </row>
    <row r="1852" spans="1:13" x14ac:dyDescent="0.2">
      <c r="A1852" s="17"/>
      <c r="B1852" s="17"/>
      <c r="C1852" s="17"/>
      <c r="D1852" s="17"/>
      <c r="E1852" s="17"/>
      <c r="F1852" s="17"/>
      <c r="G1852" s="17"/>
      <c r="H1852" s="17"/>
      <c r="I1852" s="17"/>
      <c r="J1852" s="17"/>
      <c r="K1852" s="17"/>
      <c r="L1852" s="17"/>
      <c r="M1852" s="17"/>
    </row>
    <row r="1853" spans="1:13" x14ac:dyDescent="0.2">
      <c r="A1853" s="17"/>
      <c r="B1853" s="17"/>
      <c r="C1853" s="17"/>
      <c r="D1853" s="17"/>
      <c r="E1853" s="17"/>
      <c r="F1853" s="17"/>
      <c r="G1853" s="17"/>
      <c r="H1853" s="17"/>
      <c r="I1853" s="17"/>
      <c r="J1853" s="17"/>
      <c r="K1853" s="17"/>
      <c r="L1853" s="17"/>
      <c r="M1853" s="17"/>
    </row>
    <row r="1854" spans="1:13" x14ac:dyDescent="0.2">
      <c r="A1854" s="17"/>
      <c r="B1854" s="17"/>
      <c r="C1854" s="17"/>
      <c r="D1854" s="17"/>
      <c r="E1854" s="17"/>
      <c r="F1854" s="17"/>
      <c r="G1854" s="17"/>
      <c r="H1854" s="17"/>
      <c r="I1854" s="17"/>
      <c r="J1854" s="17"/>
      <c r="K1854" s="17"/>
      <c r="L1854" s="17"/>
      <c r="M1854" s="17"/>
    </row>
    <row r="1855" spans="1:13" x14ac:dyDescent="0.2">
      <c r="A1855" s="17"/>
      <c r="B1855" s="17"/>
      <c r="C1855" s="17"/>
      <c r="D1855" s="17"/>
      <c r="E1855" s="17"/>
      <c r="F1855" s="17"/>
      <c r="G1855" s="17"/>
      <c r="H1855" s="17"/>
      <c r="I1855" s="17"/>
      <c r="J1855" s="17"/>
      <c r="K1855" s="17"/>
      <c r="L1855" s="17"/>
      <c r="M1855" s="17"/>
    </row>
    <row r="1856" spans="1:13" x14ac:dyDescent="0.2">
      <c r="A1856" s="17"/>
      <c r="B1856" s="17"/>
      <c r="C1856" s="17"/>
      <c r="D1856" s="17"/>
      <c r="E1856" s="17"/>
      <c r="F1856" s="17"/>
      <c r="G1856" s="17"/>
      <c r="H1856" s="17"/>
      <c r="I1856" s="17"/>
      <c r="J1856" s="17"/>
      <c r="K1856" s="17"/>
      <c r="L1856" s="17"/>
      <c r="M1856" s="17"/>
    </row>
    <row r="1857" spans="1:13" x14ac:dyDescent="0.2">
      <c r="A1857" s="17"/>
      <c r="B1857" s="17"/>
      <c r="C1857" s="17"/>
      <c r="D1857" s="17"/>
      <c r="E1857" s="17"/>
      <c r="F1857" s="17"/>
      <c r="G1857" s="17"/>
      <c r="H1857" s="17"/>
      <c r="I1857" s="17"/>
      <c r="J1857" s="17"/>
      <c r="K1857" s="17"/>
      <c r="L1857" s="17"/>
      <c r="M1857" s="17"/>
    </row>
    <row r="1858" spans="1:13" x14ac:dyDescent="0.2">
      <c r="A1858" s="17"/>
      <c r="B1858" s="17"/>
      <c r="C1858" s="17"/>
      <c r="D1858" s="17"/>
      <c r="E1858" s="17"/>
      <c r="F1858" s="17"/>
      <c r="G1858" s="17"/>
      <c r="H1858" s="17"/>
      <c r="I1858" s="17"/>
      <c r="J1858" s="17"/>
      <c r="K1858" s="17"/>
      <c r="L1858" s="17"/>
      <c r="M1858" s="17"/>
    </row>
    <row r="1859" spans="1:13" x14ac:dyDescent="0.2">
      <c r="A1859" s="17"/>
      <c r="B1859" s="17"/>
      <c r="C1859" s="17"/>
      <c r="D1859" s="17"/>
      <c r="E1859" s="17"/>
      <c r="F1859" s="17"/>
      <c r="G1859" s="17"/>
      <c r="H1859" s="17"/>
      <c r="I1859" s="17"/>
      <c r="J1859" s="17"/>
      <c r="K1859" s="17"/>
      <c r="L1859" s="17"/>
      <c r="M1859" s="17"/>
    </row>
    <row r="1860" spans="1:13" x14ac:dyDescent="0.2">
      <c r="A1860" s="17"/>
      <c r="B1860" s="17"/>
      <c r="C1860" s="17"/>
      <c r="D1860" s="17"/>
      <c r="E1860" s="17"/>
      <c r="F1860" s="17"/>
      <c r="G1860" s="17"/>
      <c r="H1860" s="17"/>
      <c r="I1860" s="17"/>
      <c r="J1860" s="17"/>
      <c r="K1860" s="17"/>
      <c r="L1860" s="17"/>
      <c r="M1860" s="17"/>
    </row>
    <row r="1861" spans="1:13" x14ac:dyDescent="0.2">
      <c r="A1861" s="17"/>
      <c r="B1861" s="17"/>
      <c r="C1861" s="17"/>
      <c r="D1861" s="17"/>
      <c r="E1861" s="17"/>
      <c r="F1861" s="17"/>
      <c r="G1861" s="17"/>
      <c r="H1861" s="17"/>
      <c r="I1861" s="17"/>
      <c r="J1861" s="17"/>
      <c r="K1861" s="17"/>
      <c r="L1861" s="17"/>
      <c r="M1861" s="17"/>
    </row>
    <row r="1862" spans="1:13" x14ac:dyDescent="0.2">
      <c r="A1862" s="17"/>
      <c r="B1862" s="17"/>
      <c r="C1862" s="17"/>
      <c r="D1862" s="17"/>
      <c r="E1862" s="17"/>
      <c r="F1862" s="17"/>
      <c r="G1862" s="17"/>
      <c r="H1862" s="17"/>
      <c r="I1862" s="17"/>
      <c r="J1862" s="17"/>
      <c r="K1862" s="17"/>
      <c r="L1862" s="17"/>
      <c r="M1862" s="17"/>
    </row>
    <row r="1863" spans="1:13" x14ac:dyDescent="0.2">
      <c r="A1863" s="17"/>
      <c r="B1863" s="17"/>
      <c r="C1863" s="17"/>
      <c r="D1863" s="17"/>
      <c r="E1863" s="17"/>
      <c r="F1863" s="17"/>
      <c r="G1863" s="17"/>
      <c r="H1863" s="17"/>
      <c r="I1863" s="17"/>
      <c r="J1863" s="17"/>
      <c r="K1863" s="17"/>
      <c r="L1863" s="17"/>
      <c r="M1863" s="17"/>
    </row>
    <row r="1864" spans="1:13" x14ac:dyDescent="0.2">
      <c r="A1864" s="17"/>
      <c r="B1864" s="17"/>
      <c r="C1864" s="17"/>
      <c r="D1864" s="17"/>
      <c r="E1864" s="17"/>
      <c r="F1864" s="17"/>
      <c r="G1864" s="17"/>
      <c r="H1864" s="17"/>
      <c r="I1864" s="17"/>
      <c r="J1864" s="17"/>
      <c r="K1864" s="17"/>
      <c r="L1864" s="17"/>
      <c r="M1864" s="17"/>
    </row>
    <row r="1865" spans="1:13" x14ac:dyDescent="0.2">
      <c r="A1865" s="17"/>
      <c r="B1865" s="17"/>
      <c r="C1865" s="17"/>
      <c r="D1865" s="17"/>
      <c r="E1865" s="17"/>
      <c r="F1865" s="17"/>
      <c r="G1865" s="17"/>
      <c r="H1865" s="17"/>
      <c r="I1865" s="17"/>
      <c r="J1865" s="17"/>
      <c r="K1865" s="17"/>
      <c r="L1865" s="17"/>
      <c r="M1865" s="17"/>
    </row>
    <row r="1866" spans="1:13" x14ac:dyDescent="0.2">
      <c r="A1866" s="17"/>
      <c r="B1866" s="17"/>
      <c r="C1866" s="17"/>
      <c r="D1866" s="17"/>
      <c r="E1866" s="17"/>
      <c r="F1866" s="17"/>
      <c r="G1866" s="17"/>
      <c r="H1866" s="17"/>
      <c r="I1866" s="17"/>
      <c r="J1866" s="17"/>
      <c r="K1866" s="17"/>
      <c r="L1866" s="17"/>
      <c r="M1866" s="17"/>
    </row>
    <row r="1867" spans="1:13" x14ac:dyDescent="0.2">
      <c r="A1867" s="17"/>
      <c r="B1867" s="17"/>
      <c r="C1867" s="17"/>
      <c r="D1867" s="17"/>
      <c r="E1867" s="17"/>
      <c r="F1867" s="17"/>
      <c r="G1867" s="17"/>
      <c r="H1867" s="17"/>
      <c r="I1867" s="17"/>
      <c r="J1867" s="17"/>
      <c r="K1867" s="17"/>
      <c r="L1867" s="17"/>
      <c r="M1867" s="17"/>
    </row>
    <row r="1868" spans="1:13" x14ac:dyDescent="0.2">
      <c r="A1868" s="17"/>
      <c r="B1868" s="17"/>
      <c r="C1868" s="17"/>
      <c r="D1868" s="17"/>
      <c r="E1868" s="17"/>
      <c r="F1868" s="17"/>
      <c r="G1868" s="17"/>
      <c r="H1868" s="17"/>
      <c r="I1868" s="17"/>
      <c r="J1868" s="17"/>
      <c r="K1868" s="17"/>
      <c r="L1868" s="17"/>
      <c r="M1868" s="17"/>
    </row>
    <row r="1869" spans="1:13" x14ac:dyDescent="0.2">
      <c r="A1869" s="17"/>
      <c r="B1869" s="17"/>
      <c r="C1869" s="17"/>
      <c r="D1869" s="17"/>
      <c r="E1869" s="17"/>
      <c r="F1869" s="17"/>
      <c r="G1869" s="17"/>
      <c r="H1869" s="17"/>
      <c r="I1869" s="17"/>
      <c r="J1869" s="17"/>
      <c r="K1869" s="17"/>
      <c r="L1869" s="17"/>
      <c r="M1869" s="17"/>
    </row>
    <row r="1870" spans="1:13" x14ac:dyDescent="0.2">
      <c r="A1870" s="17"/>
      <c r="B1870" s="17"/>
      <c r="C1870" s="17"/>
      <c r="D1870" s="17"/>
      <c r="E1870" s="17"/>
      <c r="F1870" s="17"/>
      <c r="G1870" s="17"/>
      <c r="H1870" s="17"/>
      <c r="I1870" s="17"/>
      <c r="J1870" s="17"/>
      <c r="K1870" s="17"/>
      <c r="L1870" s="17"/>
      <c r="M1870" s="17"/>
    </row>
    <row r="1871" spans="1:13" x14ac:dyDescent="0.2">
      <c r="A1871" s="17"/>
      <c r="B1871" s="17"/>
      <c r="C1871" s="17"/>
      <c r="D1871" s="17"/>
      <c r="E1871" s="17"/>
      <c r="F1871" s="17"/>
      <c r="G1871" s="17"/>
      <c r="H1871" s="17"/>
      <c r="I1871" s="17"/>
      <c r="J1871" s="17"/>
      <c r="K1871" s="17"/>
      <c r="L1871" s="17"/>
      <c r="M1871" s="17"/>
    </row>
    <row r="1872" spans="1:13" x14ac:dyDescent="0.2">
      <c r="A1872" s="17"/>
      <c r="B1872" s="17"/>
      <c r="C1872" s="17"/>
      <c r="D1872" s="17"/>
      <c r="E1872" s="17"/>
      <c r="F1872" s="17"/>
      <c r="G1872" s="17"/>
      <c r="H1872" s="17"/>
      <c r="I1872" s="17"/>
      <c r="J1872" s="17"/>
      <c r="K1872" s="17"/>
      <c r="L1872" s="17"/>
      <c r="M1872" s="17"/>
    </row>
    <row r="1873" spans="1:13" x14ac:dyDescent="0.2">
      <c r="A1873" s="17"/>
      <c r="B1873" s="17"/>
      <c r="C1873" s="17"/>
      <c r="D1873" s="17"/>
      <c r="E1873" s="17"/>
      <c r="F1873" s="17"/>
      <c r="G1873" s="17"/>
      <c r="H1873" s="17"/>
      <c r="I1873" s="17"/>
      <c r="J1873" s="17"/>
      <c r="K1873" s="17"/>
      <c r="L1873" s="17"/>
      <c r="M1873" s="17"/>
    </row>
    <row r="1874" spans="1:13" x14ac:dyDescent="0.2">
      <c r="A1874" s="17"/>
      <c r="B1874" s="17"/>
      <c r="C1874" s="17"/>
      <c r="D1874" s="17"/>
      <c r="E1874" s="17"/>
      <c r="F1874" s="17"/>
      <c r="G1874" s="17"/>
      <c r="H1874" s="17"/>
      <c r="I1874" s="17"/>
      <c r="J1874" s="17"/>
      <c r="K1874" s="17"/>
      <c r="L1874" s="17"/>
      <c r="M1874" s="17"/>
    </row>
    <row r="1875" spans="1:13" x14ac:dyDescent="0.2">
      <c r="A1875" s="17"/>
      <c r="B1875" s="17"/>
      <c r="C1875" s="17"/>
      <c r="D1875" s="17"/>
      <c r="E1875" s="17"/>
      <c r="F1875" s="17"/>
      <c r="G1875" s="17"/>
      <c r="H1875" s="17"/>
      <c r="I1875" s="17"/>
      <c r="J1875" s="17"/>
      <c r="K1875" s="17"/>
      <c r="L1875" s="17"/>
      <c r="M1875" s="17"/>
    </row>
    <row r="1876" spans="1:13" x14ac:dyDescent="0.2">
      <c r="A1876" s="17"/>
      <c r="B1876" s="17"/>
      <c r="C1876" s="17"/>
      <c r="D1876" s="17"/>
      <c r="E1876" s="17"/>
      <c r="F1876" s="17"/>
      <c r="G1876" s="17"/>
      <c r="H1876" s="17"/>
      <c r="I1876" s="17"/>
      <c r="J1876" s="17"/>
      <c r="K1876" s="17"/>
      <c r="L1876" s="17"/>
      <c r="M1876" s="17"/>
    </row>
    <row r="1877" spans="1:13" x14ac:dyDescent="0.2">
      <c r="A1877" s="17"/>
      <c r="B1877" s="17"/>
      <c r="C1877" s="17"/>
      <c r="D1877" s="17"/>
      <c r="E1877" s="17"/>
      <c r="F1877" s="17"/>
      <c r="G1877" s="17"/>
      <c r="H1877" s="17"/>
      <c r="I1877" s="17"/>
      <c r="J1877" s="17"/>
      <c r="K1877" s="17"/>
      <c r="L1877" s="17"/>
      <c r="M1877" s="17"/>
    </row>
    <row r="1878" spans="1:13" x14ac:dyDescent="0.2">
      <c r="A1878" s="17"/>
      <c r="B1878" s="17"/>
      <c r="C1878" s="17"/>
      <c r="D1878" s="17"/>
      <c r="E1878" s="17"/>
      <c r="F1878" s="17"/>
      <c r="G1878" s="17"/>
      <c r="H1878" s="17"/>
      <c r="I1878" s="17"/>
      <c r="J1878" s="17"/>
      <c r="K1878" s="17"/>
      <c r="L1878" s="17"/>
      <c r="M1878" s="17"/>
    </row>
    <row r="1879" spans="1:13" x14ac:dyDescent="0.2">
      <c r="A1879" s="17"/>
      <c r="B1879" s="17"/>
      <c r="C1879" s="17"/>
      <c r="D1879" s="17"/>
      <c r="E1879" s="17"/>
      <c r="F1879" s="17"/>
      <c r="G1879" s="17"/>
      <c r="H1879" s="17"/>
      <c r="I1879" s="17"/>
      <c r="J1879" s="17"/>
      <c r="K1879" s="17"/>
      <c r="L1879" s="17"/>
      <c r="M1879" s="17"/>
    </row>
    <row r="1880" spans="1:13" x14ac:dyDescent="0.2">
      <c r="A1880" s="17"/>
      <c r="B1880" s="17"/>
      <c r="C1880" s="17"/>
      <c r="D1880" s="17"/>
      <c r="E1880" s="17"/>
      <c r="F1880" s="17"/>
      <c r="G1880" s="17"/>
      <c r="H1880" s="17"/>
      <c r="I1880" s="17"/>
      <c r="J1880" s="17"/>
      <c r="K1880" s="17"/>
      <c r="L1880" s="17"/>
      <c r="M1880" s="17"/>
    </row>
    <row r="1881" spans="1:13" x14ac:dyDescent="0.2">
      <c r="A1881" s="17"/>
      <c r="B1881" s="17"/>
      <c r="C1881" s="17"/>
      <c r="D1881" s="17"/>
      <c r="E1881" s="17"/>
      <c r="F1881" s="17"/>
      <c r="G1881" s="17"/>
      <c r="H1881" s="17"/>
      <c r="I1881" s="17"/>
      <c r="J1881" s="17"/>
      <c r="K1881" s="17"/>
      <c r="L1881" s="17"/>
      <c r="M1881" s="17"/>
    </row>
    <row r="1882" spans="1:13" x14ac:dyDescent="0.2">
      <c r="A1882" s="17"/>
      <c r="B1882" s="17"/>
      <c r="C1882" s="17"/>
      <c r="D1882" s="17"/>
      <c r="E1882" s="17"/>
      <c r="F1882" s="17"/>
      <c r="G1882" s="17"/>
      <c r="H1882" s="17"/>
      <c r="I1882" s="17"/>
      <c r="J1882" s="17"/>
      <c r="K1882" s="17"/>
      <c r="L1882" s="17"/>
      <c r="M1882" s="17"/>
    </row>
    <row r="1883" spans="1:13" x14ac:dyDescent="0.2">
      <c r="A1883" s="17"/>
      <c r="B1883" s="17"/>
      <c r="C1883" s="17"/>
      <c r="D1883" s="17"/>
      <c r="E1883" s="17"/>
      <c r="F1883" s="17"/>
      <c r="G1883" s="17"/>
      <c r="H1883" s="17"/>
      <c r="I1883" s="17"/>
      <c r="J1883" s="17"/>
      <c r="K1883" s="17"/>
      <c r="L1883" s="17"/>
      <c r="M1883" s="17"/>
    </row>
    <row r="1884" spans="1:13" x14ac:dyDescent="0.2">
      <c r="A1884" s="17"/>
      <c r="B1884" s="17"/>
      <c r="C1884" s="17"/>
      <c r="D1884" s="17"/>
      <c r="E1884" s="17"/>
      <c r="F1884" s="17"/>
      <c r="G1884" s="17"/>
      <c r="H1884" s="17"/>
      <c r="I1884" s="17"/>
      <c r="J1884" s="17"/>
      <c r="K1884" s="17"/>
      <c r="L1884" s="17"/>
      <c r="M1884" s="17"/>
    </row>
    <row r="1885" spans="1:13" x14ac:dyDescent="0.2">
      <c r="A1885" s="17"/>
      <c r="B1885" s="17"/>
      <c r="C1885" s="17"/>
      <c r="D1885" s="17"/>
      <c r="E1885" s="17"/>
      <c r="F1885" s="17"/>
      <c r="G1885" s="17"/>
      <c r="H1885" s="17"/>
      <c r="I1885" s="17"/>
      <c r="J1885" s="17"/>
      <c r="K1885" s="17"/>
      <c r="L1885" s="17"/>
      <c r="M1885" s="17"/>
    </row>
    <row r="1886" spans="1:13" x14ac:dyDescent="0.2">
      <c r="A1886" s="17"/>
      <c r="B1886" s="17"/>
      <c r="C1886" s="17"/>
      <c r="D1886" s="17"/>
      <c r="E1886" s="17"/>
      <c r="F1886" s="17"/>
      <c r="G1886" s="17"/>
      <c r="H1886" s="17"/>
      <c r="I1886" s="17"/>
      <c r="J1886" s="17"/>
      <c r="K1886" s="17"/>
      <c r="L1886" s="17"/>
      <c r="M1886" s="17"/>
    </row>
    <row r="1887" spans="1:13" x14ac:dyDescent="0.2">
      <c r="A1887" s="17"/>
      <c r="B1887" s="17"/>
      <c r="C1887" s="17"/>
      <c r="D1887" s="17"/>
      <c r="E1887" s="17"/>
      <c r="F1887" s="17"/>
      <c r="G1887" s="17"/>
      <c r="H1887" s="17"/>
      <c r="I1887" s="17"/>
      <c r="J1887" s="17"/>
      <c r="K1887" s="17"/>
      <c r="L1887" s="17"/>
      <c r="M1887" s="17"/>
    </row>
    <row r="1888" spans="1:13" x14ac:dyDescent="0.2">
      <c r="A1888" s="17"/>
      <c r="B1888" s="17"/>
      <c r="C1888" s="17"/>
      <c r="D1888" s="17"/>
      <c r="E1888" s="17"/>
      <c r="F1888" s="17"/>
      <c r="G1888" s="17"/>
      <c r="H1888" s="17"/>
      <c r="I1888" s="17"/>
      <c r="J1888" s="17"/>
      <c r="K1888" s="17"/>
      <c r="L1888" s="17"/>
      <c r="M1888" s="17"/>
    </row>
    <row r="1889" spans="1:13" x14ac:dyDescent="0.2">
      <c r="A1889" s="17"/>
      <c r="B1889" s="17"/>
      <c r="C1889" s="17"/>
      <c r="D1889" s="17"/>
      <c r="E1889" s="17"/>
      <c r="F1889" s="17"/>
      <c r="G1889" s="17"/>
      <c r="H1889" s="17"/>
      <c r="I1889" s="17"/>
      <c r="J1889" s="17"/>
      <c r="K1889" s="17"/>
      <c r="L1889" s="17"/>
      <c r="M1889" s="17"/>
    </row>
    <row r="1890" spans="1:13" x14ac:dyDescent="0.2">
      <c r="A1890" s="17"/>
      <c r="B1890" s="17"/>
      <c r="C1890" s="17"/>
      <c r="D1890" s="17"/>
      <c r="E1890" s="17"/>
      <c r="F1890" s="17"/>
      <c r="G1890" s="17"/>
      <c r="H1890" s="17"/>
      <c r="I1890" s="17"/>
      <c r="J1890" s="17"/>
      <c r="K1890" s="17"/>
      <c r="L1890" s="17"/>
      <c r="M1890" s="17"/>
    </row>
    <row r="1891" spans="1:13" x14ac:dyDescent="0.2">
      <c r="A1891" s="17"/>
      <c r="B1891" s="17"/>
      <c r="C1891" s="17"/>
      <c r="D1891" s="17"/>
      <c r="E1891" s="17"/>
      <c r="F1891" s="17"/>
      <c r="G1891" s="17"/>
      <c r="H1891" s="17"/>
      <c r="I1891" s="17"/>
      <c r="J1891" s="17"/>
      <c r="K1891" s="17"/>
      <c r="L1891" s="17"/>
      <c r="M1891" s="17"/>
    </row>
    <row r="1892" spans="1:13" x14ac:dyDescent="0.2">
      <c r="A1892" s="17"/>
      <c r="B1892" s="17"/>
      <c r="C1892" s="17"/>
      <c r="D1892" s="17"/>
      <c r="E1892" s="17"/>
      <c r="F1892" s="17"/>
      <c r="G1892" s="17"/>
      <c r="H1892" s="17"/>
      <c r="I1892" s="17"/>
      <c r="J1892" s="17"/>
      <c r="K1892" s="17"/>
      <c r="L1892" s="17"/>
      <c r="M1892" s="17"/>
    </row>
    <row r="1893" spans="1:13" x14ac:dyDescent="0.2">
      <c r="A1893" s="17"/>
      <c r="B1893" s="17"/>
      <c r="C1893" s="17"/>
      <c r="D1893" s="17"/>
      <c r="E1893" s="17"/>
      <c r="F1893" s="17"/>
      <c r="G1893" s="17"/>
      <c r="H1893" s="17"/>
      <c r="I1893" s="17"/>
      <c r="J1893" s="17"/>
      <c r="K1893" s="17"/>
      <c r="L1893" s="17"/>
      <c r="M1893" s="17"/>
    </row>
    <row r="1894" spans="1:13" x14ac:dyDescent="0.2">
      <c r="A1894" s="17"/>
      <c r="B1894" s="17"/>
      <c r="C1894" s="17"/>
      <c r="D1894" s="17"/>
      <c r="E1894" s="17"/>
      <c r="F1894" s="17"/>
      <c r="G1894" s="17"/>
      <c r="H1894" s="17"/>
      <c r="I1894" s="17"/>
      <c r="J1894" s="17"/>
      <c r="K1894" s="17"/>
      <c r="L1894" s="17"/>
      <c r="M1894" s="17"/>
    </row>
    <row r="1895" spans="1:13" x14ac:dyDescent="0.2">
      <c r="A1895" s="17"/>
      <c r="B1895" s="17"/>
      <c r="C1895" s="17"/>
      <c r="D1895" s="17"/>
      <c r="E1895" s="17"/>
      <c r="F1895" s="17"/>
      <c r="G1895" s="17"/>
      <c r="H1895" s="17"/>
      <c r="I1895" s="17"/>
      <c r="J1895" s="17"/>
      <c r="K1895" s="17"/>
      <c r="L1895" s="17"/>
      <c r="M1895" s="17"/>
    </row>
    <row r="1896" spans="1:13" x14ac:dyDescent="0.2">
      <c r="A1896" s="17"/>
      <c r="B1896" s="17"/>
      <c r="C1896" s="17"/>
      <c r="D1896" s="17"/>
      <c r="E1896" s="17"/>
      <c r="F1896" s="17"/>
      <c r="G1896" s="17"/>
      <c r="H1896" s="17"/>
      <c r="I1896" s="17"/>
      <c r="J1896" s="17"/>
      <c r="K1896" s="17"/>
      <c r="L1896" s="17"/>
      <c r="M1896" s="17"/>
    </row>
    <row r="1897" spans="1:13" x14ac:dyDescent="0.2">
      <c r="A1897" s="17"/>
      <c r="B1897" s="17"/>
      <c r="C1897" s="17"/>
      <c r="D1897" s="17"/>
      <c r="E1897" s="17"/>
      <c r="F1897" s="17"/>
      <c r="G1897" s="17"/>
      <c r="H1897" s="17"/>
      <c r="I1897" s="17"/>
      <c r="J1897" s="17"/>
      <c r="K1897" s="17"/>
      <c r="L1897" s="17"/>
      <c r="M1897" s="17"/>
    </row>
    <row r="1898" spans="1:13" x14ac:dyDescent="0.2">
      <c r="A1898" s="17"/>
      <c r="B1898" s="17"/>
      <c r="C1898" s="17"/>
      <c r="D1898" s="17"/>
      <c r="E1898" s="17"/>
      <c r="F1898" s="17"/>
      <c r="G1898" s="17"/>
      <c r="H1898" s="17"/>
      <c r="I1898" s="17"/>
      <c r="J1898" s="17"/>
      <c r="K1898" s="17"/>
      <c r="L1898" s="17"/>
      <c r="M1898" s="17"/>
    </row>
    <row r="1899" spans="1:13" x14ac:dyDescent="0.2">
      <c r="A1899" s="17"/>
      <c r="B1899" s="17"/>
      <c r="C1899" s="17"/>
      <c r="D1899" s="17"/>
      <c r="E1899" s="17"/>
      <c r="F1899" s="17"/>
      <c r="G1899" s="17"/>
      <c r="H1899" s="17"/>
      <c r="I1899" s="17"/>
      <c r="J1899" s="17"/>
      <c r="K1899" s="17"/>
      <c r="L1899" s="17"/>
      <c r="M1899" s="17"/>
    </row>
    <row r="1900" spans="1:13" x14ac:dyDescent="0.2">
      <c r="A1900" s="17"/>
      <c r="B1900" s="17"/>
      <c r="C1900" s="17"/>
      <c r="D1900" s="17"/>
      <c r="E1900" s="17"/>
      <c r="F1900" s="17"/>
      <c r="G1900" s="17"/>
      <c r="H1900" s="17"/>
      <c r="I1900" s="17"/>
      <c r="J1900" s="17"/>
      <c r="K1900" s="17"/>
      <c r="L1900" s="17"/>
      <c r="M1900" s="17"/>
    </row>
    <row r="1901" spans="1:13" x14ac:dyDescent="0.2">
      <c r="A1901" s="17"/>
      <c r="B1901" s="17"/>
      <c r="C1901" s="17"/>
      <c r="D1901" s="17"/>
      <c r="E1901" s="17"/>
      <c r="F1901" s="17"/>
      <c r="G1901" s="17"/>
      <c r="H1901" s="17"/>
      <c r="I1901" s="17"/>
      <c r="J1901" s="17"/>
      <c r="K1901" s="17"/>
      <c r="L1901" s="17"/>
      <c r="M1901" s="17"/>
    </row>
    <row r="1902" spans="1:13" x14ac:dyDescent="0.2">
      <c r="A1902" s="17"/>
      <c r="B1902" s="17"/>
      <c r="C1902" s="17"/>
      <c r="D1902" s="17"/>
      <c r="E1902" s="17"/>
      <c r="F1902" s="17"/>
      <c r="G1902" s="17"/>
      <c r="H1902" s="17"/>
      <c r="I1902" s="17"/>
      <c r="J1902" s="17"/>
      <c r="K1902" s="17"/>
      <c r="L1902" s="17"/>
      <c r="M1902" s="17"/>
    </row>
    <row r="1903" spans="1:13" x14ac:dyDescent="0.2">
      <c r="A1903" s="17"/>
      <c r="B1903" s="17"/>
      <c r="C1903" s="17"/>
      <c r="D1903" s="17"/>
      <c r="E1903" s="17"/>
      <c r="F1903" s="17"/>
      <c r="G1903" s="17"/>
      <c r="H1903" s="17"/>
      <c r="I1903" s="17"/>
      <c r="J1903" s="17"/>
      <c r="K1903" s="17"/>
      <c r="L1903" s="17"/>
      <c r="M1903" s="17"/>
    </row>
    <row r="1904" spans="1:13" x14ac:dyDescent="0.2">
      <c r="A1904" s="17"/>
      <c r="B1904" s="17"/>
      <c r="C1904" s="17"/>
      <c r="D1904" s="17"/>
      <c r="E1904" s="17"/>
      <c r="F1904" s="17"/>
      <c r="G1904" s="17"/>
      <c r="H1904" s="17"/>
      <c r="I1904" s="17"/>
      <c r="J1904" s="17"/>
      <c r="K1904" s="17"/>
      <c r="L1904" s="17"/>
      <c r="M1904" s="17"/>
    </row>
    <row r="1905" spans="1:13" x14ac:dyDescent="0.2">
      <c r="A1905" s="17"/>
      <c r="B1905" s="17"/>
      <c r="C1905" s="17"/>
      <c r="D1905" s="17"/>
      <c r="E1905" s="17"/>
      <c r="F1905" s="17"/>
      <c r="G1905" s="17"/>
      <c r="H1905" s="17"/>
      <c r="I1905" s="17"/>
      <c r="J1905" s="17"/>
      <c r="K1905" s="17"/>
      <c r="L1905" s="17"/>
      <c r="M1905" s="17"/>
    </row>
    <row r="1906" spans="1:13" x14ac:dyDescent="0.2">
      <c r="A1906" s="17"/>
      <c r="B1906" s="17"/>
      <c r="C1906" s="17"/>
      <c r="D1906" s="17"/>
      <c r="E1906" s="17"/>
      <c r="F1906" s="17"/>
      <c r="G1906" s="17"/>
      <c r="H1906" s="17"/>
      <c r="I1906" s="17"/>
      <c r="J1906" s="17"/>
      <c r="K1906" s="17"/>
      <c r="L1906" s="17"/>
      <c r="M1906" s="17"/>
    </row>
    <row r="1907" spans="1:13" x14ac:dyDescent="0.2">
      <c r="A1907" s="17"/>
      <c r="B1907" s="17"/>
      <c r="C1907" s="17"/>
      <c r="D1907" s="17"/>
      <c r="E1907" s="17"/>
      <c r="F1907" s="17"/>
      <c r="G1907" s="17"/>
      <c r="H1907" s="17"/>
      <c r="I1907" s="17"/>
      <c r="J1907" s="17"/>
      <c r="K1907" s="17"/>
      <c r="L1907" s="17"/>
      <c r="M1907" s="17"/>
    </row>
    <row r="1908" spans="1:13" x14ac:dyDescent="0.2">
      <c r="A1908" s="17"/>
      <c r="B1908" s="17"/>
      <c r="C1908" s="17"/>
      <c r="D1908" s="17"/>
      <c r="E1908" s="17"/>
      <c r="F1908" s="17"/>
      <c r="G1908" s="17"/>
      <c r="H1908" s="17"/>
      <c r="I1908" s="17"/>
      <c r="J1908" s="17"/>
      <c r="K1908" s="17"/>
      <c r="L1908" s="17"/>
      <c r="M1908" s="17"/>
    </row>
    <row r="1909" spans="1:13" x14ac:dyDescent="0.2">
      <c r="A1909" s="17"/>
      <c r="B1909" s="17"/>
      <c r="C1909" s="17"/>
      <c r="D1909" s="17"/>
      <c r="E1909" s="17"/>
      <c r="F1909" s="17"/>
      <c r="G1909" s="17"/>
      <c r="H1909" s="17"/>
      <c r="I1909" s="17"/>
      <c r="J1909" s="17"/>
      <c r="K1909" s="17"/>
      <c r="L1909" s="17"/>
      <c r="M1909" s="17"/>
    </row>
    <row r="1910" spans="1:13" x14ac:dyDescent="0.2">
      <c r="A1910" s="17"/>
      <c r="B1910" s="17"/>
      <c r="C1910" s="17"/>
      <c r="D1910" s="17"/>
      <c r="E1910" s="17"/>
      <c r="F1910" s="17"/>
      <c r="G1910" s="17"/>
      <c r="H1910" s="17"/>
      <c r="I1910" s="17"/>
      <c r="J1910" s="17"/>
      <c r="K1910" s="17"/>
      <c r="L1910" s="17"/>
      <c r="M1910" s="17"/>
    </row>
    <row r="1911" spans="1:13" x14ac:dyDescent="0.2">
      <c r="A1911" s="17"/>
      <c r="B1911" s="17"/>
      <c r="C1911" s="17"/>
      <c r="D1911" s="17"/>
      <c r="E1911" s="17"/>
      <c r="F1911" s="17"/>
      <c r="G1911" s="17"/>
      <c r="H1911" s="17"/>
      <c r="I1911" s="17"/>
      <c r="J1911" s="17"/>
      <c r="K1911" s="17"/>
      <c r="L1911" s="17"/>
      <c r="M1911" s="17"/>
    </row>
    <row r="1912" spans="1:13" x14ac:dyDescent="0.2">
      <c r="A1912" s="17"/>
      <c r="B1912" s="17"/>
      <c r="C1912" s="17"/>
      <c r="D1912" s="17"/>
      <c r="E1912" s="17"/>
      <c r="F1912" s="17"/>
      <c r="G1912" s="17"/>
      <c r="H1912" s="17"/>
      <c r="I1912" s="17"/>
      <c r="J1912" s="17"/>
      <c r="K1912" s="17"/>
      <c r="L1912" s="17"/>
      <c r="M1912" s="17"/>
    </row>
    <row r="1913" spans="1:13" x14ac:dyDescent="0.2">
      <c r="A1913" s="17"/>
      <c r="B1913" s="17"/>
      <c r="C1913" s="17"/>
      <c r="D1913" s="17"/>
      <c r="E1913" s="17"/>
      <c r="F1913" s="17"/>
      <c r="G1913" s="17"/>
      <c r="H1913" s="17"/>
      <c r="I1913" s="17"/>
      <c r="J1913" s="17"/>
      <c r="K1913" s="17"/>
      <c r="L1913" s="17"/>
      <c r="M1913" s="17"/>
    </row>
    <row r="1914" spans="1:13" x14ac:dyDescent="0.2">
      <c r="A1914" s="17"/>
      <c r="B1914" s="17"/>
      <c r="C1914" s="17"/>
      <c r="D1914" s="17"/>
      <c r="E1914" s="17"/>
      <c r="F1914" s="17"/>
      <c r="G1914" s="17"/>
      <c r="H1914" s="17"/>
      <c r="I1914" s="17"/>
      <c r="J1914" s="17"/>
      <c r="K1914" s="17"/>
      <c r="L1914" s="17"/>
      <c r="M1914" s="17"/>
    </row>
    <row r="1915" spans="1:13" x14ac:dyDescent="0.2">
      <c r="A1915" s="17"/>
      <c r="B1915" s="17"/>
      <c r="C1915" s="17"/>
      <c r="D1915" s="17"/>
      <c r="E1915" s="17"/>
      <c r="F1915" s="17"/>
      <c r="G1915" s="17"/>
      <c r="H1915" s="17"/>
      <c r="I1915" s="17"/>
      <c r="J1915" s="17"/>
      <c r="K1915" s="17"/>
      <c r="L1915" s="17"/>
      <c r="M1915" s="17"/>
    </row>
    <row r="1916" spans="1:13" x14ac:dyDescent="0.2">
      <c r="A1916" s="17"/>
      <c r="B1916" s="17"/>
      <c r="C1916" s="17"/>
      <c r="D1916" s="17"/>
      <c r="E1916" s="17"/>
      <c r="F1916" s="17"/>
      <c r="G1916" s="17"/>
      <c r="H1916" s="17"/>
      <c r="I1916" s="17"/>
      <c r="J1916" s="17"/>
      <c r="K1916" s="17"/>
      <c r="L1916" s="17"/>
      <c r="M1916" s="17"/>
    </row>
    <row r="1917" spans="1:13" x14ac:dyDescent="0.2">
      <c r="A1917" s="17"/>
      <c r="B1917" s="17"/>
      <c r="C1917" s="17"/>
      <c r="D1917" s="17"/>
      <c r="E1917" s="17"/>
      <c r="F1917" s="17"/>
      <c r="G1917" s="17"/>
      <c r="H1917" s="17"/>
      <c r="I1917" s="17"/>
      <c r="J1917" s="17"/>
      <c r="K1917" s="17"/>
      <c r="L1917" s="17"/>
      <c r="M1917" s="17"/>
    </row>
    <row r="1918" spans="1:13" x14ac:dyDescent="0.2">
      <c r="A1918" s="17"/>
      <c r="B1918" s="17"/>
      <c r="C1918" s="17"/>
      <c r="D1918" s="17"/>
      <c r="E1918" s="17"/>
      <c r="F1918" s="17"/>
      <c r="G1918" s="17"/>
      <c r="H1918" s="17"/>
      <c r="I1918" s="17"/>
      <c r="J1918" s="17"/>
      <c r="K1918" s="17"/>
      <c r="L1918" s="17"/>
      <c r="M1918" s="17"/>
    </row>
    <row r="1919" spans="1:13" x14ac:dyDescent="0.2">
      <c r="A1919" s="17"/>
      <c r="B1919" s="17"/>
      <c r="C1919" s="17"/>
      <c r="D1919" s="17"/>
      <c r="E1919" s="17"/>
      <c r="F1919" s="17"/>
      <c r="G1919" s="17"/>
      <c r="H1919" s="17"/>
      <c r="I1919" s="17"/>
      <c r="J1919" s="17"/>
      <c r="K1919" s="17"/>
      <c r="L1919" s="17"/>
      <c r="M1919" s="17"/>
    </row>
    <row r="1920" spans="1:13" x14ac:dyDescent="0.2">
      <c r="A1920" s="17"/>
      <c r="B1920" s="17"/>
      <c r="C1920" s="17"/>
      <c r="D1920" s="17"/>
      <c r="E1920" s="17"/>
      <c r="F1920" s="17"/>
      <c r="G1920" s="17"/>
      <c r="H1920" s="17"/>
      <c r="I1920" s="17"/>
      <c r="J1920" s="17"/>
      <c r="K1920" s="17"/>
      <c r="L1920" s="17"/>
      <c r="M1920" s="17"/>
    </row>
    <row r="1921" spans="1:13" x14ac:dyDescent="0.2">
      <c r="A1921" s="17"/>
      <c r="B1921" s="17"/>
      <c r="C1921" s="17"/>
      <c r="D1921" s="17"/>
      <c r="E1921" s="17"/>
      <c r="F1921" s="17"/>
      <c r="G1921" s="17"/>
      <c r="H1921" s="17"/>
      <c r="I1921" s="17"/>
      <c r="J1921" s="17"/>
      <c r="K1921" s="17"/>
      <c r="L1921" s="17"/>
      <c r="M1921" s="17"/>
    </row>
    <row r="1922" spans="1:13" x14ac:dyDescent="0.2">
      <c r="A1922" s="17"/>
      <c r="B1922" s="17"/>
      <c r="C1922" s="17"/>
      <c r="D1922" s="17"/>
      <c r="E1922" s="17"/>
      <c r="F1922" s="17"/>
      <c r="G1922" s="17"/>
      <c r="H1922" s="17"/>
      <c r="I1922" s="17"/>
      <c r="J1922" s="17"/>
      <c r="K1922" s="17"/>
      <c r="L1922" s="17"/>
      <c r="M1922" s="17"/>
    </row>
    <row r="1923" spans="1:13" x14ac:dyDescent="0.2">
      <c r="A1923" s="17"/>
      <c r="B1923" s="17"/>
      <c r="C1923" s="17"/>
      <c r="D1923" s="17"/>
      <c r="E1923" s="17"/>
      <c r="F1923" s="17"/>
      <c r="G1923" s="17"/>
      <c r="H1923" s="17"/>
      <c r="I1923" s="17"/>
      <c r="J1923" s="17"/>
      <c r="K1923" s="17"/>
      <c r="L1923" s="17"/>
      <c r="M1923" s="17"/>
    </row>
    <row r="1924" spans="1:13" x14ac:dyDescent="0.2">
      <c r="A1924" s="17"/>
      <c r="B1924" s="17"/>
      <c r="C1924" s="17"/>
      <c r="D1924" s="17"/>
      <c r="E1924" s="17"/>
      <c r="F1924" s="17"/>
      <c r="G1924" s="17"/>
      <c r="H1924" s="17"/>
      <c r="I1924" s="17"/>
      <c r="J1924" s="17"/>
      <c r="K1924" s="17"/>
      <c r="L1924" s="17"/>
      <c r="M1924" s="17"/>
    </row>
    <row r="1925" spans="1:13" x14ac:dyDescent="0.2">
      <c r="A1925" s="17"/>
      <c r="B1925" s="17"/>
      <c r="C1925" s="17"/>
      <c r="D1925" s="17"/>
      <c r="E1925" s="17"/>
      <c r="F1925" s="17"/>
      <c r="G1925" s="17"/>
      <c r="H1925" s="17"/>
      <c r="I1925" s="17"/>
      <c r="J1925" s="17"/>
      <c r="K1925" s="17"/>
      <c r="L1925" s="17"/>
      <c r="M1925" s="17"/>
    </row>
    <row r="1926" spans="1:13" x14ac:dyDescent="0.2">
      <c r="A1926" s="17"/>
      <c r="B1926" s="17"/>
      <c r="C1926" s="17"/>
      <c r="D1926" s="17"/>
      <c r="E1926" s="17"/>
      <c r="F1926" s="17"/>
      <c r="G1926" s="17"/>
      <c r="H1926" s="17"/>
      <c r="I1926" s="17"/>
      <c r="J1926" s="17"/>
      <c r="K1926" s="17"/>
      <c r="L1926" s="17"/>
      <c r="M1926" s="17"/>
    </row>
    <row r="1927" spans="1:13" x14ac:dyDescent="0.2">
      <c r="A1927" s="17"/>
      <c r="B1927" s="17"/>
      <c r="C1927" s="17"/>
      <c r="D1927" s="17"/>
      <c r="E1927" s="17"/>
      <c r="F1927" s="17"/>
      <c r="G1927" s="17"/>
      <c r="H1927" s="17"/>
      <c r="I1927" s="17"/>
      <c r="J1927" s="17"/>
      <c r="K1927" s="17"/>
      <c r="L1927" s="17"/>
      <c r="M1927" s="17"/>
    </row>
    <row r="1928" spans="1:13" x14ac:dyDescent="0.2">
      <c r="A1928" s="17"/>
      <c r="B1928" s="17"/>
      <c r="C1928" s="17"/>
      <c r="D1928" s="17"/>
      <c r="E1928" s="17"/>
      <c r="F1928" s="17"/>
      <c r="G1928" s="17"/>
      <c r="H1928" s="17"/>
      <c r="I1928" s="17"/>
      <c r="J1928" s="17"/>
      <c r="K1928" s="17"/>
      <c r="L1928" s="17"/>
      <c r="M1928" s="17"/>
    </row>
    <row r="1929" spans="1:13" x14ac:dyDescent="0.2">
      <c r="A1929" s="17"/>
      <c r="B1929" s="17"/>
      <c r="C1929" s="17"/>
      <c r="D1929" s="17"/>
      <c r="E1929" s="17"/>
      <c r="F1929" s="17"/>
      <c r="G1929" s="17"/>
      <c r="H1929" s="17"/>
      <c r="I1929" s="17"/>
      <c r="J1929" s="17"/>
      <c r="K1929" s="17"/>
      <c r="L1929" s="17"/>
      <c r="M1929" s="17"/>
    </row>
    <row r="1930" spans="1:13" x14ac:dyDescent="0.2">
      <c r="A1930" s="17"/>
      <c r="B1930" s="17"/>
      <c r="C1930" s="17"/>
      <c r="D1930" s="17"/>
      <c r="E1930" s="17"/>
      <c r="F1930" s="17"/>
      <c r="G1930" s="17"/>
      <c r="H1930" s="17"/>
      <c r="I1930" s="17"/>
      <c r="J1930" s="17"/>
      <c r="K1930" s="17"/>
      <c r="L1930" s="17"/>
      <c r="M1930" s="17"/>
    </row>
    <row r="1931" spans="1:13" x14ac:dyDescent="0.2">
      <c r="A1931" s="17"/>
      <c r="B1931" s="17"/>
      <c r="C1931" s="17"/>
      <c r="D1931" s="17"/>
      <c r="E1931" s="17"/>
      <c r="F1931" s="17"/>
      <c r="G1931" s="17"/>
      <c r="H1931" s="17"/>
      <c r="I1931" s="17"/>
      <c r="J1931" s="17"/>
      <c r="K1931" s="17"/>
      <c r="L1931" s="17"/>
      <c r="M1931" s="17"/>
    </row>
    <row r="1932" spans="1:13" x14ac:dyDescent="0.2">
      <c r="A1932" s="17"/>
      <c r="B1932" s="17"/>
      <c r="C1932" s="17"/>
      <c r="D1932" s="17"/>
      <c r="E1932" s="17"/>
      <c r="F1932" s="17"/>
      <c r="G1932" s="17"/>
      <c r="H1932" s="17"/>
      <c r="I1932" s="17"/>
      <c r="J1932" s="17"/>
      <c r="K1932" s="17"/>
      <c r="L1932" s="17"/>
      <c r="M1932" s="17"/>
    </row>
    <row r="1933" spans="1:13" x14ac:dyDescent="0.2">
      <c r="A1933" s="17"/>
      <c r="B1933" s="17"/>
      <c r="C1933" s="17"/>
      <c r="D1933" s="17"/>
      <c r="E1933" s="17"/>
      <c r="F1933" s="17"/>
      <c r="G1933" s="17"/>
      <c r="H1933" s="17"/>
      <c r="I1933" s="17"/>
      <c r="J1933" s="17"/>
      <c r="K1933" s="17"/>
      <c r="L1933" s="17"/>
      <c r="M1933" s="17"/>
    </row>
    <row r="1934" spans="1:13" x14ac:dyDescent="0.2">
      <c r="A1934" s="17"/>
      <c r="B1934" s="17"/>
      <c r="C1934" s="17"/>
      <c r="D1934" s="17"/>
      <c r="E1934" s="17"/>
      <c r="F1934" s="17"/>
      <c r="G1934" s="17"/>
      <c r="H1934" s="17"/>
      <c r="I1934" s="17"/>
      <c r="J1934" s="17"/>
      <c r="K1934" s="17"/>
      <c r="L1934" s="17"/>
      <c r="M1934" s="17"/>
    </row>
    <row r="1935" spans="1:13" x14ac:dyDescent="0.2">
      <c r="A1935" s="17"/>
      <c r="B1935" s="17"/>
      <c r="C1935" s="17"/>
      <c r="D1935" s="17"/>
      <c r="E1935" s="17"/>
      <c r="F1935" s="17"/>
      <c r="G1935" s="17"/>
      <c r="H1935" s="17"/>
      <c r="I1935" s="17"/>
      <c r="J1935" s="17"/>
      <c r="K1935" s="17"/>
      <c r="L1935" s="17"/>
      <c r="M1935" s="17"/>
    </row>
    <row r="1936" spans="1:13" x14ac:dyDescent="0.2">
      <c r="A1936" s="17"/>
      <c r="B1936" s="17"/>
      <c r="C1936" s="17"/>
      <c r="D1936" s="17"/>
      <c r="E1936" s="17"/>
      <c r="F1936" s="17"/>
      <c r="G1936" s="17"/>
      <c r="H1936" s="17"/>
      <c r="I1936" s="17"/>
      <c r="J1936" s="17"/>
      <c r="K1936" s="17"/>
      <c r="L1936" s="17"/>
      <c r="M1936" s="17"/>
    </row>
    <row r="1937" spans="1:13" x14ac:dyDescent="0.2">
      <c r="A1937" s="17"/>
      <c r="B1937" s="17"/>
      <c r="C1937" s="17"/>
      <c r="D1937" s="17"/>
      <c r="E1937" s="17"/>
      <c r="F1937" s="17"/>
      <c r="G1937" s="17"/>
      <c r="H1937" s="17"/>
      <c r="I1937" s="17"/>
      <c r="J1937" s="17"/>
      <c r="K1937" s="17"/>
      <c r="L1937" s="17"/>
      <c r="M1937" s="17"/>
    </row>
    <row r="1938" spans="1:13" x14ac:dyDescent="0.2">
      <c r="A1938" s="17"/>
      <c r="B1938" s="17"/>
      <c r="C1938" s="17"/>
      <c r="D1938" s="17"/>
      <c r="E1938" s="17"/>
      <c r="F1938" s="17"/>
      <c r="G1938" s="17"/>
      <c r="H1938" s="17"/>
      <c r="I1938" s="17"/>
      <c r="J1938" s="17"/>
      <c r="K1938" s="17"/>
      <c r="L1938" s="17"/>
      <c r="M1938" s="17"/>
    </row>
    <row r="1939" spans="1:13" x14ac:dyDescent="0.2">
      <c r="A1939" s="17"/>
      <c r="B1939" s="17"/>
      <c r="C1939" s="17"/>
      <c r="D1939" s="17"/>
      <c r="E1939" s="17"/>
      <c r="F1939" s="17"/>
      <c r="G1939" s="17"/>
      <c r="H1939" s="17"/>
      <c r="I1939" s="17"/>
      <c r="J1939" s="17"/>
      <c r="K1939" s="17"/>
      <c r="L1939" s="17"/>
      <c r="M1939" s="17"/>
    </row>
    <row r="1940" spans="1:13" x14ac:dyDescent="0.2">
      <c r="A1940" s="17"/>
      <c r="B1940" s="17"/>
      <c r="C1940" s="17"/>
      <c r="D1940" s="17"/>
      <c r="E1940" s="17"/>
      <c r="F1940" s="17"/>
      <c r="G1940" s="17"/>
      <c r="H1940" s="17"/>
      <c r="I1940" s="17"/>
      <c r="J1940" s="17"/>
      <c r="K1940" s="17"/>
      <c r="L1940" s="17"/>
      <c r="M1940" s="17"/>
    </row>
    <row r="1941" spans="1:13" x14ac:dyDescent="0.2">
      <c r="A1941" s="17"/>
      <c r="B1941" s="17"/>
      <c r="C1941" s="17"/>
      <c r="D1941" s="17"/>
      <c r="E1941" s="17"/>
      <c r="F1941" s="17"/>
      <c r="G1941" s="17"/>
      <c r="H1941" s="17"/>
      <c r="I1941" s="17"/>
      <c r="J1941" s="17"/>
      <c r="K1941" s="17"/>
      <c r="L1941" s="17"/>
      <c r="M1941" s="17"/>
    </row>
    <row r="1942" spans="1:13" x14ac:dyDescent="0.2">
      <c r="A1942" s="17"/>
      <c r="B1942" s="17"/>
      <c r="C1942" s="17"/>
      <c r="D1942" s="17"/>
      <c r="E1942" s="17"/>
      <c r="F1942" s="17"/>
      <c r="G1942" s="17"/>
      <c r="H1942" s="17"/>
      <c r="I1942" s="17"/>
      <c r="J1942" s="17"/>
      <c r="K1942" s="17"/>
      <c r="L1942" s="17"/>
      <c r="M1942" s="17"/>
    </row>
    <row r="1943" spans="1:13" x14ac:dyDescent="0.2">
      <c r="A1943" s="17"/>
      <c r="B1943" s="17"/>
      <c r="C1943" s="17"/>
      <c r="D1943" s="17"/>
      <c r="E1943" s="17"/>
      <c r="F1943" s="17"/>
      <c r="G1943" s="17"/>
      <c r="H1943" s="17"/>
      <c r="I1943" s="17"/>
      <c r="J1943" s="17"/>
      <c r="K1943" s="17"/>
      <c r="L1943" s="17"/>
      <c r="M1943" s="17"/>
    </row>
    <row r="1944" spans="1:13" x14ac:dyDescent="0.2">
      <c r="A1944" s="17"/>
      <c r="B1944" s="17"/>
      <c r="C1944" s="17"/>
      <c r="D1944" s="17"/>
      <c r="E1944" s="17"/>
      <c r="F1944" s="17"/>
      <c r="G1944" s="17"/>
      <c r="H1944" s="17"/>
      <c r="I1944" s="17"/>
      <c r="J1944" s="17"/>
      <c r="K1944" s="17"/>
      <c r="L1944" s="17"/>
      <c r="M1944" s="17"/>
    </row>
    <row r="1945" spans="1:13" x14ac:dyDescent="0.2">
      <c r="A1945" s="17"/>
      <c r="B1945" s="17"/>
      <c r="C1945" s="17"/>
      <c r="D1945" s="17"/>
      <c r="E1945" s="17"/>
      <c r="F1945" s="17"/>
      <c r="G1945" s="17"/>
      <c r="H1945" s="17"/>
      <c r="I1945" s="17"/>
      <c r="J1945" s="17"/>
      <c r="K1945" s="17"/>
      <c r="L1945" s="17"/>
      <c r="M1945" s="17"/>
    </row>
    <row r="1946" spans="1:13" x14ac:dyDescent="0.2">
      <c r="A1946" s="17"/>
      <c r="B1946" s="17"/>
      <c r="C1946" s="17"/>
      <c r="D1946" s="17"/>
      <c r="E1946" s="17"/>
      <c r="F1946" s="17"/>
      <c r="G1946" s="17"/>
      <c r="H1946" s="17"/>
      <c r="I1946" s="17"/>
      <c r="J1946" s="17"/>
      <c r="K1946" s="17"/>
      <c r="L1946" s="17"/>
      <c r="M1946" s="17"/>
    </row>
    <row r="1947" spans="1:13" x14ac:dyDescent="0.2">
      <c r="A1947" s="17"/>
      <c r="B1947" s="17"/>
      <c r="C1947" s="17"/>
      <c r="D1947" s="17"/>
      <c r="E1947" s="17"/>
      <c r="F1947" s="17"/>
      <c r="G1947" s="17"/>
      <c r="H1947" s="17"/>
      <c r="I1947" s="17"/>
      <c r="J1947" s="17"/>
      <c r="K1947" s="17"/>
      <c r="L1947" s="17"/>
      <c r="M1947" s="17"/>
    </row>
    <row r="1948" spans="1:13" x14ac:dyDescent="0.2">
      <c r="A1948" s="17"/>
      <c r="B1948" s="17"/>
      <c r="C1948" s="17"/>
      <c r="D1948" s="17"/>
      <c r="E1948" s="17"/>
      <c r="F1948" s="17"/>
      <c r="G1948" s="17"/>
      <c r="H1948" s="17"/>
      <c r="I1948" s="17"/>
      <c r="J1948" s="17"/>
      <c r="K1948" s="17"/>
      <c r="L1948" s="17"/>
      <c r="M1948" s="17"/>
    </row>
    <row r="1949" spans="1:13" x14ac:dyDescent="0.2">
      <c r="A1949" s="17"/>
      <c r="B1949" s="17"/>
      <c r="C1949" s="17"/>
      <c r="D1949" s="17"/>
      <c r="E1949" s="17"/>
      <c r="F1949" s="17"/>
      <c r="G1949" s="17"/>
      <c r="H1949" s="17"/>
      <c r="I1949" s="17"/>
      <c r="J1949" s="17"/>
      <c r="K1949" s="17"/>
      <c r="L1949" s="17"/>
      <c r="M1949" s="17"/>
    </row>
    <row r="1950" spans="1:13" x14ac:dyDescent="0.2">
      <c r="A1950" s="17"/>
      <c r="B1950" s="17"/>
      <c r="C1950" s="17"/>
      <c r="D1950" s="17"/>
      <c r="E1950" s="17"/>
      <c r="F1950" s="17"/>
      <c r="G1950" s="17"/>
      <c r="H1950" s="17"/>
      <c r="I1950" s="17"/>
      <c r="J1950" s="17"/>
      <c r="K1950" s="17"/>
      <c r="L1950" s="17"/>
      <c r="M1950" s="17"/>
    </row>
    <row r="1951" spans="1:13" x14ac:dyDescent="0.2">
      <c r="A1951" s="17"/>
      <c r="B1951" s="17"/>
      <c r="C1951" s="17"/>
      <c r="D1951" s="17"/>
      <c r="E1951" s="17"/>
      <c r="F1951" s="17"/>
      <c r="G1951" s="17"/>
      <c r="H1951" s="17"/>
      <c r="I1951" s="17"/>
      <c r="J1951" s="17"/>
      <c r="K1951" s="17"/>
      <c r="L1951" s="17"/>
      <c r="M1951" s="17"/>
    </row>
    <row r="1952" spans="1:13" x14ac:dyDescent="0.2">
      <c r="A1952" s="17"/>
      <c r="B1952" s="17"/>
      <c r="C1952" s="17"/>
      <c r="D1952" s="17"/>
      <c r="E1952" s="17"/>
      <c r="F1952" s="17"/>
      <c r="G1952" s="17"/>
      <c r="H1952" s="17"/>
      <c r="I1952" s="17"/>
      <c r="J1952" s="17"/>
      <c r="K1952" s="17"/>
      <c r="L1952" s="17"/>
      <c r="M1952" s="17"/>
    </row>
    <row r="1953" spans="1:13" x14ac:dyDescent="0.2">
      <c r="A1953" s="17"/>
      <c r="B1953" s="17"/>
      <c r="C1953" s="17"/>
      <c r="D1953" s="17"/>
      <c r="E1953" s="17"/>
      <c r="F1953" s="17"/>
      <c r="G1953" s="17"/>
      <c r="H1953" s="17"/>
      <c r="I1953" s="17"/>
      <c r="J1953" s="17"/>
      <c r="K1953" s="17"/>
      <c r="L1953" s="17"/>
      <c r="M1953" s="17"/>
    </row>
    <row r="1954" spans="1:13" x14ac:dyDescent="0.2">
      <c r="A1954" s="17"/>
      <c r="B1954" s="17"/>
      <c r="C1954" s="17"/>
      <c r="D1954" s="17"/>
      <c r="E1954" s="17"/>
      <c r="F1954" s="17"/>
      <c r="G1954" s="17"/>
      <c r="H1954" s="17"/>
      <c r="I1954" s="17"/>
      <c r="J1954" s="17"/>
      <c r="K1954" s="17"/>
      <c r="L1954" s="17"/>
      <c r="M1954" s="17"/>
    </row>
    <row r="1955" spans="1:13" x14ac:dyDescent="0.2">
      <c r="A1955" s="17"/>
      <c r="B1955" s="17"/>
      <c r="C1955" s="17"/>
      <c r="D1955" s="17"/>
      <c r="E1955" s="17"/>
      <c r="F1955" s="17"/>
      <c r="G1955" s="17"/>
      <c r="H1955" s="17"/>
      <c r="I1955" s="17"/>
      <c r="J1955" s="17"/>
      <c r="K1955" s="17"/>
      <c r="L1955" s="17"/>
      <c r="M1955" s="17"/>
    </row>
    <row r="1956" spans="1:13" x14ac:dyDescent="0.2">
      <c r="A1956" s="17"/>
      <c r="B1956" s="17"/>
      <c r="C1956" s="17"/>
      <c r="D1956" s="17"/>
      <c r="E1956" s="17"/>
      <c r="F1956" s="17"/>
      <c r="G1956" s="17"/>
      <c r="H1956" s="17"/>
      <c r="I1956" s="17"/>
      <c r="J1956" s="17"/>
      <c r="K1956" s="17"/>
      <c r="L1956" s="17"/>
      <c r="M1956" s="17"/>
    </row>
    <row r="1957" spans="1:13" x14ac:dyDescent="0.2">
      <c r="A1957" s="17"/>
      <c r="B1957" s="17"/>
      <c r="C1957" s="17"/>
      <c r="D1957" s="17"/>
      <c r="E1957" s="17"/>
      <c r="F1957" s="17"/>
      <c r="G1957" s="17"/>
      <c r="H1957" s="17"/>
      <c r="I1957" s="17"/>
      <c r="J1957" s="17"/>
      <c r="K1957" s="17"/>
      <c r="L1957" s="17"/>
      <c r="M1957" s="17"/>
    </row>
    <row r="1958" spans="1:13" x14ac:dyDescent="0.2">
      <c r="A1958" s="17"/>
      <c r="B1958" s="17"/>
      <c r="C1958" s="17"/>
      <c r="D1958" s="17"/>
      <c r="E1958" s="17"/>
      <c r="F1958" s="17"/>
      <c r="G1958" s="17"/>
      <c r="H1958" s="17"/>
      <c r="I1958" s="17"/>
      <c r="J1958" s="17"/>
      <c r="K1958" s="17"/>
      <c r="L1958" s="17"/>
      <c r="M1958" s="17"/>
    </row>
    <row r="1959" spans="1:13" x14ac:dyDescent="0.2">
      <c r="A1959" s="17"/>
      <c r="B1959" s="17"/>
      <c r="C1959" s="17"/>
      <c r="D1959" s="17"/>
      <c r="E1959" s="17"/>
      <c r="F1959" s="17"/>
      <c r="G1959" s="17"/>
      <c r="H1959" s="17"/>
      <c r="I1959" s="17"/>
      <c r="J1959" s="17"/>
      <c r="K1959" s="17"/>
      <c r="L1959" s="17"/>
      <c r="M1959" s="17"/>
    </row>
    <row r="1960" spans="1:13" x14ac:dyDescent="0.2">
      <c r="A1960" s="17"/>
      <c r="B1960" s="17"/>
      <c r="C1960" s="17"/>
      <c r="D1960" s="17"/>
      <c r="E1960" s="17"/>
      <c r="F1960" s="17"/>
      <c r="G1960" s="17"/>
      <c r="H1960" s="17"/>
      <c r="I1960" s="17"/>
      <c r="J1960" s="17"/>
      <c r="K1960" s="17"/>
      <c r="L1960" s="17"/>
      <c r="M1960" s="17"/>
    </row>
    <row r="1961" spans="1:13" x14ac:dyDescent="0.2">
      <c r="A1961" s="17"/>
      <c r="B1961" s="17"/>
      <c r="C1961" s="17"/>
      <c r="D1961" s="17"/>
      <c r="E1961" s="17"/>
      <c r="F1961" s="17"/>
      <c r="G1961" s="17"/>
      <c r="H1961" s="17"/>
      <c r="I1961" s="17"/>
      <c r="J1961" s="17"/>
      <c r="K1961" s="17"/>
      <c r="L1961" s="17"/>
      <c r="M1961" s="17"/>
    </row>
    <row r="1962" spans="1:13" x14ac:dyDescent="0.2">
      <c r="A1962" s="17"/>
      <c r="B1962" s="17"/>
      <c r="C1962" s="17"/>
      <c r="D1962" s="17"/>
      <c r="E1962" s="17"/>
      <c r="F1962" s="17"/>
      <c r="G1962" s="17"/>
      <c r="H1962" s="17"/>
      <c r="I1962" s="17"/>
      <c r="J1962" s="17"/>
      <c r="K1962" s="17"/>
      <c r="L1962" s="17"/>
      <c r="M1962" s="17"/>
    </row>
    <row r="1963" spans="1:13" x14ac:dyDescent="0.2">
      <c r="A1963" s="17"/>
      <c r="B1963" s="17"/>
      <c r="C1963" s="17"/>
      <c r="D1963" s="17"/>
      <c r="E1963" s="17"/>
      <c r="F1963" s="17"/>
      <c r="G1963" s="17"/>
      <c r="H1963" s="17"/>
      <c r="I1963" s="17"/>
      <c r="J1963" s="17"/>
      <c r="K1963" s="17"/>
      <c r="L1963" s="17"/>
      <c r="M1963" s="17"/>
    </row>
    <row r="1964" spans="1:13" x14ac:dyDescent="0.2">
      <c r="A1964" s="17"/>
      <c r="B1964" s="17"/>
      <c r="C1964" s="17"/>
      <c r="D1964" s="17"/>
      <c r="E1964" s="17"/>
      <c r="F1964" s="17"/>
      <c r="G1964" s="17"/>
      <c r="H1964" s="17"/>
      <c r="I1964" s="17"/>
      <c r="J1964" s="17"/>
      <c r="K1964" s="17"/>
      <c r="L1964" s="17"/>
      <c r="M1964" s="17"/>
    </row>
    <row r="1965" spans="1:13" x14ac:dyDescent="0.2">
      <c r="A1965" s="17"/>
      <c r="B1965" s="17"/>
      <c r="C1965" s="17"/>
      <c r="D1965" s="17"/>
      <c r="E1965" s="17"/>
      <c r="F1965" s="17"/>
      <c r="G1965" s="17"/>
      <c r="H1965" s="17"/>
      <c r="I1965" s="17"/>
      <c r="J1965" s="17"/>
      <c r="K1965" s="17"/>
      <c r="L1965" s="17"/>
      <c r="M1965" s="17"/>
    </row>
    <row r="1966" spans="1:13" x14ac:dyDescent="0.2">
      <c r="A1966" s="17"/>
      <c r="B1966" s="17"/>
      <c r="C1966" s="17"/>
      <c r="D1966" s="17"/>
      <c r="E1966" s="17"/>
      <c r="F1966" s="17"/>
      <c r="G1966" s="17"/>
      <c r="H1966" s="17"/>
      <c r="I1966" s="17"/>
      <c r="J1966" s="17"/>
      <c r="K1966" s="17"/>
      <c r="L1966" s="17"/>
      <c r="M1966" s="17"/>
    </row>
    <row r="1967" spans="1:13" x14ac:dyDescent="0.2">
      <c r="A1967" s="17"/>
      <c r="B1967" s="17"/>
      <c r="C1967" s="17"/>
      <c r="D1967" s="17"/>
      <c r="E1967" s="17"/>
      <c r="F1967" s="17"/>
      <c r="G1967" s="17"/>
      <c r="H1967" s="17"/>
      <c r="I1967" s="17"/>
      <c r="J1967" s="17"/>
      <c r="K1967" s="17"/>
      <c r="L1967" s="17"/>
      <c r="M1967" s="17"/>
    </row>
    <row r="1968" spans="1:13" x14ac:dyDescent="0.2">
      <c r="A1968" s="17"/>
      <c r="B1968" s="17"/>
      <c r="C1968" s="17"/>
      <c r="D1968" s="17"/>
      <c r="E1968" s="17"/>
      <c r="F1968" s="17"/>
      <c r="G1968" s="17"/>
      <c r="H1968" s="17"/>
      <c r="I1968" s="17"/>
      <c r="J1968" s="17"/>
      <c r="K1968" s="17"/>
      <c r="L1968" s="17"/>
      <c r="M1968" s="17"/>
    </row>
    <row r="1969" spans="1:13" x14ac:dyDescent="0.2">
      <c r="A1969" s="17"/>
      <c r="B1969" s="17"/>
      <c r="C1969" s="17"/>
      <c r="D1969" s="17"/>
      <c r="E1969" s="17"/>
      <c r="F1969" s="17"/>
      <c r="G1969" s="17"/>
      <c r="H1969" s="17"/>
      <c r="I1969" s="17"/>
      <c r="J1969" s="17"/>
      <c r="K1969" s="17"/>
      <c r="L1969" s="17"/>
      <c r="M1969" s="17"/>
    </row>
    <row r="1970" spans="1:13" x14ac:dyDescent="0.2">
      <c r="A1970" s="17"/>
      <c r="B1970" s="17"/>
      <c r="C1970" s="17"/>
      <c r="D1970" s="17"/>
      <c r="E1970" s="17"/>
      <c r="F1970" s="17"/>
      <c r="G1970" s="17"/>
      <c r="H1970" s="17"/>
      <c r="I1970" s="17"/>
      <c r="J1970" s="17"/>
      <c r="K1970" s="17"/>
      <c r="L1970" s="17"/>
      <c r="M1970" s="17"/>
    </row>
    <row r="1971" spans="1:13" x14ac:dyDescent="0.2">
      <c r="A1971" s="17"/>
      <c r="B1971" s="17"/>
      <c r="C1971" s="17"/>
      <c r="D1971" s="17"/>
      <c r="E1971" s="17"/>
      <c r="F1971" s="17"/>
      <c r="G1971" s="17"/>
      <c r="H1971" s="17"/>
      <c r="I1971" s="17"/>
      <c r="J1971" s="17"/>
      <c r="K1971" s="17"/>
      <c r="L1971" s="17"/>
      <c r="M1971" s="17"/>
    </row>
    <row r="1972" spans="1:13" x14ac:dyDescent="0.2">
      <c r="A1972" s="17"/>
      <c r="B1972" s="17"/>
      <c r="C1972" s="17"/>
      <c r="D1972" s="17"/>
      <c r="E1972" s="17"/>
      <c r="F1972" s="17"/>
      <c r="G1972" s="17"/>
      <c r="H1972" s="17"/>
      <c r="I1972" s="17"/>
      <c r="J1972" s="17"/>
      <c r="K1972" s="17"/>
      <c r="L1972" s="17"/>
      <c r="M1972" s="17"/>
    </row>
    <row r="1973" spans="1:13" x14ac:dyDescent="0.2">
      <c r="A1973" s="17"/>
      <c r="B1973" s="17"/>
      <c r="C1973" s="17"/>
      <c r="D1973" s="17"/>
      <c r="E1973" s="17"/>
      <c r="F1973" s="17"/>
      <c r="G1973" s="17"/>
      <c r="H1973" s="17"/>
      <c r="I1973" s="17"/>
      <c r="J1973" s="17"/>
      <c r="K1973" s="17"/>
      <c r="L1973" s="17"/>
      <c r="M1973" s="17"/>
    </row>
    <row r="1974" spans="1:13" x14ac:dyDescent="0.2">
      <c r="A1974" s="17"/>
      <c r="B1974" s="17"/>
      <c r="C1974" s="17"/>
      <c r="D1974" s="17"/>
      <c r="E1974" s="17"/>
      <c r="F1974" s="17"/>
      <c r="G1974" s="17"/>
      <c r="H1974" s="17"/>
      <c r="I1974" s="17"/>
      <c r="J1974" s="17"/>
      <c r="K1974" s="17"/>
      <c r="L1974" s="17"/>
      <c r="M1974" s="17"/>
    </row>
    <row r="1975" spans="1:13" x14ac:dyDescent="0.2">
      <c r="A1975" s="17"/>
      <c r="B1975" s="17"/>
      <c r="C1975" s="17"/>
      <c r="D1975" s="17"/>
      <c r="E1975" s="17"/>
      <c r="F1975" s="17"/>
      <c r="G1975" s="17"/>
      <c r="H1975" s="17"/>
      <c r="I1975" s="17"/>
      <c r="J1975" s="17"/>
      <c r="K1975" s="17"/>
      <c r="L1975" s="17"/>
      <c r="M1975" s="17"/>
    </row>
    <row r="1976" spans="1:13" x14ac:dyDescent="0.2">
      <c r="A1976" s="17"/>
      <c r="B1976" s="17"/>
      <c r="C1976" s="17"/>
      <c r="D1976" s="17"/>
      <c r="E1976" s="17"/>
      <c r="F1976" s="17"/>
      <c r="G1976" s="17"/>
      <c r="H1976" s="17"/>
      <c r="I1976" s="17"/>
      <c r="J1976" s="17"/>
      <c r="K1976" s="17"/>
      <c r="L1976" s="17"/>
      <c r="M1976" s="17"/>
    </row>
    <row r="1977" spans="1:13" x14ac:dyDescent="0.2">
      <c r="A1977" s="17"/>
      <c r="B1977" s="17"/>
      <c r="C1977" s="17"/>
      <c r="D1977" s="17"/>
      <c r="E1977" s="17"/>
      <c r="F1977" s="17"/>
      <c r="G1977" s="17"/>
      <c r="H1977" s="17"/>
      <c r="I1977" s="17"/>
      <c r="J1977" s="17"/>
      <c r="K1977" s="17"/>
      <c r="L1977" s="17"/>
      <c r="M1977" s="17"/>
    </row>
    <row r="1978" spans="1:13" x14ac:dyDescent="0.2">
      <c r="A1978" s="17"/>
      <c r="B1978" s="17"/>
      <c r="C1978" s="17"/>
      <c r="D1978" s="17"/>
      <c r="E1978" s="17"/>
      <c r="F1978" s="17"/>
      <c r="G1978" s="17"/>
      <c r="H1978" s="17"/>
      <c r="I1978" s="17"/>
      <c r="J1978" s="17"/>
      <c r="K1978" s="17"/>
      <c r="L1978" s="17"/>
      <c r="M1978" s="17"/>
    </row>
    <row r="1979" spans="1:13" x14ac:dyDescent="0.2">
      <c r="A1979" s="17"/>
      <c r="B1979" s="17"/>
      <c r="C1979" s="17"/>
      <c r="D1979" s="17"/>
      <c r="E1979" s="17"/>
      <c r="F1979" s="17"/>
      <c r="G1979" s="17"/>
      <c r="H1979" s="17"/>
      <c r="I1979" s="17"/>
      <c r="J1979" s="17"/>
      <c r="K1979" s="17"/>
      <c r="L1979" s="17"/>
      <c r="M1979" s="17"/>
    </row>
    <row r="1980" spans="1:13" x14ac:dyDescent="0.2">
      <c r="A1980" s="17"/>
      <c r="B1980" s="17"/>
      <c r="C1980" s="17"/>
      <c r="D1980" s="17"/>
      <c r="E1980" s="17"/>
      <c r="F1980" s="17"/>
      <c r="G1980" s="17"/>
      <c r="H1980" s="17"/>
      <c r="I1980" s="17"/>
      <c r="J1980" s="17"/>
      <c r="K1980" s="17"/>
      <c r="L1980" s="17"/>
      <c r="M1980" s="17"/>
    </row>
    <row r="1981" spans="1:13" x14ac:dyDescent="0.2">
      <c r="A1981" s="17"/>
      <c r="B1981" s="17"/>
      <c r="C1981" s="17"/>
      <c r="D1981" s="17"/>
      <c r="E1981" s="17"/>
      <c r="F1981" s="17"/>
      <c r="G1981" s="17"/>
      <c r="H1981" s="17"/>
      <c r="I1981" s="17"/>
      <c r="J1981" s="17"/>
      <c r="K1981" s="17"/>
      <c r="L1981" s="17"/>
      <c r="M1981" s="17"/>
    </row>
    <row r="1982" spans="1:13" x14ac:dyDescent="0.2">
      <c r="A1982" s="17"/>
      <c r="B1982" s="17"/>
      <c r="C1982" s="17"/>
      <c r="D1982" s="17"/>
      <c r="E1982" s="17"/>
      <c r="F1982" s="17"/>
      <c r="G1982" s="17"/>
      <c r="H1982" s="17"/>
      <c r="I1982" s="17"/>
      <c r="J1982" s="17"/>
      <c r="K1982" s="17"/>
      <c r="L1982" s="17"/>
      <c r="M1982" s="17"/>
    </row>
    <row r="1983" spans="1:13" x14ac:dyDescent="0.2">
      <c r="A1983" s="17"/>
      <c r="B1983" s="17"/>
      <c r="C1983" s="17"/>
      <c r="D1983" s="17"/>
      <c r="E1983" s="17"/>
      <c r="F1983" s="17"/>
      <c r="G1983" s="17"/>
      <c r="H1983" s="17"/>
      <c r="I1983" s="17"/>
      <c r="J1983" s="17"/>
      <c r="K1983" s="17"/>
      <c r="L1983" s="17"/>
      <c r="M1983" s="17"/>
    </row>
    <row r="1984" spans="1:13" x14ac:dyDescent="0.2">
      <c r="A1984" s="17"/>
      <c r="B1984" s="17"/>
      <c r="C1984" s="17"/>
      <c r="D1984" s="17"/>
      <c r="E1984" s="17"/>
      <c r="F1984" s="17"/>
      <c r="G1984" s="17"/>
      <c r="H1984" s="17"/>
      <c r="I1984" s="17"/>
      <c r="J1984" s="17"/>
      <c r="K1984" s="17"/>
      <c r="L1984" s="17"/>
      <c r="M1984" s="17"/>
    </row>
    <row r="1985" spans="1:13" x14ac:dyDescent="0.2">
      <c r="A1985" s="17"/>
      <c r="B1985" s="17"/>
      <c r="C1985" s="17"/>
      <c r="D1985" s="17"/>
      <c r="E1985" s="17"/>
      <c r="F1985" s="17"/>
      <c r="G1985" s="17"/>
      <c r="H1985" s="17"/>
      <c r="I1985" s="17"/>
      <c r="J1985" s="17"/>
      <c r="K1985" s="17"/>
      <c r="L1985" s="17"/>
      <c r="M1985" s="17"/>
    </row>
    <row r="1986" spans="1:13" x14ac:dyDescent="0.2">
      <c r="A1986" s="17"/>
      <c r="B1986" s="17"/>
      <c r="C1986" s="17"/>
      <c r="D1986" s="17"/>
      <c r="E1986" s="17"/>
      <c r="F1986" s="17"/>
      <c r="G1986" s="17"/>
      <c r="H1986" s="17"/>
      <c r="I1986" s="17"/>
      <c r="J1986" s="17"/>
      <c r="K1986" s="17"/>
      <c r="L1986" s="17"/>
      <c r="M1986" s="17"/>
    </row>
    <row r="1987" spans="1:13" x14ac:dyDescent="0.2">
      <c r="A1987" s="17"/>
      <c r="B1987" s="17"/>
      <c r="C1987" s="17"/>
      <c r="D1987" s="17"/>
      <c r="E1987" s="17"/>
      <c r="F1987" s="17"/>
      <c r="G1987" s="17"/>
      <c r="H1987" s="17"/>
      <c r="I1987" s="17"/>
      <c r="J1987" s="17"/>
      <c r="K1987" s="17"/>
      <c r="L1987" s="17"/>
      <c r="M1987" s="17"/>
    </row>
    <row r="1988" spans="1:13" x14ac:dyDescent="0.2">
      <c r="A1988" s="17"/>
      <c r="B1988" s="17"/>
      <c r="C1988" s="17"/>
      <c r="D1988" s="17"/>
      <c r="E1988" s="17"/>
      <c r="F1988" s="17"/>
      <c r="G1988" s="17"/>
      <c r="H1988" s="17"/>
      <c r="I1988" s="17"/>
      <c r="J1988" s="17"/>
      <c r="K1988" s="17"/>
      <c r="L1988" s="17"/>
      <c r="M1988" s="17"/>
    </row>
    <row r="1989" spans="1:13" x14ac:dyDescent="0.2">
      <c r="A1989" s="17"/>
      <c r="B1989" s="17"/>
      <c r="C1989" s="17"/>
      <c r="D1989" s="17"/>
      <c r="E1989" s="17"/>
      <c r="F1989" s="17"/>
      <c r="G1989" s="17"/>
      <c r="H1989" s="17"/>
      <c r="I1989" s="17"/>
      <c r="J1989" s="17"/>
      <c r="K1989" s="17"/>
      <c r="L1989" s="17"/>
      <c r="M1989" s="17"/>
    </row>
    <row r="1990" spans="1:13" x14ac:dyDescent="0.2">
      <c r="A1990" s="17"/>
      <c r="B1990" s="17"/>
      <c r="C1990" s="17"/>
      <c r="D1990" s="17"/>
      <c r="E1990" s="17"/>
      <c r="F1990" s="17"/>
      <c r="G1990" s="17"/>
      <c r="H1990" s="17"/>
      <c r="I1990" s="17"/>
      <c r="J1990" s="17"/>
      <c r="K1990" s="17"/>
      <c r="L1990" s="17"/>
      <c r="M1990" s="17"/>
    </row>
    <row r="1991" spans="1:13" x14ac:dyDescent="0.2">
      <c r="A1991" s="17"/>
      <c r="B1991" s="17"/>
      <c r="C1991" s="17"/>
      <c r="D1991" s="17"/>
      <c r="E1991" s="17"/>
      <c r="F1991" s="17"/>
      <c r="G1991" s="17"/>
      <c r="H1991" s="17"/>
      <c r="I1991" s="17"/>
      <c r="J1991" s="17"/>
      <c r="K1991" s="17"/>
      <c r="L1991" s="17"/>
      <c r="M1991" s="17"/>
    </row>
    <row r="1992" spans="1:13" x14ac:dyDescent="0.2">
      <c r="A1992" s="17"/>
      <c r="B1992" s="17"/>
      <c r="C1992" s="17"/>
      <c r="D1992" s="17"/>
      <c r="E1992" s="17"/>
      <c r="F1992" s="17"/>
      <c r="G1992" s="17"/>
      <c r="H1992" s="17"/>
      <c r="I1992" s="17"/>
      <c r="J1992" s="17"/>
      <c r="K1992" s="17"/>
      <c r="L1992" s="17"/>
      <c r="M1992" s="17"/>
    </row>
    <row r="1993" spans="1:13" x14ac:dyDescent="0.2">
      <c r="A1993" s="17"/>
      <c r="B1993" s="17"/>
      <c r="C1993" s="17"/>
      <c r="D1993" s="17"/>
      <c r="E1993" s="17"/>
      <c r="F1993" s="17"/>
      <c r="G1993" s="17"/>
      <c r="H1993" s="17"/>
      <c r="I1993" s="17"/>
      <c r="J1993" s="17"/>
      <c r="K1993" s="17"/>
      <c r="L1993" s="17"/>
      <c r="M1993" s="17"/>
    </row>
    <row r="1994" spans="1:13" x14ac:dyDescent="0.2">
      <c r="A1994" s="17"/>
      <c r="B1994" s="17"/>
      <c r="C1994" s="17"/>
      <c r="D1994" s="17"/>
      <c r="E1994" s="17"/>
      <c r="F1994" s="17"/>
      <c r="G1994" s="17"/>
      <c r="H1994" s="17"/>
      <c r="I1994" s="17"/>
      <c r="J1994" s="17"/>
      <c r="K1994" s="17"/>
      <c r="L1994" s="17"/>
      <c r="M1994" s="17"/>
    </row>
    <row r="1995" spans="1:13" x14ac:dyDescent="0.2">
      <c r="A1995" s="17"/>
      <c r="B1995" s="17"/>
      <c r="C1995" s="17"/>
      <c r="D1995" s="17"/>
      <c r="E1995" s="17"/>
      <c r="F1995" s="17"/>
      <c r="G1995" s="17"/>
      <c r="H1995" s="17"/>
      <c r="I1995" s="17"/>
      <c r="J1995" s="17"/>
      <c r="K1995" s="17"/>
      <c r="L1995" s="17"/>
      <c r="M1995" s="17"/>
    </row>
    <row r="1996" spans="1:13" x14ac:dyDescent="0.2">
      <c r="A1996" s="17"/>
      <c r="B1996" s="17"/>
      <c r="C1996" s="17"/>
      <c r="D1996" s="17"/>
      <c r="E1996" s="17"/>
      <c r="F1996" s="17"/>
      <c r="G1996" s="17"/>
      <c r="H1996" s="17"/>
      <c r="I1996" s="17"/>
      <c r="J1996" s="17"/>
      <c r="K1996" s="17"/>
      <c r="L1996" s="17"/>
      <c r="M1996" s="17"/>
    </row>
    <row r="1997" spans="1:13" x14ac:dyDescent="0.2">
      <c r="A1997" s="17"/>
      <c r="B1997" s="17"/>
      <c r="C1997" s="17"/>
      <c r="D1997" s="17"/>
      <c r="E1997" s="17"/>
      <c r="F1997" s="17"/>
      <c r="G1997" s="17"/>
      <c r="H1997" s="17"/>
      <c r="I1997" s="17"/>
      <c r="J1997" s="17"/>
      <c r="K1997" s="17"/>
      <c r="L1997" s="17"/>
      <c r="M1997" s="17"/>
    </row>
    <row r="1998" spans="1:13" x14ac:dyDescent="0.2">
      <c r="A1998" s="17"/>
      <c r="B1998" s="17"/>
      <c r="C1998" s="17"/>
      <c r="D1998" s="17"/>
      <c r="E1998" s="17"/>
      <c r="F1998" s="17"/>
      <c r="G1998" s="17"/>
      <c r="H1998" s="17"/>
      <c r="I1998" s="17"/>
      <c r="J1998" s="17"/>
      <c r="K1998" s="17"/>
      <c r="L1998" s="17"/>
      <c r="M1998" s="17"/>
    </row>
    <row r="1999" spans="1:13" x14ac:dyDescent="0.2">
      <c r="A1999" s="17"/>
      <c r="B1999" s="17"/>
      <c r="C1999" s="17"/>
      <c r="D1999" s="17"/>
      <c r="E1999" s="17"/>
      <c r="F1999" s="17"/>
      <c r="G1999" s="17"/>
      <c r="H1999" s="17"/>
      <c r="I1999" s="17"/>
      <c r="J1999" s="17"/>
      <c r="K1999" s="17"/>
      <c r="L1999" s="17"/>
      <c r="M1999" s="17"/>
    </row>
    <row r="2000" spans="1:13" x14ac:dyDescent="0.2">
      <c r="A2000" s="17"/>
      <c r="B2000" s="17"/>
      <c r="C2000" s="17"/>
      <c r="D2000" s="17"/>
      <c r="E2000" s="17"/>
      <c r="F2000" s="17"/>
      <c r="G2000" s="17"/>
      <c r="H2000" s="17"/>
      <c r="I2000" s="17"/>
      <c r="J2000" s="17"/>
      <c r="K2000" s="17"/>
      <c r="L2000" s="17"/>
      <c r="M2000" s="17"/>
    </row>
    <row r="2001" spans="1:13" x14ac:dyDescent="0.2">
      <c r="A2001" s="17"/>
      <c r="B2001" s="17"/>
      <c r="C2001" s="17"/>
      <c r="D2001" s="17"/>
      <c r="E2001" s="17"/>
      <c r="F2001" s="17"/>
      <c r="G2001" s="17"/>
      <c r="H2001" s="17"/>
      <c r="I2001" s="17"/>
      <c r="J2001" s="17"/>
      <c r="K2001" s="17"/>
      <c r="L2001" s="17"/>
      <c r="M2001" s="17"/>
    </row>
    <row r="2002" spans="1:13" x14ac:dyDescent="0.2">
      <c r="A2002" s="17"/>
      <c r="B2002" s="17"/>
      <c r="C2002" s="17"/>
      <c r="D2002" s="17"/>
      <c r="E2002" s="17"/>
      <c r="F2002" s="17"/>
      <c r="G2002" s="17"/>
      <c r="H2002" s="17"/>
      <c r="I2002" s="17"/>
      <c r="J2002" s="17"/>
      <c r="K2002" s="17"/>
      <c r="L2002" s="17"/>
      <c r="M2002" s="17"/>
    </row>
    <row r="2003" spans="1:13" x14ac:dyDescent="0.2">
      <c r="A2003" s="17"/>
      <c r="B2003" s="17"/>
      <c r="C2003" s="17"/>
      <c r="D2003" s="17"/>
      <c r="E2003" s="17"/>
      <c r="F2003" s="17"/>
      <c r="G2003" s="17"/>
      <c r="H2003" s="17"/>
      <c r="I2003" s="17"/>
      <c r="J2003" s="17"/>
      <c r="K2003" s="17"/>
      <c r="L2003" s="17"/>
      <c r="M2003" s="17"/>
    </row>
    <row r="2004" spans="1:13" x14ac:dyDescent="0.2">
      <c r="A2004" s="17"/>
      <c r="B2004" s="17"/>
      <c r="C2004" s="17"/>
      <c r="D2004" s="17"/>
      <c r="E2004" s="17"/>
      <c r="F2004" s="17"/>
      <c r="G2004" s="17"/>
      <c r="H2004" s="17"/>
      <c r="I2004" s="17"/>
      <c r="J2004" s="17"/>
      <c r="K2004" s="17"/>
      <c r="L2004" s="17"/>
      <c r="M2004" s="17"/>
    </row>
    <row r="2005" spans="1:13" x14ac:dyDescent="0.2">
      <c r="A2005" s="17"/>
      <c r="B2005" s="17"/>
      <c r="C2005" s="17"/>
      <c r="D2005" s="17"/>
      <c r="E2005" s="17"/>
      <c r="F2005" s="17"/>
      <c r="G2005" s="17"/>
      <c r="H2005" s="17"/>
      <c r="I2005" s="17"/>
      <c r="J2005" s="17"/>
      <c r="K2005" s="17"/>
      <c r="L2005" s="17"/>
      <c r="M2005" s="17"/>
    </row>
    <row r="2006" spans="1:13" x14ac:dyDescent="0.2">
      <c r="A2006" s="17"/>
      <c r="B2006" s="17"/>
      <c r="C2006" s="17"/>
      <c r="D2006" s="17"/>
      <c r="E2006" s="17"/>
      <c r="F2006" s="17"/>
      <c r="G2006" s="17"/>
      <c r="H2006" s="17"/>
      <c r="I2006" s="17"/>
      <c r="J2006" s="17"/>
      <c r="K2006" s="17"/>
      <c r="L2006" s="17"/>
      <c r="M2006" s="17"/>
    </row>
    <row r="2007" spans="1:13" x14ac:dyDescent="0.2">
      <c r="A2007" s="17"/>
      <c r="B2007" s="17"/>
      <c r="C2007" s="17"/>
      <c r="D2007" s="17"/>
      <c r="E2007" s="17"/>
      <c r="F2007" s="17"/>
      <c r="G2007" s="17"/>
      <c r="H2007" s="17"/>
      <c r="I2007" s="17"/>
      <c r="J2007" s="17"/>
      <c r="K2007" s="17"/>
      <c r="L2007" s="17"/>
      <c r="M2007" s="17"/>
    </row>
    <row r="2008" spans="1:13" x14ac:dyDescent="0.2">
      <c r="A2008" s="17"/>
      <c r="B2008" s="17"/>
      <c r="C2008" s="17"/>
      <c r="D2008" s="17"/>
      <c r="E2008" s="17"/>
      <c r="F2008" s="17"/>
      <c r="G2008" s="17"/>
      <c r="H2008" s="17"/>
      <c r="I2008" s="17"/>
      <c r="J2008" s="17"/>
      <c r="K2008" s="17"/>
      <c r="L2008" s="17"/>
      <c r="M2008" s="17"/>
    </row>
    <row r="2009" spans="1:13" x14ac:dyDescent="0.2">
      <c r="A2009" s="17"/>
      <c r="B2009" s="17"/>
      <c r="C2009" s="17"/>
      <c r="D2009" s="17"/>
      <c r="E2009" s="17"/>
      <c r="F2009" s="17"/>
      <c r="G2009" s="17"/>
      <c r="H2009" s="17"/>
      <c r="I2009" s="17"/>
      <c r="J2009" s="17"/>
      <c r="K2009" s="17"/>
      <c r="L2009" s="17"/>
      <c r="M2009" s="17"/>
    </row>
    <row r="2010" spans="1:13" x14ac:dyDescent="0.2">
      <c r="A2010" s="17"/>
      <c r="B2010" s="17"/>
      <c r="C2010" s="17"/>
      <c r="D2010" s="17"/>
      <c r="E2010" s="17"/>
      <c r="F2010" s="17"/>
      <c r="G2010" s="17"/>
      <c r="H2010" s="17"/>
      <c r="I2010" s="17"/>
      <c r="J2010" s="17"/>
      <c r="K2010" s="17"/>
      <c r="L2010" s="17"/>
      <c r="M2010" s="17"/>
    </row>
    <row r="2011" spans="1:13" x14ac:dyDescent="0.2">
      <c r="A2011" s="17"/>
      <c r="B2011" s="17"/>
      <c r="C2011" s="17"/>
      <c r="D2011" s="17"/>
      <c r="E2011" s="17"/>
      <c r="F2011" s="17"/>
      <c r="G2011" s="17"/>
      <c r="H2011" s="17"/>
      <c r="I2011" s="17"/>
      <c r="J2011" s="17"/>
      <c r="K2011" s="17"/>
      <c r="L2011" s="17"/>
      <c r="M2011" s="17"/>
    </row>
    <row r="2012" spans="1:13" x14ac:dyDescent="0.2">
      <c r="A2012" s="17"/>
      <c r="B2012" s="17"/>
      <c r="C2012" s="17"/>
      <c r="D2012" s="17"/>
      <c r="E2012" s="17"/>
      <c r="F2012" s="17"/>
      <c r="G2012" s="17"/>
      <c r="H2012" s="17"/>
      <c r="I2012" s="17"/>
      <c r="J2012" s="17"/>
      <c r="K2012" s="17"/>
      <c r="L2012" s="17"/>
      <c r="M2012" s="17"/>
    </row>
    <row r="2013" spans="1:13" x14ac:dyDescent="0.2">
      <c r="A2013" s="17"/>
      <c r="B2013" s="17"/>
      <c r="C2013" s="17"/>
      <c r="D2013" s="17"/>
      <c r="E2013" s="17"/>
      <c r="F2013" s="17"/>
      <c r="G2013" s="17"/>
      <c r="H2013" s="17"/>
      <c r="I2013" s="17"/>
      <c r="J2013" s="17"/>
      <c r="K2013" s="17"/>
      <c r="L2013" s="17"/>
      <c r="M2013" s="17"/>
    </row>
    <row r="2014" spans="1:13" x14ac:dyDescent="0.2">
      <c r="A2014" s="17"/>
      <c r="B2014" s="17"/>
      <c r="C2014" s="17"/>
      <c r="D2014" s="17"/>
      <c r="E2014" s="17"/>
      <c r="F2014" s="17"/>
      <c r="G2014" s="17"/>
      <c r="H2014" s="17"/>
      <c r="I2014" s="17"/>
      <c r="J2014" s="17"/>
      <c r="K2014" s="17"/>
      <c r="L2014" s="17"/>
      <c r="M2014" s="17"/>
    </row>
    <row r="2015" spans="1:13" x14ac:dyDescent="0.2">
      <c r="A2015" s="17"/>
      <c r="B2015" s="17"/>
      <c r="C2015" s="17"/>
      <c r="D2015" s="17"/>
      <c r="E2015" s="17"/>
      <c r="F2015" s="17"/>
      <c r="G2015" s="17"/>
      <c r="H2015" s="17"/>
      <c r="I2015" s="17"/>
      <c r="J2015" s="17"/>
      <c r="K2015" s="17"/>
      <c r="L2015" s="17"/>
      <c r="M2015" s="17"/>
    </row>
    <row r="2016" spans="1:13" x14ac:dyDescent="0.2">
      <c r="A2016" s="17"/>
      <c r="B2016" s="17"/>
      <c r="C2016" s="17"/>
      <c r="D2016" s="17"/>
      <c r="E2016" s="17"/>
      <c r="F2016" s="17"/>
      <c r="G2016" s="17"/>
      <c r="H2016" s="17"/>
      <c r="I2016" s="17"/>
      <c r="J2016" s="17"/>
      <c r="K2016" s="17"/>
      <c r="L2016" s="17"/>
      <c r="M2016" s="17"/>
    </row>
    <row r="2017" spans="1:13" x14ac:dyDescent="0.2">
      <c r="A2017" s="17"/>
      <c r="B2017" s="17"/>
      <c r="C2017" s="17"/>
      <c r="D2017" s="17"/>
      <c r="E2017" s="17"/>
      <c r="F2017" s="17"/>
      <c r="G2017" s="17"/>
      <c r="H2017" s="17"/>
      <c r="I2017" s="17"/>
      <c r="J2017" s="17"/>
      <c r="K2017" s="17"/>
      <c r="L2017" s="17"/>
      <c r="M2017" s="17"/>
    </row>
    <row r="2018" spans="1:13" x14ac:dyDescent="0.2">
      <c r="A2018" s="17"/>
      <c r="B2018" s="17"/>
      <c r="C2018" s="17"/>
      <c r="D2018" s="17"/>
      <c r="E2018" s="17"/>
      <c r="F2018" s="17"/>
      <c r="G2018" s="17"/>
      <c r="H2018" s="17"/>
      <c r="I2018" s="17"/>
      <c r="J2018" s="17"/>
      <c r="K2018" s="17"/>
      <c r="L2018" s="17"/>
      <c r="M2018" s="17"/>
    </row>
    <row r="2019" spans="1:13" x14ac:dyDescent="0.2">
      <c r="A2019" s="17"/>
      <c r="B2019" s="17"/>
      <c r="C2019" s="17"/>
      <c r="D2019" s="17"/>
      <c r="E2019" s="17"/>
      <c r="F2019" s="17"/>
      <c r="G2019" s="17"/>
      <c r="H2019" s="17"/>
      <c r="I2019" s="17"/>
      <c r="J2019" s="17"/>
      <c r="K2019" s="17"/>
      <c r="L2019" s="17"/>
      <c r="M2019" s="17"/>
    </row>
    <row r="2020" spans="1:13" x14ac:dyDescent="0.2">
      <c r="A2020" s="17"/>
      <c r="B2020" s="17"/>
      <c r="C2020" s="17"/>
      <c r="D2020" s="17"/>
      <c r="E2020" s="17"/>
      <c r="F2020" s="17"/>
      <c r="G2020" s="17"/>
      <c r="H2020" s="17"/>
      <c r="I2020" s="17"/>
      <c r="J2020" s="17"/>
      <c r="K2020" s="17"/>
      <c r="L2020" s="17"/>
      <c r="M2020" s="17"/>
    </row>
    <row r="2021" spans="1:13" x14ac:dyDescent="0.2">
      <c r="A2021" s="17"/>
      <c r="B2021" s="17"/>
      <c r="C2021" s="17"/>
      <c r="D2021" s="17"/>
      <c r="E2021" s="17"/>
      <c r="F2021" s="17"/>
      <c r="G2021" s="17"/>
      <c r="H2021" s="17"/>
      <c r="I2021" s="17"/>
      <c r="J2021" s="17"/>
      <c r="K2021" s="17"/>
      <c r="L2021" s="17"/>
      <c r="M2021" s="17"/>
    </row>
    <row r="2022" spans="1:13" x14ac:dyDescent="0.2">
      <c r="A2022" s="17"/>
      <c r="B2022" s="17"/>
      <c r="C2022" s="17"/>
      <c r="D2022" s="17"/>
      <c r="E2022" s="17"/>
      <c r="F2022" s="17"/>
      <c r="G2022" s="17"/>
      <c r="H2022" s="17"/>
      <c r="I2022" s="17"/>
      <c r="J2022" s="17"/>
      <c r="K2022" s="17"/>
      <c r="L2022" s="17"/>
      <c r="M2022" s="17"/>
    </row>
    <row r="2023" spans="1:13" x14ac:dyDescent="0.2">
      <c r="A2023" s="17"/>
      <c r="B2023" s="17"/>
      <c r="C2023" s="17"/>
      <c r="D2023" s="17"/>
      <c r="E2023" s="17"/>
      <c r="F2023" s="17"/>
      <c r="G2023" s="17"/>
      <c r="H2023" s="17"/>
      <c r="I2023" s="17"/>
      <c r="J2023" s="17"/>
      <c r="K2023" s="17"/>
      <c r="L2023" s="17"/>
      <c r="M2023" s="17"/>
    </row>
    <row r="2024" spans="1:13" x14ac:dyDescent="0.2">
      <c r="A2024" s="17"/>
      <c r="B2024" s="17"/>
      <c r="C2024" s="17"/>
      <c r="D2024" s="17"/>
      <c r="E2024" s="17"/>
      <c r="F2024" s="17"/>
      <c r="G2024" s="17"/>
      <c r="H2024" s="17"/>
      <c r="I2024" s="17"/>
      <c r="J2024" s="17"/>
      <c r="K2024" s="17"/>
      <c r="L2024" s="17"/>
      <c r="M2024" s="17"/>
    </row>
    <row r="2025" spans="1:13" x14ac:dyDescent="0.2">
      <c r="A2025" s="17"/>
      <c r="B2025" s="17"/>
      <c r="C2025" s="17"/>
      <c r="D2025" s="17"/>
      <c r="E2025" s="17"/>
      <c r="F2025" s="17"/>
      <c r="G2025" s="17"/>
      <c r="H2025" s="17"/>
      <c r="I2025" s="17"/>
      <c r="J2025" s="17"/>
      <c r="K2025" s="17"/>
      <c r="L2025" s="17"/>
      <c r="M2025" s="17"/>
    </row>
    <row r="2026" spans="1:13" x14ac:dyDescent="0.2">
      <c r="A2026" s="17"/>
      <c r="B2026" s="17"/>
      <c r="C2026" s="17"/>
      <c r="D2026" s="17"/>
      <c r="E2026" s="17"/>
      <c r="F2026" s="17"/>
      <c r="G2026" s="17"/>
      <c r="H2026" s="17"/>
      <c r="I2026" s="17"/>
      <c r="J2026" s="17"/>
      <c r="K2026" s="17"/>
      <c r="L2026" s="17"/>
      <c r="M2026" s="17"/>
    </row>
    <row r="2027" spans="1:13" x14ac:dyDescent="0.2">
      <c r="A2027" s="17"/>
      <c r="B2027" s="17"/>
      <c r="C2027" s="17"/>
      <c r="D2027" s="17"/>
      <c r="E2027" s="17"/>
      <c r="F2027" s="17"/>
      <c r="G2027" s="17"/>
      <c r="H2027" s="17"/>
      <c r="I2027" s="17"/>
      <c r="J2027" s="17"/>
      <c r="K2027" s="17"/>
      <c r="L2027" s="17"/>
      <c r="M2027" s="17"/>
    </row>
    <row r="2028" spans="1:13" x14ac:dyDescent="0.2">
      <c r="A2028" s="17"/>
      <c r="B2028" s="17"/>
      <c r="C2028" s="17"/>
      <c r="D2028" s="17"/>
      <c r="E2028" s="17"/>
      <c r="F2028" s="17"/>
      <c r="G2028" s="17"/>
      <c r="H2028" s="17"/>
      <c r="I2028" s="17"/>
      <c r="J2028" s="17"/>
      <c r="K2028" s="17"/>
      <c r="L2028" s="17"/>
      <c r="M2028" s="17"/>
    </row>
    <row r="2029" spans="1:13" x14ac:dyDescent="0.2">
      <c r="A2029" s="17"/>
      <c r="B2029" s="17"/>
      <c r="C2029" s="17"/>
      <c r="D2029" s="17"/>
      <c r="E2029" s="17"/>
      <c r="F2029" s="17"/>
      <c r="G2029" s="17"/>
      <c r="H2029" s="17"/>
      <c r="I2029" s="17"/>
      <c r="J2029" s="17"/>
      <c r="K2029" s="17"/>
      <c r="L2029" s="17"/>
      <c r="M2029" s="17"/>
    </row>
    <row r="2030" spans="1:13" x14ac:dyDescent="0.2">
      <c r="A2030" s="17"/>
      <c r="B2030" s="17"/>
      <c r="C2030" s="17"/>
      <c r="D2030" s="17"/>
      <c r="E2030" s="17"/>
      <c r="F2030" s="17"/>
      <c r="G2030" s="17"/>
      <c r="H2030" s="17"/>
      <c r="I2030" s="17"/>
      <c r="J2030" s="17"/>
      <c r="K2030" s="17"/>
      <c r="L2030" s="17"/>
      <c r="M2030" s="17"/>
    </row>
    <row r="2031" spans="1:13" x14ac:dyDescent="0.2">
      <c r="A2031" s="17"/>
      <c r="B2031" s="17"/>
      <c r="C2031" s="17"/>
      <c r="D2031" s="17"/>
      <c r="E2031" s="17"/>
      <c r="F2031" s="17"/>
      <c r="G2031" s="17"/>
      <c r="H2031" s="17"/>
      <c r="I2031" s="17"/>
      <c r="J2031" s="17"/>
      <c r="K2031" s="17"/>
      <c r="L2031" s="17"/>
      <c r="M2031" s="17"/>
    </row>
    <row r="2032" spans="1:13" x14ac:dyDescent="0.2">
      <c r="A2032" s="17"/>
      <c r="B2032" s="17"/>
      <c r="C2032" s="17"/>
      <c r="D2032" s="17"/>
      <c r="E2032" s="17"/>
      <c r="F2032" s="17"/>
      <c r="G2032" s="17"/>
      <c r="H2032" s="17"/>
      <c r="I2032" s="17"/>
      <c r="J2032" s="17"/>
      <c r="K2032" s="17"/>
      <c r="L2032" s="17"/>
      <c r="M2032" s="17"/>
    </row>
    <row r="2033" spans="1:13" x14ac:dyDescent="0.2">
      <c r="A2033" s="17"/>
      <c r="B2033" s="17"/>
      <c r="C2033" s="17"/>
      <c r="D2033" s="17"/>
      <c r="E2033" s="17"/>
      <c r="F2033" s="17"/>
      <c r="G2033" s="17"/>
      <c r="H2033" s="17"/>
      <c r="I2033" s="17"/>
      <c r="J2033" s="17"/>
      <c r="K2033" s="17"/>
      <c r="L2033" s="17"/>
      <c r="M2033" s="17"/>
    </row>
    <row r="2034" spans="1:13" x14ac:dyDescent="0.2">
      <c r="A2034" s="17"/>
      <c r="B2034" s="17"/>
      <c r="C2034" s="17"/>
      <c r="D2034" s="17"/>
      <c r="E2034" s="17"/>
      <c r="F2034" s="17"/>
      <c r="G2034" s="17"/>
      <c r="H2034" s="17"/>
      <c r="I2034" s="17"/>
      <c r="J2034" s="17"/>
      <c r="K2034" s="17"/>
      <c r="L2034" s="17"/>
      <c r="M2034" s="17"/>
    </row>
    <row r="2035" spans="1:13" x14ac:dyDescent="0.2">
      <c r="A2035" s="17"/>
      <c r="B2035" s="17"/>
      <c r="C2035" s="17"/>
      <c r="D2035" s="17"/>
      <c r="E2035" s="17"/>
      <c r="F2035" s="17"/>
      <c r="G2035" s="17"/>
      <c r="H2035" s="17"/>
      <c r="I2035" s="17"/>
      <c r="J2035" s="17"/>
      <c r="K2035" s="17"/>
      <c r="L2035" s="17"/>
      <c r="M2035" s="17"/>
    </row>
    <row r="2036" spans="1:13" x14ac:dyDescent="0.2">
      <c r="A2036" s="17"/>
      <c r="B2036" s="17"/>
      <c r="C2036" s="17"/>
      <c r="D2036" s="17"/>
      <c r="E2036" s="17"/>
      <c r="F2036" s="17"/>
      <c r="G2036" s="17"/>
      <c r="H2036" s="17"/>
      <c r="I2036" s="17"/>
      <c r="J2036" s="17"/>
      <c r="K2036" s="17"/>
      <c r="L2036" s="17"/>
      <c r="M2036" s="17"/>
    </row>
    <row r="2037" spans="1:13" x14ac:dyDescent="0.2">
      <c r="A2037" s="17"/>
      <c r="B2037" s="17"/>
      <c r="C2037" s="17"/>
      <c r="D2037" s="17"/>
      <c r="E2037" s="17"/>
      <c r="F2037" s="17"/>
      <c r="G2037" s="17"/>
      <c r="H2037" s="17"/>
      <c r="I2037" s="17"/>
      <c r="J2037" s="17"/>
      <c r="K2037" s="17"/>
      <c r="L2037" s="17"/>
      <c r="M2037" s="17"/>
    </row>
    <row r="2038" spans="1:13" x14ac:dyDescent="0.2">
      <c r="A2038" s="17"/>
      <c r="B2038" s="17"/>
      <c r="C2038" s="17"/>
      <c r="D2038" s="17"/>
      <c r="E2038" s="17"/>
      <c r="F2038" s="17"/>
      <c r="G2038" s="17"/>
      <c r="H2038" s="17"/>
      <c r="I2038" s="17"/>
      <c r="J2038" s="17"/>
      <c r="K2038" s="17"/>
      <c r="L2038" s="17"/>
      <c r="M2038" s="17"/>
    </row>
    <row r="2039" spans="1:13" x14ac:dyDescent="0.2">
      <c r="A2039" s="17"/>
      <c r="B2039" s="17"/>
      <c r="C2039" s="17"/>
      <c r="D2039" s="17"/>
      <c r="E2039" s="17"/>
      <c r="F2039" s="17"/>
      <c r="G2039" s="17"/>
      <c r="H2039" s="17"/>
      <c r="I2039" s="17"/>
      <c r="J2039" s="17"/>
      <c r="K2039" s="17"/>
      <c r="L2039" s="17"/>
      <c r="M2039" s="17"/>
    </row>
    <row r="2040" spans="1:13" x14ac:dyDescent="0.2">
      <c r="A2040" s="17"/>
      <c r="B2040" s="17"/>
      <c r="C2040" s="17"/>
      <c r="D2040" s="17"/>
      <c r="E2040" s="17"/>
      <c r="F2040" s="17"/>
      <c r="G2040" s="17"/>
      <c r="H2040" s="17"/>
      <c r="I2040" s="17"/>
      <c r="J2040" s="17"/>
      <c r="K2040" s="17"/>
      <c r="L2040" s="17"/>
      <c r="M2040" s="17"/>
    </row>
    <row r="2041" spans="1:13" x14ac:dyDescent="0.2">
      <c r="A2041" s="17"/>
      <c r="B2041" s="17"/>
      <c r="C2041" s="17"/>
      <c r="D2041" s="17"/>
      <c r="E2041" s="17"/>
      <c r="F2041" s="17"/>
      <c r="G2041" s="17"/>
      <c r="H2041" s="17"/>
      <c r="I2041" s="17"/>
      <c r="J2041" s="17"/>
      <c r="K2041" s="17"/>
      <c r="L2041" s="17"/>
      <c r="M2041" s="17"/>
    </row>
    <row r="2042" spans="1:13" x14ac:dyDescent="0.2">
      <c r="A2042" s="17"/>
      <c r="B2042" s="17"/>
      <c r="C2042" s="17"/>
      <c r="D2042" s="17"/>
      <c r="E2042" s="17"/>
      <c r="F2042" s="17"/>
      <c r="G2042" s="17"/>
      <c r="H2042" s="17"/>
      <c r="I2042" s="17"/>
      <c r="J2042" s="17"/>
      <c r="K2042" s="17"/>
      <c r="L2042" s="17"/>
      <c r="M2042" s="17"/>
    </row>
    <row r="2043" spans="1:13" x14ac:dyDescent="0.2">
      <c r="A2043" s="17"/>
      <c r="B2043" s="17"/>
      <c r="C2043" s="17"/>
      <c r="D2043" s="17"/>
      <c r="E2043" s="17"/>
      <c r="F2043" s="17"/>
      <c r="G2043" s="17"/>
      <c r="H2043" s="17"/>
      <c r="I2043" s="17"/>
      <c r="J2043" s="17"/>
      <c r="K2043" s="17"/>
      <c r="L2043" s="17"/>
      <c r="M2043" s="17"/>
    </row>
    <row r="2044" spans="1:13" x14ac:dyDescent="0.2">
      <c r="A2044" s="17"/>
      <c r="B2044" s="17"/>
      <c r="C2044" s="17"/>
      <c r="D2044" s="17"/>
      <c r="E2044" s="17"/>
      <c r="F2044" s="17"/>
      <c r="G2044" s="17"/>
      <c r="H2044" s="17"/>
      <c r="I2044" s="17"/>
      <c r="J2044" s="17"/>
      <c r="K2044" s="17"/>
      <c r="L2044" s="17"/>
      <c r="M2044" s="17"/>
    </row>
    <row r="2045" spans="1:13" x14ac:dyDescent="0.2">
      <c r="A2045" s="17"/>
      <c r="B2045" s="17"/>
      <c r="C2045" s="17"/>
      <c r="D2045" s="17"/>
      <c r="E2045" s="17"/>
      <c r="F2045" s="17"/>
      <c r="G2045" s="17"/>
      <c r="H2045" s="17"/>
      <c r="I2045" s="17"/>
      <c r="J2045" s="17"/>
      <c r="K2045" s="17"/>
      <c r="L2045" s="17"/>
      <c r="M2045" s="17"/>
    </row>
    <row r="2046" spans="1:13" x14ac:dyDescent="0.2">
      <c r="A2046" s="17"/>
      <c r="B2046" s="17"/>
      <c r="C2046" s="17"/>
      <c r="D2046" s="17"/>
      <c r="E2046" s="17"/>
      <c r="F2046" s="17"/>
      <c r="G2046" s="17"/>
      <c r="H2046" s="17"/>
      <c r="I2046" s="17"/>
      <c r="J2046" s="17"/>
      <c r="K2046" s="17"/>
      <c r="L2046" s="17"/>
      <c r="M2046" s="17"/>
    </row>
    <row r="2047" spans="1:13" x14ac:dyDescent="0.2">
      <c r="A2047" s="17"/>
      <c r="B2047" s="17"/>
      <c r="C2047" s="17"/>
      <c r="D2047" s="17"/>
      <c r="E2047" s="17"/>
      <c r="F2047" s="17"/>
      <c r="G2047" s="17"/>
      <c r="H2047" s="17"/>
      <c r="I2047" s="17"/>
      <c r="J2047" s="17"/>
      <c r="K2047" s="17"/>
      <c r="L2047" s="17"/>
      <c r="M2047" s="17"/>
    </row>
    <row r="2048" spans="1:13" x14ac:dyDescent="0.2">
      <c r="A2048" s="17"/>
      <c r="B2048" s="17"/>
      <c r="C2048" s="17"/>
      <c r="D2048" s="17"/>
      <c r="E2048" s="17"/>
      <c r="F2048" s="17"/>
      <c r="G2048" s="17"/>
      <c r="H2048" s="17"/>
      <c r="I2048" s="17"/>
      <c r="J2048" s="17"/>
      <c r="K2048" s="17"/>
      <c r="L2048" s="17"/>
      <c r="M2048" s="17"/>
    </row>
    <row r="2049" spans="1:13" x14ac:dyDescent="0.2">
      <c r="A2049" s="17"/>
      <c r="B2049" s="17"/>
      <c r="C2049" s="17"/>
      <c r="D2049" s="17"/>
      <c r="E2049" s="17"/>
      <c r="F2049" s="17"/>
      <c r="G2049" s="17"/>
      <c r="H2049" s="17"/>
      <c r="I2049" s="17"/>
      <c r="J2049" s="17"/>
      <c r="K2049" s="17"/>
      <c r="L2049" s="17"/>
      <c r="M2049" s="17"/>
    </row>
    <row r="2050" spans="1:13" x14ac:dyDescent="0.2">
      <c r="A2050" s="17"/>
      <c r="B2050" s="17"/>
      <c r="C2050" s="17"/>
      <c r="D2050" s="17"/>
      <c r="E2050" s="17"/>
      <c r="F2050" s="17"/>
      <c r="G2050" s="17"/>
      <c r="H2050" s="17"/>
      <c r="I2050" s="17"/>
      <c r="J2050" s="17"/>
      <c r="K2050" s="17"/>
      <c r="L2050" s="17"/>
      <c r="M2050" s="17"/>
    </row>
    <row r="2051" spans="1:13" x14ac:dyDescent="0.2">
      <c r="A2051" s="17"/>
      <c r="B2051" s="17"/>
      <c r="C2051" s="17"/>
      <c r="D2051" s="17"/>
      <c r="E2051" s="17"/>
      <c r="F2051" s="17"/>
      <c r="G2051" s="17"/>
      <c r="H2051" s="17"/>
      <c r="I2051" s="17"/>
      <c r="J2051" s="17"/>
      <c r="K2051" s="17"/>
      <c r="L2051" s="17"/>
      <c r="M2051" s="17"/>
    </row>
    <row r="2052" spans="1:13" x14ac:dyDescent="0.2">
      <c r="A2052" s="17"/>
      <c r="B2052" s="17"/>
      <c r="C2052" s="17"/>
      <c r="D2052" s="17"/>
      <c r="E2052" s="17"/>
      <c r="F2052" s="17"/>
      <c r="G2052" s="17"/>
      <c r="H2052" s="17"/>
      <c r="I2052" s="17"/>
      <c r="J2052" s="17"/>
      <c r="K2052" s="17"/>
      <c r="L2052" s="17"/>
      <c r="M2052" s="17"/>
    </row>
    <row r="2053" spans="1:13" x14ac:dyDescent="0.2">
      <c r="A2053" s="17"/>
      <c r="B2053" s="17"/>
      <c r="C2053" s="17"/>
      <c r="D2053" s="17"/>
      <c r="E2053" s="17"/>
      <c r="F2053" s="17"/>
      <c r="G2053" s="17"/>
      <c r="H2053" s="17"/>
      <c r="I2053" s="17"/>
      <c r="J2053" s="17"/>
      <c r="K2053" s="17"/>
      <c r="L2053" s="17"/>
      <c r="M2053" s="17"/>
    </row>
    <row r="2054" spans="1:13" x14ac:dyDescent="0.2">
      <c r="A2054" s="17"/>
      <c r="B2054" s="17"/>
      <c r="C2054" s="17"/>
      <c r="D2054" s="17"/>
      <c r="E2054" s="17"/>
      <c r="F2054" s="17"/>
      <c r="G2054" s="17"/>
      <c r="H2054" s="17"/>
      <c r="I2054" s="17"/>
      <c r="J2054" s="17"/>
      <c r="K2054" s="17"/>
      <c r="L2054" s="17"/>
      <c r="M2054" s="17"/>
    </row>
    <row r="2055" spans="1:13" x14ac:dyDescent="0.2">
      <c r="A2055" s="17"/>
      <c r="B2055" s="17"/>
      <c r="C2055" s="17"/>
      <c r="D2055" s="17"/>
      <c r="E2055" s="17"/>
      <c r="F2055" s="17"/>
      <c r="G2055" s="17"/>
      <c r="H2055" s="17"/>
      <c r="I2055" s="17"/>
      <c r="J2055" s="17"/>
      <c r="K2055" s="17"/>
      <c r="L2055" s="17"/>
      <c r="M2055" s="17"/>
    </row>
    <row r="2056" spans="1:13" x14ac:dyDescent="0.2">
      <c r="A2056" s="17"/>
      <c r="B2056" s="17"/>
      <c r="C2056" s="17"/>
      <c r="D2056" s="17"/>
      <c r="E2056" s="17"/>
      <c r="F2056" s="17"/>
      <c r="G2056" s="17"/>
      <c r="H2056" s="17"/>
      <c r="I2056" s="17"/>
      <c r="J2056" s="17"/>
      <c r="K2056" s="17"/>
      <c r="L2056" s="17"/>
      <c r="M2056" s="17"/>
    </row>
    <row r="2057" spans="1:13" x14ac:dyDescent="0.2">
      <c r="A2057" s="17"/>
      <c r="B2057" s="17"/>
      <c r="C2057" s="17"/>
      <c r="D2057" s="17"/>
      <c r="E2057" s="17"/>
      <c r="F2057" s="17"/>
      <c r="G2057" s="17"/>
      <c r="H2057" s="17"/>
      <c r="I2057" s="17"/>
      <c r="J2057" s="17"/>
      <c r="K2057" s="17"/>
      <c r="L2057" s="17"/>
      <c r="M2057" s="17"/>
    </row>
    <row r="2058" spans="1:13" x14ac:dyDescent="0.2">
      <c r="A2058" s="17"/>
      <c r="B2058" s="17"/>
      <c r="C2058" s="17"/>
      <c r="D2058" s="17"/>
      <c r="E2058" s="17"/>
      <c r="F2058" s="17"/>
      <c r="G2058" s="17"/>
      <c r="H2058" s="17"/>
      <c r="I2058" s="17"/>
      <c r="J2058" s="17"/>
      <c r="K2058" s="17"/>
      <c r="L2058" s="17"/>
      <c r="M2058" s="17"/>
    </row>
    <row r="2059" spans="1:13" x14ac:dyDescent="0.2">
      <c r="A2059" s="17"/>
      <c r="B2059" s="17"/>
      <c r="C2059" s="17"/>
      <c r="D2059" s="17"/>
      <c r="E2059" s="17"/>
      <c r="F2059" s="17"/>
      <c r="G2059" s="17"/>
      <c r="H2059" s="17"/>
      <c r="I2059" s="17"/>
      <c r="J2059" s="17"/>
      <c r="K2059" s="17"/>
      <c r="L2059" s="17"/>
      <c r="M2059" s="17"/>
    </row>
    <row r="2060" spans="1:13" x14ac:dyDescent="0.2">
      <c r="A2060" s="17"/>
      <c r="B2060" s="17"/>
      <c r="C2060" s="17"/>
      <c r="D2060" s="17"/>
      <c r="E2060" s="17"/>
      <c r="F2060" s="17"/>
      <c r="G2060" s="17"/>
      <c r="H2060" s="17"/>
      <c r="I2060" s="17"/>
      <c r="J2060" s="17"/>
      <c r="K2060" s="17"/>
      <c r="L2060" s="17"/>
      <c r="M2060" s="17"/>
    </row>
    <row r="2061" spans="1:13" x14ac:dyDescent="0.2">
      <c r="A2061" s="17"/>
      <c r="B2061" s="17"/>
      <c r="C2061" s="17"/>
      <c r="D2061" s="17"/>
      <c r="E2061" s="17"/>
      <c r="F2061" s="17"/>
      <c r="G2061" s="17"/>
      <c r="H2061" s="17"/>
      <c r="I2061" s="17"/>
      <c r="J2061" s="17"/>
      <c r="K2061" s="17"/>
      <c r="L2061" s="17"/>
      <c r="M2061" s="17"/>
    </row>
    <row r="2062" spans="1:13" x14ac:dyDescent="0.2">
      <c r="A2062" s="17"/>
      <c r="B2062" s="17"/>
      <c r="C2062" s="17"/>
      <c r="D2062" s="17"/>
      <c r="E2062" s="17"/>
      <c r="F2062" s="17"/>
      <c r="G2062" s="17"/>
      <c r="H2062" s="17"/>
      <c r="I2062" s="17"/>
      <c r="J2062" s="17"/>
      <c r="K2062" s="17"/>
      <c r="L2062" s="17"/>
      <c r="M2062" s="17"/>
    </row>
    <row r="2063" spans="1:13" x14ac:dyDescent="0.2">
      <c r="A2063" s="17"/>
      <c r="B2063" s="17"/>
      <c r="C2063" s="17"/>
      <c r="D2063" s="17"/>
      <c r="E2063" s="17"/>
      <c r="F2063" s="17"/>
      <c r="G2063" s="17"/>
      <c r="H2063" s="17"/>
      <c r="I2063" s="17"/>
      <c r="J2063" s="17"/>
      <c r="K2063" s="17"/>
      <c r="L2063" s="17"/>
      <c r="M2063" s="17"/>
    </row>
    <row r="2064" spans="1:13" x14ac:dyDescent="0.2">
      <c r="A2064" s="17"/>
      <c r="B2064" s="17"/>
      <c r="C2064" s="17"/>
      <c r="D2064" s="17"/>
      <c r="E2064" s="17"/>
      <c r="F2064" s="17"/>
      <c r="G2064" s="17"/>
      <c r="H2064" s="17"/>
      <c r="I2064" s="17"/>
      <c r="J2064" s="17"/>
      <c r="K2064" s="17"/>
      <c r="L2064" s="17"/>
      <c r="M2064" s="17"/>
    </row>
    <row r="2065" spans="1:13" x14ac:dyDescent="0.2">
      <c r="A2065" s="17"/>
      <c r="B2065" s="17"/>
      <c r="C2065" s="17"/>
      <c r="D2065" s="17"/>
      <c r="E2065" s="17"/>
      <c r="F2065" s="17"/>
      <c r="G2065" s="17"/>
      <c r="H2065" s="17"/>
      <c r="I2065" s="17"/>
      <c r="J2065" s="17"/>
      <c r="K2065" s="17"/>
      <c r="L2065" s="17"/>
      <c r="M2065" s="17"/>
    </row>
    <row r="2066" spans="1:13" x14ac:dyDescent="0.2">
      <c r="A2066" s="17"/>
      <c r="B2066" s="17"/>
      <c r="C2066" s="17"/>
      <c r="D2066" s="17"/>
      <c r="E2066" s="17"/>
      <c r="F2066" s="17"/>
      <c r="G2066" s="17"/>
      <c r="H2066" s="17"/>
      <c r="I2066" s="17"/>
      <c r="J2066" s="17"/>
      <c r="K2066" s="17"/>
      <c r="L2066" s="17"/>
      <c r="M2066" s="17"/>
    </row>
    <row r="2067" spans="1:13" x14ac:dyDescent="0.2">
      <c r="A2067" s="17"/>
      <c r="B2067" s="17"/>
      <c r="C2067" s="17"/>
      <c r="D2067" s="17"/>
      <c r="E2067" s="17"/>
      <c r="F2067" s="17"/>
      <c r="G2067" s="17"/>
      <c r="H2067" s="17"/>
      <c r="I2067" s="17"/>
      <c r="J2067" s="17"/>
      <c r="K2067" s="17"/>
      <c r="L2067" s="17"/>
      <c r="M2067" s="17"/>
    </row>
    <row r="2068" spans="1:13" x14ac:dyDescent="0.2">
      <c r="A2068" s="17"/>
      <c r="B2068" s="17"/>
      <c r="C2068" s="17"/>
      <c r="D2068" s="17"/>
      <c r="E2068" s="17"/>
      <c r="F2068" s="17"/>
      <c r="G2068" s="17"/>
      <c r="H2068" s="17"/>
      <c r="I2068" s="17"/>
      <c r="J2068" s="17"/>
      <c r="K2068" s="17"/>
      <c r="L2068" s="17"/>
      <c r="M2068" s="17"/>
    </row>
    <row r="2069" spans="1:13" x14ac:dyDescent="0.2">
      <c r="A2069" s="17"/>
      <c r="B2069" s="17"/>
      <c r="C2069" s="17"/>
      <c r="D2069" s="17"/>
      <c r="E2069" s="17"/>
      <c r="F2069" s="17"/>
      <c r="G2069" s="17"/>
      <c r="H2069" s="17"/>
      <c r="I2069" s="17"/>
      <c r="J2069" s="17"/>
      <c r="K2069" s="17"/>
      <c r="L2069" s="17"/>
      <c r="M2069" s="17"/>
    </row>
    <row r="2070" spans="1:13" x14ac:dyDescent="0.2">
      <c r="A2070" s="17"/>
      <c r="B2070" s="17"/>
      <c r="C2070" s="17"/>
      <c r="D2070" s="17"/>
      <c r="E2070" s="17"/>
      <c r="F2070" s="17"/>
      <c r="G2070" s="17"/>
      <c r="H2070" s="17"/>
      <c r="I2070" s="17"/>
      <c r="J2070" s="17"/>
      <c r="K2070" s="17"/>
      <c r="L2070" s="17"/>
      <c r="M2070" s="17"/>
    </row>
    <row r="2071" spans="1:13" x14ac:dyDescent="0.2">
      <c r="A2071" s="17"/>
      <c r="B2071" s="17"/>
      <c r="C2071" s="17"/>
      <c r="D2071" s="17"/>
      <c r="E2071" s="17"/>
      <c r="F2071" s="17"/>
      <c r="G2071" s="17"/>
      <c r="H2071" s="17"/>
      <c r="I2071" s="17"/>
      <c r="J2071" s="17"/>
      <c r="K2071" s="17"/>
      <c r="L2071" s="17"/>
      <c r="M2071" s="17"/>
    </row>
    <row r="2072" spans="1:13" x14ac:dyDescent="0.2">
      <c r="A2072" s="17"/>
      <c r="B2072" s="17"/>
      <c r="C2072" s="17"/>
      <c r="D2072" s="17"/>
      <c r="E2072" s="17"/>
      <c r="F2072" s="17"/>
      <c r="G2072" s="17"/>
      <c r="H2072" s="17"/>
      <c r="I2072" s="17"/>
      <c r="J2072" s="17"/>
      <c r="K2072" s="17"/>
      <c r="L2072" s="17"/>
      <c r="M2072" s="17"/>
    </row>
    <row r="2073" spans="1:13" x14ac:dyDescent="0.2">
      <c r="A2073" s="17"/>
      <c r="B2073" s="17"/>
      <c r="C2073" s="17"/>
      <c r="D2073" s="17"/>
      <c r="E2073" s="17"/>
      <c r="F2073" s="17"/>
      <c r="G2073" s="17"/>
      <c r="H2073" s="17"/>
      <c r="I2073" s="17"/>
      <c r="J2073" s="17"/>
      <c r="K2073" s="17"/>
      <c r="L2073" s="17"/>
      <c r="M2073" s="17"/>
    </row>
    <row r="2074" spans="1:13" x14ac:dyDescent="0.2">
      <c r="A2074" s="17"/>
      <c r="B2074" s="17"/>
      <c r="C2074" s="17"/>
      <c r="D2074" s="17"/>
      <c r="E2074" s="17"/>
      <c r="F2074" s="17"/>
      <c r="G2074" s="17"/>
      <c r="H2074" s="17"/>
      <c r="I2074" s="17"/>
      <c r="J2074" s="17"/>
      <c r="K2074" s="17"/>
      <c r="L2074" s="17"/>
      <c r="M2074" s="17"/>
    </row>
    <row r="2075" spans="1:13" x14ac:dyDescent="0.2">
      <c r="A2075" s="17"/>
      <c r="B2075" s="17"/>
      <c r="C2075" s="17"/>
      <c r="D2075" s="17"/>
      <c r="E2075" s="17"/>
      <c r="F2075" s="17"/>
      <c r="G2075" s="17"/>
      <c r="H2075" s="17"/>
      <c r="I2075" s="17"/>
      <c r="J2075" s="17"/>
      <c r="K2075" s="17"/>
      <c r="L2075" s="17"/>
      <c r="M2075" s="17"/>
    </row>
    <row r="2076" spans="1:13" x14ac:dyDescent="0.2">
      <c r="A2076" s="17"/>
      <c r="B2076" s="17"/>
      <c r="C2076" s="17"/>
      <c r="D2076" s="17"/>
      <c r="E2076" s="17"/>
      <c r="F2076" s="17"/>
      <c r="G2076" s="17"/>
      <c r="H2076" s="17"/>
      <c r="I2076" s="17"/>
      <c r="J2076" s="17"/>
      <c r="K2076" s="17"/>
      <c r="L2076" s="17"/>
      <c r="M2076" s="17"/>
    </row>
    <row r="2077" spans="1:13" x14ac:dyDescent="0.2">
      <c r="A2077" s="17"/>
      <c r="B2077" s="17"/>
      <c r="C2077" s="17"/>
      <c r="D2077" s="17"/>
      <c r="E2077" s="17"/>
      <c r="F2077" s="17"/>
      <c r="G2077" s="17"/>
      <c r="H2077" s="17"/>
      <c r="I2077" s="17"/>
      <c r="J2077" s="17"/>
      <c r="K2077" s="17"/>
      <c r="L2077" s="17"/>
      <c r="M2077" s="17"/>
    </row>
    <row r="2078" spans="1:13" x14ac:dyDescent="0.2">
      <c r="A2078" s="17"/>
      <c r="B2078" s="17"/>
      <c r="C2078" s="17"/>
      <c r="D2078" s="17"/>
      <c r="E2078" s="17"/>
      <c r="F2078" s="17"/>
      <c r="G2078" s="17"/>
      <c r="H2078" s="17"/>
      <c r="I2078" s="17"/>
      <c r="J2078" s="17"/>
      <c r="K2078" s="17"/>
      <c r="L2078" s="17"/>
      <c r="M2078" s="17"/>
    </row>
    <row r="2079" spans="1:13" x14ac:dyDescent="0.2">
      <c r="A2079" s="17"/>
      <c r="B2079" s="17"/>
      <c r="C2079" s="17"/>
      <c r="D2079" s="17"/>
      <c r="E2079" s="17"/>
      <c r="F2079" s="17"/>
      <c r="G2079" s="17"/>
      <c r="H2079" s="17"/>
      <c r="I2079" s="17"/>
      <c r="J2079" s="17"/>
      <c r="K2079" s="17"/>
      <c r="L2079" s="17"/>
      <c r="M2079" s="17"/>
    </row>
    <row r="2080" spans="1:13" x14ac:dyDescent="0.2">
      <c r="A2080" s="17"/>
      <c r="B2080" s="17"/>
      <c r="C2080" s="17"/>
      <c r="D2080" s="17"/>
      <c r="E2080" s="17"/>
      <c r="F2080" s="17"/>
      <c r="G2080" s="17"/>
      <c r="H2080" s="17"/>
      <c r="I2080" s="17"/>
      <c r="J2080" s="17"/>
      <c r="K2080" s="17"/>
      <c r="L2080" s="17"/>
      <c r="M2080" s="17"/>
    </row>
    <row r="2081" spans="1:13" x14ac:dyDescent="0.2">
      <c r="A2081" s="17"/>
      <c r="B2081" s="17"/>
      <c r="C2081" s="17"/>
      <c r="D2081" s="17"/>
      <c r="E2081" s="17"/>
      <c r="F2081" s="17"/>
      <c r="G2081" s="17"/>
      <c r="H2081" s="17"/>
      <c r="I2081" s="17"/>
      <c r="J2081" s="17"/>
      <c r="K2081" s="17"/>
      <c r="L2081" s="17"/>
      <c r="M2081" s="17"/>
    </row>
    <row r="2082" spans="1:13" x14ac:dyDescent="0.2">
      <c r="A2082" s="17"/>
      <c r="B2082" s="17"/>
      <c r="C2082" s="17"/>
      <c r="D2082" s="17"/>
      <c r="E2082" s="17"/>
      <c r="F2082" s="17"/>
      <c r="G2082" s="17"/>
      <c r="H2082" s="17"/>
      <c r="I2082" s="17"/>
      <c r="J2082" s="17"/>
      <c r="K2082" s="17"/>
      <c r="L2082" s="17"/>
      <c r="M2082" s="17"/>
    </row>
    <row r="2083" spans="1:13" x14ac:dyDescent="0.2">
      <c r="A2083" s="17"/>
      <c r="B2083" s="17"/>
      <c r="C2083" s="17"/>
      <c r="D2083" s="17"/>
      <c r="E2083" s="17"/>
      <c r="F2083" s="17"/>
      <c r="G2083" s="17"/>
      <c r="H2083" s="17"/>
      <c r="I2083" s="17"/>
      <c r="J2083" s="17"/>
      <c r="K2083" s="17"/>
      <c r="L2083" s="17"/>
      <c r="M2083" s="17"/>
    </row>
    <row r="2084" spans="1:13" x14ac:dyDescent="0.2">
      <c r="A2084" s="17"/>
      <c r="B2084" s="17"/>
      <c r="C2084" s="17"/>
      <c r="D2084" s="17"/>
      <c r="E2084" s="17"/>
      <c r="F2084" s="17"/>
      <c r="G2084" s="17"/>
      <c r="H2084" s="17"/>
      <c r="I2084" s="17"/>
      <c r="J2084" s="17"/>
      <c r="K2084" s="17"/>
      <c r="L2084" s="17"/>
      <c r="M2084" s="17"/>
    </row>
    <row r="2085" spans="1:13" x14ac:dyDescent="0.2">
      <c r="A2085" s="17"/>
      <c r="B2085" s="17"/>
      <c r="C2085" s="17"/>
      <c r="D2085" s="17"/>
      <c r="E2085" s="17"/>
      <c r="F2085" s="17"/>
      <c r="G2085" s="17"/>
      <c r="H2085" s="17"/>
      <c r="I2085" s="17"/>
      <c r="J2085" s="17"/>
      <c r="K2085" s="17"/>
      <c r="L2085" s="17"/>
      <c r="M2085" s="17"/>
    </row>
    <row r="2086" spans="1:13" x14ac:dyDescent="0.2">
      <c r="A2086" s="17"/>
      <c r="B2086" s="17"/>
      <c r="C2086" s="17"/>
      <c r="D2086" s="17"/>
      <c r="E2086" s="17"/>
      <c r="F2086" s="17"/>
      <c r="G2086" s="17"/>
      <c r="H2086" s="17"/>
      <c r="I2086" s="17"/>
      <c r="J2086" s="17"/>
      <c r="K2086" s="17"/>
      <c r="L2086" s="17"/>
      <c r="M2086" s="17"/>
    </row>
    <row r="2087" spans="1:13" x14ac:dyDescent="0.2">
      <c r="A2087" s="17"/>
      <c r="B2087" s="17"/>
      <c r="C2087" s="17"/>
      <c r="D2087" s="17"/>
      <c r="E2087" s="17"/>
      <c r="F2087" s="17"/>
      <c r="G2087" s="17"/>
      <c r="H2087" s="17"/>
      <c r="I2087" s="17"/>
      <c r="J2087" s="17"/>
      <c r="K2087" s="17"/>
      <c r="L2087" s="17"/>
      <c r="M2087" s="17"/>
    </row>
    <row r="2088" spans="1:13" x14ac:dyDescent="0.2">
      <c r="A2088" s="17"/>
      <c r="B2088" s="17"/>
      <c r="C2088" s="17"/>
      <c r="D2088" s="17"/>
      <c r="E2088" s="17"/>
      <c r="F2088" s="17"/>
      <c r="G2088" s="17"/>
      <c r="H2088" s="17"/>
      <c r="I2088" s="17"/>
      <c r="J2088" s="17"/>
      <c r="K2088" s="17"/>
      <c r="L2088" s="17"/>
      <c r="M2088" s="17"/>
    </row>
    <row r="2089" spans="1:13" x14ac:dyDescent="0.2">
      <c r="A2089" s="17"/>
      <c r="B2089" s="17"/>
      <c r="C2089" s="17"/>
      <c r="D2089" s="17"/>
      <c r="E2089" s="17"/>
      <c r="F2089" s="17"/>
      <c r="G2089" s="17"/>
      <c r="H2089" s="17"/>
      <c r="I2089" s="17"/>
      <c r="J2089" s="17"/>
      <c r="K2089" s="17"/>
      <c r="L2089" s="17"/>
      <c r="M2089" s="17"/>
    </row>
    <row r="2090" spans="1:13" x14ac:dyDescent="0.2">
      <c r="A2090" s="17"/>
      <c r="B2090" s="17"/>
      <c r="C2090" s="17"/>
      <c r="D2090" s="17"/>
      <c r="E2090" s="17"/>
      <c r="F2090" s="17"/>
      <c r="G2090" s="17"/>
      <c r="H2090" s="17"/>
      <c r="I2090" s="17"/>
      <c r="J2090" s="17"/>
      <c r="K2090" s="17"/>
      <c r="L2090" s="17"/>
      <c r="M2090" s="17"/>
    </row>
    <row r="2091" spans="1:13" x14ac:dyDescent="0.2">
      <c r="A2091" s="17"/>
      <c r="B2091" s="17"/>
      <c r="C2091" s="17"/>
      <c r="D2091" s="17"/>
      <c r="E2091" s="17"/>
      <c r="F2091" s="17"/>
      <c r="G2091" s="17"/>
      <c r="H2091" s="17"/>
      <c r="I2091" s="17"/>
      <c r="J2091" s="17"/>
      <c r="K2091" s="17"/>
      <c r="L2091" s="17"/>
      <c r="M2091" s="17"/>
    </row>
    <row r="2092" spans="1:13" x14ac:dyDescent="0.2">
      <c r="A2092" s="17"/>
      <c r="B2092" s="17"/>
      <c r="C2092" s="17"/>
      <c r="D2092" s="17"/>
      <c r="E2092" s="17"/>
      <c r="F2092" s="17"/>
      <c r="G2092" s="17"/>
      <c r="H2092" s="17"/>
      <c r="I2092" s="17"/>
      <c r="J2092" s="17"/>
      <c r="K2092" s="17"/>
      <c r="L2092" s="17"/>
      <c r="M2092" s="17"/>
    </row>
    <row r="2093" spans="1:13" x14ac:dyDescent="0.2">
      <c r="A2093" s="17"/>
      <c r="B2093" s="17"/>
      <c r="C2093" s="17"/>
      <c r="D2093" s="17"/>
      <c r="E2093" s="17"/>
      <c r="F2093" s="17"/>
      <c r="G2093" s="17"/>
      <c r="H2093" s="17"/>
      <c r="I2093" s="17"/>
      <c r="J2093" s="17"/>
      <c r="K2093" s="17"/>
      <c r="L2093" s="17"/>
      <c r="M2093" s="17"/>
    </row>
    <row r="2094" spans="1:13" x14ac:dyDescent="0.2">
      <c r="A2094" s="17"/>
      <c r="B2094" s="17"/>
      <c r="C2094" s="17"/>
      <c r="D2094" s="17"/>
      <c r="E2094" s="17"/>
      <c r="F2094" s="17"/>
      <c r="G2094" s="17"/>
      <c r="H2094" s="17"/>
      <c r="I2094" s="17"/>
      <c r="J2094" s="17"/>
      <c r="K2094" s="17"/>
      <c r="L2094" s="17"/>
      <c r="M2094" s="17"/>
    </row>
    <row r="2095" spans="1:13" x14ac:dyDescent="0.2">
      <c r="A2095" s="17"/>
      <c r="B2095" s="17"/>
      <c r="C2095" s="17"/>
      <c r="D2095" s="17"/>
      <c r="E2095" s="17"/>
      <c r="F2095" s="17"/>
      <c r="G2095" s="17"/>
      <c r="H2095" s="17"/>
      <c r="I2095" s="17"/>
      <c r="J2095" s="17"/>
      <c r="K2095" s="17"/>
      <c r="L2095" s="17"/>
      <c r="M2095" s="17"/>
    </row>
    <row r="2096" spans="1:13" x14ac:dyDescent="0.2">
      <c r="A2096" s="17"/>
      <c r="B2096" s="17"/>
      <c r="C2096" s="17"/>
      <c r="D2096" s="17"/>
      <c r="E2096" s="17"/>
      <c r="F2096" s="17"/>
      <c r="G2096" s="17"/>
      <c r="H2096" s="17"/>
      <c r="I2096" s="17"/>
      <c r="J2096" s="17"/>
      <c r="K2096" s="17"/>
      <c r="L2096" s="17"/>
      <c r="M2096" s="17"/>
    </row>
    <row r="2097" spans="1:13" x14ac:dyDescent="0.2">
      <c r="A2097" s="17"/>
      <c r="B2097" s="17"/>
      <c r="C2097" s="17"/>
      <c r="D2097" s="17"/>
      <c r="E2097" s="17"/>
      <c r="F2097" s="17"/>
      <c r="G2097" s="17"/>
      <c r="H2097" s="17"/>
      <c r="I2097" s="17"/>
      <c r="J2097" s="17"/>
      <c r="K2097" s="17"/>
      <c r="L2097" s="17"/>
      <c r="M2097" s="17"/>
    </row>
    <row r="2098" spans="1:13" x14ac:dyDescent="0.2">
      <c r="A2098" s="17"/>
      <c r="B2098" s="17"/>
      <c r="C2098" s="17"/>
      <c r="D2098" s="17"/>
      <c r="E2098" s="17"/>
      <c r="F2098" s="17"/>
      <c r="G2098" s="17"/>
      <c r="H2098" s="17"/>
      <c r="I2098" s="17"/>
      <c r="J2098" s="17"/>
      <c r="K2098" s="17"/>
      <c r="L2098" s="17"/>
      <c r="M2098" s="17"/>
    </row>
    <row r="2099" spans="1:13" x14ac:dyDescent="0.2">
      <c r="A2099" s="17"/>
      <c r="B2099" s="17"/>
      <c r="C2099" s="17"/>
      <c r="D2099" s="17"/>
      <c r="E2099" s="17"/>
      <c r="F2099" s="17"/>
      <c r="G2099" s="17"/>
      <c r="H2099" s="17"/>
      <c r="I2099" s="17"/>
      <c r="J2099" s="17"/>
      <c r="K2099" s="17"/>
      <c r="L2099" s="17"/>
      <c r="M2099" s="17"/>
    </row>
    <row r="2100" spans="1:13" x14ac:dyDescent="0.2">
      <c r="A2100" s="17"/>
      <c r="B2100" s="17"/>
      <c r="C2100" s="17"/>
      <c r="D2100" s="17"/>
      <c r="E2100" s="17"/>
      <c r="F2100" s="17"/>
      <c r="G2100" s="17"/>
      <c r="H2100" s="17"/>
      <c r="I2100" s="17"/>
      <c r="J2100" s="17"/>
      <c r="K2100" s="17"/>
      <c r="L2100" s="17"/>
      <c r="M2100" s="17"/>
    </row>
    <row r="2101" spans="1:13" x14ac:dyDescent="0.2">
      <c r="A2101" s="17"/>
      <c r="B2101" s="17"/>
      <c r="C2101" s="17"/>
      <c r="D2101" s="17"/>
      <c r="E2101" s="17"/>
      <c r="F2101" s="17"/>
      <c r="G2101" s="17"/>
      <c r="H2101" s="17"/>
      <c r="I2101" s="17"/>
      <c r="J2101" s="17"/>
      <c r="K2101" s="17"/>
      <c r="L2101" s="17"/>
      <c r="M2101" s="17"/>
    </row>
    <row r="2102" spans="1:13" x14ac:dyDescent="0.2">
      <c r="A2102" s="17"/>
      <c r="B2102" s="17"/>
      <c r="C2102" s="17"/>
      <c r="D2102" s="17"/>
      <c r="E2102" s="17"/>
      <c r="F2102" s="17"/>
      <c r="G2102" s="17"/>
      <c r="H2102" s="17"/>
      <c r="I2102" s="17"/>
      <c r="J2102" s="17"/>
      <c r="K2102" s="17"/>
      <c r="L2102" s="17"/>
      <c r="M2102" s="17"/>
    </row>
    <row r="2103" spans="1:13" x14ac:dyDescent="0.2">
      <c r="A2103" s="17"/>
      <c r="B2103" s="17"/>
      <c r="C2103" s="17"/>
      <c r="D2103" s="17"/>
      <c r="E2103" s="17"/>
      <c r="F2103" s="17"/>
      <c r="G2103" s="17"/>
      <c r="H2103" s="17"/>
      <c r="I2103" s="17"/>
      <c r="J2103" s="17"/>
      <c r="K2103" s="17"/>
      <c r="L2103" s="17"/>
      <c r="M2103" s="17"/>
    </row>
    <row r="2104" spans="1:13" x14ac:dyDescent="0.2">
      <c r="A2104" s="17"/>
      <c r="B2104" s="17"/>
      <c r="C2104" s="17"/>
      <c r="D2104" s="17"/>
      <c r="E2104" s="17"/>
      <c r="F2104" s="17"/>
      <c r="G2104" s="17"/>
      <c r="H2104" s="17"/>
      <c r="I2104" s="17"/>
      <c r="J2104" s="17"/>
      <c r="K2104" s="17"/>
      <c r="L2104" s="17"/>
      <c r="M2104" s="17"/>
    </row>
    <row r="2105" spans="1:13" x14ac:dyDescent="0.2">
      <c r="A2105" s="17"/>
      <c r="B2105" s="17"/>
      <c r="C2105" s="17"/>
      <c r="D2105" s="17"/>
      <c r="E2105" s="17"/>
      <c r="F2105" s="17"/>
      <c r="G2105" s="17"/>
      <c r="H2105" s="17"/>
      <c r="I2105" s="17"/>
      <c r="J2105" s="17"/>
      <c r="K2105" s="17"/>
      <c r="L2105" s="17"/>
      <c r="M2105" s="17"/>
    </row>
    <row r="2106" spans="1:13" x14ac:dyDescent="0.2">
      <c r="A2106" s="17"/>
      <c r="B2106" s="17"/>
      <c r="C2106" s="17"/>
      <c r="D2106" s="17"/>
      <c r="E2106" s="17"/>
      <c r="F2106" s="17"/>
      <c r="G2106" s="17"/>
      <c r="H2106" s="17"/>
      <c r="I2106" s="17"/>
      <c r="J2106" s="17"/>
      <c r="K2106" s="17"/>
      <c r="L2106" s="17"/>
      <c r="M2106" s="17"/>
    </row>
    <row r="2107" spans="1:13" x14ac:dyDescent="0.2">
      <c r="A2107" s="17"/>
      <c r="B2107" s="17"/>
      <c r="C2107" s="17"/>
      <c r="D2107" s="17"/>
      <c r="E2107" s="17"/>
      <c r="F2107" s="17"/>
      <c r="G2107" s="17"/>
      <c r="H2107" s="17"/>
      <c r="I2107" s="17"/>
      <c r="J2107" s="17"/>
      <c r="K2107" s="17"/>
      <c r="L2107" s="17"/>
      <c r="M2107" s="17"/>
    </row>
    <row r="2108" spans="1:13" x14ac:dyDescent="0.2">
      <c r="A2108" s="17"/>
      <c r="B2108" s="17"/>
      <c r="C2108" s="17"/>
      <c r="D2108" s="17"/>
      <c r="E2108" s="17"/>
      <c r="F2108" s="17"/>
      <c r="G2108" s="17"/>
      <c r="H2108" s="17"/>
      <c r="I2108" s="17"/>
      <c r="J2108" s="17"/>
      <c r="K2108" s="17"/>
      <c r="L2108" s="17"/>
      <c r="M2108" s="17"/>
    </row>
    <row r="2109" spans="1:13" x14ac:dyDescent="0.2">
      <c r="A2109" s="17"/>
      <c r="B2109" s="17"/>
      <c r="C2109" s="17"/>
      <c r="D2109" s="17"/>
      <c r="E2109" s="17"/>
      <c r="F2109" s="17"/>
      <c r="G2109" s="17"/>
      <c r="H2109" s="17"/>
      <c r="I2109" s="17"/>
      <c r="J2109" s="17"/>
      <c r="K2109" s="17"/>
      <c r="L2109" s="17"/>
      <c r="M2109" s="17"/>
    </row>
    <row r="2110" spans="1:13" x14ac:dyDescent="0.2">
      <c r="A2110" s="17"/>
      <c r="B2110" s="17"/>
      <c r="C2110" s="17"/>
      <c r="D2110" s="17"/>
      <c r="E2110" s="17"/>
      <c r="F2110" s="17"/>
      <c r="G2110" s="17"/>
      <c r="H2110" s="17"/>
      <c r="I2110" s="17"/>
      <c r="J2110" s="17"/>
      <c r="K2110" s="17"/>
      <c r="L2110" s="17"/>
      <c r="M2110" s="17"/>
    </row>
    <row r="2111" spans="1:13" x14ac:dyDescent="0.2">
      <c r="A2111" s="17"/>
      <c r="B2111" s="17"/>
      <c r="C2111" s="17"/>
      <c r="D2111" s="17"/>
      <c r="E2111" s="17"/>
      <c r="F2111" s="17"/>
      <c r="G2111" s="17"/>
      <c r="H2111" s="17"/>
      <c r="I2111" s="17"/>
      <c r="J2111" s="17"/>
      <c r="K2111" s="17"/>
      <c r="L2111" s="17"/>
      <c r="M2111" s="17"/>
    </row>
    <row r="2112" spans="1:13" x14ac:dyDescent="0.2">
      <c r="A2112" s="17"/>
      <c r="B2112" s="17"/>
      <c r="C2112" s="17"/>
      <c r="D2112" s="17"/>
      <c r="E2112" s="17"/>
      <c r="F2112" s="17"/>
      <c r="G2112" s="17"/>
      <c r="H2112" s="17"/>
      <c r="I2112" s="17"/>
      <c r="J2112" s="17"/>
      <c r="K2112" s="17"/>
      <c r="L2112" s="17"/>
      <c r="M2112" s="17"/>
    </row>
    <row r="2113" spans="1:13" x14ac:dyDescent="0.2">
      <c r="A2113" s="17"/>
      <c r="B2113" s="17"/>
      <c r="C2113" s="17"/>
      <c r="D2113" s="17"/>
      <c r="E2113" s="17"/>
      <c r="F2113" s="17"/>
      <c r="G2113" s="17"/>
      <c r="H2113" s="17"/>
      <c r="I2113" s="17"/>
      <c r="J2113" s="17"/>
      <c r="K2113" s="17"/>
      <c r="L2113" s="17"/>
      <c r="M2113" s="17"/>
    </row>
    <row r="2114" spans="1:13" x14ac:dyDescent="0.2">
      <c r="A2114" s="17"/>
      <c r="B2114" s="17"/>
      <c r="C2114" s="17"/>
      <c r="D2114" s="17"/>
      <c r="E2114" s="17"/>
      <c r="F2114" s="17"/>
      <c r="G2114" s="17"/>
      <c r="H2114" s="17"/>
      <c r="I2114" s="17"/>
      <c r="J2114" s="17"/>
      <c r="K2114" s="17"/>
      <c r="L2114" s="17"/>
      <c r="M2114" s="17"/>
    </row>
    <row r="2115" spans="1:13" x14ac:dyDescent="0.2">
      <c r="A2115" s="17"/>
      <c r="B2115" s="17"/>
      <c r="C2115" s="17"/>
      <c r="D2115" s="17"/>
      <c r="E2115" s="17"/>
      <c r="F2115" s="17"/>
      <c r="G2115" s="17"/>
      <c r="H2115" s="17"/>
      <c r="I2115" s="17"/>
      <c r="J2115" s="17"/>
      <c r="K2115" s="17"/>
      <c r="L2115" s="17"/>
      <c r="M2115" s="17"/>
    </row>
    <row r="2116" spans="1:13" x14ac:dyDescent="0.2">
      <c r="A2116" s="17"/>
      <c r="B2116" s="17"/>
      <c r="C2116" s="17"/>
      <c r="D2116" s="17"/>
      <c r="E2116" s="17"/>
      <c r="F2116" s="17"/>
      <c r="G2116" s="17"/>
      <c r="H2116" s="17"/>
      <c r="I2116" s="17"/>
      <c r="J2116" s="17"/>
      <c r="K2116" s="17"/>
      <c r="L2116" s="17"/>
      <c r="M2116" s="17"/>
    </row>
    <row r="2117" spans="1:13" x14ac:dyDescent="0.2">
      <c r="A2117" s="17"/>
      <c r="B2117" s="17"/>
      <c r="C2117" s="17"/>
      <c r="D2117" s="17"/>
      <c r="E2117" s="17"/>
      <c r="F2117" s="17"/>
      <c r="G2117" s="17"/>
      <c r="H2117" s="17"/>
      <c r="I2117" s="17"/>
      <c r="J2117" s="17"/>
      <c r="K2117" s="17"/>
      <c r="L2117" s="17"/>
      <c r="M2117" s="17"/>
    </row>
    <row r="2118" spans="1:13" x14ac:dyDescent="0.2">
      <c r="A2118" s="17"/>
      <c r="B2118" s="17"/>
      <c r="C2118" s="17"/>
      <c r="D2118" s="17"/>
      <c r="E2118" s="17"/>
      <c r="F2118" s="17"/>
      <c r="G2118" s="17"/>
      <c r="H2118" s="17"/>
      <c r="I2118" s="17"/>
      <c r="J2118" s="17"/>
      <c r="K2118" s="17"/>
      <c r="L2118" s="17"/>
      <c r="M2118" s="17"/>
    </row>
    <row r="2119" spans="1:13" x14ac:dyDescent="0.2">
      <c r="A2119" s="17"/>
      <c r="B2119" s="17"/>
      <c r="C2119" s="17"/>
      <c r="D2119" s="17"/>
      <c r="E2119" s="17"/>
      <c r="F2119" s="17"/>
      <c r="G2119" s="17"/>
      <c r="H2119" s="17"/>
      <c r="I2119" s="17"/>
      <c r="J2119" s="17"/>
      <c r="K2119" s="17"/>
      <c r="L2119" s="17"/>
      <c r="M2119" s="17"/>
    </row>
    <row r="2120" spans="1:13" x14ac:dyDescent="0.2">
      <c r="A2120" s="17"/>
      <c r="B2120" s="17"/>
      <c r="C2120" s="17"/>
      <c r="D2120" s="17"/>
      <c r="E2120" s="17"/>
      <c r="F2120" s="17"/>
      <c r="G2120" s="17"/>
      <c r="H2120" s="17"/>
      <c r="I2120" s="17"/>
      <c r="J2120" s="17"/>
      <c r="K2120" s="17"/>
      <c r="L2120" s="17"/>
      <c r="M2120" s="17"/>
    </row>
    <row r="2121" spans="1:13" x14ac:dyDescent="0.2">
      <c r="A2121" s="17"/>
      <c r="B2121" s="17"/>
      <c r="C2121" s="17"/>
      <c r="D2121" s="17"/>
      <c r="E2121" s="17"/>
      <c r="F2121" s="17"/>
      <c r="G2121" s="17"/>
      <c r="H2121" s="17"/>
      <c r="I2121" s="17"/>
      <c r="J2121" s="17"/>
      <c r="K2121" s="17"/>
      <c r="L2121" s="17"/>
      <c r="M2121" s="17"/>
    </row>
    <row r="2122" spans="1:13" x14ac:dyDescent="0.2">
      <c r="A2122" s="17"/>
      <c r="B2122" s="17"/>
      <c r="C2122" s="17"/>
      <c r="D2122" s="17"/>
      <c r="E2122" s="17"/>
      <c r="F2122" s="17"/>
      <c r="G2122" s="17"/>
      <c r="H2122" s="17"/>
      <c r="I2122" s="17"/>
      <c r="J2122" s="17"/>
      <c r="K2122" s="17"/>
      <c r="L2122" s="17"/>
      <c r="M2122" s="17"/>
    </row>
    <row r="2123" spans="1:13" x14ac:dyDescent="0.2">
      <c r="A2123" s="17"/>
      <c r="B2123" s="17"/>
      <c r="C2123" s="17"/>
      <c r="D2123" s="17"/>
      <c r="E2123" s="17"/>
      <c r="F2123" s="17"/>
      <c r="G2123" s="17"/>
      <c r="H2123" s="17"/>
      <c r="I2123" s="17"/>
      <c r="J2123" s="17"/>
      <c r="K2123" s="17"/>
      <c r="L2123" s="17"/>
      <c r="M2123" s="17"/>
    </row>
    <row r="2124" spans="1:13" x14ac:dyDescent="0.2">
      <c r="A2124" s="17"/>
      <c r="B2124" s="17"/>
      <c r="C2124" s="17"/>
      <c r="D2124" s="17"/>
      <c r="E2124" s="17"/>
      <c r="F2124" s="17"/>
      <c r="G2124" s="17"/>
      <c r="H2124" s="17"/>
      <c r="I2124" s="17"/>
      <c r="J2124" s="17"/>
      <c r="K2124" s="17"/>
      <c r="L2124" s="17"/>
      <c r="M2124" s="17"/>
    </row>
    <row r="2125" spans="1:13" x14ac:dyDescent="0.2">
      <c r="A2125" s="17"/>
      <c r="B2125" s="17"/>
      <c r="C2125" s="17"/>
      <c r="D2125" s="17"/>
      <c r="E2125" s="17"/>
      <c r="F2125" s="17"/>
      <c r="G2125" s="17"/>
      <c r="H2125" s="17"/>
      <c r="I2125" s="17"/>
      <c r="J2125" s="17"/>
      <c r="K2125" s="17"/>
      <c r="L2125" s="17"/>
      <c r="M2125" s="17"/>
    </row>
    <row r="2126" spans="1:13" x14ac:dyDescent="0.2">
      <c r="A2126" s="17"/>
      <c r="B2126" s="17"/>
      <c r="C2126" s="17"/>
      <c r="D2126" s="17"/>
      <c r="E2126" s="17"/>
      <c r="F2126" s="17"/>
      <c r="G2126" s="17"/>
      <c r="H2126" s="17"/>
      <c r="I2126" s="17"/>
      <c r="J2126" s="17"/>
      <c r="K2126" s="17"/>
      <c r="L2126" s="17"/>
      <c r="M2126" s="17"/>
    </row>
    <row r="2127" spans="1:13" x14ac:dyDescent="0.2">
      <c r="A2127" s="17"/>
      <c r="B2127" s="17"/>
      <c r="C2127" s="17"/>
      <c r="D2127" s="17"/>
      <c r="E2127" s="17"/>
      <c r="F2127" s="17"/>
      <c r="G2127" s="17"/>
      <c r="H2127" s="17"/>
      <c r="I2127" s="17"/>
      <c r="J2127" s="17"/>
      <c r="K2127" s="17"/>
      <c r="L2127" s="17"/>
      <c r="M2127" s="17"/>
    </row>
    <row r="2128" spans="1:13" x14ac:dyDescent="0.2">
      <c r="A2128" s="17"/>
      <c r="B2128" s="17"/>
      <c r="C2128" s="17"/>
      <c r="D2128" s="17"/>
      <c r="E2128" s="17"/>
      <c r="F2128" s="17"/>
      <c r="G2128" s="17"/>
      <c r="H2128" s="17"/>
      <c r="I2128" s="17"/>
      <c r="J2128" s="17"/>
      <c r="K2128" s="17"/>
      <c r="L2128" s="17"/>
      <c r="M2128" s="17"/>
    </row>
    <row r="2129" spans="1:13" x14ac:dyDescent="0.2">
      <c r="A2129" s="17"/>
      <c r="B2129" s="17"/>
      <c r="C2129" s="17"/>
      <c r="D2129" s="17"/>
      <c r="E2129" s="17"/>
      <c r="F2129" s="17"/>
      <c r="G2129" s="17"/>
      <c r="H2129" s="17"/>
      <c r="I2129" s="17"/>
      <c r="J2129" s="17"/>
      <c r="K2129" s="17"/>
      <c r="L2129" s="17"/>
      <c r="M2129" s="17"/>
    </row>
    <row r="2130" spans="1:13" x14ac:dyDescent="0.2">
      <c r="A2130" s="17"/>
      <c r="B2130" s="17"/>
      <c r="C2130" s="17"/>
      <c r="D2130" s="17"/>
      <c r="E2130" s="17"/>
      <c r="F2130" s="17"/>
      <c r="G2130" s="17"/>
      <c r="H2130" s="17"/>
      <c r="I2130" s="17"/>
      <c r="J2130" s="17"/>
      <c r="K2130" s="17"/>
      <c r="L2130" s="17"/>
      <c r="M2130" s="17"/>
    </row>
    <row r="2131" spans="1:13" x14ac:dyDescent="0.2">
      <c r="A2131" s="17"/>
      <c r="B2131" s="17"/>
      <c r="C2131" s="17"/>
      <c r="D2131" s="17"/>
      <c r="E2131" s="17"/>
      <c r="F2131" s="17"/>
      <c r="G2131" s="17"/>
      <c r="H2131" s="17"/>
      <c r="I2131" s="17"/>
      <c r="J2131" s="17"/>
      <c r="K2131" s="17"/>
      <c r="L2131" s="17"/>
      <c r="M2131" s="17"/>
    </row>
    <row r="2132" spans="1:13" x14ac:dyDescent="0.2">
      <c r="A2132" s="17"/>
      <c r="B2132" s="17"/>
      <c r="C2132" s="17"/>
      <c r="D2132" s="17"/>
      <c r="E2132" s="17"/>
      <c r="F2132" s="17"/>
      <c r="G2132" s="17"/>
      <c r="H2132" s="17"/>
      <c r="I2132" s="17"/>
      <c r="J2132" s="17"/>
      <c r="K2132" s="17"/>
      <c r="L2132" s="17"/>
      <c r="M2132" s="17"/>
    </row>
    <row r="2133" spans="1:13" x14ac:dyDescent="0.2">
      <c r="A2133" s="17"/>
      <c r="B2133" s="17"/>
      <c r="C2133" s="17"/>
      <c r="D2133" s="17"/>
      <c r="E2133" s="17"/>
      <c r="F2133" s="17"/>
      <c r="G2133" s="17"/>
      <c r="H2133" s="17"/>
      <c r="I2133" s="17"/>
      <c r="J2133" s="17"/>
      <c r="K2133" s="17"/>
      <c r="L2133" s="17"/>
      <c r="M2133" s="17"/>
    </row>
    <row r="2134" spans="1:13" x14ac:dyDescent="0.2">
      <c r="A2134" s="17"/>
      <c r="B2134" s="17"/>
      <c r="C2134" s="17"/>
      <c r="D2134" s="17"/>
      <c r="E2134" s="17"/>
      <c r="F2134" s="17"/>
      <c r="G2134" s="17"/>
      <c r="H2134" s="17"/>
      <c r="I2134" s="17"/>
      <c r="J2134" s="17"/>
      <c r="K2134" s="17"/>
      <c r="L2134" s="17"/>
      <c r="M2134" s="17"/>
    </row>
    <row r="2135" spans="1:13" x14ac:dyDescent="0.2">
      <c r="A2135" s="17"/>
      <c r="B2135" s="17"/>
      <c r="C2135" s="17"/>
      <c r="D2135" s="17"/>
      <c r="E2135" s="17"/>
      <c r="F2135" s="17"/>
      <c r="G2135" s="17"/>
      <c r="H2135" s="17"/>
      <c r="I2135" s="17"/>
      <c r="J2135" s="17"/>
      <c r="K2135" s="17"/>
      <c r="L2135" s="17"/>
      <c r="M2135" s="17"/>
    </row>
    <row r="2136" spans="1:13" x14ac:dyDescent="0.2">
      <c r="A2136" s="17"/>
      <c r="B2136" s="17"/>
      <c r="C2136" s="17"/>
      <c r="D2136" s="17"/>
      <c r="E2136" s="17"/>
      <c r="F2136" s="17"/>
      <c r="G2136" s="17"/>
      <c r="H2136" s="17"/>
      <c r="I2136" s="17"/>
      <c r="J2136" s="17"/>
      <c r="K2136" s="17"/>
      <c r="L2136" s="17"/>
      <c r="M2136" s="17"/>
    </row>
    <row r="2137" spans="1:13" x14ac:dyDescent="0.2">
      <c r="A2137" s="17"/>
      <c r="B2137" s="17"/>
      <c r="C2137" s="17"/>
      <c r="D2137" s="17"/>
      <c r="E2137" s="17"/>
      <c r="F2137" s="17"/>
      <c r="G2137" s="17"/>
      <c r="H2137" s="17"/>
      <c r="I2137" s="17"/>
      <c r="J2137" s="17"/>
      <c r="K2137" s="17"/>
      <c r="L2137" s="17"/>
      <c r="M2137" s="17"/>
    </row>
    <row r="2138" spans="1:13" x14ac:dyDescent="0.2">
      <c r="A2138" s="17"/>
      <c r="B2138" s="17"/>
      <c r="C2138" s="17"/>
      <c r="D2138" s="17"/>
      <c r="E2138" s="17"/>
      <c r="F2138" s="17"/>
      <c r="G2138" s="17"/>
      <c r="H2138" s="17"/>
      <c r="I2138" s="17"/>
      <c r="J2138" s="17"/>
      <c r="K2138" s="17"/>
      <c r="L2138" s="17"/>
      <c r="M2138" s="17"/>
    </row>
    <row r="2139" spans="1:13" x14ac:dyDescent="0.2">
      <c r="A2139" s="17"/>
      <c r="B2139" s="17"/>
      <c r="C2139" s="17"/>
      <c r="D2139" s="17"/>
      <c r="E2139" s="17"/>
      <c r="F2139" s="17"/>
      <c r="G2139" s="17"/>
      <c r="H2139" s="17"/>
      <c r="I2139" s="17"/>
      <c r="J2139" s="17"/>
      <c r="K2139" s="17"/>
      <c r="L2139" s="17"/>
      <c r="M2139" s="17"/>
    </row>
    <row r="2140" spans="1:13" x14ac:dyDescent="0.2">
      <c r="A2140" s="17"/>
      <c r="B2140" s="17"/>
      <c r="C2140" s="17"/>
      <c r="D2140" s="17"/>
      <c r="E2140" s="17"/>
      <c r="F2140" s="17"/>
      <c r="G2140" s="17"/>
      <c r="H2140" s="17"/>
      <c r="I2140" s="17"/>
      <c r="J2140" s="17"/>
      <c r="K2140" s="17"/>
      <c r="L2140" s="17"/>
      <c r="M2140" s="17"/>
    </row>
    <row r="2141" spans="1:13" x14ac:dyDescent="0.2">
      <c r="A2141" s="17"/>
      <c r="B2141" s="17"/>
      <c r="C2141" s="17"/>
      <c r="D2141" s="17"/>
      <c r="E2141" s="17"/>
      <c r="F2141" s="17"/>
      <c r="G2141" s="17"/>
      <c r="H2141" s="17"/>
      <c r="I2141" s="17"/>
      <c r="J2141" s="17"/>
      <c r="K2141" s="17"/>
      <c r="L2141" s="17"/>
      <c r="M2141" s="17"/>
    </row>
    <row r="2142" spans="1:13" x14ac:dyDescent="0.2">
      <c r="A2142" s="17"/>
      <c r="B2142" s="17"/>
      <c r="C2142" s="17"/>
      <c r="D2142" s="17"/>
      <c r="E2142" s="17"/>
      <c r="F2142" s="17"/>
      <c r="G2142" s="17"/>
      <c r="H2142" s="17"/>
      <c r="I2142" s="17"/>
      <c r="J2142" s="17"/>
      <c r="K2142" s="17"/>
      <c r="L2142" s="17"/>
      <c r="M2142" s="17"/>
    </row>
    <row r="2143" spans="1:13" x14ac:dyDescent="0.2">
      <c r="A2143" s="17"/>
      <c r="B2143" s="17"/>
      <c r="C2143" s="17"/>
      <c r="D2143" s="17"/>
      <c r="E2143" s="17"/>
      <c r="F2143" s="17"/>
      <c r="G2143" s="17"/>
      <c r="H2143" s="17"/>
      <c r="I2143" s="17"/>
      <c r="J2143" s="17"/>
      <c r="K2143" s="17"/>
      <c r="L2143" s="17"/>
      <c r="M2143" s="17"/>
    </row>
    <row r="2144" spans="1:13" x14ac:dyDescent="0.2">
      <c r="A2144" s="17"/>
      <c r="B2144" s="17"/>
      <c r="C2144" s="17"/>
      <c r="D2144" s="17"/>
      <c r="E2144" s="17"/>
      <c r="F2144" s="17"/>
      <c r="G2144" s="17"/>
      <c r="H2144" s="17"/>
      <c r="I2144" s="17"/>
      <c r="J2144" s="17"/>
      <c r="K2144" s="17"/>
      <c r="L2144" s="17"/>
      <c r="M2144" s="17"/>
    </row>
    <row r="2145" spans="1:13" x14ac:dyDescent="0.2">
      <c r="A2145" s="17"/>
      <c r="B2145" s="17"/>
      <c r="C2145" s="17"/>
      <c r="D2145" s="17"/>
      <c r="E2145" s="17"/>
      <c r="F2145" s="17"/>
      <c r="G2145" s="17"/>
      <c r="H2145" s="17"/>
      <c r="I2145" s="17"/>
      <c r="J2145" s="17"/>
      <c r="K2145" s="17"/>
      <c r="L2145" s="17"/>
      <c r="M2145" s="17"/>
    </row>
    <row r="2146" spans="1:13" x14ac:dyDescent="0.2">
      <c r="A2146" s="17"/>
      <c r="B2146" s="17"/>
      <c r="C2146" s="17"/>
      <c r="D2146" s="17"/>
      <c r="E2146" s="17"/>
      <c r="F2146" s="17"/>
      <c r="G2146" s="17"/>
      <c r="H2146" s="17"/>
      <c r="I2146" s="17"/>
      <c r="J2146" s="17"/>
      <c r="K2146" s="17"/>
      <c r="L2146" s="17"/>
      <c r="M2146" s="17"/>
    </row>
    <row r="2147" spans="1:13" x14ac:dyDescent="0.2">
      <c r="A2147" s="17"/>
      <c r="B2147" s="17"/>
      <c r="C2147" s="17"/>
      <c r="D2147" s="17"/>
      <c r="E2147" s="17"/>
      <c r="F2147" s="17"/>
      <c r="G2147" s="17"/>
      <c r="H2147" s="17"/>
      <c r="I2147" s="17"/>
      <c r="J2147" s="17"/>
      <c r="K2147" s="17"/>
      <c r="L2147" s="17"/>
      <c r="M2147" s="17"/>
    </row>
    <row r="2148" spans="1:13" x14ac:dyDescent="0.2">
      <c r="A2148" s="17"/>
      <c r="B2148" s="17"/>
      <c r="C2148" s="17"/>
      <c r="D2148" s="17"/>
      <c r="E2148" s="17"/>
      <c r="F2148" s="17"/>
      <c r="G2148" s="17"/>
      <c r="H2148" s="17"/>
      <c r="I2148" s="17"/>
      <c r="J2148" s="17"/>
      <c r="K2148" s="17"/>
      <c r="L2148" s="17"/>
      <c r="M2148" s="17"/>
    </row>
    <row r="2149" spans="1:13" x14ac:dyDescent="0.2">
      <c r="A2149" s="17"/>
      <c r="B2149" s="17"/>
      <c r="C2149" s="17"/>
      <c r="D2149" s="17"/>
      <c r="E2149" s="17"/>
      <c r="F2149" s="17"/>
      <c r="G2149" s="17"/>
      <c r="H2149" s="17"/>
      <c r="I2149" s="17"/>
      <c r="J2149" s="17"/>
      <c r="K2149" s="17"/>
      <c r="L2149" s="17"/>
      <c r="M2149" s="17"/>
    </row>
    <row r="2150" spans="1:13" x14ac:dyDescent="0.2">
      <c r="A2150" s="17"/>
      <c r="B2150" s="17"/>
      <c r="C2150" s="17"/>
      <c r="D2150" s="17"/>
      <c r="E2150" s="17"/>
      <c r="F2150" s="17"/>
      <c r="G2150" s="17"/>
      <c r="H2150" s="17"/>
      <c r="I2150" s="17"/>
      <c r="J2150" s="17"/>
      <c r="K2150" s="17"/>
      <c r="L2150" s="17"/>
      <c r="M2150" s="17"/>
    </row>
    <row r="2151" spans="1:13" x14ac:dyDescent="0.2">
      <c r="A2151" s="17"/>
      <c r="B2151" s="17"/>
      <c r="C2151" s="17"/>
      <c r="D2151" s="17"/>
      <c r="E2151" s="17"/>
      <c r="F2151" s="17"/>
      <c r="G2151" s="17"/>
      <c r="H2151" s="17"/>
      <c r="I2151" s="17"/>
      <c r="J2151" s="17"/>
      <c r="K2151" s="17"/>
      <c r="L2151" s="17"/>
      <c r="M2151" s="17"/>
    </row>
    <row r="2152" spans="1:13" x14ac:dyDescent="0.2">
      <c r="A2152" s="17"/>
      <c r="B2152" s="17"/>
      <c r="C2152" s="17"/>
      <c r="D2152" s="17"/>
      <c r="E2152" s="17"/>
      <c r="F2152" s="17"/>
      <c r="G2152" s="17"/>
      <c r="H2152" s="17"/>
      <c r="I2152" s="17"/>
      <c r="J2152" s="17"/>
      <c r="K2152" s="17"/>
      <c r="L2152" s="17"/>
      <c r="M2152" s="17"/>
    </row>
    <row r="2153" spans="1:13" x14ac:dyDescent="0.2">
      <c r="A2153" s="17"/>
      <c r="B2153" s="17"/>
      <c r="C2153" s="17"/>
      <c r="D2153" s="17"/>
      <c r="E2153" s="17"/>
      <c r="F2153" s="17"/>
      <c r="G2153" s="17"/>
      <c r="H2153" s="17"/>
      <c r="I2153" s="17"/>
      <c r="J2153" s="17"/>
      <c r="K2153" s="17"/>
      <c r="L2153" s="17"/>
      <c r="M2153" s="17"/>
    </row>
    <row r="2154" spans="1:13" x14ac:dyDescent="0.2">
      <c r="A2154" s="17"/>
      <c r="B2154" s="17"/>
      <c r="C2154" s="17"/>
      <c r="D2154" s="17"/>
      <c r="E2154" s="17"/>
      <c r="F2154" s="17"/>
      <c r="G2154" s="17"/>
      <c r="H2154" s="17"/>
      <c r="I2154" s="17"/>
      <c r="J2154" s="17"/>
      <c r="K2154" s="17"/>
      <c r="L2154" s="17"/>
      <c r="M2154" s="17"/>
    </row>
    <row r="2155" spans="1:13" x14ac:dyDescent="0.2">
      <c r="A2155" s="17"/>
      <c r="B2155" s="17"/>
      <c r="C2155" s="17"/>
      <c r="D2155" s="17"/>
      <c r="E2155" s="17"/>
      <c r="F2155" s="17"/>
      <c r="G2155" s="17"/>
      <c r="H2155" s="17"/>
      <c r="I2155" s="17"/>
      <c r="J2155" s="17"/>
      <c r="K2155" s="17"/>
      <c r="L2155" s="17"/>
      <c r="M2155" s="17"/>
    </row>
    <row r="2156" spans="1:13" x14ac:dyDescent="0.2">
      <c r="A2156" s="17"/>
      <c r="B2156" s="17"/>
      <c r="C2156" s="17"/>
      <c r="D2156" s="17"/>
      <c r="E2156" s="17"/>
      <c r="F2156" s="17"/>
      <c r="G2156" s="17"/>
      <c r="H2156" s="17"/>
      <c r="I2156" s="17"/>
      <c r="J2156" s="17"/>
      <c r="K2156" s="17"/>
      <c r="L2156" s="17"/>
      <c r="M2156" s="17"/>
    </row>
    <row r="2157" spans="1:13" x14ac:dyDescent="0.2">
      <c r="A2157" s="17"/>
      <c r="B2157" s="17"/>
      <c r="C2157" s="17"/>
      <c r="D2157" s="17"/>
      <c r="E2157" s="17"/>
      <c r="F2157" s="17"/>
      <c r="G2157" s="17"/>
      <c r="H2157" s="17"/>
      <c r="I2157" s="17"/>
      <c r="J2157" s="17"/>
      <c r="K2157" s="17"/>
      <c r="L2157" s="17"/>
      <c r="M2157" s="17"/>
    </row>
    <row r="2158" spans="1:13" x14ac:dyDescent="0.2">
      <c r="A2158" s="17"/>
      <c r="B2158" s="17"/>
      <c r="C2158" s="17"/>
      <c r="D2158" s="17"/>
      <c r="E2158" s="17"/>
      <c r="F2158" s="17"/>
      <c r="G2158" s="17"/>
      <c r="H2158" s="17"/>
      <c r="I2158" s="17"/>
      <c r="J2158" s="17"/>
      <c r="K2158" s="17"/>
      <c r="L2158" s="17"/>
      <c r="M2158" s="17"/>
    </row>
    <row r="2159" spans="1:13" x14ac:dyDescent="0.2">
      <c r="A2159" s="17"/>
      <c r="B2159" s="17"/>
      <c r="C2159" s="17"/>
      <c r="D2159" s="17"/>
      <c r="E2159" s="17"/>
      <c r="F2159" s="17"/>
      <c r="G2159" s="17"/>
      <c r="H2159" s="17"/>
      <c r="I2159" s="17"/>
      <c r="J2159" s="17"/>
      <c r="K2159" s="17"/>
      <c r="L2159" s="17"/>
      <c r="M2159" s="17"/>
    </row>
    <row r="2160" spans="1:13" x14ac:dyDescent="0.2">
      <c r="A2160" s="17"/>
      <c r="B2160" s="17"/>
      <c r="C2160" s="17"/>
      <c r="D2160" s="17"/>
      <c r="E2160" s="17"/>
      <c r="F2160" s="17"/>
      <c r="G2160" s="17"/>
      <c r="H2160" s="17"/>
      <c r="I2160" s="17"/>
      <c r="J2160" s="17"/>
      <c r="K2160" s="17"/>
      <c r="L2160" s="17"/>
      <c r="M2160" s="17"/>
    </row>
    <row r="2161" spans="1:13" x14ac:dyDescent="0.2">
      <c r="A2161" s="17"/>
      <c r="B2161" s="17"/>
      <c r="C2161" s="17"/>
      <c r="D2161" s="17"/>
      <c r="E2161" s="17"/>
      <c r="F2161" s="17"/>
      <c r="G2161" s="17"/>
      <c r="H2161" s="17"/>
      <c r="I2161" s="17"/>
      <c r="J2161" s="17"/>
      <c r="K2161" s="17"/>
      <c r="L2161" s="17"/>
      <c r="M2161" s="17"/>
    </row>
    <row r="2162" spans="1:13" x14ac:dyDescent="0.2">
      <c r="A2162" s="17"/>
      <c r="B2162" s="17"/>
      <c r="C2162" s="17"/>
      <c r="D2162" s="17"/>
      <c r="E2162" s="17"/>
      <c r="F2162" s="17"/>
      <c r="G2162" s="17"/>
      <c r="H2162" s="17"/>
      <c r="I2162" s="17"/>
      <c r="J2162" s="17"/>
      <c r="K2162" s="17"/>
      <c r="L2162" s="17"/>
      <c r="M2162" s="17"/>
    </row>
    <row r="2163" spans="1:13" x14ac:dyDescent="0.2">
      <c r="A2163" s="17"/>
      <c r="B2163" s="17"/>
      <c r="C2163" s="17"/>
      <c r="D2163" s="17"/>
      <c r="E2163" s="17"/>
      <c r="F2163" s="17"/>
      <c r="G2163" s="17"/>
      <c r="H2163" s="17"/>
      <c r="I2163" s="17"/>
      <c r="J2163" s="17"/>
      <c r="K2163" s="17"/>
      <c r="L2163" s="17"/>
      <c r="M2163" s="17"/>
    </row>
    <row r="2164" spans="1:13" x14ac:dyDescent="0.2">
      <c r="A2164" s="17"/>
      <c r="B2164" s="17"/>
      <c r="C2164" s="17"/>
      <c r="D2164" s="17"/>
      <c r="E2164" s="17"/>
      <c r="F2164" s="17"/>
      <c r="G2164" s="17"/>
      <c r="H2164" s="17"/>
      <c r="I2164" s="17"/>
      <c r="J2164" s="17"/>
      <c r="K2164" s="17"/>
      <c r="L2164" s="17"/>
      <c r="M2164" s="17"/>
    </row>
    <row r="2165" spans="1:13" x14ac:dyDescent="0.2">
      <c r="A2165" s="17"/>
      <c r="B2165" s="17"/>
      <c r="C2165" s="17"/>
      <c r="D2165" s="17"/>
      <c r="E2165" s="17"/>
      <c r="F2165" s="17"/>
      <c r="G2165" s="17"/>
      <c r="H2165" s="17"/>
      <c r="I2165" s="17"/>
      <c r="J2165" s="17"/>
      <c r="K2165" s="17"/>
      <c r="L2165" s="17"/>
      <c r="M2165" s="17"/>
    </row>
    <row r="2166" spans="1:13" x14ac:dyDescent="0.2">
      <c r="A2166" s="17"/>
      <c r="B2166" s="17"/>
      <c r="C2166" s="17"/>
      <c r="D2166" s="17"/>
      <c r="E2166" s="17"/>
      <c r="F2166" s="17"/>
      <c r="G2166" s="17"/>
      <c r="H2166" s="17"/>
      <c r="I2166" s="17"/>
      <c r="J2166" s="17"/>
      <c r="K2166" s="17"/>
      <c r="L2166" s="17"/>
      <c r="M2166" s="17"/>
    </row>
    <row r="2167" spans="1:13" x14ac:dyDescent="0.2">
      <c r="A2167" s="17"/>
      <c r="B2167" s="17"/>
      <c r="C2167" s="17"/>
      <c r="D2167" s="17"/>
      <c r="E2167" s="17"/>
      <c r="F2167" s="17"/>
      <c r="G2167" s="17"/>
      <c r="H2167" s="17"/>
      <c r="I2167" s="17"/>
      <c r="J2167" s="17"/>
      <c r="K2167" s="17"/>
      <c r="L2167" s="17"/>
      <c r="M2167" s="17"/>
    </row>
    <row r="2168" spans="1:13" x14ac:dyDescent="0.2">
      <c r="A2168" s="17"/>
      <c r="B2168" s="17"/>
      <c r="C2168" s="17"/>
      <c r="D2168" s="17"/>
      <c r="E2168" s="17"/>
      <c r="F2168" s="17"/>
      <c r="G2168" s="17"/>
      <c r="H2168" s="17"/>
      <c r="I2168" s="17"/>
      <c r="J2168" s="17"/>
      <c r="K2168" s="17"/>
      <c r="L2168" s="17"/>
      <c r="M2168" s="17"/>
    </row>
    <row r="2169" spans="1:13" x14ac:dyDescent="0.2">
      <c r="A2169" s="17"/>
      <c r="B2169" s="17"/>
      <c r="C2169" s="17"/>
      <c r="D2169" s="17"/>
      <c r="E2169" s="17"/>
      <c r="F2169" s="17"/>
      <c r="G2169" s="17"/>
      <c r="H2169" s="17"/>
      <c r="I2169" s="17"/>
      <c r="J2169" s="17"/>
      <c r="K2169" s="17"/>
      <c r="L2169" s="17"/>
      <c r="M2169" s="17"/>
    </row>
    <row r="2170" spans="1:13" x14ac:dyDescent="0.2">
      <c r="A2170" s="17"/>
      <c r="B2170" s="17"/>
      <c r="C2170" s="17"/>
      <c r="D2170" s="17"/>
      <c r="E2170" s="17"/>
      <c r="F2170" s="17"/>
      <c r="G2170" s="17"/>
      <c r="H2170" s="17"/>
      <c r="I2170" s="17"/>
      <c r="J2170" s="17"/>
      <c r="K2170" s="17"/>
      <c r="L2170" s="17"/>
      <c r="M2170" s="17"/>
    </row>
    <row r="2171" spans="1:13" x14ac:dyDescent="0.2">
      <c r="A2171" s="17"/>
      <c r="B2171" s="17"/>
      <c r="C2171" s="17"/>
      <c r="D2171" s="17"/>
      <c r="E2171" s="17"/>
      <c r="F2171" s="17"/>
      <c r="G2171" s="17"/>
      <c r="H2171" s="17"/>
      <c r="I2171" s="17"/>
      <c r="J2171" s="17"/>
      <c r="K2171" s="17"/>
      <c r="L2171" s="17"/>
      <c r="M2171" s="17"/>
    </row>
    <row r="2172" spans="1:13" x14ac:dyDescent="0.2">
      <c r="A2172" s="17"/>
      <c r="B2172" s="17"/>
      <c r="C2172" s="17"/>
      <c r="D2172" s="17"/>
      <c r="E2172" s="17"/>
      <c r="F2172" s="17"/>
      <c r="G2172" s="17"/>
      <c r="H2172" s="17"/>
      <c r="I2172" s="17"/>
      <c r="J2172" s="17"/>
      <c r="K2172" s="17"/>
      <c r="L2172" s="17"/>
      <c r="M2172" s="17"/>
    </row>
    <row r="2173" spans="1:13" x14ac:dyDescent="0.2">
      <c r="A2173" s="17"/>
      <c r="B2173" s="17"/>
      <c r="C2173" s="17"/>
      <c r="D2173" s="17"/>
      <c r="E2173" s="17"/>
      <c r="F2173" s="17"/>
      <c r="G2173" s="17"/>
      <c r="H2173" s="17"/>
      <c r="I2173" s="17"/>
      <c r="J2173" s="17"/>
      <c r="K2173" s="17"/>
      <c r="L2173" s="17"/>
      <c r="M2173" s="17"/>
    </row>
    <row r="2174" spans="1:13" x14ac:dyDescent="0.2">
      <c r="A2174" s="17"/>
      <c r="B2174" s="17"/>
      <c r="C2174" s="17"/>
      <c r="D2174" s="17"/>
      <c r="E2174" s="17"/>
      <c r="F2174" s="17"/>
      <c r="G2174" s="17"/>
      <c r="H2174" s="17"/>
      <c r="I2174" s="17"/>
      <c r="J2174" s="17"/>
      <c r="K2174" s="17"/>
      <c r="L2174" s="17"/>
      <c r="M2174" s="17"/>
    </row>
    <row r="2175" spans="1:13" x14ac:dyDescent="0.2">
      <c r="A2175" s="17"/>
      <c r="B2175" s="17"/>
      <c r="C2175" s="17"/>
      <c r="D2175" s="17"/>
      <c r="E2175" s="17"/>
      <c r="F2175" s="17"/>
      <c r="G2175" s="17"/>
      <c r="H2175" s="17"/>
      <c r="I2175" s="17"/>
      <c r="J2175" s="17"/>
      <c r="K2175" s="17"/>
      <c r="L2175" s="17"/>
      <c r="M2175" s="17"/>
    </row>
    <row r="2176" spans="1:13" x14ac:dyDescent="0.2">
      <c r="A2176" s="17"/>
      <c r="B2176" s="17"/>
      <c r="C2176" s="17"/>
      <c r="D2176" s="17"/>
      <c r="E2176" s="17"/>
      <c r="F2176" s="17"/>
      <c r="G2176" s="17"/>
      <c r="H2176" s="17"/>
      <c r="I2176" s="17"/>
      <c r="J2176" s="17"/>
      <c r="K2176" s="17"/>
      <c r="L2176" s="17"/>
      <c r="M2176" s="17"/>
    </row>
    <row r="2177" spans="1:13" x14ac:dyDescent="0.2">
      <c r="A2177" s="17"/>
      <c r="B2177" s="17"/>
      <c r="C2177" s="17"/>
      <c r="D2177" s="17"/>
      <c r="E2177" s="17"/>
      <c r="F2177" s="17"/>
      <c r="G2177" s="17"/>
      <c r="H2177" s="17"/>
      <c r="I2177" s="17"/>
      <c r="J2177" s="17"/>
      <c r="K2177" s="17"/>
      <c r="L2177" s="17"/>
      <c r="M2177" s="17"/>
    </row>
    <row r="2178" spans="1:13" x14ac:dyDescent="0.2">
      <c r="A2178" s="17"/>
      <c r="B2178" s="17"/>
      <c r="C2178" s="17"/>
      <c r="D2178" s="17"/>
      <c r="E2178" s="17"/>
      <c r="F2178" s="17"/>
      <c r="G2178" s="17"/>
      <c r="H2178" s="17"/>
      <c r="I2178" s="17"/>
      <c r="J2178" s="17"/>
      <c r="K2178" s="17"/>
      <c r="L2178" s="17"/>
      <c r="M2178" s="17"/>
    </row>
    <row r="2179" spans="1:13" x14ac:dyDescent="0.2">
      <c r="A2179" s="17"/>
      <c r="B2179" s="17"/>
      <c r="C2179" s="17"/>
      <c r="D2179" s="17"/>
      <c r="E2179" s="17"/>
      <c r="F2179" s="17"/>
      <c r="G2179" s="17"/>
      <c r="H2179" s="17"/>
      <c r="I2179" s="17"/>
      <c r="J2179" s="17"/>
      <c r="K2179" s="17"/>
      <c r="L2179" s="17"/>
      <c r="M2179" s="17"/>
    </row>
    <row r="2180" spans="1:13" x14ac:dyDescent="0.2">
      <c r="A2180" s="17"/>
      <c r="B2180" s="17"/>
      <c r="C2180" s="17"/>
      <c r="D2180" s="17"/>
      <c r="E2180" s="17"/>
      <c r="F2180" s="17"/>
      <c r="G2180" s="17"/>
      <c r="H2180" s="17"/>
      <c r="I2180" s="17"/>
      <c r="J2180" s="17"/>
      <c r="K2180" s="17"/>
      <c r="L2180" s="17"/>
      <c r="M2180" s="17"/>
    </row>
    <row r="2181" spans="1:13" x14ac:dyDescent="0.2">
      <c r="A2181" s="17"/>
      <c r="B2181" s="17"/>
      <c r="C2181" s="17"/>
      <c r="D2181" s="17"/>
      <c r="E2181" s="17"/>
      <c r="F2181" s="17"/>
      <c r="G2181" s="17"/>
      <c r="H2181" s="17"/>
      <c r="I2181" s="17"/>
      <c r="J2181" s="17"/>
      <c r="K2181" s="17"/>
      <c r="L2181" s="17"/>
      <c r="M2181" s="17"/>
    </row>
    <row r="2182" spans="1:13" x14ac:dyDescent="0.2">
      <c r="A2182" s="17"/>
      <c r="B2182" s="17"/>
      <c r="C2182" s="17"/>
      <c r="D2182" s="17"/>
      <c r="E2182" s="17"/>
      <c r="F2182" s="17"/>
      <c r="G2182" s="17"/>
      <c r="H2182" s="17"/>
      <c r="I2182" s="17"/>
      <c r="J2182" s="17"/>
      <c r="K2182" s="17"/>
      <c r="L2182" s="17"/>
      <c r="M2182" s="17"/>
    </row>
    <row r="2183" spans="1:13" x14ac:dyDescent="0.2">
      <c r="A2183" s="17"/>
      <c r="B2183" s="17"/>
      <c r="C2183" s="17"/>
      <c r="D2183" s="17"/>
      <c r="E2183" s="17"/>
      <c r="F2183" s="17"/>
      <c r="G2183" s="17"/>
      <c r="H2183" s="17"/>
      <c r="I2183" s="17"/>
      <c r="J2183" s="17"/>
      <c r="K2183" s="17"/>
      <c r="L2183" s="17"/>
      <c r="M2183" s="17"/>
    </row>
    <row r="2184" spans="1:13" x14ac:dyDescent="0.2">
      <c r="A2184" s="17"/>
      <c r="B2184" s="17"/>
      <c r="C2184" s="17"/>
      <c r="D2184" s="17"/>
      <c r="E2184" s="17"/>
      <c r="F2184" s="17"/>
      <c r="G2184" s="17"/>
      <c r="H2184" s="17"/>
      <c r="I2184" s="17"/>
      <c r="J2184" s="17"/>
      <c r="K2184" s="17"/>
      <c r="L2184" s="17"/>
      <c r="M2184" s="17"/>
    </row>
    <row r="2185" spans="1:13" x14ac:dyDescent="0.2">
      <c r="A2185" s="17"/>
      <c r="B2185" s="17"/>
      <c r="C2185" s="17"/>
      <c r="D2185" s="17"/>
      <c r="E2185" s="17"/>
      <c r="F2185" s="17"/>
      <c r="G2185" s="17"/>
      <c r="H2185" s="17"/>
      <c r="I2185" s="17"/>
      <c r="J2185" s="17"/>
      <c r="K2185" s="17"/>
      <c r="L2185" s="17"/>
      <c r="M2185" s="17"/>
    </row>
    <row r="2186" spans="1:13" x14ac:dyDescent="0.2">
      <c r="A2186" s="17"/>
      <c r="B2186" s="17"/>
      <c r="C2186" s="17"/>
      <c r="D2186" s="17"/>
      <c r="E2186" s="17"/>
      <c r="F2186" s="17"/>
      <c r="G2186" s="17"/>
      <c r="H2186" s="17"/>
      <c r="I2186" s="17"/>
      <c r="J2186" s="17"/>
      <c r="K2186" s="17"/>
      <c r="L2186" s="17"/>
      <c r="M2186" s="17"/>
    </row>
    <row r="2187" spans="1:13" x14ac:dyDescent="0.2">
      <c r="A2187" s="17"/>
      <c r="B2187" s="17"/>
      <c r="C2187" s="17"/>
      <c r="D2187" s="17"/>
      <c r="E2187" s="17"/>
      <c r="F2187" s="17"/>
      <c r="G2187" s="17"/>
      <c r="H2187" s="17"/>
      <c r="I2187" s="17"/>
      <c r="J2187" s="17"/>
      <c r="K2187" s="17"/>
      <c r="L2187" s="17"/>
      <c r="M2187" s="17"/>
    </row>
    <row r="2188" spans="1:13" x14ac:dyDescent="0.2">
      <c r="A2188" s="17"/>
      <c r="B2188" s="17"/>
      <c r="C2188" s="17"/>
      <c r="D2188" s="17"/>
      <c r="E2188" s="17"/>
      <c r="F2188" s="17"/>
      <c r="G2188" s="17"/>
      <c r="H2188" s="17"/>
      <c r="I2188" s="17"/>
      <c r="J2188" s="17"/>
      <c r="K2188" s="17"/>
      <c r="L2188" s="17"/>
      <c r="M2188" s="17"/>
    </row>
    <row r="2189" spans="1:13" x14ac:dyDescent="0.2">
      <c r="A2189" s="17"/>
      <c r="B2189" s="17"/>
      <c r="C2189" s="17"/>
      <c r="D2189" s="17"/>
      <c r="E2189" s="17"/>
      <c r="F2189" s="17"/>
      <c r="G2189" s="17"/>
      <c r="H2189" s="17"/>
      <c r="I2189" s="17"/>
      <c r="J2189" s="17"/>
      <c r="K2189" s="17"/>
      <c r="L2189" s="17"/>
      <c r="M2189" s="17"/>
    </row>
    <row r="2190" spans="1:13" x14ac:dyDescent="0.2">
      <c r="A2190" s="17"/>
      <c r="B2190" s="17"/>
      <c r="C2190" s="17"/>
      <c r="D2190" s="17"/>
      <c r="E2190" s="17"/>
      <c r="F2190" s="17"/>
      <c r="G2190" s="17"/>
      <c r="H2190" s="17"/>
      <c r="I2190" s="17"/>
      <c r="J2190" s="17"/>
      <c r="K2190" s="17"/>
      <c r="L2190" s="17"/>
      <c r="M2190" s="17"/>
    </row>
    <row r="2191" spans="1:13" x14ac:dyDescent="0.2">
      <c r="A2191" s="17"/>
      <c r="B2191" s="17"/>
      <c r="C2191" s="17"/>
      <c r="D2191" s="17"/>
      <c r="E2191" s="17"/>
      <c r="F2191" s="17"/>
      <c r="G2191" s="17"/>
      <c r="H2191" s="17"/>
      <c r="I2191" s="17"/>
      <c r="J2191" s="17"/>
      <c r="K2191" s="17"/>
      <c r="L2191" s="17"/>
      <c r="M2191" s="17"/>
    </row>
    <row r="2192" spans="1:13" x14ac:dyDescent="0.2">
      <c r="A2192" s="17"/>
      <c r="B2192" s="17"/>
      <c r="C2192" s="17"/>
      <c r="D2192" s="17"/>
      <c r="E2192" s="17"/>
      <c r="F2192" s="17"/>
      <c r="G2192" s="17"/>
      <c r="H2192" s="17"/>
      <c r="I2192" s="17"/>
      <c r="J2192" s="17"/>
      <c r="K2192" s="17"/>
      <c r="L2192" s="17"/>
      <c r="M2192" s="17"/>
    </row>
    <row r="2193" spans="1:13" x14ac:dyDescent="0.2">
      <c r="A2193" s="17"/>
      <c r="B2193" s="17"/>
      <c r="C2193" s="17"/>
      <c r="D2193" s="17"/>
      <c r="E2193" s="17"/>
      <c r="F2193" s="17"/>
      <c r="G2193" s="17"/>
      <c r="H2193" s="17"/>
      <c r="I2193" s="17"/>
      <c r="J2193" s="17"/>
      <c r="K2193" s="17"/>
      <c r="L2193" s="17"/>
      <c r="M2193" s="17"/>
    </row>
    <row r="2194" spans="1:13" x14ac:dyDescent="0.2">
      <c r="A2194" s="17"/>
      <c r="B2194" s="17"/>
      <c r="C2194" s="17"/>
      <c r="D2194" s="17"/>
      <c r="E2194" s="17"/>
      <c r="F2194" s="17"/>
      <c r="G2194" s="17"/>
      <c r="H2194" s="17"/>
      <c r="I2194" s="17"/>
      <c r="J2194" s="17"/>
      <c r="K2194" s="17"/>
      <c r="L2194" s="17"/>
      <c r="M2194" s="17"/>
    </row>
    <row r="2195" spans="1:13" x14ac:dyDescent="0.2">
      <c r="A2195" s="17"/>
      <c r="B2195" s="17"/>
      <c r="C2195" s="17"/>
      <c r="D2195" s="17"/>
      <c r="E2195" s="17"/>
      <c r="F2195" s="17"/>
      <c r="G2195" s="17"/>
      <c r="H2195" s="17"/>
      <c r="I2195" s="17"/>
      <c r="J2195" s="17"/>
      <c r="K2195" s="17"/>
      <c r="L2195" s="17"/>
      <c r="M2195" s="17"/>
    </row>
    <row r="2196" spans="1:13" x14ac:dyDescent="0.2">
      <c r="A2196" s="17"/>
      <c r="B2196" s="17"/>
      <c r="C2196" s="17"/>
      <c r="D2196" s="17"/>
      <c r="E2196" s="17"/>
      <c r="F2196" s="17"/>
      <c r="G2196" s="17"/>
      <c r="H2196" s="17"/>
      <c r="I2196" s="17"/>
      <c r="J2196" s="17"/>
      <c r="K2196" s="17"/>
      <c r="L2196" s="17"/>
      <c r="M2196" s="17"/>
    </row>
    <row r="2197" spans="1:13" x14ac:dyDescent="0.2">
      <c r="A2197" s="17"/>
      <c r="B2197" s="17"/>
      <c r="C2197" s="17"/>
      <c r="D2197" s="17"/>
      <c r="E2197" s="17"/>
      <c r="F2197" s="17"/>
      <c r="G2197" s="17"/>
      <c r="H2197" s="17"/>
      <c r="I2197" s="17"/>
      <c r="J2197" s="17"/>
      <c r="K2197" s="17"/>
      <c r="L2197" s="17"/>
      <c r="M2197" s="17"/>
    </row>
    <row r="2198" spans="1:13" x14ac:dyDescent="0.2">
      <c r="A2198" s="17"/>
      <c r="B2198" s="17"/>
      <c r="C2198" s="17"/>
      <c r="D2198" s="17"/>
      <c r="E2198" s="17"/>
      <c r="F2198" s="17"/>
      <c r="G2198" s="17"/>
      <c r="H2198" s="17"/>
      <c r="I2198" s="17"/>
      <c r="J2198" s="17"/>
      <c r="K2198" s="17"/>
      <c r="L2198" s="17"/>
      <c r="M2198" s="17"/>
    </row>
    <row r="2199" spans="1:13" x14ac:dyDescent="0.2">
      <c r="A2199" s="17"/>
      <c r="B2199" s="17"/>
      <c r="C2199" s="17"/>
      <c r="D2199" s="17"/>
      <c r="E2199" s="17"/>
      <c r="F2199" s="17"/>
      <c r="G2199" s="17"/>
      <c r="H2199" s="17"/>
      <c r="I2199" s="17"/>
      <c r="J2199" s="17"/>
      <c r="K2199" s="17"/>
      <c r="L2199" s="17"/>
      <c r="M2199" s="17"/>
    </row>
    <row r="2200" spans="1:13" x14ac:dyDescent="0.2">
      <c r="A2200" s="17"/>
      <c r="B2200" s="17"/>
      <c r="C2200" s="17"/>
      <c r="D2200" s="17"/>
      <c r="E2200" s="17"/>
      <c r="F2200" s="17"/>
      <c r="G2200" s="17"/>
      <c r="H2200" s="17"/>
      <c r="I2200" s="17"/>
      <c r="J2200" s="17"/>
      <c r="K2200" s="17"/>
      <c r="L2200" s="17"/>
      <c r="M2200" s="17"/>
    </row>
    <row r="2201" spans="1:13" x14ac:dyDescent="0.2">
      <c r="A2201" s="17"/>
      <c r="B2201" s="17"/>
      <c r="C2201" s="17"/>
      <c r="D2201" s="17"/>
      <c r="E2201" s="17"/>
      <c r="F2201" s="17"/>
      <c r="G2201" s="17"/>
      <c r="H2201" s="17"/>
      <c r="I2201" s="17"/>
      <c r="J2201" s="17"/>
      <c r="K2201" s="17"/>
      <c r="L2201" s="17"/>
      <c r="M2201" s="17"/>
    </row>
    <row r="2202" spans="1:13" x14ac:dyDescent="0.2">
      <c r="A2202" s="17"/>
      <c r="B2202" s="17"/>
      <c r="C2202" s="17"/>
      <c r="D2202" s="17"/>
      <c r="E2202" s="17"/>
      <c r="F2202" s="17"/>
      <c r="G2202" s="17"/>
      <c r="H2202" s="17"/>
      <c r="I2202" s="17"/>
      <c r="J2202" s="17"/>
      <c r="K2202" s="17"/>
      <c r="L2202" s="17"/>
      <c r="M2202" s="17"/>
    </row>
    <row r="2203" spans="1:13" x14ac:dyDescent="0.2">
      <c r="A2203" s="17"/>
      <c r="B2203" s="17"/>
      <c r="C2203" s="17"/>
      <c r="D2203" s="17"/>
      <c r="E2203" s="17"/>
      <c r="F2203" s="17"/>
      <c r="G2203" s="17"/>
      <c r="H2203" s="17"/>
      <c r="I2203" s="17"/>
      <c r="J2203" s="17"/>
      <c r="K2203" s="17"/>
      <c r="L2203" s="17"/>
      <c r="M2203" s="17"/>
    </row>
    <row r="2204" spans="1:13" x14ac:dyDescent="0.2">
      <c r="A2204" s="17"/>
      <c r="B2204" s="17"/>
      <c r="C2204" s="17"/>
      <c r="D2204" s="17"/>
      <c r="E2204" s="17"/>
      <c r="F2204" s="17"/>
      <c r="G2204" s="17"/>
      <c r="H2204" s="17"/>
      <c r="I2204" s="17"/>
      <c r="J2204" s="17"/>
      <c r="K2204" s="17"/>
      <c r="L2204" s="17"/>
      <c r="M2204" s="17"/>
    </row>
    <row r="2205" spans="1:13" x14ac:dyDescent="0.2">
      <c r="A2205" s="17"/>
      <c r="B2205" s="17"/>
      <c r="C2205" s="17"/>
      <c r="D2205" s="17"/>
      <c r="E2205" s="17"/>
      <c r="F2205" s="17"/>
      <c r="G2205" s="17"/>
      <c r="H2205" s="17"/>
      <c r="I2205" s="17"/>
      <c r="J2205" s="17"/>
      <c r="K2205" s="17"/>
      <c r="L2205" s="17"/>
      <c r="M2205" s="17"/>
    </row>
    <row r="2206" spans="1:13" x14ac:dyDescent="0.2">
      <c r="A2206" s="17"/>
      <c r="B2206" s="17"/>
      <c r="C2206" s="17"/>
      <c r="D2206" s="17"/>
      <c r="E2206" s="17"/>
      <c r="F2206" s="17"/>
      <c r="G2206" s="17"/>
      <c r="H2206" s="17"/>
      <c r="I2206" s="17"/>
      <c r="J2206" s="17"/>
      <c r="K2206" s="17"/>
      <c r="L2206" s="17"/>
      <c r="M2206" s="17"/>
    </row>
    <row r="2207" spans="1:13" x14ac:dyDescent="0.2">
      <c r="A2207" s="17"/>
      <c r="B2207" s="17"/>
      <c r="C2207" s="17"/>
      <c r="D2207" s="17"/>
      <c r="E2207" s="17"/>
      <c r="F2207" s="17"/>
      <c r="G2207" s="17"/>
      <c r="H2207" s="17"/>
      <c r="I2207" s="17"/>
      <c r="J2207" s="17"/>
      <c r="K2207" s="17"/>
      <c r="L2207" s="17"/>
      <c r="M2207" s="17"/>
    </row>
    <row r="2208" spans="1:13" x14ac:dyDescent="0.2">
      <c r="A2208" s="17"/>
      <c r="B2208" s="17"/>
      <c r="C2208" s="17"/>
      <c r="D2208" s="17"/>
      <c r="E2208" s="17"/>
      <c r="F2208" s="17"/>
      <c r="G2208" s="17"/>
      <c r="H2208" s="17"/>
      <c r="I2208" s="17"/>
      <c r="J2208" s="17"/>
      <c r="K2208" s="17"/>
      <c r="L2208" s="17"/>
      <c r="M2208" s="17"/>
    </row>
    <row r="2209" spans="1:13" x14ac:dyDescent="0.2">
      <c r="A2209" s="17"/>
      <c r="B2209" s="17"/>
      <c r="C2209" s="17"/>
      <c r="D2209" s="17"/>
      <c r="E2209" s="17"/>
      <c r="F2209" s="17"/>
      <c r="G2209" s="17"/>
      <c r="H2209" s="17"/>
      <c r="I2209" s="17"/>
      <c r="J2209" s="17"/>
      <c r="K2209" s="17"/>
      <c r="L2209" s="17"/>
      <c r="M2209" s="17"/>
    </row>
    <row r="2210" spans="1:13" x14ac:dyDescent="0.2">
      <c r="A2210" s="17"/>
      <c r="B2210" s="17"/>
      <c r="C2210" s="17"/>
      <c r="D2210" s="17"/>
      <c r="E2210" s="17"/>
      <c r="F2210" s="17"/>
      <c r="G2210" s="17"/>
      <c r="H2210" s="17"/>
      <c r="I2210" s="17"/>
      <c r="J2210" s="17"/>
      <c r="K2210" s="17"/>
      <c r="L2210" s="17"/>
      <c r="M2210" s="17"/>
    </row>
    <row r="2211" spans="1:13" x14ac:dyDescent="0.2">
      <c r="A2211" s="17"/>
      <c r="B2211" s="17"/>
      <c r="C2211" s="17"/>
      <c r="D2211" s="17"/>
      <c r="E2211" s="17"/>
      <c r="F2211" s="17"/>
      <c r="G2211" s="17"/>
      <c r="H2211" s="17"/>
      <c r="I2211" s="17"/>
      <c r="J2211" s="17"/>
      <c r="K2211" s="17"/>
      <c r="L2211" s="17"/>
      <c r="M2211" s="17"/>
    </row>
    <row r="2212" spans="1:13" x14ac:dyDescent="0.2">
      <c r="A2212" s="17"/>
      <c r="B2212" s="17"/>
      <c r="C2212" s="17"/>
      <c r="D2212" s="17"/>
      <c r="E2212" s="17"/>
      <c r="F2212" s="17"/>
      <c r="G2212" s="17"/>
      <c r="H2212" s="17"/>
      <c r="I2212" s="17"/>
      <c r="J2212" s="17"/>
      <c r="K2212" s="17"/>
      <c r="L2212" s="17"/>
      <c r="M2212" s="17"/>
    </row>
    <row r="2213" spans="1:13" x14ac:dyDescent="0.2">
      <c r="A2213" s="17"/>
      <c r="B2213" s="17"/>
      <c r="C2213" s="17"/>
      <c r="D2213" s="17"/>
      <c r="E2213" s="17"/>
      <c r="F2213" s="17"/>
      <c r="G2213" s="17"/>
      <c r="H2213" s="17"/>
      <c r="I2213" s="17"/>
      <c r="J2213" s="17"/>
      <c r="K2213" s="17"/>
      <c r="L2213" s="17"/>
      <c r="M2213" s="17"/>
    </row>
    <row r="2214" spans="1:13" x14ac:dyDescent="0.2">
      <c r="A2214" s="17"/>
      <c r="B2214" s="17"/>
      <c r="C2214" s="17"/>
      <c r="D2214" s="17"/>
      <c r="E2214" s="17"/>
      <c r="F2214" s="17"/>
      <c r="G2214" s="17"/>
      <c r="H2214" s="17"/>
      <c r="I2214" s="17"/>
      <c r="J2214" s="17"/>
      <c r="K2214" s="17"/>
      <c r="L2214" s="17"/>
      <c r="M2214"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Output sheet</vt:lpstr>
      <vt:lpstr>2.1 Overall performance</vt:lpstr>
      <vt:lpstr>2.2 Individual tracker</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Jane Birgitte Høgaard</cp:lastModifiedBy>
  <cp:revision/>
  <dcterms:created xsi:type="dcterms:W3CDTF">2019-12-02T20:05:52Z</dcterms:created>
  <dcterms:modified xsi:type="dcterms:W3CDTF">2025-05-26T14:28:41Z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